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M:\Intern\Minho\Python\HK\update\"/>
    </mc:Choice>
  </mc:AlternateContent>
  <bookViews>
    <workbookView xWindow="0" yWindow="0" windowWidth="21630" windowHeight="8145"/>
  </bookViews>
  <sheets>
    <sheet name="Asset Turnover Ratio" sheetId="2" r:id="rId1"/>
    <sheet name="EPS" sheetId="3" r:id="rId2"/>
    <sheet name="Long Term Debt Ratio" sheetId="4" r:id="rId3"/>
    <sheet name="Net Income" sheetId="5" r:id="rId4"/>
    <sheet name="Operating Cash Flow" sheetId="6" r:id="rId5"/>
    <sheet name="revenue" sheetId="7" r:id="rId6"/>
    <sheet name="ROE" sheetId="1" r:id="rId7"/>
  </sheets>
  <calcPr calcId="152511"/>
</workbook>
</file>

<file path=xl/calcChain.xml><?xml version="1.0" encoding="utf-8"?>
<calcChain xmlns="http://schemas.openxmlformats.org/spreadsheetml/2006/main">
  <c r="B2" i="2" l="1"/>
  <c r="TQ7" i="2"/>
  <c r="DM7" i="2"/>
  <c r="EQ7" i="2"/>
  <c r="YC7" i="2"/>
  <c r="AJW7" i="2"/>
  <c r="TS7" i="2"/>
  <c r="AEI7" i="2"/>
  <c r="WW7" i="2"/>
  <c r="UY7" i="2"/>
  <c r="XE7" i="2"/>
  <c r="GY7" i="2"/>
  <c r="UA7" i="2"/>
  <c r="AJC7" i="2"/>
  <c r="AIO7" i="2"/>
  <c r="EI7" i="2"/>
  <c r="AFC7" i="2"/>
  <c r="AEG7" i="2"/>
  <c r="BY7" i="2"/>
  <c r="O7" i="2"/>
  <c r="RM7" i="2"/>
  <c r="AJM7" i="2"/>
  <c r="AAA7" i="2"/>
  <c r="TM7" i="2"/>
  <c r="KY7" i="2"/>
  <c r="Y7" i="2"/>
  <c r="IC7" i="2"/>
  <c r="KE7" i="2"/>
  <c r="OU7" i="2"/>
  <c r="AHA7" i="2"/>
  <c r="QM7" i="2"/>
  <c r="DU7" i="2"/>
  <c r="ADM7" i="2"/>
  <c r="CG7" i="2"/>
  <c r="ADO7" i="2"/>
  <c r="DQ7" i="2"/>
  <c r="BQ7" i="2"/>
  <c r="WE7" i="2"/>
  <c r="UU7" i="2"/>
  <c r="PU7" i="2"/>
  <c r="AIE7" i="2"/>
  <c r="FG7" i="2"/>
  <c r="AAG7" i="2"/>
  <c r="AIC7" i="2"/>
  <c r="HQ7" i="2"/>
  <c r="SI7" i="2"/>
  <c r="AJG7" i="2"/>
  <c r="QE7" i="2"/>
  <c r="DW7" i="2"/>
  <c r="AEQ7" i="2"/>
  <c r="QU7" i="2"/>
  <c r="AGA7" i="2"/>
  <c r="FK7" i="2"/>
  <c r="RS7" i="2"/>
  <c r="AHE7" i="2"/>
  <c r="HO7" i="2"/>
  <c r="MC7" i="2"/>
  <c r="XI7" i="2"/>
  <c r="ADG7" i="2"/>
  <c r="OQ7" i="2"/>
  <c r="AIK7" i="2"/>
  <c r="AEA7" i="2"/>
  <c r="IO7" i="2"/>
  <c r="PY7" i="2"/>
  <c r="AFQ7" i="2"/>
  <c r="GS7" i="2"/>
  <c r="CY7" i="2"/>
  <c r="CI7" i="2"/>
  <c r="OG7" i="2"/>
  <c r="IS7" i="2"/>
  <c r="XQ7" i="2"/>
  <c r="XS7" i="2"/>
  <c r="LM7" i="2"/>
  <c r="ACC7" i="2"/>
  <c r="DY7" i="2"/>
  <c r="AO7" i="2"/>
  <c r="SE7" i="2"/>
  <c r="WY7" i="2"/>
  <c r="NO7" i="2"/>
  <c r="CU7" i="2"/>
  <c r="ACM7" i="2"/>
  <c r="AAC7" i="2"/>
  <c r="TK7" i="2"/>
  <c r="AKA7" i="2"/>
  <c r="CK7" i="2"/>
  <c r="AHY7" i="2"/>
  <c r="WA7" i="2"/>
  <c r="WK7" i="2"/>
  <c r="EG7" i="2"/>
  <c r="ADW7" i="2"/>
  <c r="KQ7" i="2"/>
  <c r="ABK7" i="2"/>
  <c r="XA7" i="2"/>
  <c r="AIW7" i="2"/>
  <c r="GC7" i="2"/>
  <c r="SQ7" i="2"/>
  <c r="PG7" i="2"/>
  <c r="FI7" i="2"/>
  <c r="AW7" i="2"/>
  <c r="HC7" i="2"/>
  <c r="LU7" i="2"/>
  <c r="U7" i="2"/>
  <c r="AEU7" i="2"/>
  <c r="I7" i="2"/>
  <c r="BG7" i="2"/>
  <c r="ZG7" i="2"/>
  <c r="YO7" i="2"/>
  <c r="UK7" i="2"/>
  <c r="AJA7" i="2"/>
  <c r="QK7" i="2"/>
  <c r="JS7" i="2"/>
  <c r="BM7" i="2"/>
  <c r="JU7" i="2"/>
  <c r="W7" i="2"/>
  <c r="CC7" i="2"/>
  <c r="YG7" i="2"/>
  <c r="HA7" i="2"/>
  <c r="JK7" i="2"/>
  <c r="YA7" i="2"/>
  <c r="JC7" i="2"/>
  <c r="RC7" i="2"/>
  <c r="HU7" i="2"/>
  <c r="KC7" i="2"/>
  <c r="JE7" i="2"/>
  <c r="OS7" i="2"/>
  <c r="US7" i="2"/>
  <c r="GA7" i="2"/>
  <c r="AU7" i="2"/>
  <c r="AGQ7" i="2"/>
  <c r="AGS7" i="2"/>
  <c r="MO7" i="2"/>
  <c r="QS7" i="2"/>
  <c r="NE7" i="2"/>
  <c r="AJU7" i="2"/>
  <c r="QQ7" i="2"/>
  <c r="AGO7" i="2"/>
  <c r="RE7" i="2"/>
  <c r="AEM7" i="2"/>
  <c r="AAO7" i="2"/>
  <c r="EM7" i="2"/>
  <c r="XG7" i="2"/>
  <c r="WC7" i="2"/>
  <c r="ABW7" i="2"/>
  <c r="PA7" i="2"/>
  <c r="AGG7" i="2"/>
  <c r="EY7" i="2"/>
  <c r="GO7" i="2"/>
  <c r="PO7" i="2"/>
  <c r="UW7" i="2"/>
  <c r="LW7" i="2"/>
  <c r="MG7" i="2"/>
  <c r="SO7" i="2"/>
  <c r="VW7" i="2"/>
  <c r="ACE7" i="2"/>
  <c r="PC7" i="2"/>
  <c r="EW7" i="2"/>
  <c r="ZU7" i="2"/>
  <c r="YQ7" i="2" l="1"/>
  <c r="BK7" i="2"/>
  <c r="RO7" i="2"/>
  <c r="YE7" i="2"/>
  <c r="AHS7" i="2"/>
  <c r="ZS7" i="2"/>
  <c r="SM7" i="2"/>
  <c r="AHG7" i="2"/>
  <c r="JI7" i="2"/>
  <c r="QA7" i="2"/>
  <c r="RG7" i="2"/>
  <c r="QW7" i="2"/>
  <c r="AFM7" i="2"/>
  <c r="KO7" i="2"/>
  <c r="ABU7" i="2"/>
  <c r="LK7" i="2"/>
  <c r="TA7" i="2"/>
  <c r="AA7" i="2"/>
  <c r="ZC7" i="2"/>
  <c r="DG7" i="2"/>
  <c r="IU7" i="2"/>
  <c r="WO7" i="2"/>
  <c r="MK7" i="2"/>
  <c r="XM7" i="2"/>
  <c r="DE7" i="2"/>
  <c r="NA7" i="2"/>
  <c r="ACK7" i="2"/>
  <c r="JW7" i="2"/>
  <c r="JA7" i="2"/>
  <c r="ADI7" i="2"/>
  <c r="YU7" i="2"/>
  <c r="CM7" i="2"/>
  <c r="OO7" i="2"/>
  <c r="IW7" i="2"/>
  <c r="NM7" i="2"/>
  <c r="M7" i="2"/>
  <c r="NQ7" i="2"/>
  <c r="NC7" i="2"/>
  <c r="OW7" i="2"/>
  <c r="BE7" i="2"/>
  <c r="XW7" i="2"/>
  <c r="PM7" i="2"/>
  <c r="QI7" i="2"/>
  <c r="VG7" i="2"/>
  <c r="AIY7" i="2"/>
  <c r="NI7" i="2"/>
  <c r="AGW7" i="2"/>
  <c r="RY7" i="2"/>
  <c r="AJK7" i="2"/>
  <c r="QG7" i="2"/>
  <c r="AE7" i="2"/>
  <c r="S7" i="2"/>
  <c r="ADA7" i="2"/>
  <c r="MA7" i="2"/>
  <c r="MI7" i="2"/>
  <c r="RQ7" i="2"/>
  <c r="GE7" i="2"/>
  <c r="ACW7" i="2"/>
  <c r="VU7" i="2"/>
  <c r="AKC7" i="2"/>
  <c r="AFO7" i="2"/>
  <c r="UQ7" i="2"/>
  <c r="VI7" i="2"/>
  <c r="HI7" i="2"/>
  <c r="QY7" i="2"/>
  <c r="OY7" i="2"/>
  <c r="IE7" i="2"/>
  <c r="AIG7" i="2"/>
  <c r="HK7" i="2"/>
  <c r="FU7" i="2"/>
  <c r="ACS7" i="2"/>
  <c r="FA7" i="2"/>
  <c r="FE7" i="2"/>
  <c r="MM7" i="2"/>
  <c r="FS7" i="2"/>
  <c r="ADU7" i="2"/>
  <c r="LI7" i="2"/>
  <c r="VA7" i="2"/>
  <c r="SC7" i="2"/>
  <c r="DA7" i="2"/>
  <c r="OC7" i="2"/>
  <c r="CE7" i="2"/>
  <c r="VE7" i="2"/>
  <c r="RW7" i="2"/>
  <c r="UO7" i="2"/>
  <c r="YI7" i="2"/>
  <c r="ADQ7" i="2"/>
  <c r="HW7" i="2"/>
  <c r="AJE7" i="2"/>
  <c r="AGM7" i="2"/>
  <c r="JO7" i="2"/>
  <c r="DI7" i="2"/>
  <c r="GK7" i="2"/>
  <c r="AFE7" i="2"/>
  <c r="KS7" i="2"/>
  <c r="AEK7" i="2"/>
  <c r="XY7" i="2"/>
  <c r="LC7" i="2"/>
  <c r="UG7" i="2"/>
  <c r="TI7" i="2"/>
  <c r="JY7" i="2"/>
  <c r="WG7" i="2"/>
  <c r="SK7" i="2"/>
  <c r="ZI7" i="2"/>
  <c r="VO7" i="2"/>
  <c r="Q7" i="2"/>
  <c r="ZE7" i="2"/>
  <c r="ABQ7" i="2"/>
  <c r="C7" i="2"/>
  <c r="FM7" i="2"/>
  <c r="XO7" i="2"/>
  <c r="GI7" i="2"/>
  <c r="AFA7" i="2"/>
  <c r="SA7" i="2"/>
  <c r="AY7" i="2"/>
  <c r="KA7" i="2"/>
  <c r="VQ7" i="2"/>
  <c r="CA7" i="2"/>
  <c r="WI7" i="2"/>
  <c r="PE7" i="2"/>
  <c r="AIQ7" i="2"/>
  <c r="CQ7" i="2"/>
  <c r="ABA7" i="2"/>
  <c r="ABI7" i="2"/>
  <c r="ZK7" i="2"/>
  <c r="MS7" i="2"/>
  <c r="AHM7" i="2"/>
  <c r="ZA7" i="2"/>
  <c r="ADE7" i="2"/>
  <c r="ZM7" i="2"/>
  <c r="OE7" i="2"/>
  <c r="MY7" i="2"/>
  <c r="HS7" i="2"/>
  <c r="EK7" i="2"/>
  <c r="AAQ7" i="2"/>
  <c r="LS7" i="2"/>
  <c r="NW7" i="2"/>
  <c r="HE7" i="2"/>
  <c r="YS7" i="2"/>
  <c r="YK7" i="2"/>
  <c r="ABY7" i="2"/>
  <c r="AGY7" i="2"/>
  <c r="RI7" i="2"/>
  <c r="E7" i="2"/>
  <c r="WQ7" i="2"/>
  <c r="SG7" i="2"/>
  <c r="GQ7" i="2"/>
  <c r="PW7" i="2"/>
  <c r="ZQ7" i="2"/>
  <c r="RA7" i="2"/>
  <c r="VS7" i="2"/>
  <c r="EU7" i="2"/>
  <c r="ABC7" i="2"/>
  <c r="PI7" i="2"/>
  <c r="JQ7" i="2"/>
  <c r="NG7" i="2"/>
  <c r="KI7" i="2"/>
  <c r="GU7" i="2"/>
  <c r="WS7" i="2"/>
  <c r="TU7" i="2"/>
  <c r="SS7" i="2"/>
  <c r="TO7" i="2"/>
  <c r="LA7" i="2"/>
  <c r="KW7" i="2"/>
  <c r="II7" i="2"/>
  <c r="UI7" i="2"/>
  <c r="CW7" i="2"/>
  <c r="ACQ7" i="2"/>
  <c r="AJO7" i="2"/>
  <c r="KK7" i="2"/>
  <c r="ADS7" i="2"/>
  <c r="AQ7" i="2"/>
  <c r="BA7" i="2"/>
  <c r="IG7" i="2"/>
  <c r="ACG7" i="2"/>
  <c r="IM7" i="2"/>
  <c r="LO7" i="2"/>
  <c r="AIM7" i="2"/>
  <c r="OM7" i="2"/>
  <c r="AHU7" i="2"/>
  <c r="IQ7" i="2"/>
  <c r="AG7" i="2"/>
  <c r="VK7" i="2"/>
  <c r="VC7" i="2"/>
  <c r="BI7" i="2"/>
  <c r="FQ7" i="2"/>
  <c r="AS7" i="2"/>
  <c r="ABS7" i="2"/>
  <c r="AAW7" i="2"/>
  <c r="ABG7" i="2"/>
  <c r="IK7" i="2"/>
  <c r="EA7" i="2"/>
  <c r="AGU7" i="2"/>
  <c r="AHW7" i="2"/>
  <c r="KU7" i="2"/>
  <c r="BC7" i="2"/>
  <c r="ACU7" i="2"/>
  <c r="AII7" i="2"/>
  <c r="AEW7" i="2"/>
  <c r="MU7" i="2"/>
  <c r="AAI7" i="2"/>
  <c r="AAK7" i="2"/>
  <c r="GM7" i="2"/>
  <c r="WM7" i="2"/>
  <c r="FY7" i="2"/>
  <c r="EE7" i="2"/>
  <c r="K7" i="2"/>
  <c r="JM7" i="2"/>
  <c r="FO7" i="2"/>
  <c r="AM7" i="2"/>
  <c r="DC7" i="2"/>
  <c r="SW7" i="2"/>
  <c r="XC7" i="2"/>
  <c r="QO7" i="2"/>
  <c r="QC7" i="2"/>
  <c r="AJY7" i="2"/>
  <c r="XK7" i="2"/>
  <c r="NY7" i="2"/>
  <c r="AFI7" i="2"/>
  <c r="AHI7" i="2"/>
  <c r="VY7" i="2"/>
  <c r="TG7" i="2"/>
  <c r="AAU7" i="2"/>
  <c r="AGE7" i="2"/>
  <c r="SU7" i="2"/>
  <c r="AHQ7" i="2"/>
  <c r="ZW7" i="2"/>
  <c r="RU7" i="2"/>
  <c r="BO7" i="2"/>
  <c r="UC7" i="2"/>
  <c r="ADC7" i="2"/>
  <c r="TC7" i="2"/>
  <c r="YW7" i="2"/>
  <c r="ZO7" i="2"/>
  <c r="ACY7" i="2"/>
  <c r="DS7" i="2"/>
  <c r="LE7" i="2"/>
  <c r="AFU7" i="2"/>
  <c r="ACO7" i="2"/>
  <c r="ACA7" i="2"/>
  <c r="A7" i="2"/>
  <c r="EC7" i="2"/>
  <c r="TY7" i="2"/>
  <c r="AC7" i="2"/>
  <c r="AIS7" i="2"/>
  <c r="G7" i="2"/>
  <c r="AK7" i="2"/>
  <c r="ADK7" i="2"/>
  <c r="RK7" i="2"/>
  <c r="AJI7" i="2"/>
  <c r="BW7" i="2"/>
  <c r="BS7" i="2"/>
  <c r="ABM7" i="2"/>
  <c r="MQ7" i="2"/>
  <c r="IY7" i="2"/>
  <c r="AGI7" i="2"/>
  <c r="ADY7" i="2"/>
  <c r="NS7" i="2"/>
  <c r="AAY7" i="2"/>
  <c r="BU7" i="2"/>
  <c r="KG7" i="2"/>
  <c r="AGC7" i="2"/>
  <c r="NK7" i="2"/>
  <c r="AI7" i="2"/>
  <c r="AHO7" i="2"/>
  <c r="ACI7" i="2"/>
  <c r="AEE7" i="2"/>
  <c r="EO7" i="2"/>
  <c r="PK7" i="2"/>
  <c r="LQ7" i="2"/>
  <c r="HG7" i="2"/>
  <c r="VM7" i="2"/>
  <c r="UM7" i="2"/>
  <c r="ABO7" i="2"/>
  <c r="OA7" i="2"/>
  <c r="ES7" i="2"/>
  <c r="AAE7" i="2"/>
  <c r="AEY7" i="2"/>
  <c r="AJQ7" i="2"/>
  <c r="AIA7" i="2"/>
  <c r="TW7" i="2"/>
  <c r="IA7" i="2"/>
  <c r="AFK7" i="2"/>
  <c r="AEC7" i="2"/>
  <c r="WU7" i="2"/>
  <c r="AFY7" i="2"/>
  <c r="CO7" i="2"/>
  <c r="FC7" i="2"/>
  <c r="ABE7" i="2"/>
  <c r="AFS7" i="2"/>
  <c r="LY7" i="2"/>
  <c r="ME7" i="2"/>
  <c r="AFG7" i="2"/>
  <c r="AEO7" i="2"/>
  <c r="XU7" i="2"/>
  <c r="NU7" i="2"/>
  <c r="JG7" i="2"/>
  <c r="AFW7" i="2"/>
  <c r="AIU7" i="2"/>
  <c r="OK7" i="2"/>
  <c r="HY7" i="2"/>
  <c r="AHK7" i="2"/>
  <c r="GG7" i="2"/>
  <c r="MW7" i="2"/>
  <c r="FW7" i="2"/>
  <c r="AHC7" i="2"/>
  <c r="UE7" i="2"/>
  <c r="LG7" i="2"/>
  <c r="CS7" i="2"/>
  <c r="AAM7" i="2"/>
  <c r="PS7" i="2"/>
  <c r="TE7" i="2"/>
  <c r="YM7" i="2"/>
  <c r="AJS7" i="2"/>
  <c r="HM7" i="2"/>
  <c r="PQ7" i="2"/>
  <c r="KM7" i="2"/>
  <c r="DK7" i="2"/>
  <c r="DO7" i="2"/>
  <c r="AGK7" i="2"/>
  <c r="ZY7" i="2"/>
  <c r="AAS7" i="2"/>
  <c r="SY7" i="2"/>
  <c r="YY7" i="2"/>
  <c r="OI7" i="2"/>
  <c r="B1" i="7" l="1"/>
  <c r="B1" i="1"/>
  <c r="B1" i="6"/>
  <c r="B1" i="5"/>
  <c r="B1" i="4"/>
  <c r="B1" i="3"/>
  <c r="B2" i="1" l="1"/>
  <c r="B2" i="7"/>
  <c r="B2" i="6"/>
  <c r="B2" i="5"/>
  <c r="B2" i="4"/>
  <c r="B2" i="3"/>
  <c r="FO7" i="7"/>
  <c r="XC7" i="7"/>
  <c r="AIC7" i="7"/>
  <c r="AHG7" i="7"/>
  <c r="ZW7" i="7"/>
  <c r="HI7" i="7"/>
  <c r="BI7" i="7"/>
  <c r="YG7" i="7"/>
  <c r="NO7" i="7"/>
  <c r="EM7" i="7"/>
  <c r="GE7" i="7"/>
  <c r="PE7" i="7"/>
  <c r="YI7" i="7"/>
  <c r="AK7" i="7"/>
  <c r="HW7" i="7"/>
  <c r="JU7" i="7"/>
  <c r="GQ7" i="7"/>
  <c r="UY7" i="7"/>
  <c r="K7" i="7"/>
  <c r="AAO7" i="7"/>
  <c r="JS7" i="7"/>
  <c r="AEC7" i="7"/>
  <c r="YW7" i="7"/>
  <c r="WC7" i="7"/>
  <c r="A7" i="7"/>
  <c r="AEQ7" i="7"/>
  <c r="ADY7" i="7"/>
  <c r="DU7" i="7"/>
  <c r="NI7" i="7"/>
  <c r="SG7" i="7"/>
  <c r="KM7" i="7"/>
  <c r="RQ7" i="7"/>
  <c r="TW7" i="7"/>
  <c r="VY7" i="7"/>
  <c r="XM7" i="7"/>
  <c r="ABO7" i="7"/>
  <c r="ACC7" i="7"/>
  <c r="VU7" i="7"/>
  <c r="MU7" i="7"/>
  <c r="GM7" i="7"/>
  <c r="GA7" i="7"/>
  <c r="CO7" i="7"/>
  <c r="AEO7" i="7"/>
  <c r="EO7" i="7"/>
  <c r="ADK7" i="7"/>
  <c r="EE7" i="7"/>
  <c r="AGW7" i="7"/>
  <c r="GW7" i="7"/>
  <c r="VK7" i="7"/>
  <c r="KC7" i="7"/>
  <c r="BG7" i="7"/>
  <c r="HK7" i="7"/>
  <c r="QQ7" i="7"/>
  <c r="PI7" i="7"/>
  <c r="ZM7" i="7"/>
  <c r="QI7" i="7"/>
  <c r="PK7" i="7"/>
  <c r="ADQ7" i="7"/>
  <c r="UG7" i="7"/>
  <c r="AII7" i="7"/>
  <c r="HE7" i="7"/>
  <c r="TG7" i="7"/>
  <c r="IK7" i="7"/>
  <c r="TQ7" i="7"/>
  <c r="ADC7" i="7"/>
  <c r="ADO7" i="7"/>
  <c r="AIW7" i="7"/>
  <c r="AGA7" i="7"/>
  <c r="SU7" i="7"/>
  <c r="MK7" i="7"/>
  <c r="YU7" i="7"/>
  <c r="FE7" i="7"/>
  <c r="ACM7" i="7"/>
  <c r="AJY7" i="7"/>
  <c r="HQ7" i="7"/>
  <c r="AKC7" i="7"/>
  <c r="VS7" i="7"/>
  <c r="LM7" i="7"/>
  <c r="VG7" i="7"/>
  <c r="SM7" i="7"/>
  <c r="AHS7" i="7"/>
  <c r="ADA7" i="7"/>
  <c r="MG7" i="7"/>
  <c r="PQ7" i="7"/>
  <c r="HC7" i="7"/>
  <c r="AJE7" i="7"/>
  <c r="KQ7" i="7"/>
  <c r="TS7" i="7"/>
  <c r="AAM7" i="7"/>
  <c r="AIU7" i="7"/>
  <c r="TY7" i="7"/>
  <c r="AEE7" i="7"/>
  <c r="ACY7" i="7"/>
  <c r="GO7" i="7"/>
  <c r="EW7" i="7"/>
  <c r="PU7" i="7"/>
  <c r="PW7" i="7"/>
  <c r="ABM7" i="7"/>
  <c r="C7" i="7"/>
  <c r="CW7" i="7"/>
  <c r="AEK7" i="7"/>
  <c r="AEG7" i="7"/>
  <c r="IE7" i="7"/>
  <c r="ABW7" i="7"/>
  <c r="AAG7" i="7"/>
  <c r="ADE7" i="7"/>
  <c r="YQ7" i="7"/>
  <c r="AAE7" i="7"/>
  <c r="ME7" i="7"/>
  <c r="ZI7" i="7"/>
  <c r="GS7" i="7"/>
  <c r="ZQ7" i="7"/>
  <c r="ADS7" i="7"/>
  <c r="WS7" i="7"/>
  <c r="SI7" i="7"/>
  <c r="AAS7" i="7"/>
  <c r="AKA7" i="7"/>
  <c r="VE7" i="7"/>
  <c r="BY7" i="7"/>
  <c r="YE7" i="7"/>
  <c r="CA7" i="7"/>
  <c r="YA7" i="7"/>
  <c r="AFO7" i="7"/>
  <c r="QW7" i="7"/>
  <c r="UC7" i="7"/>
  <c r="BQ7" i="7"/>
  <c r="UM7" i="7"/>
  <c r="ZO7" i="7"/>
  <c r="NY7" i="7"/>
  <c r="AFA7" i="7"/>
  <c r="AGY7" i="7"/>
  <c r="DO7" i="7"/>
  <c r="IC7" i="7"/>
  <c r="EQ7" i="7"/>
  <c r="SQ7" i="7"/>
  <c r="XY7" i="7"/>
  <c r="ACW7" i="7"/>
  <c r="SA7" i="7"/>
  <c r="NW7" i="7"/>
  <c r="BK7" i="7"/>
  <c r="UO7" i="7"/>
  <c r="CY7" i="7"/>
  <c r="CM7" i="7"/>
  <c r="ACI7" i="7"/>
  <c r="AFI7" i="7"/>
  <c r="ACQ7" i="7"/>
  <c r="ABA7" i="7"/>
  <c r="LA7" i="7"/>
  <c r="Y7" i="7"/>
  <c r="JI7" i="7"/>
  <c r="WY7" i="7"/>
  <c r="QA7" i="7"/>
  <c r="XO7" i="7"/>
  <c r="BS7" i="7"/>
  <c r="FC7" i="7"/>
  <c r="AAC7" i="7"/>
  <c r="AEI7" i="7"/>
  <c r="XE7" i="7"/>
  <c r="SE7" i="7"/>
  <c r="ABY7" i="7"/>
  <c r="PM7" i="7"/>
  <c r="OI7" i="7"/>
  <c r="AHO7" i="7"/>
  <c r="NA7" i="7"/>
  <c r="AHY7" i="7"/>
  <c r="AO7" i="7"/>
  <c r="LI7" i="7"/>
  <c r="AFQ7" i="7"/>
  <c r="AEA7" i="7"/>
  <c r="MS7" i="7"/>
  <c r="MW7" i="7"/>
  <c r="MO7" i="7"/>
  <c r="AQ7" i="7"/>
  <c r="UA7" i="7"/>
  <c r="CE7" i="7"/>
  <c r="ZC7" i="7"/>
  <c r="Q7" i="7"/>
  <c r="QS7" i="7"/>
  <c r="NC7" i="7"/>
  <c r="AGI7" i="7"/>
  <c r="AU7" i="7"/>
  <c r="ZE7" i="7"/>
  <c r="KG7" i="7"/>
  <c r="PC7" i="7"/>
  <c r="CU7" i="7"/>
  <c r="AFK7" i="7"/>
  <c r="MA7" i="7"/>
  <c r="AHW7" i="7"/>
  <c r="JY7" i="7"/>
  <c r="CG7" i="7"/>
  <c r="ABC7" i="7"/>
  <c r="AFC7" i="7"/>
  <c r="ZK7" i="7"/>
  <c r="FU7" i="7"/>
  <c r="AIY7" i="7"/>
  <c r="ZU7" i="7"/>
  <c r="LG7" i="7"/>
  <c r="PA7" i="7"/>
  <c r="TE7" i="7"/>
  <c r="ADU7" i="7"/>
  <c r="WW7" i="7"/>
  <c r="AHA7" i="7"/>
  <c r="RO7" i="7"/>
  <c r="FY7" i="7"/>
  <c r="BU7" i="7"/>
  <c r="JM7" i="7"/>
  <c r="AJO7" i="7"/>
  <c r="SY7" i="7"/>
  <c r="EI7" i="7"/>
  <c r="S7" i="7"/>
  <c r="OA7" i="7"/>
  <c r="ABI7" i="7"/>
  <c r="AGK7" i="7"/>
  <c r="AJU7" i="7"/>
  <c r="AC7" i="7"/>
  <c r="SC7" i="7"/>
  <c r="TU7" i="7"/>
  <c r="AAU7" i="7"/>
  <c r="OO7" i="7"/>
  <c r="ACS7" i="7"/>
  <c r="OE7" i="7"/>
  <c r="CQ7" i="7"/>
  <c r="IQ7" i="7"/>
  <c r="ABK7" i="7"/>
  <c r="DE7" i="7"/>
  <c r="ZY7" i="7"/>
  <c r="UW7" i="7"/>
  <c r="TK7" i="7"/>
  <c r="TI7" i="7"/>
  <c r="QM7" i="7"/>
  <c r="QO7" i="7"/>
  <c r="AGU7" i="7"/>
  <c r="MQ7" i="7"/>
  <c r="DM7" i="7"/>
  <c r="AIQ7" i="7"/>
  <c r="RA7" i="7"/>
  <c r="HM7" i="7"/>
  <c r="AIO7" i="7"/>
  <c r="AFE7" i="7"/>
  <c r="LW7" i="7"/>
  <c r="BE7" i="7"/>
  <c r="AS7" i="7"/>
  <c r="ABE7" i="7"/>
  <c r="AEW7" i="7"/>
  <c r="JK7" i="7"/>
  <c r="PY7" i="7"/>
  <c r="AA7" i="7"/>
  <c r="RW7" i="7"/>
  <c r="XS7" i="7"/>
  <c r="FQ7" i="7"/>
  <c r="AAW7" i="7"/>
  <c r="MC7" i="7"/>
  <c r="AGM7" i="7"/>
  <c r="XQ7" i="7"/>
  <c r="LU7" i="7"/>
  <c r="DS7" i="7"/>
  <c r="DG7" i="7"/>
  <c r="EY7" i="7"/>
  <c r="ADW7" i="7"/>
  <c r="AE7" i="7"/>
  <c r="IA7" i="7"/>
  <c r="AJA7" i="7"/>
  <c r="RE7" i="7"/>
  <c r="UI7" i="7"/>
  <c r="ACA7" i="7"/>
  <c r="JQ7" i="7"/>
  <c r="OS7" i="7"/>
  <c r="NK7" i="7"/>
  <c r="QY7" i="7"/>
  <c r="AAY7" i="7"/>
  <c r="CC7" i="7"/>
  <c r="GI7" i="7"/>
  <c r="AIM7" i="7"/>
  <c r="VI7" i="7"/>
  <c r="AHM7" i="7"/>
  <c r="DW7" i="7"/>
  <c r="CS7" i="7"/>
  <c r="OU7" i="7"/>
  <c r="YK7" i="7"/>
  <c r="TC7" i="7"/>
  <c r="YO7" i="7"/>
  <c r="AFW7" i="7"/>
  <c r="AIA7" i="7"/>
  <c r="IU7" i="7"/>
  <c r="XW7" i="7"/>
  <c r="EG7" i="7"/>
  <c r="ZG7" i="7"/>
  <c r="ABU7" i="7"/>
  <c r="AEY7" i="7"/>
  <c r="HU7" i="7"/>
  <c r="TO7" i="7"/>
  <c r="AJC7" i="7"/>
  <c r="ADM7" i="7"/>
  <c r="KY7" i="7"/>
  <c r="TM7" i="7"/>
  <c r="FG7" i="7"/>
  <c r="AFY7" i="7"/>
  <c r="QG7" i="7"/>
  <c r="QC7" i="7"/>
  <c r="AI7" i="7"/>
  <c r="DI7" i="7"/>
  <c r="G7" i="7"/>
  <c r="ACO7" i="7"/>
  <c r="AAA7" i="7"/>
  <c r="ACG7" i="7"/>
  <c r="AJM7" i="7"/>
  <c r="YM7" i="7"/>
  <c r="AIE7" i="7"/>
  <c r="RU7" i="7"/>
  <c r="KE7" i="7"/>
  <c r="FW7" i="7"/>
  <c r="LO7" i="7"/>
  <c r="AIK7" i="7"/>
  <c r="LC7" i="7"/>
  <c r="ABS7" i="7"/>
  <c r="AFM7" i="7"/>
  <c r="EK7" i="7"/>
  <c r="YS7" i="7"/>
  <c r="ACK7" i="7"/>
  <c r="YY7" i="7"/>
  <c r="DA7" i="7"/>
  <c r="IY7" i="7"/>
  <c r="NU7" i="7"/>
  <c r="M7" i="7"/>
  <c r="AGS7" i="7"/>
  <c r="OG7" i="7"/>
  <c r="IG7" i="7"/>
  <c r="KS7" i="7"/>
  <c r="XU7" i="7"/>
  <c r="WE7" i="7"/>
  <c r="EU7" i="7"/>
  <c r="AAK7" i="7"/>
  <c r="DY7" i="7"/>
  <c r="NS7" i="7"/>
  <c r="IM7" i="7"/>
  <c r="IW7" i="7"/>
  <c r="AAQ7" i="7"/>
  <c r="OQ7" i="7"/>
  <c r="BA7" i="7"/>
  <c r="WO7" i="7"/>
  <c r="AIS7" i="7"/>
  <c r="RG7" i="7"/>
  <c r="DC7" i="7"/>
  <c r="DQ7" i="7"/>
  <c r="HS7" i="7"/>
  <c r="XI7" i="7"/>
  <c r="LK7" i="7"/>
  <c r="CK7" i="7"/>
  <c r="YC7" i="7"/>
  <c r="SW7" i="7"/>
  <c r="KO7" i="7"/>
  <c r="AHQ7" i="7"/>
  <c r="VW7" i="7"/>
  <c r="UK7" i="7"/>
  <c r="KA7" i="7"/>
  <c r="LS7" i="7"/>
  <c r="WU7" i="7"/>
  <c r="VQ7" i="7"/>
  <c r="WM7" i="7"/>
  <c r="DI7" i="1"/>
  <c r="II7" i="1"/>
  <c r="AFK7" i="1"/>
  <c r="YA7" i="1"/>
  <c r="DA7" i="1"/>
  <c r="FS7" i="1"/>
  <c r="IY7" i="1"/>
  <c r="IM7" i="1"/>
  <c r="YM7" i="1"/>
  <c r="JI7" i="1"/>
  <c r="AGU7" i="1"/>
  <c r="AGS7" i="1"/>
  <c r="AY7" i="1"/>
  <c r="JU7" i="1"/>
  <c r="VM7" i="1"/>
  <c r="QQ7" i="1"/>
  <c r="ACK7" i="1"/>
  <c r="BQ7" i="1"/>
  <c r="BO7" i="1"/>
  <c r="BE7" i="1"/>
  <c r="YO7" i="1"/>
  <c r="PC7" i="1"/>
  <c r="KI7" i="1"/>
  <c r="MC7" i="1"/>
  <c r="AGA7" i="1"/>
  <c r="DE7" i="1"/>
  <c r="ACG7" i="1"/>
  <c r="YW7" i="1"/>
  <c r="K7" i="1"/>
  <c r="AG7" i="1"/>
  <c r="Y7" i="1"/>
  <c r="HW7" i="1"/>
  <c r="AFO7" i="1"/>
  <c r="ADI7" i="1"/>
  <c r="UU7" i="1"/>
  <c r="LC7" i="1"/>
  <c r="BU7" i="1"/>
  <c r="AEE7" i="1"/>
  <c r="AGE7" i="1"/>
  <c r="LQ7" i="1"/>
  <c r="FC7" i="1"/>
  <c r="SU7" i="1"/>
  <c r="BM7" i="1"/>
  <c r="ABY7" i="1"/>
  <c r="ZW7" i="1"/>
  <c r="G7" i="1"/>
  <c r="HY7" i="1"/>
  <c r="AW7" i="1"/>
  <c r="AEA7" i="1"/>
  <c r="KU7" i="1"/>
  <c r="EI7" i="1"/>
  <c r="YU7" i="1"/>
  <c r="DY7" i="1"/>
  <c r="TC7" i="1"/>
  <c r="ZK7" i="1"/>
  <c r="AHW7" i="1"/>
  <c r="PW7" i="1"/>
  <c r="FY7" i="1"/>
  <c r="EK7" i="1"/>
  <c r="AEG7" i="1"/>
  <c r="HS7" i="1"/>
  <c r="SM7" i="1"/>
  <c r="GW7" i="1"/>
  <c r="EW7" i="1"/>
  <c r="ADA7" i="1"/>
  <c r="UO7" i="1"/>
  <c r="TG7" i="1"/>
  <c r="ACC7" i="1"/>
  <c r="PK7" i="1"/>
  <c r="TI7" i="1"/>
  <c r="AGW7" i="1"/>
  <c r="AO7" i="1"/>
  <c r="SQ7" i="1"/>
  <c r="ZU7" i="1"/>
  <c r="JG7" i="1"/>
  <c r="ABM7" i="1"/>
  <c r="AAC7" i="1"/>
  <c r="AAI7" i="1"/>
  <c r="ABG7" i="1"/>
  <c r="IC7" i="1"/>
  <c r="YY7" i="1"/>
  <c r="MK7" i="1"/>
  <c r="HO7" i="1"/>
  <c r="AJY7" i="1"/>
  <c r="PA7" i="1"/>
  <c r="MO7" i="1"/>
  <c r="AAM7" i="1"/>
  <c r="OY7" i="1"/>
  <c r="ZQ7" i="1"/>
  <c r="ADS7" i="1"/>
  <c r="XY7" i="1"/>
  <c r="S7" i="1"/>
  <c r="AE7" i="1"/>
  <c r="CK7" i="1"/>
  <c r="ABQ7" i="1"/>
  <c r="TA7" i="1"/>
  <c r="LK7" i="1"/>
  <c r="JC7" i="1"/>
  <c r="ACY7" i="1"/>
  <c r="RQ7" i="1"/>
  <c r="A7" i="1"/>
  <c r="YG7" i="1"/>
  <c r="NE7" i="1"/>
  <c r="AEM7" i="1"/>
  <c r="E7" i="1"/>
  <c r="AU7" i="1"/>
  <c r="XU7" i="1"/>
  <c r="OK7" i="1"/>
  <c r="VS7" i="1"/>
  <c r="JO7" i="1"/>
  <c r="AJW7" i="1"/>
  <c r="AFY7" i="1"/>
  <c r="ABE7" i="1"/>
  <c r="AGM7" i="1"/>
  <c r="VW7" i="1"/>
  <c r="AJG7" i="1"/>
  <c r="VK7" i="1"/>
  <c r="ADU7" i="1"/>
  <c r="AFU7" i="1"/>
  <c r="AGG7" i="1"/>
  <c r="WI7" i="1"/>
  <c r="AJM7" i="1"/>
  <c r="RA7" i="1"/>
  <c r="XE7" i="1"/>
  <c r="AJO7" i="1"/>
  <c r="AGY7" i="1"/>
  <c r="ZY7" i="1"/>
  <c r="YK7" i="1"/>
  <c r="AFA7" i="1"/>
  <c r="ACQ7" i="1"/>
  <c r="CE7" i="1"/>
  <c r="HE7" i="1"/>
  <c r="PE7" i="1"/>
  <c r="AKA7" i="1"/>
  <c r="AEC7" i="1"/>
  <c r="AIA7" i="1"/>
  <c r="OW7" i="1"/>
  <c r="DK7" i="1"/>
  <c r="AHO7" i="1"/>
  <c r="ES7" i="1"/>
  <c r="DG7" i="1"/>
  <c r="AJE7" i="1"/>
  <c r="XM7" i="1"/>
  <c r="TY7" i="1"/>
  <c r="TS7" i="1"/>
  <c r="KC7" i="1"/>
  <c r="ADM7" i="1"/>
  <c r="HK7" i="1"/>
  <c r="ADQ7" i="1"/>
  <c r="ADY7" i="1"/>
  <c r="SG7" i="1"/>
  <c r="XC7" i="1"/>
  <c r="IW7" i="1"/>
  <c r="SA7" i="1"/>
  <c r="KY7" i="1"/>
  <c r="XI7" i="1"/>
  <c r="NS7" i="1"/>
  <c r="AIU7" i="1"/>
  <c r="NO7" i="1"/>
  <c r="RC7" i="1"/>
  <c r="NM7" i="1"/>
  <c r="AHE7" i="1"/>
  <c r="AEI7" i="1"/>
  <c r="GC7" i="1"/>
  <c r="MG7" i="1"/>
  <c r="HG7" i="1"/>
  <c r="QO7" i="1"/>
  <c r="ZM7" i="1"/>
  <c r="ME7" i="1"/>
  <c r="UW7" i="1"/>
  <c r="ADC7" i="1"/>
  <c r="AKC7" i="1"/>
  <c r="GA7" i="1"/>
  <c r="MY7" i="1"/>
  <c r="HU7" i="1"/>
  <c r="OA7" i="1"/>
  <c r="SW7" i="1"/>
  <c r="KM7" i="1"/>
  <c r="ACE7" i="1"/>
  <c r="IA7" i="1"/>
  <c r="AAE7" i="1"/>
  <c r="AAO7" i="1"/>
  <c r="CG7" i="1"/>
  <c r="NG7" i="1"/>
  <c r="GO7" i="1"/>
  <c r="TK7" i="1"/>
  <c r="AHC7" i="1"/>
  <c r="W7" i="1"/>
  <c r="KE7" i="1"/>
  <c r="ABK7" i="1"/>
  <c r="QM7" i="1"/>
  <c r="GG7" i="1"/>
  <c r="HI7" i="1"/>
  <c r="AEW7" i="1"/>
  <c r="FA7" i="1"/>
  <c r="WW7" i="1"/>
  <c r="AEK7" i="1"/>
  <c r="DU7" i="1"/>
  <c r="IK7" i="1"/>
  <c r="BI7" i="1"/>
  <c r="SE7" i="1"/>
  <c r="AJA7" i="1"/>
  <c r="JS7" i="1"/>
  <c r="NU7" i="1"/>
  <c r="ABC7" i="1"/>
  <c r="ZI7" i="1"/>
  <c r="AGI7" i="1"/>
  <c r="ZE7" i="1"/>
  <c r="MS7" i="1"/>
  <c r="DS7" i="1"/>
  <c r="UM7" i="1"/>
  <c r="DQ7" i="1"/>
  <c r="AFW7" i="1"/>
  <c r="AAY7" i="1"/>
  <c r="TQ7" i="1"/>
  <c r="TW7" i="1"/>
  <c r="LG7" i="1"/>
  <c r="XS7" i="1"/>
  <c r="VY7" i="1"/>
  <c r="C7" i="1"/>
  <c r="KS7" i="1"/>
  <c r="EM7" i="1"/>
  <c r="JA7" i="1"/>
  <c r="EO7" i="1"/>
  <c r="QA7" i="1"/>
  <c r="PS7" i="1"/>
  <c r="HC7" i="1"/>
  <c r="IU7" i="1"/>
  <c r="MM7" i="1"/>
  <c r="EQ7" i="1"/>
  <c r="FK7" i="1"/>
  <c r="AAA7" i="1"/>
  <c r="MQ7" i="1"/>
  <c r="FI7" i="1"/>
  <c r="AK7" i="1"/>
  <c r="OC7" i="1"/>
  <c r="TU7" i="1"/>
  <c r="I7" i="1"/>
  <c r="Q7" i="1"/>
  <c r="ABA7" i="1"/>
  <c r="WC7" i="1"/>
  <c r="CS7" i="1"/>
  <c r="YE7" i="1"/>
  <c r="DC7" i="1"/>
  <c r="OQ7" i="1"/>
  <c r="OS7" i="1"/>
  <c r="WK7" i="1"/>
  <c r="AIO7" i="1"/>
  <c r="KQ7" i="1"/>
  <c r="IS7" i="1"/>
  <c r="ACO7" i="1"/>
  <c r="AFM7" i="1"/>
  <c r="AS7" i="1"/>
  <c r="ZS7" i="1"/>
  <c r="AHK7" i="1"/>
  <c r="ACS7" i="1"/>
  <c r="DM7" i="1"/>
  <c r="ABO7" i="1"/>
  <c r="RO7" i="1"/>
  <c r="IO7" i="1"/>
  <c r="WA7" i="1"/>
  <c r="NA7" i="1"/>
  <c r="OG7" i="1"/>
  <c r="ZG7" i="1"/>
  <c r="LY7" i="1"/>
  <c r="SS7" i="1"/>
  <c r="ABW7" i="1"/>
  <c r="JM7" i="1"/>
  <c r="AJK7" i="1"/>
  <c r="AFE7" i="1"/>
  <c r="UE7" i="1"/>
  <c r="XA7" i="1"/>
  <c r="AFI7" i="1"/>
  <c r="AHY7" i="1"/>
  <c r="VQ7" i="1"/>
  <c r="AJQ7" i="1"/>
  <c r="NC7" i="1"/>
  <c r="BS7" i="1"/>
  <c r="MI7" i="1"/>
  <c r="FU7" i="1"/>
  <c r="EU7" i="1"/>
  <c r="LS7" i="1"/>
  <c r="CC7" i="1"/>
  <c r="ACU7" i="1"/>
  <c r="AHQ7" i="1"/>
  <c r="SO7" i="1"/>
  <c r="UA7" i="1"/>
  <c r="PM7" i="1"/>
  <c r="U7" i="1"/>
  <c r="OM7" i="1"/>
  <c r="DO7" i="1"/>
  <c r="GK7" i="1"/>
  <c r="IE7" i="1"/>
  <c r="AAK7" i="1"/>
  <c r="VG7" i="1"/>
  <c r="AGO7" i="1"/>
  <c r="AIC7" i="1"/>
  <c r="QK7" i="1"/>
  <c r="LE7" i="1"/>
  <c r="BC7" i="1"/>
  <c r="CW7" i="1"/>
  <c r="ABI7" i="1"/>
  <c r="MW7" i="1"/>
  <c r="FO7" i="1"/>
  <c r="GE7" i="1"/>
  <c r="ACW7" i="1"/>
  <c r="HA7" i="1"/>
  <c r="SK7" i="1"/>
  <c r="LI7" i="1"/>
  <c r="QI7" i="1"/>
  <c r="FG7" i="1"/>
  <c r="AEY7" i="1"/>
  <c r="TM7" i="1"/>
  <c r="O7" i="1"/>
  <c r="AHS7" i="1"/>
  <c r="MA7" i="1"/>
  <c r="AFQ7" i="1"/>
  <c r="AGC7" i="1"/>
  <c r="ACM7" i="1"/>
  <c r="ADK7" i="1"/>
  <c r="VO7" i="1"/>
  <c r="AAG7" i="1"/>
  <c r="AFG7" i="1"/>
  <c r="AIS7" i="1"/>
  <c r="IQ7" i="1"/>
  <c r="PU7" i="1"/>
  <c r="HQ7" i="1"/>
  <c r="RS7" i="1"/>
  <c r="WM7" i="1"/>
  <c r="AAU7" i="1"/>
  <c r="AJS7" i="1"/>
  <c r="QU7" i="1"/>
  <c r="QY7" i="1"/>
  <c r="WY7" i="1"/>
  <c r="QC7" i="1"/>
  <c r="AAS7" i="1"/>
  <c r="AIY7" i="1"/>
  <c r="AIW7" i="1"/>
  <c r="CY7" i="1"/>
  <c r="M7" i="1"/>
  <c r="RY7" i="1"/>
  <c r="AJI7" i="1"/>
  <c r="QG7" i="1"/>
  <c r="JY7" i="1"/>
  <c r="AIK7" i="1"/>
  <c r="AHA7" i="1"/>
  <c r="US7" i="1"/>
  <c r="AHU7" i="1"/>
  <c r="AA7" i="1"/>
  <c r="IG7" i="1"/>
  <c r="GM7" i="1"/>
  <c r="XG7" i="1"/>
  <c r="GQ7" i="1"/>
  <c r="AEQ7" i="1"/>
  <c r="CO7" i="1"/>
  <c r="ADG7" i="1"/>
  <c r="PG7" i="1"/>
  <c r="ZA7" i="1"/>
  <c r="XQ7" i="1"/>
  <c r="TE7" i="1"/>
  <c r="YQ7" i="1"/>
  <c r="NQ7" i="1"/>
  <c r="PO7" i="1"/>
  <c r="AEU7" i="1"/>
  <c r="RU7" i="1"/>
  <c r="ZO7" i="1"/>
  <c r="GU7" i="1"/>
  <c r="PY7" i="1"/>
  <c r="JK7" i="1"/>
  <c r="YC7" i="1"/>
  <c r="KW7" i="1"/>
  <c r="WE7" i="1"/>
  <c r="VI7" i="1"/>
  <c r="AJU7" i="1"/>
  <c r="UG7" i="1"/>
  <c r="OI7" i="1"/>
  <c r="BA7" i="1"/>
  <c r="CU7" i="1"/>
  <c r="ADE7" i="1"/>
  <c r="YI7" i="1"/>
  <c r="OU7" i="1"/>
  <c r="AHG7" i="1"/>
  <c r="LO7" i="1"/>
  <c r="WU7" i="1"/>
  <c r="PQ7" i="1"/>
  <c r="EG7" i="1"/>
  <c r="AJC7" i="1"/>
  <c r="ABU7" i="1"/>
  <c r="OO7" i="1"/>
  <c r="EE7" i="1"/>
  <c r="SY7" i="1"/>
  <c r="AC7" i="1"/>
  <c r="KA7" i="1"/>
  <c r="UC7" i="1"/>
  <c r="NW7" i="1"/>
  <c r="WQ7" i="1"/>
  <c r="AM7" i="1"/>
  <c r="UY7" i="1"/>
  <c r="VU7" i="1"/>
  <c r="LM7" i="1"/>
  <c r="AHM7" i="1"/>
  <c r="GI7" i="1"/>
  <c r="FW7" i="1"/>
  <c r="WG7" i="1"/>
  <c r="UI7" i="1"/>
  <c r="ABS7" i="1"/>
  <c r="CA7" i="1"/>
  <c r="RM7" i="1"/>
  <c r="TO7" i="1"/>
  <c r="RE7" i="1"/>
  <c r="UK7" i="1"/>
  <c r="ACI7" i="1"/>
  <c r="AI7" i="1"/>
  <c r="RW7" i="1"/>
  <c r="BK7" i="1"/>
  <c r="AIM7" i="1"/>
  <c r="LU7" i="1"/>
  <c r="AHI7" i="1"/>
  <c r="AAW7" i="1"/>
  <c r="KK7" i="1"/>
  <c r="HM7" i="1"/>
  <c r="AQ7" i="1"/>
  <c r="EC7" i="1"/>
  <c r="JQ7" i="1"/>
  <c r="LA7" i="1"/>
  <c r="GS7" i="1"/>
  <c r="ACA7" i="1"/>
  <c r="CQ7" i="1"/>
  <c r="DW7" i="1"/>
  <c r="BG7" i="1"/>
  <c r="QW7" i="1"/>
  <c r="WO7" i="1"/>
  <c r="SC7" i="1"/>
  <c r="RG7" i="1"/>
  <c r="CI7" i="1"/>
  <c r="FQ7" i="1"/>
  <c r="VE7" i="1"/>
  <c r="FE7" i="1"/>
  <c r="ZC7" i="1"/>
  <c r="NK7" i="1"/>
  <c r="VA7" i="1"/>
  <c r="AIE7" i="1"/>
  <c r="ADO7" i="1"/>
  <c r="QE7" i="1"/>
  <c r="ADW7" i="1"/>
  <c r="AFC7" i="1"/>
  <c r="UQ7" i="1"/>
  <c r="KG7" i="1"/>
  <c r="AIG7" i="1"/>
  <c r="YS7" i="1"/>
  <c r="XW7" i="1"/>
  <c r="AGK7" i="1"/>
  <c r="SI7" i="1"/>
  <c r="PI7" i="1"/>
  <c r="XO7" i="1"/>
  <c r="GY7" i="1"/>
  <c r="MU7" i="1"/>
  <c r="JW7" i="1"/>
  <c r="FM7" i="1"/>
  <c r="RI7" i="1"/>
  <c r="BW7" i="1"/>
  <c r="JE7" i="1"/>
  <c r="AIQ7" i="1"/>
  <c r="KO7" i="1"/>
  <c r="VC7" i="1"/>
  <c r="EA7" i="1"/>
  <c r="WS7" i="1"/>
  <c r="EY7" i="1"/>
  <c r="RK7" i="1"/>
  <c r="AEO7" i="1"/>
  <c r="AAQ7" i="1"/>
  <c r="AII7" i="1"/>
  <c r="CM7" i="1"/>
  <c r="XK7" i="1"/>
  <c r="BY7" i="1"/>
  <c r="NY7" i="1"/>
  <c r="AFS7" i="1"/>
  <c r="QS7" i="1"/>
  <c r="OE7" i="1"/>
  <c r="AGQ7" i="1"/>
  <c r="NI7" i="1"/>
  <c r="AES7" i="1"/>
  <c r="NM7" i="7"/>
  <c r="XK7" i="7"/>
  <c r="ZS7" i="7"/>
  <c r="ACU7" i="7"/>
  <c r="FA7" i="7"/>
  <c r="AGC7" i="7"/>
  <c r="AHC7" i="7"/>
  <c r="EA7" i="7"/>
  <c r="GK7" i="7"/>
  <c r="XA7" i="7"/>
  <c r="JG7" i="7"/>
  <c r="AFS7" i="7"/>
  <c r="VA7" i="7"/>
  <c r="WA7" i="7"/>
  <c r="WG7" i="7"/>
  <c r="OY7" i="7"/>
  <c r="JA7" i="7"/>
  <c r="OC7" i="7"/>
  <c r="AM7" i="7"/>
  <c r="AY7" i="7"/>
  <c r="ZA7" i="7"/>
  <c r="ABQ7" i="7"/>
  <c r="LY7" i="7"/>
  <c r="US7" i="7"/>
  <c r="AJQ7" i="7"/>
  <c r="U7" i="7"/>
  <c r="MI7" i="7"/>
  <c r="UU7" i="7"/>
  <c r="CI7" i="7"/>
  <c r="E7" i="7"/>
  <c r="HY7" i="7"/>
  <c r="LQ7" i="7"/>
  <c r="AJK7" i="7"/>
  <c r="WQ7" i="7"/>
  <c r="RY7" i="7"/>
  <c r="RM7" i="7"/>
  <c r="MY7" i="7"/>
  <c r="AJI7" i="7"/>
  <c r="NE7" i="7"/>
  <c r="BM7" i="7"/>
  <c r="NG7" i="7"/>
  <c r="AGG7" i="7"/>
  <c r="SO7" i="7"/>
  <c r="AJG7" i="7"/>
  <c r="AHK7" i="7"/>
  <c r="OK7" i="7"/>
  <c r="EC7" i="7"/>
  <c r="AEU7" i="7"/>
  <c r="AHI7" i="7"/>
  <c r="VC7" i="7"/>
  <c r="QU7" i="7"/>
  <c r="AW7" i="7"/>
  <c r="SK7" i="7"/>
  <c r="BW7" i="7"/>
  <c r="WK7" i="7"/>
  <c r="BO7" i="7"/>
  <c r="RS7" i="7"/>
  <c r="TA7" i="7"/>
  <c r="ABG7" i="7"/>
  <c r="ES7" i="7"/>
  <c r="AHE7" i="7"/>
  <c r="AHU7" i="7"/>
  <c r="VM7" i="7"/>
  <c r="AEM7" i="7"/>
  <c r="QE7" i="7"/>
  <c r="LE7" i="7"/>
  <c r="GY7" i="7"/>
  <c r="ADI7" i="7"/>
  <c r="JC7" i="7"/>
  <c r="AFU7" i="7"/>
  <c r="O7" i="7"/>
  <c r="FM7" i="7"/>
  <c r="KI7" i="7"/>
  <c r="OM7" i="7"/>
  <c r="MM7" i="7"/>
  <c r="AAI7" i="7"/>
  <c r="KW7" i="7"/>
  <c r="GC7" i="7"/>
  <c r="IO7" i="7"/>
  <c r="HO7" i="7"/>
  <c r="AJS7" i="7"/>
  <c r="OW7" i="7"/>
  <c r="RI7" i="7"/>
  <c r="AG7" i="7"/>
  <c r="GU7" i="7"/>
  <c r="FK7" i="7"/>
  <c r="SS7" i="7"/>
  <c r="AFG7" i="7"/>
  <c r="JO7" i="7"/>
  <c r="W7" i="7"/>
  <c r="HG7" i="7"/>
  <c r="RC7" i="7"/>
  <c r="PO7" i="7"/>
  <c r="KK7" i="7"/>
  <c r="I7" i="7"/>
  <c r="FS7" i="7"/>
  <c r="AGQ7" i="7"/>
  <c r="XG7" i="7"/>
  <c r="DK7" i="7"/>
  <c r="AGO7" i="7"/>
  <c r="ACE7" i="7"/>
  <c r="II7" i="7"/>
  <c r="WI7" i="7"/>
  <c r="AIG7" i="7"/>
  <c r="JW7" i="7"/>
  <c r="HA7" i="7"/>
  <c r="VO7" i="7"/>
  <c r="AJW7" i="7"/>
  <c r="GG7" i="7"/>
  <c r="FI7" i="7"/>
  <c r="NQ7" i="7"/>
  <c r="ADG7" i="7"/>
  <c r="UE7" i="7"/>
  <c r="JE7" i="7"/>
  <c r="RK7" i="7"/>
  <c r="PS7" i="7"/>
  <c r="PG7" i="7"/>
  <c r="BC7" i="7"/>
  <c r="IS7" i="7"/>
  <c r="QK7" i="7"/>
  <c r="AGE7" i="7"/>
  <c r="KU7" i="7"/>
  <c r="UQ7" i="7"/>
  <c r="RE7" i="3"/>
  <c r="BY7" i="3"/>
  <c r="RA7" i="3"/>
  <c r="YM7" i="3"/>
  <c r="EG7" i="3"/>
  <c r="OW7" i="3"/>
  <c r="ABK7" i="3"/>
  <c r="TG7" i="3"/>
  <c r="XK7" i="3"/>
  <c r="DI7" i="3"/>
  <c r="BO7" i="3"/>
  <c r="QG7" i="3"/>
  <c r="JK7" i="3"/>
  <c r="YC7" i="3"/>
  <c r="AJU7" i="3"/>
  <c r="FY7" i="3"/>
  <c r="AIC7" i="3"/>
  <c r="RO7" i="3"/>
  <c r="AG7" i="3"/>
  <c r="ADA7" i="3"/>
  <c r="CQ7" i="3"/>
  <c r="SK7" i="3"/>
  <c r="BU7" i="3"/>
  <c r="YO7" i="3"/>
  <c r="EQ7" i="3"/>
  <c r="PQ7" i="3"/>
  <c r="WI7" i="3"/>
  <c r="CK7" i="3"/>
  <c r="MC7" i="3"/>
  <c r="VW7" i="3"/>
  <c r="EE7" i="3"/>
  <c r="HY7" i="3"/>
  <c r="LI7" i="3"/>
  <c r="AIW7" i="3"/>
  <c r="QK7" i="3"/>
  <c r="NM7" i="3"/>
  <c r="LY7" i="3"/>
  <c r="KW7" i="3"/>
  <c r="TI7" i="3"/>
  <c r="HE7" i="3"/>
  <c r="UK7" i="3"/>
  <c r="RW7" i="3"/>
  <c r="IU7" i="3"/>
  <c r="AA7" i="3"/>
  <c r="LQ7" i="3"/>
  <c r="IG7" i="3"/>
  <c r="AFO7" i="3"/>
  <c r="DQ7" i="3"/>
  <c r="OA7" i="3"/>
  <c r="ZA7" i="3"/>
  <c r="AAA7" i="3"/>
  <c r="GW7" i="3"/>
  <c r="AFE7" i="3"/>
  <c r="DM7" i="3"/>
  <c r="LM7" i="3"/>
  <c r="PM7" i="3"/>
  <c r="AGI7" i="3"/>
  <c r="AIA7" i="3"/>
  <c r="VC7" i="3"/>
  <c r="AQ7" i="3"/>
  <c r="ME7" i="3"/>
  <c r="ADM7" i="3"/>
  <c r="CC7" i="3"/>
  <c r="FA7" i="3"/>
  <c r="AFQ7" i="3"/>
  <c r="AHQ7" i="3"/>
  <c r="SY7" i="3"/>
  <c r="TU7" i="3"/>
  <c r="AC7" i="3"/>
  <c r="HG7" i="3"/>
  <c r="AEY7" i="3"/>
  <c r="AJY7" i="3"/>
  <c r="AAM7" i="3"/>
  <c r="FI7" i="3"/>
  <c r="HM7" i="3"/>
  <c r="RK7" i="3"/>
  <c r="AHU7" i="3"/>
  <c r="UI7" i="3"/>
  <c r="AJC7" i="3"/>
  <c r="KA7" i="3"/>
  <c r="ABY7" i="3"/>
  <c r="OM7" i="3"/>
  <c r="AJO7" i="3"/>
  <c r="AJM7" i="3"/>
  <c r="YW7" i="3"/>
  <c r="SM7" i="3"/>
  <c r="JE7" i="3"/>
  <c r="OS7" i="3"/>
  <c r="WC7" i="3"/>
  <c r="IE7" i="3"/>
  <c r="BK7" i="3"/>
  <c r="PU7" i="3"/>
  <c r="ADQ7" i="3"/>
  <c r="MU7" i="3"/>
  <c r="AIK7" i="3"/>
  <c r="LW7" i="3"/>
  <c r="CI7" i="3"/>
  <c r="AAC7" i="3"/>
  <c r="WU7" i="3"/>
  <c r="ZM7" i="3"/>
  <c r="XO7" i="3"/>
  <c r="TK7" i="3"/>
  <c r="ACC7" i="3"/>
  <c r="AI7" i="3"/>
  <c r="NI7" i="3"/>
  <c r="AAO7" i="3"/>
  <c r="EM7" i="3"/>
  <c r="XM7" i="3"/>
  <c r="AIQ7" i="3"/>
  <c r="VQ7" i="3"/>
  <c r="CA7" i="3"/>
  <c r="RM7" i="3"/>
  <c r="PC7" i="3"/>
  <c r="HU7" i="3"/>
  <c r="MK7" i="3"/>
  <c r="JS7" i="3"/>
  <c r="Q7" i="3"/>
  <c r="XI7" i="3"/>
  <c r="PK7" i="3"/>
  <c r="YE7" i="3"/>
  <c r="IK7" i="3"/>
  <c r="JY7" i="3"/>
  <c r="DU7" i="3"/>
  <c r="SA7" i="3"/>
  <c r="LC7" i="3"/>
  <c r="AHI7" i="3"/>
  <c r="AJW7" i="3"/>
  <c r="AAK7" i="3"/>
  <c r="QY7" i="3"/>
  <c r="CS7" i="3"/>
  <c r="ABW7" i="3"/>
  <c r="AHC7" i="3"/>
  <c r="AEG7" i="3"/>
  <c r="OG7" i="3"/>
  <c r="ACI7" i="3"/>
  <c r="EK7" i="3"/>
  <c r="JI7" i="3"/>
  <c r="NQ7" i="3"/>
  <c r="AHE7" i="3"/>
  <c r="HC7" i="3"/>
  <c r="UO7" i="3"/>
  <c r="KO7" i="3"/>
  <c r="XY7" i="3"/>
  <c r="TA7" i="3"/>
  <c r="BW7" i="3"/>
  <c r="FU7" i="3"/>
  <c r="AAE7" i="3"/>
  <c r="II7" i="3"/>
  <c r="KE7" i="3"/>
  <c r="VY7" i="3"/>
  <c r="ACE7" i="3"/>
  <c r="GC7" i="3"/>
  <c r="EW7" i="3"/>
  <c r="AIM7" i="3"/>
  <c r="VM7" i="3"/>
  <c r="VS7" i="3"/>
  <c r="GQ7" i="3"/>
  <c r="JU7" i="3"/>
  <c r="AIO7" i="3"/>
  <c r="Y7" i="3"/>
  <c r="IO7" i="3"/>
  <c r="AFW7" i="3"/>
  <c r="HS7" i="3"/>
  <c r="TE7" i="3"/>
  <c r="CO7" i="3"/>
  <c r="EA7" i="3"/>
  <c r="AFI7" i="3"/>
  <c r="C7" i="3"/>
  <c r="LK7" i="3"/>
  <c r="AGU7" i="3"/>
  <c r="UQ7" i="3"/>
  <c r="ZU7" i="3"/>
  <c r="NU7" i="3"/>
  <c r="VA7" i="3"/>
  <c r="RI7" i="3"/>
  <c r="NW7" i="3"/>
  <c r="LA7" i="3"/>
  <c r="IM7" i="3"/>
  <c r="SG7" i="3"/>
  <c r="UG7" i="3"/>
  <c r="AAG7" i="3"/>
  <c r="VG7" i="3"/>
  <c r="GK7" i="3"/>
  <c r="NA7" i="3"/>
  <c r="GO7" i="3"/>
  <c r="TC7" i="3"/>
  <c r="ACY7" i="3"/>
  <c r="ADW7" i="3"/>
  <c r="NY7" i="3"/>
  <c r="AKC7" i="3"/>
  <c r="AJQ7" i="3"/>
  <c r="AE7" i="3"/>
  <c r="ABI7" i="3"/>
  <c r="PY7" i="3"/>
  <c r="ACG7" i="3"/>
  <c r="XA7" i="3"/>
  <c r="AEE7" i="3"/>
  <c r="AAS7" i="3"/>
  <c r="AGC7" i="3"/>
  <c r="GY7" i="3"/>
  <c r="SC7" i="3"/>
  <c r="JC7" i="3"/>
  <c r="QA7" i="3"/>
  <c r="TO7" i="3"/>
  <c r="HI7" i="3"/>
  <c r="AJK7" i="3"/>
  <c r="LU7" i="3"/>
  <c r="QU7" i="3"/>
  <c r="KU7" i="3"/>
  <c r="GG7" i="3"/>
  <c r="WY7" i="3"/>
  <c r="JM7" i="3"/>
  <c r="KY7" i="3"/>
  <c r="ACU7" i="3"/>
  <c r="WG7" i="3"/>
  <c r="QQ7" i="3"/>
  <c r="ABS7" i="3"/>
  <c r="LG7" i="3"/>
  <c r="AO7" i="3"/>
  <c r="ABE7" i="3"/>
  <c r="AFG7" i="3"/>
  <c r="AFC7" i="3"/>
  <c r="M7" i="3"/>
  <c r="XC7" i="3"/>
  <c r="WK7" i="3"/>
  <c r="IA7" i="3"/>
  <c r="IQ7" i="3"/>
  <c r="RS7" i="3"/>
  <c r="XS7" i="3"/>
  <c r="AHA7" i="3"/>
  <c r="YI7" i="3"/>
  <c r="VO7" i="3"/>
  <c r="DA7" i="3"/>
  <c r="AIG7" i="3"/>
  <c r="OE7" i="3"/>
  <c r="TM7" i="3"/>
  <c r="ZS7" i="3"/>
  <c r="QO7" i="3"/>
  <c r="DE7" i="3"/>
  <c r="MW7" i="3"/>
  <c r="OC7" i="3"/>
  <c r="AJG7" i="3"/>
  <c r="KK7" i="3"/>
  <c r="QC7" i="3"/>
  <c r="GI7" i="3"/>
  <c r="UW7" i="3"/>
  <c r="FM7" i="3"/>
  <c r="UU7" i="3"/>
  <c r="FG7" i="3"/>
  <c r="PO7" i="3"/>
  <c r="DC7" i="3"/>
  <c r="BI7" i="3"/>
  <c r="HW7" i="3"/>
  <c r="AAW7" i="3"/>
  <c r="ZI7" i="3"/>
  <c r="WM7" i="3"/>
  <c r="ZG7" i="3"/>
  <c r="AHM7" i="3"/>
  <c r="ZE7" i="3"/>
  <c r="NG7" i="3"/>
  <c r="IC7" i="3"/>
  <c r="GM7" i="3"/>
  <c r="SW7" i="3"/>
  <c r="KQ7" i="3"/>
  <c r="QE7" i="3"/>
  <c r="YS7" i="3"/>
  <c r="TQ7" i="3"/>
  <c r="BE7" i="3"/>
  <c r="KI7" i="3"/>
  <c r="AW7" i="3"/>
  <c r="XE7" i="3"/>
  <c r="AII7" i="3"/>
  <c r="MA7" i="3"/>
  <c r="YY7" i="3"/>
  <c r="CU7" i="3"/>
  <c r="AJS7" i="3"/>
  <c r="CG7" i="3"/>
  <c r="CY7" i="3"/>
  <c r="OQ7" i="3"/>
  <c r="ES7" i="3"/>
  <c r="JG7" i="3"/>
  <c r="ADI7" i="3"/>
  <c r="YG7" i="3"/>
  <c r="UM7" i="3"/>
  <c r="ZO7" i="3"/>
  <c r="HA7" i="3"/>
  <c r="AKA7" i="3"/>
  <c r="AHW7" i="3"/>
  <c r="ABU7" i="3"/>
  <c r="RY7" i="3"/>
  <c r="MG7" i="3"/>
  <c r="JQ7" i="3"/>
  <c r="AGA7" i="3"/>
  <c r="NS7" i="3"/>
  <c r="IS7" i="3"/>
  <c r="BQ7" i="3"/>
  <c r="UA7" i="3"/>
  <c r="MY7" i="3"/>
  <c r="ACK7" i="3"/>
  <c r="KM7" i="3"/>
  <c r="ABG7" i="3"/>
  <c r="AFM7" i="3"/>
  <c r="US7" i="3"/>
  <c r="AAQ7" i="3"/>
  <c r="EO7" i="3"/>
  <c r="MI7" i="3"/>
  <c r="AGS7" i="3"/>
  <c r="DG7" i="3"/>
  <c r="AFU7" i="3"/>
  <c r="BA7" i="3"/>
  <c r="AFK7" i="3"/>
  <c r="DK7" i="3"/>
  <c r="MS7" i="3"/>
  <c r="ABO7" i="3"/>
  <c r="ACM7" i="3"/>
  <c r="AEW7" i="3"/>
  <c r="SU7" i="3"/>
  <c r="AHS7" i="3"/>
  <c r="JO7" i="3"/>
  <c r="AHK7" i="3"/>
  <c r="GU7" i="3"/>
  <c r="ACO7" i="3"/>
  <c r="XQ7" i="3"/>
  <c r="OU7" i="3"/>
  <c r="OK7" i="3"/>
  <c r="PE7" i="3"/>
  <c r="AEM7" i="3"/>
  <c r="AIS7" i="3"/>
  <c r="NC7" i="3"/>
  <c r="FO7" i="3"/>
  <c r="RG7" i="3"/>
  <c r="W7" i="3"/>
  <c r="WW7" i="3"/>
  <c r="AEO7" i="3"/>
  <c r="ADE7" i="3"/>
  <c r="AIU7" i="3"/>
  <c r="K7" i="3"/>
  <c r="ZW7" i="3"/>
  <c r="XG7" i="3"/>
  <c r="VK7" i="3"/>
  <c r="QS7" i="3"/>
  <c r="SQ7" i="3"/>
  <c r="ZQ7" i="3"/>
  <c r="CE7" i="3"/>
  <c r="ACQ7" i="3"/>
  <c r="FQ7" i="3"/>
  <c r="I7" i="3"/>
  <c r="CW7" i="3"/>
  <c r="WQ7" i="3"/>
  <c r="TW7" i="3"/>
  <c r="CM7" i="3"/>
  <c r="LS7" i="3"/>
  <c r="AEK7" i="3"/>
  <c r="WS7" i="3"/>
  <c r="AEI7" i="3"/>
  <c r="BG7" i="3"/>
  <c r="AHG7" i="3"/>
  <c r="MQ7" i="3"/>
  <c r="SS7" i="3"/>
  <c r="AK7" i="3"/>
  <c r="ABC7" i="3"/>
  <c r="AGK7" i="3"/>
  <c r="RU7" i="3"/>
  <c r="SE7" i="3"/>
  <c r="AFY7" i="3"/>
  <c r="AGY7" i="3"/>
  <c r="AJE7" i="3"/>
  <c r="ACW7" i="3"/>
  <c r="ABA7" i="3"/>
  <c r="NE7" i="3"/>
  <c r="AS7" i="3"/>
  <c r="AJI7" i="3"/>
  <c r="UY7" i="3"/>
  <c r="FC7" i="3"/>
  <c r="A7" i="3"/>
  <c r="HO7" i="3"/>
  <c r="PS7" i="3"/>
  <c r="DW7" i="3"/>
  <c r="XU7" i="3"/>
  <c r="UE7" i="3"/>
  <c r="JA7" i="3"/>
  <c r="GS7" i="3"/>
  <c r="AAY7" i="3"/>
  <c r="PI7" i="3"/>
  <c r="AHY7" i="3"/>
  <c r="FW7" i="3"/>
  <c r="S7" i="3"/>
  <c r="UC7" i="3"/>
  <c r="FS7" i="3"/>
  <c r="ADY7" i="3"/>
  <c r="WE7" i="3"/>
  <c r="NO7" i="3"/>
  <c r="QM7" i="3"/>
  <c r="G7" i="3"/>
  <c r="MO7" i="3"/>
  <c r="RQ7" i="3"/>
  <c r="JW7" i="3"/>
  <c r="IY7" i="3"/>
  <c r="ADO7" i="3"/>
  <c r="ADK7" i="3"/>
  <c r="AEC7" i="3"/>
  <c r="AFS7" i="3"/>
  <c r="ABQ7" i="3"/>
  <c r="BM7" i="3"/>
  <c r="AEQ7" i="3"/>
  <c r="AU7" i="3"/>
  <c r="DS7" i="3"/>
  <c r="AEU7" i="3"/>
  <c r="BS7" i="3"/>
  <c r="ZY7" i="3"/>
  <c r="VU7" i="3"/>
  <c r="ZK7" i="3"/>
  <c r="EY7" i="3"/>
  <c r="OY7" i="3"/>
  <c r="KC7" i="3"/>
  <c r="AM7" i="3"/>
  <c r="AAI7" i="3"/>
  <c r="AFA7" i="3"/>
  <c r="AY7" i="3"/>
  <c r="U7" i="3"/>
  <c r="OO7" i="3"/>
  <c r="LO7" i="3"/>
  <c r="QW7" i="3"/>
  <c r="YA7" i="3"/>
  <c r="ABM7" i="3"/>
  <c r="AGQ7" i="3"/>
  <c r="AGW7" i="3"/>
  <c r="ADC7" i="3"/>
  <c r="AAU7" i="3"/>
  <c r="EI7" i="3"/>
  <c r="AIE7" i="3"/>
  <c r="HK7" i="3"/>
  <c r="KS7" i="3"/>
  <c r="FE7" i="3"/>
  <c r="ACS7" i="3"/>
  <c r="TS7" i="3"/>
  <c r="TY7" i="3"/>
  <c r="YQ7" i="3"/>
  <c r="RC7" i="3"/>
  <c r="WO7" i="3"/>
  <c r="VI7" i="3"/>
  <c r="YU7" i="3"/>
  <c r="LE7" i="3"/>
  <c r="WA7" i="3"/>
  <c r="YK7" i="3"/>
  <c r="VE7" i="3"/>
  <c r="PW7" i="3"/>
  <c r="AGO7" i="3"/>
  <c r="MM7" i="3"/>
  <c r="AEA7" i="3"/>
  <c r="ADS7" i="3"/>
  <c r="AGG7" i="3"/>
  <c r="SO7" i="3"/>
  <c r="PA7" i="3"/>
  <c r="SI7" i="3"/>
  <c r="QI7" i="3"/>
  <c r="AJA7" i="3"/>
  <c r="AHO7" i="3"/>
  <c r="BC7" i="3"/>
  <c r="ACA7" i="3"/>
  <c r="FK7" i="3"/>
  <c r="DY7" i="3"/>
  <c r="DO7" i="3"/>
  <c r="HQ7" i="3"/>
  <c r="E7" i="3"/>
  <c r="AGM7" i="3"/>
  <c r="EC7" i="3"/>
  <c r="XW7" i="3"/>
  <c r="EU7" i="3"/>
  <c r="KG7" i="3"/>
  <c r="GE7" i="3"/>
  <c r="ADU7" i="3"/>
  <c r="IW7" i="3"/>
  <c r="OI7" i="3"/>
  <c r="PG7" i="3"/>
  <c r="AIY7" i="3"/>
  <c r="ADG7" i="3"/>
  <c r="NK7" i="3"/>
  <c r="ZC7" i="3"/>
  <c r="O7" i="3"/>
  <c r="AGE7" i="3"/>
  <c r="GA7" i="3"/>
  <c r="AES7" i="5"/>
  <c r="GW7" i="2"/>
  <c r="AES7" i="2"/>
  <c r="AES7" i="7"/>
  <c r="SC7" i="6"/>
  <c r="KA7" i="6"/>
  <c r="BW7" i="6"/>
  <c r="YO7" i="6"/>
  <c r="ABU7" i="6"/>
  <c r="W7" i="6"/>
  <c r="PY7" i="6"/>
  <c r="IA7" i="6"/>
  <c r="BQ7" i="6"/>
  <c r="ZA7" i="6"/>
  <c r="KY7" i="6"/>
  <c r="TE7" i="6"/>
  <c r="ABW7" i="6"/>
  <c r="XE7" i="6"/>
  <c r="AEO7" i="6"/>
  <c r="SQ7" i="6"/>
  <c r="JU7" i="6"/>
  <c r="QG7" i="6"/>
  <c r="US7" i="6"/>
  <c r="JS7" i="6"/>
  <c r="AEE7" i="6"/>
  <c r="WW7" i="6"/>
  <c r="TK7" i="6"/>
  <c r="SK7" i="6"/>
  <c r="VG7" i="6"/>
  <c r="SM7" i="6"/>
  <c r="NE7" i="6"/>
  <c r="AEA7" i="6"/>
  <c r="BI7" i="6"/>
  <c r="LK7" i="6"/>
  <c r="ADA7" i="6"/>
  <c r="ZG7" i="6"/>
  <c r="UU7" i="6"/>
  <c r="HC7" i="6"/>
  <c r="IW7" i="6"/>
  <c r="NO7" i="6"/>
  <c r="QO7" i="6"/>
  <c r="LQ7" i="6"/>
  <c r="JQ7" i="6"/>
  <c r="SW7" i="6"/>
  <c r="UE7" i="6"/>
  <c r="AHS7" i="6"/>
  <c r="ADQ7" i="6"/>
  <c r="KE7" i="6"/>
  <c r="ACA7" i="6"/>
  <c r="AAO7" i="6"/>
  <c r="AJM7" i="6"/>
  <c r="SA7" i="6"/>
  <c r="AQ7" i="6"/>
  <c r="GS7" i="6"/>
  <c r="UI7" i="6"/>
  <c r="XK7" i="6"/>
  <c r="AS7" i="6"/>
  <c r="DS7" i="6"/>
  <c r="WE7" i="6"/>
  <c r="IS7" i="6"/>
  <c r="AFE7" i="6"/>
  <c r="ACU7" i="6"/>
  <c r="AGW7" i="6"/>
  <c r="PC7" i="6"/>
  <c r="DO7" i="6"/>
  <c r="RQ7" i="6"/>
  <c r="YE7" i="6"/>
  <c r="IQ7" i="6"/>
  <c r="AFY7" i="6"/>
  <c r="IO7" i="6"/>
  <c r="AAY7" i="6"/>
  <c r="CC7" i="6"/>
  <c r="TO7" i="6"/>
  <c r="KO7" i="6"/>
  <c r="JG7" i="6"/>
  <c r="WS7" i="6"/>
  <c r="NS7" i="6"/>
  <c r="OS7" i="6"/>
  <c r="AAI7" i="6"/>
  <c r="AIA7" i="6"/>
  <c r="AGO7" i="6"/>
  <c r="BK7" i="6"/>
  <c r="AGI7" i="6"/>
  <c r="BO7" i="6"/>
  <c r="VM7" i="6"/>
  <c r="KC7" i="6"/>
  <c r="U7" i="6"/>
  <c r="ZC7" i="6"/>
  <c r="RA7" i="6"/>
  <c r="AGK7" i="6"/>
  <c r="AFI7" i="6"/>
  <c r="YC7" i="6"/>
  <c r="XS7" i="6"/>
  <c r="FY7" i="6"/>
  <c r="ADS7" i="6"/>
  <c r="AHC7" i="6"/>
  <c r="AJS7" i="6"/>
  <c r="JA7" i="6"/>
  <c r="CG7" i="6"/>
  <c r="TM7" i="6"/>
  <c r="QE7" i="6"/>
  <c r="HY7" i="6"/>
  <c r="AJU7" i="6"/>
  <c r="VY7" i="6"/>
  <c r="VW7" i="6"/>
  <c r="AGU7" i="6"/>
  <c r="AEY7" i="6"/>
  <c r="WO7" i="6"/>
  <c r="IE7" i="6"/>
  <c r="CO7" i="6"/>
  <c r="UW7" i="6"/>
  <c r="XC7" i="6"/>
  <c r="UC7" i="6"/>
  <c r="SU7" i="6"/>
  <c r="IM7" i="6"/>
  <c r="HA7" i="6"/>
  <c r="MS7" i="6"/>
  <c r="AKC7" i="6"/>
  <c r="AHK7" i="6"/>
  <c r="AIG7" i="6"/>
  <c r="GW7" i="6"/>
  <c r="AFQ7" i="6"/>
  <c r="EQ7" i="6"/>
  <c r="MI7" i="6"/>
  <c r="XU7" i="6"/>
  <c r="E7" i="6"/>
  <c r="JE7" i="6"/>
  <c r="AAU7" i="6"/>
  <c r="WI7" i="6"/>
  <c r="AIW7" i="6"/>
  <c r="YK7" i="6"/>
  <c r="NI7" i="6"/>
  <c r="AIU7" i="6"/>
  <c r="FK7" i="6"/>
  <c r="HU7" i="6"/>
  <c r="RG7" i="6"/>
  <c r="UA7" i="6"/>
  <c r="RW7" i="6"/>
  <c r="GO7" i="6"/>
  <c r="QU7" i="6"/>
  <c r="AAM7" i="6"/>
  <c r="ACG7" i="6"/>
  <c r="ADG7" i="6"/>
  <c r="FM7" i="6"/>
  <c r="AEK7" i="6"/>
  <c r="AHG7" i="6"/>
  <c r="QY7" i="6"/>
  <c r="UQ7" i="6"/>
  <c r="OE7" i="6"/>
  <c r="AEG7" i="6"/>
  <c r="AGA7" i="6"/>
  <c r="UG7" i="6"/>
  <c r="AHU7" i="6"/>
  <c r="PS7" i="6"/>
  <c r="DK7" i="6"/>
  <c r="BY7" i="6"/>
  <c r="VC7" i="6"/>
  <c r="PU7" i="6"/>
  <c r="PK7" i="6"/>
  <c r="JW7" i="6"/>
  <c r="ZW7" i="6"/>
  <c r="PQ7" i="6"/>
  <c r="TU7" i="6"/>
  <c r="AJA7" i="6"/>
  <c r="AKA7" i="6"/>
  <c r="AIK7" i="6"/>
  <c r="QI7" i="6"/>
  <c r="AJC7" i="6"/>
  <c r="VE7" i="6"/>
  <c r="NW7" i="6"/>
  <c r="RO7" i="6"/>
  <c r="OG7" i="6"/>
  <c r="QK7" i="6"/>
  <c r="CW7" i="6"/>
  <c r="UY7" i="6"/>
  <c r="AFW7" i="6"/>
  <c r="DI7" i="6"/>
  <c r="EW7" i="6"/>
  <c r="NY7" i="6"/>
  <c r="AIQ7" i="6"/>
  <c r="RY7" i="6"/>
  <c r="VQ7" i="6"/>
  <c r="WM7" i="6"/>
  <c r="ZQ7" i="6"/>
  <c r="NA7" i="6"/>
  <c r="XI7" i="6"/>
  <c r="ABK7" i="6"/>
  <c r="DM7" i="6"/>
  <c r="AY7" i="6"/>
  <c r="LA7" i="6"/>
  <c r="WY7" i="6"/>
  <c r="FG7" i="6"/>
  <c r="ABG7" i="6"/>
  <c r="HO7" i="6"/>
  <c r="ZU7" i="6"/>
  <c r="CQ7" i="6"/>
  <c r="FI7" i="6"/>
  <c r="ZS7" i="6"/>
  <c r="ABE7" i="6"/>
  <c r="PM7" i="6"/>
  <c r="AFC7" i="6"/>
  <c r="AHY7" i="6"/>
  <c r="BE7" i="6"/>
  <c r="VA7" i="6"/>
  <c r="AIE7" i="6"/>
  <c r="XA7" i="6"/>
  <c r="AFM7" i="6"/>
  <c r="PG7" i="6"/>
  <c r="BM7" i="6"/>
  <c r="GC7" i="6"/>
  <c r="TQ7" i="6"/>
  <c r="AAK7" i="6"/>
  <c r="OC7" i="6"/>
  <c r="ABC7" i="6"/>
  <c r="Y7" i="6"/>
  <c r="AAG7" i="6"/>
  <c r="PE7" i="6"/>
  <c r="ADK7" i="6"/>
  <c r="AI7" i="6"/>
  <c r="YU7" i="6"/>
  <c r="MA7" i="6"/>
  <c r="ACW7" i="6"/>
  <c r="LS7" i="6"/>
  <c r="ABM7" i="6"/>
  <c r="LG7" i="6"/>
  <c r="PA7" i="6"/>
  <c r="AGE7" i="6"/>
  <c r="DC7" i="6"/>
  <c r="GK7" i="6"/>
  <c r="AIO7" i="6"/>
  <c r="WG7" i="6"/>
  <c r="AEU7" i="6"/>
  <c r="AEI7" i="6"/>
  <c r="SG7" i="6"/>
  <c r="AAW7" i="6"/>
  <c r="GM7" i="6"/>
  <c r="AJK7" i="6"/>
  <c r="VS7" i="6"/>
  <c r="HW7" i="6"/>
  <c r="AIS7" i="6"/>
  <c r="GQ7" i="6"/>
  <c r="AGS7" i="6"/>
  <c r="IY7" i="6"/>
  <c r="AIM7" i="6"/>
  <c r="AFS7" i="6"/>
  <c r="AEM7" i="6"/>
  <c r="JC7" i="6"/>
  <c r="AJY7" i="6"/>
  <c r="SO7" i="6"/>
  <c r="YW7" i="6"/>
  <c r="OQ7" i="6"/>
  <c r="OA7" i="6"/>
  <c r="AHQ7" i="6"/>
  <c r="LY7" i="6"/>
  <c r="WQ7" i="6"/>
  <c r="NQ7" i="6"/>
  <c r="KS7" i="6"/>
  <c r="AJQ7" i="6"/>
  <c r="FU7" i="6"/>
  <c r="PW7" i="6"/>
  <c r="AHI7" i="6"/>
  <c r="LM7" i="6"/>
  <c r="UK7" i="6"/>
  <c r="ABO7" i="6"/>
  <c r="OU7" i="6"/>
  <c r="AJI7" i="6"/>
  <c r="QA7" i="6"/>
  <c r="AJE7" i="6"/>
  <c r="AEW7" i="6"/>
  <c r="RE7" i="6"/>
  <c r="BU7" i="6"/>
  <c r="II7" i="6"/>
  <c r="BS7" i="6"/>
  <c r="ZM7" i="6"/>
  <c r="AGQ7" i="6"/>
  <c r="AK7" i="6"/>
  <c r="PO7" i="6"/>
  <c r="AA7" i="6"/>
  <c r="G7" i="6"/>
  <c r="XQ7" i="6"/>
  <c r="DA7" i="6"/>
  <c r="UM7" i="6"/>
  <c r="RU7" i="6"/>
  <c r="TG7" i="6"/>
  <c r="NU7" i="6"/>
  <c r="EK7" i="6"/>
  <c r="AAE7" i="6"/>
  <c r="ADU7" i="6"/>
  <c r="AAS7" i="6"/>
  <c r="BC7" i="6"/>
  <c r="XW7" i="6"/>
  <c r="AG7" i="6"/>
  <c r="ADM7" i="6"/>
  <c r="LU7" i="6"/>
  <c r="RK7" i="6"/>
  <c r="RS7" i="6"/>
  <c r="MQ7" i="6"/>
  <c r="ABA7" i="6"/>
  <c r="DE7" i="6"/>
  <c r="CA7" i="6"/>
  <c r="HS7" i="6"/>
  <c r="ADI7" i="6"/>
  <c r="DQ7" i="6"/>
  <c r="XG7" i="6"/>
  <c r="ACM7" i="6"/>
  <c r="DU7" i="6"/>
  <c r="I7" i="6"/>
  <c r="AFA7" i="6"/>
  <c r="CM7" i="6"/>
  <c r="YY7" i="6"/>
  <c r="QW7" i="6"/>
  <c r="JM7" i="6"/>
  <c r="ES7" i="6"/>
  <c r="ABY7" i="6"/>
  <c r="KU7" i="6"/>
  <c r="NK7" i="6"/>
  <c r="KQ7" i="6"/>
  <c r="GE7" i="6"/>
  <c r="ZY7" i="6"/>
  <c r="CY7" i="6"/>
  <c r="WA7" i="6"/>
  <c r="GU7" i="6"/>
  <c r="EE7" i="6"/>
  <c r="M7" i="6"/>
  <c r="RC7" i="6"/>
  <c r="AGY7" i="6"/>
  <c r="ZE7" i="6"/>
  <c r="O7" i="6"/>
  <c r="TS7" i="6"/>
  <c r="VO7" i="6"/>
  <c r="AAC7" i="6"/>
  <c r="AGC7" i="6"/>
  <c r="GI7" i="6"/>
  <c r="KW7" i="6"/>
  <c r="OM7" i="6"/>
  <c r="AII7" i="6"/>
  <c r="EU7" i="6"/>
  <c r="VK7" i="6"/>
  <c r="RI7" i="6"/>
  <c r="MU7" i="6"/>
  <c r="TY7" i="6"/>
  <c r="WC7" i="6"/>
  <c r="YQ7" i="6"/>
  <c r="CI7" i="6"/>
  <c r="OO7" i="6"/>
  <c r="IU7" i="6"/>
  <c r="IG7" i="6"/>
  <c r="LO7" i="6"/>
  <c r="AO7" i="6"/>
  <c r="GA7" i="6"/>
  <c r="ADE7" i="6"/>
  <c r="EI7" i="6"/>
  <c r="ABI7" i="6"/>
  <c r="ACQ7" i="6"/>
  <c r="AHW7" i="6"/>
  <c r="DY7" i="6"/>
  <c r="HM7" i="6"/>
  <c r="FW7" i="6"/>
  <c r="A7" i="6"/>
  <c r="TA7" i="6"/>
  <c r="BG7" i="6"/>
  <c r="AJG7" i="6"/>
  <c r="XO7" i="6"/>
  <c r="FA7" i="6"/>
  <c r="ME7" i="6"/>
  <c r="ZK7" i="6"/>
  <c r="FC7" i="6"/>
  <c r="JY7" i="6"/>
  <c r="AFG7" i="6"/>
  <c r="ACS7" i="6"/>
  <c r="EG7" i="6"/>
  <c r="EO7" i="6"/>
  <c r="TI7" i="6"/>
  <c r="AGG7" i="6"/>
  <c r="QC7" i="6"/>
  <c r="VU7" i="6"/>
  <c r="AHE7" i="6"/>
  <c r="YS7" i="6"/>
  <c r="XY7" i="6"/>
  <c r="LI7" i="6"/>
  <c r="ACO7" i="6"/>
  <c r="YG7" i="6"/>
  <c r="AAQ7" i="6"/>
  <c r="AC7" i="6"/>
  <c r="ADY7" i="6"/>
  <c r="AFU7" i="6"/>
  <c r="MM7" i="6"/>
  <c r="YI7" i="6"/>
  <c r="DW7" i="6"/>
  <c r="ADC7" i="6"/>
  <c r="MC7" i="6"/>
  <c r="AM7" i="6"/>
  <c r="XM7" i="6"/>
  <c r="AHA7" i="6"/>
  <c r="KK7" i="6"/>
  <c r="WU7" i="6"/>
  <c r="AE7" i="6"/>
  <c r="CK7" i="6"/>
  <c r="AEQ7" i="6"/>
  <c r="HK7" i="6"/>
  <c r="JO7" i="6"/>
  <c r="NM7" i="6"/>
  <c r="AIY7" i="6"/>
  <c r="SS7" i="6"/>
  <c r="MO7" i="6"/>
  <c r="MY7" i="6"/>
  <c r="ABS7" i="6"/>
  <c r="ADO7" i="6"/>
  <c r="QQ7" i="6"/>
  <c r="VI7" i="6"/>
  <c r="ACC7" i="6"/>
  <c r="EA7" i="6"/>
  <c r="YA7" i="6"/>
  <c r="ACI7" i="6"/>
  <c r="C7" i="6"/>
  <c r="LC7" i="6"/>
  <c r="CE7" i="6"/>
  <c r="AAA7" i="6"/>
  <c r="SE7" i="6"/>
  <c r="MG7" i="6"/>
  <c r="NG7" i="6"/>
  <c r="KI7" i="6"/>
  <c r="LW7" i="6"/>
  <c r="AEC7" i="6"/>
  <c r="QM7" i="6"/>
  <c r="EC7" i="6"/>
  <c r="OK7" i="6"/>
  <c r="AJW7" i="6"/>
  <c r="AJO7" i="6"/>
  <c r="QS7" i="6"/>
  <c r="LE7" i="6"/>
  <c r="AFO7" i="6"/>
  <c r="MK7" i="6"/>
  <c r="ADW7" i="6"/>
  <c r="RM7" i="6"/>
  <c r="EM7" i="6"/>
  <c r="HE7" i="6"/>
  <c r="AGM7" i="6"/>
  <c r="FO7" i="6"/>
  <c r="ACK7" i="6"/>
  <c r="CS7" i="6"/>
  <c r="AFK7" i="6"/>
  <c r="ACY7" i="6"/>
  <c r="HG7" i="6"/>
  <c r="TC7" i="6"/>
  <c r="ZO7" i="6"/>
  <c r="IC7" i="6"/>
  <c r="ACE7" i="6"/>
  <c r="OI7" i="6"/>
  <c r="FS7" i="6"/>
  <c r="CU7" i="6"/>
  <c r="HQ7" i="6"/>
  <c r="MW7" i="6"/>
  <c r="FE7" i="6"/>
  <c r="AIC7" i="6"/>
  <c r="IK7" i="6"/>
  <c r="PI7" i="6"/>
  <c r="S7" i="6"/>
  <c r="EY7" i="6"/>
  <c r="Q7" i="6"/>
  <c r="AHO7" i="6"/>
  <c r="GG7" i="6"/>
  <c r="KG7" i="6"/>
  <c r="UO7" i="6"/>
  <c r="WK7" i="6"/>
  <c r="JK7" i="6"/>
  <c r="KM7" i="6"/>
  <c r="SY7" i="6"/>
  <c r="ABQ7" i="6"/>
  <c r="AHM7" i="6"/>
  <c r="ZI7" i="6"/>
  <c r="AW7" i="6"/>
  <c r="FQ7" i="6"/>
  <c r="OY7" i="6"/>
  <c r="AU7" i="6"/>
  <c r="DG7" i="6"/>
  <c r="SI7" i="6"/>
  <c r="HI7" i="6"/>
  <c r="K7" i="6"/>
  <c r="AES7" i="6"/>
  <c r="GY7" i="6"/>
  <c r="BA7" i="6"/>
  <c r="OW7" i="6"/>
  <c r="HQ7" i="5"/>
  <c r="CI7" i="5"/>
  <c r="ZS7" i="5"/>
  <c r="AFY7" i="5"/>
  <c r="GI7" i="5"/>
  <c r="AAO7" i="5"/>
  <c r="KE7" i="5"/>
  <c r="AHI7" i="5"/>
  <c r="DU7" i="5"/>
  <c r="WC7" i="5"/>
  <c r="BY7" i="5"/>
  <c r="AAC7" i="5"/>
  <c r="WA7" i="5"/>
  <c r="GM7" i="5"/>
  <c r="AGC7" i="5"/>
  <c r="MU7" i="5"/>
  <c r="BE7" i="5"/>
  <c r="VQ7" i="5"/>
  <c r="ACS7" i="5"/>
  <c r="ZK7" i="5"/>
  <c r="ADG7" i="5"/>
  <c r="AJE7" i="5"/>
  <c r="WU7" i="5"/>
  <c r="HW7" i="5"/>
  <c r="XS7" i="5"/>
  <c r="AIO7" i="5"/>
  <c r="LG7" i="5"/>
  <c r="ADO7" i="5"/>
  <c r="AGY7" i="5"/>
  <c r="NQ7" i="5"/>
  <c r="MQ7" i="5"/>
  <c r="HY7" i="5"/>
  <c r="AJK7" i="5"/>
  <c r="BU7" i="5"/>
  <c r="AEQ7" i="5"/>
  <c r="MW7" i="5"/>
  <c r="RG7" i="5"/>
  <c r="ACA7" i="5"/>
  <c r="QC7" i="5"/>
  <c r="ACE7" i="5"/>
  <c r="LE7" i="5"/>
  <c r="HS7" i="5"/>
  <c r="W7" i="5"/>
  <c r="HK7" i="5"/>
  <c r="OI7" i="5"/>
  <c r="NW7" i="5"/>
  <c r="HG7" i="5"/>
  <c r="KO7" i="5"/>
  <c r="XM7" i="5"/>
  <c r="XK7" i="5"/>
  <c r="MM7" i="5"/>
  <c r="RI7" i="5"/>
  <c r="CY7" i="5"/>
  <c r="UA7" i="5"/>
  <c r="Y7" i="5"/>
  <c r="SC7" i="5"/>
  <c r="ZE7" i="5"/>
  <c r="EA7" i="5"/>
  <c r="ACG7" i="5"/>
  <c r="AHE7" i="5"/>
  <c r="TA7" i="5"/>
  <c r="KI7" i="5"/>
  <c r="AIU7" i="5"/>
  <c r="QK7" i="5"/>
  <c r="UE7" i="5"/>
  <c r="IO7" i="5"/>
  <c r="DG7" i="5"/>
  <c r="MC7" i="5"/>
  <c r="XI7" i="5"/>
  <c r="AGI7" i="5"/>
  <c r="AGS7" i="5"/>
  <c r="TK7" i="5"/>
  <c r="YC7" i="5"/>
  <c r="CQ7" i="5"/>
  <c r="LU7" i="5"/>
  <c r="IS7" i="5"/>
  <c r="XC7" i="5"/>
  <c r="DO7" i="5"/>
  <c r="KG7" i="5"/>
  <c r="LC7" i="5"/>
  <c r="QU7" i="5"/>
  <c r="IU7" i="5"/>
  <c r="UY7" i="5"/>
  <c r="ABY7" i="5"/>
  <c r="CO7" i="5"/>
  <c r="DE7" i="5"/>
  <c r="LK7" i="5"/>
  <c r="PM7" i="5"/>
  <c r="AIW7" i="5"/>
  <c r="IE7" i="5"/>
  <c r="ADY7" i="5"/>
  <c r="CK7" i="5"/>
  <c r="MO7" i="5"/>
  <c r="AAE7" i="5"/>
  <c r="AHA7" i="5"/>
  <c r="ACI7" i="5"/>
  <c r="AFM7" i="5"/>
  <c r="OK7" i="5"/>
  <c r="FI7" i="5"/>
  <c r="NS7" i="5"/>
  <c r="ABG7" i="5"/>
  <c r="AFO7" i="5"/>
  <c r="KY7" i="5"/>
  <c r="IG7" i="5"/>
  <c r="JK7" i="5"/>
  <c r="YQ7" i="5"/>
  <c r="AK7" i="5"/>
  <c r="FS7" i="5"/>
  <c r="DS7" i="5"/>
  <c r="VS7" i="5"/>
  <c r="AFK7" i="5"/>
  <c r="OY7" i="5"/>
  <c r="QW7" i="5"/>
  <c r="VM7" i="5"/>
  <c r="ADA7" i="5"/>
  <c r="ABS7" i="5"/>
  <c r="AHQ7" i="5"/>
  <c r="TQ7" i="5"/>
  <c r="ADS7" i="5"/>
  <c r="ME7" i="5"/>
  <c r="TM7" i="5"/>
  <c r="SS7" i="5"/>
  <c r="HA7" i="5"/>
  <c r="AG7" i="5"/>
  <c r="EI7" i="5"/>
  <c r="AJQ7" i="5"/>
  <c r="DM7" i="5"/>
  <c r="OQ7" i="5"/>
  <c r="GG7" i="5"/>
  <c r="AGG7" i="5"/>
  <c r="AHS7" i="5"/>
  <c r="XA7" i="5"/>
  <c r="ADE7" i="5"/>
  <c r="LM7" i="5"/>
  <c r="AHO7" i="5"/>
  <c r="EO7" i="5"/>
  <c r="NM7" i="5"/>
  <c r="NY7" i="5"/>
  <c r="AHG7" i="5"/>
  <c r="TY7" i="5"/>
  <c r="MG7" i="5"/>
  <c r="RS7" i="5"/>
  <c r="LY7" i="5"/>
  <c r="ABI7" i="5"/>
  <c r="BQ7" i="5"/>
  <c r="RE7" i="5"/>
  <c r="AGO7" i="5"/>
  <c r="SI7" i="5"/>
  <c r="AC7" i="5"/>
  <c r="CU7" i="5"/>
  <c r="RY7" i="5"/>
  <c r="WM7" i="5"/>
  <c r="ABQ7" i="5"/>
  <c r="GA7" i="5"/>
  <c r="NA7" i="5"/>
  <c r="EY7" i="5"/>
  <c r="AAM7" i="5"/>
  <c r="AIC7" i="5"/>
  <c r="CE7" i="5"/>
  <c r="RW7" i="5"/>
  <c r="AKA7" i="5"/>
  <c r="AGU7" i="5"/>
  <c r="AFS7" i="5"/>
  <c r="PG7" i="5"/>
  <c r="QA7" i="5"/>
  <c r="CW7" i="5"/>
  <c r="QE7" i="5"/>
  <c r="VO7" i="5"/>
  <c r="GS7" i="5"/>
  <c r="AAS7" i="5"/>
  <c r="UK7" i="5"/>
  <c r="LQ7" i="5"/>
  <c r="DI7" i="5"/>
  <c r="AGA7" i="5"/>
  <c r="AY7" i="5"/>
  <c r="FM7" i="5"/>
  <c r="AJA7" i="5"/>
  <c r="QS7" i="5"/>
  <c r="UC7" i="5"/>
  <c r="AI7" i="5"/>
  <c r="IK7" i="5"/>
  <c r="VK7" i="5"/>
  <c r="CC7" i="5"/>
  <c r="EU7" i="5"/>
  <c r="CG7" i="5"/>
  <c r="AIG7" i="5"/>
  <c r="U7" i="5"/>
  <c r="AEM7" i="5"/>
  <c r="ABW7" i="5"/>
  <c r="SM7" i="5"/>
  <c r="VC7" i="5"/>
  <c r="OM7" i="5"/>
  <c r="AEW7" i="5"/>
  <c r="EW7" i="5"/>
  <c r="LI7" i="5"/>
  <c r="AFG7" i="5"/>
  <c r="TS7" i="5"/>
  <c r="JC7" i="5"/>
  <c r="ABA7" i="5"/>
  <c r="JA7" i="5"/>
  <c r="DC7" i="5"/>
  <c r="VG7" i="5"/>
  <c r="DQ7" i="5"/>
  <c r="TW7" i="5"/>
  <c r="DA7" i="5"/>
  <c r="HI7" i="5"/>
  <c r="JU7" i="5"/>
  <c r="BO7" i="5"/>
  <c r="IY7" i="5"/>
  <c r="AJU7" i="5"/>
  <c r="QM7" i="5"/>
  <c r="RU7" i="5"/>
  <c r="KA7" i="5"/>
  <c r="UI7" i="5"/>
  <c r="KW7" i="5"/>
  <c r="IA7" i="5"/>
  <c r="AFI7" i="5"/>
  <c r="PE7" i="5"/>
  <c r="NO7" i="5"/>
  <c r="VY7" i="5"/>
  <c r="WW7" i="5"/>
  <c r="OU7" i="5"/>
  <c r="AIQ7" i="5"/>
  <c r="EC7" i="5"/>
  <c r="O7" i="5"/>
  <c r="XG7" i="5"/>
  <c r="FQ7" i="5"/>
  <c r="ZA7" i="5"/>
  <c r="MY7" i="5"/>
  <c r="VU7" i="5"/>
  <c r="QO7" i="5"/>
  <c r="AEC7" i="5"/>
  <c r="YY7" i="5"/>
  <c r="RO7" i="5"/>
  <c r="VW7" i="5"/>
  <c r="BC7" i="5"/>
  <c r="GU7" i="5"/>
  <c r="AHK7" i="5"/>
  <c r="RM7" i="5"/>
  <c r="MA7" i="5"/>
  <c r="JM7" i="5"/>
  <c r="E7" i="5"/>
  <c r="AJG7" i="5"/>
  <c r="VA7" i="5"/>
  <c r="BI7" i="5"/>
  <c r="GW7" i="5"/>
  <c r="AEG7" i="5"/>
  <c r="EM7" i="5"/>
  <c r="C7" i="5"/>
  <c r="II7" i="5"/>
  <c r="PQ7" i="5"/>
  <c r="EK7" i="5"/>
  <c r="AGW7" i="5"/>
  <c r="AAK7" i="5"/>
  <c r="UQ7" i="5"/>
  <c r="I7" i="5"/>
  <c r="RC7" i="5"/>
  <c r="AA7" i="5"/>
  <c r="NE7" i="5"/>
  <c r="ACQ7" i="5"/>
  <c r="FC7" i="5"/>
  <c r="GC7" i="5"/>
  <c r="NG7" i="5"/>
  <c r="BS7" i="5"/>
  <c r="ACC7" i="5"/>
  <c r="BM7" i="5"/>
  <c r="AAU7" i="5"/>
  <c r="ABC7" i="5"/>
  <c r="US7" i="5"/>
  <c r="AJO7" i="5"/>
  <c r="ADM7" i="5"/>
  <c r="ZC7" i="5"/>
  <c r="OC7" i="5"/>
  <c r="AII7" i="5"/>
  <c r="KS7" i="5"/>
  <c r="SG7" i="5"/>
  <c r="AFU7" i="5"/>
  <c r="A7" i="5"/>
  <c r="ZG7" i="5"/>
  <c r="YG7" i="5"/>
  <c r="YM7" i="5"/>
  <c r="AJS7" i="5"/>
  <c r="ACM7" i="5"/>
  <c r="ZO7" i="5"/>
  <c r="ADK7" i="5"/>
  <c r="YE7" i="5"/>
  <c r="WE7" i="5"/>
  <c r="IW7" i="5"/>
  <c r="ZW7" i="5"/>
  <c r="XO7" i="5"/>
  <c r="AHW7" i="5"/>
  <c r="MI7" i="5"/>
  <c r="TI7" i="5"/>
  <c r="SE7" i="5"/>
  <c r="ADW7" i="5"/>
  <c r="SW7" i="5"/>
  <c r="HC7" i="5"/>
  <c r="PI7" i="5"/>
  <c r="AHM7" i="5"/>
  <c r="DW7" i="5"/>
  <c r="WQ7" i="5"/>
  <c r="DK7" i="5"/>
  <c r="WG7" i="5"/>
  <c r="LO7" i="5"/>
  <c r="BK7" i="5"/>
  <c r="ZY7" i="5"/>
  <c r="UU7" i="5"/>
  <c r="KK7" i="5"/>
  <c r="AJY7" i="5"/>
  <c r="AEO7" i="5"/>
  <c r="AFE7" i="5"/>
  <c r="AEE7" i="5"/>
  <c r="AAW7" i="5"/>
  <c r="ADQ7" i="5"/>
  <c r="GY7" i="5"/>
  <c r="WS7" i="5"/>
  <c r="XU7" i="5"/>
  <c r="AEA7" i="5"/>
  <c r="TO7" i="5"/>
  <c r="K7" i="5"/>
  <c r="BW7" i="5"/>
  <c r="SK7" i="5"/>
  <c r="VI7" i="5"/>
  <c r="QG7" i="5"/>
  <c r="KC7" i="5"/>
  <c r="QQ7" i="5"/>
  <c r="YS7" i="5"/>
  <c r="IC7" i="5"/>
  <c r="AIS7" i="5"/>
  <c r="KU7" i="5"/>
  <c r="FG7" i="5"/>
  <c r="XW7" i="5"/>
  <c r="PY7" i="5"/>
  <c r="AO7" i="5"/>
  <c r="YW7" i="5"/>
  <c r="CA7" i="5"/>
  <c r="KM7" i="5"/>
  <c r="XE7" i="5"/>
  <c r="Q7" i="5"/>
  <c r="EE7" i="5"/>
  <c r="MS7" i="5"/>
  <c r="JW7" i="5"/>
  <c r="M7" i="5"/>
  <c r="WY7" i="5"/>
  <c r="AAI7" i="5"/>
  <c r="SA7" i="5"/>
  <c r="OS7" i="5"/>
  <c r="AEI7" i="5"/>
  <c r="ABM7" i="5"/>
  <c r="JY7" i="5"/>
  <c r="ACU7" i="5"/>
  <c r="JI7" i="5"/>
  <c r="UO7" i="5"/>
  <c r="AHY7" i="5"/>
  <c r="AE7" i="5"/>
  <c r="RQ7" i="5"/>
  <c r="UM7" i="5"/>
  <c r="AIE7" i="5"/>
  <c r="GO7" i="5"/>
  <c r="YU7" i="5"/>
  <c r="FY7" i="5"/>
  <c r="AIA7" i="5"/>
  <c r="ACK7" i="5"/>
  <c r="AGQ7" i="5"/>
  <c r="AHU7" i="5"/>
  <c r="CS7" i="5"/>
  <c r="AFQ7" i="5"/>
  <c r="RA7" i="5"/>
  <c r="OO7" i="5"/>
  <c r="PC7" i="5"/>
  <c r="FU7" i="5"/>
  <c r="QI7" i="5"/>
  <c r="AS7" i="5"/>
  <c r="WO7" i="5"/>
  <c r="AGE7" i="5"/>
  <c r="NU7" i="5"/>
  <c r="ABO7" i="5"/>
  <c r="UG7" i="5"/>
  <c r="EQ7" i="5"/>
  <c r="ACY7" i="5"/>
  <c r="IM7" i="5"/>
  <c r="ADU7" i="5"/>
  <c r="AHC7" i="5"/>
  <c r="UW7" i="5"/>
  <c r="HM7" i="5"/>
  <c r="OA7" i="5"/>
  <c r="SO7" i="5"/>
  <c r="AFW7" i="5"/>
  <c r="LA7" i="5"/>
  <c r="CM7" i="5"/>
  <c r="PS7" i="5"/>
  <c r="BG7" i="5"/>
  <c r="TE7" i="5"/>
  <c r="AW7" i="5"/>
  <c r="BA7" i="5"/>
  <c r="HO7" i="5"/>
  <c r="LW7" i="5"/>
  <c r="AKC7" i="5"/>
  <c r="FK7" i="5"/>
  <c r="SU7" i="5"/>
  <c r="AAA7" i="5"/>
  <c r="SY7" i="5"/>
  <c r="PO7" i="5"/>
  <c r="XY7" i="5"/>
  <c r="AIY7" i="5"/>
  <c r="ADC7" i="5"/>
  <c r="NI7" i="5"/>
  <c r="QY7" i="5"/>
  <c r="GK7" i="5"/>
  <c r="HU7" i="5"/>
  <c r="PK7" i="5"/>
  <c r="JS7" i="5"/>
  <c r="PA7" i="5"/>
  <c r="JO7" i="5"/>
  <c r="ACW7" i="5"/>
  <c r="AJW7" i="5"/>
  <c r="FA7" i="5"/>
  <c r="RK7" i="5"/>
  <c r="AFA7" i="5"/>
  <c r="ABU7" i="5"/>
  <c r="YO7" i="5"/>
  <c r="S7" i="5"/>
  <c r="OW7" i="5"/>
  <c r="NC7" i="5"/>
  <c r="ABK7" i="5"/>
  <c r="TU7" i="5"/>
  <c r="VE7" i="5"/>
  <c r="OG7" i="5"/>
  <c r="AIK7" i="5"/>
  <c r="AGM7" i="5"/>
  <c r="XQ7" i="5"/>
  <c r="AJC7" i="5"/>
  <c r="AIM7" i="5"/>
  <c r="AEY7" i="5"/>
  <c r="WI7" i="5"/>
  <c r="YA7" i="5"/>
  <c r="KQ7" i="5"/>
  <c r="AJM7" i="5"/>
  <c r="NK7" i="5"/>
  <c r="YI7" i="5"/>
  <c r="SQ7" i="5"/>
  <c r="AAG7" i="5"/>
  <c r="JG7" i="5"/>
  <c r="WK7" i="5"/>
  <c r="FW7" i="5"/>
  <c r="AGK7" i="5"/>
  <c r="IQ7" i="5"/>
  <c r="ZM7" i="5"/>
  <c r="JE7" i="5"/>
  <c r="EG7" i="5"/>
  <c r="FO7" i="5"/>
  <c r="DY7" i="5"/>
  <c r="AFC7" i="5"/>
  <c r="ZI7" i="5"/>
  <c r="HE7" i="5"/>
  <c r="GQ7" i="5"/>
  <c r="GE7" i="5"/>
  <c r="ADI7" i="5"/>
  <c r="AEU7" i="5"/>
  <c r="AJI7" i="5"/>
  <c r="ABE7" i="5"/>
  <c r="MK7" i="5"/>
  <c r="LS7" i="5"/>
  <c r="ZQ7" i="5"/>
  <c r="G7" i="5"/>
  <c r="AQ7" i="5"/>
  <c r="PW7" i="5"/>
  <c r="TG7" i="5"/>
  <c r="PU7" i="5"/>
  <c r="AAY7" i="5"/>
  <c r="YK7" i="5"/>
  <c r="ACO7" i="5"/>
  <c r="AU7" i="5"/>
  <c r="TC7" i="5"/>
  <c r="ZU7" i="5"/>
  <c r="AM7" i="5"/>
  <c r="JQ7" i="5"/>
  <c r="FE7" i="5"/>
  <c r="AEK7" i="5"/>
  <c r="OE7" i="5"/>
  <c r="AAQ7" i="5"/>
  <c r="ES7" i="5"/>
  <c r="TW7" i="6"/>
  <c r="JI7" i="6"/>
  <c r="AES7" i="4"/>
  <c r="AES7" i="3"/>
  <c r="LW7" i="1"/>
  <c r="PO7" i="4"/>
  <c r="AG7" i="4"/>
  <c r="AGY7" i="4"/>
  <c r="AJU7" i="4"/>
  <c r="NW7" i="4"/>
  <c r="BQ7" i="4"/>
  <c r="OE7" i="4"/>
  <c r="JU7" i="4"/>
  <c r="AJO7" i="4"/>
  <c r="YC7" i="4"/>
  <c r="FY7" i="4"/>
  <c r="FG7" i="4"/>
  <c r="AFS7" i="4"/>
  <c r="YK7" i="4"/>
  <c r="NG7" i="4"/>
  <c r="OS7" i="4"/>
  <c r="RA7" i="4"/>
  <c r="QC7" i="4"/>
  <c r="CG7" i="4"/>
  <c r="NM7" i="4"/>
  <c r="SO7" i="4"/>
  <c r="ZK7" i="4"/>
  <c r="IY7" i="4"/>
  <c r="SE7" i="4"/>
  <c r="AIQ7" i="4"/>
  <c r="GA7" i="4"/>
  <c r="OO7" i="4"/>
  <c r="ACK7" i="4"/>
  <c r="MK7" i="4"/>
  <c r="MM7" i="4"/>
  <c r="VU7" i="4"/>
  <c r="PU7" i="4"/>
  <c r="RS7" i="4"/>
  <c r="GU7" i="4"/>
  <c r="JA7" i="4"/>
  <c r="TW7" i="4"/>
  <c r="LY7" i="4"/>
  <c r="EA7" i="4"/>
  <c r="NK7" i="4"/>
  <c r="AGM7" i="4"/>
  <c r="AGA7" i="4"/>
  <c r="KI7" i="4"/>
  <c r="IS7" i="4"/>
  <c r="ACU7" i="4"/>
  <c r="GO7" i="4"/>
  <c r="NS7" i="4"/>
  <c r="AAW7" i="4"/>
  <c r="IE7" i="4"/>
  <c r="QO7" i="4"/>
  <c r="FK7" i="4"/>
  <c r="RU7" i="4"/>
  <c r="AIW7" i="4"/>
  <c r="HC7" i="4"/>
  <c r="AK7" i="4"/>
  <c r="QG7" i="4"/>
  <c r="ZI7" i="4"/>
  <c r="XO7" i="4"/>
  <c r="M7" i="4"/>
  <c r="CK7" i="4"/>
  <c r="U7" i="4"/>
  <c r="TU7" i="4"/>
  <c r="AHI7" i="4"/>
  <c r="NC7" i="4"/>
  <c r="AIG7" i="4"/>
  <c r="LG7" i="4"/>
  <c r="ABW7" i="4"/>
  <c r="LM7" i="4"/>
  <c r="ZA7" i="4"/>
  <c r="GY7" i="4"/>
  <c r="AAK7" i="4"/>
  <c r="AAQ7" i="4"/>
  <c r="SI7" i="4"/>
  <c r="FW7" i="4"/>
  <c r="GS7" i="4"/>
  <c r="YW7" i="4"/>
  <c r="ZE7" i="4"/>
  <c r="RM7" i="4"/>
  <c r="XK7" i="4"/>
  <c r="AAY7" i="4"/>
  <c r="CW7" i="4"/>
  <c r="AJE7" i="4"/>
  <c r="CO7" i="4"/>
  <c r="ACE7" i="4"/>
  <c r="OI7" i="4"/>
  <c r="TM7" i="4"/>
  <c r="JG7" i="4"/>
  <c r="ADK7" i="4"/>
  <c r="G7" i="4"/>
  <c r="VI7" i="4"/>
  <c r="PE7" i="4"/>
  <c r="VO7" i="4"/>
  <c r="HO7" i="4"/>
  <c r="HI7" i="4"/>
  <c r="HY7" i="4"/>
  <c r="AJK7" i="4"/>
  <c r="AHQ7" i="4"/>
  <c r="AAU7" i="4"/>
  <c r="TA7" i="4"/>
  <c r="VA7" i="4"/>
  <c r="WA7" i="4"/>
  <c r="AGK7" i="4"/>
  <c r="AGU7" i="4"/>
  <c r="ZY7" i="4"/>
  <c r="ABO7" i="4"/>
  <c r="BM7" i="4"/>
  <c r="UI7" i="4"/>
  <c r="OG7" i="4"/>
  <c r="AHG7" i="4"/>
  <c r="K7" i="4"/>
  <c r="YS7" i="4"/>
  <c r="KM7" i="4"/>
  <c r="MA7" i="4"/>
  <c r="ABM7" i="4"/>
  <c r="BI7" i="4"/>
  <c r="ACS7" i="4"/>
  <c r="WS7" i="4"/>
  <c r="XC7" i="4"/>
  <c r="SG7" i="4"/>
  <c r="XI7" i="4"/>
  <c r="XW7" i="4"/>
  <c r="AAG7" i="4"/>
  <c r="NE7" i="4"/>
  <c r="WO7" i="4"/>
  <c r="RQ7" i="4"/>
  <c r="BA7" i="4"/>
  <c r="AI7" i="4"/>
  <c r="AFW7" i="4"/>
  <c r="UU7" i="4"/>
  <c r="Y7" i="4"/>
  <c r="WK7" i="4"/>
  <c r="ZC7" i="4"/>
  <c r="ABG7" i="4"/>
  <c r="IU7" i="4"/>
  <c r="DK7" i="4"/>
  <c r="PC7" i="4"/>
  <c r="DA7" i="4"/>
  <c r="ADI7" i="4"/>
  <c r="XU7" i="4"/>
  <c r="EK7" i="4"/>
  <c r="AJC7" i="4"/>
  <c r="JW7" i="4"/>
  <c r="VQ7" i="4"/>
  <c r="LQ7" i="4"/>
  <c r="AHY7" i="4"/>
  <c r="AGS7" i="4"/>
  <c r="TO7" i="4"/>
  <c r="OW7" i="4"/>
  <c r="AHA7" i="4"/>
  <c r="AFK7" i="4"/>
  <c r="ADW7" i="4"/>
  <c r="W7" i="4"/>
  <c r="VM7" i="4"/>
  <c r="AEY7" i="4"/>
  <c r="JI7" i="4"/>
  <c r="PS7" i="4"/>
  <c r="QU7" i="4"/>
  <c r="E7" i="4"/>
  <c r="OM7" i="4"/>
  <c r="KY7" i="4"/>
  <c r="AFI7" i="4"/>
  <c r="ADQ7" i="4"/>
  <c r="NQ7" i="4"/>
  <c r="JO7" i="4"/>
  <c r="DO7" i="4"/>
  <c r="AAI7" i="4"/>
  <c r="ZO7" i="4"/>
  <c r="RY7" i="4"/>
  <c r="VG7" i="4"/>
  <c r="LE7" i="4"/>
  <c r="AIA7" i="4"/>
  <c r="AJI7" i="4"/>
  <c r="AW7" i="4"/>
  <c r="AIM7" i="4"/>
  <c r="VY7" i="4"/>
  <c r="IW7" i="4"/>
  <c r="AGO7" i="4"/>
  <c r="UM7" i="4"/>
  <c r="QK7" i="4"/>
  <c r="YM7" i="4"/>
  <c r="XE7" i="4"/>
  <c r="ACC7" i="4"/>
  <c r="PA7" i="4"/>
  <c r="AC7" i="4"/>
  <c r="HU7" i="4"/>
  <c r="JQ7" i="4"/>
  <c r="WG7" i="4"/>
  <c r="SW7" i="4"/>
  <c r="KU7" i="4"/>
  <c r="NU7" i="4"/>
  <c r="AEC7" i="4"/>
  <c r="TE7" i="4"/>
  <c r="BU7" i="4"/>
  <c r="MC7" i="4"/>
  <c r="DG7" i="4"/>
  <c r="WY7" i="4"/>
  <c r="VE7" i="4"/>
  <c r="AHE7" i="4"/>
  <c r="ADY7" i="4"/>
  <c r="AEI7" i="4"/>
  <c r="EY7" i="4"/>
  <c r="AGE7" i="4"/>
  <c r="ADS7" i="4"/>
  <c r="IO7" i="4"/>
  <c r="ABA7" i="4"/>
  <c r="ADA7" i="4"/>
  <c r="OY7" i="4"/>
  <c r="I7" i="4"/>
  <c r="AIK7" i="4"/>
  <c r="BC7" i="4"/>
  <c r="CQ7" i="4"/>
  <c r="CS7" i="4"/>
  <c r="SQ7" i="4"/>
  <c r="Q7" i="4"/>
  <c r="AKA7" i="4"/>
  <c r="BW7" i="4"/>
  <c r="ABQ7" i="4"/>
  <c r="AEO7" i="4"/>
  <c r="ADU7" i="4"/>
  <c r="FA7" i="4"/>
  <c r="DM7" i="4"/>
  <c r="UG7" i="4"/>
  <c r="MS7" i="4"/>
  <c r="EO7" i="4"/>
  <c r="ACA7" i="4"/>
  <c r="CY7" i="4"/>
  <c r="AHM7" i="4"/>
  <c r="FI7" i="4"/>
  <c r="KC7" i="4"/>
  <c r="TI7" i="4"/>
  <c r="XS7" i="4"/>
  <c r="ACY7" i="4"/>
  <c r="VK7" i="4"/>
  <c r="TS7" i="4"/>
  <c r="BE7" i="4"/>
  <c r="MY7" i="4"/>
  <c r="QI7" i="4"/>
  <c r="ADO7" i="4"/>
  <c r="ES7" i="4"/>
  <c r="EU7" i="4"/>
  <c r="II7" i="4"/>
  <c r="AFE7" i="4"/>
  <c r="AY7" i="4"/>
  <c r="GI7" i="4"/>
  <c r="WC7" i="4"/>
  <c r="AFU7" i="4"/>
  <c r="GK7" i="4"/>
  <c r="AIS7" i="4"/>
  <c r="TK7" i="4"/>
  <c r="YG7" i="4"/>
  <c r="AIY7" i="4"/>
  <c r="FQ7" i="4"/>
  <c r="AGI7" i="4"/>
  <c r="PQ7" i="4"/>
  <c r="QE7" i="4"/>
  <c r="AGG7" i="4"/>
  <c r="QQ7" i="4"/>
  <c r="ADM7" i="4"/>
  <c r="ACG7" i="4"/>
  <c r="BK7" i="4"/>
  <c r="ABY7" i="4"/>
  <c r="SC7" i="4"/>
  <c r="RI7" i="4"/>
  <c r="HW7" i="4"/>
  <c r="VW7" i="4"/>
  <c r="KG7" i="4"/>
  <c r="CA7" i="4"/>
  <c r="AIO7" i="4"/>
  <c r="AEW7" i="4"/>
  <c r="JE7" i="4"/>
  <c r="AIE7" i="4"/>
  <c r="AKC7" i="4"/>
  <c r="UE7" i="4"/>
  <c r="KE7" i="4"/>
  <c r="TY7" i="4"/>
  <c r="AEA7" i="4"/>
  <c r="HE7" i="4"/>
  <c r="AIU7" i="4"/>
  <c r="ZM7" i="4"/>
  <c r="HM7" i="4"/>
  <c r="PK7" i="4"/>
  <c r="GW7" i="4"/>
  <c r="KO7" i="4"/>
  <c r="CU7" i="4"/>
  <c r="AGQ7" i="4"/>
  <c r="SS7" i="4"/>
  <c r="ABK7" i="4"/>
  <c r="CM7" i="4"/>
  <c r="HA7" i="4"/>
  <c r="DW7" i="4"/>
  <c r="JY7" i="4"/>
  <c r="CE7" i="4"/>
  <c r="AGC7" i="4"/>
  <c r="EW7" i="4"/>
  <c r="PG7" i="4"/>
  <c r="AJQ7" i="4"/>
  <c r="ACO7" i="4"/>
  <c r="AQ7" i="4"/>
  <c r="DQ7" i="4"/>
  <c r="XQ7" i="4"/>
  <c r="RE7" i="4"/>
  <c r="EI7" i="4"/>
  <c r="MG7" i="4"/>
  <c r="QA7" i="4"/>
  <c r="CI7" i="4"/>
  <c r="RW7" i="4"/>
  <c r="LS7" i="4"/>
  <c r="AEQ7" i="4"/>
  <c r="MW7" i="4"/>
  <c r="XY7" i="4"/>
  <c r="AHW7" i="4"/>
  <c r="AJS7" i="4"/>
  <c r="PM7" i="4"/>
  <c r="IG7" i="4"/>
  <c r="YU7" i="4"/>
  <c r="SY7" i="4"/>
  <c r="UA7" i="4"/>
  <c r="LK7" i="4"/>
  <c r="FU7" i="4"/>
  <c r="AE7" i="4"/>
  <c r="AFG7" i="4"/>
  <c r="LA7" i="4"/>
  <c r="UQ7" i="4"/>
  <c r="AHO7" i="4"/>
  <c r="QY7" i="4"/>
  <c r="EE7" i="4"/>
  <c r="LI7" i="4"/>
  <c r="YY7" i="4"/>
  <c r="RO7" i="4"/>
  <c r="ABE7" i="4"/>
  <c r="LO7" i="4"/>
  <c r="VS7" i="4"/>
  <c r="UW7" i="4"/>
  <c r="GG7" i="4"/>
  <c r="QM7" i="4"/>
  <c r="AEE7" i="4"/>
  <c r="KW7" i="4"/>
  <c r="ZG7" i="4"/>
  <c r="IC7" i="4"/>
  <c r="AAS7" i="4"/>
  <c r="ME7" i="4"/>
  <c r="FO7" i="4"/>
  <c r="US7" i="4"/>
  <c r="RG7" i="4"/>
  <c r="AFC7" i="4"/>
  <c r="LU7" i="4"/>
  <c r="IK7" i="4"/>
  <c r="FM7" i="4"/>
  <c r="AAC7" i="4"/>
  <c r="SM7" i="4"/>
  <c r="NI7" i="4"/>
  <c r="ACM7" i="4"/>
  <c r="IM7" i="4"/>
  <c r="HG7" i="4"/>
  <c r="AU7" i="4"/>
  <c r="WQ7" i="4"/>
  <c r="JS7" i="4"/>
  <c r="AFM7" i="4"/>
  <c r="ZQ7" i="4"/>
  <c r="AAA7" i="4"/>
  <c r="BY7" i="4"/>
  <c r="VC7" i="4"/>
  <c r="FC7" i="4"/>
  <c r="AS7" i="4"/>
  <c r="GM7" i="4"/>
  <c r="MU7" i="4"/>
  <c r="SU7" i="4"/>
  <c r="KA7" i="4"/>
  <c r="OK7" i="4"/>
  <c r="UY7" i="4"/>
  <c r="HK7" i="4"/>
  <c r="NO7" i="4"/>
  <c r="ADE7" i="4"/>
  <c r="XA7" i="4"/>
  <c r="HQ7" i="4"/>
  <c r="QS7" i="4"/>
  <c r="KK7" i="4"/>
  <c r="PI7" i="4"/>
  <c r="AAM7" i="4"/>
  <c r="DS7" i="4"/>
  <c r="EM7" i="4"/>
  <c r="UK7" i="4"/>
  <c r="GC7" i="4"/>
  <c r="ABS7" i="4"/>
  <c r="BS7" i="4"/>
  <c r="AGW7" i="4"/>
  <c r="QW7" i="4"/>
  <c r="S7" i="4"/>
  <c r="YA7" i="4"/>
  <c r="AAO7" i="4"/>
  <c r="FE7" i="4"/>
  <c r="LW7" i="4"/>
  <c r="DC7" i="4"/>
  <c r="ABI7" i="4"/>
  <c r="AFQ7" i="4"/>
  <c r="WU7" i="4"/>
  <c r="OA7" i="4"/>
  <c r="HS7" i="4"/>
  <c r="GQ7" i="4"/>
  <c r="MO7" i="4"/>
  <c r="DU7" i="4"/>
  <c r="OU7" i="4"/>
  <c r="AEG7" i="4"/>
  <c r="ABU7" i="4"/>
  <c r="AEU7" i="4"/>
  <c r="UC7" i="4"/>
  <c r="DI7" i="4"/>
  <c r="BG7" i="4"/>
  <c r="ACQ7" i="4"/>
  <c r="ZU7" i="4"/>
  <c r="JC7" i="4"/>
  <c r="EQ7" i="4"/>
  <c r="PW7" i="4"/>
  <c r="AHS7" i="4"/>
  <c r="AHK7" i="4"/>
  <c r="NY7" i="4"/>
  <c r="TQ7" i="4"/>
  <c r="NA7" i="4"/>
  <c r="C7" i="4"/>
  <c r="TG7" i="4"/>
  <c r="CC7" i="4"/>
  <c r="YE7" i="4"/>
  <c r="ADC7" i="4"/>
  <c r="AHC7" i="4"/>
  <c r="ACI7" i="4"/>
  <c r="FS7" i="4"/>
  <c r="ZS7" i="4"/>
  <c r="KS7" i="4"/>
  <c r="MI7" i="4"/>
  <c r="YO7" i="4"/>
  <c r="AJG7" i="4"/>
  <c r="AFA7" i="4"/>
  <c r="DE7" i="4"/>
  <c r="DY7" i="4"/>
  <c r="UO7" i="4"/>
  <c r="AHU7" i="4"/>
  <c r="IQ7" i="4"/>
  <c r="JK7" i="4"/>
  <c r="AJW7" i="4"/>
  <c r="XM7" i="4"/>
  <c r="YI7" i="4"/>
  <c r="TC7" i="4"/>
  <c r="RC7" i="4"/>
  <c r="LC7" i="4"/>
  <c r="RK7" i="4"/>
  <c r="WM7" i="4"/>
  <c r="AIC7" i="4"/>
  <c r="SK7" i="4"/>
  <c r="AFO7" i="4"/>
  <c r="A7" i="4"/>
  <c r="AII7" i="4"/>
  <c r="YQ7" i="4"/>
  <c r="WI7" i="4"/>
  <c r="AA7" i="4"/>
  <c r="O7" i="4"/>
  <c r="OC7" i="4"/>
  <c r="KQ7" i="4"/>
  <c r="AEM7" i="4"/>
  <c r="AJA7" i="4"/>
  <c r="ADG7" i="4"/>
  <c r="AM7" i="4"/>
  <c r="MQ7" i="4"/>
  <c r="WE7" i="4"/>
  <c r="EC7" i="4"/>
  <c r="AFY7" i="4"/>
  <c r="AEK7" i="4"/>
  <c r="PY7" i="4"/>
  <c r="SA7" i="4"/>
  <c r="ZW7" i="4"/>
  <c r="IA7" i="4"/>
  <c r="AJY7" i="4"/>
  <c r="WW7" i="4"/>
  <c r="EG7" i="4"/>
  <c r="JM7" i="4"/>
  <c r="AJM7" i="4"/>
  <c r="ACW7" i="4"/>
  <c r="AO7" i="4"/>
  <c r="AAE7" i="4"/>
  <c r="ABC7" i="4"/>
  <c r="BO7" i="4"/>
  <c r="OQ7" i="4"/>
  <c r="XG7" i="4"/>
  <c r="GE7" i="4"/>
  <c r="NC7" i="6"/>
  <c r="YM7" i="6"/>
</calcChain>
</file>

<file path=xl/sharedStrings.xml><?xml version="1.0" encoding="utf-8"?>
<sst xmlns="http://schemas.openxmlformats.org/spreadsheetml/2006/main" count="3410" uniqueCount="494">
  <si>
    <t>Start Date</t>
  </si>
  <si>
    <t>End Date</t>
  </si>
  <si>
    <t>Securities</t>
  </si>
  <si>
    <t>1728 HK Equity</t>
  </si>
  <si>
    <t>1999 HK Equity</t>
  </si>
  <si>
    <t>1929 HK Equity</t>
  </si>
  <si>
    <t>2331 HK Equity</t>
  </si>
  <si>
    <t>1114 HK Equity</t>
  </si>
  <si>
    <t>3813 HK Equity</t>
  </si>
  <si>
    <t>136 HK Equity</t>
  </si>
  <si>
    <t>1211 HK Equity</t>
  </si>
  <si>
    <t>3818 HK Equity</t>
  </si>
  <si>
    <t>1828 HK Equity</t>
  </si>
  <si>
    <t>494 HK Equity</t>
  </si>
  <si>
    <t>1086 HK Equity</t>
  </si>
  <si>
    <t>860 HK Equity</t>
  </si>
  <si>
    <t>819 HK Equity</t>
  </si>
  <si>
    <t>78 HK Equity</t>
  </si>
  <si>
    <t>2282 HK Equity</t>
  </si>
  <si>
    <t>1212 HK Equity</t>
  </si>
  <si>
    <t>1269 HK Equity</t>
  </si>
  <si>
    <t>547 HK Equity</t>
  </si>
  <si>
    <t>175 HK Equity</t>
  </si>
  <si>
    <t>256 HK Equity</t>
  </si>
  <si>
    <t>489 HK Equity</t>
  </si>
  <si>
    <t>1293 HK Equity</t>
  </si>
  <si>
    <t>848 HK Equity</t>
  </si>
  <si>
    <t>669 HK Equity</t>
  </si>
  <si>
    <t>1382 HK Equity</t>
  </si>
  <si>
    <t>1060 HK Equity</t>
  </si>
  <si>
    <t>521 HK Equity</t>
  </si>
  <si>
    <t>1128 HK Equity</t>
  </si>
  <si>
    <t>1028 HK Equity</t>
  </si>
  <si>
    <t>538 HK Equity</t>
  </si>
  <si>
    <t>1368 HK Equity</t>
  </si>
  <si>
    <t>178 HK Equity</t>
  </si>
  <si>
    <t>2238 HK Equity</t>
  </si>
  <si>
    <t>27 HK Equity</t>
  </si>
  <si>
    <t>200 HK Equity</t>
  </si>
  <si>
    <t>1361 HK Equity</t>
  </si>
  <si>
    <t>52 HK Equity</t>
  </si>
  <si>
    <t>425 HK Equity</t>
  </si>
  <si>
    <t>881 HK Equity</t>
  </si>
  <si>
    <t>951 HK Equity</t>
  </si>
  <si>
    <t>3389 HK Equity</t>
  </si>
  <si>
    <t>308 HK Equity</t>
  </si>
  <si>
    <t>590 HK Equity</t>
  </si>
  <si>
    <t>330 HK Equity</t>
  </si>
  <si>
    <t>868 HK Equity</t>
  </si>
  <si>
    <t>1234 HK Equity</t>
  </si>
  <si>
    <t>2020 HK Equity</t>
  </si>
  <si>
    <t>551 HK Equity</t>
  </si>
  <si>
    <t>341 HK Equity</t>
  </si>
  <si>
    <t>493 HK Equity</t>
  </si>
  <si>
    <t>1928 HK Equity</t>
  </si>
  <si>
    <t>1070 HK Equity</t>
  </si>
  <si>
    <t>1169 HK Equity</t>
  </si>
  <si>
    <t>419 HK Equity</t>
  </si>
  <si>
    <t>2313 HK Equity</t>
  </si>
  <si>
    <t>751 HK Equity</t>
  </si>
  <si>
    <t>2006 HK Equity</t>
  </si>
  <si>
    <t>880 HK Equity</t>
  </si>
  <si>
    <t>511 HK Equity</t>
  </si>
  <si>
    <t>321 HK Equity</t>
  </si>
  <si>
    <t>2678 HK Equity</t>
  </si>
  <si>
    <t>2001 HK Equity</t>
  </si>
  <si>
    <t>2232 HK Equity</t>
  </si>
  <si>
    <t>772 HK Equity</t>
  </si>
  <si>
    <t>839 HK Equity</t>
  </si>
  <si>
    <t>3998 HK Equity</t>
  </si>
  <si>
    <t>709 HK Equity</t>
  </si>
  <si>
    <t>6068 HK Equity</t>
  </si>
  <si>
    <t>6169 HK Equity</t>
  </si>
  <si>
    <t>1569 HK Equity</t>
  </si>
  <si>
    <t>45 HK Equity</t>
  </si>
  <si>
    <t>1970 HK Equity</t>
  </si>
  <si>
    <t>2199 HK Equity</t>
  </si>
  <si>
    <t>1585 HK Equity</t>
  </si>
  <si>
    <t>198 HK Equity</t>
  </si>
  <si>
    <t>680 HK Equity</t>
  </si>
  <si>
    <t>3836 HK Equity</t>
  </si>
  <si>
    <t>1680 HK Equity</t>
  </si>
  <si>
    <t>1316 HK Equity</t>
  </si>
  <si>
    <t>2333 HK Equity</t>
  </si>
  <si>
    <t>1899 HK Equity</t>
  </si>
  <si>
    <t>1317 HK Equity</t>
  </si>
  <si>
    <t>1478 HK Equity</t>
  </si>
  <si>
    <t>1958 HK Equity</t>
  </si>
  <si>
    <t>3606 HK Equity</t>
  </si>
  <si>
    <t>69 HK Equity</t>
  </si>
  <si>
    <t>1448 HK Equity</t>
  </si>
  <si>
    <t>2255 HK Equity</t>
  </si>
  <si>
    <t>2111 HK Equity</t>
  </si>
  <si>
    <t>787 HK Equity</t>
  </si>
  <si>
    <t>2298 HK Equity</t>
  </si>
  <si>
    <t>400 HK Equity</t>
  </si>
  <si>
    <t>1230 HK Equity</t>
  </si>
  <si>
    <t>2222 HK Equity</t>
  </si>
  <si>
    <t>151 HK Equity</t>
  </si>
  <si>
    <t>6808 HK Equity</t>
  </si>
  <si>
    <t>606 HK Equity</t>
  </si>
  <si>
    <t>1117 HK Equity</t>
  </si>
  <si>
    <t>1115 HK Equity</t>
  </si>
  <si>
    <t>1112 HK Equity</t>
  </si>
  <si>
    <t>1886 HK Equity</t>
  </si>
  <si>
    <t>506 HK Equity</t>
  </si>
  <si>
    <t>43 HK Equity</t>
  </si>
  <si>
    <t>220 HK Equity</t>
  </si>
  <si>
    <t>2319 HK Equity</t>
  </si>
  <si>
    <t>1044 HK Equity</t>
  </si>
  <si>
    <t>168 HK Equity</t>
  </si>
  <si>
    <t>345 HK Equity</t>
  </si>
  <si>
    <t>291 HK Equity</t>
  </si>
  <si>
    <t>1579 HK Equity</t>
  </si>
  <si>
    <t>1610 HK Equity</t>
  </si>
  <si>
    <t>1458 HK Equity</t>
  </si>
  <si>
    <t>322 HK Equity</t>
  </si>
  <si>
    <t>3799 HK Equity</t>
  </si>
  <si>
    <t>1219 HK Equity</t>
  </si>
  <si>
    <t>288 HK Equity</t>
  </si>
  <si>
    <t>1432 HK Equity</t>
  </si>
  <si>
    <t>342 HK Equity</t>
  </si>
  <si>
    <t>934 HK Equity</t>
  </si>
  <si>
    <t>386 HK Equity</t>
  </si>
  <si>
    <t>467 HK Equity</t>
  </si>
  <si>
    <t>857 HK Equity</t>
  </si>
  <si>
    <t>2883 HK Equity</t>
  </si>
  <si>
    <t>1898 HK Equity</t>
  </si>
  <si>
    <t>883 HK Equity</t>
  </si>
  <si>
    <t>1088 HK Equity</t>
  </si>
  <si>
    <t>1171 HK Equity</t>
  </si>
  <si>
    <t>135 HK Equity</t>
  </si>
  <si>
    <t>3908 HK Equity</t>
  </si>
  <si>
    <t>6881 HK Equity</t>
  </si>
  <si>
    <t>3968 HK Equity</t>
  </si>
  <si>
    <t>1428 HK Equity</t>
  </si>
  <si>
    <t>806 HK Equity</t>
  </si>
  <si>
    <t>5 HK Equity</t>
  </si>
  <si>
    <t>2628 HK Equity</t>
  </si>
  <si>
    <t>3360 HK Equity</t>
  </si>
  <si>
    <t>966 HK Equity</t>
  </si>
  <si>
    <t>2356 HK Equity</t>
  </si>
  <si>
    <t>1140 HK Equity</t>
  </si>
  <si>
    <t>23 HK Equity</t>
  </si>
  <si>
    <t>3328 HK Equity</t>
  </si>
  <si>
    <t>998 HK Equity</t>
  </si>
  <si>
    <t>2328 HK Equity</t>
  </si>
  <si>
    <t>1141 HK Equity</t>
  </si>
  <si>
    <t>2318 HK Equity</t>
  </si>
  <si>
    <t>279 HK Equity</t>
  </si>
  <si>
    <t>1299 HK Equity</t>
  </si>
  <si>
    <t>6030 HK Equity</t>
  </si>
  <si>
    <t>3618 HK Equity</t>
  </si>
  <si>
    <t>142 HK Equity</t>
  </si>
  <si>
    <t>3988 HK Equity</t>
  </si>
  <si>
    <t>1288 HK Equity</t>
  </si>
  <si>
    <t>508 HK Equity</t>
  </si>
  <si>
    <t>86 HK Equity</t>
  </si>
  <si>
    <t>6818 HK Equity</t>
  </si>
  <si>
    <t>1398 HK Equity</t>
  </si>
  <si>
    <t>6837 HK Equity</t>
  </si>
  <si>
    <t>2388 HK Equity</t>
  </si>
  <si>
    <t>1788 HK Equity</t>
  </si>
  <si>
    <t>1988 HK Equity</t>
  </si>
  <si>
    <t>721 HK Equity</t>
  </si>
  <si>
    <t>1963 HK Equity</t>
  </si>
  <si>
    <t>939 HK Equity</t>
  </si>
  <si>
    <t>2611 HK Equity</t>
  </si>
  <si>
    <t>3329 HK Equity</t>
  </si>
  <si>
    <t>6060 HK Equity</t>
  </si>
  <si>
    <t>2858 HK Equity</t>
  </si>
  <si>
    <t>165 HK Equity</t>
  </si>
  <si>
    <t>665 HK Equity</t>
  </si>
  <si>
    <t>1336 HK Equity</t>
  </si>
  <si>
    <t>3958 HK Equity</t>
  </si>
  <si>
    <t>6178 HK Equity</t>
  </si>
  <si>
    <t>1658 HK Equity</t>
  </si>
  <si>
    <t>6099 HK Equity</t>
  </si>
  <si>
    <t>6066 HK Equity</t>
  </si>
  <si>
    <t>931 HK Equity</t>
  </si>
  <si>
    <t>11 HK Equity</t>
  </si>
  <si>
    <t>2601 HK Equity</t>
  </si>
  <si>
    <t>6886 HK Equity</t>
  </si>
  <si>
    <t>1508 HK Equity</t>
  </si>
  <si>
    <t>2799 HK Equity</t>
  </si>
  <si>
    <t>378 HK Equity</t>
  </si>
  <si>
    <t>388 HK Equity</t>
  </si>
  <si>
    <t>440 HK Equity</t>
  </si>
  <si>
    <t>717 HK Equity</t>
  </si>
  <si>
    <t>1339 HK Equity</t>
  </si>
  <si>
    <t>1776 HK Equity</t>
  </si>
  <si>
    <t>1359 HK Equity</t>
  </si>
  <si>
    <t>1375 HK Equity</t>
  </si>
  <si>
    <t>867 HK Equity</t>
  </si>
  <si>
    <t>2607 HK Equity</t>
  </si>
  <si>
    <t>1666 HK Equity</t>
  </si>
  <si>
    <t>1302 HK Equity</t>
  </si>
  <si>
    <t>570 HK Equity</t>
  </si>
  <si>
    <t>1066 HK Equity</t>
  </si>
  <si>
    <t>2877 HK Equity</t>
  </si>
  <si>
    <t>3933 HK Equity</t>
  </si>
  <si>
    <t>1093 HK Equity</t>
  </si>
  <si>
    <t>241 HK Equity</t>
  </si>
  <si>
    <t>950 HK Equity</t>
  </si>
  <si>
    <t>1099 HK Equity</t>
  </si>
  <si>
    <t>874 HK Equity</t>
  </si>
  <si>
    <t>2196 HK Equity</t>
  </si>
  <si>
    <t>853 HK Equity</t>
  </si>
  <si>
    <t>460 HK Equity</t>
  </si>
  <si>
    <t>1177 HK Equity</t>
  </si>
  <si>
    <t>2005 HK Equity</t>
  </si>
  <si>
    <t>2269 HK Equity</t>
  </si>
  <si>
    <t>775 HK Equity</t>
  </si>
  <si>
    <t>3320 HK Equity</t>
  </si>
  <si>
    <t>512 HK Equity</t>
  </si>
  <si>
    <t>1530 HK Equity</t>
  </si>
  <si>
    <t>2666 HK Equity</t>
  </si>
  <si>
    <t>1548 HK Equity</t>
  </si>
  <si>
    <t>1345 HK Equity</t>
  </si>
  <si>
    <t>1515 HK Equity</t>
  </si>
  <si>
    <t>1681 HK Equity</t>
  </si>
  <si>
    <t>1513 HK Equity</t>
  </si>
  <si>
    <t>2186 HK Equity</t>
  </si>
  <si>
    <t>1829 HK Equity</t>
  </si>
  <si>
    <t>1186 HK Equity</t>
  </si>
  <si>
    <t>368 HK Equity</t>
  </si>
  <si>
    <t>2208 HK Equity</t>
  </si>
  <si>
    <t>3339 HK Equity</t>
  </si>
  <si>
    <t>152 HK Equity</t>
  </si>
  <si>
    <t>729 HK Equity</t>
  </si>
  <si>
    <t>1308 HK Equity</t>
  </si>
  <si>
    <t>687 HK Equity</t>
  </si>
  <si>
    <t>1052 HK Equity</t>
  </si>
  <si>
    <t>1800 HK Equity</t>
  </si>
  <si>
    <t>1882 HK Equity</t>
  </si>
  <si>
    <t>2880 HK Equity</t>
  </si>
  <si>
    <t>737 HK Equity</t>
  </si>
  <si>
    <t>659 HK Equity</t>
  </si>
  <si>
    <t>670 HK Equity</t>
  </si>
  <si>
    <t>2343 HK Equity</t>
  </si>
  <si>
    <t>598 HK Equity</t>
  </si>
  <si>
    <t>1138 HK Equity</t>
  </si>
  <si>
    <t>1618 HK Equity</t>
  </si>
  <si>
    <t>1205 HK Equity</t>
  </si>
  <si>
    <t>66 HK Equity</t>
  </si>
  <si>
    <t>1055 HK Equity</t>
  </si>
  <si>
    <t>316 HK Equity</t>
  </si>
  <si>
    <t>317 HK Equity</t>
  </si>
  <si>
    <t>363 HK Equity</t>
  </si>
  <si>
    <t>144 HK Equity</t>
  </si>
  <si>
    <t>1196 HK Equity</t>
  </si>
  <si>
    <t>3898 HK Equity</t>
  </si>
  <si>
    <t>3899 HK Equity</t>
  </si>
  <si>
    <t>1766 HK Equity</t>
  </si>
  <si>
    <t>3382 HK Equity</t>
  </si>
  <si>
    <t>439 HK Equity</t>
  </si>
  <si>
    <t>293 HK Equity</t>
  </si>
  <si>
    <t>656 HK Equity</t>
  </si>
  <si>
    <t>658 HK Equity</t>
  </si>
  <si>
    <t>753 HK Equity</t>
  </si>
  <si>
    <t>179 HK Equity</t>
  </si>
  <si>
    <t>631 HK Equity</t>
  </si>
  <si>
    <t>390 HK Equity</t>
  </si>
  <si>
    <t>576 HK Equity</t>
  </si>
  <si>
    <t>2866 HK Equity</t>
  </si>
  <si>
    <t>2128 HK Equity</t>
  </si>
  <si>
    <t>1919 HK Equity</t>
  </si>
  <si>
    <t>1164 HK Equity</t>
  </si>
  <si>
    <t>694 HK Equity</t>
  </si>
  <si>
    <t>2338 HK Equity</t>
  </si>
  <si>
    <t>1315 HK Equity</t>
  </si>
  <si>
    <t>1157 HK Equity</t>
  </si>
  <si>
    <t>3808 HK Equity</t>
  </si>
  <si>
    <t>257 HK Equity</t>
  </si>
  <si>
    <t>1199 HK Equity</t>
  </si>
  <si>
    <t>2357 HK Equity</t>
  </si>
  <si>
    <t>548 HK Equity</t>
  </si>
  <si>
    <t>2588 HK Equity</t>
  </si>
  <si>
    <t>525 HK Equity</t>
  </si>
  <si>
    <t>2869 HK Equity</t>
  </si>
  <si>
    <t>517 HK Equity</t>
  </si>
  <si>
    <t>242 HK Equity</t>
  </si>
  <si>
    <t>182 HK Equity</t>
  </si>
  <si>
    <t>2386 HK Equity</t>
  </si>
  <si>
    <t>177 HK Equity</t>
  </si>
  <si>
    <t>267 HK Equity</t>
  </si>
  <si>
    <t>2727 HK Equity</t>
  </si>
  <si>
    <t>3311 HK Equity</t>
  </si>
  <si>
    <t>2039 HK Equity</t>
  </si>
  <si>
    <t>699 HK Equity</t>
  </si>
  <si>
    <t>1 HK Equity</t>
  </si>
  <si>
    <t>636 HK Equity</t>
  </si>
  <si>
    <t>586 HK Equity</t>
  </si>
  <si>
    <t>1848 HK Equity</t>
  </si>
  <si>
    <t>3969 HK Equity</t>
  </si>
  <si>
    <t>777 HK Equity</t>
  </si>
  <si>
    <t>582 HK Equity</t>
  </si>
  <si>
    <t>1089 HK Equity</t>
  </si>
  <si>
    <t>763 HK Equity</t>
  </si>
  <si>
    <t>3888 HK Equity</t>
  </si>
  <si>
    <t>1888 HK Equity</t>
  </si>
  <si>
    <t>2382 HK Equity</t>
  </si>
  <si>
    <t>885 HK Equity</t>
  </si>
  <si>
    <t>2018 HK Equity</t>
  </si>
  <si>
    <t>992 HK Equity</t>
  </si>
  <si>
    <t>303 HK Equity</t>
  </si>
  <si>
    <t>968 HK Equity</t>
  </si>
  <si>
    <t>3800 HK Equity</t>
  </si>
  <si>
    <t>1282 HK Equity</t>
  </si>
  <si>
    <t>3336 HK Equity</t>
  </si>
  <si>
    <t>327 HK Equity</t>
  </si>
  <si>
    <t>700 HK Equity</t>
  </si>
  <si>
    <t>698 HK Equity</t>
  </si>
  <si>
    <t>522 HK Equity</t>
  </si>
  <si>
    <t>818 HK Equity</t>
  </si>
  <si>
    <t>2038 HK Equity</t>
  </si>
  <si>
    <t>2342 HK Equity</t>
  </si>
  <si>
    <t>354 HK Equity</t>
  </si>
  <si>
    <t>981 HK Equity</t>
  </si>
  <si>
    <t>696 HK Equity</t>
  </si>
  <si>
    <t>268 HK Equity</t>
  </si>
  <si>
    <t>732 HK Equity</t>
  </si>
  <si>
    <t>2280 HK Equity</t>
  </si>
  <si>
    <t>861 HK Equity</t>
  </si>
  <si>
    <t>6088 HK Equity</t>
  </si>
  <si>
    <t>1357 HK Equity</t>
  </si>
  <si>
    <t>148 HK Equity</t>
  </si>
  <si>
    <t>3396 HK Equity</t>
  </si>
  <si>
    <t>799 HK Equity</t>
  </si>
  <si>
    <t>3393 HK Equity</t>
  </si>
  <si>
    <t>1347 HK Equity</t>
  </si>
  <si>
    <t>6869 HK Equity</t>
  </si>
  <si>
    <t>285 HK Equity</t>
  </si>
  <si>
    <t>1980 HK Equity</t>
  </si>
  <si>
    <t>1313 HK Equity</t>
  </si>
  <si>
    <t>2099 HK Equity</t>
  </si>
  <si>
    <t>976 HK Equity</t>
  </si>
  <si>
    <t>906 HK Equity</t>
  </si>
  <si>
    <t>1378 HK Equity</t>
  </si>
  <si>
    <t>546 HK Equity</t>
  </si>
  <si>
    <t>2009 HK Equity</t>
  </si>
  <si>
    <t>581 HK Equity</t>
  </si>
  <si>
    <t>297 HK Equity</t>
  </si>
  <si>
    <t>1333 HK Equity</t>
  </si>
  <si>
    <t>2899 HK Equity</t>
  </si>
  <si>
    <t>338 HK Equity</t>
  </si>
  <si>
    <t>358 HK Equity</t>
  </si>
  <si>
    <t>347 HK Equity</t>
  </si>
  <si>
    <t>2314 HK Equity</t>
  </si>
  <si>
    <t>914 HK Equity</t>
  </si>
  <si>
    <t>639 HK Equity</t>
  </si>
  <si>
    <t>2689 HK Equity</t>
  </si>
  <si>
    <t>468 HK Equity</t>
  </si>
  <si>
    <t>3993 HK Equity</t>
  </si>
  <si>
    <t>189 HK Equity</t>
  </si>
  <si>
    <t>2233 HK Equity</t>
  </si>
  <si>
    <t>3983 HK Equity</t>
  </si>
  <si>
    <t>3323 HK Equity</t>
  </si>
  <si>
    <t>1818 HK Equity</t>
  </si>
  <si>
    <t>1208 HK Equity</t>
  </si>
  <si>
    <t>336 HK Equity</t>
  </si>
  <si>
    <t>323 HK Equity</t>
  </si>
  <si>
    <t>1250 HK Equity</t>
  </si>
  <si>
    <t>2600 HK Equity</t>
  </si>
  <si>
    <t>1636 HK Equity</t>
  </si>
  <si>
    <t>19 HK Equity</t>
  </si>
  <si>
    <t>3900 HK Equity</t>
  </si>
  <si>
    <t>1238 HK Equity</t>
  </si>
  <si>
    <t>1638 HK Equity</t>
  </si>
  <si>
    <t>14 HK Equity</t>
  </si>
  <si>
    <t>480 HK Equity</t>
  </si>
  <si>
    <t>1918 HK Equity</t>
  </si>
  <si>
    <t>1777 HK Equity</t>
  </si>
  <si>
    <t>173 HK Equity</t>
  </si>
  <si>
    <t>978 HK Equity</t>
  </si>
  <si>
    <t>535 HK Equity</t>
  </si>
  <si>
    <t>12 HK Equity</t>
  </si>
  <si>
    <t>960 HK Equity</t>
  </si>
  <si>
    <t>1207 HK Equity</t>
  </si>
  <si>
    <t>405 HK Equity</t>
  </si>
  <si>
    <t>808 HK Equity</t>
  </si>
  <si>
    <t>823 HK Equity</t>
  </si>
  <si>
    <t>435 HK Equity</t>
  </si>
  <si>
    <t>813 HK Equity</t>
  </si>
  <si>
    <t>878 HK Equity</t>
  </si>
  <si>
    <t>2868 HK Equity</t>
  </si>
  <si>
    <t>817 HK Equity</t>
  </si>
  <si>
    <t>1109 HK Equity</t>
  </si>
  <si>
    <t>17 HK Equity</t>
  </si>
  <si>
    <t>688 HK Equity</t>
  </si>
  <si>
    <t>101 HK Equity</t>
  </si>
  <si>
    <t>683 HK Equity</t>
  </si>
  <si>
    <t>87 HK Equity</t>
  </si>
  <si>
    <t>1668 HK Equity</t>
  </si>
  <si>
    <t>1628 HK Equity</t>
  </si>
  <si>
    <t>337 HK Equity</t>
  </si>
  <si>
    <t>1966 HK Equity</t>
  </si>
  <si>
    <t>2777 HK Equity</t>
  </si>
  <si>
    <t>87001 HK Equity</t>
  </si>
  <si>
    <t>410 HK Equity</t>
  </si>
  <si>
    <t>563 HK Equity</t>
  </si>
  <si>
    <t>2007 HK Equity</t>
  </si>
  <si>
    <t>119 HK Equity</t>
  </si>
  <si>
    <t>35 HK Equity</t>
  </si>
  <si>
    <t>845 HK Equity</t>
  </si>
  <si>
    <t>2778 HK Equity</t>
  </si>
  <si>
    <t>10 HK Equity</t>
  </si>
  <si>
    <t>272 HK Equity</t>
  </si>
  <si>
    <t>3377 HK Equity</t>
  </si>
  <si>
    <t>3883 HK Equity</t>
  </si>
  <si>
    <t>3383 HK Equity</t>
  </si>
  <si>
    <t>1176 HK Equity</t>
  </si>
  <si>
    <t>3333 HK Equity</t>
  </si>
  <si>
    <t>83 HK Equity</t>
  </si>
  <si>
    <t>1813 HK Equity</t>
  </si>
  <si>
    <t>778 HK Equity</t>
  </si>
  <si>
    <t>1972 HK Equity</t>
  </si>
  <si>
    <t>996 HK Equity</t>
  </si>
  <si>
    <t>488 HK Equity</t>
  </si>
  <si>
    <t>832 HK Equity</t>
  </si>
  <si>
    <t>81 HK Equity</t>
  </si>
  <si>
    <t>1997 HK Equity</t>
  </si>
  <si>
    <t>604 HK Equity</t>
  </si>
  <si>
    <t>754 HK Equity</t>
  </si>
  <si>
    <t>123 HK Equity</t>
  </si>
  <si>
    <t>4 HK Equity</t>
  </si>
  <si>
    <t>1098 HK Equity</t>
  </si>
  <si>
    <t>1528 HK Equity</t>
  </si>
  <si>
    <t>2669 HK Equity</t>
  </si>
  <si>
    <t>2768 HK Equity</t>
  </si>
  <si>
    <t>3301 HK Equity</t>
  </si>
  <si>
    <t>163 HK Equity</t>
  </si>
  <si>
    <t>16 HK Equity</t>
  </si>
  <si>
    <t>20 HK Equity</t>
  </si>
  <si>
    <t>127 HK Equity</t>
  </si>
  <si>
    <t>95 HK Equity</t>
  </si>
  <si>
    <t>607 HK Equity</t>
  </si>
  <si>
    <t>884 HK Equity</t>
  </si>
  <si>
    <t>1030 HK Equity</t>
  </si>
  <si>
    <t>1113 HK Equity</t>
  </si>
  <si>
    <t>3380 HK Equity</t>
  </si>
  <si>
    <t>1622 HK Equity</t>
  </si>
  <si>
    <t>2202 HK Equity</t>
  </si>
  <si>
    <t>1778 HK Equity</t>
  </si>
  <si>
    <t>728 HK Equity</t>
  </si>
  <si>
    <t>215 HK Equity</t>
  </si>
  <si>
    <t>8 HK Equity</t>
  </si>
  <si>
    <t>552 HK Equity</t>
  </si>
  <si>
    <t>1883 HK Equity</t>
  </si>
  <si>
    <t>941 HK Equity</t>
  </si>
  <si>
    <t>762 HK Equity</t>
  </si>
  <si>
    <t>315 HK Equity</t>
  </si>
  <si>
    <t>1310 HK Equity</t>
  </si>
  <si>
    <t>816 HK Equity</t>
  </si>
  <si>
    <t>1363 HK Equity</t>
  </si>
  <si>
    <t>916 HK Equity</t>
  </si>
  <si>
    <t>2380 HK Equity</t>
  </si>
  <si>
    <t>392 HK Equity</t>
  </si>
  <si>
    <t>686 HK Equity</t>
  </si>
  <si>
    <t>6 HK Equity</t>
  </si>
  <si>
    <t>836 HK Equity</t>
  </si>
  <si>
    <t>1083 HK Equity</t>
  </si>
  <si>
    <t>6828 HK Equity</t>
  </si>
  <si>
    <t>579 HK Equity</t>
  </si>
  <si>
    <t>958 HK Equity</t>
  </si>
  <si>
    <t>2 HK Equity</t>
  </si>
  <si>
    <t>451 HK Equity</t>
  </si>
  <si>
    <t>2688 HK Equity</t>
  </si>
  <si>
    <t>855 HK Equity</t>
  </si>
  <si>
    <t>902 HK Equity</t>
  </si>
  <si>
    <t>371 HK Equity</t>
  </si>
  <si>
    <t>1193 HK Equity</t>
  </si>
  <si>
    <t>735 HK Equity</t>
  </si>
  <si>
    <t>991 HK Equity</t>
  </si>
  <si>
    <t>882 HK Equity</t>
  </si>
  <si>
    <t>1257 HK Equity</t>
  </si>
  <si>
    <t>603 HK Equity</t>
  </si>
  <si>
    <t>3 HK Equity</t>
  </si>
  <si>
    <t>270 HK Equity</t>
  </si>
  <si>
    <t>384 HK Equity</t>
  </si>
  <si>
    <t>1071 HK Equity</t>
  </si>
  <si>
    <t>1038 HK Equity</t>
  </si>
  <si>
    <t>1816 HK Equity</t>
  </si>
  <si>
    <t>1811 HK Equity</t>
  </si>
  <si>
    <t>1381 HK Equity</t>
  </si>
  <si>
    <t>6136 HK Equity</t>
  </si>
  <si>
    <t>Quarterly</t>
  </si>
  <si>
    <t>ASSET_TURNOVER</t>
  </si>
  <si>
    <t>IS_EPS</t>
  </si>
  <si>
    <t>LT_DEBT_TO_TOT_ASSET</t>
  </si>
  <si>
    <t>NET_INCOME</t>
  </si>
  <si>
    <t>CF_CASH_FROM_OPER</t>
  </si>
  <si>
    <t>SALES_REV_TURN</t>
  </si>
  <si>
    <t>RETURN_COM_EQY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</si>
</sst>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42916</v>
        <stp/>
        <stp>##V3_BDHV12</stp>
        <stp>86 HK Equity</stp>
        <stp>CF_CASH_FROM_OPER</stp>
        <stp>1/1/2017</stp>
        <stp>8/12/2018</stp>
        <stp>[Stock Selection.xlsx]Operating Cash Flow!R7C309</stp>
        <stp>EQY_CONSOLIDATED</stp>
        <stp>Y</stp>
        <stp>cols=2;rows=2</stp>
        <tr r="KW7" s="6"/>
      </tp>
      <tp>
        <v>42916</v>
        <stp/>
        <stp>##V3_BDHV12</stp>
        <stp>563 HK Equity</stp>
        <stp>NET_INCOME</stp>
        <stp>1/1/2017</stp>
        <stp>8/12/2018</stp>
        <stp>[Stock Selection.xlsx]Net Income!R7C795</stp>
        <stp>EQY_CONSOLIDATED</stp>
        <stp>Y</stp>
        <stp>cols=2;rows=2</stp>
        <tr r="ADO7" s="5"/>
      </tp>
      <tp>
        <v>42916</v>
        <stp/>
        <stp>##V3_BDHV12</stp>
        <stp>581 HK Equity</stp>
        <stp>NET_INCOME</stp>
        <stp>1/1/2017</stp>
        <stp>8/12/2018</stp>
        <stp>[Stock Selection.xlsx]Net Income!R7C677</stp>
        <stp>EQY_CONSOLIDATED</stp>
        <stp>Y</stp>
        <stp>cols=2;rows=2</stp>
        <tr r="ZA7" s="5"/>
      </tp>
      <tp>
        <v>42916</v>
        <stp/>
        <stp>##V3_BDHV12</stp>
        <stp>762 HK Equity</stp>
        <stp>NET_INCOME</stp>
        <stp>1/1/2017</stp>
        <stp>8/12/2018</stp>
        <stp>[Stock Selection.xlsx]Net Income!R7C895</stp>
        <stp>EQY_CONSOLIDATED</stp>
        <stp>Y</stp>
        <stp>cols=2;rows=2</stp>
        <tr r="AHK7" s="5"/>
      </tp>
      <tp>
        <v>42916</v>
        <stp/>
        <stp>##V3_BDHV12</stp>
        <stp>683 HK Equity</stp>
        <stp>NET_INCOME</stp>
        <stp>1/1/2017</stp>
        <stp>8/12/2018</stp>
        <stp>[Stock Selection.xlsx]Net Income!R7C777</stp>
        <stp>EQY_CONSOLIDATED</stp>
        <stp>Y</stp>
        <stp>cols=2;rows=2</stp>
        <tr r="ACW7" s="5"/>
      </tp>
      <tp>
        <v>42916</v>
        <stp/>
        <stp>##V3_BDHV12</stp>
        <stp>763 HK Equity</stp>
        <stp>NET_INCOME</stp>
        <stp>1/1/2017</stp>
        <stp>8/12/2018</stp>
        <stp>[Stock Selection.xlsx]Net Income!R7C591</stp>
        <stp>EQY_CONSOLIDATED</stp>
        <stp>Y</stp>
        <stp>cols=2;rows=2</stp>
        <tr r="VS7" s="5"/>
      </tp>
      <tp>
        <v>42916</v>
        <stp/>
        <stp>##V3_BDHV12</stp>
        <stp>363 HK Equity</stp>
        <stp>NET_INCOME</stp>
        <stp>1/1/2017</stp>
        <stp>8/12/2018</stp>
        <stp>[Stock Selection.xlsx]Net Income!R7C491</stp>
        <stp>EQY_CONSOLIDATED</stp>
        <stp>Y</stp>
        <stp>cols=2;rows=2</stp>
        <tr r="RW7" s="5"/>
      </tp>
      <tp>
        <v>42825</v>
        <stp/>
        <stp>##V3_BDHV12</stp>
        <stp>777 HK Equity</stp>
        <stp>NET_INCOME</stp>
        <stp>1/1/2017</stp>
        <stp>8/12/2018</stp>
        <stp>[Stock Selection.xlsx]Net Income!R7C585</stp>
        <stp>EQY_CONSOLIDATED</stp>
        <stp>Y</stp>
        <stp>cols=2;rows=4</stp>
        <tr r="VM7" s="5"/>
      </tp>
      <tp>
        <v>42916</v>
        <stp/>
        <stp>##V3_BDHV12</stp>
        <stp>78 HK Equity</stp>
        <stp>SALES_REV_TURN</stp>
        <stp>1/1/2017</stp>
        <stp>8/12/2018</stp>
        <stp>[Stock Selection.xlsx]revenue!R7C29</stp>
        <stp>EQY_CONSOLIDATED</stp>
        <stp>Y</stp>
        <stp>cols=2;rows=2</stp>
        <tr r="AC7" s="7"/>
      </tp>
      <tp>
        <v>42916</v>
        <stp/>
        <stp>##V3_BDHV12</stp>
        <stp>468 HK Equity</stp>
        <stp>NET_INCOME</stp>
        <stp>1/1/2017</stp>
        <stp>8/12/2018</stp>
        <stp>[Stock Selection.xlsx]Net Income!R7C699</stp>
        <stp>EQY_CONSOLIDATED</stp>
        <stp>Y</stp>
        <stp>cols=2;rows=2</stp>
        <tr r="ZW7" s="5"/>
      </tp>
      <tp>
        <v>42916</v>
        <stp/>
        <stp>##V3_BDHV12</stp>
        <stp>586 HK Equity</stp>
        <stp>NET_INCOME</stp>
        <stp>1/1/2017</stp>
        <stp>8/12/2018</stp>
        <stp>[Stock Selection.xlsx]Net Income!R7C579</stp>
        <stp>EQY_CONSOLIDATED</stp>
        <stp>Y</stp>
        <stp>cols=2;rows=2</stp>
        <tr r="VG7" s="5"/>
      </tp>
      <tp>
        <v>42916</v>
        <stp/>
        <stp>##V3_BDHV12</stp>
        <stp>688 HK Equity</stp>
        <stp>NET_INCOME</stp>
        <stp>1/1/2017</stp>
        <stp>8/12/2018</stp>
        <stp>[Stock Selection.xlsx]Net Income!R7C773</stp>
        <stp>EQY_CONSOLIDATED</stp>
        <stp>Y</stp>
        <stp>cols=2;rows=2</stp>
        <tr r="ACS7" s="5"/>
      </tp>
      <tp>
        <v>42916</v>
        <stp/>
        <stp>##V3_BDHV12</stp>
        <stp>570 HK Equity</stp>
        <stp>NET_INCOME</stp>
        <stp>1/1/2017</stp>
        <stp>8/12/2018</stp>
        <stp>[Stock Selection.xlsx]Net Income!R7C389</stp>
        <stp>EQY_CONSOLIDATED</stp>
        <stp>Y</stp>
        <stp>cols=2;rows=2</stp>
        <tr r="NY7" s="5"/>
      </tp>
      <tp>
        <v>42916</v>
        <stp/>
        <stp>##V3_BDHV12</stp>
        <stp>867 HK Equity</stp>
        <stp>NET_INCOME</stp>
        <stp>1/1/2017</stp>
        <stp>8/12/2018</stp>
        <stp>[Stock Selection.xlsx]Net Income!R7C381</stp>
        <stp>EQY_CONSOLIDATED</stp>
        <stp>Y</stp>
        <stp>cols=2;rows=2</stp>
        <tr r="NQ7" s="5"/>
      </tp>
      <tp>
        <v>42916</v>
        <stp/>
        <stp>##V3_BDHV12</stp>
        <stp>1828 HK Equity</stp>
        <stp>LT_DEBT_TO_TOT_ASSET</stp>
        <stp>1/1/2017</stp>
        <stp>8/12/2018</stp>
        <stp>[Stock Selection.xlsx]Long Term Debt Ratio!R7C19</stp>
        <stp>EQY_CONSOLIDATED</stp>
        <stp>Y</stp>
        <stp>cols=2;rows=2</stp>
        <tr r="S7" s="4"/>
      </tp>
      <tp>
        <v>42916</v>
        <stp/>
        <stp>##V3_BDHV12</stp>
        <stp>297 HK Equity</stp>
        <stp>NET_INCOME</stp>
        <stp>1/1/2017</stp>
        <stp>8/12/2018</stp>
        <stp>[Stock Selection.xlsx]Net Income!R7C679</stp>
        <stp>EQY_CONSOLIDATED</stp>
        <stp>Y</stp>
        <stp>cols=2;rows=2</stp>
        <tr r="ZC7" s="5"/>
      </tp>
      <tp>
        <v>42825</v>
        <stp/>
        <stp>##V3_BDHV12</stp>
        <stp>388 HK Equity</stp>
        <stp>NET_INCOME</stp>
        <stp>1/1/2017</stp>
        <stp>8/12/2018</stp>
        <stp>[Stock Selection.xlsx]Net Income!R7C367</stp>
        <stp>EQY_CONSOLIDATED</stp>
        <stp>Y</stp>
        <stp>cols=2;rows=6</stp>
        <tr r="NC7" s="5"/>
      </tp>
      <tp>
        <v>42916</v>
        <stp/>
        <stp>##V3_BDHV12</stp>
        <stp>27 HK Equity</stp>
        <stp>SALES_REV_TURN</stp>
        <stp>1/1/2017</stp>
        <stp>8/12/2018</stp>
        <stp>[Stock Selection.xlsx]revenue!R7C69</stp>
        <stp>EQY_CONSOLIDATED</stp>
        <stp>Y</stp>
        <stp>cols=2;rows=3</stp>
        <tr r="BQ7" s="7"/>
      </tp>
      <tp>
        <v>42916</v>
        <stp/>
        <stp>##V3_BDHV12</stp>
        <stp>3818 HK Equity</stp>
        <stp>LT_DEBT_TO_TOT_ASSET</stp>
        <stp>1/1/2017</stp>
        <stp>8/12/2018</stp>
        <stp>[Stock Selection.xlsx]Long Term Debt Ratio!R7C17</stp>
        <stp>EQY_CONSOLIDATED</stp>
        <stp>Y</stp>
        <stp>cols=2;rows=2</stp>
        <tr r="Q7" s="4"/>
      </tp>
      <tp>
        <v>42916</v>
        <stp/>
        <stp>##V3_BDHV12</stp>
        <stp>884 HK Equity</stp>
        <stp>NET_INCOME</stp>
        <stp>1/1/2017</stp>
        <stp>8/12/2018</stp>
        <stp>[Stock Selection.xlsx]Net Income!R7C869</stp>
        <stp>EQY_CONSOLIDATED</stp>
        <stp>Y</stp>
        <stp>cols=2;rows=2</stp>
        <tr r="AGK7" s="5"/>
      </tp>
      <tp>
        <v>42916</v>
        <stp/>
        <stp>##V3_BDHV12</stp>
        <stp>598 HK Equity</stp>
        <stp>NET_INCOME</stp>
        <stp>1/1/2017</stp>
        <stp>8/12/2018</stp>
        <stp>[Stock Selection.xlsx]Net Income!R7C475</stp>
        <stp>EQY_CONSOLIDATED</stp>
        <stp>Y</stp>
        <stp>cols=2;rows=2</stp>
        <tr r="RG7" s="5"/>
      </tp>
      <tp>
        <v>42916</v>
        <stp/>
        <stp>##V3_BDHV12</stp>
        <stp>2020 HK Equity</stp>
        <stp>LT_DEBT_TO_TOT_ASSET</stp>
        <stp>1/1/2017</stp>
        <stp>8/12/2018</stp>
        <stp>[Stock Selection.xlsx]Long Term Debt Ratio!R7C95</stp>
        <stp>EQY_CONSOLIDATED</stp>
        <stp>Y</stp>
        <stp>cols=2;rows=2</stp>
        <tr r="CQ7" s="4"/>
      </tp>
      <tp>
        <v>42825</v>
        <stp/>
        <stp>##V3_BDHV12</stp>
        <stp>279 HK Equity</stp>
        <stp>NET_INCOME</stp>
        <stp>1/1/2017</stp>
        <stp>8/12/2018</stp>
        <stp>[Stock Selection.xlsx]Net Income!R7C293</stp>
        <stp>EQY_CONSOLIDATED</stp>
        <stp>Y</stp>
        <stp>cols=2;rows=3</stp>
        <tr r="KG7" s="5"/>
      </tp>
      <tp>
        <v>42825</v>
        <stp/>
        <stp>##V3_BDHV12</stp>
        <stp>699 HK Equity</stp>
        <stp>NET_INCOME</stp>
        <stp>1/1/2017</stp>
        <stp>8/12/2018</stp>
        <stp>[Stock Selection.xlsx]Net Income!R7C573</stp>
        <stp>EQY_CONSOLIDATED</stp>
        <stp>Y</stp>
        <stp>cols=2;rows=5</stp>
        <tr r="VA7" s="5"/>
      </tp>
      <tp>
        <v>42916</v>
        <stp/>
        <stp>##V3_BDHV12</stp>
        <stp>3813 HK Equity</stp>
        <stp>LT_DEBT_TO_TOT_ASSET</stp>
        <stp>1/1/2017</stp>
        <stp>8/12/2018</stp>
        <stp>[Stock Selection.xlsx]Long Term Debt Ratio!R7C11</stp>
        <stp>EQY_CONSOLIDATED</stp>
        <stp>Y</stp>
        <stp>cols=2;rows=2</stp>
        <tr r="K7" s="4"/>
      </tp>
      <tp>
        <v>42916</v>
        <stp/>
        <stp>##V3_BDHV12</stp>
        <stp>23 HK Equity</stp>
        <stp>CF_CASH_FROM_OPER</stp>
        <stp>1/1/2017</stp>
        <stp>8/12/2018</stp>
        <stp>[Stock Selection.xlsx]Operating Cash Flow!R7C281</stp>
        <stp>EQY_CONSOLIDATED</stp>
        <stp>Y</stp>
        <stp>cols=2;rows=2</stp>
        <tr r="JU7" s="6"/>
      </tp>
      <tp>
        <v>42916</v>
        <stp/>
        <stp>##V3_BDHV12</stp>
        <stp>83 HK Equity</stp>
        <stp>CF_CASH_FROM_OPER</stp>
        <stp>1/1/2017</stp>
        <stp>8/12/2018</stp>
        <stp>[Stock Selection.xlsx]Operating Cash Flow!R7C821</stp>
        <stp>EQY_CONSOLIDATED</stp>
        <stp>Y</stp>
        <stp>cols=2;rows=2</stp>
        <tr r="AEO7" s="6"/>
      </tp>
      <tp>
        <v>42916</v>
        <stp/>
        <stp>##V3_BDHV12</stp>
        <stp>144 HK Equity</stp>
        <stp>NET_INCOME</stp>
        <stp>1/1/2017</stp>
        <stp>8/12/2018</stp>
        <stp>[Stock Selection.xlsx]Net Income!R7C493</stp>
        <stp>EQY_CONSOLIDATED</stp>
        <stp>Y</stp>
        <stp>cols=2;rows=2</stp>
        <tr r="RY7" s="5"/>
      </tp>
      <tp>
        <v>42825</v>
        <stp/>
        <stp>##V3_BDHV12</stp>
        <stp>384 HK Equity</stp>
        <stp>NET_INCOME</stp>
        <stp>1/1/2017</stp>
        <stp>8/12/2018</stp>
        <stp>[Stock Selection.xlsx]Net Income!R7C953</stp>
        <stp>EQY_CONSOLIDATED</stp>
        <stp>Y</stp>
        <stp>cols=2;rows=3</stp>
        <tr r="AJQ7" s="5"/>
      </tp>
      <tp>
        <v>42916</v>
        <stp/>
        <stp>##V3_BDHV12</stp>
        <stp>883 HK Equity</stp>
        <stp>NET_INCOME</stp>
        <stp>1/1/2017</stp>
        <stp>8/12/2018</stp>
        <stp>[Stock Selection.xlsx]Net Income!R7C251</stp>
        <stp>EQY_CONSOLIDATED</stp>
        <stp>Y</stp>
        <stp>cols=2;rows=2</stp>
        <tr r="IQ7" s="5"/>
      </tp>
      <tp>
        <v>42916</v>
        <stp/>
        <stp>##V3_BDHV12</stp>
        <stp>941 HK Equity</stp>
        <stp>NET_INCOME</stp>
        <stp>1/1/2017</stp>
        <stp>8/12/2018</stp>
        <stp>[Stock Selection.xlsx]Net Income!R7C893</stp>
        <stp>EQY_CONSOLIDATED</stp>
        <stp>Y</stp>
        <stp>cols=2;rows=3</stp>
        <tr r="AHI7" s="5"/>
      </tp>
      <tp>
        <v>42916</v>
        <stp/>
        <stp>##V3_BDHV12</stp>
        <stp>680 HK Equity</stp>
        <stp>NET_INCOME</stp>
        <stp>1/1/2017</stp>
        <stp>8/12/2018</stp>
        <stp>[Stock Selection.xlsx]Net Income!R7C153</stp>
        <stp>EQY_CONSOLIDATED</stp>
        <stp>Y</stp>
        <stp>cols=2;rows=2</stp>
        <tr r="EW7" s="5"/>
      </tp>
      <tp>
        <v>42916</v>
        <stp/>
        <stp>##V3_BDHV12</stp>
        <stp>687 HK Equity</stp>
        <stp>NET_INCOME</stp>
        <stp>1/1/2017</stp>
        <stp>8/12/2018</stp>
        <stp>[Stock Selection.xlsx]Net Income!R7C457</stp>
        <stp>EQY_CONSOLIDATED</stp>
        <stp>Y</stp>
        <stp>cols=2;rows=2</stp>
        <tr r="QO7" s="5"/>
      </tp>
      <tp>
        <v>42916</v>
        <stp/>
        <stp>##V3_BDHV12</stp>
        <stp>991 HK Equity</stp>
        <stp>NET_INCOME</stp>
        <stp>1/1/2017</stp>
        <stp>8/12/2018</stp>
        <stp>[Stock Selection.xlsx]Net Income!R7C941</stp>
        <stp>EQY_CONSOLIDATED</stp>
        <stp>Y</stp>
        <stp>cols=2;rows=2</stp>
        <tr r="AJE7" s="5"/>
      </tp>
      <tp>
        <v>42916</v>
        <stp/>
        <stp>##V3_BDHV12</stp>
        <stp>358 HK Equity</stp>
        <stp>NET_INCOME</stp>
        <stp>1/1/2017</stp>
        <stp>8/12/2018</stp>
        <stp>[Stock Selection.xlsx]Net Income!R7C687</stp>
        <stp>EQY_CONSOLIDATED</stp>
        <stp>Y</stp>
        <stp>cols=2;rows=2</stp>
        <tr r="ZK7" s="5"/>
      </tp>
      <tp>
        <v>42916</v>
        <stp/>
        <stp>##V3_BDHV12</stp>
        <stp>285 HK Equity</stp>
        <stp>NET_INCOME</stp>
        <stp>1/1/2017</stp>
        <stp>8/12/2018</stp>
        <stp>[Stock Selection.xlsx]Net Income!R7C659</stp>
        <stp>EQY_CONSOLIDATED</stp>
        <stp>Y</stp>
        <stp>cols=2;rows=2</stp>
        <tr r="YI7" s="5"/>
      </tp>
      <tp>
        <v>42916</v>
        <stp/>
        <stp>##V3_BDHV12</stp>
        <stp>552 HK Equity</stp>
        <stp>NET_INCOME</stp>
        <stp>1/1/2017</stp>
        <stp>8/12/2018</stp>
        <stp>[Stock Selection.xlsx]Net Income!R7C889</stp>
        <stp>EQY_CONSOLIDATED</stp>
        <stp>Y</stp>
        <stp>cols=2;rows=2</stp>
        <tr r="AHE7" s="5"/>
      </tp>
      <tp>
        <v>42916</v>
        <stp/>
        <stp>##V3_BDHV12</stp>
        <stp>182 HK Equity</stp>
        <stp>NET_INCOME</stp>
        <stp>1/1/2017</stp>
        <stp>8/12/2018</stp>
        <stp>[Stock Selection.xlsx]Net Income!R7C559</stp>
        <stp>EQY_CONSOLIDATED</stp>
        <stp>Y</stp>
        <stp>cols=2;rows=3</stp>
        <tr r="UM7" s="5"/>
      </tp>
      <tp>
        <v>42825</v>
        <stp/>
        <stp>##V3_BDHV12</stp>
        <stp>241 HK Equity</stp>
        <stp>NET_INCOME</stp>
        <stp>1/1/2017</stp>
        <stp>8/12/2018</stp>
        <stp>[Stock Selection.xlsx]Net Income!R7C399</stp>
        <stp>EQY_CONSOLIDATED</stp>
        <stp>Y</stp>
        <stp>cols=2;rows=3</stp>
        <tr r="OI7" s="5"/>
      </tp>
      <tp>
        <v>42916</v>
        <stp/>
        <stp>##V3_BDHV12</stp>
        <stp>81 HK Equity</stp>
        <stp>CF_CASH_FROM_OPER</stp>
        <stp>1/1/2017</stp>
        <stp>8/12/2018</stp>
        <stp>[Stock Selection.xlsx]Operating Cash Flow!R7C835</stp>
        <stp>EQY_CONSOLIDATED</stp>
        <stp>Y</stp>
        <stp>cols=2;rows=2</stp>
        <tr r="AFC7" s="6"/>
      </tp>
      <tp>
        <v>42825</v>
        <stp/>
        <stp>##V3_BDHV12</stp>
        <stp>386 HK Equity</stp>
        <stp>NET_INCOME</stp>
        <stp>1/1/2017</stp>
        <stp>8/12/2018</stp>
        <stp>[Stock Selection.xlsx]Net Income!R7C241</stp>
        <stp>EQY_CONSOLIDATED</stp>
        <stp>Y</stp>
        <stp>cols=2;rows=5</stp>
        <tr r="IG7" s="5"/>
      </tp>
      <tp>
        <v>42916</v>
        <stp/>
        <stp>##V3_BDHV12</stp>
        <stp>151 HK Equity</stp>
        <stp>NET_INCOME</stp>
        <stp>1/1/2017</stp>
        <stp>8/12/2018</stp>
        <stp>[Stock Selection.xlsx]Net Income!R7C191</stp>
        <stp>EQY_CONSOLIDATED</stp>
        <stp>Y</stp>
        <stp>cols=2;rows=3</stp>
        <tr r="GI7" s="5"/>
      </tp>
      <tp>
        <v>42916</v>
        <stp/>
        <stp>##V3_BDHV12</stp>
        <stp>882 HK Equity</stp>
        <stp>NET_INCOME</stp>
        <stp>1/1/2017</stp>
        <stp>8/12/2018</stp>
        <stp>[Stock Selection.xlsx]Net Income!R7C943</stp>
        <stp>EQY_CONSOLIDATED</stp>
        <stp>Y</stp>
        <stp>cols=2;rows=2</stp>
        <tr r="AJG7" s="5"/>
      </tp>
      <tp>
        <v>42916</v>
        <stp/>
        <stp>##V3_BDHV12</stp>
        <stp>3389 HK Equity</stp>
        <stp>LT_DEBT_TO_TOT_ASSET</stp>
        <stp>1/1/2017</stp>
        <stp>8/12/2018</stp>
        <stp>[Stock Selection.xlsx]Long Term Debt Ratio!R7C83</stp>
        <stp>EQY_CONSOLIDATED</stp>
        <stp>Y</stp>
        <stp>cols=2;rows=2</stp>
        <tr r="CE7" s="4"/>
      </tp>
      <tp>
        <v>42916</v>
        <stp/>
        <stp>##V3_BDHV12</stp>
        <stp>347 HK Equity</stp>
        <stp>NET_INCOME</stp>
        <stp>1/1/2017</stp>
        <stp>8/12/2018</stp>
        <stp>[Stock Selection.xlsx]Net Income!R7C689</stp>
        <stp>EQY_CONSOLIDATED</stp>
        <stp>Y</stp>
        <stp>cols=2;rows=2</stp>
        <tr r="ZM7" s="5"/>
      </tp>
      <tp>
        <v>42916</v>
        <stp/>
        <stp>##V3_BDHV12</stp>
        <stp>1234 HK Equity</stp>
        <stp>LT_DEBT_TO_TOT_ASSET</stp>
        <stp>1/1/2017</stp>
        <stp>8/12/2018</stp>
        <stp>[Stock Selection.xlsx]Long Term Debt Ratio!R7C93</stp>
        <stp>EQY_CONSOLIDATED</stp>
        <stp>Y</stp>
        <stp>cols=2;rows=2</stp>
        <tr r="CO7" s="4"/>
      </tp>
      <tp>
        <v>42916</v>
        <stp/>
        <stp>##V3_BDHV12</stp>
        <stp>799 HK Equity</stp>
        <stp>NET_INCOME</stp>
        <stp>1/1/2017</stp>
        <stp>8/12/2018</stp>
        <stp>[Stock Selection.xlsx]Net Income!R7C651</stp>
        <stp>EQY_CONSOLIDATED</stp>
        <stp>Y</stp>
        <stp>cols=2;rows=3</stp>
        <tr r="YA7" s="5"/>
      </tp>
      <tp>
        <v>42916</v>
        <stp/>
        <stp>##V3_BDHV12</stp>
        <stp>198 HK Equity</stp>
        <stp>NET_INCOME</stp>
        <stp>1/1/2017</stp>
        <stp>8/12/2018</stp>
        <stp>[Stock Selection.xlsx]Net Income!R7C151</stp>
        <stp>EQY_CONSOLIDATED</stp>
        <stp>Y</stp>
        <stp>cols=2;rows=2</stp>
        <tr r="EU7" s="5"/>
      </tp>
      <tp t="s">
        <v>#N/A N/A</v>
        <stp/>
        <stp>##V3_BDHV12</stp>
        <stp>778 HK Equity</stp>
        <stp>IS_EPS</stp>
        <stp>1/1/2017</stp>
        <stp>8/12/2018</stp>
        <stp>[Stock Selection.xlsx]EPS!R7C825</stp>
        <stp>EQY_CONSOLIDATED</stp>
        <stp>Y</stp>
        <tr r="AES7" s="3"/>
      </tp>
      <tp>
        <v>42916</v>
        <stp/>
        <stp>##V3_BDHV12</stp>
        <stp>87001 HK Equity</stp>
        <stp>SALES_REV_TURN</stp>
        <stp>1/1/2017</stp>
        <stp>8/12/2018</stp>
        <stp>[Stock Selection.xlsx]revenue!R7C791</stp>
        <stp>EQY_CONSOLIDATED</stp>
        <stp>Y</stp>
        <stp>cols=2;rows=3</stp>
        <tr r="ADK7" s="7"/>
      </tp>
      <tp t="s">
        <v>#N/A N/A</v>
        <stp/>
        <stp>##V3_BDHV12</stp>
        <stp>2858 HK Equity</stp>
        <stp>RETURN_COM_EQY</stp>
        <stp>1/1/2017</stp>
        <stp>8/12/2018</stp>
        <stp>[Stock Selection.xlsx]ROE!R7C335</stp>
        <stp>EQY_CONSOLIDATED</stp>
        <stp>Y</stp>
        <tr r="LW7" s="1"/>
      </tp>
      <tp>
        <v>42825</v>
        <stp/>
        <stp>##V3_BDHV12</stp>
        <stp>480 HK Equity</stp>
        <stp>NET_INCOME</stp>
        <stp>1/1/2017</stp>
        <stp>8/12/2018</stp>
        <stp>[Stock Selection.xlsx]Net Income!R7C735</stp>
        <stp>EQY_CONSOLIDATED</stp>
        <stp>Y</stp>
        <stp>cols=2;rows=3</stp>
        <tr r="ABG7" s="5"/>
      </tp>
      <tp>
        <v>42916</v>
        <stp/>
        <stp>##V3_BDHV12</stp>
        <stp>337 HK Equity</stp>
        <stp>NET_INCOME</stp>
        <stp>1/1/2017</stp>
        <stp>8/12/2018</stp>
        <stp>[Stock Selection.xlsx]Net Income!R7C785</stp>
        <stp>EQY_CONSOLIDATED</stp>
        <stp>Y</stp>
        <stp>cols=2;rows=2</stp>
        <tr r="ADE7" s="5"/>
      </tp>
      <tp>
        <v>42825</v>
        <stp/>
        <stp>##V3_BDHV12</stp>
        <stp>981 HK Equity</stp>
        <stp>NET_INCOME</stp>
        <stp>1/1/2017</stp>
        <stp>8/12/2018</stp>
        <stp>[Stock Selection.xlsx]Net Income!R7C631</stp>
        <stp>EQY_CONSOLIDATED</stp>
        <stp>Y</stp>
        <stp>cols=2;rows=6</stp>
        <tr r="XG7" s="5"/>
      </tp>
      <tp>
        <v>42916</v>
        <stp/>
        <stp>##V3_BDHV12</stp>
        <stp>996 HK Equity</stp>
        <stp>NET_INCOME</stp>
        <stp>1/1/2017</stp>
        <stp>8/12/2018</stp>
        <stp>[Stock Selection.xlsx]Net Income!R7C829</stp>
        <stp>EQY_CONSOLIDATED</stp>
        <stp>Y</stp>
        <stp>cols=2;rows=2</stp>
        <tr r="AEW7" s="5"/>
      </tp>
      <tp>
        <v>42916</v>
        <stp/>
        <stp>##V3_BDHV12</stp>
        <stp>338 HK Equity</stp>
        <stp>NET_INCOME</stp>
        <stp>1/1/2017</stp>
        <stp>8/12/2018</stp>
        <stp>[Stock Selection.xlsx]Net Income!R7C685</stp>
        <stp>EQY_CONSOLIDATED</stp>
        <stp>Y</stp>
        <stp>cols=2;rows=2</stp>
        <tr r="ZI7" s="5"/>
      </tp>
      <tp>
        <v>42916</v>
        <stp/>
        <stp>##V3_BDHV12</stp>
        <stp>288 HK Equity</stp>
        <stp>NET_INCOME</stp>
        <stp>1/1/2017</stp>
        <stp>8/12/2018</stp>
        <stp>[Stock Selection.xlsx]Net Income!R7C233</stp>
        <stp>EQY_CONSOLIDATED</stp>
        <stp>Y</stp>
        <stp>cols=2;rows=2</stp>
        <tr r="HY7" s="5"/>
      </tp>
      <tp>
        <v>42766</v>
        <stp/>
        <stp>##V3_BDHV12</stp>
        <stp>488 HK Equity</stp>
        <stp>NET_INCOME</stp>
        <stp>1/1/2017</stp>
        <stp>8/12/2018</stp>
        <stp>[Stock Selection.xlsx]Net Income!R7C831</stp>
        <stp>EQY_CONSOLIDATED</stp>
        <stp>Y</stp>
        <stp>cols=2;rows=3</stp>
        <tr r="AEY7" s="5"/>
      </tp>
      <tp>
        <v>42916</v>
        <stp/>
        <stp>##V3_BDHV12</stp>
        <stp>694 HK Equity</stp>
        <stp>NET_INCOME</stp>
        <stp>1/1/2017</stp>
        <stp>8/12/2018</stp>
        <stp>[Stock Selection.xlsx]Net Income!R7C531</stp>
        <stp>EQY_CONSOLIDATED</stp>
        <stp>Y</stp>
        <stp>cols=2;rows=2</stp>
        <tr r="TK7" s="5"/>
      </tp>
      <tp>
        <v>42916</v>
        <stp/>
        <stp>##V3_BDHV12</stp>
        <stp>696 HK Equity</stp>
        <stp>NET_INCOME</stp>
        <stp>1/1/2017</stp>
        <stp>8/12/2018</stp>
        <stp>[Stock Selection.xlsx]Net Income!R7C633</stp>
        <stp>EQY_CONSOLIDATED</stp>
        <stp>Y</stp>
        <stp>cols=2;rows=2</stp>
        <tr r="XI7" s="5"/>
      </tp>
      <tp>
        <v>42916</v>
        <stp/>
        <stp>##V3_BDHV12</stp>
        <stp>639 HK Equity</stp>
        <stp>NET_INCOME</stp>
        <stp>1/1/2017</stp>
        <stp>8/12/2018</stp>
        <stp>[Stock Selection.xlsx]Net Income!R7C695</stp>
        <stp>EQY_CONSOLIDATED</stp>
        <stp>Y</stp>
        <stp>cols=2;rows=2</stp>
        <tr r="ZS7" s="5"/>
      </tp>
      <tp>
        <v>42916</v>
        <stp/>
        <stp>##V3_BDHV12</stp>
        <stp>728 HK Equity</stp>
        <stp>NET_INCOME</stp>
        <stp>1/1/2017</stp>
        <stp>8/12/2018</stp>
        <stp>[Stock Selection.xlsx]Net Income!R7C883</stp>
        <stp>EQY_CONSOLIDATED</stp>
        <stp>Y</stp>
        <stp>cols=2;rows=2</stp>
        <tr r="AGY7" s="5"/>
      </tp>
      <tp>
        <v>42916</v>
        <stp/>
        <stp>##V3_BDHV12</stp>
        <stp>66 HK Equity</stp>
        <stp>CF_CASH_FROM_OPER</stp>
        <stp>1/1/2017</stp>
        <stp>8/12/2018</stp>
        <stp>[Stock Selection.xlsx]Operating Cash Flow!R7C483</stp>
        <stp>EQY_CONSOLIDATED</stp>
        <stp>Y</stp>
        <stp>cols=2;rows=2</stp>
        <tr r="RO7" s="6"/>
      </tp>
      <tp>
        <v>42916</v>
        <stp/>
        <stp>##V3_BDHV12</stp>
        <stp>78 HK Equity</stp>
        <stp>ASSET_TURNOVER</stp>
        <stp>1/1/2017</stp>
        <stp>8/12/2018</stp>
        <stp>[Stock Selection.xlsx]Asset Turnover Ratio!R7C29</stp>
        <stp>EQY_CONSOLIDATED</stp>
        <stp>Y</stp>
        <stp>cols=2;rows=2</stp>
        <tr r="AC7" s="2"/>
      </tp>
      <tp>
        <v>42916</v>
        <stp/>
        <stp>##V3_BDHV12</stp>
        <stp>686 HK Equity</stp>
        <stp>NET_INCOME</stp>
        <stp>1/1/2017</stp>
        <stp>8/12/2018</stp>
        <stp>[Stock Selection.xlsx]Net Income!R7C911</stp>
        <stp>EQY_CONSOLIDATED</stp>
        <stp>Y</stp>
        <stp>cols=2;rows=2</stp>
        <tr r="AIA7" s="5"/>
      </tp>
      <tp>
        <v>42916</v>
        <stp/>
        <stp>##V3_BDHV12</stp>
        <stp>880 HK Equity</stp>
        <stp>NET_INCOME</stp>
        <stp>1/1/2017</stp>
        <stp>8/12/2018</stp>
        <stp>[Stock Selection.xlsx]Net Income!R7C117</stp>
        <stp>EQY_CONSOLIDATED</stp>
        <stp>Y</stp>
        <stp>cols=2;rows=3</stp>
        <tr r="DM7" s="5"/>
      </tp>
      <tp>
        <v>42916</v>
        <stp/>
        <stp>##V3_BDHV12</stp>
        <stp>293 HK Equity</stp>
        <stp>NET_INCOME</stp>
        <stp>1/1/2017</stp>
        <stp>8/12/2018</stp>
        <stp>[Stock Selection.xlsx]Net Income!R7C507</stp>
        <stp>EQY_CONSOLIDATED</stp>
        <stp>Y</stp>
        <stp>cols=2;rows=3</stp>
        <tr r="SM7" s="5"/>
      </tp>
      <tp>
        <v>42916</v>
        <stp/>
        <stp>##V3_BDHV12</stp>
        <stp>493 HK Equity</stp>
        <stp>NET_INCOME</stp>
        <stp>1/1/2017</stp>
        <stp>8/12/2018</stp>
        <stp>[Stock Selection.xlsx]Net Income!R7C101</stp>
        <stp>EQY_CONSOLIDATED</stp>
        <stp>Y</stp>
        <stp>cols=2;rows=2</stp>
        <tr r="CW7" s="5"/>
      </tp>
      <tp>
        <v>42916</v>
        <stp/>
        <stp>##V3_BDHV12</stp>
        <stp>606 HK Equity</stp>
        <stp>NET_INCOME</stp>
        <stp>1/1/2017</stp>
        <stp>8/12/2018</stp>
        <stp>[Stock Selection.xlsx]Net Income!R7C195</stp>
        <stp>EQY_CONSOLIDATED</stp>
        <stp>Y</stp>
        <stp>cols=2;rows=2</stp>
        <tr r="GM7" s="5"/>
      </tp>
      <tp>
        <v>42916</v>
        <stp/>
        <stp>##V3_BDHV12</stp>
        <stp>215 HK Equity</stp>
        <stp>NET_INCOME</stp>
        <stp>1/1/2017</stp>
        <stp>8/12/2018</stp>
        <stp>[Stock Selection.xlsx]Net Income!R7C885</stp>
        <stp>EQY_CONSOLIDATED</stp>
        <stp>Y</stp>
        <stp>cols=2;rows=3</stp>
        <tr r="AHA7" s="5"/>
      </tp>
      <tp>
        <v>42916</v>
        <stp/>
        <stp>##V3_BDHV12</stp>
        <stp>316 HK Equity</stp>
        <stp>NET_INCOME</stp>
        <stp>1/1/2017</stp>
        <stp>8/12/2018</stp>
        <stp>[Stock Selection.xlsx]Net Income!R7C487</stp>
        <stp>EQY_CONSOLIDATED</stp>
        <stp>Y</stp>
        <stp>cols=2;rows=3</stp>
        <tr r="RS7" s="5"/>
      </tp>
      <tp>
        <v>42825</v>
        <stp/>
        <stp>##V3_BDHV12</stp>
        <stp>992 HK Equity</stp>
        <stp>NET_INCOME</stp>
        <stp>1/1/2017</stp>
        <stp>8/12/2018</stp>
        <stp>[Stock Selection.xlsx]Net Income!R7C603</stp>
        <stp>EQY_CONSOLIDATED</stp>
        <stp>Y</stp>
        <stp>cols=2;rows=5</stp>
        <tr r="WE7" s="5"/>
      </tp>
      <tp>
        <v>42825</v>
        <stp/>
        <stp>##V3_BDHV12</stp>
        <stp>317 HK Equity</stp>
        <stp>NET_INCOME</stp>
        <stp>1/1/2017</stp>
        <stp>8/12/2018</stp>
        <stp>[Stock Selection.xlsx]Net Income!R7C489</stp>
        <stp>EQY_CONSOLIDATED</stp>
        <stp>Y</stp>
        <stp>cols=2;rows=5</stp>
        <tr r="RU7" s="5"/>
      </tp>
      <tp>
        <v>42916</v>
        <stp/>
        <stp>##V3_BDHV12</stp>
        <stp>392 HK Equity</stp>
        <stp>NET_INCOME</stp>
        <stp>1/1/2017</stp>
        <stp>8/12/2018</stp>
        <stp>[Stock Selection.xlsx]Net Income!R7C909</stp>
        <stp>EQY_CONSOLIDATED</stp>
        <stp>Y</stp>
        <stp>cols=2;rows=2</stp>
        <tr r="AHY7" s="5"/>
      </tp>
      <tp>
        <v>42916</v>
        <stp/>
        <stp>##V3_BDHV12</stp>
        <stp>87 HK Equity</stp>
        <stp>CF_CASH_FROM_OPER</stp>
        <stp>1/1/2017</stp>
        <stp>8/12/2018</stp>
        <stp>[Stock Selection.xlsx]Operating Cash Flow!R7C779</stp>
        <stp>EQY_CONSOLIDATED</stp>
        <stp>Y</stp>
        <stp>cols=2;rows=3</stp>
        <tr r="ACY7" s="6"/>
      </tp>
      <tp>
        <v>42916</v>
        <stp/>
        <stp>##V3_BDHV12</stp>
        <stp>95 HK Equity</stp>
        <stp>CF_CASH_FROM_OPER</stp>
        <stp>1/1/2017</stp>
        <stp>8/12/2018</stp>
        <stp>[Stock Selection.xlsx]Operating Cash Flow!R7C865</stp>
        <stp>EQY_CONSOLIDATED</stp>
        <stp>Y</stp>
        <stp>cols=2;rows=2</stp>
        <tr r="AGG7" s="6"/>
      </tp>
      <tp>
        <v>42825</v>
        <stp/>
        <stp>##V3_BDHV12</stp>
        <stp>52 HK Equity</stp>
        <stp>SALES_REV_TURN</stp>
        <stp>1/1/2017</stp>
        <stp>8/12/2018</stp>
        <stp>[Stock Selection.xlsx]revenue!R7C75</stp>
        <stp>EQY_CONSOLIDATED</stp>
        <stp>Y</stp>
        <stp>cols=2;rows=3</stp>
        <tr r="BW7" s="7"/>
      </tp>
      <tp>
        <v>42916</v>
        <stp/>
        <stp>##V3_BDHV12</stp>
        <stp>914 HK Equity</stp>
        <stp>NET_INCOME</stp>
        <stp>1/1/2017</stp>
        <stp>8/12/2018</stp>
        <stp>[Stock Selection.xlsx]Net Income!R7C693</stp>
        <stp>EQY_CONSOLIDATED</stp>
        <stp>Y</stp>
        <stp>cols=2;rows=2</stp>
        <tr r="ZQ7" s="5"/>
      </tp>
      <tp>
        <v>42916</v>
        <stp/>
        <stp>##V3_BDHV12</stp>
        <stp>400 HK Equity</stp>
        <stp>NET_INCOME</stp>
        <stp>1/1/2017</stp>
        <stp>8/12/2018</stp>
        <stp>[Stock Selection.xlsx]Net Income!R7C185</stp>
        <stp>EQY_CONSOLIDATED</stp>
        <stp>Y</stp>
        <stp>cols=2;rows=2</stp>
        <tr r="GC7" s="5"/>
      </tp>
      <tp>
        <v>42916</v>
        <stp/>
        <stp>##V3_BDHV12</stp>
        <stp>315 HK Equity</stp>
        <stp>NET_INCOME</stp>
        <stp>1/1/2017</stp>
        <stp>8/12/2018</stp>
        <stp>[Stock Selection.xlsx]Net Income!R7C897</stp>
        <stp>EQY_CONSOLIDATED</stp>
        <stp>Y</stp>
        <stp>cols=2;rows=2</stp>
        <tr r="AHM7" s="5"/>
      </tp>
      <tp>
        <v>42916</v>
        <stp/>
        <stp>##V3_BDHV12</stp>
        <stp>410 HK Equity</stp>
        <stp>NET_INCOME</stp>
        <stp>1/1/2017</stp>
        <stp>8/12/2018</stp>
        <stp>[Stock Selection.xlsx]Net Income!R7C793</stp>
        <stp>EQY_CONSOLIDATED</stp>
        <stp>Y</stp>
        <stp>cols=2;rows=2</stp>
        <tr r="ADM7" s="5"/>
      </tp>
      <tp>
        <v>42916</v>
        <stp/>
        <stp>##V3_BDHV12</stp>
        <stp>119 HK Equity</stp>
        <stp>NET_INCOME</stp>
        <stp>1/1/2017</stp>
        <stp>8/12/2018</stp>
        <stp>[Stock Selection.xlsx]Net Income!R7C799</stp>
        <stp>EQY_CONSOLIDATED</stp>
        <stp>Y</stp>
        <stp>cols=2;rows=2</stp>
        <tr r="ADS7" s="5"/>
      </tp>
      <tp>
        <v>42916</v>
        <stp/>
        <stp>##V3_BDHV12</stp>
        <stp>698 HK Equity</stp>
        <stp>NET_INCOME</stp>
        <stp>1/1/2017</stp>
        <stp>8/12/2018</stp>
        <stp>[Stock Selection.xlsx]Net Income!R7C619</stp>
        <stp>EQY_CONSOLIDATED</stp>
        <stp>Y</stp>
        <stp>cols=2;rows=2</stp>
        <tr r="WU7" s="5"/>
      </tp>
      <tp>
        <v>42916</v>
        <stp/>
        <stp>##V3_BDHV12</stp>
        <stp>189 HK Equity</stp>
        <stp>NET_INCOME</stp>
        <stp>1/1/2017</stp>
        <stp>8/12/2018</stp>
        <stp>[Stock Selection.xlsx]Net Income!R7C703</stp>
        <stp>EQY_CONSOLIDATED</stp>
        <stp>Y</stp>
        <stp>cols=2;rows=2</stp>
        <tr r="AAA7" s="5"/>
      </tp>
      <tp>
        <v>42916</v>
        <stp/>
        <stp>##V3_BDHV12</stp>
        <stp>291 HK Equity</stp>
        <stp>NET_INCOME</stp>
        <stp>1/1/2017</stp>
        <stp>8/12/2018</stp>
        <stp>[Stock Selection.xlsx]Net Income!R7C219</stp>
        <stp>EQY_CONSOLIDATED</stp>
        <stp>Y</stp>
        <stp>cols=2;rows=2</stp>
        <tr r="HK7" s="5"/>
      </tp>
      <tp>
        <v>42916</v>
        <stp/>
        <stp>##V3_BDHV12</stp>
        <stp>390 HK Equity</stp>
        <stp>NET_INCOME</stp>
        <stp>1/1/2017</stp>
        <stp>8/12/2018</stp>
        <stp>[Stock Selection.xlsx]Net Income!R7C519</stp>
        <stp>EQY_CONSOLIDATED</stp>
        <stp>Y</stp>
        <stp>cols=2;rows=2</stp>
        <tr r="SY7" s="5"/>
      </tp>
      <tp>
        <v>42916</v>
        <stp/>
        <stp>##V3_BDHV12</stp>
        <stp>45 HK Equity</stp>
        <stp>CF_CASH_FROM_OPER</stp>
        <stp>1/1/2017</stp>
        <stp>8/12/2018</stp>
        <stp>[Stock Selection.xlsx]Operating Cash Flow!R7C143</stp>
        <stp>EQY_CONSOLIDATED</stp>
        <stp>Y</stp>
        <stp>cols=2;rows=3</stp>
        <tr r="EM7" s="6"/>
      </tp>
      <tp t="s">
        <v>#N/A N/A</v>
        <stp/>
        <stp>##V3_BDHV12</stp>
        <stp>778 HK Equity</stp>
        <stp>ASSET_TURNOVER</stp>
        <stp>1/1/2017</stp>
        <stp>8/12/2018</stp>
        <stp>[Stock Selection.xlsx]Asset Turnover Ratio!R7C825</stp>
        <stp>EQY_CONSOLIDATED</stp>
        <stp>Y</stp>
        <tr r="AES7" s="2"/>
      </tp>
      <tp>
        <v>42916</v>
        <stp/>
        <stp>##V3_BDHV12</stp>
        <stp>451 HK Equity</stp>
        <stp>NET_INCOME</stp>
        <stp>1/1/2017</stp>
        <stp>8/12/2018</stp>
        <stp>[Stock Selection.xlsx]Net Income!R7C927</stp>
        <stp>EQY_CONSOLIDATED</stp>
        <stp>Y</stp>
        <stp>cols=2;rows=2</stp>
        <tr r="AIQ7" s="5"/>
      </tp>
      <tp>
        <v>42916</v>
        <stp/>
        <stp>##V3_BDHV12</stp>
        <stp>525 HK Equity</stp>
        <stp>NET_INCOME</stp>
        <stp>1/1/2017</stp>
        <stp>8/12/2018</stp>
        <stp>[Stock Selection.xlsx]Net Income!R7C551</stp>
        <stp>EQY_CONSOLIDATED</stp>
        <stp>Y</stp>
        <stp>cols=2;rows=2</stp>
        <tr r="UE7" s="5"/>
      </tp>
      <tp>
        <v>42916</v>
        <stp/>
        <stp>##V3_BDHV12</stp>
        <stp>101 HK Equity</stp>
        <stp>NET_INCOME</stp>
        <stp>1/1/2017</stp>
        <stp>8/12/2018</stp>
        <stp>[Stock Selection.xlsx]Net Income!R7C775</stp>
        <stp>EQY_CONSOLIDATED</stp>
        <stp>Y</stp>
        <stp>cols=2;rows=3</stp>
        <tr r="ACU7" s="5"/>
      </tp>
      <tp>
        <v>42825</v>
        <stp/>
        <stp>##V3_BDHV12</stp>
        <stp>823 HK Equity</stp>
        <stp>NET_INCOME</stp>
        <stp>1/1/2017</stp>
        <stp>8/12/2018</stp>
        <stp>[Stock Selection.xlsx]Net Income!R7C757</stp>
        <stp>EQY_CONSOLIDATED</stp>
        <stp>Y</stp>
        <stp>cols=2;rows=3</stp>
        <tr r="ACC7" s="5"/>
      </tp>
      <tp>
        <v>42916</v>
        <stp/>
        <stp>##V3_BDHV12</stp>
        <stp>342 HK Equity</stp>
        <stp>NET_INCOME</stp>
        <stp>1/1/2017</stp>
        <stp>8/12/2018</stp>
        <stp>[Stock Selection.xlsx]Net Income!R7C237</stp>
        <stp>EQY_CONSOLIDATED</stp>
        <stp>Y</stp>
        <stp>cols=2;rows=2</stp>
        <tr r="IC7" s="5"/>
      </tp>
      <tp>
        <v>42916</v>
        <stp/>
        <stp>##V3_BDHV12</stp>
        <stp>813 HK Equity</stp>
        <stp>NET_INCOME</stp>
        <stp>1/1/2017</stp>
        <stp>8/12/2018</stp>
        <stp>[Stock Selection.xlsx]Net Income!R7C761</stp>
        <stp>EQY_CONSOLIDATED</stp>
        <stp>Y</stp>
        <stp>cols=2;rows=2</stp>
        <tr r="ACG7" s="5"/>
      </tp>
      <tp>
        <v>42916</v>
        <stp/>
        <stp>##V3_BDHV12</stp>
        <stp>535 HK Equity</stp>
        <stp>NET_INCOME</stp>
        <stp>1/1/2017</stp>
        <stp>8/12/2018</stp>
        <stp>[Stock Selection.xlsx]Net Income!R7C745</stp>
        <stp>EQY_CONSOLIDATED</stp>
        <stp>Y</stp>
        <stp>cols=2;rows=2</stp>
        <tr r="ABQ7" s="5"/>
      </tp>
      <tp>
        <v>42916</v>
        <stp/>
        <stp>##V3_BDHV12</stp>
        <stp>817 HK Equity</stp>
        <stp>NET_INCOME</stp>
        <stp>1/1/2017</stp>
        <stp>8/12/2018</stp>
        <stp>[Stock Selection.xlsx]Net Income!R7C767</stp>
        <stp>EQY_CONSOLIDATED</stp>
        <stp>Y</stp>
        <stp>cols=2;rows=2</stp>
        <tr r="ACM7" s="5"/>
      </tp>
      <tp>
        <v>42916</v>
        <stp/>
        <stp>##V3_BDHV12</stp>
        <stp>460 HK Equity</stp>
        <stp>NET_INCOME</stp>
        <stp>1/1/2017</stp>
        <stp>8/12/2018</stp>
        <stp>[Stock Selection.xlsx]Net Income!R7C411</stp>
        <stp>EQY_CONSOLIDATED</stp>
        <stp>Y</stp>
        <stp>cols=2;rows=2</stp>
        <tr r="OU7" s="5"/>
      </tp>
      <tp>
        <v>42825</v>
        <stp/>
        <stp>##V3_BDHV12</stp>
        <stp>874 HK Equity</stp>
        <stp>NET_INCOME</stp>
        <stp>1/1/2017</stp>
        <stp>8/12/2018</stp>
        <stp>[Stock Selection.xlsx]Net Income!R7C405</stp>
        <stp>EQY_CONSOLIDATED</stp>
        <stp>Y</stp>
        <stp>cols=2;rows=5</stp>
        <tr r="OO7" s="5"/>
      </tp>
      <tp>
        <v>42916</v>
        <stp/>
        <stp>##V3_BDHV12</stp>
        <stp>168 HK Equity</stp>
        <stp>NET_INCOME</stp>
        <stp>1/1/2017</stp>
        <stp>8/12/2018</stp>
        <stp>[Stock Selection.xlsx]Net Income!R7C215</stp>
        <stp>EQY_CONSOLIDATED</stp>
        <stp>Y</stp>
        <stp>cols=2;rows=2</stp>
        <tr r="HG7" s="5"/>
      </tp>
      <tp>
        <v>42916</v>
        <stp/>
        <stp>##V3_BDHV12</stp>
        <stp>354 HK Equity</stp>
        <stp>NET_INCOME</stp>
        <stp>1/1/2017</stp>
        <stp>8/12/2018</stp>
        <stp>[Stock Selection.xlsx]Net Income!R7C629</stp>
        <stp>EQY_CONSOLIDATED</stp>
        <stp>Y</stp>
        <stp>cols=2;rows=2</stp>
        <tr r="XE7" s="5"/>
      </tp>
      <tp>
        <v>42825</v>
        <stp/>
        <stp>##V3_BDHV12</stp>
        <stp>729 HK Equity</stp>
        <stp>NET_INCOME</stp>
        <stp>1/1/2017</stp>
        <stp>8/12/2018</stp>
        <stp>[Stock Selection.xlsx]Net Income!R7C453</stp>
        <stp>EQY_CONSOLIDATED</stp>
        <stp>Y</stp>
        <stp>cols=2;rows=3</stp>
        <tr r="QK7" s="5"/>
      </tp>
      <tp>
        <v>42916</v>
        <stp/>
        <stp>##V3_BDHV12</stp>
        <stp>958 HK Equity</stp>
        <stp>NET_INCOME</stp>
        <stp>1/1/2017</stp>
        <stp>8/12/2018</stp>
        <stp>[Stock Selection.xlsx]Net Income!R7C923</stp>
        <stp>EQY_CONSOLIDATED</stp>
        <stp>Y</stp>
        <stp>cols=2;rows=2</stp>
        <tr r="AIM7" s="5"/>
      </tp>
      <tp>
        <v>42916</v>
        <stp/>
        <stp>##V3_BDHV12</stp>
        <stp>272 HK Equity</stp>
        <stp>NET_INCOME</stp>
        <stp>1/1/2017</stp>
        <stp>8/12/2018</stp>
        <stp>[Stock Selection.xlsx]Net Income!R7C809</stp>
        <stp>EQY_CONSOLIDATED</stp>
        <stp>Y</stp>
        <stp>cols=2;rows=2</stp>
        <tr r="AEC7" s="5"/>
      </tp>
      <tp>
        <v>42916</v>
        <stp/>
        <stp>##V3_BDHV12</stp>
        <stp>69 HK Equity</stp>
        <stp>CF_CASH_FROM_OPER</stp>
        <stp>1/1/2017</stp>
        <stp>8/12/2018</stp>
        <stp>[Stock Selection.xlsx]Operating Cash Flow!R7C173</stp>
        <stp>EQY_CONSOLIDATED</stp>
        <stp>Y</stp>
        <stp>cols=2;rows=2</stp>
        <tr r="FQ7" s="6"/>
      </tp>
      <tp>
        <v>42916</v>
        <stp/>
        <stp>##V3_BDHV12</stp>
        <stp>10 HK Equity</stp>
        <stp>CF_CASH_FROM_OPER</stp>
        <stp>1/1/2017</stp>
        <stp>8/12/2018</stp>
        <stp>[Stock Selection.xlsx]Operating Cash Flow!R7C807</stp>
        <stp>EQY_CONSOLIDATED</stp>
        <stp>Y</stp>
        <stp>cols=2;rows=2</stp>
        <tr r="AEA7" s="6"/>
      </tp>
      <tp>
        <v>42825</v>
        <stp/>
        <stp>##V3_BDHV12</stp>
        <stp>52 HK Equity</stp>
        <stp>ASSET_TURNOVER</stp>
        <stp>1/1/2017</stp>
        <stp>8/12/2018</stp>
        <stp>[Stock Selection.xlsx]Asset Turnover Ratio!R7C75</stp>
        <stp>EQY_CONSOLIDATED</stp>
        <stp>Y</stp>
        <stp>cols=2;rows=3</stp>
        <tr r="BW7" s="2"/>
      </tp>
      <tp>
        <v>42825</v>
        <stp/>
        <stp>##V3_BDHV12</stp>
        <stp>717 HK Equity</stp>
        <stp>NET_INCOME</stp>
        <stp>1/1/2017</stp>
        <stp>8/12/2018</stp>
        <stp>[Stock Selection.xlsx]Net Income!R7C371</stp>
        <stp>EQY_CONSOLIDATED</stp>
        <stp>Y</stp>
        <stp>cols=2;rows=3</stp>
        <tr r="NG7" s="5"/>
      </tp>
      <tp>
        <v>42825</v>
        <stp/>
        <stp>##V3_BDHV12</stp>
        <stp>855 HK Equity</stp>
        <stp>NET_INCOME</stp>
        <stp>1/1/2017</stp>
        <stp>8/12/2018</stp>
        <stp>[Stock Selection.xlsx]Net Income!R7C931</stp>
        <stp>EQY_CONSOLIDATED</stp>
        <stp>Y</stp>
        <stp>cols=2;rows=3</stp>
        <tr r="AIU7" s="5"/>
      </tp>
      <tp>
        <v>42916</v>
        <stp/>
        <stp>##V3_BDHV12</stp>
        <stp>135 HK Equity</stp>
        <stp>NET_INCOME</stp>
        <stp>1/1/2017</stp>
        <stp>8/12/2018</stp>
        <stp>[Stock Selection.xlsx]Net Income!R7C257</stp>
        <stp>EQY_CONSOLIDATED</stp>
        <stp>Y</stp>
        <stp>cols=2;rows=2</stp>
        <tr r="IW7" s="5"/>
      </tp>
      <tp>
        <v>42916</v>
        <stp/>
        <stp>##V3_BDHV12</stp>
        <stp>931 HK Equity</stp>
        <stp>NET_INCOME</stp>
        <stp>1/1/2017</stp>
        <stp>8/12/2018</stp>
        <stp>[Stock Selection.xlsx]Net Income!R7C353</stp>
        <stp>EQY_CONSOLIDATED</stp>
        <stp>Y</stp>
        <stp>cols=2;rows=2</stp>
        <tr r="MO7" s="5"/>
      </tp>
      <tp>
        <v>42916</v>
        <stp/>
        <stp>##V3_BDHV12</stp>
        <stp>2282 HK Equity</stp>
        <stp>LT_DEBT_TO_TOT_ASSET</stp>
        <stp>1/1/2017</stp>
        <stp>8/12/2018</stp>
        <stp>[Stock Selection.xlsx]Long Term Debt Ratio!R7C31</stp>
        <stp>EQY_CONSOLIDATED</stp>
        <stp>Y</stp>
        <stp>cols=2;rows=3</stp>
        <tr r="AE7" s="4"/>
      </tp>
      <tp>
        <v>42916</v>
        <stp/>
        <stp>##V3_BDHV12</stp>
        <stp>123 HK Equity</stp>
        <stp>NET_INCOME</stp>
        <stp>1/1/2017</stp>
        <stp>8/12/2018</stp>
        <stp>[Stock Selection.xlsx]Net Income!R7C843</stp>
        <stp>EQY_CONSOLIDATED</stp>
        <stp>Y</stp>
        <stp>cols=2;rows=2</stp>
        <tr r="AFK7" s="5"/>
      </tp>
      <tp>
        <v>42916</v>
        <stp/>
        <stp>##V3_BDHV12</stp>
        <stp>607 HK Equity</stp>
        <stp>NET_INCOME</stp>
        <stp>1/1/2017</stp>
        <stp>8/12/2018</stp>
        <stp>[Stock Selection.xlsx]Net Income!R7C867</stp>
        <stp>EQY_CONSOLIDATED</stp>
        <stp>Y</stp>
        <stp>cols=2;rows=2</stp>
        <tr r="AGI7" s="5"/>
      </tp>
      <tp>
        <v>42916</v>
        <stp/>
        <stp>##V3_BDHV12</stp>
        <stp>806 HK Equity</stp>
        <stp>NET_INCOME</stp>
        <stp>1/1/2017</stp>
        <stp>8/12/2018</stp>
        <stp>[Stock Selection.xlsx]Net Income!R7C267</stp>
        <stp>EQY_CONSOLIDATED</stp>
        <stp>Y</stp>
        <stp>cols=2;rows=2</stp>
        <tr r="JG7" s="5"/>
      </tp>
      <tp>
        <v>42916</v>
        <stp/>
        <stp>##V3_BDHV12</stp>
        <stp>906 HK Equity</stp>
        <stp>NET_INCOME</stp>
        <stp>1/1/2017</stp>
        <stp>8/12/2018</stp>
        <stp>[Stock Selection.xlsx]Net Income!R7C669</stp>
        <stp>EQY_CONSOLIDATED</stp>
        <stp>Y</stp>
        <stp>cols=2;rows=2</stp>
        <tr r="YS7" s="5"/>
      </tp>
      <tp>
        <v>42916</v>
        <stp/>
        <stp>##V3_BDHV12</stp>
        <stp>968 HK Equity</stp>
        <stp>NET_INCOME</stp>
        <stp>1/1/2017</stp>
        <stp>8/12/2018</stp>
        <stp>[Stock Selection.xlsx]Net Income!R7C607</stp>
        <stp>EQY_CONSOLIDATED</stp>
        <stp>Y</stp>
        <stp>cols=2;rows=3</stp>
        <tr r="WI7" s="5"/>
      </tp>
      <tp>
        <v>42916</v>
        <stp/>
        <stp>##V3_BDHV12</stp>
        <stp>435 HK Equity</stp>
        <stp>NET_INCOME</stp>
        <stp>1/1/2017</stp>
        <stp>8/12/2018</stp>
        <stp>[Stock Selection.xlsx]Net Income!R7C759</stp>
        <stp>EQY_CONSOLIDATED</stp>
        <stp>Y</stp>
        <stp>cols=2;rows=2</stp>
        <tr r="ACE7" s="5"/>
      </tp>
      <tp>
        <v>42916</v>
        <stp/>
        <stp>##V3_BDHV12</stp>
        <stp>775 HK Equity</stp>
        <stp>NET_INCOME</stp>
        <stp>1/1/2017</stp>
        <stp>8/12/2018</stp>
        <stp>[Stock Selection.xlsx]Net Income!R7C419</stp>
        <stp>EQY_CONSOLIDATED</stp>
        <stp>Y</stp>
        <stp>cols=2;rows=3</stp>
        <tr r="PC7" s="5"/>
      </tp>
      <tp>
        <v>42825</v>
        <stp/>
        <stp>##V3_BDHV12</stp>
        <stp>179 HK Equity</stp>
        <stp>NET_INCOME</stp>
        <stp>1/1/2017</stp>
        <stp>8/12/2018</stp>
        <stp>[Stock Selection.xlsx]Net Income!R7C515</stp>
        <stp>EQY_CONSOLIDATED</stp>
        <stp>Y</stp>
        <stp>cols=2;rows=3</stp>
        <tr r="SU7" s="5"/>
      </tp>
      <tp>
        <v>42916</v>
        <stp/>
        <stp>##V3_BDHV12</stp>
        <stp>1212 HK Equity</stp>
        <stp>LT_DEBT_TO_TOT_ASSET</stp>
        <stp>1/1/2017</stp>
        <stp>8/12/2018</stp>
        <stp>[Stock Selection.xlsx]Long Term Debt Ratio!R7C33</stp>
        <stp>EQY_CONSOLIDATED</stp>
        <stp>Y</stp>
        <stp>cols=2;rows=2</stp>
        <tr r="AG7" s="4"/>
      </tp>
      <tp>
        <v>42916</v>
        <stp/>
        <stp>##V3_BDHV12</stp>
        <stp>1269 HK Equity</stp>
        <stp>LT_DEBT_TO_TOT_ASSET</stp>
        <stp>1/1/2017</stp>
        <stp>8/12/2018</stp>
        <stp>[Stock Selection.xlsx]Long Term Debt Ratio!R7C35</stp>
        <stp>EQY_CONSOLIDATED</stp>
        <stp>Y</stp>
        <stp>cols=2;rows=2</stp>
        <tr r="AI7" s="4"/>
      </tp>
      <tp>
        <v>42916</v>
        <stp/>
        <stp>##V3_BDHV12</stp>
        <stp>14 HK Equity</stp>
        <stp>CF_CASH_FROM_OPER</stp>
        <stp>1/1/2017</stp>
        <stp>8/12/2018</stp>
        <stp>[Stock Selection.xlsx]Operating Cash Flow!R7C733</stp>
        <stp>EQY_CONSOLIDATED</stp>
        <stp>Y</stp>
        <stp>cols=2;rows=2</stp>
        <tr r="ABE7" s="6"/>
      </tp>
      <tp>
        <v>42916</v>
        <stp/>
        <stp>##V3_BDHV12</stp>
        <stp>27 HK Equity</stp>
        <stp>CF_CASH_FROM_OPER</stp>
        <stp>1/1/2017</stp>
        <stp>8/12/2018</stp>
        <stp>[Stock Selection.xlsx]Operating Cash Flow!R7C69</stp>
        <stp>EQY_CONSOLIDATED</stp>
        <stp>Y</stp>
        <stp>cols=2;rows=2</stp>
        <tr r="BQ7" s="6"/>
      </tp>
      <tp>
        <v>42916</v>
        <stp/>
        <stp>##V3_BDHV12</stp>
        <stp>405 HK Equity</stp>
        <stp>NET_INCOME</stp>
        <stp>1/1/2017</stp>
        <stp>8/12/2018</stp>
        <stp>[Stock Selection.xlsx]Net Income!R7C753</stp>
        <stp>EQY_CONSOLIDATED</stp>
        <stp>Y</stp>
        <stp>cols=2;rows=3</stp>
        <tr r="ABY7" s="5"/>
      </tp>
      <tp>
        <v>42825</v>
        <stp/>
        <stp>##V3_BDHV12</stp>
        <stp>576 HK Equity</stp>
        <stp>NET_INCOME</stp>
        <stp>1/1/2017</stp>
        <stp>8/12/2018</stp>
        <stp>[Stock Selection.xlsx]Net Income!R7C521</stp>
        <stp>EQY_CONSOLIDATED</stp>
        <stp>Y</stp>
        <stp>cols=2;rows=5</stp>
        <tr r="TA7" s="5"/>
      </tp>
      <tp>
        <v>42916</v>
        <stp/>
        <stp>##V3_BDHV12</stp>
        <stp>165 HK Equity</stp>
        <stp>NET_INCOME</stp>
        <stp>1/1/2017</stp>
        <stp>8/12/2018</stp>
        <stp>[Stock Selection.xlsx]Net Income!R7C337</stp>
        <stp>EQY_CONSOLIDATED</stp>
        <stp>Y</stp>
        <stp>cols=2;rows=2</stp>
        <tr r="LY7" s="5"/>
      </tp>
      <tp>
        <v>42825</v>
        <stp/>
        <stp>##V3_BDHV12</stp>
        <stp>345 HK Equity</stp>
        <stp>NET_INCOME</stp>
        <stp>1/1/2017</stp>
        <stp>8/12/2018</stp>
        <stp>[Stock Selection.xlsx]Net Income!R7C217</stp>
        <stp>EQY_CONSOLIDATED</stp>
        <stp>Y</stp>
        <stp>cols=2;rows=3</stp>
        <tr r="HI7" s="5"/>
      </tp>
      <tp>
        <v>42916</v>
        <stp/>
        <stp>##V3_BDHV12</stp>
        <stp>737 HK Equity</stp>
        <stp>NET_INCOME</stp>
        <stp>1/1/2017</stp>
        <stp>8/12/2018</stp>
        <stp>[Stock Selection.xlsx]Net Income!R7C467</stp>
        <stp>EQY_CONSOLIDATED</stp>
        <stp>Y</stp>
        <stp>cols=2;rows=2</stp>
        <tr r="QY7" s="5"/>
      </tp>
      <tp>
        <v>42916</v>
        <stp/>
        <stp>##V3_BDHV12</stp>
        <stp>950 HK Equity</stp>
        <stp>NET_INCOME</stp>
        <stp>1/1/2017</stp>
        <stp>8/12/2018</stp>
        <stp>[Stock Selection.xlsx]Net Income!R7C401</stp>
        <stp>EQY_CONSOLIDATED</stp>
        <stp>Y</stp>
        <stp>cols=2;rows=2</stp>
        <tr r="OK7" s="5"/>
      </tp>
      <tp>
        <v>42916</v>
        <stp/>
        <stp>##V3_BDHV12</stp>
        <stp>1086 HK Equity</stp>
        <stp>LT_DEBT_TO_TOT_ASSET</stp>
        <stp>1/1/2017</stp>
        <stp>8/12/2018</stp>
        <stp>[Stock Selection.xlsx]Long Term Debt Ratio!R7C23</stp>
        <stp>EQY_CONSOLIDATED</stp>
        <stp>Y</stp>
        <stp>cols=2;rows=2</stp>
        <tr r="W7" s="4"/>
      </tp>
      <tp>
        <v>42916</v>
        <stp/>
        <stp>##V3_BDHV12</stp>
        <stp>656 HK Equity</stp>
        <stp>NET_INCOME</stp>
        <stp>1/1/2017</stp>
        <stp>8/12/2018</stp>
        <stp>[Stock Selection.xlsx]Net Income!R7C509</stp>
        <stp>EQY_CONSOLIDATED</stp>
        <stp>Y</stp>
        <stp>cols=2;rows=2</stp>
        <tr r="SO7" s="5"/>
      </tp>
      <tp>
        <v>42916</v>
        <stp/>
        <stp>##V3_BDHV12</stp>
        <stp>665 HK Equity</stp>
        <stp>NET_INCOME</stp>
        <stp>1/1/2017</stp>
        <stp>8/12/2018</stp>
        <stp>[Stock Selection.xlsx]Net Income!R7C339</stp>
        <stp>EQY_CONSOLIDATED</stp>
        <stp>Y</stp>
        <stp>cols=2;rows=2</stp>
        <tr r="MA7" s="5"/>
      </tp>
      <tp>
        <v>42916</v>
        <stp/>
        <stp>##V3_BDHV12</stp>
        <stp>268 HK Equity</stp>
        <stp>NET_INCOME</stp>
        <stp>1/1/2017</stp>
        <stp>8/12/2018</stp>
        <stp>[Stock Selection.xlsx]Net Income!R7C635</stp>
        <stp>EQY_CONSOLIDATED</stp>
        <stp>Y</stp>
        <stp>cols=2;rows=2</stp>
        <tr r="XK7" s="5"/>
      </tp>
      <tp>
        <v>42916</v>
        <stp/>
        <stp>##V3_BDHV12</stp>
        <stp>808 HK Equity</stp>
        <stp>NET_INCOME</stp>
        <stp>1/1/2017</stp>
        <stp>8/12/2018</stp>
        <stp>[Stock Selection.xlsx]Net Income!R7C755</stp>
        <stp>EQY_CONSOLIDATED</stp>
        <stp>Y</stp>
        <stp>cols=2;rows=2</stp>
        <tr r="ACA7" s="5"/>
      </tp>
      <tp>
        <v>42916</v>
        <stp/>
        <stp>##V3_BDHV12</stp>
        <stp>853 HK Equity</stp>
        <stp>NET_INCOME</stp>
        <stp>1/1/2017</stp>
        <stp>8/12/2018</stp>
        <stp>[Stock Selection.xlsx]Net Income!R7C409</stp>
        <stp>EQY_CONSOLIDATED</stp>
        <stp>Y</stp>
        <stp>cols=2;rows=2</stp>
        <tr r="OS7" s="5"/>
      </tp>
      <tp>
        <v>43100</v>
        <stp/>
        <stp>##V3_BDHV12</stp>
        <stp>772 HK Equity</stp>
        <stp>NET_INCOME</stp>
        <stp>1/1/2017</stp>
        <stp>8/12/2018</stp>
        <stp>[Stock Selection.xlsx]Net Income!R7C129</stp>
        <stp>EQY_CONSOLIDATED</stp>
        <stp>Y</stp>
        <stp>cols=2;rows=1</stp>
        <tr r="DY7" s="5"/>
      </tp>
      <tp>
        <v>42916</v>
        <stp/>
        <stp>##V3_BDHV12</stp>
        <stp>579 HK Equity</stp>
        <stp>NET_INCOME</stp>
        <stp>1/1/2017</stp>
        <stp>8/12/2018</stp>
        <stp>[Stock Selection.xlsx]Net Income!R7C921</stp>
        <stp>EQY_CONSOLIDATED</stp>
        <stp>Y</stp>
        <stp>cols=2;rows=2</stp>
        <tr r="AIK7" s="5"/>
      </tp>
      <tp>
        <v>42916</v>
        <stp/>
        <stp>##V3_BDHV12</stp>
        <stp>19 HK Equity</stp>
        <stp>CF_CASH_FROM_OPER</stp>
        <stp>1/1/2017</stp>
        <stp>8/12/2018</stp>
        <stp>[Stock Selection.xlsx]Operating Cash Flow!R7C725</stp>
        <stp>EQY_CONSOLIDATED</stp>
        <stp>Y</stp>
        <stp>cols=2;rows=3</stp>
        <tr r="AAW7" s="6"/>
      </tp>
      <tp>
        <v>42825</v>
        <stp/>
        <stp>##V3_BDHV12</stp>
        <stp>35 HK Equity</stp>
        <stp>CF_CASH_FROM_OPER</stp>
        <stp>1/1/2017</stp>
        <stp>8/12/2018</stp>
        <stp>[Stock Selection.xlsx]Operating Cash Flow!R7C801</stp>
        <stp>EQY_CONSOLIDATED</stp>
        <stp>Y</stp>
        <stp>cols=2;rows=3</stp>
        <tr r="ADU7" s="6"/>
      </tp>
      <tp>
        <v>42825</v>
        <stp/>
        <stp>##V3_BDHV12</stp>
        <stp>52 HK Equity</stp>
        <stp>CF_CASH_FROM_OPER</stp>
        <stp>1/1/2017</stp>
        <stp>8/12/2018</stp>
        <stp>[Stock Selection.xlsx]Operating Cash Flow!R7C75</stp>
        <stp>EQY_CONSOLIDATED</stp>
        <stp>Y</stp>
        <stp>cols=2;rows=3</stp>
        <tr r="BW7" s="6"/>
      </tp>
      <tp>
        <v>42916</v>
        <stp/>
        <stp>##V3_BDHV12</stp>
        <stp>845 HK Equity</stp>
        <stp>NET_INCOME</stp>
        <stp>1/1/2017</stp>
        <stp>8/12/2018</stp>
        <stp>[Stock Selection.xlsx]Net Income!R7C803</stp>
        <stp>EQY_CONSOLIDATED</stp>
        <stp>Y</stp>
        <stp>cols=2;rows=2</stp>
        <tr r="ADW7" s="5"/>
      </tp>
      <tp>
        <v>42916</v>
        <stp/>
        <stp>##V3_BDHV12</stp>
        <stp>371 HK Equity</stp>
        <stp>NET_INCOME</stp>
        <stp>1/1/2017</stp>
        <stp>8/12/2018</stp>
        <stp>[Stock Selection.xlsx]Net Income!R7C935</stp>
        <stp>EQY_CONSOLIDATED</stp>
        <stp>Y</stp>
        <stp>cols=2;rows=2</stp>
        <tr r="AIY7" s="5"/>
      </tp>
      <tp>
        <v>42916</v>
        <stp/>
        <stp>##V3_BDHV12</stp>
        <stp>127 HK Equity</stp>
        <stp>NET_INCOME</stp>
        <stp>1/1/2017</stp>
        <stp>8/12/2018</stp>
        <stp>[Stock Selection.xlsx]Net Income!R7C863</stp>
        <stp>EQY_CONSOLIDATED</stp>
        <stp>Y</stp>
        <stp>cols=2;rows=2</stp>
        <tr r="AGE7" s="5"/>
      </tp>
      <tp>
        <v>42916</v>
        <stp/>
        <stp>##V3_BDHV12</stp>
        <stp>603 HK Equity</stp>
        <stp>NET_INCOME</stp>
        <stp>1/1/2017</stp>
        <stp>8/12/2018</stp>
        <stp>[Stock Selection.xlsx]Net Income!R7C947</stp>
        <stp>EQY_CONSOLIDATED</stp>
        <stp>Y</stp>
        <stp>cols=2;rows=2</stp>
        <tr r="AJK7" s="5"/>
      </tp>
      <tp>
        <v>42916</v>
        <stp/>
        <stp>##V3_BDHV12</stp>
        <stp>517 HK Equity</stp>
        <stp>NET_INCOME</stp>
        <stp>1/1/2017</stp>
        <stp>8/12/2018</stp>
        <stp>[Stock Selection.xlsx]Net Income!R7C555</stp>
        <stp>EQY_CONSOLIDATED</stp>
        <stp>Y</stp>
        <stp>cols=2;rows=2</stp>
        <tr r="UI7" s="5"/>
      </tp>
      <tp>
        <v>42825</v>
        <stp/>
        <stp>##V3_BDHV12</stp>
        <stp>751 HK Equity</stp>
        <stp>NET_INCOME</stp>
        <stp>1/1/2017</stp>
        <stp>8/12/2018</stp>
        <stp>[Stock Selection.xlsx]Net Income!R7C113</stp>
        <stp>EQY_CONSOLIDATED</stp>
        <stp>Y</stp>
        <stp>cols=2;rows=3</stp>
        <tr r="DI7" s="5"/>
      </tp>
      <tp>
        <v>42916</v>
        <stp/>
        <stp>##V3_BDHV12</stp>
        <stp>142 HK Equity</stp>
        <stp>NET_INCOME</stp>
        <stp>1/1/2017</stp>
        <stp>8/12/2018</stp>
        <stp>[Stock Selection.xlsx]Net Income!R7C301</stp>
        <stp>EQY_CONSOLIDATED</stp>
        <stp>Y</stp>
        <stp>cols=2;rows=2</stp>
        <tr r="KO7" s="5"/>
      </tp>
      <tp>
        <v>42916</v>
        <stp/>
        <stp>##V3_BDHV12</stp>
        <stp>753 HK Equity</stp>
        <stp>NET_INCOME</stp>
        <stp>1/1/2017</stp>
        <stp>8/12/2018</stp>
        <stp>[Stock Selection.xlsx]Net Income!R7C513</stp>
        <stp>EQY_CONSOLIDATED</stp>
        <stp>Y</stp>
        <stp>cols=2;rows=2</stp>
        <tr r="SS7" s="5"/>
      </tp>
      <tp>
        <v>42916</v>
        <stp/>
        <stp>##V3_BDHV12</stp>
        <stp>636 HK Equity</stp>
        <stp>NET_INCOME</stp>
        <stp>1/1/2017</stp>
        <stp>8/12/2018</stp>
        <stp>[Stock Selection.xlsx]Net Income!R7C577</stp>
        <stp>EQY_CONSOLIDATED</stp>
        <stp>Y</stp>
        <stp>cols=2;rows=2</stp>
        <tr r="VE7" s="5"/>
      </tp>
      <tp>
        <v>42825</v>
        <stp/>
        <stp>##V3_BDHV12</stp>
        <stp>1211 HK Equity</stp>
        <stp>LT_DEBT_TO_TOT_ASSET</stp>
        <stp>1/1/2017</stp>
        <stp>8/12/2018</stp>
        <stp>[Stock Selection.xlsx]Long Term Debt Ratio!R7C15</stp>
        <stp>EQY_CONSOLIDATED</stp>
        <stp>Y</stp>
        <stp>cols=2;rows=5</stp>
        <tr r="O7" s="4"/>
      </tp>
      <tp>
        <v>42916</v>
        <stp/>
        <stp>##V3_BDHV12</stp>
        <stp>658 HK Equity</stp>
        <stp>NET_INCOME</stp>
        <stp>1/1/2017</stp>
        <stp>8/12/2018</stp>
        <stp>[Stock Selection.xlsx]Net Income!R7C511</stp>
        <stp>EQY_CONSOLIDATED</stp>
        <stp>Y</stp>
        <stp>cols=2;rows=2</stp>
        <tr r="SQ7" s="5"/>
      </tp>
      <tp>
        <v>42916</v>
        <stp/>
        <stp>##V3_BDHV12</stp>
        <stp>16 HK Equity</stp>
        <stp>CF_CASH_FROM_OPER</stp>
        <stp>1/1/2017</stp>
        <stp>8/12/2018</stp>
        <stp>[Stock Selection.xlsx]Operating Cash Flow!R7C859</stp>
        <stp>EQY_CONSOLIDATED</stp>
        <stp>Y</stp>
        <stp>cols=2;rows=2</stp>
        <tr r="AGA7" s="6"/>
      </tp>
      <tp>
        <v>42916</v>
        <stp/>
        <stp>##V3_BDHV12</stp>
        <stp>11 HK Equity</stp>
        <stp>CF_CASH_FROM_OPER</stp>
        <stp>1/1/2017</stp>
        <stp>8/12/2018</stp>
        <stp>[Stock Selection.xlsx]Operating Cash Flow!R7C355</stp>
        <stp>EQY_CONSOLIDATED</stp>
        <stp>Y</stp>
        <stp>cols=2;rows=3</stp>
        <tr r="MQ7" s="6"/>
      </tp>
      <tp>
        <v>42916</v>
        <stp/>
        <stp>##V3_BDHV12</stp>
        <stp>20 HK Equity</stp>
        <stp>CF_CASH_FROM_OPER</stp>
        <stp>1/1/2017</stp>
        <stp>8/12/2018</stp>
        <stp>[Stock Selection.xlsx]Operating Cash Flow!R7C861</stp>
        <stp>EQY_CONSOLIDATED</stp>
        <stp>Y</stp>
        <stp>cols=2;rows=2</stp>
        <tr r="AGC7" s="6"/>
      </tp>
      <tp>
        <v>42916</v>
        <stp/>
        <stp>##V3_BDHV12</stp>
        <stp>1114 HK Equity</stp>
        <stp>NET_INCOME</stp>
        <stp>1/1/2017</stp>
        <stp>8/12/2018</stp>
        <stp>[Stock Selection.xlsx]Net Income!R7C9</stp>
        <stp>EQY_CONSOLIDATED</stp>
        <stp>Y</stp>
        <stp>cols=2;rows=2</stp>
        <tr r="I7" s="5"/>
      </tp>
      <tp>
        <v>42825</v>
        <stp/>
        <stp>##V3_BDHV12</stp>
        <stp>163 HK Equity</stp>
        <stp>NET_INCOME</stp>
        <stp>1/1/2017</stp>
        <stp>8/12/2018</stp>
        <stp>[Stock Selection.xlsx]Net Income!R7C857</stp>
        <stp>EQY_CONSOLIDATED</stp>
        <stp>Y</stp>
        <stp>cols=2;rows=3</stp>
        <tr r="AFY7" s="5"/>
      </tp>
      <tp>
        <v>42825</v>
        <stp/>
        <stp>##V3_BDHV12</stp>
        <stp>323 HK Equity</stp>
        <stp>NET_INCOME</stp>
        <stp>1/1/2017</stp>
        <stp>8/12/2018</stp>
        <stp>[Stock Selection.xlsx]Net Income!R7C717</stp>
        <stp>EQY_CONSOLIDATED</stp>
        <stp>Y</stp>
        <stp>cols=2;rows=5</stp>
        <tr r="AAO7" s="5"/>
      </tp>
      <tp>
        <v>42825</v>
        <stp/>
        <stp>##V3_BDHV12</stp>
        <stp>1999 HK Equity</stp>
        <stp>NET_INCOME</stp>
        <stp>1/1/2017</stp>
        <stp>8/12/2018</stp>
        <stp>[Stock Selection.xlsx]Net Income!R7C3</stp>
        <stp>EQY_CONSOLIDATED</stp>
        <stp>Y</stp>
        <stp>cols=2;rows=3</stp>
        <tr r="C7" s="5"/>
      </tp>
      <tp>
        <v>42916</v>
        <stp/>
        <stp>##V3_BDHV12</stp>
        <stp>546 HK Equity</stp>
        <stp>NET_INCOME</stp>
        <stp>1/1/2017</stp>
        <stp>8/12/2018</stp>
        <stp>[Stock Selection.xlsx]Net Income!R7C673</stp>
        <stp>EQY_CONSOLIDATED</stp>
        <stp>Y</stp>
        <stp>cols=2;rows=3</stp>
        <tr r="YW7" s="5"/>
      </tp>
      <tp>
        <v>42916</v>
        <stp/>
        <stp>##V3_BDHV12</stp>
        <stp>173 HK Equity</stp>
        <stp>NET_INCOME</stp>
        <stp>1/1/2017</stp>
        <stp>8/12/2018</stp>
        <stp>[Stock Selection.xlsx]Net Income!R7C741</stp>
        <stp>EQY_CONSOLIDATED</stp>
        <stp>Y</stp>
        <stp>cols=2;rows=2</stp>
        <tr r="ABM7" s="5"/>
      </tp>
      <tp>
        <v>42916</v>
        <stp/>
        <stp>##V3_BDHV12</stp>
        <stp>327 HK Equity</stp>
        <stp>NET_INCOME</stp>
        <stp>1/1/2017</stp>
        <stp>8/12/2018</stp>
        <stp>[Stock Selection.xlsx]Net Income!R7C615</stp>
        <stp>EQY_CONSOLIDATED</stp>
        <stp>Y</stp>
        <stp>cols=2;rows=3</stp>
        <tr r="WQ7" s="5"/>
      </tp>
      <tp>
        <v>42825</v>
        <stp/>
        <stp>##V3_BDHV12</stp>
        <stp>1929 HK Equity</stp>
        <stp>NET_INCOME</stp>
        <stp>1/1/2017</stp>
        <stp>8/12/2018</stp>
        <stp>[Stock Selection.xlsx]Net Income!R7C5</stp>
        <stp>EQY_CONSOLIDATED</stp>
        <stp>Y</stp>
        <stp>cols=2;rows=3</stp>
        <tr r="E7" s="5"/>
      </tp>
      <tp>
        <v>42916</v>
        <stp/>
        <stp>##V3_BDHV12</stp>
        <stp>659 HK Equity</stp>
        <stp>NET_INCOME</stp>
        <stp>1/1/2017</stp>
        <stp>8/12/2018</stp>
        <stp>[Stock Selection.xlsx]Net Income!R7C469</stp>
        <stp>EQY_CONSOLIDATED</stp>
        <stp>Y</stp>
        <stp>cols=2;rows=2</stp>
        <tr r="RA7" s="5"/>
      </tp>
      <tp>
        <v>42916</v>
        <stp/>
        <stp>##V3_BDHV12</stp>
        <stp>512 HK Equity</stp>
        <stp>NET_INCOME</stp>
        <stp>1/1/2017</stp>
        <stp>8/12/2018</stp>
        <stp>[Stock Selection.xlsx]Net Income!R7C423</stp>
        <stp>EQY_CONSOLIDATED</stp>
        <stp>Y</stp>
        <stp>cols=2;rows=2</stp>
        <tr r="PG7" s="5"/>
      </tp>
      <tp>
        <v>42916</v>
        <stp/>
        <stp>##V3_BDHV12</stp>
        <stp>902 HK Equity</stp>
        <stp>NET_INCOME</stp>
        <stp>1/1/2017</stp>
        <stp>8/12/2018</stp>
        <stp>[Stock Selection.xlsx]Net Income!R7C933</stp>
        <stp>EQY_CONSOLIDATED</stp>
        <stp>Y</stp>
        <stp>cols=2;rows=3</stp>
        <tr r="AIW7" s="5"/>
      </tp>
      <tp>
        <v>42916</v>
        <stp/>
        <stp>##V3_BDHV12</stp>
        <stp>2238 HK Equity</stp>
        <stp>LT_DEBT_TO_TOT_ASSET</stp>
        <stp>1/1/2017</stp>
        <stp>8/12/2018</stp>
        <stp>[Stock Selection.xlsx]Long Term Debt Ratio!R7C67</stp>
        <stp>EQY_CONSOLIDATED</stp>
        <stp>Y</stp>
        <stp>cols=2;rows=2</stp>
        <tr r="BO7" s="4"/>
      </tp>
      <tp>
        <v>42916</v>
        <stp/>
        <stp>##V3_BDHV12</stp>
        <stp>1128 HK Equity</stp>
        <stp>LT_DEBT_TO_TOT_ASSET</stp>
        <stp>1/1/2017</stp>
        <stp>8/12/2018</stp>
        <stp>[Stock Selection.xlsx]Long Term Debt Ratio!R7C57</stp>
        <stp>EQY_CONSOLIDATED</stp>
        <stp>Y</stp>
        <stp>cols=2;rows=2</stp>
        <tr r="BE7" s="4"/>
      </tp>
      <tp>
        <v>42916</v>
        <stp/>
        <stp>##V3_BDHV12</stp>
        <stp>1361 HK Equity</stp>
        <stp>LT_DEBT_TO_TOT_ASSET</stp>
        <stp>1/1/2017</stp>
        <stp>8/12/2018</stp>
        <stp>[Stock Selection.xlsx]Long Term Debt Ratio!R7C73</stp>
        <stp>EQY_CONSOLIDATED</stp>
        <stp>Y</stp>
        <stp>cols=2;rows=2</stp>
        <tr r="BU7" s="4"/>
      </tp>
      <tp>
        <v>42916</v>
        <stp/>
        <stp>##V3_BDHV12</stp>
        <stp>439 HK Equity</stp>
        <stp>NET_INCOME</stp>
        <stp>1/1/2017</stp>
        <stp>8/12/2018</stp>
        <stp>[Stock Selection.xlsx]Net Income!R7C505</stp>
        <stp>EQY_CONSOLIDATED</stp>
        <stp>Y</stp>
        <stp>cols=2;rows=2</stp>
        <tr r="SK7" s="5"/>
      </tp>
      <tp>
        <v>42916</v>
        <stp/>
        <stp>##V3_BDHV12</stp>
        <stp>709 HK Equity</stp>
        <stp>NET_INCOME</stp>
        <stp>1/1/2017</stp>
        <stp>8/12/2018</stp>
        <stp>[Stock Selection.xlsx]Net Income!R7C135</stp>
        <stp>EQY_CONSOLIDATED</stp>
        <stp>Y</stp>
        <stp>cols=2;rows=3</stp>
        <tr r="EE7" s="5"/>
      </tp>
      <tp>
        <v>42916</v>
        <stp/>
        <stp>##V3_BDHV12</stp>
        <stp>604 HK Equity</stp>
        <stp>NET_INCOME</stp>
        <stp>1/1/2017</stp>
        <stp>8/12/2018</stp>
        <stp>[Stock Selection.xlsx]Net Income!R7C839</stp>
        <stp>EQY_CONSOLIDATED</stp>
        <stp>Y</stp>
        <stp>cols=2;rows=2</stp>
        <tr r="AFG7" s="5"/>
      </tp>
      <tp>
        <v>42916</v>
        <stp/>
        <stp>##V3_BDHV12</stp>
        <stp>978 HK Equity</stp>
        <stp>NET_INCOME</stp>
        <stp>1/1/2017</stp>
        <stp>8/12/2018</stp>
        <stp>[Stock Selection.xlsx]Net Income!R7C743</stp>
        <stp>EQY_CONSOLIDATED</stp>
        <stp>Y</stp>
        <stp>cols=2;rows=2</stp>
        <tr r="ABO7" s="5"/>
      </tp>
      <tp>
        <v>42916</v>
        <stp/>
        <stp>##V3_BDHV12</stp>
        <stp>818 HK Equity</stp>
        <stp>NET_INCOME</stp>
        <stp>1/1/2017</stp>
        <stp>8/12/2018</stp>
        <stp>[Stock Selection.xlsx]Net Income!R7C623</stp>
        <stp>EQY_CONSOLIDATED</stp>
        <stp>Y</stp>
        <stp>cols=2;rows=3</stp>
        <tr r="WY7" s="5"/>
      </tp>
      <tp>
        <v>42916</v>
        <stp/>
        <stp>##V3_BDHV12</stp>
        <stp>1728 HK Equity</stp>
        <stp>NET_INCOME</stp>
        <stp>1/1/2017</stp>
        <stp>8/12/2018</stp>
        <stp>[Stock Selection.xlsx]Net Income!R7C1</stp>
        <stp>EQY_CONSOLIDATED</stp>
        <stp>Y</stp>
        <stp>cols=2;rows=2</stp>
        <tr r="A7" s="5"/>
      </tp>
      <tp>
        <v>42916</v>
        <stp/>
        <stp>##V3_BDHV12</stp>
        <stp>12 HK Equity</stp>
        <stp>CF_CASH_FROM_OPER</stp>
        <stp>1/1/2017</stp>
        <stp>8/12/2018</stp>
        <stp>[Stock Selection.xlsx]Operating Cash Flow!R7C747</stp>
        <stp>EQY_CONSOLIDATED</stp>
        <stp>Y</stp>
        <stp>cols=2;rows=2</stp>
        <tr r="ABS7" s="6"/>
      </tp>
      <tp>
        <v>42916</v>
        <stp/>
        <stp>##V3_BDHV12</stp>
        <stp>27 HK Equity</stp>
        <stp>ASSET_TURNOVER</stp>
        <stp>1/1/2017</stp>
        <stp>8/12/2018</stp>
        <stp>[Stock Selection.xlsx]Asset Turnover Ratio!R7C69</stp>
        <stp>EQY_CONSOLIDATED</stp>
        <stp>Y</stp>
        <stp>cols=2;rows=3</stp>
        <tr r="BQ7" s="2"/>
      </tp>
      <tp>
        <v>42916</v>
        <stp/>
        <stp>##V3_BDHV12</stp>
        <stp>631 HK Equity</stp>
        <stp>NET_INCOME</stp>
        <stp>1/1/2017</stp>
        <stp>8/12/2018</stp>
        <stp>[Stock Selection.xlsx]Net Income!R7C517</stp>
        <stp>EQY_CONSOLIDATED</stp>
        <stp>Y</stp>
        <stp>cols=2;rows=2</stp>
        <tr r="SW7" s="5"/>
      </tp>
      <tp>
        <v>42916</v>
        <stp/>
        <stp>##V3_BDHV12</stp>
        <stp>467 HK Equity</stp>
        <stp>NET_INCOME</stp>
        <stp>1/1/2017</stp>
        <stp>8/12/2018</stp>
        <stp>[Stock Selection.xlsx]Net Income!R7C243</stp>
        <stp>EQY_CONSOLIDATED</stp>
        <stp>Y</stp>
        <stp>cols=2;rows=2</stp>
        <tr r="II7" s="5"/>
      </tp>
      <tp>
        <v>42916</v>
        <stp/>
        <stp>##V3_BDHV12</stp>
        <stp>836 HK Equity</stp>
        <stp>NET_INCOME</stp>
        <stp>1/1/2017</stp>
        <stp>8/12/2018</stp>
        <stp>[Stock Selection.xlsx]Net Income!R7C915</stp>
        <stp>EQY_CONSOLIDATED</stp>
        <stp>Y</stp>
        <stp>cols=2;rows=2</stp>
        <tr r="AIE7" s="5"/>
      </tp>
      <tp>
        <v>42825</v>
        <stp/>
        <stp>##V3_BDHV12</stp>
        <stp>336 HK Equity</stp>
        <stp>NET_INCOME</stp>
        <stp>1/1/2017</stp>
        <stp>8/12/2018</stp>
        <stp>[Stock Selection.xlsx]Net Income!R7C715</stp>
        <stp>EQY_CONSOLIDATED</stp>
        <stp>Y</stp>
        <stp>cols=2;rows=3</stp>
        <tr r="AAM7" s="5"/>
      </tp>
      <tp>
        <v>42916</v>
        <stp/>
        <stp>##V3_BDHV12</stp>
        <stp>861 HK Equity</stp>
        <stp>NET_INCOME</stp>
        <stp>1/1/2017</stp>
        <stp>8/12/2018</stp>
        <stp>[Stock Selection.xlsx]Net Income!R7C641</stp>
        <stp>EQY_CONSOLIDATED</stp>
        <stp>Y</stp>
        <stp>cols=2;rows=2</stp>
        <tr r="XQ7" s="5"/>
      </tp>
      <tp>
        <v>42916</v>
        <stp/>
        <stp>##V3_BDHV12</stp>
        <stp>270 HK Equity</stp>
        <stp>NET_INCOME</stp>
        <stp>1/1/2017</stp>
        <stp>8/12/2018</stp>
        <stp>[Stock Selection.xlsx]Net Income!R7C951</stp>
        <stp>EQY_CONSOLIDATED</stp>
        <stp>Y</stp>
        <stp>cols=2;rows=2</stp>
        <tr r="AJO7" s="5"/>
      </tp>
      <tp>
        <v>42916</v>
        <stp/>
        <stp>##V3_BDHV12</stp>
        <stp>1028 HK Equity</stp>
        <stp>LT_DEBT_TO_TOT_ASSET</stp>
        <stp>1/1/2017</stp>
        <stp>8/12/2018</stp>
        <stp>[Stock Selection.xlsx]Long Term Debt Ratio!R7C59</stp>
        <stp>EQY_CONSOLIDATED</stp>
        <stp>Y</stp>
        <stp>cols=2;rows=2</stp>
        <tr r="BG7" s="4"/>
      </tp>
      <tp>
        <v>42916</v>
        <stp/>
        <stp>##V3_BDHV12</stp>
        <stp>1368 HK Equity</stp>
        <stp>LT_DEBT_TO_TOT_ASSET</stp>
        <stp>1/1/2017</stp>
        <stp>8/12/2018</stp>
        <stp>[Stock Selection.xlsx]Long Term Debt Ratio!R7C63</stp>
        <stp>EQY_CONSOLIDATED</stp>
        <stp>Y</stp>
        <stp>cols=2;rows=2</stp>
        <tr r="BK7" s="4"/>
      </tp>
      <tp>
        <v>42916</v>
        <stp/>
        <stp>##V3_BDHV12</stp>
        <stp>1060 HK Equity</stp>
        <stp>LT_DEBT_TO_TOT_ASSET</stp>
        <stp>1/1/2017</stp>
        <stp>8/12/2018</stp>
        <stp>[Stock Selection.xlsx]Long Term Debt Ratio!R7C53</stp>
        <stp>EQY_CONSOLIDATED</stp>
        <stp>Y</stp>
        <stp>cols=2;rows=2</stp>
        <tr r="BA7" s="4"/>
      </tp>
      <tp>
        <v>42916</v>
        <stp/>
        <stp>##V3_BDHV12</stp>
        <stp>368 HK Equity</stp>
        <stp>NET_INCOME</stp>
        <stp>1/1/2017</stp>
        <stp>8/12/2018</stp>
        <stp>[Stock Selection.xlsx]Net Income!R7C445</stp>
        <stp>EQY_CONSOLIDATED</stp>
        <stp>Y</stp>
        <stp>cols=2;rows=3</stp>
        <tr r="QC7" s="5"/>
      </tp>
      <tp>
        <v>42916</v>
        <stp/>
        <stp>##V3_BDHV12</stp>
        <stp>440 HK Equity</stp>
        <stp>NET_INCOME</stp>
        <stp>1/1/2017</stp>
        <stp>8/12/2018</stp>
        <stp>[Stock Selection.xlsx]Net Income!R7C369</stp>
        <stp>EQY_CONSOLIDATED</stp>
        <stp>Y</stp>
        <stp>cols=2;rows=2</stp>
        <tr r="NE7" s="5"/>
      </tp>
      <tp>
        <v>42916</v>
        <stp/>
        <stp>##V3_BDHV12</stp>
        <stp>960 HK Equity</stp>
        <stp>NET_INCOME</stp>
        <stp>1/1/2017</stp>
        <stp>8/12/2018</stp>
        <stp>[Stock Selection.xlsx]Net Income!R7C749</stp>
        <stp>EQY_CONSOLIDATED</stp>
        <stp>Y</stp>
        <stp>cols=2;rows=2</stp>
        <tr r="ABU7" s="5"/>
      </tp>
      <tp>
        <v>42916</v>
        <stp/>
        <stp>##V3_BDHV12</stp>
        <stp>220 HK Equity</stp>
        <stp>NET_INCOME</stp>
        <stp>1/1/2017</stp>
        <stp>8/12/2018</stp>
        <stp>[Stock Selection.xlsx]Net Income!R7C209</stp>
        <stp>EQY_CONSOLIDATED</stp>
        <stp>Y</stp>
        <stp>cols=2;rows=3</stp>
        <tr r="HA7" s="5"/>
      </tp>
      <tp>
        <v>42916</v>
        <stp/>
        <stp>##V3_BDHV12</stp>
        <stp>17 HK Equity</stp>
        <stp>CF_CASH_FROM_OPER</stp>
        <stp>1/1/2017</stp>
        <stp>8/12/2018</stp>
        <stp>[Stock Selection.xlsx]Operating Cash Flow!R7C771</stp>
        <stp>EQY_CONSOLIDATED</stp>
        <stp>Y</stp>
        <stp>cols=2;rows=2</stp>
        <tr r="ACQ7" s="6"/>
      </tp>
      <tp>
        <v>42916</v>
        <stp/>
        <stp>##V3_BDHV12</stp>
        <stp>78 HK Equity</stp>
        <stp>CF_CASH_FROM_OPER</stp>
        <stp>1/1/2017</stp>
        <stp>8/12/2018</stp>
        <stp>[Stock Selection.xlsx]Operating Cash Flow!R7C29</stp>
        <stp>EQY_CONSOLIDATED</stp>
        <stp>Y</stp>
        <stp>cols=2;rows=2</stp>
        <tr r="AC7" s="6"/>
      </tp>
      <tp>
        <v>42916</v>
        <stp/>
        <stp>##V3_BDHV12</stp>
        <stp>257 HK Equity</stp>
        <stp>NET_INCOME</stp>
        <stp>1/1/2017</stp>
        <stp>8/12/2018</stp>
        <stp>[Stock Selection.xlsx]Net Income!R7C541</stp>
        <stp>EQY_CONSOLIDATED</stp>
        <stp>Y</stp>
        <stp>cols=2;rows=2</stp>
        <tr r="TU7" s="5"/>
      </tp>
      <tp>
        <v>42916</v>
        <stp/>
        <stp>##V3_BDHV12</stp>
        <stp>1293 HK Equity</stp>
        <stp>LT_DEBT_TO_TOT_ASSET</stp>
        <stp>1/1/2017</stp>
        <stp>8/12/2018</stp>
        <stp>[Stock Selection.xlsx]Long Term Debt Ratio!R7C45</stp>
        <stp>EQY_CONSOLIDATED</stp>
        <stp>Y</stp>
        <stp>cols=2;rows=2</stp>
        <tr r="AS7" s="4"/>
      </tp>
      <tp>
        <v>42916</v>
        <stp/>
        <stp>##V3_BDHV12</stp>
        <stp>816 HK Equity</stp>
        <stp>NET_INCOME</stp>
        <stp>1/1/2017</stp>
        <stp>8/12/2018</stp>
        <stp>[Stock Selection.xlsx]Net Income!R7C901</stp>
        <stp>EQY_CONSOLIDATED</stp>
        <stp>Y</stp>
        <stp>cols=2;rows=2</stp>
        <tr r="AHQ7" s="5"/>
      </tp>
      <tp>
        <v>42825</v>
        <stp/>
        <stp>##V3_BDHV12</stp>
        <stp>700 HK Equity</stp>
        <stp>NET_INCOME</stp>
        <stp>1/1/2017</stp>
        <stp>8/12/2018</stp>
        <stp>[Stock Selection.xlsx]Net Income!R7C617</stp>
        <stp>EQY_CONSOLIDATED</stp>
        <stp>Y</stp>
        <stp>cols=2;rows=5</stp>
        <tr r="WS7" s="5"/>
      </tp>
      <tp>
        <v>42916</v>
        <stp/>
        <stp>##V3_BDHV12</stp>
        <stp>177 HK Equity</stp>
        <stp>NET_INCOME</stp>
        <stp>1/1/2017</stp>
        <stp>8/12/2018</stp>
        <stp>[Stock Selection.xlsx]Net Income!R7C563</stp>
        <stp>EQY_CONSOLIDATED</stp>
        <stp>Y</stp>
        <stp>cols=2;rows=2</stp>
        <tr r="UQ7" s="5"/>
      </tp>
      <tp>
        <v>42916</v>
        <stp/>
        <stp>##V3_BDHV12</stp>
        <stp>242 HK Equity</stp>
        <stp>NET_INCOME</stp>
        <stp>1/1/2017</stp>
        <stp>8/12/2018</stp>
        <stp>[Stock Selection.xlsx]Net Income!R7C557</stp>
        <stp>EQY_CONSOLIDATED</stp>
        <stp>Y</stp>
        <stp>cols=2;rows=2</stp>
        <tr r="UK7" s="5"/>
      </tp>
      <tp>
        <v>42916</v>
        <stp/>
        <stp>##V3_BDHV12</stp>
        <stp>754 HK Equity</stp>
        <stp>NET_INCOME</stp>
        <stp>1/1/2017</stp>
        <stp>8/12/2018</stp>
        <stp>[Stock Selection.xlsx]Net Income!R7C841</stp>
        <stp>EQY_CONSOLIDATED</stp>
        <stp>Y</stp>
        <stp>cols=2;rows=2</stp>
        <tr r="AFI7" s="5"/>
      </tp>
      <tp>
        <v>42825</v>
        <stp/>
        <stp>##V3_BDHV12</stp>
        <stp>857 HK Equity</stp>
        <stp>NET_INCOME</stp>
        <stp>1/1/2017</stp>
        <stp>8/12/2018</stp>
        <stp>[Stock Selection.xlsx]Net Income!R7C245</stp>
        <stp>EQY_CONSOLIDATED</stp>
        <stp>Y</stp>
        <stp>cols=2;rows=5</stp>
        <tr r="IK7" s="5"/>
      </tp>
      <tp>
        <v>42916</v>
        <stp/>
        <stp>##V3_BDHV12</stp>
        <stp>916 HK Equity</stp>
        <stp>NET_INCOME</stp>
        <stp>1/1/2017</stp>
        <stp>8/12/2018</stp>
        <stp>[Stock Selection.xlsx]Net Income!R7C905</stp>
        <stp>EQY_CONSOLIDATED</stp>
        <stp>Y</stp>
        <stp>cols=2;rows=2</stp>
        <tr r="AHU7" s="5"/>
      </tp>
      <tp>
        <v>42916</v>
        <stp/>
        <stp>##V3_BDHV12</stp>
        <stp>966 HK Equity</stp>
        <stp>NET_INCOME</stp>
        <stp>1/1/2017</stp>
        <stp>8/12/2018</stp>
        <stp>[Stock Selection.xlsx]Net Income!R7C275</stp>
        <stp>EQY_CONSOLIDATED</stp>
        <stp>Y</stp>
        <stp>cols=2;rows=2</stp>
        <tr r="JO7" s="5"/>
      </tp>
      <tp>
        <v>42825</v>
        <stp/>
        <stp>##V3_BDHV12</stp>
        <stp>1382 HK Equity</stp>
        <stp>LT_DEBT_TO_TOT_ASSET</stp>
        <stp>1/1/2017</stp>
        <stp>8/12/2018</stp>
        <stp>[Stock Selection.xlsx]Long Term Debt Ratio!R7C51</stp>
        <stp>EQY_CONSOLIDATED</stp>
        <stp>Y</stp>
        <stp>cols=2;rows=3</stp>
        <tr r="AY7" s="4"/>
      </tp>
      <tp>
        <v>42916</v>
        <stp/>
        <stp>##V3_BDHV12</stp>
        <stp>419 HK Equity</stp>
        <stp>NET_INCOME</stp>
        <stp>1/1/2017</stp>
        <stp>8/12/2018</stp>
        <stp>[Stock Selection.xlsx]Net Income!R7C109</stp>
        <stp>EQY_CONSOLIDATED</stp>
        <stp>Y</stp>
        <stp>cols=2;rows=2</stp>
        <tr r="DE7" s="5"/>
      </tp>
      <tp>
        <v>42916</v>
        <stp/>
        <stp>##V3_BDHV12</stp>
        <stp>976 HK Equity</stp>
        <stp>NET_INCOME</stp>
        <stp>1/1/2017</stp>
        <stp>8/12/2018</stp>
        <stp>[Stock Selection.xlsx]Net Income!R7C667</stp>
        <stp>EQY_CONSOLIDATED</stp>
        <stp>Y</stp>
        <stp>cols=2;rows=2</stp>
        <tr r="YQ7" s="5"/>
      </tp>
      <tp>
        <v>42825</v>
        <stp/>
        <stp>##V3_BDHV12</stp>
        <stp>939 HK Equity</stp>
        <stp>NET_INCOME</stp>
        <stp>1/1/2017</stp>
        <stp>8/12/2018</stp>
        <stp>[Stock Selection.xlsx]Net Income!R7C327</stp>
        <stp>EQY_CONSOLIDATED</stp>
        <stp>Y</stp>
        <stp>cols=2;rows=5</stp>
        <tr r="LO7" s="5"/>
      </tp>
      <tp>
        <v>42916</v>
        <stp/>
        <stp>##V3_BDHV12</stp>
        <stp>885 HK Equity</stp>
        <stp>NET_INCOME</stp>
        <stp>1/1/2017</stp>
        <stp>8/12/2018</stp>
        <stp>[Stock Selection.xlsx]Net Income!R7C599</stp>
        <stp>EQY_CONSOLIDATED</stp>
        <stp>Y</stp>
        <stp>cols=2;rows=2</stp>
        <tr r="WA7" s="5"/>
      </tp>
      <tp>
        <v>42825</v>
        <stp/>
        <stp>##V3_BDHV12</stp>
        <stp>378 HK Equity</stp>
        <stp>NET_INCOME</stp>
        <stp>1/1/2017</stp>
        <stp>8/12/2018</stp>
        <stp>[Stock Selection.xlsx]Net Income!R7C365</stp>
        <stp>EQY_CONSOLIDATED</stp>
        <stp>Y</stp>
        <stp>cols=2;rows=3</stp>
        <tr r="NA7" s="5"/>
      </tp>
      <tp>
        <v>42825</v>
        <stp/>
        <stp>##V3_BDHV12</stp>
        <stp>998 HK Equity</stp>
        <stp>NET_INCOME</stp>
        <stp>1/1/2017</stp>
        <stp>8/12/2018</stp>
        <stp>[Stock Selection.xlsx]Net Income!R7C285</stp>
        <stp>EQY_CONSOLIDATED</stp>
        <stp>Y</stp>
        <stp>cols=2;rows=5</stp>
        <tr r="JY7" s="5"/>
      </tp>
      <tp>
        <v>42916</v>
        <stp/>
        <stp>##V3_BDHV12</stp>
        <stp>878 HK Equity</stp>
        <stp>NET_INCOME</stp>
        <stp>1/1/2017</stp>
        <stp>8/12/2018</stp>
        <stp>[Stock Selection.xlsx]Net Income!R7C763</stp>
        <stp>EQY_CONSOLIDATED</stp>
        <stp>Y</stp>
        <stp>cols=2;rows=2</stp>
        <tr r="ACI7" s="5"/>
      </tp>
      <tp t="s">
        <v>#N/A N/A</v>
        <stp/>
        <stp>##V3_BDHV12</stp>
        <stp>506 HK Equity</stp>
        <stp>ASSET_TURNOVER</stp>
        <stp>1/1/2017</stp>
        <stp>8/12/2018</stp>
        <stp>[Stock Selection.xlsx]Asset Turnover Ratio!R7C205</stp>
        <stp>EQY_CONSOLIDATED</stp>
        <stp>Y</stp>
        <tr r="GW7" s="2"/>
      </tp>
      <tp>
        <v>42825</v>
        <stp/>
        <stp>##V3_BDHV12</stp>
        <stp>787 HK Equity</stp>
        <stp>NET_INCOME</stp>
        <stp>1/1/2017</stp>
        <stp>8/12/2018</stp>
        <stp>[Stock Selection.xlsx]Net Income!R7C181</stp>
        <stp>EQY_CONSOLIDATED</stp>
        <stp>Y</stp>
        <stp>cols=2;rows=3</stp>
        <tr r="FY7" s="5"/>
      </tp>
      <tp>
        <v>42825</v>
        <stp/>
        <stp>##V3_BDHV12</stp>
        <stp>303 HK Equity</stp>
        <stp>NET_INCOME</stp>
        <stp>1/1/2017</stp>
        <stp>8/12/2018</stp>
        <stp>[Stock Selection.xlsx]Net Income!R7C605</stp>
        <stp>EQY_CONSOLIDATED</stp>
        <stp>Y</stp>
        <stp>cols=2;rows=3</stp>
        <tr r="WG7" s="5"/>
      </tp>
      <tp>
        <v>42916</v>
        <stp/>
        <stp>##V3_BDHV12</stp>
        <stp>732 HK Equity</stp>
        <stp>NET_INCOME</stp>
        <stp>1/1/2017</stp>
        <stp>8/12/2018</stp>
        <stp>[Stock Selection.xlsx]Net Income!R7C637</stp>
        <stp>EQY_CONSOLIDATED</stp>
        <stp>Y</stp>
        <stp>cols=2;rows=2</stp>
        <tr r="XM7" s="5"/>
      </tp>
      <tp>
        <v>42916</v>
        <stp/>
        <stp>##V3_BDHV12</stp>
        <stp>582 HK Equity</stp>
        <stp>NET_INCOME</stp>
        <stp>1/1/2017</stp>
        <stp>8/12/2018</stp>
        <stp>[Stock Selection.xlsx]Net Income!R7C587</stp>
        <stp>EQY_CONSOLIDATED</stp>
        <stp>Y</stp>
        <stp>cols=2;rows=3</stp>
        <tr r="VO7" s="5"/>
      </tp>
      <tp>
        <v>42825</v>
        <stp/>
        <stp>##V3_BDHV12</stp>
        <stp>322 HK Equity</stp>
        <stp>NET_INCOME</stp>
        <stp>1/1/2017</stp>
        <stp>8/12/2018</stp>
        <stp>[Stock Selection.xlsx]Net Income!R7C227</stp>
        <stp>EQY_CONSOLIDATED</stp>
        <stp>Y</stp>
        <stp>cols=2;rows=5</stp>
        <tr r="HS7" s="5"/>
      </tp>
      <tp>
        <v>42916</v>
        <stp/>
        <stp>##V3_BDHV12</stp>
        <stp>267 HK Equity</stp>
        <stp>NET_INCOME</stp>
        <stp>1/1/2017</stp>
        <stp>8/12/2018</stp>
        <stp>[Stock Selection.xlsx]Net Income!R7C565</stp>
        <stp>EQY_CONSOLIDATED</stp>
        <stp>Y</stp>
        <stp>cols=2;rows=2</stp>
        <tr r="US7" s="5"/>
      </tp>
      <tp>
        <v>42916</v>
        <stp/>
        <stp>##V3_BDHV12</stp>
        <stp>721 HK Equity</stp>
        <stp>NET_INCOME</stp>
        <stp>1/1/2017</stp>
        <stp>8/12/2018</stp>
        <stp>[Stock Selection.xlsx]Net Income!R7C323</stp>
        <stp>EQY_CONSOLIDATED</stp>
        <stp>Y</stp>
        <stp>cols=2;rows=2</stp>
        <tr r="LK7" s="5"/>
      </tp>
      <tp>
        <v>42916</v>
        <stp/>
        <stp>##V3_BDHV12</stp>
        <stp>506 HK Equity</stp>
        <stp>NET_INCOME</stp>
        <stp>1/1/2017</stp>
        <stp>8/12/2018</stp>
        <stp>[Stock Selection.xlsx]Net Income!R7C205</stp>
        <stp>EQY_CONSOLIDATED</stp>
        <stp>Y</stp>
        <stp>cols=2;rows=2</stp>
        <tr r="GW7" s="5"/>
      </tp>
      <tp>
        <v>42916</v>
        <stp/>
        <stp>##V3_BDHV12</stp>
        <stp>152 HK Equity</stp>
        <stp>NET_INCOME</stp>
        <stp>1/1/2017</stp>
        <stp>8/12/2018</stp>
        <stp>[Stock Selection.xlsx]Net Income!R7C451</stp>
        <stp>EQY_CONSOLIDATED</stp>
        <stp>Y</stp>
        <stp>cols=2;rows=2</stp>
        <tr r="QI7" s="5"/>
      </tp>
      <tp>
        <v>42916</v>
        <stp/>
        <stp>##V3_BDHV12</stp>
        <stp>522 HK Equity</stp>
        <stp>NET_INCOME</stp>
        <stp>1/1/2017</stp>
        <stp>8/12/2018</stp>
        <stp>[Stock Selection.xlsx]Net Income!R7C621</stp>
        <stp>EQY_CONSOLIDATED</stp>
        <stp>Y</stp>
        <stp>cols=2;rows=3</stp>
        <tr r="WW7" s="5"/>
      </tp>
      <tp>
        <v>42825</v>
        <stp/>
        <stp>##V3_BDHV12</stp>
        <stp>321 HK Equity</stp>
        <stp>NET_INCOME</stp>
        <stp>1/1/2017</stp>
        <stp>8/12/2018</stp>
        <stp>[Stock Selection.xlsx]Net Income!R7C121</stp>
        <stp>EQY_CONSOLIDATED</stp>
        <stp>Y</stp>
        <stp>cols=2;rows=3</stp>
        <tr r="DQ7" s="5"/>
      </tp>
      <tp>
        <v>42916</v>
        <stp/>
        <stp>##V3_BDHV12</stp>
        <stp>670 HK Equity</stp>
        <stp>NET_INCOME</stp>
        <stp>1/1/2017</stp>
        <stp>8/12/2018</stp>
        <stp>[Stock Selection.xlsx]Net Income!R7C471</stp>
        <stp>EQY_CONSOLIDATED</stp>
        <stp>Y</stp>
        <stp>cols=2;rows=2</stp>
        <tr r="RC7" s="5"/>
      </tp>
      <tp>
        <v>42916</v>
        <stp/>
        <stp>##V3_BDHV12</stp>
        <stp>832 HK Equity</stp>
        <stp>NET_INCOME</stp>
        <stp>1/1/2017</stp>
        <stp>8/12/2018</stp>
        <stp>[Stock Selection.xlsx]Net Income!R7C833</stp>
        <stp>EQY_CONSOLIDATED</stp>
        <stp>Y</stp>
        <stp>cols=2;rows=2</stp>
        <tr r="AFA7" s="5"/>
      </tp>
      <tp>
        <v>42916</v>
        <stp/>
        <stp>##V3_BDHV12</stp>
        <stp>548 HK Equity</stp>
        <stp>NET_INCOME</stp>
        <stp>1/1/2017</stp>
        <stp>8/12/2018</stp>
        <stp>[Stock Selection.xlsx]Net Income!R7C547</stp>
        <stp>EQY_CONSOLIDATED</stp>
        <stp>Y</stp>
        <stp>cols=2;rows=2</stp>
        <tr r="UA7" s="5"/>
      </tp>
      <tp>
        <v>42916</v>
        <stp/>
        <stp>##V3_BDHV12</stp>
        <stp>148 HK Equity</stp>
        <stp>NET_INCOME</stp>
        <stp>1/1/2017</stp>
        <stp>8/12/2018</stp>
        <stp>[Stock Selection.xlsx]Net Income!R7C647</stp>
        <stp>EQY_CONSOLIDATED</stp>
        <stp>Y</stp>
        <stp>cols=2;rows=2</stp>
        <tr r="XW7" s="5"/>
      </tp>
      <tp>
        <v>42825</v>
        <stp/>
        <stp>##V3_BDHV12</stp>
        <stp>508 HK Equity</stp>
        <stp>NET_INCOME</stp>
        <stp>1/1/2017</stp>
        <stp>8/12/2018</stp>
        <stp>[Stock Selection.xlsx]Net Income!R7C307</stp>
        <stp>EQY_CONSOLIDATED</stp>
        <stp>Y</stp>
        <stp>cols=2;rows=3</stp>
        <tr r="KU7" s="5"/>
      </tp>
      <tp>
        <v>42916</v>
        <stp/>
        <stp>##V3_BDHV12</stp>
        <stp>735 HK Equity</stp>
        <stp>NET_INCOME</stp>
        <stp>1/1/2017</stp>
        <stp>8/12/2018</stp>
        <stp>[Stock Selection.xlsx]Net Income!R7C939</stp>
        <stp>EQY_CONSOLIDATED</stp>
        <stp>Y</stp>
        <stp>cols=2;rows=2</stp>
        <tr r="AJC7" s="5"/>
      </tp>
      <tp>
        <v>42916</v>
        <stp/>
        <stp>##V3_BDHV12</stp>
        <stp>934 HK Equity</stp>
        <stp>NET_INCOME</stp>
        <stp>1/1/2017</stp>
        <stp>8/12/2018</stp>
        <stp>[Stock Selection.xlsx]Net Income!R7C239</stp>
        <stp>EQY_CONSOLIDATED</stp>
        <stp>Y</stp>
        <stp>cols=2;rows=2</stp>
        <tr r="IE7" s="5"/>
      </tp>
      <tp>
        <v>42916</v>
        <stp/>
        <stp>##V3_BDHV12</stp>
        <stp>2331 HK Equity</stp>
        <stp>NET_INCOME</stp>
        <stp>1/1/2017</stp>
        <stp>8/12/2018</stp>
        <stp>[Stock Selection.xlsx]Net Income!R7C7</stp>
        <stp>EQY_CONSOLIDATED</stp>
        <stp>Y</stp>
        <stp>cols=2;rows=2</stp>
        <tr r="G7" s="5"/>
      </tp>
      <tp>
        <v>42916</v>
        <stp/>
        <stp>##V3_BDHV12</stp>
        <stp>511 HK Equity</stp>
        <stp>NET_INCOME</stp>
        <stp>1/1/2017</stp>
        <stp>8/12/2018</stp>
        <stp>[Stock Selection.xlsx]Net Income!R7C119</stp>
        <stp>EQY_CONSOLIDATED</stp>
        <stp>Y</stp>
        <stp>cols=2;rows=2</stp>
        <tr r="DO7" s="5"/>
      </tp>
      <tp>
        <v>43100</v>
        <stp/>
        <stp>##V3_BDHV12</stp>
        <stp>839 HK Equity</stp>
        <stp>NET_INCOME</stp>
        <stp>1/1/2017</stp>
        <stp>8/12/2018</stp>
        <stp>[Stock Selection.xlsx]Net Income!R7C131</stp>
        <stp>EQY_CONSOLIDATED</stp>
        <stp>Y</stp>
        <stp>cols=2;rows=1</stp>
        <tr r="EA7" s="5"/>
      </tp>
      <tp>
        <v>42825</v>
        <stp/>
        <stp>##V3_BDHV12</stp>
        <stp>860 HK Equity</stp>
        <stp>LT_DEBT_TO_TOT_ASSET</stp>
        <stp>1/1/2017</stp>
        <stp>8/12/2018</stp>
        <stp>[Stock Selection.xlsx]Long Term Debt Ratio!R7C25</stp>
        <stp>EQY_CONSOLIDATED</stp>
        <stp>Y</stp>
        <stp>cols=2;rows=3</stp>
        <tr r="Y7" s="4"/>
      </tp>
      <tp>
        <v>42916</v>
        <stp/>
        <stp>##V3_BDHV12</stp>
        <stp>819 HK Equity</stp>
        <stp>LT_DEBT_TO_TOT_ASSET</stp>
        <stp>1/1/2017</stp>
        <stp>8/12/2018</stp>
        <stp>[Stock Selection.xlsx]Long Term Debt Ratio!R7C27</stp>
        <stp>EQY_CONSOLIDATED</stp>
        <stp>Y</stp>
        <stp>cols=2;rows=2</stp>
        <tr r="AA7" s="4"/>
      </tp>
      <tp>
        <v>42916</v>
        <stp/>
        <stp>##V3_BDHV12</stp>
        <stp>200 HK Equity</stp>
        <stp>SALES_REV_TURN</stp>
        <stp>1/1/2017</stp>
        <stp>8/12/2018</stp>
        <stp>[Stock Selection.xlsx]revenue!R7C71</stp>
        <stp>EQY_CONSOLIDATED</stp>
        <stp>Y</stp>
        <stp>cols=2;rows=2</stp>
        <tr r="BS7" s="7"/>
      </tp>
      <tp>
        <v>42916</v>
        <stp/>
        <stp>##V3_BDHV12</stp>
        <stp>547 HK Equity</stp>
        <stp>SALES_REV_TURN</stp>
        <stp>1/1/2017</stp>
        <stp>8/12/2018</stp>
        <stp>[Stock Selection.xlsx]revenue!R7C37</stp>
        <stp>EQY_CONSOLIDATED</stp>
        <stp>Y</stp>
        <stp>cols=2;rows=2</stp>
        <tr r="AK7" s="7"/>
      </tp>
      <tp>
        <v>42825</v>
        <stp/>
        <stp>##V3_BDHV12</stp>
        <stp>341 HK Equity</stp>
        <stp>LT_DEBT_TO_TOT_ASSET</stp>
        <stp>1/1/2017</stp>
        <stp>8/12/2018</stp>
        <stp>[Stock Selection.xlsx]Long Term Debt Ratio!R7C99</stp>
        <stp>EQY_CONSOLIDATED</stp>
        <stp>Y</stp>
        <stp>cols=2;rows=3</stp>
        <tr r="CU7" s="4"/>
      </tp>
      <tp>
        <v>42916</v>
        <stp/>
        <stp>##V3_BDHV12</stp>
        <stp>521 HK Equity</stp>
        <stp>SALES_REV_TURN</stp>
        <stp>1/1/2017</stp>
        <stp>8/12/2018</stp>
        <stp>[Stock Selection.xlsx]revenue!R7C55</stp>
        <stp>EQY_CONSOLIDATED</stp>
        <stp>Y</stp>
        <stp>cols=2;rows=2</stp>
        <tr r="BC7" s="7"/>
      </tp>
      <tp>
        <v>42916</v>
        <stp/>
        <stp>##V3_BDHV12</stp>
        <stp>6 HK Equity</stp>
        <stp>ASSET_TURNOVER</stp>
        <stp>1/1/2017</stp>
        <stp>8/12/2018</stp>
        <stp>[Stock Selection.xlsx]Asset Turnover Ratio!R7C913</stp>
        <stp>EQY_CONSOLIDATED</stp>
        <stp>Y</stp>
        <stp>cols=2;rows=3</stp>
        <tr r="AIC7" s="2"/>
      </tp>
      <tp>
        <v>42916</v>
        <stp/>
        <stp>##V3_BDHV12</stp>
        <stp>694 HK Equity</stp>
        <stp>CF_CASH_FROM_OPER</stp>
        <stp>1/1/2017</stp>
        <stp>8/12/2018</stp>
        <stp>[Stock Selection.xlsx]Operating Cash Flow!R7C531</stp>
        <stp>EQY_CONSOLIDATED</stp>
        <stp>Y</stp>
        <stp>cols=2;rows=2</stp>
        <tr r="TK7" s="6"/>
      </tp>
      <tp>
        <v>42916</v>
        <stp/>
        <stp>##V3_BDHV12</stp>
        <stp>696 HK Equity</stp>
        <stp>CF_CASH_FROM_OPER</stp>
        <stp>1/1/2017</stp>
        <stp>8/12/2018</stp>
        <stp>[Stock Selection.xlsx]Operating Cash Flow!R7C633</stp>
        <stp>EQY_CONSOLIDATED</stp>
        <stp>Y</stp>
        <stp>cols=2;rows=2</stp>
        <tr r="XI7" s="6"/>
      </tp>
      <tp>
        <v>42916</v>
        <stp/>
        <stp>##V3_BDHV12</stp>
        <stp>728 HK Equity</stp>
        <stp>CF_CASH_FROM_OPER</stp>
        <stp>1/1/2017</stp>
        <stp>8/12/2018</stp>
        <stp>[Stock Selection.xlsx]Operating Cash Flow!R7C883</stp>
        <stp>EQY_CONSOLIDATED</stp>
        <stp>Y</stp>
        <stp>cols=2;rows=2</stp>
        <tr r="AGY7" s="6"/>
      </tp>
      <tp>
        <v>42916</v>
        <stp/>
        <stp>##V3_BDHV12</stp>
        <stp>639 HK Equity</stp>
        <stp>CF_CASH_FROM_OPER</stp>
        <stp>1/1/2017</stp>
        <stp>8/12/2018</stp>
        <stp>[Stock Selection.xlsx]Operating Cash Flow!R7C695</stp>
        <stp>EQY_CONSOLIDATED</stp>
        <stp>Y</stp>
        <stp>cols=2;rows=2</stp>
        <tr r="ZS7" s="6"/>
      </tp>
      <tp>
        <v>42916</v>
        <stp/>
        <stp>##V3_BDHV12</stp>
        <stp>308 HK Equity</stp>
        <stp>LT_DEBT_TO_TOT_ASSET</stp>
        <stp>1/1/2017</stp>
        <stp>8/12/2018</stp>
        <stp>[Stock Selection.xlsx]Long Term Debt Ratio!R7C85</stp>
        <stp>EQY_CONSOLIDATED</stp>
        <stp>Y</stp>
        <stp>cols=2;rows=2</stp>
        <tr r="CG7" s="4"/>
      </tp>
      <tp>
        <v>42916</v>
        <stp/>
        <stp>##V3_BDHV12</stp>
        <stp>330 HK Equity</stp>
        <stp>LT_DEBT_TO_TOT_ASSET</stp>
        <stp>1/1/2017</stp>
        <stp>8/12/2018</stp>
        <stp>[Stock Selection.xlsx]Long Term Debt Ratio!R7C89</stp>
        <stp>EQY_CONSOLIDATED</stp>
        <stp>Y</stp>
        <stp>cols=2;rows=2</stp>
        <tr r="CK7" s="4"/>
      </tp>
      <tp>
        <v>42825</v>
        <stp/>
        <stp>##V3_BDHV12</stp>
        <stp>981 HK Equity</stp>
        <stp>CF_CASH_FROM_OPER</stp>
        <stp>1/1/2017</stp>
        <stp>8/12/2018</stp>
        <stp>[Stock Selection.xlsx]Operating Cash Flow!R7C631</stp>
        <stp>EQY_CONSOLIDATED</stp>
        <stp>Y</stp>
        <stp>cols=2;rows=6</stp>
        <tr r="XG7" s="6"/>
      </tp>
      <tp>
        <v>42916</v>
        <stp/>
        <stp>##V3_BDHV12</stp>
        <stp>337 HK Equity</stp>
        <stp>CF_CASH_FROM_OPER</stp>
        <stp>1/1/2017</stp>
        <stp>8/12/2018</stp>
        <stp>[Stock Selection.xlsx]Operating Cash Flow!R7C785</stp>
        <stp>EQY_CONSOLIDATED</stp>
        <stp>Y</stp>
        <stp>cols=2;rows=2</stp>
        <tr r="ADE7" s="6"/>
      </tp>
      <tp>
        <v>42825</v>
        <stp/>
        <stp>##V3_BDHV12</stp>
        <stp>480 HK Equity</stp>
        <stp>CF_CASH_FROM_OPER</stp>
        <stp>1/1/2017</stp>
        <stp>8/12/2018</stp>
        <stp>[Stock Selection.xlsx]Operating Cash Flow!R7C735</stp>
        <stp>EQY_CONSOLIDATED</stp>
        <stp>Y</stp>
        <stp>cols=2;rows=3</stp>
        <tr r="ABG7" s="6"/>
      </tp>
      <tp>
        <v>42766</v>
        <stp/>
        <stp>##V3_BDHV12</stp>
        <stp>488 HK Equity</stp>
        <stp>CF_CASH_FROM_OPER</stp>
        <stp>1/1/2017</stp>
        <stp>8/12/2018</stp>
        <stp>[Stock Selection.xlsx]Operating Cash Flow!R7C831</stp>
        <stp>EQY_CONSOLIDATED</stp>
        <stp>Y</stp>
        <stp>cols=2;rows=3</stp>
        <tr r="AEY7" s="6"/>
      </tp>
      <tp>
        <v>42916</v>
        <stp/>
        <stp>##V3_BDHV12</stp>
        <stp>288 HK Equity</stp>
        <stp>CF_CASH_FROM_OPER</stp>
        <stp>1/1/2017</stp>
        <stp>8/12/2018</stp>
        <stp>[Stock Selection.xlsx]Operating Cash Flow!R7C233</stp>
        <stp>EQY_CONSOLIDATED</stp>
        <stp>Y</stp>
        <stp>cols=2;rows=2</stp>
        <tr r="HY7" s="6"/>
      </tp>
      <tp>
        <v>42916</v>
        <stp/>
        <stp>##V3_BDHV12</stp>
        <stp>338 HK Equity</stp>
        <stp>CF_CASH_FROM_OPER</stp>
        <stp>1/1/2017</stp>
        <stp>8/12/2018</stp>
        <stp>[Stock Selection.xlsx]Operating Cash Flow!R7C685</stp>
        <stp>EQY_CONSOLIDATED</stp>
        <stp>Y</stp>
        <stp>cols=2;rows=2</stp>
        <tr r="ZI7" s="6"/>
      </tp>
      <tp>
        <v>42916</v>
        <stp/>
        <stp>##V3_BDHV12</stp>
        <stp>996 HK Equity</stp>
        <stp>CF_CASH_FROM_OPER</stp>
        <stp>1/1/2017</stp>
        <stp>8/12/2018</stp>
        <stp>[Stock Selection.xlsx]Operating Cash Flow!R7C829</stp>
        <stp>EQY_CONSOLIDATED</stp>
        <stp>Y</stp>
        <stp>cols=2;rows=2</stp>
        <tr r="AEW7" s="6"/>
      </tp>
      <tp>
        <v>42916</v>
        <stp/>
        <stp>##V3_BDHV12</stp>
        <stp>538 HK Equity</stp>
        <stp>SALES_REV_TURN</stp>
        <stp>1/1/2017</stp>
        <stp>8/12/2018</stp>
        <stp>[Stock Selection.xlsx]revenue!R7C61</stp>
        <stp>EQY_CONSOLIDATED</stp>
        <stp>Y</stp>
        <stp>cols=2;rows=2</stp>
        <tr r="BI7" s="7"/>
      </tp>
      <tp>
        <v>42916</v>
        <stp/>
        <stp>##V3_BDHV12</stp>
        <stp>87 HK Equity</stp>
        <stp>NET_INCOME</stp>
        <stp>1/1/2017</stp>
        <stp>8/12/2018</stp>
        <stp>[Stock Selection.xlsx]Net Income!R7C779</stp>
        <stp>EQY_CONSOLIDATED</stp>
        <stp>Y</stp>
        <stp>cols=2;rows=3</stp>
        <tr r="ACY7" s="5"/>
      </tp>
      <tp>
        <v>42916</v>
        <stp/>
        <stp>##V3_BDHV12</stp>
        <stp>425 HK Equity</stp>
        <stp>SALES_REV_TURN</stp>
        <stp>1/1/2017</stp>
        <stp>8/12/2018</stp>
        <stp>[Stock Selection.xlsx]revenue!R7C77</stp>
        <stp>EQY_CONSOLIDATED</stp>
        <stp>Y</stp>
        <stp>cols=2;rows=2</stp>
        <tr r="BY7" s="7"/>
      </tp>
      <tp>
        <v>42916</v>
        <stp/>
        <stp>##V3_BDHV12</stp>
        <stp>95 HK Equity</stp>
        <stp>NET_INCOME</stp>
        <stp>1/1/2017</stp>
        <stp>8/12/2018</stp>
        <stp>[Stock Selection.xlsx]Net Income!R7C865</stp>
        <stp>EQY_CONSOLIDATED</stp>
        <stp>Y</stp>
        <stp>cols=2;rows=2</stp>
        <tr r="AGG7" s="5"/>
      </tp>
      <tp>
        <v>42916</v>
        <stp/>
        <stp>##V3_BDHV12</stp>
        <stp>698 HK Equity</stp>
        <stp>CF_CASH_FROM_OPER</stp>
        <stp>1/1/2017</stp>
        <stp>8/12/2018</stp>
        <stp>[Stock Selection.xlsx]Operating Cash Flow!R7C619</stp>
        <stp>EQY_CONSOLIDATED</stp>
        <stp>Y</stp>
        <stp>cols=2;rows=2</stp>
        <tr r="WU7" s="6"/>
      </tp>
      <tp>
        <v>42916</v>
        <stp/>
        <stp>##V3_BDHV12</stp>
        <stp>119 HK Equity</stp>
        <stp>CF_CASH_FROM_OPER</stp>
        <stp>1/1/2017</stp>
        <stp>8/12/2018</stp>
        <stp>[Stock Selection.xlsx]Operating Cash Flow!R7C799</stp>
        <stp>EQY_CONSOLIDATED</stp>
        <stp>Y</stp>
        <stp>cols=2;rows=2</stp>
        <tr r="ADS7" s="6"/>
      </tp>
      <tp>
        <v>42916</v>
        <stp/>
        <stp>##V3_BDHV12</stp>
        <stp>410 HK Equity</stp>
        <stp>CF_CASH_FROM_OPER</stp>
        <stp>1/1/2017</stp>
        <stp>8/12/2018</stp>
        <stp>[Stock Selection.xlsx]Operating Cash Flow!R7C793</stp>
        <stp>EQY_CONSOLIDATED</stp>
        <stp>Y</stp>
        <stp>cols=2;rows=2</stp>
        <tr r="ADM7" s="6"/>
      </tp>
      <tp>
        <v>42916</v>
        <stp/>
        <stp>##V3_BDHV12</stp>
        <stp>315 HK Equity</stp>
        <stp>CF_CASH_FROM_OPER</stp>
        <stp>1/1/2017</stp>
        <stp>8/12/2018</stp>
        <stp>[Stock Selection.xlsx]Operating Cash Flow!R7C897</stp>
        <stp>EQY_CONSOLIDATED</stp>
        <stp>Y</stp>
        <stp>cols=2;rows=2</stp>
        <tr r="AHM7" s="6"/>
      </tp>
      <tp>
        <v>42916</v>
        <stp/>
        <stp>##V3_BDHV12</stp>
        <stp>400 HK Equity</stp>
        <stp>CF_CASH_FROM_OPER</stp>
        <stp>1/1/2017</stp>
        <stp>8/12/2018</stp>
        <stp>[Stock Selection.xlsx]Operating Cash Flow!R7C185</stp>
        <stp>EQY_CONSOLIDATED</stp>
        <stp>Y</stp>
        <stp>cols=2;rows=2</stp>
        <tr r="GC7" s="6"/>
      </tp>
      <tp>
        <v>42916</v>
        <stp/>
        <stp>##V3_BDHV12</stp>
        <stp>914 HK Equity</stp>
        <stp>CF_CASH_FROM_OPER</stp>
        <stp>1/1/2017</stp>
        <stp>8/12/2018</stp>
        <stp>[Stock Selection.xlsx]Operating Cash Flow!R7C693</stp>
        <stp>EQY_CONSOLIDATED</stp>
        <stp>Y</stp>
        <stp>cols=2;rows=2</stp>
        <tr r="ZQ7" s="6"/>
      </tp>
      <tp>
        <v>42916</v>
        <stp/>
        <stp>##V3_BDHV12</stp>
        <stp>390 HK Equity</stp>
        <stp>CF_CASH_FROM_OPER</stp>
        <stp>1/1/2017</stp>
        <stp>8/12/2018</stp>
        <stp>[Stock Selection.xlsx]Operating Cash Flow!R7C519</stp>
        <stp>EQY_CONSOLIDATED</stp>
        <stp>Y</stp>
        <stp>cols=2;rows=2</stp>
        <tr r="SY7" s="6"/>
      </tp>
      <tp>
        <v>42916</v>
        <stp/>
        <stp>##V3_BDHV12</stp>
        <stp>291 HK Equity</stp>
        <stp>CF_CASH_FROM_OPER</stp>
        <stp>1/1/2017</stp>
        <stp>8/12/2018</stp>
        <stp>[Stock Selection.xlsx]Operating Cash Flow!R7C219</stp>
        <stp>EQY_CONSOLIDATED</stp>
        <stp>Y</stp>
        <stp>cols=2;rows=2</stp>
        <tr r="HK7" s="6"/>
      </tp>
      <tp>
        <v>42916</v>
        <stp/>
        <stp>##V3_BDHV12</stp>
        <stp>189 HK Equity</stp>
        <stp>CF_CASH_FROM_OPER</stp>
        <stp>1/1/2017</stp>
        <stp>8/12/2018</stp>
        <stp>[Stock Selection.xlsx]Operating Cash Flow!R7C703</stp>
        <stp>EQY_CONSOLIDATED</stp>
        <stp>Y</stp>
        <stp>cols=2;rows=2</stp>
        <tr r="AAA7" s="6"/>
      </tp>
      <tp>
        <v>42916</v>
        <stp/>
        <stp>##V3_BDHV12</stp>
        <stp>175 HK Equity</stp>
        <stp>SALES_REV_TURN</stp>
        <stp>1/1/2017</stp>
        <stp>8/12/2018</stp>
        <stp>[Stock Selection.xlsx]revenue!R7C39</stp>
        <stp>EQY_CONSOLIDATED</stp>
        <stp>Y</stp>
        <stp>cols=2;rows=2</stp>
        <tr r="AM7" s="7"/>
      </tp>
      <tp>
        <v>42825</v>
        <stp/>
        <stp>##V3_BDHV12</stp>
        <stp>860 HK Equity</stp>
        <stp>SALES_REV_TURN</stp>
        <stp>1/1/2017</stp>
        <stp>8/12/2018</stp>
        <stp>[Stock Selection.xlsx]revenue!R7C25</stp>
        <stp>EQY_CONSOLIDATED</stp>
        <stp>Y</stp>
        <stp>cols=2;rows=3</stp>
        <tr r="Y7" s="7"/>
      </tp>
      <tp>
        <v>42916</v>
        <stp/>
        <stp>##V3_BDHV12</stp>
        <stp>66 HK Equity</stp>
        <stp>NET_INCOME</stp>
        <stp>1/1/2017</stp>
        <stp>8/12/2018</stp>
        <stp>[Stock Selection.xlsx]Net Income!R7C483</stp>
        <stp>EQY_CONSOLIDATED</stp>
        <stp>Y</stp>
        <stp>cols=2;rows=3</stp>
        <tr r="RO7" s="5"/>
      </tp>
      <tp t="s">
        <v>#N/A N/A</v>
        <stp/>
        <stp>##V3_BDHV12</stp>
        <stp>778 HK Equity</stp>
        <stp>NET_INCOME</stp>
        <stp>1/1/2017</stp>
        <stp>8/12/2018</stp>
        <stp>[Stock Selection.xlsx]Net Income!R7C825</stp>
        <stp>EQY_CONSOLIDATED</stp>
        <stp>Y</stp>
        <tr r="AES7" s="5"/>
      </tp>
      <tp>
        <v>42916</v>
        <stp/>
        <stp>##V3_BDHV12</stp>
        <stp>2 HK Equity</stp>
        <stp>ASSET_TURNOVER</stp>
        <stp>1/1/2017</stp>
        <stp>8/12/2018</stp>
        <stp>[Stock Selection.xlsx]Asset Turnover Ratio!R7C925</stp>
        <stp>EQY_CONSOLIDATED</stp>
        <stp>Y</stp>
        <stp>cols=2;rows=3</stp>
        <tr r="AIO7" s="2"/>
      </tp>
      <tp>
        <v>42825</v>
        <stp/>
        <stp>##V3_BDHV12</stp>
        <stp>992 HK Equity</stp>
        <stp>CF_CASH_FROM_OPER</stp>
        <stp>1/1/2017</stp>
        <stp>8/12/2018</stp>
        <stp>[Stock Selection.xlsx]Operating Cash Flow!R7C603</stp>
        <stp>EQY_CONSOLIDATED</stp>
        <stp>Y</stp>
        <stp>cols=2;rows=5</stp>
        <tr r="WE7" s="6"/>
      </tp>
      <tp>
        <v>42916</v>
        <stp/>
        <stp>##V3_BDHV12</stp>
        <stp>316 HK Equity</stp>
        <stp>CF_CASH_FROM_OPER</stp>
        <stp>1/1/2017</stp>
        <stp>8/12/2018</stp>
        <stp>[Stock Selection.xlsx]Operating Cash Flow!R7C487</stp>
        <stp>EQY_CONSOLIDATED</stp>
        <stp>Y</stp>
        <stp>cols=2;rows=3</stp>
        <tr r="RS7" s="6"/>
      </tp>
      <tp>
        <v>42916</v>
        <stp/>
        <stp>##V3_BDHV12</stp>
        <stp>215 HK Equity</stp>
        <stp>CF_CASH_FROM_OPER</stp>
        <stp>1/1/2017</stp>
        <stp>8/12/2018</stp>
        <stp>[Stock Selection.xlsx]Operating Cash Flow!R7C885</stp>
        <stp>EQY_CONSOLIDATED</stp>
        <stp>Y</stp>
        <stp>cols=2;rows=3</stp>
        <tr r="AHA7" s="6"/>
      </tp>
      <tp>
        <v>42916</v>
        <stp/>
        <stp>##V3_BDHV12</stp>
        <stp>606 HK Equity</stp>
        <stp>CF_CASH_FROM_OPER</stp>
        <stp>1/1/2017</stp>
        <stp>8/12/2018</stp>
        <stp>[Stock Selection.xlsx]Operating Cash Flow!R7C195</stp>
        <stp>EQY_CONSOLIDATED</stp>
        <stp>Y</stp>
        <stp>cols=2;rows=2</stp>
        <tr r="GM7" s="6"/>
      </tp>
      <tp>
        <v>42916</v>
        <stp/>
        <stp>##V3_BDHV12</stp>
        <stp>493 HK Equity</stp>
        <stp>CF_CASH_FROM_OPER</stp>
        <stp>1/1/2017</stp>
        <stp>8/12/2018</stp>
        <stp>[Stock Selection.xlsx]Operating Cash Flow!R7C101</stp>
        <stp>EQY_CONSOLIDATED</stp>
        <stp>Y</stp>
        <stp>cols=2;rows=2</stp>
        <tr r="CW7" s="6"/>
      </tp>
      <tp>
        <v>42916</v>
        <stp/>
        <stp>##V3_BDHV12</stp>
        <stp>293 HK Equity</stp>
        <stp>CF_CASH_FROM_OPER</stp>
        <stp>1/1/2017</stp>
        <stp>8/12/2018</stp>
        <stp>[Stock Selection.xlsx]Operating Cash Flow!R7C507</stp>
        <stp>EQY_CONSOLIDATED</stp>
        <stp>Y</stp>
        <stp>cols=2;rows=2</stp>
        <tr r="SM7" s="6"/>
      </tp>
      <tp>
        <v>42916</v>
        <stp/>
        <stp>##V3_BDHV12</stp>
        <stp>686 HK Equity</stp>
        <stp>CF_CASH_FROM_OPER</stp>
        <stp>1/1/2017</stp>
        <stp>8/12/2018</stp>
        <stp>[Stock Selection.xlsx]Operating Cash Flow!R7C911</stp>
        <stp>EQY_CONSOLIDATED</stp>
        <stp>Y</stp>
        <stp>cols=2;rows=2</stp>
        <tr r="AIA7" s="6"/>
      </tp>
      <tp>
        <v>42916</v>
        <stp/>
        <stp>##V3_BDHV12</stp>
        <stp>880 HK Equity</stp>
        <stp>CF_CASH_FROM_OPER</stp>
        <stp>1/1/2017</stp>
        <stp>8/12/2018</stp>
        <stp>[Stock Selection.xlsx]Operating Cash Flow!R7C117</stp>
        <stp>EQY_CONSOLIDATED</stp>
        <stp>Y</stp>
        <stp>cols=2;rows=2</stp>
        <tr r="DM7" s="6"/>
      </tp>
      <tp>
        <v>42916</v>
        <stp/>
        <stp>##V3_BDHV12</stp>
        <stp>392 HK Equity</stp>
        <stp>CF_CASH_FROM_OPER</stp>
        <stp>1/1/2017</stp>
        <stp>8/12/2018</stp>
        <stp>[Stock Selection.xlsx]Operating Cash Flow!R7C909</stp>
        <stp>EQY_CONSOLIDATED</stp>
        <stp>Y</stp>
        <stp>cols=2;rows=2</stp>
        <tr r="AHY7" s="6"/>
      </tp>
      <tp>
        <v>42825</v>
        <stp/>
        <stp>##V3_BDHV12</stp>
        <stp>317 HK Equity</stp>
        <stp>CF_CASH_FROM_OPER</stp>
        <stp>1/1/2017</stp>
        <stp>8/12/2018</stp>
        <stp>[Stock Selection.xlsx]Operating Cash Flow!R7C489</stp>
        <stp>EQY_CONSOLIDATED</stp>
        <stp>Y</stp>
        <stp>cols=2;rows=5</stp>
        <tr r="RU7" s="6"/>
      </tp>
      <tp>
        <v>42916</v>
        <stp/>
        <stp>##V3_BDHV12</stp>
        <stp>819 HK Equity</stp>
        <stp>SALES_REV_TURN</stp>
        <stp>1/1/2017</stp>
        <stp>8/12/2018</stp>
        <stp>[Stock Selection.xlsx]revenue!R7C27</stp>
        <stp>EQY_CONSOLIDATED</stp>
        <stp>Y</stp>
        <stp>cols=2;rows=2</stp>
        <tr r="AA7" s="7"/>
      </tp>
      <tp>
        <v>42916</v>
        <stp/>
        <stp>##V3_BDHV12</stp>
        <stp>867 HK Equity</stp>
        <stp>CF_CASH_FROM_OPER</stp>
        <stp>1/1/2017</stp>
        <stp>8/12/2018</stp>
        <stp>[Stock Selection.xlsx]Operating Cash Flow!R7C381</stp>
        <stp>EQY_CONSOLIDATED</stp>
        <stp>Y</stp>
        <stp>cols=2;rows=2</stp>
        <tr r="NQ7" s="6"/>
      </tp>
      <tp>
        <v>42825</v>
        <stp/>
        <stp>##V3_BDHV12</stp>
        <stp>699 HK Equity</stp>
        <stp>CF_CASH_FROM_OPER</stp>
        <stp>1/1/2017</stp>
        <stp>8/12/2018</stp>
        <stp>[Stock Selection.xlsx]Operating Cash Flow!R7C573</stp>
        <stp>EQY_CONSOLIDATED</stp>
        <stp>Y</stp>
        <stp>cols=2;rows=5</stp>
        <tr r="VA7" s="6"/>
      </tp>
      <tp>
        <v>42825</v>
        <stp/>
        <stp>##V3_BDHV12</stp>
        <stp>279 HK Equity</stp>
        <stp>CF_CASH_FROM_OPER</stp>
        <stp>1/1/2017</stp>
        <stp>8/12/2018</stp>
        <stp>[Stock Selection.xlsx]Operating Cash Flow!R7C293</stp>
        <stp>EQY_CONSOLIDATED</stp>
        <stp>Y</stp>
        <stp>cols=2;rows=3</stp>
        <tr r="KG7" s="6"/>
      </tp>
      <tp>
        <v>42916</v>
        <stp/>
        <stp>##V3_BDHV12</stp>
        <stp>884 HK Equity</stp>
        <stp>CF_CASH_FROM_OPER</stp>
        <stp>1/1/2017</stp>
        <stp>8/12/2018</stp>
        <stp>[Stock Selection.xlsx]Operating Cash Flow!R7C869</stp>
        <stp>EQY_CONSOLIDATED</stp>
        <stp>Y</stp>
        <stp>cols=2;rows=2</stp>
        <tr r="AGK7" s="6"/>
      </tp>
      <tp>
        <v>42916</v>
        <stp/>
        <stp>##V3_BDHV12</stp>
        <stp>598 HK Equity</stp>
        <stp>CF_CASH_FROM_OPER</stp>
        <stp>1/1/2017</stp>
        <stp>8/12/2018</stp>
        <stp>[Stock Selection.xlsx]Operating Cash Flow!R7C475</stp>
        <stp>EQY_CONSOLIDATED</stp>
        <stp>Y</stp>
        <stp>cols=2;rows=2</stp>
        <tr r="RG7" s="6"/>
      </tp>
      <tp>
        <v>42916</v>
        <stp/>
        <stp>##V3_BDHV12</stp>
        <stp>297 HK Equity</stp>
        <stp>CF_CASH_FROM_OPER</stp>
        <stp>1/1/2017</stp>
        <stp>8/12/2018</stp>
        <stp>[Stock Selection.xlsx]Operating Cash Flow!R7C679</stp>
        <stp>EQY_CONSOLIDATED</stp>
        <stp>Y</stp>
        <stp>cols=2;rows=2</stp>
        <tr r="ZC7" s="6"/>
      </tp>
      <tp>
        <v>42916</v>
        <stp/>
        <stp>##V3_BDHV12</stp>
        <stp>881 HK Equity</stp>
        <stp>LT_DEBT_TO_TOT_ASSET</stp>
        <stp>1/1/2017</stp>
        <stp>8/12/2018</stp>
        <stp>[Stock Selection.xlsx]Long Term Debt Ratio!R7C79</stp>
        <stp>EQY_CONSOLIDATED</stp>
        <stp>Y</stp>
        <stp>cols=2;rows=2</stp>
        <tr r="CA7" s="4"/>
      </tp>
      <tp>
        <v>42916</v>
        <stp/>
        <stp>##V3_BDHV12</stp>
        <stp>86 HK Equity</stp>
        <stp>NET_INCOME</stp>
        <stp>1/1/2017</stp>
        <stp>8/12/2018</stp>
        <stp>[Stock Selection.xlsx]Net Income!R7C309</stp>
        <stp>EQY_CONSOLIDATED</stp>
        <stp>Y</stp>
        <stp>cols=2;rows=2</stp>
        <tr r="KW7" s="5"/>
      </tp>
      <tp>
        <v>42916</v>
        <stp/>
        <stp>##V3_BDHV12</stp>
        <stp>669 HK Equity</stp>
        <stp>SALES_REV_TURN</stp>
        <stp>1/1/2017</stp>
        <stp>8/12/2018</stp>
        <stp>[Stock Selection.xlsx]revenue!R7C49</stp>
        <stp>EQY_CONSOLIDATED</stp>
        <stp>Y</stp>
        <stp>cols=2;rows=2</stp>
        <tr r="AW7" s="7"/>
      </tp>
      <tp>
        <v>42916</v>
        <stp/>
        <stp>##V3_BDHV12</stp>
        <stp>136 HK Equity</stp>
        <stp>SALES_REV_TURN</stp>
        <stp>1/1/2017</stp>
        <stp>8/12/2018</stp>
        <stp>[Stock Selection.xlsx]revenue!R7C13</stp>
        <stp>EQY_CONSOLIDATED</stp>
        <stp>Y</stp>
        <stp>cols=2;rows=2</stp>
        <tr r="M7" s="7"/>
      </tp>
      <tp>
        <v>42916</v>
        <stp/>
        <stp>##V3_BDHV12</stp>
        <stp>3 HK Equity</stp>
        <stp>ASSET_TURNOVER</stp>
        <stp>1/1/2017</stp>
        <stp>8/12/2018</stp>
        <stp>[Stock Selection.xlsx]Asset Turnover Ratio!R7C949</stp>
        <stp>EQY_CONSOLIDATED</stp>
        <stp>Y</stp>
        <stp>cols=2;rows=2</stp>
        <tr r="AJM7" s="2"/>
      </tp>
      <tp>
        <v>42916</v>
        <stp/>
        <stp>##V3_BDHV12</stp>
        <stp>4 HK Equity</stp>
        <stp>ASSET_TURNOVER</stp>
        <stp>1/1/2017</stp>
        <stp>8/12/2018</stp>
        <stp>[Stock Selection.xlsx]Asset Turnover Ratio!R7C845</stp>
        <stp>EQY_CONSOLIDATED</stp>
        <stp>Y</stp>
        <stp>cols=2;rows=3</stp>
        <tr r="AFM7" s="2"/>
      </tp>
      <tp>
        <v>42916</v>
        <stp/>
        <stp>##V3_BDHV12</stp>
        <stp>468 HK Equity</stp>
        <stp>CF_CASH_FROM_OPER</stp>
        <stp>1/1/2017</stp>
        <stp>8/12/2018</stp>
        <stp>[Stock Selection.xlsx]Operating Cash Flow!R7C699</stp>
        <stp>EQY_CONSOLIDATED</stp>
        <stp>Y</stp>
        <stp>cols=2;rows=2</stp>
        <tr r="ZW7" s="6"/>
      </tp>
      <tp>
        <v>42825</v>
        <stp/>
        <stp>##V3_BDHV12</stp>
        <stp>777 HK Equity</stp>
        <stp>CF_CASH_FROM_OPER</stp>
        <stp>1/1/2017</stp>
        <stp>8/12/2018</stp>
        <stp>[Stock Selection.xlsx]Operating Cash Flow!R7C585</stp>
        <stp>EQY_CONSOLIDATED</stp>
        <stp>Y</stp>
        <stp>cols=2;rows=4</stp>
        <tr r="VM7" s="6"/>
      </tp>
      <tp>
        <v>42916</v>
        <stp/>
        <stp>##V3_BDHV12</stp>
        <stp>363 HK Equity</stp>
        <stp>CF_CASH_FROM_OPER</stp>
        <stp>1/1/2017</stp>
        <stp>8/12/2018</stp>
        <stp>[Stock Selection.xlsx]Operating Cash Flow!R7C491</stp>
        <stp>EQY_CONSOLIDATED</stp>
        <stp>Y</stp>
        <stp>cols=2;rows=2</stp>
        <tr r="RW7" s="6"/>
      </tp>
      <tp>
        <v>42916</v>
        <stp/>
        <stp>##V3_BDHV12</stp>
        <stp>763 HK Equity</stp>
        <stp>CF_CASH_FROM_OPER</stp>
        <stp>1/1/2017</stp>
        <stp>8/12/2018</stp>
        <stp>[Stock Selection.xlsx]Operating Cash Flow!R7C591</stp>
        <stp>EQY_CONSOLIDATED</stp>
        <stp>Y</stp>
        <stp>cols=2;rows=2</stp>
        <tr r="VS7" s="6"/>
      </tp>
      <tp>
        <v>42916</v>
        <stp/>
        <stp>##V3_BDHV12</stp>
        <stp>683 HK Equity</stp>
        <stp>CF_CASH_FROM_OPER</stp>
        <stp>1/1/2017</stp>
        <stp>8/12/2018</stp>
        <stp>[Stock Selection.xlsx]Operating Cash Flow!R7C777</stp>
        <stp>EQY_CONSOLIDATED</stp>
        <stp>Y</stp>
        <stp>cols=2;rows=2</stp>
        <tr r="ACW7" s="6"/>
      </tp>
      <tp>
        <v>42916</v>
        <stp/>
        <stp>##V3_BDHV12</stp>
        <stp>762 HK Equity</stp>
        <stp>CF_CASH_FROM_OPER</stp>
        <stp>1/1/2017</stp>
        <stp>8/12/2018</stp>
        <stp>[Stock Selection.xlsx]Operating Cash Flow!R7C895</stp>
        <stp>EQY_CONSOLIDATED</stp>
        <stp>Y</stp>
        <stp>cols=2;rows=2</stp>
        <tr r="AHK7" s="6"/>
      </tp>
      <tp>
        <v>42916</v>
        <stp/>
        <stp>##V3_BDHV12</stp>
        <stp>563 HK Equity</stp>
        <stp>CF_CASH_FROM_OPER</stp>
        <stp>1/1/2017</stp>
        <stp>8/12/2018</stp>
        <stp>[Stock Selection.xlsx]Operating Cash Flow!R7C795</stp>
        <stp>EQY_CONSOLIDATED</stp>
        <stp>Y</stp>
        <stp>cols=2;rows=2</stp>
        <tr r="ADO7" s="6"/>
      </tp>
      <tp>
        <v>42916</v>
        <stp/>
        <stp>##V3_BDHV12</stp>
        <stp>581 HK Equity</stp>
        <stp>CF_CASH_FROM_OPER</stp>
        <stp>1/1/2017</stp>
        <stp>8/12/2018</stp>
        <stp>[Stock Selection.xlsx]Operating Cash Flow!R7C677</stp>
        <stp>EQY_CONSOLIDATED</stp>
        <stp>Y</stp>
        <stp>cols=2;rows=2</stp>
        <tr r="ZA7" s="6"/>
      </tp>
      <tp>
        <v>42916</v>
        <stp/>
        <stp>##V3_BDHV12</stp>
        <stp>570 HK Equity</stp>
        <stp>CF_CASH_FROM_OPER</stp>
        <stp>1/1/2017</stp>
        <stp>8/12/2018</stp>
        <stp>[Stock Selection.xlsx]Operating Cash Flow!R7C389</stp>
        <stp>EQY_CONSOLIDATED</stp>
        <stp>Y</stp>
        <stp>cols=2;rows=2</stp>
        <tr r="NY7" s="6"/>
      </tp>
      <tp>
        <v>42916</v>
        <stp/>
        <stp>##V3_BDHV12</stp>
        <stp>688 HK Equity</stp>
        <stp>CF_CASH_FROM_OPER</stp>
        <stp>1/1/2017</stp>
        <stp>8/12/2018</stp>
        <stp>[Stock Selection.xlsx]Operating Cash Flow!R7C773</stp>
        <stp>EQY_CONSOLIDATED</stp>
        <stp>Y</stp>
        <stp>cols=2;rows=2</stp>
        <tr r="ACS7" s="6"/>
      </tp>
      <tp>
        <v>42916</v>
        <stp/>
        <stp>##V3_BDHV12</stp>
        <stp>586 HK Equity</stp>
        <stp>CF_CASH_FROM_OPER</stp>
        <stp>1/1/2017</stp>
        <stp>8/12/2018</stp>
        <stp>[Stock Selection.xlsx]Operating Cash Flow!R7C579</stp>
        <stp>EQY_CONSOLIDATED</stp>
        <stp>Y</stp>
        <stp>cols=2;rows=2</stp>
        <tr r="VG7" s="6"/>
      </tp>
      <tp>
        <v>42916</v>
        <stp/>
        <stp>##V3_BDHV12</stp>
        <stp>551 HK Equity</stp>
        <stp>LT_DEBT_TO_TOT_ASSET</stp>
        <stp>1/1/2017</stp>
        <stp>8/12/2018</stp>
        <stp>[Stock Selection.xlsx]Long Term Debt Ratio!R7C97</stp>
        <stp>EQY_CONSOLIDATED</stp>
        <stp>Y</stp>
        <stp>cols=2;rows=2</stp>
        <tr r="CS7" s="4"/>
      </tp>
      <tp>
        <v>42916</v>
        <stp/>
        <stp>##V3_BDHV12</stp>
        <stp>848 HK Equity</stp>
        <stp>LT_DEBT_TO_TOT_ASSET</stp>
        <stp>1/1/2017</stp>
        <stp>8/12/2018</stp>
        <stp>[Stock Selection.xlsx]Long Term Debt Ratio!R7C47</stp>
        <stp>EQY_CONSOLIDATED</stp>
        <stp>Y</stp>
        <stp>cols=2;rows=2</stp>
        <tr r="AU7" s="4"/>
      </tp>
      <tp>
        <v>42825</v>
        <stp/>
        <stp>##V3_BDHV12</stp>
        <stp>178 HK Equity</stp>
        <stp>SALES_REV_TURN</stp>
        <stp>1/1/2017</stp>
        <stp>8/12/2018</stp>
        <stp>[Stock Selection.xlsx]revenue!R7C65</stp>
        <stp>EQY_CONSOLIDATED</stp>
        <stp>Y</stp>
        <stp>cols=2;rows=3</stp>
        <tr r="BM7" s="7"/>
      </tp>
      <tp>
        <v>42825</v>
        <stp/>
        <stp>##V3_BDHV12</stp>
        <stp>590 HK Equity</stp>
        <stp>SALES_REV_TURN</stp>
        <stp>1/1/2017</stp>
        <stp>8/12/2018</stp>
        <stp>[Stock Selection.xlsx]revenue!R7C87</stp>
        <stp>EQY_CONSOLIDATED</stp>
        <stp>Y</stp>
        <stp>cols=2;rows=3</stp>
        <tr r="CI7" s="7"/>
      </tp>
      <tp>
        <v>42916</v>
        <stp/>
        <stp>##V3_BDHV12</stp>
        <stp>256 HK Equity</stp>
        <stp>SALES_REV_TURN</stp>
        <stp>1/1/2017</stp>
        <stp>8/12/2018</stp>
        <stp>[Stock Selection.xlsx]revenue!R7C41</stp>
        <stp>EQY_CONSOLIDATED</stp>
        <stp>Y</stp>
        <stp>cols=2;rows=2</stp>
        <tr r="AO7" s="7"/>
      </tp>
      <tp>
        <v>42916</v>
        <stp/>
        <stp>##V3_BDHV12</stp>
        <stp>81 HK Equity</stp>
        <stp>NET_INCOME</stp>
        <stp>1/1/2017</stp>
        <stp>8/12/2018</stp>
        <stp>[Stock Selection.xlsx]Net Income!R7C835</stp>
        <stp>EQY_CONSOLIDATED</stp>
        <stp>Y</stp>
        <stp>cols=2;rows=2</stp>
        <tr r="AFC7" s="5"/>
      </tp>
      <tp>
        <v>42916</v>
        <stp/>
        <stp>##V3_BDHV12</stp>
        <stp>1 HK Equity</stp>
        <stp>ASSET_TURNOVER</stp>
        <stp>1/1/2017</stp>
        <stp>8/12/2018</stp>
        <stp>[Stock Selection.xlsx]Asset Turnover Ratio!R7C575</stp>
        <stp>EQY_CONSOLIDATED</stp>
        <stp>Y</stp>
        <stp>cols=2;rows=3</stp>
        <tr r="VC7" s="2"/>
      </tp>
      <tp>
        <v>42916</v>
        <stp/>
        <stp>##V3_BDHV12</stp>
        <stp>882 HK Equity</stp>
        <stp>CF_CASH_FROM_OPER</stp>
        <stp>1/1/2017</stp>
        <stp>8/12/2018</stp>
        <stp>[Stock Selection.xlsx]Operating Cash Flow!R7C943</stp>
        <stp>EQY_CONSOLIDATED</stp>
        <stp>Y</stp>
        <stp>cols=2;rows=2</stp>
        <tr r="AJG7" s="6"/>
      </tp>
      <tp>
        <v>42916</v>
        <stp/>
        <stp>##V3_BDHV12</stp>
        <stp>151 HK Equity</stp>
        <stp>CF_CASH_FROM_OPER</stp>
        <stp>1/1/2017</stp>
        <stp>8/12/2018</stp>
        <stp>[Stock Selection.xlsx]Operating Cash Flow!R7C191</stp>
        <stp>EQY_CONSOLIDATED</stp>
        <stp>Y</stp>
        <stp>cols=2;rows=3</stp>
        <tr r="GI7" s="6"/>
      </tp>
      <tp>
        <v>42825</v>
        <stp/>
        <stp>##V3_BDHV12</stp>
        <stp>386 HK Equity</stp>
        <stp>CF_CASH_FROM_OPER</stp>
        <stp>1/1/2017</stp>
        <stp>8/12/2018</stp>
        <stp>[Stock Selection.xlsx]Operating Cash Flow!R7C241</stp>
        <stp>EQY_CONSOLIDATED</stp>
        <stp>Y</stp>
        <stp>cols=2;rows=5</stp>
        <tr r="IG7" s="6"/>
      </tp>
      <tp>
        <v>42916</v>
        <stp/>
        <stp>##V3_BDHV12</stp>
        <stp>198 HK Equity</stp>
        <stp>CF_CASH_FROM_OPER</stp>
        <stp>1/1/2017</stp>
        <stp>8/12/2018</stp>
        <stp>[Stock Selection.xlsx]Operating Cash Flow!R7C151</stp>
        <stp>EQY_CONSOLIDATED</stp>
        <stp>Y</stp>
        <stp>cols=2;rows=2</stp>
        <tr r="EU7" s="6"/>
      </tp>
      <tp>
        <v>42916</v>
        <stp/>
        <stp>##V3_BDHV12</stp>
        <stp>799 HK Equity</stp>
        <stp>CF_CASH_FROM_OPER</stp>
        <stp>1/1/2017</stp>
        <stp>8/12/2018</stp>
        <stp>[Stock Selection.xlsx]Operating Cash Flow!R7C651</stp>
        <stp>EQY_CONSOLIDATED</stp>
        <stp>Y</stp>
        <stp>cols=2;rows=2</stp>
        <tr r="YA7" s="6"/>
      </tp>
      <tp>
        <v>42916</v>
        <stp/>
        <stp>##V3_BDHV12</stp>
        <stp>347 HK Equity</stp>
        <stp>CF_CASH_FROM_OPER</stp>
        <stp>1/1/2017</stp>
        <stp>8/12/2018</stp>
        <stp>[Stock Selection.xlsx]Operating Cash Flow!R7C689</stp>
        <stp>EQY_CONSOLIDATED</stp>
        <stp>Y</stp>
        <stp>cols=2;rows=2</stp>
        <tr r="ZM7" s="6"/>
      </tp>
      <tp>
        <v>42916</v>
        <stp/>
        <stp>##V3_BDHV12</stp>
        <stp>848 HK Equity</stp>
        <stp>SALES_REV_TURN</stp>
        <stp>1/1/2017</stp>
        <stp>8/12/2018</stp>
        <stp>[Stock Selection.xlsx]revenue!R7C47</stp>
        <stp>EQY_CONSOLIDATED</stp>
        <stp>Y</stp>
        <stp>cols=2;rows=2</stp>
        <tr r="AU7" s="7"/>
      </tp>
      <tp>
        <v>42916</v>
        <stp/>
        <stp>##V3_BDHV12</stp>
        <stp>83 HK Equity</stp>
        <stp>NET_INCOME</stp>
        <stp>1/1/2017</stp>
        <stp>8/12/2018</stp>
        <stp>[Stock Selection.xlsx]Net Income!R7C821</stp>
        <stp>EQY_CONSOLIDATED</stp>
        <stp>Y</stp>
        <stp>cols=2;rows=2</stp>
        <tr r="AEO7" s="5"/>
      </tp>
      <tp>
        <v>42916</v>
        <stp/>
        <stp>##V3_BDHV12</stp>
        <stp>23 HK Equity</stp>
        <stp>NET_INCOME</stp>
        <stp>1/1/2017</stp>
        <stp>8/12/2018</stp>
        <stp>[Stock Selection.xlsx]Net Income!R7C281</stp>
        <stp>EQY_CONSOLIDATED</stp>
        <stp>Y</stp>
        <stp>cols=2;rows=2</stp>
        <tr r="JU7" s="5"/>
      </tp>
      <tp>
        <v>42825</v>
        <stp/>
        <stp>##V3_BDHV12</stp>
        <stp>590 HK Equity</stp>
        <stp>LT_DEBT_TO_TOT_ASSET</stp>
        <stp>1/1/2017</stp>
        <stp>8/12/2018</stp>
        <stp>[Stock Selection.xlsx]Long Term Debt Ratio!R7C87</stp>
        <stp>EQY_CONSOLIDATED</stp>
        <stp>Y</stp>
        <stp>cols=2;rows=3</stp>
        <tr r="CI7" s="4"/>
      </tp>
      <tp>
        <v>42916</v>
        <stp/>
        <stp>##V3_BDHV12</stp>
        <stp>8 HK Equity</stp>
        <stp>LT_DEBT_TO_TOT_ASSET</stp>
        <stp>1/1/2017</stp>
        <stp>8/12/2018</stp>
        <stp>[Stock Selection.xlsx]Long Term Debt Ratio!R7C887</stp>
        <stp>EQY_CONSOLIDATED</stp>
        <stp>Y</stp>
        <stp>cols=2;rows=3</stp>
        <tr r="AHC7" s="4"/>
      </tp>
      <tp>
        <v>42825</v>
        <stp/>
        <stp>##V3_BDHV12</stp>
        <stp>5 HK Equity</stp>
        <stp>ASSET_TURNOVER</stp>
        <stp>1/1/2017</stp>
        <stp>8/12/2018</stp>
        <stp>[Stock Selection.xlsx]Asset Turnover Ratio!R7C269</stp>
        <stp>EQY_CONSOLIDATED</stp>
        <stp>Y</stp>
        <stp>cols=2;rows=6</stp>
        <tr r="JI7" s="2"/>
      </tp>
      <tp>
        <v>42916</v>
        <stp/>
        <stp>##V3_BDHV12</stp>
        <stp>687 HK Equity</stp>
        <stp>CF_CASH_FROM_OPER</stp>
        <stp>1/1/2017</stp>
        <stp>8/12/2018</stp>
        <stp>[Stock Selection.xlsx]Operating Cash Flow!R7C457</stp>
        <stp>EQY_CONSOLIDATED</stp>
        <stp>Y</stp>
        <stp>cols=2;rows=2</stp>
        <tr r="QO7" s="6"/>
      </tp>
      <tp>
        <v>42916</v>
        <stp/>
        <stp>##V3_BDHV12</stp>
        <stp>991 HK Equity</stp>
        <stp>CF_CASH_FROM_OPER</stp>
        <stp>1/1/2017</stp>
        <stp>8/12/2018</stp>
        <stp>[Stock Selection.xlsx]Operating Cash Flow!R7C941</stp>
        <stp>EQY_CONSOLIDATED</stp>
        <stp>Y</stp>
        <stp>cols=2;rows=2</stp>
        <tr r="AJE7" s="6"/>
      </tp>
      <tp>
        <v>42916</v>
        <stp/>
        <stp>##V3_BDHV12</stp>
        <stp>680 HK Equity</stp>
        <stp>CF_CASH_FROM_OPER</stp>
        <stp>1/1/2017</stp>
        <stp>8/12/2018</stp>
        <stp>[Stock Selection.xlsx]Operating Cash Flow!R7C153</stp>
        <stp>EQY_CONSOLIDATED</stp>
        <stp>Y</stp>
        <stp>cols=2;rows=2</stp>
        <tr r="EW7" s="6"/>
      </tp>
      <tp>
        <v>42916</v>
        <stp/>
        <stp>##V3_BDHV12</stp>
        <stp>883 HK Equity</stp>
        <stp>CF_CASH_FROM_OPER</stp>
        <stp>1/1/2017</stp>
        <stp>8/12/2018</stp>
        <stp>[Stock Selection.xlsx]Operating Cash Flow!R7C251</stp>
        <stp>EQY_CONSOLIDATED</stp>
        <stp>Y</stp>
        <stp>cols=2;rows=2</stp>
        <tr r="IQ7" s="6"/>
      </tp>
      <tp>
        <v>42916</v>
        <stp/>
        <stp>##V3_BDHV12</stp>
        <stp>941 HK Equity</stp>
        <stp>CF_CASH_FROM_OPER</stp>
        <stp>1/1/2017</stp>
        <stp>8/12/2018</stp>
        <stp>[Stock Selection.xlsx]Operating Cash Flow!R7C893</stp>
        <stp>EQY_CONSOLIDATED</stp>
        <stp>Y</stp>
        <stp>cols=2;rows=2</stp>
        <tr r="AHI7" s="6"/>
      </tp>
      <tp>
        <v>42916</v>
        <stp/>
        <stp>##V3_BDHV12</stp>
        <stp>144 HK Equity</stp>
        <stp>CF_CASH_FROM_OPER</stp>
        <stp>1/1/2017</stp>
        <stp>8/12/2018</stp>
        <stp>[Stock Selection.xlsx]Operating Cash Flow!R7C493</stp>
        <stp>EQY_CONSOLIDATED</stp>
        <stp>Y</stp>
        <stp>cols=2;rows=2</stp>
        <tr r="RY7" s="6"/>
      </tp>
      <tp>
        <v>42825</v>
        <stp/>
        <stp>##V3_BDHV12</stp>
        <stp>384 HK Equity</stp>
        <stp>CF_CASH_FROM_OPER</stp>
        <stp>1/1/2017</stp>
        <stp>8/12/2018</stp>
        <stp>[Stock Selection.xlsx]Operating Cash Flow!R7C953</stp>
        <stp>EQY_CONSOLIDATED</stp>
        <stp>Y</stp>
        <stp>cols=2;rows=3</stp>
        <tr r="AJQ7" s="6"/>
      </tp>
      <tp>
        <v>42825</v>
        <stp/>
        <stp>##V3_BDHV12</stp>
        <stp>241 HK Equity</stp>
        <stp>CF_CASH_FROM_OPER</stp>
        <stp>1/1/2017</stp>
        <stp>8/12/2018</stp>
        <stp>[Stock Selection.xlsx]Operating Cash Flow!R7C399</stp>
        <stp>EQY_CONSOLIDATED</stp>
        <stp>Y</stp>
        <stp>cols=2;rows=3</stp>
        <tr r="OI7" s="6"/>
      </tp>
      <tp>
        <v>42916</v>
        <stp/>
        <stp>##V3_BDHV12</stp>
        <stp>552 HK Equity</stp>
        <stp>CF_CASH_FROM_OPER</stp>
        <stp>1/1/2017</stp>
        <stp>8/12/2018</stp>
        <stp>[Stock Selection.xlsx]Operating Cash Flow!R7C889</stp>
        <stp>EQY_CONSOLIDATED</stp>
        <stp>Y</stp>
        <stp>cols=2;rows=2</stp>
        <tr r="AHE7" s="6"/>
      </tp>
      <tp>
        <v>42916</v>
        <stp/>
        <stp>##V3_BDHV12</stp>
        <stp>182 HK Equity</stp>
        <stp>CF_CASH_FROM_OPER</stp>
        <stp>1/1/2017</stp>
        <stp>8/12/2018</stp>
        <stp>[Stock Selection.xlsx]Operating Cash Flow!R7C559</stp>
        <stp>EQY_CONSOLIDATED</stp>
        <stp>Y</stp>
        <stp>cols=2;rows=2</stp>
        <tr r="UM7" s="6"/>
      </tp>
      <tp>
        <v>42916</v>
        <stp/>
        <stp>##V3_BDHV12</stp>
        <stp>285 HK Equity</stp>
        <stp>CF_CASH_FROM_OPER</stp>
        <stp>1/1/2017</stp>
        <stp>8/12/2018</stp>
        <stp>[Stock Selection.xlsx]Operating Cash Flow!R7C659</stp>
        <stp>EQY_CONSOLIDATED</stp>
        <stp>Y</stp>
        <stp>cols=2;rows=2</stp>
        <tr r="YI7" s="6"/>
      </tp>
      <tp>
        <v>42916</v>
        <stp/>
        <stp>##V3_BDHV12</stp>
        <stp>358 HK Equity</stp>
        <stp>CF_CASH_FROM_OPER</stp>
        <stp>1/1/2017</stp>
        <stp>8/12/2018</stp>
        <stp>[Stock Selection.xlsx]Operating Cash Flow!R7C687</stp>
        <stp>EQY_CONSOLIDATED</stp>
        <stp>Y</stp>
        <stp>cols=2;rows=2</stp>
        <tr r="ZK7" s="6"/>
      </tp>
      <tp>
        <v>42916</v>
        <stp/>
        <stp>##V3_BDHV12</stp>
        <stp>868 HK Equity</stp>
        <stp>SALES_REV_TURN</stp>
        <stp>1/1/2017</stp>
        <stp>8/12/2018</stp>
        <stp>[Stock Selection.xlsx]revenue!R7C91</stp>
        <stp>EQY_CONSOLIDATED</stp>
        <stp>Y</stp>
        <stp>cols=2;rows=3</stp>
        <tr r="CM7" s="7"/>
      </tp>
      <tp>
        <v>42916</v>
        <stp/>
        <stp>##V3_BDHV12</stp>
        <stp>881 HK Equity</stp>
        <stp>SALES_REV_TURN</stp>
        <stp>1/1/2017</stp>
        <stp>8/12/2018</stp>
        <stp>[Stock Selection.xlsx]revenue!R7C79</stp>
        <stp>EQY_CONSOLIDATED</stp>
        <stp>Y</stp>
        <stp>cols=2;rows=3</stp>
        <tr r="CA7" s="7"/>
      </tp>
      <tp>
        <v>42916</v>
        <stp/>
        <stp>##V3_BDHV12</stp>
        <stp>175 HK Equity</stp>
        <stp>LT_DEBT_TO_TOT_ASSET</stp>
        <stp>1/1/2017</stp>
        <stp>8/12/2018</stp>
        <stp>[Stock Selection.xlsx]Long Term Debt Ratio!R7C39</stp>
        <stp>EQY_CONSOLIDATED</stp>
        <stp>Y</stp>
        <stp>cols=2;rows=2</stp>
        <tr r="AM7" s="4"/>
      </tp>
      <tp>
        <v>42916</v>
        <stp/>
        <stp>##V3_BDHV12</stp>
        <stp>12 HK Equity</stp>
        <stp>NET_INCOME</stp>
        <stp>1/1/2017</stp>
        <stp>8/12/2018</stp>
        <stp>[Stock Selection.xlsx]Net Income!R7C747</stp>
        <stp>EQY_CONSOLIDATED</stp>
        <stp>Y</stp>
        <stp>cols=2;rows=2</stp>
        <tr r="ABS7" s="5"/>
      </tp>
      <tp>
        <v>42916</v>
        <stp/>
        <stp>##V3_BDHV12</stp>
        <stp>669 HK Equity</stp>
        <stp>LT_DEBT_TO_TOT_ASSET</stp>
        <stp>1/1/2017</stp>
        <stp>8/12/2018</stp>
        <stp>[Stock Selection.xlsx]Long Term Debt Ratio!R7C49</stp>
        <stp>EQY_CONSOLIDATED</stp>
        <stp>Y</stp>
        <stp>cols=2;rows=2</stp>
        <tr r="AW7" s="4"/>
      </tp>
      <tp>
        <v>42916</v>
        <stp/>
        <stp>##V3_BDHV12</stp>
        <stp>1 HK Equity</stp>
        <stp>LT_DEBT_TO_TOT_ASSET</stp>
        <stp>1/1/2017</stp>
        <stp>8/12/2018</stp>
        <stp>[Stock Selection.xlsx]Long Term Debt Ratio!R7C575</stp>
        <stp>EQY_CONSOLIDATED</stp>
        <stp>Y</stp>
        <stp>cols=2;rows=3</stp>
        <tr r="VC7" s="4"/>
      </tp>
      <tp>
        <v>42916</v>
        <stp/>
        <stp>##V3_BDHV12</stp>
        <stp>270 HK Equity</stp>
        <stp>CF_CASH_FROM_OPER</stp>
        <stp>1/1/2017</stp>
        <stp>8/12/2018</stp>
        <stp>[Stock Selection.xlsx]Operating Cash Flow!R7C951</stp>
        <stp>EQY_CONSOLIDATED</stp>
        <stp>Y</stp>
        <stp>cols=2;rows=2</stp>
        <tr r="AJO7" s="6"/>
      </tp>
      <tp>
        <v>42916</v>
        <stp/>
        <stp>##V3_BDHV12</stp>
        <stp>861 HK Equity</stp>
        <stp>CF_CASH_FROM_OPER</stp>
        <stp>1/1/2017</stp>
        <stp>8/12/2018</stp>
        <stp>[Stock Selection.xlsx]Operating Cash Flow!R7C641</stp>
        <stp>EQY_CONSOLIDATED</stp>
        <stp>Y</stp>
        <stp>cols=2;rows=2</stp>
        <tr r="XQ7" s="6"/>
      </tp>
      <tp>
        <v>42916</v>
        <stp/>
        <stp>##V3_BDHV12</stp>
        <stp>836 HK Equity</stp>
        <stp>CF_CASH_FROM_OPER</stp>
        <stp>1/1/2017</stp>
        <stp>8/12/2018</stp>
        <stp>[Stock Selection.xlsx]Operating Cash Flow!R7C915</stp>
        <stp>EQY_CONSOLIDATED</stp>
        <stp>Y</stp>
        <stp>cols=2;rows=2</stp>
        <tr r="AIE7" s="6"/>
      </tp>
      <tp>
        <v>42825</v>
        <stp/>
        <stp>##V3_BDHV12</stp>
        <stp>336 HK Equity</stp>
        <stp>CF_CASH_FROM_OPER</stp>
        <stp>1/1/2017</stp>
        <stp>8/12/2018</stp>
        <stp>[Stock Selection.xlsx]Operating Cash Flow!R7C715</stp>
        <stp>EQY_CONSOLIDATED</stp>
        <stp>Y</stp>
        <stp>cols=2;rows=3</stp>
        <tr r="AAM7" s="6"/>
      </tp>
      <tp>
        <v>42916</v>
        <stp/>
        <stp>##V3_BDHV12</stp>
        <stp>467 HK Equity</stp>
        <stp>CF_CASH_FROM_OPER</stp>
        <stp>1/1/2017</stp>
        <stp>8/12/2018</stp>
        <stp>[Stock Selection.xlsx]Operating Cash Flow!R7C243</stp>
        <stp>EQY_CONSOLIDATED</stp>
        <stp>Y</stp>
        <stp>cols=2;rows=2</stp>
        <tr r="II7" s="6"/>
      </tp>
      <tp>
        <v>42916</v>
        <stp/>
        <stp>##V3_BDHV12</stp>
        <stp>631 HK Equity</stp>
        <stp>CF_CASH_FROM_OPER</stp>
        <stp>1/1/2017</stp>
        <stp>8/12/2018</stp>
        <stp>[Stock Selection.xlsx]Operating Cash Flow!R7C517</stp>
        <stp>EQY_CONSOLIDATED</stp>
        <stp>Y</stp>
        <stp>cols=2;rows=2</stp>
        <tr r="SW7" s="6"/>
      </tp>
      <tp>
        <v>42916</v>
        <stp/>
        <stp>##V3_BDHV12</stp>
        <stp>960 HK Equity</stp>
        <stp>CF_CASH_FROM_OPER</stp>
        <stp>1/1/2017</stp>
        <stp>8/12/2018</stp>
        <stp>[Stock Selection.xlsx]Operating Cash Flow!R7C749</stp>
        <stp>EQY_CONSOLIDATED</stp>
        <stp>Y</stp>
        <stp>cols=2;rows=2</stp>
        <tr r="ABU7" s="6"/>
      </tp>
      <tp>
        <v>42916</v>
        <stp/>
        <stp>##V3_BDHV12</stp>
        <stp>440 HK Equity</stp>
        <stp>CF_CASH_FROM_OPER</stp>
        <stp>1/1/2017</stp>
        <stp>8/12/2018</stp>
        <stp>[Stock Selection.xlsx]Operating Cash Flow!R7C369</stp>
        <stp>EQY_CONSOLIDATED</stp>
        <stp>Y</stp>
        <stp>cols=2;rows=2</stp>
        <tr r="NE7" s="6"/>
      </tp>
      <tp>
        <v>42916</v>
        <stp/>
        <stp>##V3_BDHV12</stp>
        <stp>220 HK Equity</stp>
        <stp>CF_CASH_FROM_OPER</stp>
        <stp>1/1/2017</stp>
        <stp>8/12/2018</stp>
        <stp>[Stock Selection.xlsx]Operating Cash Flow!R7C209</stp>
        <stp>EQY_CONSOLIDATED</stp>
        <stp>Y</stp>
        <stp>cols=2;rows=2</stp>
        <tr r="HA7" s="6"/>
      </tp>
      <tp>
        <v>42916</v>
        <stp/>
        <stp>##V3_BDHV12</stp>
        <stp>368 HK Equity</stp>
        <stp>CF_CASH_FROM_OPER</stp>
        <stp>1/1/2017</stp>
        <stp>8/12/2018</stp>
        <stp>[Stock Selection.xlsx]Operating Cash Flow!R7C445</stp>
        <stp>EQY_CONSOLIDATED</stp>
        <stp>Y</stp>
        <stp>cols=2;rows=2</stp>
        <tr r="QC7" s="6"/>
      </tp>
      <tp t="s">
        <v>#N/A N/A</v>
        <stp/>
        <stp>##V3_BDHV12</stp>
        <stp>778 HK Equity</stp>
        <stp>RETURN_COM_EQY</stp>
        <stp>1/1/2017</stp>
        <stp>8/12/2018</stp>
        <stp>[Stock Selection.xlsx]ROE!R7C825</stp>
        <stp>EQY_CONSOLIDATED</stp>
        <stp>Y</stp>
        <tr r="AES7" s="1"/>
      </tp>
      <tp>
        <v>42916</v>
        <stp/>
        <stp>##V3_BDHV12</stp>
        <stp>538 HK Equity</stp>
        <stp>LT_DEBT_TO_TOT_ASSET</stp>
        <stp>1/1/2017</stp>
        <stp>8/12/2018</stp>
        <stp>[Stock Selection.xlsx]Long Term Debt Ratio!R7C61</stp>
        <stp>EQY_CONSOLIDATED</stp>
        <stp>Y</stp>
        <stp>cols=2;rows=2</stp>
        <tr r="BI7" s="4"/>
      </tp>
      <tp>
        <v>42916</v>
        <stp/>
        <stp>##V3_BDHV12</stp>
        <stp>16 HK Equity</stp>
        <stp>NET_INCOME</stp>
        <stp>1/1/2017</stp>
        <stp>8/12/2018</stp>
        <stp>[Stock Selection.xlsx]Net Income!R7C859</stp>
        <stp>EQY_CONSOLIDATED</stp>
        <stp>Y</stp>
        <stp>cols=2;rows=2</stp>
        <tr r="AGA7" s="5"/>
      </tp>
      <tp>
        <v>42916</v>
        <stp/>
        <stp>##V3_BDHV12</stp>
        <stp>425 HK Equity</stp>
        <stp>LT_DEBT_TO_TOT_ASSET</stp>
        <stp>1/1/2017</stp>
        <stp>8/12/2018</stp>
        <stp>[Stock Selection.xlsx]Long Term Debt Ratio!R7C77</stp>
        <stp>EQY_CONSOLIDATED</stp>
        <stp>Y</stp>
        <stp>cols=2;rows=2</stp>
        <tr r="BY7" s="4"/>
      </tp>
      <tp>
        <v>42916</v>
        <stp/>
        <stp>##V3_BDHV12</stp>
        <stp>20 HK Equity</stp>
        <stp>NET_INCOME</stp>
        <stp>1/1/2017</stp>
        <stp>8/12/2018</stp>
        <stp>[Stock Selection.xlsx]Net Income!R7C861</stp>
        <stp>EQY_CONSOLIDATED</stp>
        <stp>Y</stp>
        <stp>cols=2;rows=2</stp>
        <tr r="AGC7" s="5"/>
      </tp>
      <tp>
        <v>42825</v>
        <stp/>
        <stp>##V3_BDHV12</stp>
        <stp>43 HK Equity</stp>
        <stp>NET_INCOME</stp>
        <stp>1/1/2017</stp>
        <stp>8/12/2018</stp>
        <stp>[Stock Selection.xlsx]Net Income!R7C207</stp>
        <stp>EQY_CONSOLIDATED</stp>
        <stp>Y</stp>
        <stp>cols=2;rows=5</stp>
        <tr r="GY7" s="5"/>
      </tp>
      <tp>
        <v>42916</v>
        <stp/>
        <stp>##V3_BDHV12</stp>
        <stp>11 HK Equity</stp>
        <stp>NET_INCOME</stp>
        <stp>1/1/2017</stp>
        <stp>8/12/2018</stp>
        <stp>[Stock Selection.xlsx]Net Income!R7C355</stp>
        <stp>EQY_CONSOLIDATED</stp>
        <stp>Y</stp>
        <stp>cols=2;rows=3</stp>
        <tr r="MQ7" s="5"/>
      </tp>
      <tp>
        <v>42825</v>
        <stp/>
        <stp>##V3_BDHV12</stp>
        <stp>5 HK Equity</stp>
        <stp>LT_DEBT_TO_TOT_ASSET</stp>
        <stp>1/1/2017</stp>
        <stp>8/12/2018</stp>
        <stp>[Stock Selection.xlsx]Long Term Debt Ratio!R7C269</stp>
        <stp>EQY_CONSOLIDATED</stp>
        <stp>Y</stp>
        <stp>cols=2;rows=6</stp>
        <tr r="JI7" s="4"/>
      </tp>
      <tp>
        <v>42916</v>
        <stp/>
        <stp>##V3_BDHV12</stp>
        <stp>8 HK Equity</stp>
        <stp>ASSET_TURNOVER</stp>
        <stp>1/1/2017</stp>
        <stp>8/12/2018</stp>
        <stp>[Stock Selection.xlsx]Asset Turnover Ratio!R7C887</stp>
        <stp>EQY_CONSOLIDATED</stp>
        <stp>Y</stp>
        <stp>cols=2;rows=3</stp>
        <tr r="AHC7" s="2"/>
      </tp>
      <tp>
        <v>42916</v>
        <stp/>
        <stp>##V3_BDHV12</stp>
        <stp>512 HK Equity</stp>
        <stp>CF_CASH_FROM_OPER</stp>
        <stp>1/1/2017</stp>
        <stp>8/12/2018</stp>
        <stp>[Stock Selection.xlsx]Operating Cash Flow!R7C423</stp>
        <stp>EQY_CONSOLIDATED</stp>
        <stp>Y</stp>
        <stp>cols=2;rows=2</stp>
        <tr r="PG7" s="6"/>
      </tp>
      <tp>
        <v>42916</v>
        <stp/>
        <stp>##V3_BDHV12</stp>
        <stp>902 HK Equity</stp>
        <stp>CF_CASH_FROM_OPER</stp>
        <stp>1/1/2017</stp>
        <stp>8/12/2018</stp>
        <stp>[Stock Selection.xlsx]Operating Cash Flow!R7C933</stp>
        <stp>EQY_CONSOLIDATED</stp>
        <stp>Y</stp>
        <stp>cols=2;rows=3</stp>
        <tr r="AIW7" s="6"/>
      </tp>
      <tp>
        <v>42916</v>
        <stp/>
        <stp>##V3_BDHV12</stp>
        <stp>659 HK Equity</stp>
        <stp>CF_CASH_FROM_OPER</stp>
        <stp>1/1/2017</stp>
        <stp>8/12/2018</stp>
        <stp>[Stock Selection.xlsx]Operating Cash Flow!R7C469</stp>
        <stp>EQY_CONSOLIDATED</stp>
        <stp>Y</stp>
        <stp>cols=2;rows=2</stp>
        <tr r="RA7" s="6"/>
      </tp>
      <tp>
        <v>42916</v>
        <stp/>
        <stp>##V3_BDHV12</stp>
        <stp>173 HK Equity</stp>
        <stp>CF_CASH_FROM_OPER</stp>
        <stp>1/1/2017</stp>
        <stp>8/12/2018</stp>
        <stp>[Stock Selection.xlsx]Operating Cash Flow!R7C741</stp>
        <stp>EQY_CONSOLIDATED</stp>
        <stp>Y</stp>
        <stp>cols=2;rows=2</stp>
        <tr r="ABM7" s="6"/>
      </tp>
      <tp>
        <v>42916</v>
        <stp/>
        <stp>##V3_BDHV12</stp>
        <stp>327 HK Equity</stp>
        <stp>CF_CASH_FROM_OPER</stp>
        <stp>1/1/2017</stp>
        <stp>8/12/2018</stp>
        <stp>[Stock Selection.xlsx]Operating Cash Flow!R7C615</stp>
        <stp>EQY_CONSOLIDATED</stp>
        <stp>Y</stp>
        <stp>cols=2;rows=2</stp>
        <tr r="WQ7" s="6"/>
      </tp>
      <tp>
        <v>42916</v>
        <stp/>
        <stp>##V3_BDHV12</stp>
        <stp>546 HK Equity</stp>
        <stp>CF_CASH_FROM_OPER</stp>
        <stp>1/1/2017</stp>
        <stp>8/12/2018</stp>
        <stp>[Stock Selection.xlsx]Operating Cash Flow!R7C673</stp>
        <stp>EQY_CONSOLIDATED</stp>
        <stp>Y</stp>
        <stp>cols=2;rows=2</stp>
        <tr r="YW7" s="6"/>
      </tp>
      <tp>
        <v>42825</v>
        <stp/>
        <stp>##V3_BDHV12</stp>
        <stp>323 HK Equity</stp>
        <stp>CF_CASH_FROM_OPER</stp>
        <stp>1/1/2017</stp>
        <stp>8/12/2018</stp>
        <stp>[Stock Selection.xlsx]Operating Cash Flow!R7C717</stp>
        <stp>EQY_CONSOLIDATED</stp>
        <stp>Y</stp>
        <stp>cols=2;rows=5</stp>
        <tr r="AAO7" s="6"/>
      </tp>
      <tp>
        <v>42825</v>
        <stp/>
        <stp>##V3_BDHV12</stp>
        <stp>163 HK Equity</stp>
        <stp>CF_CASH_FROM_OPER</stp>
        <stp>1/1/2017</stp>
        <stp>8/12/2018</stp>
        <stp>[Stock Selection.xlsx]Operating Cash Flow!R7C857</stp>
        <stp>EQY_CONSOLIDATED</stp>
        <stp>Y</stp>
        <stp>cols=2;rows=3</stp>
        <tr r="AFY7" s="6"/>
      </tp>
      <tp>
        <v>42916</v>
        <stp/>
        <stp>##V3_BDHV12</stp>
        <stp>818 HK Equity</stp>
        <stp>CF_CASH_FROM_OPER</stp>
        <stp>1/1/2017</stp>
        <stp>8/12/2018</stp>
        <stp>[Stock Selection.xlsx]Operating Cash Flow!R7C623</stp>
        <stp>EQY_CONSOLIDATED</stp>
        <stp>Y</stp>
        <stp>cols=2;rows=2</stp>
        <tr r="WY7" s="6"/>
      </tp>
      <tp>
        <v>42916</v>
        <stp/>
        <stp>##V3_BDHV12</stp>
        <stp>978 HK Equity</stp>
        <stp>CF_CASH_FROM_OPER</stp>
        <stp>1/1/2017</stp>
        <stp>8/12/2018</stp>
        <stp>[Stock Selection.xlsx]Operating Cash Flow!R7C743</stp>
        <stp>EQY_CONSOLIDATED</stp>
        <stp>Y</stp>
        <stp>cols=2;rows=2</stp>
        <tr r="ABO7" s="6"/>
      </tp>
      <tp>
        <v>42916</v>
        <stp/>
        <stp>##V3_BDHV12</stp>
        <stp>604 HK Equity</stp>
        <stp>CF_CASH_FROM_OPER</stp>
        <stp>1/1/2017</stp>
        <stp>8/12/2018</stp>
        <stp>[Stock Selection.xlsx]Operating Cash Flow!R7C839</stp>
        <stp>EQY_CONSOLIDATED</stp>
        <stp>Y</stp>
        <stp>cols=2;rows=2</stp>
        <tr r="AFG7" s="6"/>
      </tp>
      <tp>
        <v>42916</v>
        <stp/>
        <stp>##V3_BDHV12</stp>
        <stp>709 HK Equity</stp>
        <stp>CF_CASH_FROM_OPER</stp>
        <stp>1/1/2017</stp>
        <stp>8/12/2018</stp>
        <stp>[Stock Selection.xlsx]Operating Cash Flow!R7C135</stp>
        <stp>EQY_CONSOLIDATED</stp>
        <stp>Y</stp>
        <stp>cols=2;rows=2</stp>
        <tr r="EE7" s="6"/>
      </tp>
      <tp>
        <v>42916</v>
        <stp/>
        <stp>##V3_BDHV12</stp>
        <stp>439 HK Equity</stp>
        <stp>CF_CASH_FROM_OPER</stp>
        <stp>1/1/2017</stp>
        <stp>8/12/2018</stp>
        <stp>[Stock Selection.xlsx]Operating Cash Flow!R7C505</stp>
        <stp>EQY_CONSOLIDATED</stp>
        <stp>Y</stp>
        <stp>cols=2;rows=2</stp>
        <tr r="SK7" s="6"/>
      </tp>
      <tp>
        <v>42916</v>
        <stp/>
        <stp>##V3_BDHV12</stp>
        <stp>136 HK Equity</stp>
        <stp>LT_DEBT_TO_TOT_ASSET</stp>
        <stp>1/1/2017</stp>
        <stp>8/12/2018</stp>
        <stp>[Stock Selection.xlsx]Long Term Debt Ratio!R7C13</stp>
        <stp>EQY_CONSOLIDATED</stp>
        <stp>Y</stp>
        <stp>cols=2;rows=2</stp>
        <tr r="M7" s="4"/>
      </tp>
      <tp>
        <v>42825</v>
        <stp/>
        <stp>##V3_BDHV12</stp>
        <stp>341 HK Equity</stp>
        <stp>SALES_REV_TURN</stp>
        <stp>1/1/2017</stp>
        <stp>8/12/2018</stp>
        <stp>[Stock Selection.xlsx]revenue!R7C99</stp>
        <stp>EQY_CONSOLIDATED</stp>
        <stp>Y</stp>
        <stp>cols=2;rows=3</stp>
        <tr r="CU7" s="7"/>
      </tp>
      <tp>
        <v>42916</v>
        <stp/>
        <stp>##V3_BDHV12</stp>
        <stp>521 HK Equity</stp>
        <stp>LT_DEBT_TO_TOT_ASSET</stp>
        <stp>1/1/2017</stp>
        <stp>8/12/2018</stp>
        <stp>[Stock Selection.xlsx]Long Term Debt Ratio!R7C55</stp>
        <stp>EQY_CONSOLIDATED</stp>
        <stp>Y</stp>
        <stp>cols=2;rows=2</stp>
        <tr r="BC7" s="4"/>
      </tp>
      <tp>
        <v>42916</v>
        <stp/>
        <stp>##V3_BDHV12</stp>
        <stp>951 HK Equity</stp>
        <stp>SALES_REV_TURN</stp>
        <stp>1/1/2017</stp>
        <stp>8/12/2018</stp>
        <stp>[Stock Selection.xlsx]revenue!R7C81</stp>
        <stp>EQY_CONSOLIDATED</stp>
        <stp>Y</stp>
        <stp>cols=2;rows=2</stp>
        <tr r="CC7" s="7"/>
      </tp>
      <tp>
        <v>42916</v>
        <stp/>
        <stp>##V3_BDHV12</stp>
        <stp>489 HK Equity</stp>
        <stp>LT_DEBT_TO_TOT_ASSET</stp>
        <stp>1/1/2017</stp>
        <stp>8/12/2018</stp>
        <stp>[Stock Selection.xlsx]Long Term Debt Ratio!R7C43</stp>
        <stp>EQY_CONSOLIDATED</stp>
        <stp>Y</stp>
        <stp>cols=2;rows=2</stp>
        <tr r="AQ7" s="4"/>
      </tp>
      <tp>
        <v>42916</v>
        <stp/>
        <stp>##V3_BDHV12</stp>
        <stp>670 HK Equity</stp>
        <stp>CF_CASH_FROM_OPER</stp>
        <stp>1/1/2017</stp>
        <stp>8/12/2018</stp>
        <stp>[Stock Selection.xlsx]Operating Cash Flow!R7C471</stp>
        <stp>EQY_CONSOLIDATED</stp>
        <stp>Y</stp>
        <stp>cols=2;rows=2</stp>
        <tr r="RC7" s="6"/>
      </tp>
      <tp>
        <v>42916</v>
        <stp/>
        <stp>##V3_BDHV12</stp>
        <stp>832 HK Equity</stp>
        <stp>CF_CASH_FROM_OPER</stp>
        <stp>1/1/2017</stp>
        <stp>8/12/2018</stp>
        <stp>[Stock Selection.xlsx]Operating Cash Flow!R7C833</stp>
        <stp>EQY_CONSOLIDATED</stp>
        <stp>Y</stp>
        <stp>cols=2;rows=2</stp>
        <tr r="AFA7" s="6"/>
      </tp>
      <tp>
        <v>42825</v>
        <stp/>
        <stp>##V3_BDHV12</stp>
        <stp>321 HK Equity</stp>
        <stp>CF_CASH_FROM_OPER</stp>
        <stp>1/1/2017</stp>
        <stp>8/12/2018</stp>
        <stp>[Stock Selection.xlsx]Operating Cash Flow!R7C121</stp>
        <stp>EQY_CONSOLIDATED</stp>
        <stp>Y</stp>
        <stp>cols=2;rows=3</stp>
        <tr r="DQ7" s="6"/>
      </tp>
      <tp>
        <v>42916</v>
        <stp/>
        <stp>##V3_BDHV12</stp>
        <stp>506 HK Equity</stp>
        <stp>CF_CASH_FROM_OPER</stp>
        <stp>1/1/2017</stp>
        <stp>8/12/2018</stp>
        <stp>[Stock Selection.xlsx]Operating Cash Flow!R7C205</stp>
        <stp>EQY_CONSOLIDATED</stp>
        <stp>Y</stp>
        <stp>cols=2;rows=2</stp>
        <tr r="GW7" s="6"/>
      </tp>
      <tp>
        <v>42916</v>
        <stp/>
        <stp>##V3_BDHV12</stp>
        <stp>152 HK Equity</stp>
        <stp>CF_CASH_FROM_OPER</stp>
        <stp>1/1/2017</stp>
        <stp>8/12/2018</stp>
        <stp>[Stock Selection.xlsx]Operating Cash Flow!R7C451</stp>
        <stp>EQY_CONSOLIDATED</stp>
        <stp>Y</stp>
        <stp>cols=2;rows=2</stp>
        <tr r="QI7" s="6"/>
      </tp>
      <tp>
        <v>42916</v>
        <stp/>
        <stp>##V3_BDHV12</stp>
        <stp>522 HK Equity</stp>
        <stp>CF_CASH_FROM_OPER</stp>
        <stp>1/1/2017</stp>
        <stp>8/12/2018</stp>
        <stp>[Stock Selection.xlsx]Operating Cash Flow!R7C621</stp>
        <stp>EQY_CONSOLIDATED</stp>
        <stp>Y</stp>
        <stp>cols=2;rows=2</stp>
        <tr r="WW7" s="6"/>
      </tp>
      <tp>
        <v>42916</v>
        <stp/>
        <stp>##V3_BDHV12</stp>
        <stp>267 HK Equity</stp>
        <stp>CF_CASH_FROM_OPER</stp>
        <stp>1/1/2017</stp>
        <stp>8/12/2018</stp>
        <stp>[Stock Selection.xlsx]Operating Cash Flow!R7C565</stp>
        <stp>EQY_CONSOLIDATED</stp>
        <stp>Y</stp>
        <stp>cols=2;rows=2</stp>
        <tr r="US7" s="6"/>
      </tp>
      <tp>
        <v>42916</v>
        <stp/>
        <stp>##V3_BDHV12</stp>
        <stp>721 HK Equity</stp>
        <stp>CF_CASH_FROM_OPER</stp>
        <stp>1/1/2017</stp>
        <stp>8/12/2018</stp>
        <stp>[Stock Selection.xlsx]Operating Cash Flow!R7C323</stp>
        <stp>EQY_CONSOLIDATED</stp>
        <stp>Y</stp>
        <stp>cols=2;rows=2</stp>
        <tr r="LK7" s="6"/>
      </tp>
      <tp>
        <v>42825</v>
        <stp/>
        <stp>##V3_BDHV12</stp>
        <stp>322 HK Equity</stp>
        <stp>CF_CASH_FROM_OPER</stp>
        <stp>1/1/2017</stp>
        <stp>8/12/2018</stp>
        <stp>[Stock Selection.xlsx]Operating Cash Flow!R7C227</stp>
        <stp>EQY_CONSOLIDATED</stp>
        <stp>Y</stp>
        <stp>cols=2;rows=5</stp>
        <tr r="HS7" s="6"/>
      </tp>
      <tp>
        <v>42916</v>
        <stp/>
        <stp>##V3_BDHV12</stp>
        <stp>582 HK Equity</stp>
        <stp>CF_CASH_FROM_OPER</stp>
        <stp>1/1/2017</stp>
        <stp>8/12/2018</stp>
        <stp>[Stock Selection.xlsx]Operating Cash Flow!R7C587</stp>
        <stp>EQY_CONSOLIDATED</stp>
        <stp>Y</stp>
        <stp>cols=2;rows=2</stp>
        <tr r="VO7" s="6"/>
      </tp>
      <tp>
        <v>42916</v>
        <stp/>
        <stp>##V3_BDHV12</stp>
        <stp>732 HK Equity</stp>
        <stp>CF_CASH_FROM_OPER</stp>
        <stp>1/1/2017</stp>
        <stp>8/12/2018</stp>
        <stp>[Stock Selection.xlsx]Operating Cash Flow!R7C637</stp>
        <stp>EQY_CONSOLIDATED</stp>
        <stp>Y</stp>
        <stp>cols=2;rows=2</stp>
        <tr r="XM7" s="6"/>
      </tp>
      <tp>
        <v>42825</v>
        <stp/>
        <stp>##V3_BDHV12</stp>
        <stp>787 HK Equity</stp>
        <stp>CF_CASH_FROM_OPER</stp>
        <stp>1/1/2017</stp>
        <stp>8/12/2018</stp>
        <stp>[Stock Selection.xlsx]Operating Cash Flow!R7C181</stp>
        <stp>EQY_CONSOLIDATED</stp>
        <stp>Y</stp>
        <stp>cols=2;rows=3</stp>
        <tr r="FY7" s="6"/>
      </tp>
      <tp>
        <v>42825</v>
        <stp/>
        <stp>##V3_BDHV12</stp>
        <stp>303 HK Equity</stp>
        <stp>CF_CASH_FROM_OPER</stp>
        <stp>1/1/2017</stp>
        <stp>8/12/2018</stp>
        <stp>[Stock Selection.xlsx]Operating Cash Flow!R7C605</stp>
        <stp>EQY_CONSOLIDATED</stp>
        <stp>Y</stp>
        <stp>cols=2;rows=3</stp>
        <tr r="WG7" s="6"/>
      </tp>
      <tp>
        <v>43100</v>
        <stp/>
        <stp>##V3_BDHV12</stp>
        <stp>839 HK Equity</stp>
        <stp>CF_CASH_FROM_OPER</stp>
        <stp>1/1/2017</stp>
        <stp>8/12/2018</stp>
        <stp>[Stock Selection.xlsx]Operating Cash Flow!R7C131</stp>
        <stp>EQY_CONSOLIDATED</stp>
        <stp>Y</stp>
        <stp>cols=2;rows=1</stp>
        <tr r="EA7" s="6"/>
      </tp>
      <tp>
        <v>42916</v>
        <stp/>
        <stp>##V3_BDHV12</stp>
        <stp>511 HK Equity</stp>
        <stp>CF_CASH_FROM_OPER</stp>
        <stp>1/1/2017</stp>
        <stp>8/12/2018</stp>
        <stp>[Stock Selection.xlsx]Operating Cash Flow!R7C119</stp>
        <stp>EQY_CONSOLIDATED</stp>
        <stp>Y</stp>
        <stp>cols=2;rows=2</stp>
        <tr r="DO7" s="6"/>
      </tp>
      <tp>
        <v>42916</v>
        <stp/>
        <stp>##V3_BDHV12</stp>
        <stp>934 HK Equity</stp>
        <stp>CF_CASH_FROM_OPER</stp>
        <stp>1/1/2017</stp>
        <stp>8/12/2018</stp>
        <stp>[Stock Selection.xlsx]Operating Cash Flow!R7C239</stp>
        <stp>EQY_CONSOLIDATED</stp>
        <stp>Y</stp>
        <stp>cols=2;rows=2</stp>
        <tr r="IE7" s="6"/>
      </tp>
      <tp>
        <v>42916</v>
        <stp/>
        <stp>##V3_BDHV12</stp>
        <stp>735 HK Equity</stp>
        <stp>CF_CASH_FROM_OPER</stp>
        <stp>1/1/2017</stp>
        <stp>8/12/2018</stp>
        <stp>[Stock Selection.xlsx]Operating Cash Flow!R7C939</stp>
        <stp>EQY_CONSOLIDATED</stp>
        <stp>Y</stp>
        <stp>cols=2;rows=2</stp>
        <tr r="AJC7" s="6"/>
      </tp>
      <tp>
        <v>42825</v>
        <stp/>
        <stp>##V3_BDHV12</stp>
        <stp>508 HK Equity</stp>
        <stp>CF_CASH_FROM_OPER</stp>
        <stp>1/1/2017</stp>
        <stp>8/12/2018</stp>
        <stp>[Stock Selection.xlsx]Operating Cash Flow!R7C307</stp>
        <stp>EQY_CONSOLIDATED</stp>
        <stp>Y</stp>
        <stp>cols=2;rows=2</stp>
        <tr r="KU7" s="6"/>
      </tp>
      <tp>
        <v>42916</v>
        <stp/>
        <stp>##V3_BDHV12</stp>
        <stp>148 HK Equity</stp>
        <stp>CF_CASH_FROM_OPER</stp>
        <stp>1/1/2017</stp>
        <stp>8/12/2018</stp>
        <stp>[Stock Selection.xlsx]Operating Cash Flow!R7C647</stp>
        <stp>EQY_CONSOLIDATED</stp>
        <stp>Y</stp>
        <stp>cols=2;rows=2</stp>
        <tr r="XW7" s="6"/>
      </tp>
      <tp>
        <v>42916</v>
        <stp/>
        <stp>##V3_BDHV12</stp>
        <stp>548 HK Equity</stp>
        <stp>CF_CASH_FROM_OPER</stp>
        <stp>1/1/2017</stp>
        <stp>8/12/2018</stp>
        <stp>[Stock Selection.xlsx]Operating Cash Flow!R7C547</stp>
        <stp>EQY_CONSOLIDATED</stp>
        <stp>Y</stp>
        <stp>cols=2;rows=2</stp>
        <tr r="UA7" s="6"/>
      </tp>
      <tp>
        <v>42916</v>
        <stp/>
        <stp>##V3_BDHV12</stp>
        <stp>489 HK Equity</stp>
        <stp>SALES_REV_TURN</stp>
        <stp>1/1/2017</stp>
        <stp>8/12/2018</stp>
        <stp>[Stock Selection.xlsx]revenue!R7C43</stp>
        <stp>EQY_CONSOLIDATED</stp>
        <stp>Y</stp>
        <stp>cols=2;rows=2</stp>
        <tr r="AQ7" s="7"/>
      </tp>
      <tp>
        <v>42916</v>
        <stp/>
        <stp>##V3_BDHV12</stp>
        <stp>951 HK Equity</stp>
        <stp>LT_DEBT_TO_TOT_ASSET</stp>
        <stp>1/1/2017</stp>
        <stp>8/12/2018</stp>
        <stp>[Stock Selection.xlsx]Long Term Debt Ratio!R7C81</stp>
        <stp>EQY_CONSOLIDATED</stp>
        <stp>Y</stp>
        <stp>cols=2;rows=2</stp>
        <tr r="CC7" s="4"/>
      </tp>
      <tp>
        <v>42916</v>
        <stp/>
        <stp>##V3_BDHV12</stp>
        <stp>868 HK Equity</stp>
        <stp>LT_DEBT_TO_TOT_ASSET</stp>
        <stp>1/1/2017</stp>
        <stp>8/12/2018</stp>
        <stp>[Stock Selection.xlsx]Long Term Debt Ratio!R7C91</stp>
        <stp>EQY_CONSOLIDATED</stp>
        <stp>Y</stp>
        <stp>cols=2;rows=3</stp>
        <tr r="CM7" s="4"/>
      </tp>
      <tp>
        <v>42916</v>
        <stp/>
        <stp>##V3_BDHV12</stp>
        <stp>17 HK Equity</stp>
        <stp>NET_INCOME</stp>
        <stp>1/1/2017</stp>
        <stp>8/12/2018</stp>
        <stp>[Stock Selection.xlsx]Net Income!R7C771</stp>
        <stp>EQY_CONSOLIDATED</stp>
        <stp>Y</stp>
        <stp>cols=2;rows=2</stp>
        <tr r="ACQ7" s="5"/>
      </tp>
      <tp>
        <v>42916</v>
        <stp/>
        <stp>##V3_BDHV12</stp>
        <stp>551 HK Equity</stp>
        <stp>SALES_REV_TURN</stp>
        <stp>1/1/2017</stp>
        <stp>8/12/2018</stp>
        <stp>[Stock Selection.xlsx]revenue!R7C97</stp>
        <stp>EQY_CONSOLIDATED</stp>
        <stp>Y</stp>
        <stp>cols=2;rows=3</stp>
        <tr r="CS7" s="7"/>
      </tp>
      <tp>
        <v>42916</v>
        <stp/>
        <stp>##V3_BDHV12</stp>
        <stp>4 HK Equity</stp>
        <stp>LT_DEBT_TO_TOT_ASSET</stp>
        <stp>1/1/2017</stp>
        <stp>8/12/2018</stp>
        <stp>[Stock Selection.xlsx]Long Term Debt Ratio!R7C845</stp>
        <stp>EQY_CONSOLIDATED</stp>
        <stp>Y</stp>
        <stp>cols=2;rows=3</stp>
        <tr r="AFM7" s="4"/>
      </tp>
      <tp>
        <v>42916</v>
        <stp/>
        <stp>##V3_BDHV12</stp>
        <stp>3 HK Equity</stp>
        <stp>LT_DEBT_TO_TOT_ASSET</stp>
        <stp>1/1/2017</stp>
        <stp>8/12/2018</stp>
        <stp>[Stock Selection.xlsx]Long Term Debt Ratio!R7C949</stp>
        <stp>EQY_CONSOLIDATED</stp>
        <stp>Y</stp>
        <stp>cols=2;rows=2</stp>
        <tr r="AJM7" s="4"/>
      </tp>
      <tp>
        <v>42916</v>
        <stp/>
        <stp>##V3_BDHV12</stp>
        <stp>976 HK Equity</stp>
        <stp>CF_CASH_FROM_OPER</stp>
        <stp>1/1/2017</stp>
        <stp>8/12/2018</stp>
        <stp>[Stock Selection.xlsx]Operating Cash Flow!R7C667</stp>
        <stp>EQY_CONSOLIDATED</stp>
        <stp>Y</stp>
        <stp>cols=2;rows=2</stp>
        <tr r="YQ7" s="6"/>
      </tp>
      <tp>
        <v>42916</v>
        <stp/>
        <stp>##V3_BDHV12</stp>
        <stp>419 HK Equity</stp>
        <stp>CF_CASH_FROM_OPER</stp>
        <stp>1/1/2017</stp>
        <stp>8/12/2018</stp>
        <stp>[Stock Selection.xlsx]Operating Cash Flow!R7C109</stp>
        <stp>EQY_CONSOLIDATED</stp>
        <stp>Y</stp>
        <stp>cols=2;rows=2</stp>
        <tr r="DE7" s="6"/>
      </tp>
      <tp>
        <v>42916</v>
        <stp/>
        <stp>##V3_BDHV12</stp>
        <stp>966 HK Equity</stp>
        <stp>CF_CASH_FROM_OPER</stp>
        <stp>1/1/2017</stp>
        <stp>8/12/2018</stp>
        <stp>[Stock Selection.xlsx]Operating Cash Flow!R7C275</stp>
        <stp>EQY_CONSOLIDATED</stp>
        <stp>Y</stp>
        <stp>cols=2;rows=2</stp>
        <tr r="JO7" s="6"/>
      </tp>
      <tp>
        <v>42916</v>
        <stp/>
        <stp>##V3_BDHV12</stp>
        <stp>916 HK Equity</stp>
        <stp>CF_CASH_FROM_OPER</stp>
        <stp>1/1/2017</stp>
        <stp>8/12/2018</stp>
        <stp>[Stock Selection.xlsx]Operating Cash Flow!R7C905</stp>
        <stp>EQY_CONSOLIDATED</stp>
        <stp>Y</stp>
        <stp>cols=2;rows=2</stp>
        <tr r="AHU7" s="6"/>
      </tp>
      <tp>
        <v>42825</v>
        <stp/>
        <stp>##V3_BDHV12</stp>
        <stp>857 HK Equity</stp>
        <stp>CF_CASH_FROM_OPER</stp>
        <stp>1/1/2017</stp>
        <stp>8/12/2018</stp>
        <stp>[Stock Selection.xlsx]Operating Cash Flow!R7C245</stp>
        <stp>EQY_CONSOLIDATED</stp>
        <stp>Y</stp>
        <stp>cols=2;rows=5</stp>
        <tr r="IK7" s="6"/>
      </tp>
      <tp>
        <v>42916</v>
        <stp/>
        <stp>##V3_BDHV12</stp>
        <stp>754 HK Equity</stp>
        <stp>CF_CASH_FROM_OPER</stp>
        <stp>1/1/2017</stp>
        <stp>8/12/2018</stp>
        <stp>[Stock Selection.xlsx]Operating Cash Flow!R7C841</stp>
        <stp>EQY_CONSOLIDATED</stp>
        <stp>Y</stp>
        <stp>cols=2;rows=2</stp>
        <tr r="AFI7" s="6"/>
      </tp>
      <tp>
        <v>42916</v>
        <stp/>
        <stp>##V3_BDHV12</stp>
        <stp>242 HK Equity</stp>
        <stp>CF_CASH_FROM_OPER</stp>
        <stp>1/1/2017</stp>
        <stp>8/12/2018</stp>
        <stp>[Stock Selection.xlsx]Operating Cash Flow!R7C557</stp>
        <stp>EQY_CONSOLIDATED</stp>
        <stp>Y</stp>
        <stp>cols=2;rows=2</stp>
        <tr r="UK7" s="6"/>
      </tp>
      <tp>
        <v>42916</v>
        <stp/>
        <stp>##V3_BDHV12</stp>
        <stp>177 HK Equity</stp>
        <stp>CF_CASH_FROM_OPER</stp>
        <stp>1/1/2017</stp>
        <stp>8/12/2018</stp>
        <stp>[Stock Selection.xlsx]Operating Cash Flow!R7C563</stp>
        <stp>EQY_CONSOLIDATED</stp>
        <stp>Y</stp>
        <stp>cols=2;rows=2</stp>
        <tr r="UQ7" s="6"/>
      </tp>
      <tp>
        <v>42825</v>
        <stp/>
        <stp>##V3_BDHV12</stp>
        <stp>700 HK Equity</stp>
        <stp>CF_CASH_FROM_OPER</stp>
        <stp>1/1/2017</stp>
        <stp>8/12/2018</stp>
        <stp>[Stock Selection.xlsx]Operating Cash Flow!R7C617</stp>
        <stp>EQY_CONSOLIDATED</stp>
        <stp>Y</stp>
        <stp>cols=2;rows=5</stp>
        <tr r="WS7" s="6"/>
      </tp>
      <tp>
        <v>42916</v>
        <stp/>
        <stp>##V3_BDHV12</stp>
        <stp>816 HK Equity</stp>
        <stp>CF_CASH_FROM_OPER</stp>
        <stp>1/1/2017</stp>
        <stp>8/12/2018</stp>
        <stp>[Stock Selection.xlsx]Operating Cash Flow!R7C901</stp>
        <stp>EQY_CONSOLIDATED</stp>
        <stp>Y</stp>
        <stp>cols=2;rows=2</stp>
        <tr r="AHQ7" s="6"/>
      </tp>
      <tp>
        <v>42916</v>
        <stp/>
        <stp>##V3_BDHV12</stp>
        <stp>257 HK Equity</stp>
        <stp>CF_CASH_FROM_OPER</stp>
        <stp>1/1/2017</stp>
        <stp>8/12/2018</stp>
        <stp>[Stock Selection.xlsx]Operating Cash Flow!R7C541</stp>
        <stp>EQY_CONSOLIDATED</stp>
        <stp>Y</stp>
        <stp>cols=2;rows=2</stp>
        <tr r="TU7" s="6"/>
      </tp>
      <tp>
        <v>42916</v>
        <stp/>
        <stp>##V3_BDHV12</stp>
        <stp>878 HK Equity</stp>
        <stp>CF_CASH_FROM_OPER</stp>
        <stp>1/1/2017</stp>
        <stp>8/12/2018</stp>
        <stp>[Stock Selection.xlsx]Operating Cash Flow!R7C763</stp>
        <stp>EQY_CONSOLIDATED</stp>
        <stp>Y</stp>
        <stp>cols=2;rows=2</stp>
        <tr r="ACI7" s="6"/>
      </tp>
      <tp>
        <v>42825</v>
        <stp/>
        <stp>##V3_BDHV12</stp>
        <stp>998 HK Equity</stp>
        <stp>CF_CASH_FROM_OPER</stp>
        <stp>1/1/2017</stp>
        <stp>8/12/2018</stp>
        <stp>[Stock Selection.xlsx]Operating Cash Flow!R7C285</stp>
        <stp>EQY_CONSOLIDATED</stp>
        <stp>Y</stp>
        <stp>cols=2;rows=5</stp>
        <tr r="JY7" s="6"/>
      </tp>
      <tp>
        <v>42825</v>
        <stp/>
        <stp>##V3_BDHV12</stp>
        <stp>378 HK Equity</stp>
        <stp>CF_CASH_FROM_OPER</stp>
        <stp>1/1/2017</stp>
        <stp>8/12/2018</stp>
        <stp>[Stock Selection.xlsx]Operating Cash Flow!R7C365</stp>
        <stp>EQY_CONSOLIDATED</stp>
        <stp>Y</stp>
        <stp>cols=2;rows=2</stp>
        <tr r="NA7" s="6"/>
      </tp>
      <tp>
        <v>42916</v>
        <stp/>
        <stp>##V3_BDHV12</stp>
        <stp>885 HK Equity</stp>
        <stp>CF_CASH_FROM_OPER</stp>
        <stp>1/1/2017</stp>
        <stp>8/12/2018</stp>
        <stp>[Stock Selection.xlsx]Operating Cash Flow!R7C599</stp>
        <stp>EQY_CONSOLIDATED</stp>
        <stp>Y</stp>
        <stp>cols=2;rows=2</stp>
        <tr r="WA7" s="6"/>
      </tp>
      <tp>
        <v>42825</v>
        <stp/>
        <stp>##V3_BDHV12</stp>
        <stp>939 HK Equity</stp>
        <stp>CF_CASH_FROM_OPER</stp>
        <stp>1/1/2017</stp>
        <stp>8/12/2018</stp>
        <stp>[Stock Selection.xlsx]Operating Cash Flow!R7C327</stp>
        <stp>EQY_CONSOLIDATED</stp>
        <stp>Y</stp>
        <stp>cols=2;rows=5</stp>
        <tr r="LO7" s="6"/>
      </tp>
      <tp>
        <v>42916</v>
        <stp/>
        <stp>##V3_BDHV12</stp>
        <stp>69 HK Equity</stp>
        <stp>NET_INCOME</stp>
        <stp>1/1/2017</stp>
        <stp>8/12/2018</stp>
        <stp>[Stock Selection.xlsx]Net Income!R7C173</stp>
        <stp>EQY_CONSOLIDATED</stp>
        <stp>Y</stp>
        <stp>cols=2;rows=2</stp>
        <tr r="FQ7" s="5"/>
      </tp>
      <tp>
        <v>42916</v>
        <stp/>
        <stp>##V3_BDHV12</stp>
        <stp>330 HK Equity</stp>
        <stp>SALES_REV_TURN</stp>
        <stp>1/1/2017</stp>
        <stp>8/12/2018</stp>
        <stp>[Stock Selection.xlsx]revenue!R7C89</stp>
        <stp>EQY_CONSOLIDATED</stp>
        <stp>Y</stp>
        <stp>cols=2;rows=2</stp>
        <tr r="CK7" s="7"/>
      </tp>
      <tp>
        <v>42916</v>
        <stp/>
        <stp>##V3_BDHV12</stp>
        <stp>547 HK Equity</stp>
        <stp>LT_DEBT_TO_TOT_ASSET</stp>
        <stp>1/1/2017</stp>
        <stp>8/12/2018</stp>
        <stp>[Stock Selection.xlsx]Long Term Debt Ratio!R7C37</stp>
        <stp>EQY_CONSOLIDATED</stp>
        <stp>Y</stp>
        <stp>cols=2;rows=2</stp>
        <tr r="AK7" s="4"/>
      </tp>
      <tp>
        <v>42916</v>
        <stp/>
        <stp>##V3_BDHV12</stp>
        <stp>256 HK Equity</stp>
        <stp>LT_DEBT_TO_TOT_ASSET</stp>
        <stp>1/1/2017</stp>
        <stp>8/12/2018</stp>
        <stp>[Stock Selection.xlsx]Long Term Debt Ratio!R7C41</stp>
        <stp>EQY_CONSOLIDATED</stp>
        <stp>Y</stp>
        <stp>cols=2;rows=2</stp>
        <tr r="AO7" s="4"/>
      </tp>
      <tp>
        <v>42916</v>
        <stp/>
        <stp>##V3_BDHV12</stp>
        <stp>494 HK Equity</stp>
        <stp>LT_DEBT_TO_TOT_ASSET</stp>
        <stp>1/1/2017</stp>
        <stp>8/12/2018</stp>
        <stp>[Stock Selection.xlsx]Long Term Debt Ratio!R7C21</stp>
        <stp>EQY_CONSOLIDATED</stp>
        <stp>Y</stp>
        <stp>cols=2;rows=2</stp>
        <tr r="U7" s="4"/>
      </tp>
      <tp>
        <v>42916</v>
        <stp/>
        <stp>##V3_BDHV12</stp>
        <stp>10 HK Equity</stp>
        <stp>NET_INCOME</stp>
        <stp>1/1/2017</stp>
        <stp>8/12/2018</stp>
        <stp>[Stock Selection.xlsx]Net Income!R7C807</stp>
        <stp>EQY_CONSOLIDATED</stp>
        <stp>Y</stp>
        <stp>cols=2;rows=3</stp>
        <tr r="AEA7" s="5"/>
      </tp>
      <tp>
        <v>42916</v>
        <stp/>
        <stp>##V3_BDHV12</stp>
        <stp>494 HK Equity</stp>
        <stp>SALES_REV_TURN</stp>
        <stp>1/1/2017</stp>
        <stp>8/12/2018</stp>
        <stp>[Stock Selection.xlsx]revenue!R7C21</stp>
        <stp>EQY_CONSOLIDATED</stp>
        <stp>Y</stp>
        <stp>cols=2;rows=2</stp>
        <tr r="U7" s="7"/>
      </tp>
      <tp>
        <v>42916</v>
        <stp/>
        <stp>##V3_BDHV12</stp>
        <stp>806 HK Equity</stp>
        <stp>CF_CASH_FROM_OPER</stp>
        <stp>1/1/2017</stp>
        <stp>8/12/2018</stp>
        <stp>[Stock Selection.xlsx]Operating Cash Flow!R7C267</stp>
        <stp>EQY_CONSOLIDATED</stp>
        <stp>Y</stp>
        <stp>cols=2;rows=2</stp>
        <tr r="JG7" s="6"/>
      </tp>
      <tp>
        <v>42916</v>
        <stp/>
        <stp>##V3_BDHV12</stp>
        <stp>607 HK Equity</stp>
        <stp>CF_CASH_FROM_OPER</stp>
        <stp>1/1/2017</stp>
        <stp>8/12/2018</stp>
        <stp>[Stock Selection.xlsx]Operating Cash Flow!R7C867</stp>
        <stp>EQY_CONSOLIDATED</stp>
        <stp>Y</stp>
        <stp>cols=2;rows=2</stp>
        <tr r="AGI7" s="6"/>
      </tp>
      <tp>
        <v>42916</v>
        <stp/>
        <stp>##V3_BDHV12</stp>
        <stp>123 HK Equity</stp>
        <stp>CF_CASH_FROM_OPER</stp>
        <stp>1/1/2017</stp>
        <stp>8/12/2018</stp>
        <stp>[Stock Selection.xlsx]Operating Cash Flow!R7C843</stp>
        <stp>EQY_CONSOLIDATED</stp>
        <stp>Y</stp>
        <stp>cols=2;rows=2</stp>
        <tr r="AFK7" s="6"/>
      </tp>
      <tp>
        <v>42916</v>
        <stp/>
        <stp>##V3_BDHV12</stp>
        <stp>931 HK Equity</stp>
        <stp>CF_CASH_FROM_OPER</stp>
        <stp>1/1/2017</stp>
        <stp>8/12/2018</stp>
        <stp>[Stock Selection.xlsx]Operating Cash Flow!R7C353</stp>
        <stp>EQY_CONSOLIDATED</stp>
        <stp>Y</stp>
        <stp>cols=2;rows=2</stp>
        <tr r="MO7" s="6"/>
      </tp>
      <tp>
        <v>42916</v>
        <stp/>
        <stp>##V3_BDHV12</stp>
        <stp>135 HK Equity</stp>
        <stp>CF_CASH_FROM_OPER</stp>
        <stp>1/1/2017</stp>
        <stp>8/12/2018</stp>
        <stp>[Stock Selection.xlsx]Operating Cash Flow!R7C257</stp>
        <stp>EQY_CONSOLIDATED</stp>
        <stp>Y</stp>
        <stp>cols=2;rows=2</stp>
        <tr r="IW7" s="6"/>
      </tp>
      <tp>
        <v>42825</v>
        <stp/>
        <stp>##V3_BDHV12</stp>
        <stp>855 HK Equity</stp>
        <stp>CF_CASH_FROM_OPER</stp>
        <stp>1/1/2017</stp>
        <stp>8/12/2018</stp>
        <stp>[Stock Selection.xlsx]Operating Cash Flow!R7C931</stp>
        <stp>EQY_CONSOLIDATED</stp>
        <stp>Y</stp>
        <stp>cols=2;rows=3</stp>
        <tr r="AIU7" s="6"/>
      </tp>
      <tp>
        <v>42825</v>
        <stp/>
        <stp>##V3_BDHV12</stp>
        <stp>717 HK Equity</stp>
        <stp>CF_CASH_FROM_OPER</stp>
        <stp>1/1/2017</stp>
        <stp>8/12/2018</stp>
        <stp>[Stock Selection.xlsx]Operating Cash Flow!R7C371</stp>
        <stp>EQY_CONSOLIDATED</stp>
        <stp>Y</stp>
        <stp>cols=2;rows=3</stp>
        <tr r="NG7" s="6"/>
      </tp>
      <tp>
        <v>42916</v>
        <stp/>
        <stp>##V3_BDHV12</stp>
        <stp>435 HK Equity</stp>
        <stp>CF_CASH_FROM_OPER</stp>
        <stp>1/1/2017</stp>
        <stp>8/12/2018</stp>
        <stp>[Stock Selection.xlsx]Operating Cash Flow!R7C759</stp>
        <stp>EQY_CONSOLIDATED</stp>
        <stp>Y</stp>
        <stp>cols=2;rows=2</stp>
        <tr r="ACE7" s="6"/>
      </tp>
      <tp>
        <v>42825</v>
        <stp/>
        <stp>##V3_BDHV12</stp>
        <stp>179 HK Equity</stp>
        <stp>CF_CASH_FROM_OPER</stp>
        <stp>1/1/2017</stp>
        <stp>8/12/2018</stp>
        <stp>[Stock Selection.xlsx]Operating Cash Flow!R7C515</stp>
        <stp>EQY_CONSOLIDATED</stp>
        <stp>Y</stp>
        <stp>cols=2;rows=3</stp>
        <tr r="SU7" s="6"/>
      </tp>
      <tp>
        <v>42916</v>
        <stp/>
        <stp>##V3_BDHV12</stp>
        <stp>775 HK Equity</stp>
        <stp>CF_CASH_FROM_OPER</stp>
        <stp>1/1/2017</stp>
        <stp>8/12/2018</stp>
        <stp>[Stock Selection.xlsx]Operating Cash Flow!R7C419</stp>
        <stp>EQY_CONSOLIDATED</stp>
        <stp>Y</stp>
        <stp>cols=2;rows=3</stp>
        <tr r="PC7" s="6"/>
      </tp>
      <tp>
        <v>42916</v>
        <stp/>
        <stp>##V3_BDHV12</stp>
        <stp>906 HK Equity</stp>
        <stp>CF_CASH_FROM_OPER</stp>
        <stp>1/1/2017</stp>
        <stp>8/12/2018</stp>
        <stp>[Stock Selection.xlsx]Operating Cash Flow!R7C669</stp>
        <stp>EQY_CONSOLIDATED</stp>
        <stp>Y</stp>
        <stp>cols=2;rows=2</stp>
        <tr r="YS7" s="6"/>
      </tp>
      <tp>
        <v>42916</v>
        <stp/>
        <stp>##V3_BDHV12</stp>
        <stp>968 HK Equity</stp>
        <stp>CF_CASH_FROM_OPER</stp>
        <stp>1/1/2017</stp>
        <stp>8/12/2018</stp>
        <stp>[Stock Selection.xlsx]Operating Cash Flow!R7C607</stp>
        <stp>EQY_CONSOLIDATED</stp>
        <stp>Y</stp>
        <stp>cols=2;rows=3</stp>
        <tr r="WI7" s="6"/>
      </tp>
      <tp>
        <v>42825</v>
        <stp/>
        <stp>##V3_BDHV12</stp>
        <stp>178 HK Equity</stp>
        <stp>LT_DEBT_TO_TOT_ASSET</stp>
        <stp>1/1/2017</stp>
        <stp>8/12/2018</stp>
        <stp>[Stock Selection.xlsx]Long Term Debt Ratio!R7C65</stp>
        <stp>EQY_CONSOLIDATED</stp>
        <stp>Y</stp>
        <stp>cols=2;rows=3</stp>
        <tr r="BM7" s="4"/>
      </tp>
      <tp>
        <v>42916</v>
        <stp/>
        <stp>##V3_BDHV12</stp>
        <stp>45 HK Equity</stp>
        <stp>NET_INCOME</stp>
        <stp>1/1/2017</stp>
        <stp>8/12/2018</stp>
        <stp>[Stock Selection.xlsx]Net Income!R7C143</stp>
        <stp>EQY_CONSOLIDATED</stp>
        <stp>Y</stp>
        <stp>cols=2;rows=3</stp>
        <tr r="EM7" s="5"/>
      </tp>
      <tp>
        <v>42916</v>
        <stp/>
        <stp>##V3_BDHV12</stp>
        <stp>2 HK Equity</stp>
        <stp>LT_DEBT_TO_TOT_ASSET</stp>
        <stp>1/1/2017</stp>
        <stp>8/12/2018</stp>
        <stp>[Stock Selection.xlsx]Long Term Debt Ratio!R7C925</stp>
        <stp>EQY_CONSOLIDATED</stp>
        <stp>Y</stp>
        <stp>cols=2;rows=3</stp>
        <tr r="AIO7" s="4"/>
      </tp>
      <tp>
        <v>42825</v>
        <stp/>
        <stp>##V3_BDHV12</stp>
        <stp>874 HK Equity</stp>
        <stp>CF_CASH_FROM_OPER</stp>
        <stp>1/1/2017</stp>
        <stp>8/12/2018</stp>
        <stp>[Stock Selection.xlsx]Operating Cash Flow!R7C405</stp>
        <stp>EQY_CONSOLIDATED</stp>
        <stp>Y</stp>
        <stp>cols=2;rows=5</stp>
        <tr r="OO7" s="6"/>
      </tp>
      <tp>
        <v>42916</v>
        <stp/>
        <stp>##V3_BDHV12</stp>
        <stp>460 HK Equity</stp>
        <stp>CF_CASH_FROM_OPER</stp>
        <stp>1/1/2017</stp>
        <stp>8/12/2018</stp>
        <stp>[Stock Selection.xlsx]Operating Cash Flow!R7C411</stp>
        <stp>EQY_CONSOLIDATED</stp>
        <stp>Y</stp>
        <stp>cols=2;rows=2</stp>
        <tr r="OU7" s="6"/>
      </tp>
      <tp>
        <v>42916</v>
        <stp/>
        <stp>##V3_BDHV12</stp>
        <stp>817 HK Equity</stp>
        <stp>CF_CASH_FROM_OPER</stp>
        <stp>1/1/2017</stp>
        <stp>8/12/2018</stp>
        <stp>[Stock Selection.xlsx]Operating Cash Flow!R7C767</stp>
        <stp>EQY_CONSOLIDATED</stp>
        <stp>Y</stp>
        <stp>cols=2;rows=2</stp>
        <tr r="ACM7" s="6"/>
      </tp>
      <tp>
        <v>42916</v>
        <stp/>
        <stp>##V3_BDHV12</stp>
        <stp>535 HK Equity</stp>
        <stp>CF_CASH_FROM_OPER</stp>
        <stp>1/1/2017</stp>
        <stp>8/12/2018</stp>
        <stp>[Stock Selection.xlsx]Operating Cash Flow!R7C745</stp>
        <stp>EQY_CONSOLIDATED</stp>
        <stp>Y</stp>
        <stp>cols=2;rows=2</stp>
        <tr r="ABQ7" s="6"/>
      </tp>
      <tp>
        <v>42916</v>
        <stp/>
        <stp>##V3_BDHV12</stp>
        <stp>813 HK Equity</stp>
        <stp>CF_CASH_FROM_OPER</stp>
        <stp>1/1/2017</stp>
        <stp>8/12/2018</stp>
        <stp>[Stock Selection.xlsx]Operating Cash Flow!R7C761</stp>
        <stp>EQY_CONSOLIDATED</stp>
        <stp>Y</stp>
        <stp>cols=2;rows=2</stp>
        <tr r="ACG7" s="6"/>
      </tp>
      <tp>
        <v>42916</v>
        <stp/>
        <stp>##V3_BDHV12</stp>
        <stp>342 HK Equity</stp>
        <stp>CF_CASH_FROM_OPER</stp>
        <stp>1/1/2017</stp>
        <stp>8/12/2018</stp>
        <stp>[Stock Selection.xlsx]Operating Cash Flow!R7C237</stp>
        <stp>EQY_CONSOLIDATED</stp>
        <stp>Y</stp>
        <stp>cols=2;rows=2</stp>
        <tr r="IC7" s="6"/>
      </tp>
      <tp>
        <v>42916</v>
        <stp/>
        <stp>##V3_BDHV12</stp>
        <stp>101 HK Equity</stp>
        <stp>CF_CASH_FROM_OPER</stp>
        <stp>1/1/2017</stp>
        <stp>8/12/2018</stp>
        <stp>[Stock Selection.xlsx]Operating Cash Flow!R7C775</stp>
        <stp>EQY_CONSOLIDATED</stp>
        <stp>Y</stp>
        <stp>cols=2;rows=2</stp>
        <tr r="ACU7" s="6"/>
      </tp>
      <tp>
        <v>42916</v>
        <stp/>
        <stp>##V3_BDHV12</stp>
        <stp>525 HK Equity</stp>
        <stp>CF_CASH_FROM_OPER</stp>
        <stp>1/1/2017</stp>
        <stp>8/12/2018</stp>
        <stp>[Stock Selection.xlsx]Operating Cash Flow!R7C551</stp>
        <stp>EQY_CONSOLIDATED</stp>
        <stp>Y</stp>
        <stp>cols=2;rows=2</stp>
        <tr r="UE7" s="6"/>
      </tp>
      <tp>
        <v>42825</v>
        <stp/>
        <stp>##V3_BDHV12</stp>
        <stp>823 HK Equity</stp>
        <stp>CF_CASH_FROM_OPER</stp>
        <stp>1/1/2017</stp>
        <stp>8/12/2018</stp>
        <stp>[Stock Selection.xlsx]Operating Cash Flow!R7C757</stp>
        <stp>EQY_CONSOLIDATED</stp>
        <stp>Y</stp>
        <stp>cols=2;rows=3</stp>
        <tr r="ACC7" s="6"/>
      </tp>
      <tp>
        <v>42916</v>
        <stp/>
        <stp>##V3_BDHV12</stp>
        <stp>451 HK Equity</stp>
        <stp>CF_CASH_FROM_OPER</stp>
        <stp>1/1/2017</stp>
        <stp>8/12/2018</stp>
        <stp>[Stock Selection.xlsx]Operating Cash Flow!R7C927</stp>
        <stp>EQY_CONSOLIDATED</stp>
        <stp>Y</stp>
        <stp>cols=2;rows=2</stp>
        <tr r="AIQ7" s="6"/>
      </tp>
      <tp>
        <v>42916</v>
        <stp/>
        <stp>##V3_BDHV12</stp>
        <stp>272 HK Equity</stp>
        <stp>CF_CASH_FROM_OPER</stp>
        <stp>1/1/2017</stp>
        <stp>8/12/2018</stp>
        <stp>[Stock Selection.xlsx]Operating Cash Flow!R7C809</stp>
        <stp>EQY_CONSOLIDATED</stp>
        <stp>Y</stp>
        <stp>cols=2;rows=2</stp>
        <tr r="AEC7" s="6"/>
      </tp>
      <tp>
        <v>42916</v>
        <stp/>
        <stp>##V3_BDHV12</stp>
        <stp>958 HK Equity</stp>
        <stp>CF_CASH_FROM_OPER</stp>
        <stp>1/1/2017</stp>
        <stp>8/12/2018</stp>
        <stp>[Stock Selection.xlsx]Operating Cash Flow!R7C923</stp>
        <stp>EQY_CONSOLIDATED</stp>
        <stp>Y</stp>
        <stp>cols=2;rows=2</stp>
        <tr r="AIM7" s="6"/>
      </tp>
      <tp>
        <v>42825</v>
        <stp/>
        <stp>##V3_BDHV12</stp>
        <stp>729 HK Equity</stp>
        <stp>CF_CASH_FROM_OPER</stp>
        <stp>1/1/2017</stp>
        <stp>8/12/2018</stp>
        <stp>[Stock Selection.xlsx]Operating Cash Flow!R7C453</stp>
        <stp>EQY_CONSOLIDATED</stp>
        <stp>Y</stp>
        <stp>cols=2;rows=3</stp>
        <tr r="QK7" s="6"/>
      </tp>
      <tp>
        <v>42916</v>
        <stp/>
        <stp>##V3_BDHV12</stp>
        <stp>354 HK Equity</stp>
        <stp>CF_CASH_FROM_OPER</stp>
        <stp>1/1/2017</stp>
        <stp>8/12/2018</stp>
        <stp>[Stock Selection.xlsx]Operating Cash Flow!R7C629</stp>
        <stp>EQY_CONSOLIDATED</stp>
        <stp>Y</stp>
        <stp>cols=2;rows=2</stp>
        <tr r="XE7" s="6"/>
      </tp>
      <tp>
        <v>42916</v>
        <stp/>
        <stp>##V3_BDHV12</stp>
        <stp>168 HK Equity</stp>
        <stp>CF_CASH_FROM_OPER</stp>
        <stp>1/1/2017</stp>
        <stp>8/12/2018</stp>
        <stp>[Stock Selection.xlsx]Operating Cash Flow!R7C215</stp>
        <stp>EQY_CONSOLIDATED</stp>
        <stp>Y</stp>
        <stp>cols=2;rows=2</stp>
        <tr r="HG7" s="6"/>
      </tp>
      <tp>
        <v>42916</v>
        <stp/>
        <stp>##V3_BDHV12</stp>
        <stp>19 HK Equity</stp>
        <stp>NET_INCOME</stp>
        <stp>1/1/2017</stp>
        <stp>8/12/2018</stp>
        <stp>[Stock Selection.xlsx]Net Income!R7C725</stp>
        <stp>EQY_CONSOLIDATED</stp>
        <stp>Y</stp>
        <stp>cols=2;rows=3</stp>
        <tr r="AAW7" s="5"/>
      </tp>
      <tp>
        <v>42825</v>
        <stp/>
        <stp>##V3_BDHV12</stp>
        <stp>35 HK Equity</stp>
        <stp>NET_INCOME</stp>
        <stp>1/1/2017</stp>
        <stp>8/12/2018</stp>
        <stp>[Stock Selection.xlsx]Net Income!R7C801</stp>
        <stp>EQY_CONSOLIDATED</stp>
        <stp>Y</stp>
        <stp>cols=2;rows=3</stp>
        <tr r="ADU7" s="5"/>
      </tp>
      <tp>
        <v>42916</v>
        <stp/>
        <stp>##V3_BDHV12</stp>
        <stp>6 HK Equity</stp>
        <stp>LT_DEBT_TO_TOT_ASSET</stp>
        <stp>1/1/2017</stp>
        <stp>8/12/2018</stp>
        <stp>[Stock Selection.xlsx]Long Term Debt Ratio!R7C913</stp>
        <stp>EQY_CONSOLIDATED</stp>
        <stp>Y</stp>
        <stp>cols=2;rows=3</stp>
        <tr r="AIC7" s="4"/>
      </tp>
      <tp>
        <v>42916</v>
        <stp/>
        <stp>##V3_BDHV12</stp>
        <stp>636 HK Equity</stp>
        <stp>CF_CASH_FROM_OPER</stp>
        <stp>1/1/2017</stp>
        <stp>8/12/2018</stp>
        <stp>[Stock Selection.xlsx]Operating Cash Flow!R7C577</stp>
        <stp>EQY_CONSOLIDATED</stp>
        <stp>Y</stp>
        <stp>cols=2;rows=2</stp>
        <tr r="VE7" s="6"/>
      </tp>
      <tp>
        <v>42916</v>
        <stp/>
        <stp>##V3_BDHV12</stp>
        <stp>753 HK Equity</stp>
        <stp>CF_CASH_FROM_OPER</stp>
        <stp>1/1/2017</stp>
        <stp>8/12/2018</stp>
        <stp>[Stock Selection.xlsx]Operating Cash Flow!R7C513</stp>
        <stp>EQY_CONSOLIDATED</stp>
        <stp>Y</stp>
        <stp>cols=2;rows=2</stp>
        <tr r="SS7" s="6"/>
      </tp>
      <tp>
        <v>42916</v>
        <stp/>
        <stp>##V3_BDHV12</stp>
        <stp>142 HK Equity</stp>
        <stp>CF_CASH_FROM_OPER</stp>
        <stp>1/1/2017</stp>
        <stp>8/12/2018</stp>
        <stp>[Stock Selection.xlsx]Operating Cash Flow!R7C301</stp>
        <stp>EQY_CONSOLIDATED</stp>
        <stp>Y</stp>
        <stp>cols=2;rows=2</stp>
        <tr r="KO7" s="6"/>
      </tp>
      <tp>
        <v>42916</v>
        <stp/>
        <stp>##V3_BDHV12</stp>
        <stp>517 HK Equity</stp>
        <stp>CF_CASH_FROM_OPER</stp>
        <stp>1/1/2017</stp>
        <stp>8/12/2018</stp>
        <stp>[Stock Selection.xlsx]Operating Cash Flow!R7C555</stp>
        <stp>EQY_CONSOLIDATED</stp>
        <stp>Y</stp>
        <stp>cols=2;rows=2</stp>
        <tr r="UI7" s="6"/>
      </tp>
      <tp>
        <v>42825</v>
        <stp/>
        <stp>##V3_BDHV12</stp>
        <stp>751 HK Equity</stp>
        <stp>CF_CASH_FROM_OPER</stp>
        <stp>1/1/2017</stp>
        <stp>8/12/2018</stp>
        <stp>[Stock Selection.xlsx]Operating Cash Flow!R7C113</stp>
        <stp>EQY_CONSOLIDATED</stp>
        <stp>Y</stp>
        <stp>cols=2;rows=3</stp>
        <tr r="DI7" s="6"/>
      </tp>
      <tp>
        <v>42916</v>
        <stp/>
        <stp>##V3_BDHV12</stp>
        <stp>603 HK Equity</stp>
        <stp>CF_CASH_FROM_OPER</stp>
        <stp>1/1/2017</stp>
        <stp>8/12/2018</stp>
        <stp>[Stock Selection.xlsx]Operating Cash Flow!R7C947</stp>
        <stp>EQY_CONSOLIDATED</stp>
        <stp>Y</stp>
        <stp>cols=2;rows=2</stp>
        <tr r="AJK7" s="6"/>
      </tp>
      <tp>
        <v>42916</v>
        <stp/>
        <stp>##V3_BDHV12</stp>
        <stp>371 HK Equity</stp>
        <stp>CF_CASH_FROM_OPER</stp>
        <stp>1/1/2017</stp>
        <stp>8/12/2018</stp>
        <stp>[Stock Selection.xlsx]Operating Cash Flow!R7C935</stp>
        <stp>EQY_CONSOLIDATED</stp>
        <stp>Y</stp>
        <stp>cols=2;rows=2</stp>
        <tr r="AIY7" s="6"/>
      </tp>
      <tp>
        <v>42916</v>
        <stp/>
        <stp>##V3_BDHV12</stp>
        <stp>127 HK Equity</stp>
        <stp>CF_CASH_FROM_OPER</stp>
        <stp>1/1/2017</stp>
        <stp>8/12/2018</stp>
        <stp>[Stock Selection.xlsx]Operating Cash Flow!R7C863</stp>
        <stp>EQY_CONSOLIDATED</stp>
        <stp>Y</stp>
        <stp>cols=2;rows=2</stp>
        <tr r="AGE7" s="6"/>
      </tp>
      <tp>
        <v>42916</v>
        <stp/>
        <stp>##V3_BDHV12</stp>
        <stp>845 HK Equity</stp>
        <stp>CF_CASH_FROM_OPER</stp>
        <stp>1/1/2017</stp>
        <stp>8/12/2018</stp>
        <stp>[Stock Selection.xlsx]Operating Cash Flow!R7C803</stp>
        <stp>EQY_CONSOLIDATED</stp>
        <stp>Y</stp>
        <stp>cols=2;rows=2</stp>
        <tr r="ADW7" s="6"/>
      </tp>
      <tp>
        <v>42916</v>
        <stp/>
        <stp>##V3_BDHV12</stp>
        <stp>658 HK Equity</stp>
        <stp>CF_CASH_FROM_OPER</stp>
        <stp>1/1/2017</stp>
        <stp>8/12/2018</stp>
        <stp>[Stock Selection.xlsx]Operating Cash Flow!R7C511</stp>
        <stp>EQY_CONSOLIDATED</stp>
        <stp>Y</stp>
        <stp>cols=2;rows=2</stp>
        <tr r="SQ7" s="6"/>
      </tp>
      <tp>
        <v>42916</v>
        <stp/>
        <stp>##V3_BDHV12</stp>
        <stp>200 HK Equity</stp>
        <stp>LT_DEBT_TO_TOT_ASSET</stp>
        <stp>1/1/2017</stp>
        <stp>8/12/2018</stp>
        <stp>[Stock Selection.xlsx]Long Term Debt Ratio!R7C71</stp>
        <stp>EQY_CONSOLIDATED</stp>
        <stp>Y</stp>
        <stp>cols=2;rows=2</stp>
        <tr r="BS7" s="4"/>
      </tp>
      <tp>
        <v>42916</v>
        <stp/>
        <stp>##V3_BDHV12</stp>
        <stp>308 HK Equity</stp>
        <stp>SALES_REV_TURN</stp>
        <stp>1/1/2017</stp>
        <stp>8/12/2018</stp>
        <stp>[Stock Selection.xlsx]revenue!R7C85</stp>
        <stp>EQY_CONSOLIDATED</stp>
        <stp>Y</stp>
        <stp>cols=2;rows=2</stp>
        <tr r="CG7" s="7"/>
      </tp>
      <tp>
        <v>42916</v>
        <stp/>
        <stp>##V3_BDHV12</stp>
        <stp>14 HK Equity</stp>
        <stp>NET_INCOME</stp>
        <stp>1/1/2017</stp>
        <stp>8/12/2018</stp>
        <stp>[Stock Selection.xlsx]Net Income!R7C733</stp>
        <stp>EQY_CONSOLIDATED</stp>
        <stp>Y</stp>
        <stp>cols=2;rows=3</stp>
        <tr r="ABE7" s="5"/>
      </tp>
      <tp>
        <v>42916</v>
        <stp/>
        <stp>##V3_BDHV12</stp>
        <stp>950 HK Equity</stp>
        <stp>CF_CASH_FROM_OPER</stp>
        <stp>1/1/2017</stp>
        <stp>8/12/2018</stp>
        <stp>[Stock Selection.xlsx]Operating Cash Flow!R7C401</stp>
        <stp>EQY_CONSOLIDATED</stp>
        <stp>Y</stp>
        <stp>cols=2;rows=2</stp>
        <tr r="OK7" s="6"/>
      </tp>
      <tp>
        <v>42916</v>
        <stp/>
        <stp>##V3_BDHV12</stp>
        <stp>737 HK Equity</stp>
        <stp>CF_CASH_FROM_OPER</stp>
        <stp>1/1/2017</stp>
        <stp>8/12/2018</stp>
        <stp>[Stock Selection.xlsx]Operating Cash Flow!R7C467</stp>
        <stp>EQY_CONSOLIDATED</stp>
        <stp>Y</stp>
        <stp>cols=2;rows=2</stp>
        <tr r="QY7" s="6"/>
      </tp>
      <tp>
        <v>42916</v>
        <stp/>
        <stp>##V3_BDHV12</stp>
        <stp>165 HK Equity</stp>
        <stp>CF_CASH_FROM_OPER</stp>
        <stp>1/1/2017</stp>
        <stp>8/12/2018</stp>
        <stp>[Stock Selection.xlsx]Operating Cash Flow!R7C337</stp>
        <stp>EQY_CONSOLIDATED</stp>
        <stp>Y</stp>
        <stp>cols=2;rows=2</stp>
        <tr r="LY7" s="6"/>
      </tp>
      <tp>
        <v>42825</v>
        <stp/>
        <stp>##V3_BDHV12</stp>
        <stp>345 HK Equity</stp>
        <stp>CF_CASH_FROM_OPER</stp>
        <stp>1/1/2017</stp>
        <stp>8/12/2018</stp>
        <stp>[Stock Selection.xlsx]Operating Cash Flow!R7C217</stp>
        <stp>EQY_CONSOLIDATED</stp>
        <stp>Y</stp>
        <stp>cols=2;rows=3</stp>
        <tr r="HI7" s="6"/>
      </tp>
      <tp>
        <v>42825</v>
        <stp/>
        <stp>##V3_BDHV12</stp>
        <stp>576 HK Equity</stp>
        <stp>CF_CASH_FROM_OPER</stp>
        <stp>1/1/2017</stp>
        <stp>8/12/2018</stp>
        <stp>[Stock Selection.xlsx]Operating Cash Flow!R7C521</stp>
        <stp>EQY_CONSOLIDATED</stp>
        <stp>Y</stp>
        <stp>cols=2;rows=5</stp>
        <tr r="TA7" s="6"/>
      </tp>
      <tp>
        <v>42916</v>
        <stp/>
        <stp>##V3_BDHV12</stp>
        <stp>405 HK Equity</stp>
        <stp>CF_CASH_FROM_OPER</stp>
        <stp>1/1/2017</stp>
        <stp>8/12/2018</stp>
        <stp>[Stock Selection.xlsx]Operating Cash Flow!R7C753</stp>
        <stp>EQY_CONSOLIDATED</stp>
        <stp>Y</stp>
        <stp>cols=2;rows=2</stp>
        <tr r="ABY7" s="6"/>
      </tp>
      <tp>
        <v>42916</v>
        <stp/>
        <stp>##V3_BDHV12</stp>
        <stp>579 HK Equity</stp>
        <stp>CF_CASH_FROM_OPER</stp>
        <stp>1/1/2017</stp>
        <stp>8/12/2018</stp>
        <stp>[Stock Selection.xlsx]Operating Cash Flow!R7C921</stp>
        <stp>EQY_CONSOLIDATED</stp>
        <stp>Y</stp>
        <stp>cols=2;rows=2</stp>
        <tr r="AIK7" s="6"/>
      </tp>
      <tp>
        <v>43100</v>
        <stp/>
        <stp>##V3_BDHV12</stp>
        <stp>772 HK Equity</stp>
        <stp>CF_CASH_FROM_OPER</stp>
        <stp>1/1/2017</stp>
        <stp>8/12/2018</stp>
        <stp>[Stock Selection.xlsx]Operating Cash Flow!R7C129</stp>
        <stp>EQY_CONSOLIDATED</stp>
        <stp>Y</stp>
        <stp>cols=2;rows=1</stp>
        <tr r="DY7" s="6"/>
      </tp>
      <tp>
        <v>42916</v>
        <stp/>
        <stp>##V3_BDHV12</stp>
        <stp>853 HK Equity</stp>
        <stp>CF_CASH_FROM_OPER</stp>
        <stp>1/1/2017</stp>
        <stp>8/12/2018</stp>
        <stp>[Stock Selection.xlsx]Operating Cash Flow!R7C409</stp>
        <stp>EQY_CONSOLIDATED</stp>
        <stp>Y</stp>
        <stp>cols=2;rows=2</stp>
        <tr r="OS7" s="6"/>
      </tp>
      <tp>
        <v>42916</v>
        <stp/>
        <stp>##V3_BDHV12</stp>
        <stp>808 HK Equity</stp>
        <stp>CF_CASH_FROM_OPER</stp>
        <stp>1/1/2017</stp>
        <stp>8/12/2018</stp>
        <stp>[Stock Selection.xlsx]Operating Cash Flow!R7C755</stp>
        <stp>EQY_CONSOLIDATED</stp>
        <stp>Y</stp>
        <stp>cols=2;rows=2</stp>
        <tr r="ACA7" s="6"/>
      </tp>
      <tp>
        <v>42916</v>
        <stp/>
        <stp>##V3_BDHV12</stp>
        <stp>268 HK Equity</stp>
        <stp>CF_CASH_FROM_OPER</stp>
        <stp>1/1/2017</stp>
        <stp>8/12/2018</stp>
        <stp>[Stock Selection.xlsx]Operating Cash Flow!R7C635</stp>
        <stp>EQY_CONSOLIDATED</stp>
        <stp>Y</stp>
        <stp>cols=2;rows=2</stp>
        <tr r="XK7" s="6"/>
      </tp>
      <tp>
        <v>42916</v>
        <stp/>
        <stp>##V3_BDHV12</stp>
        <stp>665 HK Equity</stp>
        <stp>CF_CASH_FROM_OPER</stp>
        <stp>1/1/2017</stp>
        <stp>8/12/2018</stp>
        <stp>[Stock Selection.xlsx]Operating Cash Flow!R7C339</stp>
        <stp>EQY_CONSOLIDATED</stp>
        <stp>Y</stp>
        <stp>cols=2;rows=2</stp>
        <tr r="MA7" s="6"/>
      </tp>
      <tp>
        <v>42916</v>
        <stp/>
        <stp>##V3_BDHV12</stp>
        <stp>656 HK Equity</stp>
        <stp>CF_CASH_FROM_OPER</stp>
        <stp>1/1/2017</stp>
        <stp>8/12/2018</stp>
        <stp>[Stock Selection.xlsx]Operating Cash Flow!R7C509</stp>
        <stp>EQY_CONSOLIDATED</stp>
        <stp>Y</stp>
        <stp>cols=2;rows=2</stp>
        <tr r="SO7" s="6"/>
      </tp>
      <tp>
        <v>42825</v>
        <stp/>
        <stp>##V3_BDHV12</stp>
        <stp>388 HK Equity</stp>
        <stp>RETURN_COM_EQY</stp>
        <stp>1/1/2017</stp>
        <stp>8/12/2018</stp>
        <stp>[Stock Selection.xlsx]ROE!R7C367</stp>
        <stp>EQY_CONSOLIDATED</stp>
        <stp>Y</stp>
        <stp>cols=2;rows=6</stp>
        <tr r="NC7" s="1"/>
      </tp>
      <tp>
        <v>42916</v>
        <stp/>
        <stp>##V3_BDHV12</stp>
        <stp>316 HK Equity</stp>
        <stp>RETURN_COM_EQY</stp>
        <stp>1/1/2017</stp>
        <stp>8/12/2018</stp>
        <stp>[Stock Selection.xlsx]ROE!R7C487</stp>
        <stp>EQY_CONSOLIDATED</stp>
        <stp>Y</stp>
        <stp>cols=2;rows=3</stp>
        <tr r="RS7" s="1"/>
      </tp>
      <tp>
        <v>43008</v>
        <stp/>
        <stp>##V3_BDHV12</stp>
        <stp>378 HK Equity</stp>
        <stp>RETURN_COM_EQY</stp>
        <stp>1/1/2017</stp>
        <stp>8/12/2018</stp>
        <stp>[Stock Selection.xlsx]ROE!R7C365</stp>
        <stp>EQY_CONSOLIDATED</stp>
        <stp>Y</stp>
        <stp>cols=2;rows=2</stp>
        <tr r="NA7" s="1"/>
      </tp>
      <tp>
        <v>42916</v>
        <stp/>
        <stp>##V3_BDHV12</stp>
        <stp>878 HK Equity</stp>
        <stp>RETURN_COM_EQY</stp>
        <stp>1/1/2017</stp>
        <stp>8/12/2018</stp>
        <stp>[Stock Selection.xlsx]ROE!R7C763</stp>
        <stp>EQY_CONSOLIDATED</stp>
        <stp>Y</stp>
        <stp>cols=2;rows=2</stp>
        <tr r="ACI7" s="1"/>
      </tp>
      <tp>
        <v>42825</v>
        <stp/>
        <stp>##V3_BDHV12</stp>
        <stp>699 HK Equity</stp>
        <stp>RETURN_COM_EQY</stp>
        <stp>1/1/2017</stp>
        <stp>8/12/2018</stp>
        <stp>[Stock Selection.xlsx]ROE!R7C573</stp>
        <stp>EQY_CONSOLIDATED</stp>
        <stp>Y</stp>
        <stp>cols=2;rows=5</stp>
        <tr r="VA7" s="1"/>
      </tp>
    </main>
    <main first="bloomberg.rtd">
      <tp>
        <v>42916</v>
        <stp/>
        <stp>##V3_BDHV12</stp>
        <stp>2331 HK Equity</stp>
        <stp>SALES_REV_TURN</stp>
        <stp>1/1/2017</stp>
        <stp>8/12/2018</stp>
        <stp>[Stock Selection.xlsx]revenue!R7C7</stp>
        <stp>EQY_CONSOLIDATED</stp>
        <stp>Y</stp>
        <stp>cols=2;rows=3</stp>
        <tr r="G7" s="7"/>
      </tp>
      <tp>
        <v>42916</v>
        <stp/>
        <stp>##V3_BDHV12</stp>
        <stp>86 HK Equity</stp>
        <stp>SALES_REV_TURN</stp>
        <stp>1/1/2017</stp>
        <stp>8/12/2018</stp>
        <stp>[Stock Selection.xlsx]revenue!R7C309</stp>
        <stp>EQY_CONSOLIDATED</stp>
        <stp>Y</stp>
        <stp>cols=2;rows=2</stp>
        <tr r="KW7" s="7"/>
      </tp>
      <tp>
        <v>42916</v>
        <stp/>
        <stp>##V3_BDHV12</stp>
        <stp>20 HK Equity</stp>
        <stp>SALES_REV_TURN</stp>
        <stp>1/1/2017</stp>
        <stp>8/12/2018</stp>
        <stp>[Stock Selection.xlsx]revenue!R7C861</stp>
        <stp>EQY_CONSOLIDATED</stp>
        <stp>Y</stp>
        <stp>cols=2;rows=2</stp>
        <tr r="AGC7" s="7"/>
      </tp>
      <tp>
        <v>42916</v>
        <stp/>
        <stp>##V3_BDHV12</stp>
        <stp>12 HK Equity</stp>
        <stp>SALES_REV_TURN</stp>
        <stp>1/1/2017</stp>
        <stp>8/12/2018</stp>
        <stp>[Stock Selection.xlsx]revenue!R7C747</stp>
        <stp>EQY_CONSOLIDATED</stp>
        <stp>Y</stp>
        <stp>cols=2;rows=2</stp>
        <tr r="ABS7" s="7"/>
      </tp>
      <tp>
        <v>43100</v>
        <stp/>
        <stp>##V3_BDHV12</stp>
        <stp>2269 HK Equity</stp>
        <stp>RETURN_COM_EQY</stp>
        <stp>1/1/2017</stp>
        <stp>8/12/2018</stp>
        <stp>[Stock Selection.xlsx]ROE!R7C417</stp>
        <stp>EQY_CONSOLIDATED</stp>
        <stp>Y</stp>
        <stp>cols=2;rows=1</stp>
        <tr r="PA7" s="1"/>
      </tp>
      <tp>
        <v>42825</v>
        <stp/>
        <stp>##V3_BDHV12</stp>
        <stp>1288 HK Equity</stp>
        <stp>RETURN_COM_EQY</stp>
        <stp>1/1/2017</stp>
        <stp>8/12/2018</stp>
        <stp>[Stock Selection.xlsx]ROE!R7C305</stp>
        <stp>EQY_CONSOLIDATED</stp>
        <stp>Y</stp>
        <stp>cols=2;rows=5</stp>
        <tr r="KS7" s="1"/>
      </tp>
      <tp>
        <v>42916</v>
        <stp/>
        <stp>##V3_BDHV12</stp>
        <stp>2778 HK Equity</stp>
        <stp>RETURN_COM_EQY</stp>
        <stp>1/1/2017</stp>
        <stp>8/12/2018</stp>
        <stp>[Stock Selection.xlsx]ROE!R7C805</stp>
        <stp>EQY_CONSOLIDATED</stp>
        <stp>Y</stp>
        <stp>cols=2;rows=2</stp>
        <tr r="ADY7" s="1"/>
      </tp>
      <tp>
        <v>42916</v>
        <stp/>
        <stp>##V3_BDHV12</stp>
        <stp>1230 HK Equity</stp>
        <stp>RETURN_COM_EQY</stp>
        <stp>1/1/2017</stp>
        <stp>8/12/2018</stp>
        <stp>[Stock Selection.xlsx]ROE!R7C187</stp>
        <stp>EQY_CONSOLIDATED</stp>
        <stp>Y</stp>
        <stp>cols=2;rows=2</stp>
        <tr r="GE7" s="1"/>
      </tp>
      <tp>
        <v>42825</v>
        <stp/>
        <stp>##V3_BDHV12</stp>
        <stp>3988 HK Equity</stp>
        <stp>RETURN_COM_EQY</stp>
        <stp>1/1/2017</stp>
        <stp>8/12/2018</stp>
        <stp>[Stock Selection.xlsx]ROE!R7C303</stp>
        <stp>EQY_CONSOLIDATED</stp>
        <stp>Y</stp>
        <stp>cols=2;rows=5</stp>
        <tr r="KQ7" s="1"/>
      </tp>
      <tp>
        <v>42916</v>
        <stp/>
        <stp>##V3_BDHV12</stp>
        <stp>2319 HK Equity</stp>
        <stp>RETURN_COM_EQY</stp>
        <stp>1/1/2017</stp>
        <stp>8/12/2018</stp>
        <stp>[Stock Selection.xlsx]ROE!R7C211</stp>
        <stp>EQY_CONSOLIDATED</stp>
        <stp>Y</stp>
        <stp>cols=2;rows=2</stp>
        <tr r="HC7" s="1"/>
      </tp>
      <tp>
        <v>42916</v>
        <stp/>
        <stp>##V3_BDHV12</stp>
        <stp>2018 HK Equity</stp>
        <stp>RETURN_COM_EQY</stp>
        <stp>1/1/2017</stp>
        <stp>8/12/2018</stp>
        <stp>[Stock Selection.xlsx]ROE!R7C601</stp>
        <stp>EQY_CONSOLIDATED</stp>
        <stp>Y</stp>
        <stp>cols=2;rows=2</stp>
        <tr r="WC7" s="1"/>
      </tp>
      <tp>
        <v>42916</v>
        <stp/>
        <stp>##V3_BDHV12</stp>
        <stp>1928 HK Equity</stp>
        <stp>RETURN_COM_EQY</stp>
        <stp>1/1/2017</stp>
        <stp>8/12/2018</stp>
        <stp>[Stock Selection.xlsx]ROE!R7C103</stp>
        <stp>EQY_CONSOLIDATED</stp>
        <stp>Y</stp>
        <stp>cols=2;rows=3</stp>
        <tr r="CY7" s="1"/>
      </tp>
      <tp>
        <v>43100</v>
        <stp/>
        <stp>##V3_BDHV12</stp>
        <stp>6088 HK Equity</stp>
        <stp>LT_DEBT_TO_TOT_ASSET</stp>
        <stp>1/1/2017</stp>
        <stp>8/12/2018</stp>
        <stp>[Stock Selection.xlsx]Long Term Debt Ratio!R7C643</stp>
        <stp>EQY_CONSOLIDATED</stp>
        <stp>Y</stp>
        <stp>cols=2;rows=1</stp>
        <tr r="XS7" s="4"/>
      </tp>
      <tp>
        <v>42916</v>
        <stp/>
        <stp>##V3_BDHV12</stp>
        <stp>1848 HK Equity</stp>
        <stp>LT_DEBT_TO_TOT_ASSET</stp>
        <stp>1/1/2017</stp>
        <stp>8/12/2018</stp>
        <stp>[Stock Selection.xlsx]Long Term Debt Ratio!R7C581</stp>
        <stp>EQY_CONSOLIDATED</stp>
        <stp>Y</stp>
        <stp>cols=2;rows=2</stp>
        <tr r="VI7" s="4"/>
      </tp>
      <tp>
        <v>42825</v>
        <stp/>
        <stp>##V3_BDHV12</stp>
        <stp>1141 HK Equity</stp>
        <stp>LT_DEBT_TO_TOT_ASSET</stp>
        <stp>1/1/2017</stp>
        <stp>8/12/2018</stp>
        <stp>[Stock Selection.xlsx]Long Term Debt Ratio!R7C289</stp>
        <stp>EQY_CONSOLIDATED</stp>
        <stp>Y</stp>
        <stp>cols=2;rows=2</stp>
        <tr r="KC7" s="4"/>
      </tp>
      <tp>
        <v>42916</v>
        <stp/>
        <stp>##V3_BDHV12</stp>
        <stp>1585 HK Equity</stp>
        <stp>LT_DEBT_TO_TOT_ASSET</stp>
        <stp>1/1/2017</stp>
        <stp>8/12/2018</stp>
        <stp>[Stock Selection.xlsx]Long Term Debt Ratio!R7C149</stp>
        <stp>EQY_CONSOLIDATED</stp>
        <stp>Y</stp>
        <stp>cols=2;rows=2</stp>
        <tr r="ES7" s="4"/>
      </tp>
      <tp>
        <v>42916</v>
        <stp/>
        <stp>##V3_BDHV12</stp>
        <stp>2588 HK Equity</stp>
        <stp>LT_DEBT_TO_TOT_ASSET</stp>
        <stp>1/1/2017</stp>
        <stp>8/12/2018</stp>
        <stp>[Stock Selection.xlsx]Long Term Debt Ratio!R7C549</stp>
        <stp>EQY_CONSOLIDATED</stp>
        <stp>Y</stp>
        <stp>cols=2;rows=2</stp>
        <tr r="UC7" s="4"/>
      </tp>
      <tp>
        <v>42916</v>
        <stp/>
        <stp>##V3_BDHV12</stp>
        <stp>3393 HK Equity</stp>
        <stp>LT_DEBT_TO_TOT_ASSET</stp>
        <stp>1/1/2017</stp>
        <stp>8/12/2018</stp>
        <stp>[Stock Selection.xlsx]Long Term Debt Ratio!R7C653</stp>
        <stp>EQY_CONSOLIDATED</stp>
        <stp>Y</stp>
        <stp>cols=2;rows=2</stp>
        <tr r="YC7" s="4"/>
      </tp>
      <tp>
        <v>42916</v>
        <stp/>
        <stp>##V3_BDHV12</stp>
        <stp>1186 HK Equity</stp>
        <stp>LT_DEBT_TO_TOT_ASSET</stp>
        <stp>1/1/2017</stp>
        <stp>8/12/2018</stp>
        <stp>[Stock Selection.xlsx]Long Term Debt Ratio!R7C443</stp>
        <stp>EQY_CONSOLIDATED</stp>
        <stp>Y</stp>
        <stp>cols=2;rows=2</stp>
        <tr r="QA7" s="4"/>
      </tp>
      <tp>
        <v>42825</v>
        <stp/>
        <stp>##V3_BDHV12</stp>
        <stp>2883 HK Equity</stp>
        <stp>LT_DEBT_TO_TOT_ASSET</stp>
        <stp>1/1/2017</stp>
        <stp>8/12/2018</stp>
        <stp>[Stock Selection.xlsx]Long Term Debt Ratio!R7C247</stp>
        <stp>EQY_CONSOLIDATED</stp>
        <stp>Y</stp>
        <stp>cols=2;rows=5</stp>
        <tr r="IM7" s="4"/>
      </tp>
      <tp>
        <v>42825</v>
        <stp/>
        <stp>##V3_BDHV12</stp>
        <stp>3813 HK Equity</stp>
        <stp>NET_INCOME</stp>
        <stp>1/1/2017</stp>
        <stp>8/12/2018</stp>
        <stp>[Stock Selection.xlsx]Net Income!R7C11</stp>
        <stp>EQY_CONSOLIDATED</stp>
        <stp>Y</stp>
        <stp>cols=2;rows=5</stp>
        <tr r="K7" s="5"/>
      </tp>
      <tp>
        <v>42916</v>
        <stp/>
        <stp>##V3_BDHV12</stp>
        <stp>3818 HK Equity</stp>
        <stp>NET_INCOME</stp>
        <stp>1/1/2017</stp>
        <stp>8/12/2018</stp>
        <stp>[Stock Selection.xlsx]Net Income!R7C17</stp>
        <stp>EQY_CONSOLIDATED</stp>
        <stp>Y</stp>
        <stp>cols=2;rows=2</stp>
        <tr r="Q7" s="5"/>
      </tp>
      <tp>
        <v>42916</v>
        <stp/>
        <stp>##V3_BDHV12</stp>
        <stp>2020 HK Equity</stp>
        <stp>NET_INCOME</stp>
        <stp>1/1/2017</stp>
        <stp>8/12/2018</stp>
        <stp>[Stock Selection.xlsx]Net Income!R7C95</stp>
        <stp>EQY_CONSOLIDATED</stp>
        <stp>Y</stp>
        <stp>cols=2;rows=2</stp>
        <tr r="CQ7" s="5"/>
      </tp>
      <tp>
        <v>42916</v>
        <stp/>
        <stp>##V3_BDHV12</stp>
        <stp>1828 HK Equity</stp>
        <stp>NET_INCOME</stp>
        <stp>1/1/2017</stp>
        <stp>8/12/2018</stp>
        <stp>[Stock Selection.xlsx]Net Income!R7C19</stp>
        <stp>EQY_CONSOLIDATED</stp>
        <stp>Y</stp>
        <stp>cols=2;rows=2</stp>
        <tr r="S7" s="5"/>
      </tp>
      <tp>
        <v>42916</v>
        <stp/>
        <stp>##V3_BDHV12</stp>
        <stp>598 HK Equity</stp>
        <stp>RETURN_COM_EQY</stp>
        <stp>1/1/2017</stp>
        <stp>8/12/2018</stp>
        <stp>[Stock Selection.xlsx]ROE!R7C475</stp>
        <stp>EQY_CONSOLIDATED</stp>
        <stp>Y</stp>
        <stp>cols=2;rows=2</stp>
        <tr r="RG7" s="1"/>
      </tp>
      <tp>
        <v>42916</v>
        <stp/>
        <stp>##V3_BDHV12</stp>
        <stp>606 HK Equity</stp>
        <stp>RETURN_COM_EQY</stp>
        <stp>1/1/2017</stp>
        <stp>8/12/2018</stp>
        <stp>[Stock Selection.xlsx]ROE!R7C195</stp>
        <stp>EQY_CONSOLIDATED</stp>
        <stp>Y</stp>
        <stp>cols=2;rows=2</stp>
        <tr r="GM7" s="1"/>
      </tp>
      <tp>
        <v>42825</v>
        <stp/>
        <stp>##V3_BDHV12</stp>
        <stp>777 HK Equity</stp>
        <stp>RETURN_COM_EQY</stp>
        <stp>1/1/2017</stp>
        <stp>8/12/2018</stp>
        <stp>[Stock Selection.xlsx]ROE!R7C585</stp>
        <stp>EQY_CONSOLIDATED</stp>
        <stp>Y</stp>
        <stp>cols=2;rows=4</stp>
        <tr r="VM7" s="1"/>
      </tp>
      <tp>
        <v>42916</v>
        <stp/>
        <stp>##V3_BDHV12</stp>
        <stp>337 HK Equity</stp>
        <stp>RETURN_COM_EQY</stp>
        <stp>1/1/2017</stp>
        <stp>8/12/2018</stp>
        <stp>[Stock Selection.xlsx]ROE!R7C785</stp>
        <stp>EQY_CONSOLIDATED</stp>
        <stp>Y</stp>
        <stp>cols=2;rows=2</stp>
        <tr r="ADE7" s="1"/>
      </tp>
      <tp>
        <v>42916</v>
        <stp/>
        <stp>##V3_BDHV12</stp>
        <stp>688 HK Equity</stp>
        <stp>RETURN_COM_EQY</stp>
        <stp>1/1/2017</stp>
        <stp>8/12/2018</stp>
        <stp>[Stock Selection.xlsx]ROE!R7C773</stp>
        <stp>EQY_CONSOLIDATED</stp>
        <stp>Y</stp>
        <stp>cols=2;rows=2</stp>
        <tr r="ACS7" s="1"/>
      </tp>
      <tp>
        <v>42916</v>
        <stp/>
        <stp>##V3_BDHV12</stp>
        <stp>867 HK Equity</stp>
        <stp>RETURN_COM_EQY</stp>
        <stp>1/1/2017</stp>
        <stp>8/12/2018</stp>
        <stp>[Stock Selection.xlsx]ROE!R7C381</stp>
        <stp>EQY_CONSOLIDATED</stp>
        <stp>Y</stp>
        <stp>cols=2;rows=2</stp>
        <tr r="NQ7" s="1"/>
      </tp>
      <tp>
        <v>43008</v>
        <stp/>
        <stp>##V3_BDHV12</stp>
        <stp>787 HK Equity</stp>
        <stp>RETURN_COM_EQY</stp>
        <stp>1/1/2017</stp>
        <stp>8/12/2018</stp>
        <stp>[Stock Selection.xlsx]ROE!R7C181</stp>
        <stp>EQY_CONSOLIDATED</stp>
        <stp>Y</stp>
        <stp>cols=2;rows=2</stp>
        <tr r="FY7" s="1"/>
      </tp>
      <tp>
        <v>42825</v>
        <stp/>
        <stp>##V3_BDHV12</stp>
        <stp>317 HK Equity</stp>
        <stp>RETURN_COM_EQY</stp>
        <stp>1/1/2017</stp>
        <stp>8/12/2018</stp>
        <stp>[Stock Selection.xlsx]ROE!R7C489</stp>
        <stp>EQY_CONSOLIDATED</stp>
        <stp>Y</stp>
        <stp>cols=2;rows=5</stp>
        <tr r="RU7" s="1"/>
      </tp>
      <tp>
        <v>42916</v>
        <stp/>
        <stp>##V3_BDHV12</stp>
        <stp>659 HK Equity</stp>
        <stp>RETURN_COM_EQY</stp>
        <stp>1/1/2017</stp>
        <stp>8/12/2018</stp>
        <stp>[Stock Selection.xlsx]ROE!R7C469</stp>
        <stp>EQY_CONSOLIDATED</stp>
        <stp>Y</stp>
        <stp>cols=2;rows=2</stp>
        <tr r="RA7" s="1"/>
      </tp>
      <tp>
        <v>42916</v>
        <stp/>
        <stp>##V3_BDHV12</stp>
        <stp>347 HK Equity</stp>
        <stp>RETURN_COM_EQY</stp>
        <stp>1/1/2017</stp>
        <stp>8/12/2018</stp>
        <stp>[Stock Selection.xlsx]ROE!R7C689</stp>
        <stp>EQY_CONSOLIDATED</stp>
        <stp>Y</stp>
        <stp>cols=2;rows=2</stp>
        <tr r="ZM7" s="1"/>
      </tp>
      <tp>
        <v>42916</v>
        <stp/>
        <stp>##V3_BDHV12</stp>
        <stp>14 HK Equity</stp>
        <stp>SALES_REV_TURN</stp>
        <stp>1/1/2017</stp>
        <stp>8/12/2018</stp>
        <stp>[Stock Selection.xlsx]revenue!R7C733</stp>
        <stp>EQY_CONSOLIDATED</stp>
        <stp>Y</stp>
        <stp>cols=2;rows=3</stp>
        <tr r="ABE7" s="7"/>
      </tp>
      <tp>
        <v>42916</v>
        <stp/>
        <stp>##V3_BDHV12</stp>
        <stp>6828 HK Equity</stp>
        <stp>RETURN_COM_EQY</stp>
        <stp>1/1/2017</stp>
        <stp>8/12/2018</stp>
        <stp>[Stock Selection.xlsx]ROE!R7C919</stp>
        <stp>EQY_CONSOLIDATED</stp>
        <stp>Y</stp>
        <stp>cols=2;rows=2</stp>
        <tr r="AII7" s="1"/>
      </tp>
      <tp>
        <v>42916</v>
        <stp/>
        <stp>##V3_BDHV12</stp>
        <stp>1788 HK Equity</stp>
        <stp>RETURN_COM_EQY</stp>
        <stp>1/1/2017</stp>
        <stp>8/12/2018</stp>
        <stp>[Stock Selection.xlsx]ROE!R7C319</stp>
        <stp>EQY_CONSOLIDATED</stp>
        <stp>Y</stp>
        <stp>cols=2;rows=2</stp>
        <tr r="LG7" s="1"/>
      </tp>
      <tp>
        <v>42794</v>
        <stp/>
        <stp>##V3_BDHV12</stp>
        <stp>1310 HK Equity</stp>
        <stp>RETURN_COM_EQY</stp>
        <stp>1/1/2017</stp>
        <stp>8/12/2018</stp>
        <stp>[Stock Selection.xlsx]ROE!R7C899</stp>
        <stp>EQY_CONSOLIDATED</stp>
        <stp>Y</stp>
        <stp>cols=2;rows=3</stp>
        <tr r="AHO7" s="1"/>
      </tp>
      <tp>
        <v>42825</v>
        <stp/>
        <stp>##V3_BDHV12</stp>
        <stp>1141 HK Equity</stp>
        <stp>RETURN_COM_EQY</stp>
        <stp>1/1/2017</stp>
        <stp>8/12/2018</stp>
        <stp>[Stock Selection.xlsx]ROE!R7C289</stp>
        <stp>EQY_CONSOLIDATED</stp>
        <stp>Y</stp>
        <stp>cols=2;rows=2</stp>
        <tr r="KC7" s="1"/>
      </tp>
      <tp>
        <v>42916</v>
        <stp/>
        <stp>##V3_BDHV12</stp>
        <stp>2388 HK Equity</stp>
        <stp>RETURN_COM_EQY</stp>
        <stp>1/1/2017</stp>
        <stp>8/12/2018</stp>
        <stp>[Stock Selection.xlsx]ROE!R7C317</stp>
        <stp>EQY_CONSOLIDATED</stp>
        <stp>Y</stp>
        <stp>cols=2;rows=2</stp>
        <tr r="LE7" s="1"/>
      </tp>
      <tp>
        <v>42825</v>
        <stp/>
        <stp>##V3_BDHV12</stp>
        <stp>6818 HK Equity</stp>
        <stp>RETURN_COM_EQY</stp>
        <stp>1/1/2017</stp>
        <stp>8/12/2018</stp>
        <stp>[Stock Selection.xlsx]ROE!R7C311</stp>
        <stp>EQY_CONSOLIDATED</stp>
        <stp>Y</stp>
        <stp>cols=2;rows=5</stp>
        <tr r="KY7" s="1"/>
      </tp>
      <tp>
        <v>42916</v>
        <stp/>
        <stp>##V3_BDHV12</stp>
        <stp>1169 HK Equity</stp>
        <stp>RETURN_COM_EQY</stp>
        <stp>1/1/2017</stp>
        <stp>8/12/2018</stp>
        <stp>[Stock Selection.xlsx]ROE!R7C107</stp>
        <stp>EQY_CONSOLIDATED</stp>
        <stp>Y</stp>
        <stp>cols=2;rows=2</stp>
        <tr r="DC7" s="1"/>
      </tp>
      <tp>
        <v>42825</v>
        <stp/>
        <stp>##V3_BDHV12</stp>
        <stp>6030 HK Equity</stp>
        <stp>RETURN_COM_EQY</stp>
        <stp>1/1/2017</stp>
        <stp>8/12/2018</stp>
        <stp>[Stock Selection.xlsx]ROE!R7C297</stp>
        <stp>EQY_CONSOLIDATED</stp>
        <stp>Y</stp>
        <stp>cols=2;rows=5</stp>
        <tr r="KK7" s="1"/>
      </tp>
      <tp>
        <v>42916</v>
        <stp/>
        <stp>##V3_BDHV12</stp>
        <stp>1818 HK Equity</stp>
        <stp>RETURN_COM_EQY</stp>
        <stp>1/1/2017</stp>
        <stp>8/12/2018</stp>
        <stp>[Stock Selection.xlsx]ROE!R7C711</stp>
        <stp>EQY_CONSOLIDATED</stp>
        <stp>Y</stp>
        <stp>cols=2;rows=2</stp>
        <tr r="AAI7" s="1"/>
      </tp>
      <tp>
        <v>42825</v>
        <stp/>
        <stp>##V3_BDHV12</stp>
        <stp>1398 HK Equity</stp>
        <stp>RETURN_COM_EQY</stp>
        <stp>1/1/2017</stp>
        <stp>8/12/2018</stp>
        <stp>[Stock Selection.xlsx]ROE!R7C313</stp>
        <stp>EQY_CONSOLIDATED</stp>
        <stp>Y</stp>
        <stp>cols=2;rows=5</stp>
        <tr r="LA7" s="1"/>
      </tp>
      <tp>
        <v>42916</v>
        <stp/>
        <stp>##V3_BDHV12</stp>
        <stp>1208 HK Equity</stp>
        <stp>RETURN_COM_EQY</stp>
        <stp>1/1/2017</stp>
        <stp>8/12/2018</stp>
        <stp>[Stock Selection.xlsx]ROE!R7C713</stp>
        <stp>EQY_CONSOLIDATED</stp>
        <stp>Y</stp>
        <stp>cols=2;rows=2</stp>
        <tr r="AAK7" s="1"/>
      </tp>
      <tp>
        <v>42916</v>
        <stp/>
        <stp>##V3_BDHV12</stp>
        <stp>1099 HK Equity</stp>
        <stp>RETURN_COM_EQY</stp>
        <stp>1/1/2017</stp>
        <stp>8/12/2018</stp>
        <stp>[Stock Selection.xlsx]ROE!R7C403</stp>
        <stp>EQY_CONSOLIDATED</stp>
        <stp>Y</stp>
        <stp>cols=2;rows=2</stp>
        <tr r="OM7" s="1"/>
      </tp>
      <tp>
        <v>42825</v>
        <stp/>
        <stp>##V3_BDHV12</stp>
        <stp>1088 HK Equity</stp>
        <stp>LT_DEBT_TO_TOT_ASSET</stp>
        <stp>1/1/2017</stp>
        <stp>8/12/2018</stp>
        <stp>[Stock Selection.xlsx]Long Term Debt Ratio!R7C253</stp>
        <stp>EQY_CONSOLIDATED</stp>
        <stp>Y</stp>
        <stp>cols=2;rows=5</stp>
        <tr r="IS7" s="4"/>
      </tp>
      <tp>
        <v>42825</v>
        <stp/>
        <stp>##V3_BDHV12</stp>
        <stp>1199 HK Equity</stp>
        <stp>LT_DEBT_TO_TOT_ASSET</stp>
        <stp>1/1/2017</stp>
        <stp>8/12/2018</stp>
        <stp>[Stock Selection.xlsx]Long Term Debt Ratio!R7C543</stp>
        <stp>EQY_CONSOLIDATED</stp>
        <stp>Y</stp>
        <stp>cols=2;rows=5</stp>
        <tr r="TW7" s="4"/>
      </tp>
      <tp>
        <v>42916</v>
        <stp/>
        <stp>##V3_BDHV12</stp>
        <stp>1098 HK Equity</stp>
        <stp>LT_DEBT_TO_TOT_ASSET</stp>
        <stp>1/1/2017</stp>
        <stp>8/12/2018</stp>
        <stp>[Stock Selection.xlsx]Long Term Debt Ratio!R7C847</stp>
        <stp>EQY_CONSOLIDATED</stp>
        <stp>Y</stp>
        <stp>cols=2;rows=2</stp>
        <tr r="AFO7" s="4"/>
      </tp>
      <tp>
        <v>42916</v>
        <stp/>
        <stp>##V3_BDHV12</stp>
        <stp>3396 HK Equity</stp>
        <stp>LT_DEBT_TO_TOT_ASSET</stp>
        <stp>1/1/2017</stp>
        <stp>8/12/2018</stp>
        <stp>[Stock Selection.xlsx]Long Term Debt Ratio!R7C649</stp>
        <stp>EQY_CONSOLIDATED</stp>
        <stp>Y</stp>
        <stp>cols=2;rows=2</stp>
        <tr r="XY7" s="4"/>
      </tp>
      <tp>
        <v>42916</v>
        <stp/>
        <stp>##V3_BDHV12</stp>
        <stp>6886 HK Equity</stp>
        <stp>LT_DEBT_TO_TOT_ASSET</stp>
        <stp>1/1/2017</stp>
        <stp>8/12/2018</stp>
        <stp>[Stock Selection.xlsx]Long Term Debt Ratio!R7C359</stp>
        <stp>EQY_CONSOLIDATED</stp>
        <stp>Y</stp>
        <stp>cols=2;rows=2</stp>
        <tr r="MU7" s="4"/>
      </tp>
      <tp>
        <v>42825</v>
        <stp/>
        <stp>##V3_BDHV12</stp>
        <stp>2199 HK Equity</stp>
        <stp>LT_DEBT_TO_TOT_ASSET</stp>
        <stp>1/1/2017</stp>
        <stp>8/12/2018</stp>
        <stp>[Stock Selection.xlsx]Long Term Debt Ratio!R7C147</stp>
        <stp>EQY_CONSOLIDATED</stp>
        <stp>Y</stp>
        <stp>cols=2;rows=3</stp>
        <tr r="EQ7" s="4"/>
      </tp>
      <tp>
        <v>42916</v>
        <stp/>
        <stp>##V3_BDHV12</stp>
        <stp>1898 HK Equity</stp>
        <stp>LT_DEBT_TO_TOT_ASSET</stp>
        <stp>1/1/2017</stp>
        <stp>8/12/2018</stp>
        <stp>[Stock Selection.xlsx]Long Term Debt Ratio!R7C249</stp>
        <stp>EQY_CONSOLIDATED</stp>
        <stp>Y</stp>
        <stp>cols=2;rows=2</stp>
        <tr r="IO7" s="4"/>
      </tp>
      <tp>
        <v>42916</v>
        <stp/>
        <stp>##V3_BDHV12</stp>
        <stp>1055 HK Equity</stp>
        <stp>LT_DEBT_TO_TOT_ASSET</stp>
        <stp>1/1/2017</stp>
        <stp>8/12/2018</stp>
        <stp>[Stock Selection.xlsx]Long Term Debt Ratio!R7C485</stp>
        <stp>EQY_CONSOLIDATED</stp>
        <stp>Y</stp>
        <stp>cols=2;rows=2</stp>
        <tr r="RQ7" s="4"/>
      </tp>
      <tp>
        <v>42916</v>
        <stp/>
        <stp>##V3_BDHV12</stp>
        <stp>6099 HK Equity</stp>
        <stp>LT_DEBT_TO_TOT_ASSET</stp>
        <stp>1/1/2017</stp>
        <stp>8/12/2018</stp>
        <stp>[Stock Selection.xlsx]Long Term Debt Ratio!R7C349</stp>
        <stp>EQY_CONSOLIDATED</stp>
        <stp>Y</stp>
        <stp>cols=2;rows=2</stp>
        <tr r="MK7" s="4"/>
      </tp>
      <tp>
        <v>42916</v>
        <stp/>
        <stp>##V3_BDHV12</stp>
        <stp>1680 HK Equity</stp>
        <stp>LT_DEBT_TO_TOT_ASSET</stp>
        <stp>1/1/2017</stp>
        <stp>8/12/2018</stp>
        <stp>[Stock Selection.xlsx]Long Term Debt Ratio!R7C157</stp>
        <stp>EQY_CONSOLIDATED</stp>
        <stp>Y</stp>
        <stp>cols=2;rows=2</stp>
        <tr r="FA7" s="4"/>
      </tp>
      <tp>
        <v>42916</v>
        <stp/>
        <stp>##V3_BDHV12</stp>
        <stp>87001 HK Equity</stp>
        <stp>LT_DEBT_TO_TOT_ASSET</stp>
        <stp>1/1/2017</stp>
        <stp>8/12/2018</stp>
        <stp>[Stock Selection.xlsx]Long Term Debt Ratio!R7C791</stp>
        <stp>EQY_CONSOLIDATED</stp>
        <stp>Y</stp>
        <stp>cols=2;rows=3</stp>
        <tr r="ADK7" s="4"/>
      </tp>
      <tp>
        <v>42916</v>
        <stp/>
        <stp>##V3_BDHV12</stp>
        <stp>548 HK Equity</stp>
        <stp>RETURN_COM_EQY</stp>
        <stp>1/1/2017</stp>
        <stp>8/12/2018</stp>
        <stp>[Stock Selection.xlsx]ROE!R7C547</stp>
        <stp>EQY_CONSOLIDATED</stp>
        <stp>Y</stp>
        <stp>cols=2;rows=2</stp>
        <tr r="UA7" s="1"/>
      </tp>
      <tp>
        <v>42916</v>
        <stp/>
        <stp>##V3_BDHV12</stp>
        <stp>148 HK Equity</stp>
        <stp>RETURN_COM_EQY</stp>
        <stp>1/1/2017</stp>
        <stp>8/12/2018</stp>
        <stp>[Stock Selection.xlsx]ROE!R7C647</stp>
        <stp>EQY_CONSOLIDATED</stp>
        <stp>Y</stp>
        <stp>cols=2;rows=2</stp>
        <tr r="XW7" s="1"/>
      </tp>
      <tp>
        <v>42916</v>
        <stp/>
        <stp>##V3_BDHV12</stp>
        <stp>315 HK Equity</stp>
        <stp>RETURN_COM_EQY</stp>
        <stp>1/1/2017</stp>
        <stp>8/12/2018</stp>
        <stp>[Stock Selection.xlsx]ROE!R7C897</stp>
        <stp>EQY_CONSOLIDATED</stp>
        <stp>Y</stp>
        <stp>cols=2;rows=2</stp>
        <tr r="AHM7" s="1"/>
      </tp>
      <tp>
        <v>42916</v>
        <stp/>
        <stp>##V3_BDHV12</stp>
        <stp>1114 HK Equity</stp>
        <stp>SALES_REV_TURN</stp>
        <stp>1/1/2017</stp>
        <stp>8/12/2018</stp>
        <stp>[Stock Selection.xlsx]revenue!R7C9</stp>
        <stp>EQY_CONSOLIDATED</stp>
        <stp>Y</stp>
        <stp>cols=2;rows=2</stp>
        <tr r="I7" s="7"/>
      </tp>
      <tp>
        <v>42916</v>
        <stp/>
        <stp>##V3_BDHV12</stp>
        <stp>368 HK Equity</stp>
        <stp>RETURN_COM_EQY</stp>
        <stp>1/1/2017</stp>
        <stp>8/12/2018</stp>
        <stp>[Stock Selection.xlsx]ROE!R7C445</stp>
        <stp>EQY_CONSOLIDATED</stp>
        <stp>Y</stp>
        <stp>cols=2;rows=3</stp>
        <tr r="QC7" s="1"/>
      </tp>
      <tp>
        <v>42916</v>
        <stp/>
        <stp>##V3_BDHV12</stp>
        <stp>978 HK Equity</stp>
        <stp>RETURN_COM_EQY</stp>
        <stp>1/1/2017</stp>
        <stp>8/12/2018</stp>
        <stp>[Stock Selection.xlsx]ROE!R7C743</stp>
        <stp>EQY_CONSOLIDATED</stp>
        <stp>Y</stp>
        <stp>cols=2;rows=2</stp>
        <tr r="ABO7" s="1"/>
      </tp>
      <tp>
        <v>42825</v>
        <stp/>
        <stp>##V3_BDHV12</stp>
        <stp>729 HK Equity</stp>
        <stp>RETURN_COM_EQY</stp>
        <stp>1/1/2017</stp>
        <stp>8/12/2018</stp>
        <stp>[Stock Selection.xlsx]ROE!R7C453</stp>
        <stp>EQY_CONSOLIDATED</stp>
        <stp>Y</stp>
        <stp>cols=2;rows=3</stp>
        <tr r="QK7" s="1"/>
      </tp>
      <tp>
        <v>42916</v>
        <stp/>
        <stp>##V3_BDHV12</stp>
        <stp>799 HK Equity</stp>
        <stp>RETURN_COM_EQY</stp>
        <stp>1/1/2017</stp>
        <stp>8/12/2018</stp>
        <stp>[Stock Selection.xlsx]ROE!R7C651</stp>
        <stp>EQY_CONSOLIDATED</stp>
        <stp>Y</stp>
        <stp>cols=2;rows=2</stp>
        <tr r="YA7" s="1"/>
      </tp>
      <tp>
        <v>42916</v>
        <stp/>
        <stp>##V3_BDHV12</stp>
        <stp>885 HK Equity</stp>
        <stp>RETURN_COM_EQY</stp>
        <stp>1/1/2017</stp>
        <stp>8/12/2018</stp>
        <stp>[Stock Selection.xlsx]ROE!R7C599</stp>
        <stp>EQY_CONSOLIDATED</stp>
        <stp>Y</stp>
        <stp>cols=2;rows=2</stp>
        <tr r="WA7" s="1"/>
      </tp>
      <tp>
        <v>42916</v>
        <stp/>
        <stp>##V3_BDHV12</stp>
        <stp>11 HK Equity</stp>
        <stp>SALES_REV_TURN</stp>
        <stp>1/1/2017</stp>
        <stp>8/12/2018</stp>
        <stp>[Stock Selection.xlsx]revenue!R7C355</stp>
        <stp>EQY_CONSOLIDATED</stp>
        <stp>Y</stp>
        <stp>cols=2;rows=3</stp>
        <tr r="MQ7" s="7"/>
      </tp>
      <tp>
        <v>42978</v>
        <stp/>
        <stp>##V3_BDHV12</stp>
        <stp>6169 HK Equity</stp>
        <stp>RETURN_COM_EQY</stp>
        <stp>1/1/2017</stp>
        <stp>8/12/2018</stp>
        <stp>[Stock Selection.xlsx]ROE!R7C139</stp>
        <stp>EQY_CONSOLIDATED</stp>
        <stp>Y</stp>
        <stp>cols=2;rows=1</stp>
        <tr r="EI7" s="1"/>
      </tp>
      <tp>
        <v>42916</v>
        <stp/>
        <stp>##V3_BDHV12</stp>
        <stp>1548 HK Equity</stp>
        <stp>RETURN_COM_EQY</stp>
        <stp>1/1/2017</stp>
        <stp>8/12/2018</stp>
        <stp>[Stock Selection.xlsx]ROE!R7C429</stp>
        <stp>EQY_CONSOLIDATED</stp>
        <stp>Y</stp>
        <stp>cols=2;rows=2</stp>
        <tr r="PM7" s="1"/>
      </tp>
      <tp>
        <v>42916</v>
        <stp/>
        <stp>##V3_BDHV12</stp>
        <stp>1238 HK Equity</stp>
        <stp>RETURN_COM_EQY</stp>
        <stp>1/1/2017</stp>
        <stp>8/12/2018</stp>
        <stp>[Stock Selection.xlsx]ROE!R7C729</stp>
        <stp>EQY_CONSOLIDATED</stp>
        <stp>Y</stp>
        <stp>cols=2;rows=2</stp>
        <tr r="ABA7" s="1"/>
      </tp>
      <tp>
        <v>42916</v>
        <stp/>
        <stp>##V3_BDHV12</stp>
        <stp>2688 HK Equity</stp>
        <stp>RETURN_COM_EQY</stp>
        <stp>1/1/2017</stp>
        <stp>8/12/2018</stp>
        <stp>[Stock Selection.xlsx]ROE!R7C929</stp>
        <stp>EQY_CONSOLIDATED</stp>
        <stp>Y</stp>
        <stp>cols=2;rows=2</stp>
        <tr r="AIS7" s="1"/>
      </tp>
      <tp>
        <v>42916</v>
        <stp/>
        <stp>##V3_BDHV12</stp>
        <stp>2222 HK Equity</stp>
        <stp>RETURN_COM_EQY</stp>
        <stp>1/1/2017</stp>
        <stp>8/12/2018</stp>
        <stp>[Stock Selection.xlsx]ROE!R7C189</stp>
        <stp>EQY_CONSOLIDATED</stp>
        <stp>Y</stp>
        <stp>cols=2;rows=2</stp>
        <tr r="GG7" s="1"/>
      </tp>
      <tp>
        <v>42916</v>
        <stp/>
        <stp>##V3_BDHV12</stp>
        <stp>1458 HK Equity</stp>
        <stp>RETURN_COM_EQY</stp>
        <stp>1/1/2017</stp>
        <stp>8/12/2018</stp>
        <stp>[Stock Selection.xlsx]ROE!R7C225</stp>
        <stp>EQY_CONSOLIDATED</stp>
        <stp>Y</stp>
        <stp>cols=2;rows=2</stp>
        <tr r="HQ7" s="1"/>
      </tp>
      <tp>
        <v>42916</v>
        <stp/>
        <stp>##V3_BDHV12</stp>
        <stp>2128 HK Equity</stp>
        <stp>RETURN_COM_EQY</stp>
        <stp>1/1/2017</stp>
        <stp>8/12/2018</stp>
        <stp>[Stock Selection.xlsx]ROE!R7C525</stp>
        <stp>EQY_CONSOLIDATED</stp>
        <stp>Y</stp>
        <stp>cols=2;rows=2</stp>
        <tr r="TE7" s="1"/>
      </tp>
      <tp>
        <v>42916</v>
        <stp/>
        <stp>##V3_BDHV12</stp>
        <stp>2038 HK Equity</stp>
        <stp>RETURN_COM_EQY</stp>
        <stp>1/1/2017</stp>
        <stp>8/12/2018</stp>
        <stp>[Stock Selection.xlsx]ROE!R7C625</stp>
        <stp>EQY_CONSOLIDATED</stp>
        <stp>Y</stp>
        <stp>cols=2;rows=2</stp>
        <tr r="XA7" s="1"/>
      </tp>
      <tp>
        <v>42916</v>
        <stp/>
        <stp>##V3_BDHV12</stp>
        <stp>3933 HK Equity</stp>
        <stp>RETURN_COM_EQY</stp>
        <stp>1/1/2017</stp>
        <stp>8/12/2018</stp>
        <stp>[Stock Selection.xlsx]ROE!R7C395</stp>
        <stp>EQY_CONSOLIDATED</stp>
        <stp>Y</stp>
        <stp>cols=2;rows=2</stp>
        <tr r="OE7" s="1"/>
      </tp>
      <tp>
        <v>42916</v>
        <stp/>
        <stp>##V3_BDHV12</stp>
        <stp>1302 HK Equity</stp>
        <stp>RETURN_COM_EQY</stp>
        <stp>1/1/2017</stp>
        <stp>8/12/2018</stp>
        <stp>[Stock Selection.xlsx]ROE!R7C387</stp>
        <stp>EQY_CONSOLIDATED</stp>
        <stp>Y</stp>
        <stp>cols=2;rows=2</stp>
        <tr r="NW7" s="1"/>
      </tp>
      <tp>
        <v>42916</v>
        <stp/>
        <stp>##V3_BDHV12</stp>
        <stp>1093 HK Equity</stp>
        <stp>RETURN_COM_EQY</stp>
        <stp>1/1/2017</stp>
        <stp>8/12/2018</stp>
        <stp>[Stock Selection.xlsx]ROE!R7C397</stp>
        <stp>EQY_CONSOLIDATED</stp>
        <stp>Y</stp>
        <stp>cols=2;rows=2</stp>
        <tr r="OG7" s="1"/>
      </tp>
      <tp>
        <v>42916</v>
        <stp/>
        <stp>##V3_BDHV12</stp>
        <stp>2678 HK Equity</stp>
        <stp>RETURN_COM_EQY</stp>
        <stp>1/1/2017</stp>
        <stp>8/12/2018</stp>
        <stp>[Stock Selection.xlsx]ROE!R7C123</stp>
        <stp>EQY_CONSOLIDATED</stp>
        <stp>Y</stp>
        <stp>cols=2;rows=2</stp>
        <tr r="DS7" s="1"/>
      </tp>
      <tp>
        <v>42825</v>
        <stp/>
        <stp>##V3_BDHV12</stp>
        <stp>1988 HK Equity</stp>
        <stp>RETURN_COM_EQY</stp>
        <stp>1/1/2017</stp>
        <stp>8/12/2018</stp>
        <stp>[Stock Selection.xlsx]ROE!R7C321</stp>
        <stp>EQY_CONSOLIDATED</stp>
        <stp>Y</stp>
        <stp>cols=2;rows=5</stp>
        <tr r="LI7" s="1"/>
      </tp>
      <tp>
        <v>42916</v>
        <stp/>
        <stp>##V3_BDHV12</stp>
        <stp>1883 HK Equity</stp>
        <stp>RETURN_COM_EQY</stp>
        <stp>1/1/2017</stp>
        <stp>8/12/2018</stp>
        <stp>[Stock Selection.xlsx]ROE!R7C891</stp>
        <stp>EQY_CONSOLIDATED</stp>
        <stp>Y</stp>
        <stp>cols=2;rows=2</stp>
        <tr r="AHG7" s="1"/>
      </tp>
      <tp>
        <v>42916</v>
        <stp/>
        <stp>##V3_BDHV12</stp>
        <stp>1219 HK Equity</stp>
        <stp>RETURN_COM_EQY</stp>
        <stp>1/1/2017</stp>
        <stp>8/12/2018</stp>
        <stp>[Stock Selection.xlsx]ROE!R7C231</stp>
        <stp>EQY_CONSOLIDATED</stp>
        <stp>Y</stp>
        <stp>cols=2;rows=2</stp>
        <tr r="HW7" s="1"/>
      </tp>
      <tp>
        <v>43100</v>
        <stp/>
        <stp>##V3_BDHV12</stp>
        <stp>3329 HK Equity</stp>
        <stp>RETURN_COM_EQY</stp>
        <stp>1/1/2017</stp>
        <stp>8/12/2018</stp>
        <stp>[Stock Selection.xlsx]ROE!R7C331</stp>
        <stp>EQY_CONSOLIDATED</stp>
        <stp>Y</stp>
        <stp>cols=2;rows=1</stp>
        <tr r="LS7" s="1"/>
      </tp>
      <tp>
        <v>42916</v>
        <stp/>
        <stp>##V3_BDHV12</stp>
        <stp>3969 HK Equity</stp>
        <stp>LT_DEBT_TO_TOT_ASSET</stp>
        <stp>1/1/2017</stp>
        <stp>8/12/2018</stp>
        <stp>[Stock Selection.xlsx]Long Term Debt Ratio!R7C583</stp>
        <stp>EQY_CONSOLIDATED</stp>
        <stp>Y</stp>
        <stp>cols=2;rows=2</stp>
        <tr r="VK7" s="4"/>
      </tp>
      <tp>
        <v>42825</v>
        <stp/>
        <stp>##V3_BDHV12</stp>
        <stp>1668 HK Equity</stp>
        <stp>LT_DEBT_TO_TOT_ASSET</stp>
        <stp>1/1/2017</stp>
        <stp>8/12/2018</stp>
        <stp>[Stock Selection.xlsx]Long Term Debt Ratio!R7C781</stp>
        <stp>EQY_CONSOLIDATED</stp>
        <stp>Y</stp>
        <stp>cols=2;rows=3</stp>
        <tr r="ADA7" s="4"/>
      </tp>
      <tp>
        <v>42916</v>
        <stp/>
        <stp>##V3_BDHV12</stp>
        <stp>1666 HK Equity</stp>
        <stp>LT_DEBT_TO_TOT_ASSET</stp>
        <stp>1/1/2017</stp>
        <stp>8/12/2018</stp>
        <stp>[Stock Selection.xlsx]Long Term Debt Ratio!R7C385</stp>
        <stp>EQY_CONSOLIDATED</stp>
        <stp>Y</stp>
        <stp>cols=2;rows=2</stp>
        <tr r="NU7" s="4"/>
      </tp>
      <tp>
        <v>42916</v>
        <stp/>
        <stp>##V3_BDHV12</stp>
        <stp>1381 HK Equity</stp>
        <stp>LT_DEBT_TO_TOT_ASSET</stp>
        <stp>1/1/2017</stp>
        <stp>8/12/2018</stp>
        <stp>[Stock Selection.xlsx]Long Term Debt Ratio!R7C963</stp>
        <stp>EQY_CONSOLIDATED</stp>
        <stp>Y</stp>
        <stp>cols=2;rows=2</stp>
        <tr r="AKA7" s="4"/>
      </tp>
      <tp>
        <v>42916</v>
        <stp/>
        <stp>##V3_BDHV12</stp>
        <stp>1882 HK Equity</stp>
        <stp>LT_DEBT_TO_TOT_ASSET</stp>
        <stp>1/1/2017</stp>
        <stp>8/12/2018</stp>
        <stp>[Stock Selection.xlsx]Long Term Debt Ratio!R7C463</stp>
        <stp>EQY_CONSOLIDATED</stp>
        <stp>Y</stp>
        <stp>cols=2;rows=2</stp>
        <tr r="QU7" s="4"/>
      </tp>
      <tp>
        <v>42916</v>
        <stp/>
        <stp>##V3_BDHV12</stp>
        <stp>1966 HK Equity</stp>
        <stp>LT_DEBT_TO_TOT_ASSET</stp>
        <stp>1/1/2017</stp>
        <stp>8/12/2018</stp>
        <stp>[Stock Selection.xlsx]Long Term Debt Ratio!R7C787</stp>
        <stp>EQY_CONSOLIDATED</stp>
        <stp>Y</stp>
        <stp>cols=2;rows=2</stp>
        <tr r="ADG7" s="4"/>
      </tp>
      <tp>
        <v>42916</v>
        <stp/>
        <stp>##V3_BDHV12</stp>
        <stp>1980 HK Equity</stp>
        <stp>LT_DEBT_TO_TOT_ASSET</stp>
        <stp>1/1/2017</stp>
        <stp>8/12/2018</stp>
        <stp>[Stock Selection.xlsx]Long Term Debt Ratio!R7C661</stp>
        <stp>EQY_CONSOLIDATED</stp>
        <stp>Y</stp>
        <stp>cols=2;rows=2</stp>
        <tr r="YK7" s="4"/>
      </tp>
      <tp>
        <v>42916</v>
        <stp/>
        <stp>##V3_BDHV12</stp>
        <stp>6881 HK Equity</stp>
        <stp>LT_DEBT_TO_TOT_ASSET</stp>
        <stp>1/1/2017</stp>
        <stp>8/12/2018</stp>
        <stp>[Stock Selection.xlsx]Long Term Debt Ratio!R7C261</stp>
        <stp>EQY_CONSOLIDATED</stp>
        <stp>Y</stp>
        <stp>cols=2;rows=2</stp>
        <tr r="JA7" s="4"/>
      </tp>
      <tp>
        <v>42916</v>
        <stp/>
        <stp>##V3_BDHV12</stp>
        <stp>2386 HK Equity</stp>
        <stp>LT_DEBT_TO_TOT_ASSET</stp>
        <stp>1/1/2017</stp>
        <stp>8/12/2018</stp>
        <stp>[Stock Selection.xlsx]Long Term Debt Ratio!R7C561</stp>
        <stp>EQY_CONSOLIDATED</stp>
        <stp>Y</stp>
        <stp>cols=2;rows=2</stp>
        <tr r="UO7" s="4"/>
      </tp>
      <tp>
        <v>42916</v>
        <stp/>
        <stp>##V3_BDHV12</stp>
        <stp>1086 HK Equity</stp>
        <stp>RETURN_COM_EQY</stp>
        <stp>1/1/2017</stp>
        <stp>8/12/2018</stp>
        <stp>[Stock Selection.xlsx]ROE!R7C23</stp>
        <stp>EQY_CONSOLIDATED</stp>
        <stp>Y</stp>
        <stp>cols=2;rows=2</stp>
        <tr r="W7" s="1"/>
      </tp>
      <tp>
        <v>42825</v>
        <stp/>
        <stp>##V3_BDHV12</stp>
        <stp>2880 HK Equity</stp>
        <stp>LT_DEBT_TO_TOT_ASSET</stp>
        <stp>1/1/2017</stp>
        <stp>8/12/2018</stp>
        <stp>[Stock Selection.xlsx]Long Term Debt Ratio!R7C465</stp>
        <stp>EQY_CONSOLIDATED</stp>
        <stp>Y</stp>
        <stp>cols=2;rows=5</stp>
        <tr r="QW7" s="4"/>
      </tp>
      <tp>
        <v>42916</v>
        <stp/>
        <stp>##V3_BDHV12</stp>
        <stp>1234 HK Equity</stp>
        <stp>RETURN_COM_EQY</stp>
        <stp>1/1/2017</stp>
        <stp>8/12/2018</stp>
        <stp>[Stock Selection.xlsx]ROE!R7C93</stp>
        <stp>EQY_CONSOLIDATED</stp>
        <stp>Y</stp>
        <stp>cols=2;rows=2</stp>
        <tr r="CO7" s="1"/>
      </tp>
      <tp>
        <v>42916</v>
        <stp/>
        <stp>##V3_BDHV12</stp>
        <stp>2877 HK Equity</stp>
        <stp>LT_DEBT_TO_TOT_ASSET</stp>
        <stp>1/1/2017</stp>
        <stp>8/12/2018</stp>
        <stp>[Stock Selection.xlsx]Long Term Debt Ratio!R7C393</stp>
        <stp>EQY_CONSOLIDATED</stp>
        <stp>Y</stp>
        <stp>cols=2;rows=2</stp>
        <tr r="OC7" s="4"/>
      </tp>
      <tp>
        <v>42916</v>
        <stp/>
        <stp>##V3_BDHV12</stp>
        <stp>1234 HK Equity</stp>
        <stp>NET_INCOME</stp>
        <stp>1/1/2017</stp>
        <stp>8/12/2018</stp>
        <stp>[Stock Selection.xlsx]Net Income!R7C93</stp>
        <stp>EQY_CONSOLIDATED</stp>
        <stp>Y</stp>
        <stp>cols=2;rows=2</stp>
        <tr r="CO7" s="5"/>
      </tp>
      <tp>
        <v>42916</v>
        <stp/>
        <stp>##V3_BDHV12</stp>
        <stp>3389 HK Equity</stp>
        <stp>NET_INCOME</stp>
        <stp>1/1/2017</stp>
        <stp>8/12/2018</stp>
        <stp>[Stock Selection.xlsx]Net Income!R7C83</stp>
        <stp>EQY_CONSOLIDATED</stp>
        <stp>Y</stp>
        <stp>cols=2;rows=2</stp>
        <tr r="CE7" s="5"/>
      </tp>
      <tp>
        <v>42916</v>
        <stp/>
        <stp>##V3_BDHV12</stp>
        <stp>808 HK Equity</stp>
        <stp>RETURN_COM_EQY</stp>
        <stp>1/1/2017</stp>
        <stp>8/12/2018</stp>
        <stp>[Stock Selection.xlsx]ROE!R7C755</stp>
        <stp>EQY_CONSOLIDATED</stp>
        <stp>Y</stp>
        <stp>cols=2;rows=2</stp>
        <tr r="ACA7" s="1"/>
      </tp>
      <tp>
        <v>42916</v>
        <stp/>
        <stp>##V3_BDHV12</stp>
        <stp>215 HK Equity</stp>
        <stp>RETURN_COM_EQY</stp>
        <stp>1/1/2017</stp>
        <stp>8/12/2018</stp>
        <stp>[Stock Selection.xlsx]ROE!R7C885</stp>
        <stp>EQY_CONSOLIDATED</stp>
        <stp>Y</stp>
        <stp>cols=2;rows=3</stp>
        <tr r="AHA7" s="1"/>
      </tp>
      <tp>
        <v>42916</v>
        <stp/>
        <stp>##V3_BDHV12</stp>
        <stp>914 HK Equity</stp>
        <stp>RETURN_COM_EQY</stp>
        <stp>1/1/2017</stp>
        <stp>8/12/2018</stp>
        <stp>[Stock Selection.xlsx]ROE!R7C693</stp>
        <stp>EQY_CONSOLIDATED</stp>
        <stp>Y</stp>
        <stp>cols=2;rows=2</stp>
        <tr r="ZQ7" s="1"/>
      </tp>
      <tp>
        <v>42916</v>
        <stp/>
        <stp>##V3_BDHV12</stp>
        <stp>144 HK Equity</stp>
        <stp>RETURN_COM_EQY</stp>
        <stp>1/1/2017</stp>
        <stp>8/12/2018</stp>
        <stp>[Stock Selection.xlsx]ROE!R7C493</stp>
        <stp>EQY_CONSOLIDATED</stp>
        <stp>Y</stp>
        <stp>cols=2;rows=2</stp>
        <tr r="RY7" s="1"/>
      </tp>
      <tp>
        <v>42916</v>
        <stp/>
        <stp>##V3_BDHV12</stp>
        <stp>198 HK Equity</stp>
        <stp>RETURN_COM_EQY</stp>
        <stp>1/1/2017</stp>
        <stp>8/12/2018</stp>
        <stp>[Stock Selection.xlsx]ROE!R7C151</stp>
        <stp>EQY_CONSOLIDATED</stp>
        <stp>Y</stp>
        <stp>cols=2;rows=2</stp>
        <tr r="EU7" s="1"/>
      </tp>
      <tp>
        <v>42825</v>
        <stp/>
        <stp>##V3_BDHV12</stp>
        <stp>35 HK Equity</stp>
        <stp>SALES_REV_TURN</stp>
        <stp>1/1/2017</stp>
        <stp>8/12/2018</stp>
        <stp>[Stock Selection.xlsx]revenue!R7C801</stp>
        <stp>EQY_CONSOLIDATED</stp>
        <stp>Y</stp>
        <stp>cols=2;rows=3</stp>
        <tr r="ADU7" s="7"/>
      </tp>
      <tp>
        <v>42916</v>
        <stp/>
        <stp>##V3_BDHV12</stp>
        <stp>3808 HK Equity</stp>
        <stp>RETURN_COM_EQY</stp>
        <stp>1/1/2017</stp>
        <stp>8/12/2018</stp>
        <stp>[Stock Selection.xlsx]ROE!R7C539</stp>
        <stp>EQY_CONSOLIDATED</stp>
        <stp>Y</stp>
        <stp>cols=2;rows=2</stp>
        <tr r="TS7" s="1"/>
      </tp>
      <tp>
        <v>42916</v>
        <stp/>
        <stp>##V3_BDHV12</stp>
        <stp>3799 HK Equity</stp>
        <stp>RETURN_COM_EQY</stp>
        <stp>1/1/2017</stp>
        <stp>8/12/2018</stp>
        <stp>[Stock Selection.xlsx]ROE!R7C229</stp>
        <stp>EQY_CONSOLIDATED</stp>
        <stp>Y</stp>
        <stp>cols=2;rows=2</stp>
        <tr r="HU7" s="1"/>
      </tp>
      <tp>
        <v>42916</v>
        <stp/>
        <stp>##V3_BDHV12</stp>
        <stp>2382 HK Equity</stp>
        <stp>RETURN_COM_EQY</stp>
        <stp>1/1/2017</stp>
        <stp>8/12/2018</stp>
        <stp>[Stock Selection.xlsx]ROE!R7C597</stp>
        <stp>EQY_CONSOLIDATED</stp>
        <stp>Y</stp>
        <stp>cols=2;rows=2</stp>
        <tr r="VY7" s="1"/>
      </tp>
      <tp>
        <v>42916</v>
        <stp/>
        <stp>##V3_BDHV12</stp>
        <stp>1919 HK Equity</stp>
        <stp>RETURN_COM_EQY</stp>
        <stp>1/1/2017</stp>
        <stp>8/12/2018</stp>
        <stp>[Stock Selection.xlsx]ROE!R7C527</stp>
        <stp>EQY_CONSOLIDATED</stp>
        <stp>Y</stp>
        <stp>cols=2;rows=2</stp>
        <tr r="TG7" s="1"/>
      </tp>
      <tp>
        <v>42916</v>
        <stp/>
        <stp>##V3_BDHV12</stp>
        <stp>1918 HK Equity</stp>
        <stp>RETURN_COM_EQY</stp>
        <stp>1/1/2017</stp>
        <stp>8/12/2018</stp>
        <stp>[Stock Selection.xlsx]ROE!R7C737</stp>
        <stp>EQY_CONSOLIDATED</stp>
        <stp>Y</stp>
        <stp>cols=2;rows=2</stp>
        <tr r="ABI7" s="1"/>
      </tp>
      <tp>
        <v>42916</v>
        <stp/>
        <stp>##V3_BDHV12</stp>
        <stp>2338 HK Equity</stp>
        <stp>RETURN_COM_EQY</stp>
        <stp>1/1/2017</stp>
        <stp>8/12/2018</stp>
        <stp>[Stock Selection.xlsx]ROE!R7C533</stp>
        <stp>EQY_CONSOLIDATED</stp>
        <stp>Y</stp>
        <stp>cols=2;rows=2</stp>
        <tr r="TM7" s="1"/>
      </tp>
      <tp>
        <v>42978</v>
        <stp/>
        <stp>##V3_BDHV12</stp>
        <stp>6068 HK Equity</stp>
        <stp>RETURN_COM_EQY</stp>
        <stp>1/1/2017</stp>
        <stp>8/12/2018</stp>
        <stp>[Stock Selection.xlsx]ROE!R7C137</stp>
        <stp>EQY_CONSOLIDATED</stp>
        <stp>Y</stp>
        <stp>cols=2;rows=1</stp>
        <tr r="EG7" s="1"/>
      </tp>
      <tp>
        <v>42825</v>
        <stp/>
        <stp>##V3_BDHV12</stp>
        <stp>3998 HK Equity</stp>
        <stp>RETURN_COM_EQY</stp>
        <stp>1/1/2017</stp>
        <stp>8/12/2018</stp>
        <stp>[Stock Selection.xlsx]ROE!R7C133</stp>
        <stp>EQY_CONSOLIDATED</stp>
        <stp>Y</stp>
        <stp>cols=2;rows=3</stp>
        <tr r="EC7" s="1"/>
      </tp>
      <tp>
        <v>42916</v>
        <stp/>
        <stp>##V3_BDHV12</stp>
        <stp>1638 HK Equity</stp>
        <stp>RETURN_COM_EQY</stp>
        <stp>1/1/2017</stp>
        <stp>8/12/2018</stp>
        <stp>[Stock Selection.xlsx]ROE!R7C731</stp>
        <stp>EQY_CONSOLIDATED</stp>
        <stp>Y</stp>
        <stp>cols=2;rows=2</stp>
        <tr r="ABC7" s="1"/>
      </tp>
      <tp>
        <v>43100</v>
        <stp/>
        <stp>##V3_BDHV12</stp>
        <stp>1579 HK Equity</stp>
        <stp>RETURN_COM_EQY</stp>
        <stp>1/1/2017</stp>
        <stp>8/12/2018</stp>
        <stp>[Stock Selection.xlsx]ROE!R7C221</stp>
        <stp>EQY_CONSOLIDATED</stp>
        <stp>Y</stp>
        <stp>cols=2;rows=1</stp>
        <tr r="HM7" s="1"/>
      </tp>
      <tp>
        <v>42916</v>
        <stp/>
        <stp>##V3_BDHV12</stp>
        <stp>1333 HK Equity</stp>
        <stp>RETURN_COM_EQY</stp>
        <stp>1/1/2017</stp>
        <stp>8/12/2018</stp>
        <stp>[Stock Selection.xlsx]ROE!R7C681</stp>
        <stp>EQY_CONSOLIDATED</stp>
        <stp>Y</stp>
        <stp>cols=2;rows=2</stp>
        <tr r="ZE7" s="1"/>
      </tp>
      <tp>
        <v>42916</v>
        <stp/>
        <stp>##V3_BDHV12</stp>
        <stp>1899 HK Equity</stp>
        <stp>LT_DEBT_TO_TOT_ASSET</stp>
        <stp>1/1/2017</stp>
        <stp>8/12/2018</stp>
        <stp>[Stock Selection.xlsx]Long Term Debt Ratio!R7C163</stp>
        <stp>EQY_CONSOLIDATED</stp>
        <stp>Y</stp>
        <stp>cols=2;rows=2</stp>
        <tr r="FG7" s="4"/>
      </tp>
      <tp>
        <v>42916</v>
        <stp/>
        <stp>##V3_BDHV12</stp>
        <stp>2799 HK Equity</stp>
        <stp>LT_DEBT_TO_TOT_ASSET</stp>
        <stp>1/1/2017</stp>
        <stp>8/12/2018</stp>
        <stp>[Stock Selection.xlsx]Long Term Debt Ratio!R7C363</stp>
        <stp>EQY_CONSOLIDATED</stp>
        <stp>Y</stp>
        <stp>cols=2;rows=2</stp>
        <tr r="MY7" s="4"/>
      </tp>
      <tp>
        <v>42916</v>
        <stp/>
        <stp>##V3_BDHV12</stp>
        <stp>1778 HK Equity</stp>
        <stp>LT_DEBT_TO_TOT_ASSET</stp>
        <stp>1/1/2017</stp>
        <stp>8/12/2018</stp>
        <stp>[Stock Selection.xlsx]Long Term Debt Ratio!R7C881</stp>
        <stp>EQY_CONSOLIDATED</stp>
        <stp>Y</stp>
        <stp>cols=2;rows=2</stp>
        <tr r="AGW7" s="4"/>
      </tp>
      <tp>
        <v>42916</v>
        <stp/>
        <stp>##V3_BDHV12</stp>
        <stp>2777 HK Equity</stp>
        <stp>LT_DEBT_TO_TOT_ASSET</stp>
        <stp>1/1/2017</stp>
        <stp>8/12/2018</stp>
        <stp>[Stock Selection.xlsx]Long Term Debt Ratio!R7C789</stp>
        <stp>EQY_CONSOLIDATED</stp>
        <stp>Y</stp>
        <stp>cols=2;rows=2</stp>
        <tr r="ADI7" s="4"/>
      </tp>
      <tp>
        <v>42825</v>
        <stp/>
        <stp>##V3_BDHV12</stp>
        <stp>2099 HK Equity</stp>
        <stp>LT_DEBT_TO_TOT_ASSET</stp>
        <stp>1/1/2017</stp>
        <stp>8/12/2018</stp>
        <stp>[Stock Selection.xlsx]Long Term Debt Ratio!R7C665</stp>
        <stp>EQY_CONSOLIDATED</stp>
        <stp>Y</stp>
        <stp>cols=2;rows=5</stp>
        <tr r="YO7" s="4"/>
      </tp>
      <tp>
        <v>42916</v>
        <stp/>
        <stp>##V3_BDHV12</stp>
        <stp>2282 HK Equity</stp>
        <stp>RETURN_COM_EQY</stp>
        <stp>1/1/2017</stp>
        <stp>8/12/2018</stp>
        <stp>[Stock Selection.xlsx]ROE!R7C31</stp>
        <stp>EQY_CONSOLIDATED</stp>
        <stp>Y</stp>
        <stp>cols=2;rows=3</stp>
        <tr r="AE7" s="1"/>
      </tp>
      <tp>
        <v>42916</v>
        <stp/>
        <stp>##V3_BDHV12</stp>
        <stp>1066 HK Equity</stp>
        <stp>LT_DEBT_TO_TOT_ASSET</stp>
        <stp>1/1/2017</stp>
        <stp>8/12/2018</stp>
        <stp>[Stock Selection.xlsx]Long Term Debt Ratio!R7C391</stp>
        <stp>EQY_CONSOLIDATED</stp>
        <stp>Y</stp>
        <stp>cols=2;rows=2</stp>
        <tr r="OA7" s="4"/>
      </tp>
      <tp>
        <v>42916</v>
        <stp/>
        <stp>##V3_BDHV12</stp>
        <stp>2020 HK Equity</stp>
        <stp>RETURN_COM_EQY</stp>
        <stp>1/1/2017</stp>
        <stp>8/12/2018</stp>
        <stp>[Stock Selection.xlsx]ROE!R7C95</stp>
        <stp>EQY_CONSOLIDATED</stp>
        <stp>Y</stp>
        <stp>cols=2;rows=2</stp>
        <tr r="CQ7" s="1"/>
      </tp>
      <tp>
        <v>42916</v>
        <stp/>
        <stp>##V3_BDHV12</stp>
        <stp>3380 HK Equity</stp>
        <stp>LT_DEBT_TO_TOT_ASSET</stp>
        <stp>1/1/2017</stp>
        <stp>8/12/2018</stp>
        <stp>[Stock Selection.xlsx]Long Term Debt Ratio!R7C875</stp>
        <stp>EQY_CONSOLIDATED</stp>
        <stp>Y</stp>
        <stp>cols=2;rows=2</stp>
        <tr r="AGQ7" s="4"/>
      </tp>
      <tp>
        <v>42916</v>
        <stp/>
        <stp>##V3_BDHV12</stp>
        <stp>582 HK Equity</stp>
        <stp>RETURN_COM_EQY</stp>
        <stp>1/1/2017</stp>
        <stp>8/12/2018</stp>
        <stp>[Stock Selection.xlsx]ROE!R7C587</stp>
        <stp>EQY_CONSOLIDATED</stp>
        <stp>Y</stp>
        <stp>cols=2;rows=2</stp>
        <tr r="VO7" s="1"/>
      </tp>
      <tp>
        <v>42916</v>
        <stp/>
        <stp>##V3_BDHV12</stp>
        <stp>563 HK Equity</stp>
        <stp>RETURN_COM_EQY</stp>
        <stp>1/1/2017</stp>
        <stp>8/12/2018</stp>
        <stp>[Stock Selection.xlsx]ROE!R7C795</stp>
        <stp>EQY_CONSOLIDATED</stp>
        <stp>Y</stp>
        <stp>cols=2;rows=2</stp>
        <tr r="ADO7" s="1"/>
      </tp>
      <tp>
        <v>42916</v>
        <stp/>
        <stp>##V3_BDHV12</stp>
        <stp>709 HK Equity</stp>
        <stp>RETURN_COM_EQY</stp>
        <stp>1/1/2017</stp>
        <stp>8/12/2018</stp>
        <stp>[Stock Selection.xlsx]ROE!R7C135</stp>
        <stp>EQY_CONSOLIDATED</stp>
        <stp>Y</stp>
        <stp>cols=2;rows=2</stp>
        <tr r="EE7" s="1"/>
      </tp>
      <tp>
        <v>42916</v>
        <stp/>
        <stp>##V3_BDHV12</stp>
        <stp>958 HK Equity</stp>
        <stp>RETURN_COM_EQY</stp>
        <stp>1/1/2017</stp>
        <stp>8/12/2018</stp>
        <stp>[Stock Selection.xlsx]ROE!R7C923</stp>
        <stp>EQY_CONSOLIDATED</stp>
        <stp>Y</stp>
        <stp>cols=2;rows=2</stp>
        <tr r="AIM7" s="1"/>
      </tp>
      <tp>
        <v>42916</v>
        <stp/>
        <stp>##V3_BDHV12</stp>
        <stp>818 HK Equity</stp>
        <stp>RETURN_COM_EQY</stp>
        <stp>1/1/2017</stp>
        <stp>8/12/2018</stp>
        <stp>[Stock Selection.xlsx]ROE!R7C623</stp>
        <stp>EQY_CONSOLIDATED</stp>
        <stp>Y</stp>
        <stp>cols=2;rows=2</stp>
        <tr r="WY7" s="1"/>
      </tp>
      <tp>
        <v>43100</v>
        <stp/>
        <stp>##V3_BDHV12</stp>
        <stp>839 HK Equity</stp>
        <stp>RETURN_COM_EQY</stp>
        <stp>1/1/2017</stp>
        <stp>8/12/2018</stp>
        <stp>[Stock Selection.xlsx]ROE!R7C131</stp>
        <stp>EQY_CONSOLIDATED</stp>
        <stp>Y</stp>
        <stp>cols=2;rows=1</stp>
        <tr r="EA7" s="1"/>
      </tp>
      <tp>
        <v>42916</v>
        <stp/>
        <stp>##V3_BDHV12</stp>
        <stp>763 HK Equity</stp>
        <stp>RETURN_COM_EQY</stp>
        <stp>1/1/2017</stp>
        <stp>8/12/2018</stp>
        <stp>[Stock Selection.xlsx]ROE!R7C591</stp>
        <stp>EQY_CONSOLIDATED</stp>
        <stp>Y</stp>
        <stp>cols=2;rows=2</stp>
        <tr r="VS7" s="1"/>
      </tp>
      <tp>
        <v>42916</v>
        <stp/>
        <stp>##V3_BDHV12</stp>
        <stp>363 HK Equity</stp>
        <stp>RETURN_COM_EQY</stp>
        <stp>1/1/2017</stp>
        <stp>8/12/2018</stp>
        <stp>[Stock Selection.xlsx]ROE!R7C491</stp>
        <stp>EQY_CONSOLIDATED</stp>
        <stp>Y</stp>
        <stp>cols=2;rows=2</stp>
        <tr r="RW7" s="1"/>
      </tp>
      <tp>
        <v>42916</v>
        <stp/>
        <stp>##V3_BDHV12</stp>
        <stp>1728 HK Equity</stp>
        <stp>SALES_REV_TURN</stp>
        <stp>1/1/2017</stp>
        <stp>8/12/2018</stp>
        <stp>[Stock Selection.xlsx]revenue!R7C1</stp>
        <stp>EQY_CONSOLIDATED</stp>
        <stp>Y</stp>
        <stp>cols=2;rows=2</stp>
        <tr r="A7" s="7"/>
      </tp>
      <tp>
        <v>42916</v>
        <stp/>
        <stp>##V3_BDHV12</stp>
        <stp>552 HK Equity</stp>
        <stp>RETURN_COM_EQY</stp>
        <stp>1/1/2017</stp>
        <stp>8/12/2018</stp>
        <stp>[Stock Selection.xlsx]ROE!R7C889</stp>
        <stp>EQY_CONSOLIDATED</stp>
        <stp>Y</stp>
        <stp>cols=2;rows=2</stp>
        <tr r="AHE7" s="1"/>
      </tp>
      <tp>
        <v>42916</v>
        <stp/>
        <stp>##V3_BDHV12</stp>
        <stp>81 HK Equity</stp>
        <stp>SALES_REV_TURN</stp>
        <stp>1/1/2017</stp>
        <stp>8/12/2018</stp>
        <stp>[Stock Selection.xlsx]revenue!R7C835</stp>
        <stp>EQY_CONSOLIDATED</stp>
        <stp>Y</stp>
        <stp>cols=2;rows=2</stp>
        <tr r="AFC7" s="7"/>
      </tp>
      <tp>
        <v>42916</v>
        <stp/>
        <stp>##V3_BDHV12</stp>
        <stp>1898 HK Equity</stp>
        <stp>RETURN_COM_EQY</stp>
        <stp>1/1/2017</stp>
        <stp>8/12/2018</stp>
        <stp>[Stock Selection.xlsx]ROE!R7C249</stp>
        <stp>EQY_CONSOLIDATED</stp>
        <stp>Y</stp>
        <stp>cols=2;rows=2</stp>
        <tr r="IO7" s="1"/>
      </tp>
      <tp>
        <v>42916</v>
        <stp/>
        <stp>##V3_BDHV12</stp>
        <stp>1528 HK Equity</stp>
        <stp>RETURN_COM_EQY</stp>
        <stp>1/1/2017</stp>
        <stp>8/12/2018</stp>
        <stp>[Stock Selection.xlsx]ROE!R7C849</stp>
        <stp>EQY_CONSOLIDATED</stp>
        <stp>Y</stp>
        <stp>cols=2;rows=2</stp>
        <tr r="AFQ7" s="1"/>
      </tp>
      <tp>
        <v>42916</v>
        <stp/>
        <stp>##V3_BDHV12</stp>
        <stp>1115 HK Equity</stp>
        <stp>RETURN_COM_EQY</stp>
        <stp>1/1/2017</stp>
        <stp>8/12/2018</stp>
        <stp>[Stock Selection.xlsx]ROE!R7C199</stp>
        <stp>EQY_CONSOLIDATED</stp>
        <stp>Y</stp>
        <stp>cols=2;rows=2</stp>
        <tr r="GQ7" s="1"/>
      </tp>
      <tp>
        <v>42916</v>
        <stp/>
        <stp>##V3_BDHV12</stp>
        <stp>2588 HK Equity</stp>
        <stp>RETURN_COM_EQY</stp>
        <stp>1/1/2017</stp>
        <stp>8/12/2018</stp>
        <stp>[Stock Selection.xlsx]ROE!R7C549</stp>
        <stp>EQY_CONSOLIDATED</stp>
        <stp>Y</stp>
        <stp>cols=2;rows=2</stp>
        <tr r="UC7" s="1"/>
      </tp>
      <tp>
        <v>43100</v>
        <stp/>
        <stp>##V3_BDHV12</stp>
        <stp>6088 HK Equity</stp>
        <stp>RETURN_COM_EQY</stp>
        <stp>1/1/2017</stp>
        <stp>8/12/2018</stp>
        <stp>[Stock Selection.xlsx]ROE!R7C643</stp>
        <stp>EQY_CONSOLIDATED</stp>
        <stp>Y</stp>
        <stp>cols=2;rows=1</stp>
        <tr r="XS7" s="1"/>
      </tp>
      <tp>
        <v>42916</v>
        <stp/>
        <stp>##V3_BDHV12</stp>
        <stp>2208 HK Equity</stp>
        <stp>RETURN_COM_EQY</stp>
        <stp>1/1/2017</stp>
        <stp>8/12/2018</stp>
        <stp>[Stock Selection.xlsx]ROE!R7C447</stp>
        <stp>EQY_CONSOLIDATED</stp>
        <stp>Y</stp>
        <stp>cols=2;rows=2</stp>
        <tr r="QE7" s="1"/>
      </tp>
      <tp>
        <v>43100</v>
        <stp/>
        <stp>##V3_BDHV12</stp>
        <stp>1658 HK Equity</stp>
        <stp>RETURN_COM_EQY</stp>
        <stp>1/1/2017</stp>
        <stp>8/12/2018</stp>
        <stp>[Stock Selection.xlsx]ROE!R7C347</stp>
        <stp>EQY_CONSOLIDATED</stp>
        <stp>Y</stp>
        <stp>cols=2;rows=1</stp>
        <tr r="MI7" s="1"/>
      </tp>
      <tp>
        <v>42916</v>
        <stp/>
        <stp>##V3_BDHV12</stp>
        <stp>1098 HK Equity</stp>
        <stp>RETURN_COM_EQY</stp>
        <stp>1/1/2017</stp>
        <stp>8/12/2018</stp>
        <stp>[Stock Selection.xlsx]ROE!R7C847</stp>
        <stp>EQY_CONSOLIDATED</stp>
        <stp>Y</stp>
        <stp>cols=2;rows=2</stp>
        <tr r="AFO7" s="1"/>
      </tp>
      <tp>
        <v>42916</v>
        <stp/>
        <stp>##V3_BDHV12</stp>
        <stp>6869 HK Equity</stp>
        <stp>RETURN_COM_EQY</stp>
        <stp>1/1/2017</stp>
        <stp>8/12/2018</stp>
        <stp>[Stock Selection.xlsx]ROE!R7C657</stp>
        <stp>EQY_CONSOLIDATED</stp>
        <stp>Y</stp>
        <stp>cols=2;rows=1</stp>
        <tr r="YG7" s="1"/>
      </tp>
      <tp>
        <v>42916</v>
        <stp/>
        <stp>##V3_BDHV12</stp>
        <stp>2869 HK Equity</stp>
        <stp>RETURN_COM_EQY</stp>
        <stp>1/1/2017</stp>
        <stp>8/12/2018</stp>
        <stp>[Stock Selection.xlsx]ROE!R7C553</stp>
        <stp>EQY_CONSOLIDATED</stp>
        <stp>Y</stp>
        <stp>cols=2;rows=2</stp>
        <tr r="UG7" s="1"/>
      </tp>
      <tp>
        <v>42825</v>
        <stp/>
        <stp>##V3_BDHV12</stp>
        <stp>3958 HK Equity</stp>
        <stp>RETURN_COM_EQY</stp>
        <stp>1/1/2017</stp>
        <stp>8/12/2018</stp>
        <stp>[Stock Selection.xlsx]ROE!R7C343</stp>
        <stp>EQY_CONSOLIDATED</stp>
        <stp>Y</stp>
        <stp>cols=2;rows=5</stp>
        <tr r="ME7" s="1"/>
      </tp>
      <tp>
        <v>42825</v>
        <stp/>
        <stp>##V3_BDHV12</stp>
        <stp>6178 HK Equity</stp>
        <stp>RETURN_COM_EQY</stp>
        <stp>1/1/2017</stp>
        <stp>8/12/2018</stp>
        <stp>[Stock Selection.xlsx]ROE!R7C345</stp>
        <stp>EQY_CONSOLIDATED</stp>
        <stp>Y</stp>
        <stp>cols=2;rows=5</stp>
        <tr r="MG7" s="1"/>
      </tp>
      <tp>
        <v>42916</v>
        <stp/>
        <stp>##V3_BDHV12</stp>
        <stp>2669 HK Equity</stp>
        <stp>RETURN_COM_EQY</stp>
        <stp>1/1/2017</stp>
        <stp>8/12/2018</stp>
        <stp>[Stock Selection.xlsx]ROE!R7C851</stp>
        <stp>EQY_CONSOLIDATED</stp>
        <stp>Y</stp>
        <stp>cols=2;rows=2</stp>
        <tr r="AFS7" s="1"/>
      </tp>
      <tp>
        <v>42825</v>
        <stp/>
        <stp>##V3_BDHV12</stp>
        <stp>3988 HK Equity</stp>
        <stp>LT_DEBT_TO_TOT_ASSET</stp>
        <stp>1/1/2017</stp>
        <stp>8/12/2018</stp>
        <stp>[Stock Selection.xlsx]Long Term Debt Ratio!R7C303</stp>
        <stp>EQY_CONSOLIDATED</stp>
        <stp>Y</stp>
        <stp>cols=2;rows=5</stp>
        <tr r="KQ7" s="4"/>
      </tp>
      <tp>
        <v>42825</v>
        <stp/>
        <stp>##V3_BDHV12</stp>
        <stp>1398 HK Equity</stp>
        <stp>LT_DEBT_TO_TOT_ASSET</stp>
        <stp>1/1/2017</stp>
        <stp>8/12/2018</stp>
        <stp>[Stock Selection.xlsx]Long Term Debt Ratio!R7C313</stp>
        <stp>EQY_CONSOLIDATED</stp>
        <stp>Y</stp>
        <stp>cols=2;rows=5</stp>
        <tr r="LA7" s="4"/>
      </tp>
      <tp>
        <v>42794</v>
        <stp/>
        <stp>##V3_BDHV12</stp>
        <stp>1310 HK Equity</stp>
        <stp>LT_DEBT_TO_TOT_ASSET</stp>
        <stp>1/1/2017</stp>
        <stp>8/12/2018</stp>
        <stp>[Stock Selection.xlsx]Long Term Debt Ratio!R7C899</stp>
        <stp>EQY_CONSOLIDATED</stp>
        <stp>Y</stp>
        <stp>cols=2;rows=3</stp>
        <tr r="AHO7" s="4"/>
      </tp>
      <tp>
        <v>42825</v>
        <stp/>
        <stp>##V3_BDHV12</stp>
        <stp>2318 HK Equity</stp>
        <stp>LT_DEBT_TO_TOT_ASSET</stp>
        <stp>1/1/2017</stp>
        <stp>8/12/2018</stp>
        <stp>[Stock Selection.xlsx]Long Term Debt Ratio!R7C291</stp>
        <stp>EQY_CONSOLIDATED</stp>
        <stp>Y</stp>
        <stp>cols=2;rows=5</stp>
        <tr r="KE7" s="4"/>
      </tp>
      <tp>
        <v>42825</v>
        <stp/>
        <stp>##V3_BDHV12</stp>
        <stp>1288 HK Equity</stp>
        <stp>LT_DEBT_TO_TOT_ASSET</stp>
        <stp>1/1/2017</stp>
        <stp>8/12/2018</stp>
        <stp>[Stock Selection.xlsx]Long Term Debt Ratio!R7C305</stp>
        <stp>EQY_CONSOLIDATED</stp>
        <stp>Y</stp>
        <stp>cols=2;rows=5</stp>
        <tr r="KS7" s="4"/>
      </tp>
      <tp>
        <v>42916</v>
        <stp/>
        <stp>##V3_BDHV12</stp>
        <stp>1115 HK Equity</stp>
        <stp>LT_DEBT_TO_TOT_ASSET</stp>
        <stp>1/1/2017</stp>
        <stp>8/12/2018</stp>
        <stp>[Stock Selection.xlsx]Long Term Debt Ratio!R7C199</stp>
        <stp>EQY_CONSOLIDATED</stp>
        <stp>Y</stp>
        <stp>cols=2;rows=2</stp>
        <tr r="GQ7" s="4"/>
      </tp>
      <tp>
        <v>42916</v>
        <stp/>
        <stp>##V3_BDHV12</stp>
        <stp>3382 HK Equity</stp>
        <stp>LT_DEBT_TO_TOT_ASSET</stp>
        <stp>1/1/2017</stp>
        <stp>8/12/2018</stp>
        <stp>[Stock Selection.xlsx]Long Term Debt Ratio!R7C503</stp>
        <stp>EQY_CONSOLIDATED</stp>
        <stp>Y</stp>
        <stp>cols=2;rows=2</stp>
        <tr r="SI7" s="4"/>
      </tp>
      <tp>
        <v>42825</v>
        <stp/>
        <stp>##V3_BDHV12</stp>
        <stp>3618 HK Equity</stp>
        <stp>LT_DEBT_TO_TOT_ASSET</stp>
        <stp>1/1/2017</stp>
        <stp>8/12/2018</stp>
        <stp>[Stock Selection.xlsx]Long Term Debt Ratio!R7C299</stp>
        <stp>EQY_CONSOLIDATED</stp>
        <stp>Y</stp>
        <stp>cols=2;rows=5</stp>
        <tr r="KM7" s="4"/>
      </tp>
      <tp>
        <v>42916</v>
        <stp/>
        <stp>##V3_BDHV12</stp>
        <stp>1117 HK Equity</stp>
        <stp>LT_DEBT_TO_TOT_ASSET</stp>
        <stp>1/1/2017</stp>
        <stp>8/12/2018</stp>
        <stp>[Stock Selection.xlsx]Long Term Debt Ratio!R7C197</stp>
        <stp>EQY_CONSOLIDATED</stp>
        <stp>Y</stp>
        <stp>cols=2;rows=2</stp>
        <tr r="GO7" s="4"/>
      </tp>
      <tp>
        <v>42916</v>
        <stp/>
        <stp>##V3_BDHV12</stp>
        <stp>2380 HK Equity</stp>
        <stp>LT_DEBT_TO_TOT_ASSET</stp>
        <stp>1/1/2017</stp>
        <stp>8/12/2018</stp>
        <stp>[Stock Selection.xlsx]Long Term Debt Ratio!R7C907</stp>
        <stp>EQY_CONSOLIDATED</stp>
        <stp>Y</stp>
        <stp>cols=2;rows=2</stp>
        <tr r="AHW7" s="4"/>
      </tp>
      <tp>
        <v>42916</v>
        <stp/>
        <stp>##V3_BDHV12</stp>
        <stp>1302 HK Equity</stp>
        <stp>LT_DEBT_TO_TOT_ASSET</stp>
        <stp>1/1/2017</stp>
        <stp>8/12/2018</stp>
        <stp>[Stock Selection.xlsx]Long Term Debt Ratio!R7C387</stp>
        <stp>EQY_CONSOLIDATED</stp>
        <stp>Y</stp>
        <stp>cols=2;rows=2</stp>
        <tr r="NW7" s="4"/>
      </tp>
      <tp>
        <v>42916</v>
        <stp/>
        <stp>##V3_BDHV12</stp>
        <stp>2314 HK Equity</stp>
        <stp>LT_DEBT_TO_TOT_ASSET</stp>
        <stp>1/1/2017</stp>
        <stp>8/12/2018</stp>
        <stp>[Stock Selection.xlsx]Long Term Debt Ratio!R7C691</stp>
        <stp>EQY_CONSOLIDATED</stp>
        <stp>Y</stp>
        <stp>cols=2;rows=3</stp>
        <tr r="ZO7" s="4"/>
      </tp>
      <tp>
        <v>42916</v>
        <stp/>
        <stp>##V3_BDHV12</stp>
        <stp>1886 HK Equity</stp>
        <stp>LT_DEBT_TO_TOT_ASSET</stp>
        <stp>1/1/2017</stp>
        <stp>8/12/2018</stp>
        <stp>[Stock Selection.xlsx]Long Term Debt Ratio!R7C203</stp>
        <stp>EQY_CONSOLIDATED</stp>
        <stp>Y</stp>
        <stp>cols=2;rows=1</stp>
        <tr r="GU7" s="4"/>
      </tp>
      <tp>
        <v>42916</v>
        <stp/>
        <stp>##V3_BDHV12</stp>
        <stp>1205 HK Equity</stp>
        <stp>LT_DEBT_TO_TOT_ASSET</stp>
        <stp>1/1/2017</stp>
        <stp>8/12/2018</stp>
        <stp>[Stock Selection.xlsx]Long Term Debt Ratio!R7C481</stp>
        <stp>EQY_CONSOLIDATED</stp>
        <stp>Y</stp>
        <stp>cols=2;rows=3</stp>
        <tr r="RM7" s="4"/>
      </tp>
      <tp>
        <v>42916</v>
        <stp/>
        <stp>##V3_BDHV12</stp>
        <stp>3983 HK Equity</stp>
        <stp>LT_DEBT_TO_TOT_ASSET</stp>
        <stp>1/1/2017</stp>
        <stp>8/12/2018</stp>
        <stp>[Stock Selection.xlsx]Long Term Debt Ratio!R7C707</stp>
        <stp>EQY_CONSOLIDATED</stp>
        <stp>Y</stp>
        <stp>cols=2;rows=2</stp>
        <tr r="AAE7" s="4"/>
      </tp>
      <tp>
        <v>42916</v>
        <stp/>
        <stp>##V3_BDHV12</stp>
        <stp>2607 HK Equity</stp>
        <stp>LT_DEBT_TO_TOT_ASSET</stp>
        <stp>1/1/2017</stp>
        <stp>8/12/2018</stp>
        <stp>[Stock Selection.xlsx]Long Term Debt Ratio!R7C383</stp>
        <stp>EQY_CONSOLIDATED</stp>
        <stp>Y</stp>
        <stp>cols=2;rows=2</stp>
        <tr r="NS7" s="4"/>
      </tp>
      <tp>
        <v>42825</v>
        <stp/>
        <stp>##V3_BDHV12</stp>
        <stp>939 HK Equity</stp>
        <stp>RETURN_COM_EQY</stp>
        <stp>1/1/2017</stp>
        <stp>8/12/2018</stp>
        <stp>[Stock Selection.xlsx]ROE!R7C327</stp>
        <stp>EQY_CONSOLIDATED</stp>
        <stp>Y</stp>
        <stp>cols=2;rows=5</stp>
        <tr r="LO7" s="1"/>
      </tp>
      <tp>
        <v>42916</v>
        <stp/>
        <stp>##V3_BDHV12</stp>
        <stp>762 HK Equity</stp>
        <stp>RETURN_COM_EQY</stp>
        <stp>1/1/2017</stp>
        <stp>8/12/2018</stp>
        <stp>[Stock Selection.xlsx]ROE!R7C895</stp>
        <stp>EQY_CONSOLIDATED</stp>
        <stp>Y</stp>
        <stp>cols=2;rows=2</stp>
        <tr r="AHK7" s="1"/>
      </tp>
      <tp>
        <v>42916</v>
        <stp/>
        <stp>##V3_BDHV12</stp>
        <stp>268 HK Equity</stp>
        <stp>RETURN_COM_EQY</stp>
        <stp>1/1/2017</stp>
        <stp>8/12/2018</stp>
        <stp>[Stock Selection.xlsx]ROE!R7C635</stp>
        <stp>EQY_CONSOLIDATED</stp>
        <stp>Y</stp>
        <stp>cols=2;rows=2</stp>
        <tr r="XK7" s="1"/>
      </tp>
      <tp>
        <v>42916</v>
        <stp/>
        <stp>##V3_BDHV12</stp>
        <stp>288 HK Equity</stp>
        <stp>RETURN_COM_EQY</stp>
        <stp>1/1/2017</stp>
        <stp>8/12/2018</stp>
        <stp>[Stock Selection.xlsx]ROE!R7C233</stp>
        <stp>EQY_CONSOLIDATED</stp>
        <stp>Y</stp>
        <stp>cols=2;rows=2</stp>
        <tr r="HY7" s="1"/>
      </tp>
      <tp>
        <v>42916</v>
        <stp/>
        <stp>##V3_BDHV12</stp>
        <stp>579 HK Equity</stp>
        <stp>RETURN_COM_EQY</stp>
        <stp>1/1/2017</stp>
        <stp>8/12/2018</stp>
        <stp>[Stock Selection.xlsx]ROE!R7C921</stp>
        <stp>EQY_CONSOLIDATED</stp>
        <stp>Y</stp>
        <stp>cols=2;rows=2</stp>
        <tr r="AIK7" s="1"/>
      </tp>
      <tp>
        <v>42766</v>
        <stp/>
        <stp>##V3_BDHV12</stp>
        <stp>488 HK Equity</stp>
        <stp>RETURN_COM_EQY</stp>
        <stp>1/1/2017</stp>
        <stp>8/12/2018</stp>
        <stp>[Stock Selection.xlsx]ROE!R7C831</stp>
        <stp>EQY_CONSOLIDATED</stp>
        <stp>Y</stp>
        <stp>cols=2;rows=3</stp>
        <tr r="AEY7" s="1"/>
      </tp>
      <tp>
        <v>42916</v>
        <stp/>
        <stp>##V3_BDHV12</stp>
        <stp>16 HK Equity</stp>
        <stp>SALES_REV_TURN</stp>
        <stp>1/1/2017</stp>
        <stp>8/12/2018</stp>
        <stp>[Stock Selection.xlsx]revenue!R7C859</stp>
        <stp>EQY_CONSOLIDATED</stp>
        <stp>Y</stp>
        <stp>cols=2;rows=2</stp>
        <tr r="AGA7" s="7"/>
      </tp>
      <tp>
        <v>42916</v>
        <stp/>
        <stp>##V3_BDHV12</stp>
        <stp>95 HK Equity</stp>
        <stp>SALES_REV_TURN</stp>
        <stp>1/1/2017</stp>
        <stp>8/12/2018</stp>
        <stp>[Stock Selection.xlsx]revenue!R7C865</stp>
        <stp>EQY_CONSOLIDATED</stp>
        <stp>Y</stp>
        <stp>cols=2;rows=2</stp>
        <tr r="AGG7" s="7"/>
      </tp>
      <tp>
        <v>42825</v>
        <stp/>
        <stp>##V3_BDHV12</stp>
        <stp>43 HK Equity</stp>
        <stp>SALES_REV_TURN</stp>
        <stp>1/1/2017</stp>
        <stp>8/12/2018</stp>
        <stp>[Stock Selection.xlsx]revenue!R7C207</stp>
        <stp>EQY_CONSOLIDATED</stp>
        <stp>Y</stp>
        <stp>cols=2;rows=5</stp>
        <tr r="GY7" s="7"/>
      </tp>
      <tp>
        <v>42916</v>
        <stp/>
        <stp>##V3_BDHV12</stp>
        <stp>6099 HK Equity</stp>
        <stp>RETURN_COM_EQY</stp>
        <stp>1/1/2017</stp>
        <stp>8/12/2018</stp>
        <stp>[Stock Selection.xlsx]ROE!R7C349</stp>
        <stp>EQY_CONSOLIDATED</stp>
        <stp>Y</stp>
        <stp>cols=2;rows=2</stp>
        <tr r="MK7" s="1"/>
      </tp>
      <tp>
        <v>42916</v>
        <stp/>
        <stp>##V3_BDHV12</stp>
        <stp>3908 HK Equity</stp>
        <stp>RETURN_COM_EQY</stp>
        <stp>1/1/2017</stp>
        <stp>8/12/2018</stp>
        <stp>[Stock Selection.xlsx]ROE!R7C259</stp>
        <stp>EQY_CONSOLIDATED</stp>
        <stp>Y</stp>
        <stp>cols=2;rows=2</stp>
        <tr r="IY7" s="1"/>
      </tp>
      <tp>
        <v>42916</v>
        <stp/>
        <stp>##V3_BDHV12</stp>
        <stp>3339 HK Equity</stp>
        <stp>RETURN_COM_EQY</stp>
        <stp>1/1/2017</stp>
        <stp>8/12/2018</stp>
        <stp>[Stock Selection.xlsx]ROE!R7C449</stp>
        <stp>EQY_CONSOLIDATED</stp>
        <stp>Y</stp>
        <stp>cols=2;rows=2</stp>
        <tr r="QG7" s="1"/>
      </tp>
      <tp>
        <v>42825</v>
        <stp/>
        <stp>##V3_BDHV12</stp>
        <stp>2199 HK Equity</stp>
        <stp>RETURN_COM_EQY</stp>
        <stp>1/1/2017</stp>
        <stp>8/12/2018</stp>
        <stp>[Stock Selection.xlsx]ROE!R7C147</stp>
        <stp>EQY_CONSOLIDATED</stp>
        <stp>Y</stp>
        <stp>cols=2;rows=3</stp>
        <tr r="EQ7" s="1"/>
      </tp>
      <tp>
        <v>42916</v>
        <stp/>
        <stp>##V3_BDHV12</stp>
        <stp>1308 HK Equity</stp>
        <stp>RETURN_COM_EQY</stp>
        <stp>1/1/2017</stp>
        <stp>8/12/2018</stp>
        <stp>[Stock Selection.xlsx]ROE!R7C455</stp>
        <stp>EQY_CONSOLIDATED</stp>
        <stp>Y</stp>
        <stp>cols=2;rows=2</stp>
        <tr r="QM7" s="1"/>
      </tp>
      <tp>
        <v>42916</v>
        <stp/>
        <stp>##V3_BDHV12</stp>
        <stp>1055 HK Equity</stp>
        <stp>RETURN_COM_EQY</stp>
        <stp>1/1/2017</stp>
        <stp>8/12/2018</stp>
        <stp>[Stock Selection.xlsx]ROE!R7C485</stp>
        <stp>EQY_CONSOLIDATED</stp>
        <stp>Y</stp>
        <stp>cols=2;rows=2</stp>
        <tr r="RQ7" s="1"/>
      </tp>
      <tp>
        <v>42916</v>
        <stp/>
        <stp>##V3_BDHV12</stp>
        <stp>1038 HK Equity</stp>
        <stp>RETURN_COM_EQY</stp>
        <stp>1/1/2017</stp>
        <stp>8/12/2018</stp>
        <stp>[Stock Selection.xlsx]ROE!R7C957</stp>
        <stp>EQY_CONSOLIDATED</stp>
        <stp>Y</stp>
        <stp>cols=2;rows=3</stp>
        <tr r="AJU7" s="1"/>
      </tp>
      <tp>
        <v>42916</v>
        <stp/>
        <stp>##V3_BDHV12</stp>
        <stp>2768 HK Equity</stp>
        <stp>RETURN_COM_EQY</stp>
        <stp>1/1/2017</stp>
        <stp>8/12/2018</stp>
        <stp>[Stock Selection.xlsx]ROE!R7C853</stp>
        <stp>EQY_CONSOLIDATED</stp>
        <stp>Y</stp>
        <stp>cols=2;rows=2</stp>
        <tr r="AFU7" s="1"/>
      </tp>
      <tp>
        <v>42916</v>
        <stp/>
        <stp>##V3_BDHV12</stp>
        <stp>1829 HK Equity</stp>
        <stp>RETURN_COM_EQY</stp>
        <stp>1/1/2017</stp>
        <stp>8/12/2018</stp>
        <stp>[Stock Selection.xlsx]ROE!R7C441</stp>
        <stp>EQY_CONSOLIDATED</stp>
        <stp>Y</stp>
        <stp>cols=2;rows=2</stp>
        <tr r="PY7" s="1"/>
      </tp>
      <tp>
        <v>43100</v>
        <stp/>
        <stp>##V3_BDHV12</stp>
        <stp>1569 HK Equity</stp>
        <stp>RETURN_COM_EQY</stp>
        <stp>1/1/2017</stp>
        <stp>8/12/2018</stp>
        <stp>[Stock Selection.xlsx]ROE!R7C141</stp>
        <stp>EQY_CONSOLIDATED</stp>
        <stp>Y</stp>
        <stp>cols=2;rows=1</stp>
        <tr r="EK7" s="1"/>
      </tp>
      <tp>
        <v>42916</v>
        <stp/>
        <stp>##V3_BDHV12</stp>
        <stp>1205 HK Equity</stp>
        <stp>RETURN_COM_EQY</stp>
        <stp>1/1/2017</stp>
        <stp>8/12/2018</stp>
        <stp>[Stock Selection.xlsx]ROE!R7C481</stp>
        <stp>EQY_CONSOLIDATED</stp>
        <stp>Y</stp>
        <stp>cols=2;rows=3</stp>
        <tr r="RM7" s="1"/>
      </tp>
      <tp>
        <v>42916</v>
        <stp/>
        <stp>##V3_BDHV12</stp>
        <stp>2314 HK Equity</stp>
        <stp>RETURN_COM_EQY</stp>
        <stp>1/1/2017</stp>
        <stp>8/12/2018</stp>
        <stp>[Stock Selection.xlsx]ROE!R7C691</stp>
        <stp>EQY_CONSOLIDATED</stp>
        <stp>Y</stp>
        <stp>cols=2;rows=3</stp>
        <tr r="ZO7" s="1"/>
      </tp>
      <tp>
        <v>42825</v>
        <stp/>
        <stp>##V3_BDHV12</stp>
        <stp>1088 HK Equity</stp>
        <stp>RETURN_COM_EQY</stp>
        <stp>1/1/2017</stp>
        <stp>8/12/2018</stp>
        <stp>[Stock Selection.xlsx]ROE!R7C253</stp>
        <stp>EQY_CONSOLIDATED</stp>
        <stp>Y</stp>
        <stp>cols=2;rows=5</stp>
        <tr r="IS7" s="1"/>
      </tp>
      <tp>
        <v>42825</v>
        <stp/>
        <stp>##V3_BDHV12</stp>
        <stp>1199 HK Equity</stp>
        <stp>RETURN_COM_EQY</stp>
        <stp>1/1/2017</stp>
        <stp>8/12/2018</stp>
        <stp>[Stock Selection.xlsx]ROE!R7C543</stp>
        <stp>EQY_CONSOLIDATED</stp>
        <stp>Y</stp>
        <stp>cols=2;rows=5</stp>
        <tr r="TW7" s="1"/>
      </tp>
      <tp>
        <v>42916</v>
        <stp/>
        <stp>##V3_BDHV12</stp>
        <stp>6808 HK Equity</stp>
        <stp>LT_DEBT_TO_TOT_ASSET</stp>
        <stp>1/1/2017</stp>
        <stp>8/12/2018</stp>
        <stp>[Stock Selection.xlsx]Long Term Debt Ratio!R7C193</stp>
        <stp>EQY_CONSOLIDATED</stp>
        <stp>Y</stp>
        <stp>cols=2;rows=3</stp>
        <tr r="GK7" s="4"/>
      </tp>
      <tp>
        <v>42916</v>
        <stp/>
        <stp>##V3_BDHV12</stp>
        <stp>1099 HK Equity</stp>
        <stp>LT_DEBT_TO_TOT_ASSET</stp>
        <stp>1/1/2017</stp>
        <stp>8/12/2018</stp>
        <stp>[Stock Selection.xlsx]Long Term Debt Ratio!R7C403</stp>
        <stp>EQY_CONSOLIDATED</stp>
        <stp>Y</stp>
        <stp>cols=2;rows=2</stp>
        <tr r="OM7" s="4"/>
      </tp>
      <tp>
        <v>42916</v>
        <stp/>
        <stp>##V3_BDHV12</stp>
        <stp>2388 HK Equity</stp>
        <stp>LT_DEBT_TO_TOT_ASSET</stp>
        <stp>1/1/2017</stp>
        <stp>8/12/2018</stp>
        <stp>[Stock Selection.xlsx]Long Term Debt Ratio!R7C317</stp>
        <stp>EQY_CONSOLIDATED</stp>
        <stp>Y</stp>
        <stp>cols=2;rows=2</stp>
        <tr r="LE7" s="4"/>
      </tp>
      <tp>
        <v>42916</v>
        <stp/>
        <stp>##V3_BDHV12</stp>
        <stp>1282 HK Equity</stp>
        <stp>LT_DEBT_TO_TOT_ASSET</stp>
        <stp>1/1/2017</stp>
        <stp>8/12/2018</stp>
        <stp>[Stock Selection.xlsx]Long Term Debt Ratio!R7C611</stp>
        <stp>EQY_CONSOLIDATED</stp>
        <stp>Y</stp>
        <stp>cols=2;rows=2</stp>
        <tr r="WM7" s="4"/>
      </tp>
      <tp>
        <v>42825</v>
        <stp/>
        <stp>##V3_BDHV12</stp>
        <stp>3993 HK Equity</stp>
        <stp>LT_DEBT_TO_TOT_ASSET</stp>
        <stp>1/1/2017</stp>
        <stp>8/12/2018</stp>
        <stp>[Stock Selection.xlsx]Long Term Debt Ratio!R7C701</stp>
        <stp>EQY_CONSOLIDATED</stp>
        <stp>Y</stp>
        <stp>cols=2;rows=5</stp>
        <tr r="ZY7" s="4"/>
      </tp>
      <tp>
        <v>42916</v>
        <stp/>
        <stp>##V3_BDHV12</stp>
        <stp>1788 HK Equity</stp>
        <stp>LT_DEBT_TO_TOT_ASSET</stp>
        <stp>1/1/2017</stp>
        <stp>8/12/2018</stp>
        <stp>[Stock Selection.xlsx]Long Term Debt Ratio!R7C319</stp>
        <stp>EQY_CONSOLIDATED</stp>
        <stp>Y</stp>
        <stp>cols=2;rows=2</stp>
        <tr r="LG7" s="4"/>
      </tp>
      <tp>
        <v>42916</v>
        <stp/>
        <stp>##V3_BDHV12</stp>
        <stp>2196 HK Equity</stp>
        <stp>LT_DEBT_TO_TOT_ASSET</stp>
        <stp>1/1/2017</stp>
        <stp>8/12/2018</stp>
        <stp>[Stock Selection.xlsx]Long Term Debt Ratio!R7C407</stp>
        <stp>EQY_CONSOLIDATED</stp>
        <stp>Y</stp>
        <stp>cols=2;rows=2</stp>
        <tr r="OQ7" s="4"/>
      </tp>
      <tp>
        <v>42825</v>
        <stp/>
        <stp>##V3_BDHV12</stp>
        <stp>1382 HK Equity</stp>
        <stp>RETURN_COM_EQY</stp>
        <stp>1/1/2017</stp>
        <stp>8/12/2018</stp>
        <stp>[Stock Selection.xlsx]ROE!R7C51</stp>
        <stp>EQY_CONSOLIDATED</stp>
        <stp>Y</stp>
        <stp>cols=2;rows=3</stp>
        <tr r="AY7" s="1"/>
      </tp>
      <tp>
        <v>42916</v>
        <stp/>
        <stp>##V3_BDHV12</stp>
        <stp>3883 HK Equity</stp>
        <stp>LT_DEBT_TO_TOT_ASSET</stp>
        <stp>1/1/2017</stp>
        <stp>8/12/2018</stp>
        <stp>[Stock Selection.xlsx]Long Term Debt Ratio!R7C813</stp>
        <stp>EQY_CONSOLIDATED</stp>
        <stp>Y</stp>
        <stp>cols=2;rows=2</stp>
        <tr r="AEG7" s="4"/>
      </tp>
      <tp>
        <v>42916</v>
        <stp/>
        <stp>##V3_BDHV12</stp>
        <stp>2007 HK Equity</stp>
        <stp>LT_DEBT_TO_TOT_ASSET</stp>
        <stp>1/1/2017</stp>
        <stp>8/12/2018</stp>
        <stp>[Stock Selection.xlsx]Long Term Debt Ratio!R7C797</stp>
        <stp>EQY_CONSOLIDATED</stp>
        <stp>Y</stp>
        <stp>cols=2;rows=2</stp>
        <tr r="ADQ7" s="4"/>
      </tp>
      <tp>
        <v>42916</v>
        <stp/>
        <stp>##V3_BDHV12</stp>
        <stp>3383 HK Equity</stp>
        <stp>LT_DEBT_TO_TOT_ASSET</stp>
        <stp>1/1/2017</stp>
        <stp>8/12/2018</stp>
        <stp>[Stock Selection.xlsx]Long Term Debt Ratio!R7C815</stp>
        <stp>EQY_CONSOLIDATED</stp>
        <stp>Y</stp>
        <stp>cols=2;rows=2</stp>
        <tr r="AEI7" s="4"/>
      </tp>
      <tp>
        <v>42916</v>
        <stp/>
        <stp>##V3_BDHV12</stp>
        <stp>1083 HK Equity</stp>
        <stp>LT_DEBT_TO_TOT_ASSET</stp>
        <stp>1/1/2017</stp>
        <stp>8/12/2018</stp>
        <stp>[Stock Selection.xlsx]Long Term Debt Ratio!R7C917</stp>
        <stp>EQY_CONSOLIDATED</stp>
        <stp>Y</stp>
        <stp>cols=2;rows=2</stp>
        <tr r="AIG7" s="4"/>
      </tp>
      <tp>
        <v>42916</v>
        <stp/>
        <stp>##V3_BDHV12</stp>
        <stp>1293 HK Equity</stp>
        <stp>RETURN_COM_EQY</stp>
        <stp>1/1/2017</stp>
        <stp>8/12/2018</stp>
        <stp>[Stock Selection.xlsx]ROE!R7C45</stp>
        <stp>EQY_CONSOLIDATED</stp>
        <stp>Y</stp>
        <stp>cols=2;rows=2</stp>
        <tr r="AS7" s="1"/>
      </tp>
      <tp>
        <v>42916</v>
        <stp/>
        <stp>##V3_BDHV12</stp>
        <stp>968 HK Equity</stp>
        <stp>RETURN_COM_EQY</stp>
        <stp>1/1/2017</stp>
        <stp>8/12/2018</stp>
        <stp>[Stock Selection.xlsx]ROE!R7C607</stp>
        <stp>EQY_CONSOLIDATED</stp>
        <stp>Y</stp>
        <stp>cols=2;rows=3</stp>
        <tr r="WI7" s="1"/>
      </tp>
      <tp>
        <v>42825</v>
        <stp/>
        <stp>##V3_BDHV12</stp>
        <stp>508 HK Equity</stp>
        <stp>RETURN_COM_EQY</stp>
        <stp>1/1/2017</stp>
        <stp>8/12/2018</stp>
        <stp>[Stock Selection.xlsx]ROE!R7C307</stp>
        <stp>EQY_CONSOLIDATED</stp>
        <stp>Y</stp>
        <stp>cols=2;rows=3</stp>
        <tr r="KU7" s="1"/>
      </tp>
      <tp>
        <v>42916</v>
        <stp/>
        <stp>##V3_BDHV12</stp>
        <stp>400 HK Equity</stp>
        <stp>RETURN_COM_EQY</stp>
        <stp>1/1/2017</stp>
        <stp>8/12/2018</stp>
        <stp>[Stock Selection.xlsx]ROE!R7C185</stp>
        <stp>EQY_CONSOLIDATED</stp>
        <stp>Y</stp>
        <stp>cols=2;rows=2</stp>
        <tr r="GC7" s="1"/>
      </tp>
      <tp>
        <v>42825</v>
        <stp/>
        <stp>##V3_BDHV12</stp>
        <stp>179 HK Equity</stp>
        <stp>RETURN_COM_EQY</stp>
        <stp>1/1/2017</stp>
        <stp>8/12/2018</stp>
        <stp>[Stock Selection.xlsx]ROE!R7C515</stp>
        <stp>EQY_CONSOLIDATED</stp>
        <stp>Y</stp>
        <stp>cols=2;rows=3</stp>
        <tr r="SU7" s="1"/>
      </tp>
      <tp>
        <v>42916</v>
        <stp/>
        <stp>##V3_BDHV12</stp>
        <stp>941 HK Equity</stp>
        <stp>RETURN_COM_EQY</stp>
        <stp>1/1/2017</stp>
        <stp>8/12/2018</stp>
        <stp>[Stock Selection.xlsx]ROE!R7C893</stp>
        <stp>EQY_CONSOLIDATED</stp>
        <stp>Y</stp>
        <stp>cols=2;rows=3</stp>
        <tr r="AHI7" s="1"/>
      </tp>
      <tp>
        <v>42916</v>
        <stp/>
        <stp>##V3_BDHV12</stp>
        <stp>151 HK Equity</stp>
        <stp>RETURN_COM_EQY</stp>
        <stp>1/1/2017</stp>
        <stp>8/12/2018</stp>
        <stp>[Stock Selection.xlsx]ROE!R7C191</stp>
        <stp>EQY_CONSOLIDATED</stp>
        <stp>Y</stp>
        <stp>cols=2;rows=1</stp>
        <tr r="GI7" s="1"/>
      </tp>
      <tp>
        <v>42916</v>
        <stp/>
        <stp>##V3_BDHV12</stp>
        <stp>570 HK Equity</stp>
        <stp>RETURN_COM_EQY</stp>
        <stp>1/1/2017</stp>
        <stp>8/12/2018</stp>
        <stp>[Stock Selection.xlsx]ROE!R7C389</stp>
        <stp>EQY_CONSOLIDATED</stp>
        <stp>Y</stp>
        <stp>cols=2;rows=2</stp>
        <tr r="NY7" s="1"/>
      </tp>
      <tp>
        <v>42825</v>
        <stp/>
        <stp>##V3_BDHV12</stp>
        <stp>241 HK Equity</stp>
        <stp>RETURN_COM_EQY</stp>
        <stp>1/1/2017</stp>
        <stp>8/12/2018</stp>
        <stp>[Stock Selection.xlsx]ROE!R7C399</stp>
        <stp>EQY_CONSOLIDATED</stp>
        <stp>Y</stp>
        <stp>cols=2;rows=3</stp>
        <tr r="OI7" s="1"/>
      </tp>
      <tp>
        <v>42916</v>
        <stp/>
        <stp>##V3_BDHV12</stp>
        <stp>87 HK Equity</stp>
        <stp>SALES_REV_TURN</stp>
        <stp>1/1/2017</stp>
        <stp>8/12/2018</stp>
        <stp>[Stock Selection.xlsx]revenue!R7C779</stp>
        <stp>EQY_CONSOLIDATED</stp>
        <stp>Y</stp>
        <stp>cols=2;rows=3</stp>
        <tr r="ACY7" s="7"/>
      </tp>
      <tp>
        <v>42916</v>
        <stp/>
        <stp>##V3_BDHV12</stp>
        <stp>17 HK Equity</stp>
        <stp>SALES_REV_TURN</stp>
        <stp>1/1/2017</stp>
        <stp>8/12/2018</stp>
        <stp>[Stock Selection.xlsx]revenue!R7C771</stp>
        <stp>EQY_CONSOLIDATED</stp>
        <stp>Y</stp>
        <stp>cols=2;rows=2</stp>
        <tr r="ACQ7" s="7"/>
      </tp>
      <tp>
        <v>42916</v>
        <stp/>
        <stp>##V3_BDHV12</stp>
        <stp>10 HK Equity</stp>
        <stp>SALES_REV_TURN</stp>
        <stp>1/1/2017</stp>
        <stp>8/12/2018</stp>
        <stp>[Stock Selection.xlsx]revenue!R7C807</stp>
        <stp>EQY_CONSOLIDATED</stp>
        <stp>Y</stp>
        <stp>cols=2;rows=3</stp>
        <tr r="AEA7" s="7"/>
      </tp>
      <tp>
        <v>42916</v>
        <stp/>
        <stp>##V3_BDHV12</stp>
        <stp>1958 HK Equity</stp>
        <stp>RETURN_COM_EQY</stp>
        <stp>1/1/2017</stp>
        <stp>8/12/2018</stp>
        <stp>[Stock Selection.xlsx]ROE!R7C169</stp>
        <stp>EQY_CONSOLIDATED</stp>
        <stp>Y</stp>
        <stp>cols=2;rows=2</stp>
        <tr r="FM7" s="1"/>
      </tp>
      <tp>
        <v>42916</v>
        <stp/>
        <stp>##V3_BDHV12</stp>
        <stp>2007 HK Equity</stp>
        <stp>RETURN_COM_EQY</stp>
        <stp>1/1/2017</stp>
        <stp>8/12/2018</stp>
        <stp>[Stock Selection.xlsx]ROE!R7C797</stp>
        <stp>EQY_CONSOLIDATED</stp>
        <stp>Y</stp>
        <stp>cols=2;rows=2</stp>
        <tr r="ADQ7" s="1"/>
      </tp>
      <tp>
        <v>42916</v>
        <stp/>
        <stp>##V3_BDHV12</stp>
        <stp>1666 HK Equity</stp>
        <stp>RETURN_COM_EQY</stp>
        <stp>1/1/2017</stp>
        <stp>8/12/2018</stp>
        <stp>[Stock Selection.xlsx]ROE!R7C385</stp>
        <stp>EQY_CONSOLIDATED</stp>
        <stp>Y</stp>
        <stp>cols=2;rows=2</stp>
        <tr r="NU7" s="1"/>
      </tp>
      <tp>
        <v>42825</v>
        <stp/>
        <stp>##V3_BDHV12</stp>
        <stp>1428 HK Equity</stp>
        <stp>RETURN_COM_EQY</stp>
        <stp>1/1/2017</stp>
        <stp>8/12/2018</stp>
        <stp>[Stock Selection.xlsx]ROE!R7C265</stp>
        <stp>EQY_CONSOLIDATED</stp>
        <stp>Y</stp>
        <stp>cols=2;rows=3</stp>
        <tr r="JE7" s="1"/>
      </tp>
      <tp>
        <v>42916</v>
        <stp/>
        <stp>##V3_BDHV12</stp>
        <stp>2868 HK Equity</stp>
        <stp>RETURN_COM_EQY</stp>
        <stp>1/1/2017</stp>
        <stp>8/12/2018</stp>
        <stp>[Stock Selection.xlsx]ROE!R7C765</stp>
        <stp>EQY_CONSOLIDATED</stp>
        <stp>Y</stp>
        <stp>cols=2;rows=2</stp>
        <tr r="ACK7" s="1"/>
      </tp>
      <tp>
        <v>42916</v>
        <stp/>
        <stp>##V3_BDHV12</stp>
        <stp>2009 HK Equity</stp>
        <stp>RETURN_COM_EQY</stp>
        <stp>1/1/2017</stp>
        <stp>8/12/2018</stp>
        <stp>[Stock Selection.xlsx]ROE!R7C675</stp>
        <stp>EQY_CONSOLIDATED</stp>
        <stp>Y</stp>
        <stp>cols=2;rows=2</stp>
        <tr r="YY7" s="1"/>
      </tp>
      <tp>
        <v>42916</v>
        <stp/>
        <stp>##V3_BDHV12</stp>
        <stp>1966 HK Equity</stp>
        <stp>RETURN_COM_EQY</stp>
        <stp>1/1/2017</stp>
        <stp>8/12/2018</stp>
        <stp>[Stock Selection.xlsx]ROE!R7C787</stp>
        <stp>EQY_CONSOLIDATED</stp>
        <stp>Y</stp>
        <stp>cols=2;rows=2</stp>
        <tr r="ADG7" s="1"/>
      </tp>
      <tp>
        <v>42916</v>
        <stp/>
        <stp>##V3_BDHV12</stp>
        <stp>1478 HK Equity</stp>
        <stp>RETURN_COM_EQY</stp>
        <stp>1/1/2017</stp>
        <stp>8/12/2018</stp>
        <stp>[Stock Selection.xlsx]ROE!R7C167</stp>
        <stp>EQY_CONSOLIDATED</stp>
        <stp>Y</stp>
        <stp>cols=2;rows=2</stp>
        <tr r="FK7" s="1"/>
      </tp>
      <tp>
        <v>42916</v>
        <stp/>
        <stp>##V3_BDHV12</stp>
        <stp>1359 HK Equity</stp>
        <stp>RETURN_COM_EQY</stp>
        <stp>1/1/2017</stp>
        <stp>8/12/2018</stp>
        <stp>[Stock Selection.xlsx]ROE!R7C377</stp>
        <stp>EQY_CONSOLIDATED</stp>
        <stp>Y</stp>
        <stp>cols=2;rows=2</stp>
        <tr r="NM7" s="1"/>
      </tp>
      <tp>
        <v>42916</v>
        <stp/>
        <stp>##V3_BDHV12</stp>
        <stp>1117 HK Equity</stp>
        <stp>RETURN_COM_EQY</stp>
        <stp>1/1/2017</stp>
        <stp>8/12/2018</stp>
        <stp>[Stock Selection.xlsx]ROE!R7C197</stp>
        <stp>EQY_CONSOLIDATED</stp>
        <stp>Y</stp>
        <stp>cols=2;rows=2</stp>
        <tr r="GO7" s="1"/>
      </tp>
      <tp>
        <v>42916</v>
        <stp/>
        <stp>##V3_BDHV12</stp>
        <stp>2877 HK Equity</stp>
        <stp>RETURN_COM_EQY</stp>
        <stp>1/1/2017</stp>
        <stp>8/12/2018</stp>
        <stp>[Stock Selection.xlsx]ROE!R7C393</stp>
        <stp>EQY_CONSOLIDATED</stp>
        <stp>Y</stp>
        <stp>cols=2;rows=2</stp>
        <tr r="OC7" s="1"/>
      </tp>
      <tp>
        <v>42825</v>
        <stp/>
        <stp>##V3_BDHV12</stp>
        <stp>3968 HK Equity</stp>
        <stp>RETURN_COM_EQY</stp>
        <stp>1/1/2017</stp>
        <stp>8/12/2018</stp>
        <stp>[Stock Selection.xlsx]ROE!R7C263</stp>
        <stp>EQY_CONSOLIDATED</stp>
        <stp>Y</stp>
        <stp>cols=2;rows=5</stp>
        <tr r="JC7" s="1"/>
      </tp>
      <tp>
        <v>42916</v>
        <stp/>
        <stp>##V3_BDHV12</stp>
        <stp>1508 HK Equity</stp>
        <stp>RETURN_COM_EQY</stp>
        <stp>1/1/2017</stp>
        <stp>8/12/2018</stp>
        <stp>[Stock Selection.xlsx]ROE!R7C361</stp>
        <stp>EQY_CONSOLIDATED</stp>
        <stp>Y</stp>
        <stp>cols=2;rows=2</stp>
        <tr r="MW7" s="1"/>
      </tp>
      <tp>
        <v>42825</v>
        <stp/>
        <stp>##V3_BDHV12</stp>
        <stp>2039 HK Equity</stp>
        <stp>RETURN_COM_EQY</stp>
        <stp>1/1/2017</stp>
        <stp>8/12/2018</stp>
        <stp>[Stock Selection.xlsx]ROE!R7C571</stp>
        <stp>EQY_CONSOLIDATED</stp>
        <stp>Y</stp>
        <stp>cols=2;rows=5</stp>
        <tr r="UY7" s="1"/>
      </tp>
      <tp>
        <v>42916</v>
        <stp/>
        <stp>##V3_BDHV12</stp>
        <stp>1339 HK Equity</stp>
        <stp>RETURN_COM_EQY</stp>
        <stp>1/1/2017</stp>
        <stp>8/12/2018</stp>
        <stp>[Stock Selection.xlsx]ROE!R7C373</stp>
        <stp>EQY_CONSOLIDATED</stp>
        <stp>Y</stp>
        <stp>cols=2;rows=2</stp>
        <tr r="NI7" s="1"/>
      </tp>
      <tp>
        <v>42916</v>
        <stp/>
        <stp>##V3_BDHV12</stp>
        <stp>1628 HK Equity</stp>
        <stp>LT_DEBT_TO_TOT_ASSET</stp>
        <stp>1/1/2017</stp>
        <stp>8/12/2018</stp>
        <stp>[Stock Selection.xlsx]Long Term Debt Ratio!R7C783</stp>
        <stp>EQY_CONSOLIDATED</stp>
        <stp>Y</stp>
        <stp>cols=2;rows=2</stp>
        <tr r="ADC7" s="4"/>
      </tp>
      <tp>
        <v>42916</v>
        <stp/>
        <stp>##V3_BDHV12</stp>
        <stp>2222 HK Equity</stp>
        <stp>LT_DEBT_TO_TOT_ASSET</stp>
        <stp>1/1/2017</stp>
        <stp>8/12/2018</stp>
        <stp>[Stock Selection.xlsx]Long Term Debt Ratio!R7C189</stp>
        <stp>EQY_CONSOLIDATED</stp>
        <stp>Y</stp>
        <stp>cols=2;rows=2</stp>
        <tr r="GG7" s="4"/>
      </tp>
      <tp>
        <v>42825</v>
        <stp/>
        <stp>##V3_BDHV12</stp>
        <stp>3998 HK Equity</stp>
        <stp>LT_DEBT_TO_TOT_ASSET</stp>
        <stp>1/1/2017</stp>
        <stp>8/12/2018</stp>
        <stp>[Stock Selection.xlsx]Long Term Debt Ratio!R7C133</stp>
        <stp>EQY_CONSOLIDATED</stp>
        <stp>Y</stp>
        <stp>cols=2;rows=3</stp>
        <tr r="EC7" s="4"/>
      </tp>
      <tp>
        <v>42825</v>
        <stp/>
        <stp>##V3_BDHV12</stp>
        <stp>3328 HK Equity</stp>
        <stp>LT_DEBT_TO_TOT_ASSET</stp>
        <stp>1/1/2017</stp>
        <stp>8/12/2018</stp>
        <stp>[Stock Selection.xlsx]Long Term Debt Ratio!R7C283</stp>
        <stp>EQY_CONSOLIDATED</stp>
        <stp>Y</stp>
        <stp>cols=2;rows=5</stp>
        <tr r="JW7" s="4"/>
      </tp>
      <tp>
        <v>42825</v>
        <stp/>
        <stp>##V3_BDHV12</stp>
        <stp>1988 HK Equity</stp>
        <stp>LT_DEBT_TO_TOT_ASSET</stp>
        <stp>1/1/2017</stp>
        <stp>8/12/2018</stp>
        <stp>[Stock Selection.xlsx]Long Term Debt Ratio!R7C321</stp>
        <stp>EQY_CONSOLIDATED</stp>
        <stp>Y</stp>
        <stp>cols=2;rows=5</stp>
        <tr r="LI7" s="4"/>
      </tp>
      <tp>
        <v>42916</v>
        <stp/>
        <stp>##V3_BDHV12</stp>
        <stp>2328 HK Equity</stp>
        <stp>LT_DEBT_TO_TOT_ASSET</stp>
        <stp>1/1/2017</stp>
        <stp>8/12/2018</stp>
        <stp>[Stock Selection.xlsx]Long Term Debt Ratio!R7C287</stp>
        <stp>EQY_CONSOLIDATED</stp>
        <stp>Y</stp>
        <stp>cols=2;rows=2</stp>
        <tr r="KA7" s="4"/>
      </tp>
      <tp>
        <v>42916</v>
        <stp/>
        <stp>##V3_BDHV12</stp>
        <stp>2688 HK Equity</stp>
        <stp>LT_DEBT_TO_TOT_ASSET</stp>
        <stp>1/1/2017</stp>
        <stp>8/12/2018</stp>
        <stp>[Stock Selection.xlsx]Long Term Debt Ratio!R7C929</stp>
        <stp>EQY_CONSOLIDATED</stp>
        <stp>Y</stp>
        <stp>cols=2;rows=2</stp>
        <tr r="AIS7" s="4"/>
      </tp>
      <tp>
        <v>42916</v>
        <stp/>
        <stp>##V3_BDHV12</stp>
        <stp>1997 HK Equity</stp>
        <stp>LT_DEBT_TO_TOT_ASSET</stp>
        <stp>1/1/2017</stp>
        <stp>8/12/2018</stp>
        <stp>[Stock Selection.xlsx]Long Term Debt Ratio!R7C837</stp>
        <stp>EQY_CONSOLIDATED</stp>
        <stp>Y</stp>
        <stp>cols=2;rows=3</stp>
        <tr r="AFE7" s="4"/>
      </tp>
      <tp>
        <v>42825</v>
        <stp/>
        <stp>##V3_BDHV12</stp>
        <stp>6030 HK Equity</stp>
        <stp>LT_DEBT_TO_TOT_ASSET</stp>
        <stp>1/1/2017</stp>
        <stp>8/12/2018</stp>
        <stp>[Stock Selection.xlsx]Long Term Debt Ratio!R7C297</stp>
        <stp>EQY_CONSOLIDATED</stp>
        <stp>Y</stp>
        <stp>cols=2;rows=5</stp>
        <tr r="KK7" s="4"/>
      </tp>
      <tp>
        <v>42916</v>
        <stp/>
        <stp>##V3_BDHV12</stp>
        <stp>3933 HK Equity</stp>
        <stp>LT_DEBT_TO_TOT_ASSET</stp>
        <stp>1/1/2017</stp>
        <stp>8/12/2018</stp>
        <stp>[Stock Selection.xlsx]Long Term Debt Ratio!R7C395</stp>
        <stp>EQY_CONSOLIDATED</stp>
        <stp>Y</stp>
        <stp>cols=2;rows=2</stp>
        <tr r="OE7" s="4"/>
      </tp>
      <tp>
        <v>42916</v>
        <stp/>
        <stp>##V3_BDHV12</stp>
        <stp>1193 HK Equity</stp>
        <stp>LT_DEBT_TO_TOT_ASSET</stp>
        <stp>1/1/2017</stp>
        <stp>8/12/2018</stp>
        <stp>[Stock Selection.xlsx]Long Term Debt Ratio!R7C937</stp>
        <stp>EQY_CONSOLIDATED</stp>
        <stp>Y</stp>
        <stp>cols=2;rows=2</stp>
        <tr r="AJA7" s="4"/>
      </tp>
      <tp>
        <v>42916</v>
        <stp/>
        <stp>##V3_BDHV12</stp>
        <stp>439 HK Equity</stp>
        <stp>RETURN_COM_EQY</stp>
        <stp>1/1/2017</stp>
        <stp>8/12/2018</stp>
        <stp>[Stock Selection.xlsx]ROE!R7C505</stp>
        <stp>EQY_CONSOLIDATED</stp>
        <stp>Y</stp>
        <stp>cols=2;rows=2</stp>
        <tr r="SK7" s="1"/>
      </tp>
      <tp>
        <v>42916</v>
        <stp/>
        <stp>##V3_BDHV12</stp>
        <stp>168 HK Equity</stp>
        <stp>RETURN_COM_EQY</stp>
        <stp>1/1/2017</stp>
        <stp>8/12/2018</stp>
        <stp>[Stock Selection.xlsx]ROE!R7C215</stp>
        <stp>EQY_CONSOLIDATED</stp>
        <stp>Y</stp>
        <stp>cols=2;rows=2</stp>
        <tr r="HG7" s="1"/>
      </tp>
      <tp>
        <v>42916</v>
        <stp/>
        <stp>##V3_BDHV12</stp>
        <stp>410 HK Equity</stp>
        <stp>RETURN_COM_EQY</stp>
        <stp>1/1/2017</stp>
        <stp>8/12/2018</stp>
        <stp>[Stock Selection.xlsx]ROE!R7C793</stp>
        <stp>EQY_CONSOLIDATED</stp>
        <stp>Y</stp>
        <stp>cols=2;rows=2</stp>
        <tr r="ADM7" s="1"/>
      </tp>
      <tp>
        <v>42916</v>
        <stp/>
        <stp>##V3_BDHV12</stp>
        <stp>189 HK Equity</stp>
        <stp>RETURN_COM_EQY</stp>
        <stp>1/1/2017</stp>
        <stp>8/12/2018</stp>
        <stp>[Stock Selection.xlsx]ROE!R7C703</stp>
        <stp>EQY_CONSOLIDATED</stp>
        <stp>Y</stp>
        <stp>cols=2;rows=2</stp>
        <tr r="AAA7" s="1"/>
      </tp>
      <tp>
        <v>42916</v>
        <stp/>
        <stp>##V3_BDHV12</stp>
        <stp>658 HK Equity</stp>
        <stp>RETURN_COM_EQY</stp>
        <stp>1/1/2017</stp>
        <stp>8/12/2018</stp>
        <stp>[Stock Selection.xlsx]ROE!R7C511</stp>
        <stp>EQY_CONSOLIDATED</stp>
        <stp>Y</stp>
        <stp>cols=2;rows=2</stp>
        <tr r="SQ7" s="1"/>
      </tp>
      <tp>
        <v>42916</v>
        <stp/>
        <stp>##V3_BDHV12</stp>
        <stp>419 HK Equity</stp>
        <stp>RETURN_COM_EQY</stp>
        <stp>1/1/2017</stp>
        <stp>8/12/2018</stp>
        <stp>[Stock Selection.xlsx]ROE!R7C109</stp>
        <stp>EQY_CONSOLIDATED</stp>
        <stp>Y</stp>
        <stp>cols=2;rows=2</stp>
        <tr r="DE7" s="1"/>
      </tp>
      <tp>
        <v>42916</v>
        <stp/>
        <stp>##V3_BDHV12</stp>
        <stp>698 HK Equity</stp>
        <stp>RETURN_COM_EQY</stp>
        <stp>1/1/2017</stp>
        <stp>8/12/2018</stp>
        <stp>[Stock Selection.xlsx]ROE!R7C619</stp>
        <stp>EQY_CONSOLIDATED</stp>
        <stp>Y</stp>
        <stp>cols=2;rows=2</stp>
        <tr r="WU7" s="1"/>
      </tp>
      <tp>
        <v>42916</v>
        <stp/>
        <stp>##V3_BDHV12</stp>
        <stp>83 HK Equity</stp>
        <stp>SALES_REV_TURN</stp>
        <stp>1/1/2017</stp>
        <stp>8/12/2018</stp>
        <stp>[Stock Selection.xlsx]revenue!R7C821</stp>
        <stp>EQY_CONSOLIDATED</stp>
        <stp>Y</stp>
        <stp>cols=2;rows=2</stp>
        <tr r="AEO7" s="7"/>
      </tp>
      <tp>
        <v>42916</v>
        <stp/>
        <stp>##V3_BDHV12</stp>
        <stp>45 HK Equity</stp>
        <stp>SALES_REV_TURN</stp>
        <stp>1/1/2017</stp>
        <stp>8/12/2018</stp>
        <stp>[Stock Selection.xlsx]revenue!R7C143</stp>
        <stp>EQY_CONSOLIDATED</stp>
        <stp>Y</stp>
        <stp>cols=2;rows=3</stp>
        <tr r="EM7" s="7"/>
      </tp>
      <tp>
        <v>42916</v>
        <stp/>
        <stp>##V3_BDHV12</stp>
        <stp>1618 HK Equity</stp>
        <stp>RETURN_COM_EQY</stp>
        <stp>1/1/2017</stp>
        <stp>8/12/2018</stp>
        <stp>[Stock Selection.xlsx]ROE!R7C479</stp>
        <stp>EQY_CONSOLIDATED</stp>
        <stp>Y</stp>
        <stp>cols=2;rows=2</stp>
        <tr r="RK7" s="1"/>
      </tp>
      <tp>
        <v>42916</v>
        <stp/>
        <stp>##V3_BDHV12</stp>
        <stp>1109 HK Equity</stp>
        <stp>RETURN_COM_EQY</stp>
        <stp>1/1/2017</stp>
        <stp>8/12/2018</stp>
        <stp>[Stock Selection.xlsx]ROE!R7C769</stp>
        <stp>EQY_CONSOLIDATED</stp>
        <stp>Y</stp>
        <stp>cols=2;rows=2</stp>
        <tr r="ACO7" s="1"/>
      </tp>
      <tp>
        <v>42916</v>
        <stp/>
        <stp>##V3_BDHV12</stp>
        <stp>2777 HK Equity</stp>
        <stp>RETURN_COM_EQY</stp>
        <stp>1/1/2017</stp>
        <stp>8/12/2018</stp>
        <stp>[Stock Selection.xlsx]ROE!R7C789</stp>
        <stp>EQY_CONSOLIDATED</stp>
        <stp>Y</stp>
        <stp>cols=2;rows=2</stp>
        <tr r="ADI7" s="1"/>
      </tp>
      <tp>
        <v>42916</v>
        <stp/>
        <stp>##V3_BDHV12</stp>
        <stp>1448 HK Equity</stp>
        <stp>RETURN_COM_EQY</stp>
        <stp>1/1/2017</stp>
        <stp>8/12/2018</stp>
        <stp>[Stock Selection.xlsx]ROE!R7C175</stp>
        <stp>EQY_CONSOLIDATED</stp>
        <stp>Y</stp>
        <stp>cols=2;rows=2</stp>
        <tr r="FS7" s="1"/>
      </tp>
      <tp>
        <v>42916</v>
        <stp/>
        <stp>##V3_BDHV12</stp>
        <stp>1196 HK Equity</stp>
        <stp>RETURN_COM_EQY</stp>
        <stp>1/1/2017</stp>
        <stp>8/12/2018</stp>
        <stp>[Stock Selection.xlsx]ROE!R7C495</stp>
        <stp>EQY_CONSOLIDATED</stp>
        <stp>Y</stp>
        <stp>cols=2;rows=2</stp>
        <tr r="SA7" s="1"/>
      </tp>
      <tp>
        <v>42825</v>
        <stp/>
        <stp>##V3_BDHV12</stp>
        <stp>2099 HK Equity</stp>
        <stp>RETURN_COM_EQY</stp>
        <stp>1/1/2017</stp>
        <stp>8/12/2018</stp>
        <stp>[Stock Selection.xlsx]ROE!R7C665</stp>
        <stp>EQY_CONSOLIDATED</stp>
        <stp>Y</stp>
        <stp>cols=2;rows=5</stp>
        <tr r="YO7" s="1"/>
      </tp>
      <tp>
        <v>42825</v>
        <stp/>
        <stp>##V3_BDHV12</stp>
        <stp>1138 HK Equity</stp>
        <stp>RETURN_COM_EQY</stp>
        <stp>1/1/2017</stp>
        <stp>8/12/2018</stp>
        <stp>[Stock Selection.xlsx]ROE!R7C477</stp>
        <stp>EQY_CONSOLIDATED</stp>
        <stp>Y</stp>
        <stp>cols=2;rows=5</stp>
        <tr r="RI7" s="1"/>
      </tp>
      <tp>
        <v>42916</v>
        <stp/>
        <stp>##V3_BDHV12</stp>
        <stp>2799 HK Equity</stp>
        <stp>RETURN_COM_EQY</stp>
        <stp>1/1/2017</stp>
        <stp>8/12/2018</stp>
        <stp>[Stock Selection.xlsx]ROE!R7C363</stp>
        <stp>EQY_CONSOLIDATED</stp>
        <stp>Y</stp>
        <stp>cols=2;rows=2</stp>
        <tr r="MY7" s="1"/>
      </tp>
      <tp>
        <v>42916</v>
        <stp/>
        <stp>##V3_BDHV12</stp>
        <stp>2607 HK Equity</stp>
        <stp>RETURN_COM_EQY</stp>
        <stp>1/1/2017</stp>
        <stp>8/12/2018</stp>
        <stp>[Stock Selection.xlsx]ROE!R7C383</stp>
        <stp>EQY_CONSOLIDATED</stp>
        <stp>Y</stp>
        <stp>cols=2;rows=2</stp>
        <tr r="NS7" s="1"/>
      </tp>
      <tp>
        <v>42916</v>
        <stp/>
        <stp>##V3_BDHV12</stp>
        <stp>1378 HK Equity</stp>
        <stp>RETURN_COM_EQY</stp>
        <stp>1/1/2017</stp>
        <stp>8/12/2018</stp>
        <stp>[Stock Selection.xlsx]ROE!R7C671</stp>
        <stp>EQY_CONSOLIDATED</stp>
        <stp>Y</stp>
        <stp>cols=2;rows=2</stp>
        <tr r="YU7" s="1"/>
      </tp>
      <tp>
        <v>42916</v>
        <stp/>
        <stp>##V3_BDHV12</stp>
        <stp>1066 HK Equity</stp>
        <stp>RETURN_COM_EQY</stp>
        <stp>1/1/2017</stp>
        <stp>8/12/2018</stp>
        <stp>[Stock Selection.xlsx]ROE!R7C391</stp>
        <stp>EQY_CONSOLIDATED</stp>
        <stp>Y</stp>
        <stp>cols=2;rows=2</stp>
        <tr r="OA7" s="1"/>
      </tp>
      <tp>
        <v>42916</v>
        <stp/>
        <stp>##V3_BDHV12</stp>
        <stp>2628 HK Equity</stp>
        <stp>RETURN_COM_EQY</stp>
        <stp>1/1/2017</stp>
        <stp>8/12/2018</stp>
        <stp>[Stock Selection.xlsx]ROE!R7C271</stp>
        <stp>EQY_CONSOLIDATED</stp>
        <stp>Y</stp>
        <stp>cols=2;rows=2</stp>
        <tr r="JK7" s="1"/>
      </tp>
      <tp>
        <v>42916</v>
        <stp/>
        <stp>##V3_BDHV12</stp>
        <stp>1899 HK Equity</stp>
        <stp>RETURN_COM_EQY</stp>
        <stp>1/1/2017</stp>
        <stp>8/12/2018</stp>
        <stp>[Stock Selection.xlsx]ROE!R7C163</stp>
        <stp>EQY_CONSOLIDATED</stp>
        <stp>Y</stp>
        <stp>cols=2;rows=2</stp>
        <tr r="FG7" s="1"/>
      </tp>
      <tp>
        <v>42916</v>
        <stp/>
        <stp>##V3_BDHV12</stp>
        <stp>2280 HK Equity</stp>
        <stp>LT_DEBT_TO_TOT_ASSET</stp>
        <stp>1/1/2017</stp>
        <stp>8/12/2018</stp>
        <stp>[Stock Selection.xlsx]Long Term Debt Ratio!R7C639</stp>
        <stp>EQY_CONSOLIDATED</stp>
        <stp>Y</stp>
        <stp>cols=2;rows=2</stp>
        <tr r="XO7" s="4"/>
      </tp>
      <tp>
        <v>42916</v>
        <stp/>
        <stp>##V3_BDHV12</stp>
        <stp>2186 HK Equity</stp>
        <stp>LT_DEBT_TO_TOT_ASSET</stp>
        <stp>1/1/2017</stp>
        <stp>8/12/2018</stp>
        <stp>[Stock Selection.xlsx]Long Term Debt Ratio!R7C439</stp>
        <stp>EQY_CONSOLIDATED</stp>
        <stp>Y</stp>
        <stp>cols=2;rows=2</stp>
        <tr r="PW7" s="4"/>
      </tp>
      <tp>
        <v>42916</v>
        <stp/>
        <stp>##V3_BDHV12</stp>
        <stp>1333 HK Equity</stp>
        <stp>LT_DEBT_TO_TOT_ASSET</stp>
        <stp>1/1/2017</stp>
        <stp>8/12/2018</stp>
        <stp>[Stock Selection.xlsx]Long Term Debt Ratio!R7C681</stp>
        <stp>EQY_CONSOLIDATED</stp>
        <stp>Y</stp>
        <stp>cols=2;rows=2</stp>
        <tr r="ZE7" s="4"/>
      </tp>
      <tp>
        <v>42916</v>
        <stp/>
        <stp>##V3_BDHV12</stp>
        <stp>3799 HK Equity</stp>
        <stp>LT_DEBT_TO_TOT_ASSET</stp>
        <stp>1/1/2017</stp>
        <stp>8/12/2018</stp>
        <stp>[Stock Selection.xlsx]Long Term Debt Ratio!R7C229</stp>
        <stp>EQY_CONSOLIDATED</stp>
        <stp>Y</stp>
        <stp>cols=2;rows=2</stp>
        <tr r="HU7" s="4"/>
      </tp>
      <tp>
        <v>42916</v>
        <stp/>
        <stp>##V3_BDHV12</stp>
        <stp>1230 HK Equity</stp>
        <stp>LT_DEBT_TO_TOT_ASSET</stp>
        <stp>1/1/2017</stp>
        <stp>8/12/2018</stp>
        <stp>[Stock Selection.xlsx]Long Term Debt Ratio!R7C187</stp>
        <stp>EQY_CONSOLIDATED</stp>
        <stp>Y</stp>
        <stp>cols=2;rows=2</stp>
        <tr r="GE7" s="4"/>
      </tp>
      <tp>
        <v>42916</v>
        <stp/>
        <stp>##V3_BDHV12</stp>
        <stp>1681 HK Equity</stp>
        <stp>LT_DEBT_TO_TOT_ASSET</stp>
        <stp>1/1/2017</stp>
        <stp>8/12/2018</stp>
        <stp>[Stock Selection.xlsx]Long Term Debt Ratio!R7C435</stp>
        <stp>EQY_CONSOLIDATED</stp>
        <stp>Y</stp>
        <stp>cols=2;rows=2</stp>
        <tr r="PS7" s="4"/>
      </tp>
      <tp>
        <v>42825</v>
        <stp/>
        <stp>##V3_BDHV12</stp>
        <stp>823 HK Equity</stp>
        <stp>RETURN_COM_EQY</stp>
        <stp>1/1/2017</stp>
        <stp>8/12/2018</stp>
        <stp>[Stock Selection.xlsx]ROE!R7C757</stp>
        <stp>EQY_CONSOLIDATED</stp>
        <stp>Y</stp>
        <stp>cols=2;rows=3</stp>
        <tr r="ACC7" s="1"/>
      </tp>
      <tp>
        <v>42916</v>
        <stp/>
        <stp>##V3_BDHV12</stp>
        <stp>581 HK Equity</stp>
        <stp>RETURN_COM_EQY</stp>
        <stp>1/1/2017</stp>
        <stp>8/12/2018</stp>
        <stp>[Stock Selection.xlsx]ROE!R7C677</stp>
        <stp>EQY_CONSOLIDATED</stp>
        <stp>Y</stp>
        <stp>cols=2;rows=2</stp>
        <tr r="ZA7" s="1"/>
      </tp>
      <tp>
        <v>42916</v>
        <stp/>
        <stp>##V3_BDHV12</stp>
        <stp>165 HK Equity</stp>
        <stp>RETURN_COM_EQY</stp>
        <stp>1/1/2017</stp>
        <stp>8/12/2018</stp>
        <stp>[Stock Selection.xlsx]ROE!R7C337</stp>
        <stp>EQY_CONSOLIDATED</stp>
        <stp>Y</stp>
        <stp>cols=2;rows=2</stp>
        <tr r="LY7" s="1"/>
      </tp>
      <tp>
        <v>42825</v>
        <stp/>
        <stp>##V3_BDHV12</stp>
        <stp>163 HK Equity</stp>
        <stp>RETURN_COM_EQY</stp>
        <stp>1/1/2017</stp>
        <stp>8/12/2018</stp>
        <stp>[Stock Selection.xlsx]ROE!R7C857</stp>
        <stp>EQY_CONSOLIDATED</stp>
        <stp>Y</stp>
        <stp>cols=2;rows=3</stp>
        <tr r="AFY7" s="1"/>
      </tp>
      <tp>
        <v>42916</v>
        <stp/>
        <stp>##V3_BDHV12</stp>
        <stp>916 HK Equity</stp>
        <stp>RETURN_COM_EQY</stp>
        <stp>1/1/2017</stp>
        <stp>8/12/2018</stp>
        <stp>[Stock Selection.xlsx]ROE!R7C905</stp>
        <stp>EQY_CONSOLIDATED</stp>
        <stp>Y</stp>
        <stp>cols=2;rows=2</stp>
        <tr r="AHU7" s="1"/>
      </tp>
      <tp>
        <v>42916</v>
        <stp/>
        <stp>##V3_BDHV12</stp>
        <stp>506 HK Equity</stp>
        <stp>RETURN_COM_EQY</stp>
        <stp>1/1/2017</stp>
        <stp>8/12/2018</stp>
        <stp>[Stock Selection.xlsx]ROE!R7C205</stp>
        <stp>EQY_CONSOLIDATED</stp>
        <stp>Y</stp>
        <stp>cols=2;rows=2</stp>
        <tr r="GW7" s="1"/>
      </tp>
      <tp>
        <v>42916</v>
        <stp/>
        <stp>##V3_BDHV12</stp>
        <stp>101 HK Equity</stp>
        <stp>RETURN_COM_EQY</stp>
        <stp>1/1/2017</stp>
        <stp>8/12/2018</stp>
        <stp>[Stock Selection.xlsx]ROE!R7C775</stp>
        <stp>EQY_CONSOLIDATED</stp>
        <stp>Y</stp>
        <stp>cols=2;rows=3</stp>
        <tr r="ACU7" s="1"/>
      </tp>
      <tp>
        <v>42916</v>
        <stp/>
        <stp>##V3_BDHV12</stp>
        <stp>327 HK Equity</stp>
        <stp>RETURN_COM_EQY</stp>
        <stp>1/1/2017</stp>
        <stp>8/12/2018</stp>
        <stp>[Stock Selection.xlsx]ROE!R7C615</stp>
        <stp>EQY_CONSOLIDATED</stp>
        <stp>Y</stp>
        <stp>cols=2;rows=3</stp>
        <tr r="WQ7" s="1"/>
      </tp>
      <tp>
        <v>42916</v>
        <stp/>
        <stp>##V3_BDHV12</stp>
        <stp>882 HK Equity</stp>
        <stp>RETURN_COM_EQY</stp>
        <stp>1/1/2017</stp>
        <stp>8/12/2018</stp>
        <stp>[Stock Selection.xlsx]ROE!R7C943</stp>
        <stp>EQY_CONSOLIDATED</stp>
        <stp>Y</stp>
        <stp>cols=2;rows=2</stp>
        <tr r="AJG7" s="1"/>
      </tp>
      <tp>
        <v>42825</v>
        <stp/>
        <stp>##V3_BDHV12</stp>
        <stp>855 HK Equity</stp>
        <stp>RETURN_COM_EQY</stp>
        <stp>1/1/2017</stp>
        <stp>8/12/2018</stp>
        <stp>[Stock Selection.xlsx]ROE!R7C931</stp>
        <stp>EQY_CONSOLIDATED</stp>
        <stp>Y</stp>
        <stp>cols=2;rows=3</stp>
        <tr r="AIU7" s="1"/>
      </tp>
      <tp>
        <v>42916</v>
        <stp/>
        <stp>##V3_BDHV12</stp>
        <stp>816 HK Equity</stp>
        <stp>RETURN_COM_EQY</stp>
        <stp>1/1/2017</stp>
        <stp>8/12/2018</stp>
        <stp>[Stock Selection.xlsx]ROE!R7C901</stp>
        <stp>EQY_CONSOLIDATED</stp>
        <stp>Y</stp>
        <stp>cols=2;rows=2</stp>
        <tr r="AHQ7" s="1"/>
      </tp>
      <tp>
        <v>42916</v>
        <stp/>
        <stp>##V3_BDHV12</stp>
        <stp>883 HK Equity</stp>
        <stp>RETURN_COM_EQY</stp>
        <stp>1/1/2017</stp>
        <stp>8/12/2018</stp>
        <stp>[Stock Selection.xlsx]ROE!R7C251</stp>
        <stp>EQY_CONSOLIDATED</stp>
        <stp>Y</stp>
        <stp>cols=2;rows=2</stp>
        <tr r="IQ7" s="1"/>
      </tp>
      <tp>
        <v>42916</v>
        <stp/>
        <stp>##V3_BDHV12</stp>
        <stp>440 HK Equity</stp>
        <stp>RETURN_COM_EQY</stp>
        <stp>1/1/2017</stp>
        <stp>8/12/2018</stp>
        <stp>[Stock Selection.xlsx]ROE!R7C369</stp>
        <stp>EQY_CONSOLIDATED</stp>
        <stp>Y</stp>
        <stp>cols=2;rows=2</stp>
        <tr r="NE7" s="1"/>
      </tp>
      <tp>
        <v>42916</v>
        <stp/>
        <stp>##V3_BDHV12</stp>
        <stp>735 HK Equity</stp>
        <stp>RETURN_COM_EQY</stp>
        <stp>1/1/2017</stp>
        <stp>8/12/2018</stp>
        <stp>[Stock Selection.xlsx]ROE!R7C939</stp>
        <stp>EQY_CONSOLIDATED</stp>
        <stp>Y</stp>
        <stp>cols=2;rows=2</stp>
        <tr r="AJC7" s="1"/>
      </tp>
      <tp>
        <v>42916</v>
        <stp/>
        <stp>##V3_BDHV12</stp>
        <stp>665 HK Equity</stp>
        <stp>RETURN_COM_EQY</stp>
        <stp>1/1/2017</stp>
        <stp>8/12/2018</stp>
        <stp>[Stock Selection.xlsx]ROE!R7C339</stp>
        <stp>EQY_CONSOLIDATED</stp>
        <stp>Y</stp>
        <stp>cols=2;rows=2</stp>
        <tr r="MA7" s="1"/>
      </tp>
      <tp>
        <v>42916</v>
        <stp/>
        <stp>##V3_BDHV12</stp>
        <stp>656 HK Equity</stp>
        <stp>RETURN_COM_EQY</stp>
        <stp>1/1/2017</stp>
        <stp>8/12/2018</stp>
        <stp>[Stock Selection.xlsx]ROE!R7C509</stp>
        <stp>EQY_CONSOLIDATED</stp>
        <stp>Y</stp>
        <stp>cols=2;rows=2</stp>
        <tr r="SO7" s="1"/>
      </tp>
      <tp>
        <v>42916</v>
        <stp/>
        <stp>##V3_BDHV12</stp>
        <stp>354 HK Equity</stp>
        <stp>RETURN_COM_EQY</stp>
        <stp>1/1/2017</stp>
        <stp>8/12/2018</stp>
        <stp>[Stock Selection.xlsx]ROE!R7C629</stp>
        <stp>EQY_CONSOLIDATED</stp>
        <stp>Y</stp>
        <stp>cols=2;rows=2</stp>
        <tr r="XE7" s="1"/>
      </tp>
      <tp>
        <v>42916</v>
        <stp/>
        <stp>##V3_BDHV12</stp>
        <stp>1728 HK Equity</stp>
        <stp>CF_CASH_FROM_OPER</stp>
        <stp>1/1/2017</stp>
        <stp>8/12/2018</stp>
        <stp>[Stock Selection.xlsx]Operating Cash Flow!R7C1</stp>
        <stp>EQY_CONSOLIDATED</stp>
        <stp>Y</stp>
        <stp>cols=2;rows=2</stp>
        <tr r="A7" s="6"/>
      </tp>
      <tp>
        <v>42825</v>
        <stp/>
        <stp>##V3_BDHV12</stp>
        <stp>1929 HK Equity</stp>
        <stp>CF_CASH_FROM_OPER</stp>
        <stp>1/1/2017</stp>
        <stp>8/12/2018</stp>
        <stp>[Stock Selection.xlsx]Operating Cash Flow!R7C5</stp>
        <stp>EQY_CONSOLIDATED</stp>
        <stp>Y</stp>
        <stp>cols=2;rows=3</stp>
        <tr r="E7" s="6"/>
      </tp>
      <tp>
        <v>42916</v>
        <stp/>
        <stp>##V3_BDHV12</stp>
        <stp>1114 HK Equity</stp>
        <stp>CF_CASH_FROM_OPER</stp>
        <stp>1/1/2017</stp>
        <stp>8/12/2018</stp>
        <stp>[Stock Selection.xlsx]Operating Cash Flow!R7C9</stp>
        <stp>EQY_CONSOLIDATED</stp>
        <stp>Y</stp>
        <stp>cols=2;rows=2</stp>
        <tr r="I7" s="6"/>
      </tp>
      <tp>
        <v>42825</v>
        <stp/>
        <stp>##V3_BDHV12</stp>
        <stp>1999 HK Equity</stp>
        <stp>CF_CASH_FROM_OPER</stp>
        <stp>1/1/2017</stp>
        <stp>8/12/2018</stp>
        <stp>[Stock Selection.xlsx]Operating Cash Flow!R7C3</stp>
        <stp>EQY_CONSOLIDATED</stp>
        <stp>Y</stp>
        <stp>cols=2;rows=3</stp>
        <tr r="C7" s="6"/>
      </tp>
      <tp>
        <v>42916</v>
        <stp/>
        <stp>##V3_BDHV12</stp>
        <stp>66 HK Equity</stp>
        <stp>SALES_REV_TURN</stp>
        <stp>1/1/2017</stp>
        <stp>8/12/2018</stp>
        <stp>[Stock Selection.xlsx]revenue!R7C483</stp>
        <stp>EQY_CONSOLIDATED</stp>
        <stp>Y</stp>
        <stp>cols=2;rows=3</stp>
        <tr r="RO7" s="7"/>
      </tp>
      <tp>
        <v>42916</v>
        <stp/>
        <stp>##V3_BDHV12</stp>
        <stp>69 HK Equity</stp>
        <stp>SALES_REV_TURN</stp>
        <stp>1/1/2017</stp>
        <stp>8/12/2018</stp>
        <stp>[Stock Selection.xlsx]revenue!R7C173</stp>
        <stp>EQY_CONSOLIDATED</stp>
        <stp>Y</stp>
        <stp>cols=2;rows=2</stp>
        <tr r="FQ7" s="7"/>
      </tp>
      <tp>
        <v>42916</v>
        <stp/>
        <stp>##V3_BDHV12</stp>
        <stp>3800 HK Equity</stp>
        <stp>RETURN_COM_EQY</stp>
        <stp>1/1/2017</stp>
        <stp>8/12/2018</stp>
        <stp>[Stock Selection.xlsx]ROE!R7C609</stp>
        <stp>EQY_CONSOLIDATED</stp>
        <stp>Y</stp>
        <stp>cols=2;rows=2</stp>
        <tr r="WK7" s="1"/>
      </tp>
      <tp>
        <v>42916</v>
        <stp/>
        <stp>##V3_BDHV12</stp>
        <stp>3899 HK Equity</stp>
        <stp>RETURN_COM_EQY</stp>
        <stp>1/1/2017</stp>
        <stp>8/12/2018</stp>
        <stp>[Stock Selection.xlsx]ROE!R7C499</stp>
        <stp>EQY_CONSOLIDATED</stp>
        <stp>Y</stp>
        <stp>cols=2;rows=2</stp>
        <tr r="SE7" s="1"/>
      </tp>
      <tp>
        <v>42916</v>
        <stp/>
        <stp>##V3_BDHV12</stp>
        <stp>2689 HK Equity</stp>
        <stp>RETURN_COM_EQY</stp>
        <stp>1/1/2017</stp>
        <stp>8/12/2018</stp>
        <stp>[Stock Selection.xlsx]ROE!R7C697</stp>
        <stp>EQY_CONSOLIDATED</stp>
        <stp>Y</stp>
        <stp>cols=2;rows=2</stp>
        <tr r="ZU7" s="1"/>
      </tp>
      <tp>
        <v>42916</v>
        <stp/>
        <stp>##V3_BDHV12</stp>
        <stp>2328 HK Equity</stp>
        <stp>RETURN_COM_EQY</stp>
        <stp>1/1/2017</stp>
        <stp>8/12/2018</stp>
        <stp>[Stock Selection.xlsx]ROE!R7C287</stp>
        <stp>EQY_CONSOLIDATED</stp>
        <stp>Y</stp>
        <stp>cols=2;rows=2</stp>
        <tr r="KA7" s="1"/>
      </tp>
      <tp>
        <v>42916</v>
        <stp/>
        <stp>##V3_BDHV12</stp>
        <stp>2380 HK Equity</stp>
        <stp>RETURN_COM_EQY</stp>
        <stp>1/1/2017</stp>
        <stp>8/12/2018</stp>
        <stp>[Stock Selection.xlsx]ROE!R7C907</stp>
        <stp>EQY_CONSOLIDATED</stp>
        <stp>Y</stp>
        <stp>cols=2;rows=2</stp>
        <tr r="AHW7" s="1"/>
      </tp>
      <tp>
        <v>42916</v>
        <stp/>
        <stp>##V3_BDHV12</stp>
        <stp>2342 HK Equity</stp>
        <stp>RETURN_COM_EQY</stp>
        <stp>1/1/2017</stp>
        <stp>8/12/2018</stp>
        <stp>[Stock Selection.xlsx]ROE!R7C627</stp>
        <stp>EQY_CONSOLIDATED</stp>
        <stp>Y</stp>
        <stp>cols=2;rows=2</stp>
        <tr r="XC7" s="1"/>
      </tp>
      <tp>
        <v>43100</v>
        <stp/>
        <stp>##V3_BDHV12</stp>
        <stp>2232 HK Equity</stp>
        <stp>RETURN_COM_EQY</stp>
        <stp>1/1/2017</stp>
        <stp>8/12/2018</stp>
        <stp>[Stock Selection.xlsx]ROE!R7C127</stp>
        <stp>EQY_CONSOLIDATED</stp>
        <stp>Y</stp>
        <stp>cols=2;rows=1</stp>
        <tr r="DW7" s="1"/>
      </tp>
      <tp>
        <v>42886</v>
        <stp/>
        <stp>##V3_BDHV12</stp>
        <stp>1299 HK Equity</stp>
        <stp>RETURN_COM_EQY</stp>
        <stp>1/1/2017</stp>
        <stp>8/12/2018</stp>
        <stp>[Stock Selection.xlsx]ROE!R7C295</stp>
        <stp>EQY_CONSOLIDATED</stp>
        <stp>Y</stp>
        <stp>cols=2;rows=2</stp>
        <tr r="KI7" s="1"/>
      </tp>
      <tp>
        <v>42916</v>
        <stp/>
        <stp>##V3_BDHV12</stp>
        <stp>1070 HK Equity</stp>
        <stp>RETURN_COM_EQY</stp>
        <stp>1/1/2017</stp>
        <stp>8/12/2018</stp>
        <stp>[Stock Selection.xlsx]ROE!R7C105</stp>
        <stp>EQY_CONSOLIDATED</stp>
        <stp>Y</stp>
        <stp>cols=2;rows=2</stp>
        <tr r="DA7" s="1"/>
      </tp>
      <tp>
        <v>42916</v>
        <stp/>
        <stp>##V3_BDHV12</stp>
        <stp>1972 HK Equity</stp>
        <stp>RETURN_COM_EQY</stp>
        <stp>1/1/2017</stp>
        <stp>8/12/2018</stp>
        <stp>[Stock Selection.xlsx]ROE!R7C827</stp>
        <stp>EQY_CONSOLIDATED</stp>
        <stp>Y</stp>
        <stp>cols=2;rows=3</stp>
        <tr r="AEU7" s="1"/>
      </tp>
      <tp>
        <v>42825</v>
        <stp/>
        <stp>##V3_BDHV12</stp>
        <stp>1513 HK Equity</stp>
        <stp>RETURN_COM_EQY</stp>
        <stp>1/1/2017</stp>
        <stp>8/12/2018</stp>
        <stp>[Stock Selection.xlsx]ROE!R7C437</stp>
        <stp>EQY_CONSOLIDATED</stp>
        <stp>Y</stp>
        <stp>cols=2;rows=5</stp>
        <tr r="PU7" s="1"/>
      </tp>
      <tp>
        <v>42916</v>
        <stp/>
        <stp>##V3_BDHV12</stp>
        <stp>1193 HK Equity</stp>
        <stp>RETURN_COM_EQY</stp>
        <stp>1/1/2017</stp>
        <stp>8/12/2018</stp>
        <stp>[Stock Selection.xlsx]ROE!R7C937</stp>
        <stp>EQY_CONSOLIDATED</stp>
        <stp>Y</stp>
        <stp>cols=2;rows=2</stp>
        <tr r="AJA7" s="1"/>
      </tp>
      <tp>
        <v>42916</v>
        <stp/>
        <stp>##V3_BDHV12</stp>
        <stp>2298 HK Equity</stp>
        <stp>RETURN_COM_EQY</stp>
        <stp>1/1/2017</stp>
        <stp>8/12/2018</stp>
        <stp>[Stock Selection.xlsx]ROE!R7C183</stp>
        <stp>EQY_CONSOLIDATED</stp>
        <stp>Y</stp>
        <stp>cols=2;rows=2</stp>
        <tr r="GA7" s="1"/>
      </tp>
      <tp>
        <v>42916</v>
        <stp/>
        <stp>##V3_BDHV12</stp>
        <stp>1848 HK Equity</stp>
        <stp>RETURN_COM_EQY</stp>
        <stp>1/1/2017</stp>
        <stp>8/12/2018</stp>
        <stp>[Stock Selection.xlsx]ROE!R7C581</stp>
        <stp>EQY_CONSOLIDATED</stp>
        <stp>Y</stp>
        <stp>cols=2;rows=2</stp>
        <tr r="VI7" s="1"/>
      </tp>
      <tp>
        <v>42825</v>
        <stp/>
        <stp>##V3_BDHV12</stp>
        <stp>1668 HK Equity</stp>
        <stp>RETURN_COM_EQY</stp>
        <stp>1/1/2017</stp>
        <stp>8/12/2018</stp>
        <stp>[Stock Selection.xlsx]ROE!R7C781</stp>
        <stp>EQY_CONSOLIDATED</stp>
        <stp>Y</stp>
        <stp>cols=2;rows=3</stp>
        <tr r="ADA7" s="1"/>
      </tp>
      <tp>
        <v>42916</v>
        <stp/>
        <stp>##V3_BDHV12</stp>
        <stp>1778 HK Equity</stp>
        <stp>RETURN_COM_EQY</stp>
        <stp>1/1/2017</stp>
        <stp>8/12/2018</stp>
        <stp>[Stock Selection.xlsx]ROE!R7C881</stp>
        <stp>EQY_CONSOLIDATED</stp>
        <stp>Y</stp>
        <stp>cols=2;rows=2</stp>
        <tr r="AGW7" s="1"/>
      </tp>
      <tp>
        <v>42825</v>
        <stp/>
        <stp>##V3_BDHV12</stp>
        <stp>3328 HK Equity</stp>
        <stp>RETURN_COM_EQY</stp>
        <stp>1/1/2017</stp>
        <stp>8/12/2018</stp>
        <stp>[Stock Selection.xlsx]ROE!R7C283</stp>
        <stp>EQY_CONSOLIDATED</stp>
        <stp>Y</stp>
        <stp>cols=2;rows=5</stp>
        <tr r="JW7" s="1"/>
      </tp>
      <tp>
        <v>42916</v>
        <stp/>
        <stp>##V3_BDHV12</stp>
        <stp>2386 HK Equity</stp>
        <stp>RETURN_COM_EQY</stp>
        <stp>1/1/2017</stp>
        <stp>8/12/2018</stp>
        <stp>[Stock Selection.xlsx]ROE!R7C561</stp>
        <stp>EQY_CONSOLIDATED</stp>
        <stp>Y</stp>
        <stp>cols=2;rows=2</stp>
        <tr r="UO7" s="1"/>
      </tp>
      <tp>
        <v>42916</v>
        <stp/>
        <stp>##V3_BDHV12</stp>
        <stp>6136 HK Equity</stp>
        <stp>RETURN_COM_EQY</stp>
        <stp>1/1/2017</stp>
        <stp>8/12/2018</stp>
        <stp>[Stock Selection.xlsx]ROE!R7C965</stp>
        <stp>EQY_CONSOLIDATED</stp>
        <stp>Y</stp>
        <stp>cols=2;rows=2</stp>
        <tr r="AKC7" s="1"/>
      </tp>
      <tp>
        <v>42916</v>
        <stp/>
        <stp>##V3_BDHV12</stp>
        <stp>1628 HK Equity</stp>
        <stp>RETURN_COM_EQY</stp>
        <stp>1/1/2017</stp>
        <stp>8/12/2018</stp>
        <stp>[Stock Selection.xlsx]ROE!R7C783</stp>
        <stp>EQY_CONSOLIDATED</stp>
        <stp>Y</stp>
        <stp>cols=2;rows=2</stp>
        <tr r="ADC7" s="1"/>
      </tp>
      <tp>
        <v>42916</v>
        <stp/>
        <stp>##V3_BDHV12</stp>
        <stp>1339 HK Equity</stp>
        <stp>LT_DEBT_TO_TOT_ASSET</stp>
        <stp>1/1/2017</stp>
        <stp>8/12/2018</stp>
        <stp>[Stock Selection.xlsx]Long Term Debt Ratio!R7C373</stp>
        <stp>EQY_CONSOLIDATED</stp>
        <stp>Y</stp>
        <stp>cols=2;rows=2</stp>
        <tr r="NI7" s="4"/>
      </tp>
      <tp>
        <v>42916</v>
        <stp/>
        <stp>##V3_BDHV12</stp>
        <stp>1250 HK Equity</stp>
        <stp>LT_DEBT_TO_TOT_ASSET</stp>
        <stp>1/1/2017</stp>
        <stp>8/12/2018</stp>
        <stp>[Stock Selection.xlsx]Long Term Debt Ratio!R7C719</stp>
        <stp>EQY_CONSOLIDATED</stp>
        <stp>Y</stp>
        <stp>cols=2;rows=2</stp>
        <tr r="AAQ7" s="4"/>
      </tp>
      <tp>
        <v>42916</v>
        <stp/>
        <stp>##V3_BDHV12</stp>
        <stp>1368 HK Equity</stp>
        <stp>RETURN_COM_EQY</stp>
        <stp>1/1/2017</stp>
        <stp>8/12/2018</stp>
        <stp>[Stock Selection.xlsx]ROE!R7C63</stp>
        <stp>EQY_CONSOLIDATED</stp>
        <stp>Y</stp>
        <stp>cols=2;rows=2</stp>
        <tr r="BK7" s="1"/>
      </tp>
      <tp>
        <v>42825</v>
        <stp/>
        <stp>##V3_BDHV12</stp>
        <stp>2039 HK Equity</stp>
        <stp>LT_DEBT_TO_TOT_ASSET</stp>
        <stp>1/1/2017</stp>
        <stp>8/12/2018</stp>
        <stp>[Stock Selection.xlsx]Long Term Debt Ratio!R7C571</stp>
        <stp>EQY_CONSOLIDATED</stp>
        <stp>Y</stp>
        <stp>cols=2;rows=5</stp>
        <tr r="UY7" s="4"/>
      </tp>
      <tp>
        <v>42916</v>
        <stp/>
        <stp>##V3_BDHV12</stp>
        <stp>3389 HK Equity</stp>
        <stp>RETURN_COM_EQY</stp>
        <stp>1/1/2017</stp>
        <stp>8/12/2018</stp>
        <stp>[Stock Selection.xlsx]ROE!R7C83</stp>
        <stp>EQY_CONSOLIDATED</stp>
        <stp>Y</stp>
        <stp>cols=2;rows=2</stp>
        <tr r="CE7" s="1"/>
      </tp>
      <tp>
        <v>42916</v>
        <stp/>
        <stp>##V3_BDHV12</stp>
        <stp>1816 HK Equity</stp>
        <stp>LT_DEBT_TO_TOT_ASSET</stp>
        <stp>1/1/2017</stp>
        <stp>8/12/2018</stp>
        <stp>[Stock Selection.xlsx]Long Term Debt Ratio!R7C959</stp>
        <stp>EQY_CONSOLIDATED</stp>
        <stp>Y</stp>
        <stp>cols=2;rows=2</stp>
        <tr r="AJW7" s="4"/>
      </tp>
      <tp>
        <v>42916</v>
        <stp/>
        <stp>##V3_BDHV12</stp>
        <stp>1316 HK Equity</stp>
        <stp>LT_DEBT_TO_TOT_ASSET</stp>
        <stp>1/1/2017</stp>
        <stp>8/12/2018</stp>
        <stp>[Stock Selection.xlsx]Long Term Debt Ratio!R7C159</stp>
        <stp>EQY_CONSOLIDATED</stp>
        <stp>Y</stp>
        <stp>cols=2;rows=2</stp>
        <tr r="FC7" s="4"/>
      </tp>
      <tp>
        <v>42916</v>
        <stp/>
        <stp>##V3_BDHV12</stp>
        <stp>2208 HK Equity</stp>
        <stp>LT_DEBT_TO_TOT_ASSET</stp>
        <stp>1/1/2017</stp>
        <stp>8/12/2018</stp>
        <stp>[Stock Selection.xlsx]Long Term Debt Ratio!R7C447</stp>
        <stp>EQY_CONSOLIDATED</stp>
        <stp>Y</stp>
        <stp>cols=2;rows=2</stp>
        <tr r="QE7" s="4"/>
      </tp>
      <tp>
        <v>42825</v>
        <stp/>
        <stp>##V3_BDHV12</stp>
        <stp>1138 HK Equity</stp>
        <stp>LT_DEBT_TO_TOT_ASSET</stp>
        <stp>1/1/2017</stp>
        <stp>8/12/2018</stp>
        <stp>[Stock Selection.xlsx]Long Term Debt Ratio!R7C477</stp>
        <stp>EQY_CONSOLIDATED</stp>
        <stp>Y</stp>
        <stp>cols=2;rows=5</stp>
        <tr r="RI7" s="4"/>
      </tp>
      <tp>
        <v>42916</v>
        <stp/>
        <stp>##V3_BDHV12</stp>
        <stp>1777 HK Equity</stp>
        <stp>LT_DEBT_TO_TOT_ASSET</stp>
        <stp>1/1/2017</stp>
        <stp>8/12/2018</stp>
        <stp>[Stock Selection.xlsx]Long Term Debt Ratio!R7C739</stp>
        <stp>EQY_CONSOLIDATED</stp>
        <stp>Y</stp>
        <stp>cols=2;rows=2</stp>
        <tr r="ABK7" s="4"/>
      </tp>
      <tp>
        <v>42916</v>
        <stp/>
        <stp>##V3_BDHV12</stp>
        <stp>1164 HK Equity</stp>
        <stp>LT_DEBT_TO_TOT_ASSET</stp>
        <stp>1/1/2017</stp>
        <stp>8/12/2018</stp>
        <stp>[Stock Selection.xlsx]Long Term Debt Ratio!R7C529</stp>
        <stp>EQY_CONSOLIDATED</stp>
        <stp>Y</stp>
        <stp>cols=2;rows=2</stp>
        <tr r="TI7" s="4"/>
      </tp>
      <tp>
        <v>42825</v>
        <stp/>
        <stp>##V3_BDHV12</stp>
        <stp>1428 HK Equity</stp>
        <stp>LT_DEBT_TO_TOT_ASSET</stp>
        <stp>1/1/2017</stp>
        <stp>8/12/2018</stp>
        <stp>[Stock Selection.xlsx]Long Term Debt Ratio!R7C265</stp>
        <stp>EQY_CONSOLIDATED</stp>
        <stp>Y</stp>
        <stp>cols=2;rows=3</stp>
        <tr r="JE7" s="4"/>
      </tp>
      <tp>
        <v>42916</v>
        <stp/>
        <stp>##V3_BDHV12</stp>
        <stp>3818 HK Equity</stp>
        <stp>RETURN_COM_EQY</stp>
        <stp>1/1/2017</stp>
        <stp>8/12/2018</stp>
        <stp>[Stock Selection.xlsx]ROE!R7C17</stp>
        <stp>EQY_CONSOLIDATED</stp>
        <stp>Y</stp>
        <stp>cols=2;rows=2</stp>
        <tr r="Q7" s="1"/>
      </tp>
      <tp>
        <v>42916</v>
        <stp/>
        <stp>##V3_BDHV12</stp>
        <stp>1030 HK Equity</stp>
        <stp>LT_DEBT_TO_TOT_ASSET</stp>
        <stp>1/1/2017</stp>
        <stp>8/12/2018</stp>
        <stp>[Stock Selection.xlsx]Long Term Debt Ratio!R7C871</stp>
        <stp>EQY_CONSOLIDATED</stp>
        <stp>Y</stp>
        <stp>cols=2;rows=2</stp>
        <tr r="AGM7" s="4"/>
      </tp>
      <tp>
        <v>42916</v>
        <stp/>
        <stp>##V3_BDHV12</stp>
        <stp>2666 HK Equity</stp>
        <stp>LT_DEBT_TO_TOT_ASSET</stp>
        <stp>1/1/2017</stp>
        <stp>8/12/2018</stp>
        <stp>[Stock Selection.xlsx]Long Term Debt Ratio!R7C427</stp>
        <stp>EQY_CONSOLIDATED</stp>
        <stp>Y</stp>
        <stp>cols=2;rows=2</stp>
        <tr r="PK7" s="4"/>
      </tp>
      <tp>
        <v>42916</v>
        <stp/>
        <stp>##V3_BDHV12</stp>
        <stp>2727 HK Equity</stp>
        <stp>LT_DEBT_TO_TOT_ASSET</stp>
        <stp>1/1/2017</stp>
        <stp>8/12/2018</stp>
        <stp>[Stock Selection.xlsx]Long Term Debt Ratio!R7C567</stp>
        <stp>EQY_CONSOLIDATED</stp>
        <stp>Y</stp>
        <stp>cols=2;rows=2</stp>
        <tr r="UU7" s="4"/>
      </tp>
      <tp>
        <v>42916</v>
        <stp/>
        <stp>##V3_BDHV12</stp>
        <stp>3813 HK Equity</stp>
        <stp>RETURN_COM_EQY</stp>
        <stp>1/1/2017</stp>
        <stp>8/12/2018</stp>
        <stp>[Stock Selection.xlsx]ROE!R7C11</stp>
        <stp>EQY_CONSOLIDATED</stp>
        <stp>Y</stp>
        <stp>cols=2;rows=2</stp>
        <tr r="K7" s="1"/>
      </tp>
      <tp>
        <v>42916</v>
        <stp/>
        <stp>##V3_BDHV12</stp>
        <stp>1963 HK Equity</stp>
        <stp>LT_DEBT_TO_TOT_ASSET</stp>
        <stp>1/1/2017</stp>
        <stp>8/12/2018</stp>
        <stp>[Stock Selection.xlsx]Long Term Debt Ratio!R7C325</stp>
        <stp>EQY_CONSOLIDATED</stp>
        <stp>Y</stp>
        <stp>cols=2;rows=2</stp>
        <tr r="LM7" s="4"/>
      </tp>
      <tp>
        <v>42825</v>
        <stp/>
        <stp>##V3_BDHV12</stp>
        <stp>1211 HK Equity</stp>
        <stp>RETURN_COM_EQY</stp>
        <stp>1/1/2017</stp>
        <stp>8/12/2018</stp>
        <stp>[Stock Selection.xlsx]ROE!R7C15</stp>
        <stp>EQY_CONSOLIDATED</stp>
        <stp>Y</stp>
        <stp>cols=2;rows=5</stp>
        <tr r="O7" s="1"/>
      </tp>
      <tp>
        <v>42916</v>
        <stp/>
        <stp>##V3_BDHV12</stp>
        <stp>2866 HK Equity</stp>
        <stp>LT_DEBT_TO_TOT_ASSET</stp>
        <stp>1/1/2017</stp>
        <stp>8/12/2018</stp>
        <stp>[Stock Selection.xlsx]Long Term Debt Ratio!R7C523</stp>
        <stp>EQY_CONSOLIDATED</stp>
        <stp>Y</stp>
        <stp>cols=2;rows=2</stp>
        <tr r="TC7" s="4"/>
      </tp>
      <tp>
        <v>42916</v>
        <stp/>
        <stp>##V3_BDHV12</stp>
        <stp>1212 HK Equity</stp>
        <stp>NET_INCOME</stp>
        <stp>1/1/2017</stp>
        <stp>8/12/2018</stp>
        <stp>[Stock Selection.xlsx]Net Income!R7C33</stp>
        <stp>EQY_CONSOLIDATED</stp>
        <stp>Y</stp>
        <stp>cols=2;rows=2</stp>
        <tr r="AG7" s="5"/>
      </tp>
      <tp>
        <v>42916</v>
        <stp/>
        <stp>##V3_BDHV12</stp>
        <stp>1269 HK Equity</stp>
        <stp>NET_INCOME</stp>
        <stp>1/1/2017</stp>
        <stp>8/12/2018</stp>
        <stp>[Stock Selection.xlsx]Net Income!R7C35</stp>
        <stp>EQY_CONSOLIDATED</stp>
        <stp>Y</stp>
        <stp>cols=2;rows=2</stp>
        <tr r="AI7" s="5"/>
      </tp>
      <tp>
        <v>42916</v>
        <stp/>
        <stp>##V3_BDHV12</stp>
        <stp>2282 HK Equity</stp>
        <stp>NET_INCOME</stp>
        <stp>1/1/2017</stp>
        <stp>8/12/2018</stp>
        <stp>[Stock Selection.xlsx]Net Income!R7C31</stp>
        <stp>EQY_CONSOLIDATED</stp>
        <stp>Y</stp>
        <stp>cols=2;rows=3</stp>
        <tr r="AE7" s="5"/>
      </tp>
      <tp>
        <v>42916</v>
        <stp/>
        <stp>##V3_BDHV12</stp>
        <stp>603 HK Equity</stp>
        <stp>RETURN_COM_EQY</stp>
        <stp>1/1/2017</stp>
        <stp>8/12/2018</stp>
        <stp>[Stock Selection.xlsx]ROE!R7C947</stp>
        <stp>EQY_CONSOLIDATED</stp>
        <stp>Y</stp>
        <stp>cols=2;rows=2</stp>
        <tr r="AJK7" s="1"/>
      </tp>
      <tp>
        <v>42916</v>
        <stp/>
        <stp>##V3_BDHV12</stp>
        <stp>242 HK Equity</stp>
        <stp>RETURN_COM_EQY</stp>
        <stp>1/1/2017</stp>
        <stp>8/12/2018</stp>
        <stp>[Stock Selection.xlsx]ROE!R7C557</stp>
        <stp>EQY_CONSOLIDATED</stp>
        <stp>Y</stp>
        <stp>cols=2;rows=2</stp>
        <tr r="UK7" s="1"/>
      </tp>
      <tp>
        <v>42916</v>
        <stp/>
        <stp>##V3_BDHV12</stp>
        <stp>836 HK Equity</stp>
        <stp>RETURN_COM_EQY</stp>
        <stp>1/1/2017</stp>
        <stp>8/12/2018</stp>
        <stp>[Stock Selection.xlsx]ROE!R7C915</stp>
        <stp>EQY_CONSOLIDATED</stp>
        <stp>Y</stp>
        <stp>cols=2;rows=2</stp>
        <tr r="AIE7" s="1"/>
      </tp>
      <tp>
        <v>42825</v>
        <stp/>
        <stp>##V3_BDHV12</stp>
        <stp>336 HK Equity</stp>
        <stp>RETURN_COM_EQY</stp>
        <stp>1/1/2017</stp>
        <stp>8/12/2018</stp>
        <stp>[Stock Selection.xlsx]ROE!R7C715</stp>
        <stp>EQY_CONSOLIDATED</stp>
        <stp>Y</stp>
        <stp>cols=2;rows=3</stp>
        <tr r="AAM7" s="1"/>
      </tp>
      <tp>
        <v>42916</v>
        <stp/>
        <stp>##V3_BDHV12</stp>
        <stp>123 HK Equity</stp>
        <stp>RETURN_COM_EQY</stp>
        <stp>1/1/2017</stp>
        <stp>8/12/2018</stp>
        <stp>[Stock Selection.xlsx]ROE!R7C843</stp>
        <stp>EQY_CONSOLIDATED</stp>
        <stp>Y</stp>
        <stp>cols=2;rows=2</stp>
        <tr r="AFK7" s="1"/>
      </tp>
      <tp>
        <v>42916</v>
        <stp/>
        <stp>##V3_BDHV12</stp>
        <stp>694 HK Equity</stp>
        <stp>RETURN_COM_EQY</stp>
        <stp>1/1/2017</stp>
        <stp>8/12/2018</stp>
        <stp>[Stock Selection.xlsx]ROE!R7C531</stp>
        <stp>EQY_CONSOLIDATED</stp>
        <stp>Y</stp>
        <stp>cols=2;rows=2</stp>
        <tr r="TK7" s="1"/>
      </tp>
      <tp>
        <v>42916</v>
        <stp/>
        <stp>##V3_BDHV12</stp>
        <stp>686 HK Equity</stp>
        <stp>RETURN_COM_EQY</stp>
        <stp>1/1/2017</stp>
        <stp>8/12/2018</stp>
        <stp>[Stock Selection.xlsx]ROE!R7C911</stp>
        <stp>EQY_CONSOLIDATED</stp>
        <stp>Y</stp>
        <stp>cols=2;rows=2</stp>
        <tr r="AIA7" s="1"/>
      </tp>
      <tp>
        <v>42916</v>
        <stp/>
        <stp>##V3_BDHV12</stp>
        <stp>670 HK Equity</stp>
        <stp>RETURN_COM_EQY</stp>
        <stp>1/1/2017</stp>
        <stp>8/12/2018</stp>
        <stp>[Stock Selection.xlsx]ROE!R7C471</stp>
        <stp>EQY_CONSOLIDATED</stp>
        <stp>Y</stp>
        <stp>cols=2;rows=2</stp>
        <tr r="RC7" s="1"/>
      </tp>
      <tp>
        <v>42916</v>
        <stp/>
        <stp>##V3_BDHV12</stp>
        <stp>173 HK Equity</stp>
        <stp>RETURN_COM_EQY</stp>
        <stp>1/1/2017</stp>
        <stp>8/12/2018</stp>
        <stp>[Stock Selection.xlsx]ROE!R7C741</stp>
        <stp>EQY_CONSOLIDATED</stp>
        <stp>Y</stp>
        <stp>cols=2;rows=2</stp>
        <tr r="ABM7" s="1"/>
      </tp>
      <tp>
        <v>42916</v>
        <stp/>
        <stp>##V3_BDHV12</stp>
        <stp>152 HK Equity</stp>
        <stp>RETURN_COM_EQY</stp>
        <stp>1/1/2017</stp>
        <stp>8/12/2018</stp>
        <stp>[Stock Selection.xlsx]ROE!R7C451</stp>
        <stp>EQY_CONSOLIDATED</stp>
        <stp>Y</stp>
        <stp>cols=2;rows=2</stp>
        <tr r="QI7" s="1"/>
      </tp>
      <tp>
        <v>42916</v>
        <stp/>
        <stp>##V3_BDHV12</stp>
        <stp>934 HK Equity</stp>
        <stp>RETURN_COM_EQY</stp>
        <stp>1/1/2017</stp>
        <stp>8/12/2018</stp>
        <stp>[Stock Selection.xlsx]ROE!R7C239</stp>
        <stp>EQY_CONSOLIDATED</stp>
        <stp>Y</stp>
        <stp>cols=2;rows=2</stp>
        <tr r="IE7" s="1"/>
      </tp>
      <tp>
        <v>42916</v>
        <stp/>
        <stp>##V3_BDHV12</stp>
        <stp>604 HK Equity</stp>
        <stp>RETURN_COM_EQY</stp>
        <stp>1/1/2017</stp>
        <stp>8/12/2018</stp>
        <stp>[Stock Selection.xlsx]ROE!R7C839</stp>
        <stp>EQY_CONSOLIDATED</stp>
        <stp>Y</stp>
        <stp>cols=2;rows=2</stp>
        <tr r="AFG7" s="1"/>
      </tp>
      <tp>
        <v>42916</v>
        <stp/>
        <stp>##V3_BDHV12</stp>
        <stp>182 HK Equity</stp>
        <stp>RETURN_COM_EQY</stp>
        <stp>1/1/2017</stp>
        <stp>8/12/2018</stp>
        <stp>[Stock Selection.xlsx]ROE!R7C559</stp>
        <stp>EQY_CONSOLIDATED</stp>
        <stp>Y</stp>
        <stp>cols=2;rows=3</stp>
        <tr r="UM7" s="1"/>
      </tp>
      <tp>
        <v>42916</v>
        <stp/>
        <stp>##V3_BDHV12</stp>
        <stp>1585 HK Equity</stp>
        <stp>RETURN_COM_EQY</stp>
        <stp>1/1/2017</stp>
        <stp>8/12/2018</stp>
        <stp>[Stock Selection.xlsx]ROE!R7C149</stp>
        <stp>EQY_CONSOLIDATED</stp>
        <stp>Y</stp>
        <stp>cols=2;rows=2</stp>
        <tr r="ES7" s="1"/>
      </tp>
      <tp>
        <v>42916</v>
        <stp/>
        <stp>##V3_BDHV12</stp>
        <stp>1250 HK Equity</stp>
        <stp>RETURN_COM_EQY</stp>
        <stp>1/1/2017</stp>
        <stp>8/12/2018</stp>
        <stp>[Stock Selection.xlsx]ROE!R7C719</stp>
        <stp>EQY_CONSOLIDATED</stp>
        <stp>Y</stp>
        <stp>cols=2;rows=2</stp>
        <tr r="AAQ7" s="1"/>
      </tp>
      <tp>
        <v>42916</v>
        <stp/>
        <stp>##V3_BDHV12</stp>
        <stp>1089 HK Equity</stp>
        <stp>RETURN_COM_EQY</stp>
        <stp>1/1/2017</stp>
        <stp>8/12/2018</stp>
        <stp>[Stock Selection.xlsx]ROE!R7C589</stp>
        <stp>EQY_CONSOLIDATED</stp>
        <stp>Y</stp>
        <stp>cols=2;rows=2</stp>
        <tr r="VQ7" s="1"/>
      </tp>
      <tp>
        <v>42825</v>
        <stp/>
        <stp>##V3_BDHV12</stp>
        <stp>3618 HK Equity</stp>
        <stp>RETURN_COM_EQY</stp>
        <stp>1/1/2017</stp>
        <stp>8/12/2018</stp>
        <stp>[Stock Selection.xlsx]ROE!R7C299</stp>
        <stp>EQY_CONSOLIDATED</stp>
        <stp>Y</stp>
        <stp>cols=2;rows=5</stp>
        <tr r="KM7" s="1"/>
      </tp>
      <tp>
        <v>42916</v>
        <stp/>
        <stp>##V3_BDHV12</stp>
        <stp>6808 HK Equity</stp>
        <stp>RETURN_COM_EQY</stp>
        <stp>1/1/2017</stp>
        <stp>8/12/2018</stp>
        <stp>[Stock Selection.xlsx]ROE!R7C193</stp>
        <stp>EQY_CONSOLIDATED</stp>
        <stp>Y</stp>
        <stp>cols=2;rows=3</stp>
        <tr r="GK7" s="1"/>
      </tp>
      <tp>
        <v>42916</v>
        <stp/>
        <stp>##V3_BDHV12</stp>
        <stp>2727 HK Equity</stp>
        <stp>RETURN_COM_EQY</stp>
        <stp>1/1/2017</stp>
        <stp>8/12/2018</stp>
        <stp>[Stock Selection.xlsx]ROE!R7C567</stp>
        <stp>EQY_CONSOLIDATED</stp>
        <stp>Y</stp>
        <stp>cols=2;rows=2</stp>
        <tr r="UU7" s="1"/>
      </tp>
      <tp>
        <v>42916</v>
        <stp/>
        <stp>##V3_BDHV12</stp>
        <stp>2356 HK Equity</stp>
        <stp>RETURN_COM_EQY</stp>
        <stp>1/1/2017</stp>
        <stp>8/12/2018</stp>
        <stp>[Stock Selection.xlsx]ROE!R7C277</stp>
        <stp>EQY_CONSOLIDATED</stp>
        <stp>Y</stp>
        <stp>cols=2;rows=2</stp>
        <tr r="JQ7" s="1"/>
      </tp>
      <tp>
        <v>42825</v>
        <stp/>
        <stp>##V3_BDHV12</stp>
        <stp>3898 HK Equity</stp>
        <stp>RETURN_COM_EQY</stp>
        <stp>1/1/2017</stp>
        <stp>8/12/2018</stp>
        <stp>[Stock Selection.xlsx]ROE!R7C497</stp>
        <stp>EQY_CONSOLIDATED</stp>
        <stp>Y</stp>
        <stp>cols=2;rows=5</stp>
        <tr r="SC7" s="1"/>
      </tp>
      <tp>
        <v>42916</v>
        <stp/>
        <stp>##V3_BDHV12</stp>
        <stp>1963 HK Equity</stp>
        <stp>RETURN_COM_EQY</stp>
        <stp>1/1/2017</stp>
        <stp>8/12/2018</stp>
        <stp>[Stock Selection.xlsx]ROE!R7C325</stp>
        <stp>EQY_CONSOLIDATED</stp>
        <stp>Y</stp>
        <stp>cols=2;rows=2</stp>
        <tr r="LM7" s="1"/>
      </tp>
      <tp>
        <v>42916</v>
        <stp/>
        <stp>##V3_BDHV12</stp>
        <stp>1888 HK Equity</stp>
        <stp>RETURN_COM_EQY</stp>
        <stp>1/1/2017</stp>
        <stp>8/12/2018</stp>
        <stp>[Stock Selection.xlsx]ROE!R7C595</stp>
        <stp>EQY_CONSOLIDATED</stp>
        <stp>Y</stp>
        <stp>cols=2;rows=2</stp>
        <tr r="VW7" s="1"/>
      </tp>
      <tp>
        <v>42916</v>
        <stp/>
        <stp>##V3_BDHV12</stp>
        <stp>1776 HK Equity</stp>
        <stp>RETURN_COM_EQY</stp>
        <stp>1/1/2017</stp>
        <stp>8/12/2018</stp>
        <stp>[Stock Selection.xlsx]ROE!R7C375</stp>
        <stp>EQY_CONSOLIDATED</stp>
        <stp>Y</stp>
        <stp>cols=2;rows=2</stp>
        <tr r="NK7" s="1"/>
      </tp>
      <tp>
        <v>42916</v>
        <stp/>
        <stp>##V3_BDHV12</stp>
        <stp>1432 HK Equity</stp>
        <stp>RETURN_COM_EQY</stp>
        <stp>1/1/2017</stp>
        <stp>8/12/2018</stp>
        <stp>[Stock Selection.xlsx]ROE!R7C235</stp>
        <stp>EQY_CONSOLIDATED</stp>
        <stp>Y</stp>
        <stp>cols=2;rows=2</stp>
        <tr r="IA7" s="1"/>
      </tp>
      <tp>
        <v>42794</v>
        <stp/>
        <stp>##V3_BDHV12</stp>
        <stp>1317 HK Equity</stp>
        <stp>RETURN_COM_EQY</stp>
        <stp>1/1/2017</stp>
        <stp>8/12/2018</stp>
        <stp>[Stock Selection.xlsx]ROE!R7C165</stp>
        <stp>EQY_CONSOLIDATED</stp>
        <stp>Y</stp>
        <stp>cols=2;rows=3</stp>
        <tr r="FI7" s="1"/>
      </tp>
      <tp>
        <v>42825</v>
        <stp/>
        <stp>##V3_BDHV12</stp>
        <stp>2899 HK Equity</stp>
        <stp>RETURN_COM_EQY</stp>
        <stp>1/1/2017</stp>
        <stp>8/12/2018</stp>
        <stp>[Stock Selection.xlsx]ROE!R7C683</stp>
        <stp>EQY_CONSOLIDATED</stp>
        <stp>Y</stp>
        <stp>cols=2;rows=5</stp>
        <tr r="ZG7" s="1"/>
      </tp>
      <tp>
        <v>42825</v>
        <stp/>
        <stp>##V3_BDHV12</stp>
        <stp>3888 HK Equity</stp>
        <stp>RETURN_COM_EQY</stp>
        <stp>1/1/2017</stp>
        <stp>8/12/2018</stp>
        <stp>[Stock Selection.xlsx]ROE!R7C593</stp>
        <stp>EQY_CONSOLIDATED</stp>
        <stp>Y</stp>
        <stp>cols=2;rows=5</stp>
        <tr r="VU7" s="1"/>
      </tp>
      <tp>
        <v>42916</v>
        <stp/>
        <stp>##V3_BDHV12</stp>
        <stp>3969 HK Equity</stp>
        <stp>RETURN_COM_EQY</stp>
        <stp>1/1/2017</stp>
        <stp>8/12/2018</stp>
        <stp>[Stock Selection.xlsx]ROE!R7C583</stp>
        <stp>EQY_CONSOLIDATED</stp>
        <stp>Y</stp>
        <stp>cols=2;rows=2</stp>
        <tr r="VK7" s="1"/>
      </tp>
      <tp>
        <v>42825</v>
        <stp/>
        <stp>##V3_BDHV12</stp>
        <stp>2318 HK Equity</stp>
        <stp>RETURN_COM_EQY</stp>
        <stp>1/1/2017</stp>
        <stp>8/12/2018</stp>
        <stp>[Stock Selection.xlsx]ROE!R7C291</stp>
        <stp>EQY_CONSOLIDATED</stp>
        <stp>Y</stp>
        <stp>cols=2;rows=5</stp>
        <tr r="KE7" s="1"/>
      </tp>
      <tp>
        <v>42916</v>
        <stp/>
        <stp>##V3_BDHV12</stp>
        <stp>1813 HK Equity</stp>
        <stp>RETURN_COM_EQY</stp>
        <stp>1/1/2017</stp>
        <stp>8/12/2018</stp>
        <stp>[Stock Selection.xlsx]ROE!R7C823</stp>
        <stp>EQY_CONSOLIDATED</stp>
        <stp>Y</stp>
        <stp>cols=2;rows=2</stp>
        <tr r="AEQ7" s="1"/>
      </tp>
      <tp>
        <v>42916</v>
        <stp/>
        <stp>##V3_BDHV12</stp>
        <stp>3606 HK Equity</stp>
        <stp>RETURN_COM_EQY</stp>
        <stp>1/1/2017</stp>
        <stp>8/12/2018</stp>
        <stp>[Stock Selection.xlsx]ROE!R7C171</stp>
        <stp>EQY_CONSOLIDATED</stp>
        <stp>Y</stp>
        <stp>cols=2;rows=2</stp>
        <tr r="FO7" s="1"/>
      </tp>
      <tp>
        <v>42916</v>
        <stp/>
        <stp>##V3_BDHV12</stp>
        <stp>2678 HK Equity</stp>
        <stp>LT_DEBT_TO_TOT_ASSET</stp>
        <stp>1/1/2017</stp>
        <stp>8/12/2018</stp>
        <stp>[Stock Selection.xlsx]Long Term Debt Ratio!R7C123</stp>
        <stp>EQY_CONSOLIDATED</stp>
        <stp>Y</stp>
        <stp>cols=2;rows=2</stp>
        <tr r="DS7" s="4"/>
      </tp>
      <tp>
        <v>42916</v>
        <stp/>
        <stp>##V3_BDHV12</stp>
        <stp>2628 HK Equity</stp>
        <stp>LT_DEBT_TO_TOT_ASSET</stp>
        <stp>1/1/2017</stp>
        <stp>8/12/2018</stp>
        <stp>[Stock Selection.xlsx]Long Term Debt Ratio!R7C271</stp>
        <stp>EQY_CONSOLIDATED</stp>
        <stp>Y</stp>
        <stp>cols=2;rows=2</stp>
        <tr r="JK7" s="4"/>
      </tp>
      <tp>
        <v>43100</v>
        <stp/>
        <stp>##V3_BDHV12</stp>
        <stp>1579 HK Equity</stp>
        <stp>LT_DEBT_TO_TOT_ASSET</stp>
        <stp>1/1/2017</stp>
        <stp>8/12/2018</stp>
        <stp>[Stock Selection.xlsx]Long Term Debt Ratio!R7C221</stp>
        <stp>EQY_CONSOLIDATED</stp>
        <stp>Y</stp>
        <stp>cols=2;rows=1</stp>
        <tr r="HM7" s="4"/>
      </tp>
      <tp>
        <v>42978</v>
        <stp/>
        <stp>##V3_BDHV12</stp>
        <stp>6068 HK Equity</stp>
        <stp>LT_DEBT_TO_TOT_ASSET</stp>
        <stp>1/1/2017</stp>
        <stp>8/12/2018</stp>
        <stp>[Stock Selection.xlsx]Long Term Debt Ratio!R7C137</stp>
        <stp>EQY_CONSOLIDATED</stp>
        <stp>Y</stp>
        <stp>cols=2;rows=1</stp>
        <tr r="EG7" s="4"/>
      </tp>
      <tp>
        <v>42916</v>
        <stp/>
        <stp>##V3_BDHV12</stp>
        <stp>1308 HK Equity</stp>
        <stp>LT_DEBT_TO_TOT_ASSET</stp>
        <stp>1/1/2017</stp>
        <stp>8/12/2018</stp>
        <stp>[Stock Selection.xlsx]Long Term Debt Ratio!R7C455</stp>
        <stp>EQY_CONSOLIDATED</stp>
        <stp>Y</stp>
        <stp>cols=2;rows=2</stp>
        <tr r="QM7" s="4"/>
      </tp>
      <tp>
        <v>43100</v>
        <stp/>
        <stp>##V3_BDHV12</stp>
        <stp>6060 HK Equity</stp>
        <stp>LT_DEBT_TO_TOT_ASSET</stp>
        <stp>1/1/2017</stp>
        <stp>8/12/2018</stp>
        <stp>[Stock Selection.xlsx]Long Term Debt Ratio!R7C333</stp>
        <stp>EQY_CONSOLIDATED</stp>
        <stp>Y</stp>
        <stp>cols=2;rows=1</stp>
        <tr r="LU7" s="4"/>
      </tp>
      <tp>
        <v>42916</v>
        <stp/>
        <stp>##V3_BDHV12</stp>
        <stp>6136 HK Equity</stp>
        <stp>LT_DEBT_TO_TOT_ASSET</stp>
        <stp>1/1/2017</stp>
        <stp>8/12/2018</stp>
        <stp>[Stock Selection.xlsx]Long Term Debt Ratio!R7C965</stp>
        <stp>EQY_CONSOLIDATED</stp>
        <stp>Y</stp>
        <stp>cols=2;rows=2</stp>
        <tr r="AKC7" s="4"/>
      </tp>
      <tp>
        <v>42916</v>
        <stp/>
        <stp>##V3_BDHV12</stp>
        <stp>2333 HK Equity</stp>
        <stp>LT_DEBT_TO_TOT_ASSET</stp>
        <stp>1/1/2017</stp>
        <stp>8/12/2018</stp>
        <stp>[Stock Selection.xlsx]Long Term Debt Ratio!R7C161</stp>
        <stp>EQY_CONSOLIDATED</stp>
        <stp>Y</stp>
        <stp>cols=2;rows=2</stp>
        <tr r="FE7" s="4"/>
      </tp>
      <tp>
        <v>42916</v>
        <stp/>
        <stp>##V3_BDHV12</stp>
        <stp>3908 HK Equity</stp>
        <stp>LT_DEBT_TO_TOT_ASSET</stp>
        <stp>1/1/2017</stp>
        <stp>8/12/2018</stp>
        <stp>[Stock Selection.xlsx]Long Term Debt Ratio!R7C259</stp>
        <stp>EQY_CONSOLIDATED</stp>
        <stp>Y</stp>
        <stp>cols=2;rows=2</stp>
        <tr r="IY7" s="4"/>
      </tp>
      <tp>
        <v>42978</v>
        <stp/>
        <stp>##V3_BDHV12</stp>
        <stp>6169 HK Equity</stp>
        <stp>LT_DEBT_TO_TOT_ASSET</stp>
        <stp>1/1/2017</stp>
        <stp>8/12/2018</stp>
        <stp>[Stock Selection.xlsx]Long Term Debt Ratio!R7C139</stp>
        <stp>EQY_CONSOLIDATED</stp>
        <stp>Y</stp>
        <stp>cols=2;rows=1</stp>
        <tr r="EI7" s="4"/>
      </tp>
      <tp>
        <v>42916</v>
        <stp/>
        <stp>##V3_BDHV12</stp>
        <stp>1361 HK Equity</stp>
        <stp>RETURN_COM_EQY</stp>
        <stp>1/1/2017</stp>
        <stp>8/12/2018</stp>
        <stp>[Stock Selection.xlsx]ROE!R7C73</stp>
        <stp>EQY_CONSOLIDATED</stp>
        <stp>Y</stp>
        <stp>cols=2;rows=2</stp>
        <tr r="BU7" s="1"/>
      </tp>
      <tp>
        <v>42916</v>
        <stp/>
        <stp>##V3_BDHV12</stp>
        <stp>1044 HK Equity</stp>
        <stp>LT_DEBT_TO_TOT_ASSET</stp>
        <stp>1/1/2017</stp>
        <stp>8/12/2018</stp>
        <stp>[Stock Selection.xlsx]Long Term Debt Ratio!R7C213</stp>
        <stp>EQY_CONSOLIDATED</stp>
        <stp>Y</stp>
        <stp>cols=2;rows=2</stp>
        <tr r="HE7" s="4"/>
      </tp>
      <tp>
        <v>42916</v>
        <stp/>
        <stp>##V3_BDHV12</stp>
        <stp>1207 HK Equity</stp>
        <stp>LT_DEBT_TO_TOT_ASSET</stp>
        <stp>1/1/2017</stp>
        <stp>8/12/2018</stp>
        <stp>[Stock Selection.xlsx]Long Term Debt Ratio!R7C751</stp>
        <stp>EQY_CONSOLIDATED</stp>
        <stp>Y</stp>
        <stp>cols=2;rows=2</stp>
        <tr r="ABW7" s="4"/>
      </tp>
      <tp>
        <v>42916</v>
        <stp/>
        <stp>##V3_BDHV12</stp>
        <stp>2601 HK Equity</stp>
        <stp>LT_DEBT_TO_TOT_ASSET</stp>
        <stp>1/1/2017</stp>
        <stp>8/12/2018</stp>
        <stp>[Stock Selection.xlsx]Long Term Debt Ratio!R7C357</stp>
        <stp>EQY_CONSOLIDATED</stp>
        <stp>Y</stp>
        <stp>cols=2;rows=2</stp>
        <tr r="MS7" s="4"/>
      </tp>
      <tp>
        <v>42916</v>
        <stp/>
        <stp>##V3_BDHV12</stp>
        <stp>1622 HK Equity</stp>
        <stp>LT_DEBT_TO_TOT_ASSET</stp>
        <stp>1/1/2017</stp>
        <stp>8/12/2018</stp>
        <stp>[Stock Selection.xlsx]Long Term Debt Ratio!R7C877</stp>
        <stp>EQY_CONSOLIDATED</stp>
        <stp>Y</stp>
        <stp>cols=2;rows=2</stp>
        <tr r="AGS7" s="4"/>
      </tp>
      <tp>
        <v>42916</v>
        <stp/>
        <stp>##V3_BDHV12</stp>
        <stp>1972 HK Equity</stp>
        <stp>LT_DEBT_TO_TOT_ASSET</stp>
        <stp>1/1/2017</stp>
        <stp>8/12/2018</stp>
        <stp>[Stock Selection.xlsx]Long Term Debt Ratio!R7C827</stp>
        <stp>EQY_CONSOLIDATED</stp>
        <stp>Y</stp>
        <stp>cols=2;rows=3</stp>
        <tr r="AEU7" s="4"/>
      </tp>
      <tp>
        <v>42916</v>
        <stp/>
        <stp>##V3_BDHV12</stp>
        <stp>3301 HK Equity</stp>
        <stp>LT_DEBT_TO_TOT_ASSET</stp>
        <stp>1/1/2017</stp>
        <stp>8/12/2018</stp>
        <stp>[Stock Selection.xlsx]Long Term Debt Ratio!R7C855</stp>
        <stp>EQY_CONSOLIDATED</stp>
        <stp>Y</stp>
        <stp>cols=2;rows=2</stp>
        <tr r="AFW7" s="4"/>
      </tp>
      <tp>
        <v>42916</v>
        <stp/>
        <stp>##V3_BDHV12</stp>
        <stp>1086 HK Equity</stp>
        <stp>NET_INCOME</stp>
        <stp>1/1/2017</stp>
        <stp>8/12/2018</stp>
        <stp>[Stock Selection.xlsx]Net Income!R7C23</stp>
        <stp>EQY_CONSOLIDATED</stp>
        <stp>Y</stp>
        <stp>cols=2;rows=2</stp>
        <tr r="W7" s="5"/>
      </tp>
      <tp>
        <v>42825</v>
        <stp/>
        <stp>##V3_BDHV12</stp>
        <stp>1999 HK Equity</stp>
        <stp>SALES_REV_TURN</stp>
        <stp>1/1/2017</stp>
        <stp>8/12/2018</stp>
        <stp>[Stock Selection.xlsx]revenue!R7C3</stp>
        <stp>EQY_CONSOLIDATED</stp>
        <stp>Y</stp>
        <stp>cols=2;rows=3</stp>
        <tr r="C7" s="7"/>
      </tp>
      <tp>
        <v>42916</v>
        <stp/>
        <stp>##V3_BDHV12</stp>
        <stp>683 HK Equity</stp>
        <stp>RETURN_COM_EQY</stp>
        <stp>1/1/2017</stp>
        <stp>8/12/2018</stp>
        <stp>[Stock Selection.xlsx]ROE!R7C777</stp>
        <stp>EQY_CONSOLIDATED</stp>
        <stp>Y</stp>
        <stp>cols=2;rows=2</stp>
        <tr r="ACW7" s="1"/>
      </tp>
      <tp>
        <v>42825</v>
        <stp/>
        <stp>##V3_BDHV12</stp>
        <stp>345 HK Equity</stp>
        <stp>RETURN_COM_EQY</stp>
        <stp>1/1/2017</stp>
        <stp>8/12/2018</stp>
        <stp>[Stock Selection.xlsx]ROE!R7C217</stp>
        <stp>EQY_CONSOLIDATED</stp>
        <stp>Y</stp>
        <stp>cols=2;rows=3</stp>
        <tr r="HI7" s="1"/>
      </tp>
      <tp>
        <v>42825</v>
        <stp/>
        <stp>##V3_BDHV12</stp>
        <stp>874 HK Equity</stp>
        <stp>RETURN_COM_EQY</stp>
        <stp>1/1/2017</stp>
        <stp>8/12/2018</stp>
        <stp>[Stock Selection.xlsx]ROE!R7C405</stp>
        <stp>EQY_CONSOLIDATED</stp>
        <stp>Y</stp>
        <stp>cols=2;rows=5</stp>
        <tr r="OO7" s="1"/>
      </tp>
      <tp>
        <v>42916</v>
        <stp/>
        <stp>##V3_BDHV12</stp>
        <stp>931 HK Equity</stp>
        <stp>RETURN_COM_EQY</stp>
        <stp>1/1/2017</stp>
        <stp>8/12/2018</stp>
        <stp>[Stock Selection.xlsx]ROE!R7C353</stp>
        <stp>EQY_CONSOLIDATED</stp>
        <stp>Y</stp>
        <stp>cols=2;rows=2</stp>
        <tr r="MO7" s="1"/>
      </tp>
      <tp>
        <v>42825</v>
        <stp/>
        <stp>##V3_BDHV12</stp>
        <stp>576 HK Equity</stp>
        <stp>RETURN_COM_EQY</stp>
        <stp>1/1/2017</stp>
        <stp>8/12/2018</stp>
        <stp>[Stock Selection.xlsx]ROE!R7C521</stp>
        <stp>EQY_CONSOLIDATED</stp>
        <stp>Y</stp>
        <stp>cols=2;rows=5</stp>
        <tr r="TA7" s="1"/>
      </tp>
      <tp>
        <v>42825</v>
        <stp/>
        <stp>##V3_BDHV12</stp>
        <stp>1929 HK Equity</stp>
        <stp>SALES_REV_TURN</stp>
        <stp>1/1/2017</stp>
        <stp>8/12/2018</stp>
        <stp>[Stock Selection.xlsx]revenue!R7C5</stp>
        <stp>EQY_CONSOLIDATED</stp>
        <stp>Y</stp>
        <stp>cols=2;rows=3</stp>
        <tr r="E7" s="7"/>
      </tp>
      <tp>
        <v>42916</v>
        <stp/>
        <stp>##V3_BDHV12</stp>
        <stp>960 HK Equity</stp>
        <stp>RETURN_COM_EQY</stp>
        <stp>1/1/2017</stp>
        <stp>8/12/2018</stp>
        <stp>[Stock Selection.xlsx]ROE!R7C749</stp>
        <stp>EQY_CONSOLIDATED</stp>
        <stp>Y</stp>
        <stp>cols=2;rows=2</stp>
        <tr r="ABU7" s="1"/>
      </tp>
      <tp>
        <v>42916</v>
        <stp/>
        <stp>##V3_BDHV12</stp>
        <stp>996 HK Equity</stp>
        <stp>RETURN_COM_EQY</stp>
        <stp>1/1/2017</stp>
        <stp>8/12/2018</stp>
        <stp>[Stock Selection.xlsx]ROE!R7C829</stp>
        <stp>EQY_CONSOLIDATED</stp>
        <stp>Y</stp>
        <stp>cols=2;rows=2</stp>
        <tr r="AEW7" s="1"/>
      </tp>
      <tp>
        <v>42916</v>
        <stp/>
        <stp>##V3_BDHV12</stp>
        <stp>775 HK Equity</stp>
        <stp>RETURN_COM_EQY</stp>
        <stp>1/1/2017</stp>
        <stp>8/12/2018</stp>
        <stp>[Stock Selection.xlsx]ROE!R7C419</stp>
        <stp>EQY_CONSOLIDATED</stp>
        <stp>Y</stp>
        <stp>cols=2;rows=3</stp>
        <tr r="PC7" s="1"/>
      </tp>
      <tp>
        <v>42916</v>
        <stp/>
        <stp>##V3_BDHV12</stp>
        <stp>1375 HK Equity</stp>
        <stp>RETURN_COM_EQY</stp>
        <stp>1/1/2017</stp>
        <stp>8/12/2018</stp>
        <stp>[Stock Selection.xlsx]ROE!R7C379</stp>
        <stp>EQY_CONSOLIDATED</stp>
        <stp>Y</stp>
        <stp>cols=2;rows=2</stp>
        <tr r="NO7" s="1"/>
      </tp>
      <tp>
        <v>42916</v>
        <stp/>
        <stp>##V3_BDHV12</stp>
        <stp>3333 HK Equity</stp>
        <stp>RETURN_COM_EQY</stp>
        <stp>1/1/2017</stp>
        <stp>8/12/2018</stp>
        <stp>[Stock Selection.xlsx]ROE!R7C819</stp>
        <stp>EQY_CONSOLIDATED</stp>
        <stp>Y</stp>
        <stp>cols=2;rows=2</stp>
        <tr r="AEM7" s="1"/>
      </tp>
      <tp>
        <v>42916</v>
        <stp/>
        <stp>##V3_BDHV12</stp>
        <stp>3396 HK Equity</stp>
        <stp>RETURN_COM_EQY</stp>
        <stp>1/1/2017</stp>
        <stp>8/12/2018</stp>
        <stp>[Stock Selection.xlsx]ROE!R7C649</stp>
        <stp>EQY_CONSOLIDATED</stp>
        <stp>Y</stp>
        <stp>cols=2;rows=2</stp>
        <tr r="XY7" s="1"/>
      </tp>
      <tp>
        <v>42916</v>
        <stp/>
        <stp>##V3_BDHV12</stp>
        <stp>2255 HK Equity</stp>
        <stp>RETURN_COM_EQY</stp>
        <stp>1/1/2017</stp>
        <stp>8/12/2018</stp>
        <stp>[Stock Selection.xlsx]ROE!R7C177</stp>
        <stp>EQY_CONSOLIDATED</stp>
        <stp>Y</stp>
        <stp>cols=2;rows=2</stp>
        <tr r="FU7" s="1"/>
      </tp>
      <tp>
        <v>42916</v>
        <stp/>
        <stp>##V3_BDHV12</stp>
        <stp>3900 HK Equity</stp>
        <stp>RETURN_COM_EQY</stp>
        <stp>1/1/2017</stp>
        <stp>8/12/2018</stp>
        <stp>[Stock Selection.xlsx]ROE!R7C727</stp>
        <stp>EQY_CONSOLIDATED</stp>
        <stp>Y</stp>
        <stp>cols=2;rows=2</stp>
        <tr r="AAY7" s="1"/>
      </tp>
      <tp>
        <v>42825</v>
        <stp/>
        <stp>##V3_BDHV12</stp>
        <stp>1347 HK Equity</stp>
        <stp>RETURN_COM_EQY</stp>
        <stp>1/1/2017</stp>
        <stp>8/12/2018</stp>
        <stp>[Stock Selection.xlsx]ROE!R7C655</stp>
        <stp>EQY_CONSOLIDATED</stp>
        <stp>Y</stp>
        <stp>cols=2;rows=6</stp>
        <tr r="YE7" s="1"/>
      </tp>
      <tp>
        <v>42916</v>
        <stp/>
        <stp>##V3_BDHV12</stp>
        <stp>1681 HK Equity</stp>
        <stp>RETURN_COM_EQY</stp>
        <stp>1/1/2017</stp>
        <stp>8/12/2018</stp>
        <stp>[Stock Selection.xlsx]ROE!R7C435</stp>
        <stp>EQY_CONSOLIDATED</stp>
        <stp>Y</stp>
        <stp>cols=2;rows=2</stp>
        <tr r="PS7" s="1"/>
      </tp>
      <tp>
        <v>42916</v>
        <stp/>
        <stp>##V3_BDHV12</stp>
        <stp>1530 HK Equity</stp>
        <stp>RETURN_COM_EQY</stp>
        <stp>1/1/2017</stp>
        <stp>8/12/2018</stp>
        <stp>[Stock Selection.xlsx]ROE!R7C425</stp>
        <stp>EQY_CONSOLIDATED</stp>
        <stp>Y</stp>
        <stp>cols=2;rows=2</stp>
        <tr r="PI7" s="1"/>
      </tp>
      <tp>
        <v>42916</v>
        <stp/>
        <stp>##V3_BDHV12</stp>
        <stp>3383 HK Equity</stp>
        <stp>RETURN_COM_EQY</stp>
        <stp>1/1/2017</stp>
        <stp>8/12/2018</stp>
        <stp>[Stock Selection.xlsx]ROE!R7C815</stp>
        <stp>EQY_CONSOLIDATED</stp>
        <stp>Y</stp>
        <stp>cols=2;rows=2</stp>
        <tr r="AEI7" s="1"/>
      </tp>
      <tp>
        <v>42916</v>
        <stp/>
        <stp>##V3_BDHV12</stp>
        <stp>1083 HK Equity</stp>
        <stp>RETURN_COM_EQY</stp>
        <stp>1/1/2017</stp>
        <stp>8/12/2018</stp>
        <stp>[Stock Selection.xlsx]ROE!R7C917</stp>
        <stp>EQY_CONSOLIDATED</stp>
        <stp>Y</stp>
        <stp>cols=2;rows=2</stp>
        <tr r="AIG7" s="1"/>
      </tp>
      <tp>
        <v>42916</v>
        <stp/>
        <stp>##V3_BDHV12</stp>
        <stp>3883 HK Equity</stp>
        <stp>RETURN_COM_EQY</stp>
        <stp>1/1/2017</stp>
        <stp>8/12/2018</stp>
        <stp>[Stock Selection.xlsx]ROE!R7C813</stp>
        <stp>EQY_CONSOLIDATED</stp>
        <stp>Y</stp>
        <stp>cols=2;rows=2</stp>
        <tr r="AEG7" s="1"/>
      </tp>
      <tp>
        <v>42916</v>
        <stp/>
        <stp>##V3_BDHV12</stp>
        <stp>1336 HK Equity</stp>
        <stp>RETURN_COM_EQY</stp>
        <stp>1/1/2017</stp>
        <stp>8/12/2018</stp>
        <stp>[Stock Selection.xlsx]ROE!R7C341</stp>
        <stp>EQY_CONSOLIDATED</stp>
        <stp>Y</stp>
        <stp>cols=2;rows=2</stp>
        <tr r="MC7" s="1"/>
      </tp>
      <tp>
        <v>42916</v>
        <stp/>
        <stp>##V3_BDHV12</stp>
        <stp>3382 HK Equity</stp>
        <stp>RETURN_COM_EQY</stp>
        <stp>1/1/2017</stp>
        <stp>8/12/2018</stp>
        <stp>[Stock Selection.xlsx]ROE!R7C503</stp>
        <stp>EQY_CONSOLIDATED</stp>
        <stp>Y</stp>
        <stp>cols=2;rows=2</stp>
        <tr r="SI7" s="1"/>
      </tp>
      <tp>
        <v>42916</v>
        <stp/>
        <stp>##V3_BDHV12</stp>
        <stp>1207 HK Equity</stp>
        <stp>RETURN_COM_EQY</stp>
        <stp>1/1/2017</stp>
        <stp>8/12/2018</stp>
        <stp>[Stock Selection.xlsx]ROE!R7C751</stp>
        <stp>EQY_CONSOLIDATED</stp>
        <stp>Y</stp>
        <stp>cols=2;rows=2</stp>
        <tr r="ABW7" s="1"/>
      </tp>
      <tp>
        <v>42916</v>
        <stp/>
        <stp>##V3_BDHV12</stp>
        <stp>1112 HK Equity</stp>
        <stp>RETURN_COM_EQY</stp>
        <stp>1/1/2017</stp>
        <stp>8/12/2018</stp>
        <stp>[Stock Selection.xlsx]ROE!R7C201</stp>
        <stp>EQY_CONSOLIDATED</stp>
        <stp>Y</stp>
        <stp>cols=2;rows=2</stp>
        <tr r="GS7" s="1"/>
      </tp>
      <tp>
        <v>42916</v>
        <stp/>
        <stp>##V3_BDHV12</stp>
        <stp>2600 HK Equity</stp>
        <stp>RETURN_COM_EQY</stp>
        <stp>1/1/2017</stp>
        <stp>8/12/2018</stp>
        <stp>[Stock Selection.xlsx]ROE!R7C721</stp>
        <stp>EQY_CONSOLIDATED</stp>
        <stp>Y</stp>
        <stp>cols=2;rows=2</stp>
        <tr r="AAS7" s="1"/>
      </tp>
      <tp>
        <v>42916</v>
        <stp/>
        <stp>##V3_BDHV12</stp>
        <stp>2313 HK Equity</stp>
        <stp>RETURN_COM_EQY</stp>
        <stp>1/1/2017</stp>
        <stp>8/12/2018</stp>
        <stp>[Stock Selection.xlsx]ROE!R7C111</stp>
        <stp>EQY_CONSOLIDATED</stp>
        <stp>Y</stp>
        <stp>cols=2;rows=2</stp>
        <tr r="DG7" s="1"/>
      </tp>
      <tp>
        <v>43100</v>
        <stp/>
        <stp>##V3_BDHV12</stp>
        <stp>1610 HK Equity</stp>
        <stp>RETURN_COM_EQY</stp>
        <stp>1/1/2017</stp>
        <stp>8/12/2018</stp>
        <stp>[Stock Selection.xlsx]ROE!R7C223</stp>
        <stp>EQY_CONSOLIDATED</stp>
        <stp>Y</stp>
        <stp>cols=2;rows=1</stp>
        <tr r="HO7" s="1"/>
      </tp>
      <tp>
        <v>42916</v>
        <stp/>
        <stp>##V3_BDHV12</stp>
        <stp>3320 HK Equity</stp>
        <stp>RETURN_COM_EQY</stp>
        <stp>1/1/2017</stp>
        <stp>8/12/2018</stp>
        <stp>[Stock Selection.xlsx]ROE!R7C421</stp>
        <stp>EQY_CONSOLIDATED</stp>
        <stp>Y</stp>
        <stp>cols=2;rows=2</stp>
        <tr r="PE7" s="1"/>
      </tp>
      <tp>
        <v>42916</v>
        <stp/>
        <stp>##V3_BDHV12</stp>
        <stp>1186 HK Equity</stp>
        <stp>RETURN_COM_EQY</stp>
        <stp>1/1/2017</stp>
        <stp>8/12/2018</stp>
        <stp>[Stock Selection.xlsx]ROE!R7C443</stp>
        <stp>EQY_CONSOLIDATED</stp>
        <stp>Y</stp>
        <stp>cols=2;rows=2</stp>
        <tr r="QA7" s="1"/>
      </tp>
      <tp>
        <v>42916</v>
        <stp/>
        <stp>##V3_BDHV12</stp>
        <stp>1508 HK Equity</stp>
        <stp>LT_DEBT_TO_TOT_ASSET</stp>
        <stp>1/1/2017</stp>
        <stp>8/12/2018</stp>
        <stp>[Stock Selection.xlsx]Long Term Debt Ratio!R7C361</stp>
        <stp>EQY_CONSOLIDATED</stp>
        <stp>Y</stp>
        <stp>cols=2;rows=2</stp>
        <tr r="MW7" s="4"/>
      </tp>
      <tp>
        <v>42916</v>
        <stp/>
        <stp>##V3_BDHV12</stp>
        <stp>1829 HK Equity</stp>
        <stp>LT_DEBT_TO_TOT_ASSET</stp>
        <stp>1/1/2017</stp>
        <stp>8/12/2018</stp>
        <stp>[Stock Selection.xlsx]Long Term Debt Ratio!R7C441</stp>
        <stp>EQY_CONSOLIDATED</stp>
        <stp>Y</stp>
        <stp>cols=2;rows=2</stp>
        <tr r="PY7" s="4"/>
      </tp>
      <tp>
        <v>42916</v>
        <stp/>
        <stp>##V3_BDHV12</stp>
        <stp>2111 HK Equity</stp>
        <stp>LT_DEBT_TO_TOT_ASSET</stp>
        <stp>1/1/2017</stp>
        <stp>8/12/2018</stp>
        <stp>[Stock Selection.xlsx]Long Term Debt Ratio!R7C179</stp>
        <stp>EQY_CONSOLIDATED</stp>
        <stp>Y</stp>
        <stp>cols=2;rows=2</stp>
        <tr r="FW7" s="4"/>
      </tp>
      <tp>
        <v>42916</v>
        <stp/>
        <stp>##V3_BDHV12</stp>
        <stp>1038 HK Equity</stp>
        <stp>LT_DEBT_TO_TOT_ASSET</stp>
        <stp>1/1/2017</stp>
        <stp>8/12/2018</stp>
        <stp>[Stock Selection.xlsx]Long Term Debt Ratio!R7C957</stp>
        <stp>EQY_CONSOLIDATED</stp>
        <stp>Y</stp>
        <stp>cols=2;rows=3</stp>
        <tr r="AJU7" s="4"/>
      </tp>
      <tp>
        <v>42916</v>
        <stp/>
        <stp>##V3_BDHV12</stp>
        <stp>1169 HK Equity</stp>
        <stp>LT_DEBT_TO_TOT_ASSET</stp>
        <stp>1/1/2017</stp>
        <stp>8/12/2018</stp>
        <stp>[Stock Selection.xlsx]Long Term Debt Ratio!R7C107</stp>
        <stp>EQY_CONSOLIDATED</stp>
        <stp>Y</stp>
        <stp>cols=2;rows=2</stp>
        <tr r="DC7" s="4"/>
      </tp>
      <tp>
        <v>43100</v>
        <stp/>
        <stp>##V3_BDHV12</stp>
        <stp>2858 HK Equity</stp>
        <stp>LT_DEBT_TO_TOT_ASSET</stp>
        <stp>1/1/2017</stp>
        <stp>8/12/2018</stp>
        <stp>[Stock Selection.xlsx]Long Term Debt Ratio!R7C335</stp>
        <stp>EQY_CONSOLIDATED</stp>
        <stp>Y</stp>
        <stp>cols=2;rows=1</stp>
        <tr r="LW7" s="4"/>
      </tp>
      <tp>
        <v>42916</v>
        <stp/>
        <stp>##V3_BDHV12</stp>
        <stp>3836 HK Equity</stp>
        <stp>LT_DEBT_TO_TOT_ASSET</stp>
        <stp>1/1/2017</stp>
        <stp>8/12/2018</stp>
        <stp>[Stock Selection.xlsx]Long Term Debt Ratio!R7C155</stp>
        <stp>EQY_CONSOLIDATED</stp>
        <stp>Y</stp>
        <stp>cols=2;rows=2</stp>
        <tr r="EY7" s="4"/>
      </tp>
      <tp>
        <v>42916</v>
        <stp/>
        <stp>##V3_BDHV12</stp>
        <stp>1212 HK Equity</stp>
        <stp>RETURN_COM_EQY</stp>
        <stp>1/1/2017</stp>
        <stp>8/12/2018</stp>
        <stp>[Stock Selection.xlsx]ROE!R7C33</stp>
        <stp>EQY_CONSOLIDATED</stp>
        <stp>Y</stp>
        <stp>cols=2;rows=2</stp>
        <tr r="AG7" s="1"/>
      </tp>
      <tp>
        <v>42916</v>
        <stp/>
        <stp>##V3_BDHV12</stp>
        <stp>1548 HK Equity</stp>
        <stp>LT_DEBT_TO_TOT_ASSET</stp>
        <stp>1/1/2017</stp>
        <stp>8/12/2018</stp>
        <stp>[Stock Selection.xlsx]Long Term Debt Ratio!R7C429</stp>
        <stp>EQY_CONSOLIDATED</stp>
        <stp>Y</stp>
        <stp>cols=2;rows=2</stp>
        <tr r="PM7" s="4"/>
      </tp>
      <tp>
        <v>42916</v>
        <stp/>
        <stp>##V3_BDHV12</stp>
        <stp>1618 HK Equity</stp>
        <stp>LT_DEBT_TO_TOT_ASSET</stp>
        <stp>1/1/2017</stp>
        <stp>8/12/2018</stp>
        <stp>[Stock Selection.xlsx]Long Term Debt Ratio!R7C479</stp>
        <stp>EQY_CONSOLIDATED</stp>
        <stp>Y</stp>
        <stp>cols=2;rows=2</stp>
        <tr r="RK7" s="4"/>
      </tp>
      <tp>
        <v>42916</v>
        <stp/>
        <stp>##V3_BDHV12</stp>
        <stp>1176 HK Equity</stp>
        <stp>LT_DEBT_TO_TOT_ASSET</stp>
        <stp>1/1/2017</stp>
        <stp>8/12/2018</stp>
        <stp>[Stock Selection.xlsx]Long Term Debt Ratio!R7C817</stp>
        <stp>EQY_CONSOLIDATED</stp>
        <stp>Y</stp>
        <stp>cols=2;rows=2</stp>
        <tr r="AEK7" s="4"/>
      </tp>
      <tp>
        <v>42916</v>
        <stp/>
        <stp>##V3_BDHV12</stp>
        <stp>1800 HK Equity</stp>
        <stp>LT_DEBT_TO_TOT_ASSET</stp>
        <stp>1/1/2017</stp>
        <stp>8/12/2018</stp>
        <stp>[Stock Selection.xlsx]Long Term Debt Ratio!R7C461</stp>
        <stp>EQY_CONSOLIDATED</stp>
        <stp>Y</stp>
        <stp>cols=2;rows=2</stp>
        <tr r="QS7" s="4"/>
      </tp>
      <tp>
        <v>42916</v>
        <stp/>
        <stp>##V3_BDHV12</stp>
        <stp>1528 HK Equity</stp>
        <stp>LT_DEBT_TO_TOT_ASSET</stp>
        <stp>1/1/2017</stp>
        <stp>8/12/2018</stp>
        <stp>[Stock Selection.xlsx]Long Term Debt Ratio!R7C849</stp>
        <stp>EQY_CONSOLIDATED</stp>
        <stp>Y</stp>
        <stp>cols=2;rows=2</stp>
        <tr r="AFQ7" s="4"/>
      </tp>
      <tp>
        <v>42916</v>
        <stp/>
        <stp>##V3_BDHV12</stp>
        <stp>1109 HK Equity</stp>
        <stp>LT_DEBT_TO_TOT_ASSET</stp>
        <stp>1/1/2017</stp>
        <stp>8/12/2018</stp>
        <stp>[Stock Selection.xlsx]Long Term Debt Ratio!R7C769</stp>
        <stp>EQY_CONSOLIDATED</stp>
        <stp>Y</stp>
        <stp>cols=2;rows=2</stp>
        <tr r="ACO7" s="4"/>
      </tp>
      <tp>
        <v>42916</v>
        <stp/>
        <stp>##V3_BDHV12</stp>
        <stp>1363 HK Equity</stp>
        <stp>LT_DEBT_TO_TOT_ASSET</stp>
        <stp>1/1/2017</stp>
        <stp>8/12/2018</stp>
        <stp>[Stock Selection.xlsx]Long Term Debt Ratio!R7C903</stp>
        <stp>EQY_CONSOLIDATED</stp>
        <stp>Y</stp>
        <stp>cols=2;rows=2</stp>
        <tr r="AHS7" s="4"/>
      </tp>
      <tp>
        <v>42916</v>
        <stp/>
        <stp>##V3_BDHV12</stp>
        <stp>1113 HK Equity</stp>
        <stp>LT_DEBT_TO_TOT_ASSET</stp>
        <stp>1/1/2017</stp>
        <stp>8/12/2018</stp>
        <stp>[Stock Selection.xlsx]Long Term Debt Ratio!R7C873</stp>
        <stp>EQY_CONSOLIDATED</stp>
        <stp>Y</stp>
        <stp>cols=2;rows=3</stp>
        <tr r="AGO7" s="4"/>
      </tp>
      <tp>
        <v>42825</v>
        <stp/>
        <stp>##V3_BDHV12</stp>
        <stp>1157 HK Equity</stp>
        <stp>LT_DEBT_TO_TOT_ASSET</stp>
        <stp>1/1/2017</stp>
        <stp>8/12/2018</stp>
        <stp>[Stock Selection.xlsx]Long Term Debt Ratio!R7C537</stp>
        <stp>EQY_CONSOLIDATED</stp>
        <stp>Y</stp>
        <stp>cols=2;rows=5</stp>
        <tr r="TQ7" s="4"/>
      </tp>
      <tp>
        <v>42916</v>
        <stp/>
        <stp>##V3_BDHV12</stp>
        <stp>1766 HK Equity</stp>
        <stp>LT_DEBT_TO_TOT_ASSET</stp>
        <stp>1/1/2017</stp>
        <stp>8/12/2018</stp>
        <stp>[Stock Selection.xlsx]Long Term Debt Ratio!R7C501</stp>
        <stp>EQY_CONSOLIDATED</stp>
        <stp>Y</stp>
        <stp>cols=2;rows=2</stp>
        <tr r="SG7" s="4"/>
      </tp>
      <tp>
        <v>42916</v>
        <stp/>
        <stp>##V3_BDHV12</stp>
        <stp>3377 HK Equity</stp>
        <stp>LT_DEBT_TO_TOT_ASSET</stp>
        <stp>1/1/2017</stp>
        <stp>8/12/2018</stp>
        <stp>[Stock Selection.xlsx]Long Term Debt Ratio!R7C811</stp>
        <stp>EQY_CONSOLIDATED</stp>
        <stp>Y</stp>
        <stp>cols=2;rows=2</stp>
        <tr r="AEE7" s="4"/>
      </tp>
      <tp>
        <v>42916</v>
        <stp/>
        <stp>##V3_BDHV12</stp>
        <stp>2342 HK Equity</stp>
        <stp>LT_DEBT_TO_TOT_ASSET</stp>
        <stp>1/1/2017</stp>
        <stp>8/12/2018</stp>
        <stp>[Stock Selection.xlsx]Long Term Debt Ratio!R7C627</stp>
        <stp>EQY_CONSOLIDATED</stp>
        <stp>Y</stp>
        <stp>cols=2;rows=2</stp>
        <tr r="XC7" s="4"/>
      </tp>
      <tp>
        <v>42825</v>
        <stp/>
        <stp>##V3_BDHV12</stp>
        <stp>1177 HK Equity</stp>
        <stp>LT_DEBT_TO_TOT_ASSET</stp>
        <stp>1/1/2017</stp>
        <stp>8/12/2018</stp>
        <stp>[Stock Selection.xlsx]Long Term Debt Ratio!R7C413</stp>
        <stp>EQY_CONSOLIDATED</stp>
        <stp>Y</stp>
        <stp>cols=2;rows=5</stp>
        <tr r="OW7" s="4"/>
      </tp>
      <tp>
        <v>42825</v>
        <stp/>
        <stp>##V3_BDHV12</stp>
        <stp>1211 HK Equity</stp>
        <stp>NET_INCOME</stp>
        <stp>1/1/2017</stp>
        <stp>8/12/2018</stp>
        <stp>[Stock Selection.xlsx]Net Income!R7C15</stp>
        <stp>EQY_CONSOLIDATED</stp>
        <stp>Y</stp>
        <stp>cols=2;rows=5</stp>
        <tr r="O7" s="5"/>
      </tp>
      <tp>
        <v>42916</v>
        <stp/>
        <stp>##V3_BDHV12</stp>
        <stp>845 HK Equity</stp>
        <stp>RETURN_COM_EQY</stp>
        <stp>1/1/2017</stp>
        <stp>8/12/2018</stp>
        <stp>[Stock Selection.xlsx]ROE!R7C803</stp>
        <stp>EQY_CONSOLIDATED</stp>
        <stp>Y</stp>
        <stp>cols=2;rows=2</stp>
        <tr r="ADW7" s="1"/>
      </tp>
      <tp>
        <v>42916</v>
        <stp/>
        <stp>##V3_BDHV12</stp>
        <stp>696 HK Equity</stp>
        <stp>RETURN_COM_EQY</stp>
        <stp>1/1/2017</stp>
        <stp>8/12/2018</stp>
        <stp>[Stock Selection.xlsx]ROE!R7C633</stp>
        <stp>EQY_CONSOLIDATED</stp>
        <stp>Y</stp>
        <stp>cols=2;rows=2</stp>
        <tr r="XI7" s="1"/>
      </tp>
      <tp>
        <v>42916</v>
        <stp/>
        <stp>##V3_BDHV12</stp>
        <stp>680 HK Equity</stp>
        <stp>RETURN_COM_EQY</stp>
        <stp>1/1/2017</stp>
        <stp>8/12/2018</stp>
        <stp>[Stock Selection.xlsx]ROE!R7C153</stp>
        <stp>EQY_CONSOLIDATED</stp>
        <stp>Y</stp>
        <stp>cols=2;rows=2</stp>
        <tr r="EW7" s="1"/>
      </tp>
      <tp>
        <v>42916</v>
        <stp/>
        <stp>##V3_BDHV12</stp>
        <stp>991 HK Equity</stp>
        <stp>RETURN_COM_EQY</stp>
        <stp>1/1/2017</stp>
        <stp>8/12/2018</stp>
        <stp>[Stock Selection.xlsx]ROE!R7C941</stp>
        <stp>EQY_CONSOLIDATED</stp>
        <stp>Y</stp>
        <stp>cols=2;rows=2</stp>
        <tr r="AJE7" s="1"/>
      </tp>
      <tp>
        <v>42916</v>
        <stp/>
        <stp>##V3_BDHV12</stp>
        <stp>813 HK Equity</stp>
        <stp>RETURN_COM_EQY</stp>
        <stp>1/1/2017</stp>
        <stp>8/12/2018</stp>
        <stp>[Stock Selection.xlsx]ROE!R7C761</stp>
        <stp>EQY_CONSOLIDATED</stp>
        <stp>Y</stp>
        <stp>cols=2;rows=2</stp>
        <tr r="ACG7" s="1"/>
      </tp>
      <tp>
        <v>42916</v>
        <stp/>
        <stp>##V3_BDHV12</stp>
        <stp>861 HK Equity</stp>
        <stp>RETURN_COM_EQY</stp>
        <stp>1/1/2017</stp>
        <stp>8/12/2018</stp>
        <stp>[Stock Selection.xlsx]ROE!R7C641</stp>
        <stp>EQY_CONSOLIDATED</stp>
        <stp>Y</stp>
        <stp>cols=2;rows=2</stp>
        <tr r="XQ7" s="1"/>
      </tp>
      <tp>
        <v>42916</v>
        <stp/>
        <stp>##V3_BDHV12</stp>
        <stp>270 HK Equity</stp>
        <stp>RETURN_COM_EQY</stp>
        <stp>1/1/2017</stp>
        <stp>8/12/2018</stp>
        <stp>[Stock Selection.xlsx]ROE!R7C951</stp>
        <stp>EQY_CONSOLIDATED</stp>
        <stp>Y</stp>
        <stp>cols=2;rows=2</stp>
        <tr r="AJO7" s="1"/>
      </tp>
      <tp>
        <v>42916</v>
        <stp/>
        <stp>##V3_BDHV12</stp>
        <stp>2331 HK Equity</stp>
        <stp>CF_CASH_FROM_OPER</stp>
        <stp>1/1/2017</stp>
        <stp>8/12/2018</stp>
        <stp>[Stock Selection.xlsx]Operating Cash Flow!R7C7</stp>
        <stp>EQY_CONSOLIDATED</stp>
        <stp>Y</stp>
        <stp>cols=2;rows=2</stp>
        <tr r="G7" s="6"/>
      </tp>
      <tp>
        <v>42916</v>
        <stp/>
        <stp>##V3_BDHV12</stp>
        <stp>6886 HK Equity</stp>
        <stp>RETURN_COM_EQY</stp>
        <stp>1/1/2017</stp>
        <stp>8/12/2018</stp>
        <stp>[Stock Selection.xlsx]ROE!R7C359</stp>
        <stp>EQY_CONSOLIDATED</stp>
        <stp>Y</stp>
        <stp>cols=2;rows=2</stp>
        <tr r="MU7" s="1"/>
      </tp>
      <tp>
        <v>42916</v>
        <stp/>
        <stp>##V3_BDHV12</stp>
        <stp>1816 HK Equity</stp>
        <stp>RETURN_COM_EQY</stp>
        <stp>1/1/2017</stp>
        <stp>8/12/2018</stp>
        <stp>[Stock Selection.xlsx]ROE!R7C959</stp>
        <stp>EQY_CONSOLIDATED</stp>
        <stp>Y</stp>
        <stp>cols=2;rows=2</stp>
        <tr r="AJW7" s="1"/>
      </tp>
      <tp>
        <v>42916</v>
        <stp/>
        <stp>##V3_BDHV12</stp>
        <stp>1316 HK Equity</stp>
        <stp>RETURN_COM_EQY</stp>
        <stp>1/1/2017</stp>
        <stp>8/12/2018</stp>
        <stp>[Stock Selection.xlsx]ROE!R7C159</stp>
        <stp>EQY_CONSOLIDATED</stp>
        <stp>Y</stp>
        <stp>cols=2;rows=2</stp>
        <tr r="FC7" s="1"/>
      </tp>
      <tp>
        <v>42916</v>
        <stp/>
        <stp>##V3_BDHV12</stp>
        <stp>2611 HK Equity</stp>
        <stp>RETURN_COM_EQY</stp>
        <stp>1/1/2017</stp>
        <stp>8/12/2018</stp>
        <stp>[Stock Selection.xlsx]ROE!R7C329</stp>
        <stp>EQY_CONSOLIDATED</stp>
        <stp>Y</stp>
        <stp>cols=2;rows=2</stp>
        <tr r="LQ7" s="1"/>
      </tp>
      <tp>
        <v>42916</v>
        <stp/>
        <stp>##V3_BDHV12</stp>
        <stp>2280 HK Equity</stp>
        <stp>RETURN_COM_EQY</stp>
        <stp>1/1/2017</stp>
        <stp>8/12/2018</stp>
        <stp>[Stock Selection.xlsx]ROE!R7C639</stp>
        <stp>EQY_CONSOLIDATED</stp>
        <stp>Y</stp>
        <stp>cols=2;rows=2</stp>
        <tr r="XO7" s="1"/>
      </tp>
      <tp>
        <v>42916</v>
        <stp/>
        <stp>##V3_BDHV12</stp>
        <stp>3323 HK Equity</stp>
        <stp>RETURN_COM_EQY</stp>
        <stp>1/1/2017</stp>
        <stp>8/12/2018</stp>
        <stp>[Stock Selection.xlsx]ROE!R7C709</stp>
        <stp>EQY_CONSOLIDATED</stp>
        <stp>Y</stp>
        <stp>cols=2;rows=2</stp>
        <tr r="AAG7" s="1"/>
      </tp>
      <tp>
        <v>43100</v>
        <stp/>
        <stp>##V3_BDHV12</stp>
        <stp>6060 HK Equity</stp>
        <stp>RETURN_COM_EQY</stp>
        <stp>1/1/2017</stp>
        <stp>8/12/2018</stp>
        <stp>[Stock Selection.xlsx]ROE!R7C333</stp>
        <stp>EQY_CONSOLIDATED</stp>
        <stp>Y</stp>
        <stp>cols=2;rows=1</stp>
        <tr r="LU7" s="1"/>
      </tp>
      <tp>
        <v>42916</v>
        <stp/>
        <stp>##V3_BDHV12</stp>
        <stp>3983 HK Equity</stp>
        <stp>RETURN_COM_EQY</stp>
        <stp>1/1/2017</stp>
        <stp>8/12/2018</stp>
        <stp>[Stock Selection.xlsx]ROE!R7C707</stp>
        <stp>EQY_CONSOLIDATED</stp>
        <stp>Y</stp>
        <stp>cols=2;rows=2</stp>
        <tr r="AAE7" s="1"/>
      </tp>
      <tp>
        <v>43100</v>
        <stp/>
        <stp>##V3_BDHV12</stp>
        <stp>1257 HK Equity</stp>
        <stp>RETURN_COM_EQY</stp>
        <stp>1/1/2017</stp>
        <stp>8/12/2018</stp>
        <stp>[Stock Selection.xlsx]ROE!R7C945</stp>
        <stp>EQY_CONSOLIDATED</stp>
        <stp>Y</stp>
        <stp>cols=2;rows=1</stp>
        <tr r="AJI7" s="1"/>
      </tp>
      <tp>
        <v>43100</v>
        <stp/>
        <stp>##V3_BDHV12</stp>
        <stp>1357 HK Equity</stp>
        <stp>RETURN_COM_EQY</stp>
        <stp>1/1/2017</stp>
        <stp>8/12/2018</stp>
        <stp>[Stock Selection.xlsx]ROE!R7C645</stp>
        <stp>EQY_CONSOLIDATED</stp>
        <stp>Y</stp>
        <stp>cols=2;rows=1</stp>
        <tr r="XU7" s="1"/>
      </tp>
      <tp>
        <v>42916</v>
        <stp/>
        <stp>##V3_BDHV12</stp>
        <stp>2357 HK Equity</stp>
        <stp>RETURN_COM_EQY</stp>
        <stp>1/1/2017</stp>
        <stp>8/12/2018</stp>
        <stp>[Stock Selection.xlsx]ROE!R7C545</stp>
        <stp>EQY_CONSOLIDATED</stp>
        <stp>Y</stp>
        <stp>cols=2;rows=2</stp>
        <tr r="TY7" s="1"/>
      </tp>
      <tp>
        <v>43100</v>
        <stp/>
        <stp>##V3_BDHV12</stp>
        <stp>2001 HK Equity</stp>
        <stp>RETURN_COM_EQY</stp>
        <stp>1/1/2017</stp>
        <stp>8/12/2018</stp>
        <stp>[Stock Selection.xlsx]ROE!R7C125</stp>
        <stp>EQY_CONSOLIDATED</stp>
        <stp>Y</stp>
        <stp>cols=2;rows=1</stp>
        <tr r="DU7" s="1"/>
      </tp>
      <tp>
        <v>42916</v>
        <stp/>
        <stp>##V3_BDHV12</stp>
        <stp>2233 HK Equity</stp>
        <stp>RETURN_COM_EQY</stp>
        <stp>1/1/2017</stp>
        <stp>8/12/2018</stp>
        <stp>[Stock Selection.xlsx]ROE!R7C705</stp>
        <stp>EQY_CONSOLIDATED</stp>
        <stp>Y</stp>
        <stp>cols=2;rows=2</stp>
        <tr r="AAC7" s="1"/>
      </tp>
      <tp>
        <v>42916</v>
        <stp/>
        <stp>##V3_BDHV12</stp>
        <stp>6066 HK Equity</stp>
        <stp>RETURN_COM_EQY</stp>
        <stp>1/1/2017</stp>
        <stp>8/12/2018</stp>
        <stp>[Stock Selection.xlsx]ROE!R7C351</stp>
        <stp>EQY_CONSOLIDATED</stp>
        <stp>Y</stp>
        <stp>cols=2;rows=2</stp>
        <tr r="MM7" s="1"/>
      </tp>
      <tp>
        <v>42916</v>
        <stp/>
        <stp>##V3_BDHV12</stp>
        <stp>3836 HK Equity</stp>
        <stp>RETURN_COM_EQY</stp>
        <stp>1/1/2017</stp>
        <stp>8/12/2018</stp>
        <stp>[Stock Selection.xlsx]ROE!R7C155</stp>
        <stp>EQY_CONSOLIDATED</stp>
        <stp>Y</stp>
        <stp>cols=2;rows=2</stp>
        <tr r="EY7" s="1"/>
      </tp>
      <tp>
        <v>42916</v>
        <stp/>
        <stp>##V3_BDHV12</stp>
        <stp>1282 HK Equity</stp>
        <stp>RETURN_COM_EQY</stp>
        <stp>1/1/2017</stp>
        <stp>8/12/2018</stp>
        <stp>[Stock Selection.xlsx]ROE!R7C611</stp>
        <stp>EQY_CONSOLIDATED</stp>
        <stp>Y</stp>
        <stp>cols=2;rows=2</stp>
        <tr r="WM7" s="1"/>
      </tp>
      <tp>
        <v>42825</v>
        <stp/>
        <stp>##V3_BDHV12</stp>
        <stp>3993 HK Equity</stp>
        <stp>RETURN_COM_EQY</stp>
        <stp>1/1/2017</stp>
        <stp>8/12/2018</stp>
        <stp>[Stock Selection.xlsx]ROE!R7C701</stp>
        <stp>EQY_CONSOLIDATED</stp>
        <stp>Y</stp>
        <stp>cols=2;rows=5</stp>
        <tr r="ZY7" s="1"/>
      </tp>
      <tp>
        <v>42916</v>
        <stp/>
        <stp>##V3_BDHV12</stp>
        <stp>1363 HK Equity</stp>
        <stp>RETURN_COM_EQY</stp>
        <stp>1/1/2017</stp>
        <stp>8/12/2018</stp>
        <stp>[Stock Selection.xlsx]ROE!R7C903</stp>
        <stp>EQY_CONSOLIDATED</stp>
        <stp>Y</stp>
        <stp>cols=2;rows=2</stp>
        <tr r="AHS7" s="1"/>
      </tp>
      <tp>
        <v>42916</v>
        <stp/>
        <stp>##V3_BDHV12</stp>
        <stp>2202 HK Equity</stp>
        <stp>LT_DEBT_TO_TOT_ASSET</stp>
        <stp>1/1/2017</stp>
        <stp>8/12/2018</stp>
        <stp>[Stock Selection.xlsx]Long Term Debt Ratio!R7C879</stp>
        <stp>EQY_CONSOLIDATED</stp>
        <stp>Y</stp>
        <stp>cols=2;rows=2</stp>
        <tr r="AGU7" s="4"/>
      </tp>
      <tp>
        <v>42916</v>
        <stp/>
        <stp>##V3_BDHV12</stp>
        <stp>3311 HK Equity</stp>
        <stp>LT_DEBT_TO_TOT_ASSET</stp>
        <stp>1/1/2017</stp>
        <stp>8/12/2018</stp>
        <stp>[Stock Selection.xlsx]Long Term Debt Ratio!R7C569</stp>
        <stp>EQY_CONSOLIDATED</stp>
        <stp>Y</stp>
        <stp>cols=2;rows=2</stp>
        <tr r="UW7" s="4"/>
      </tp>
      <tp>
        <v>43100</v>
        <stp/>
        <stp>##V3_BDHV12</stp>
        <stp>2269 HK Equity</stp>
        <stp>LT_DEBT_TO_TOT_ASSET</stp>
        <stp>1/1/2017</stp>
        <stp>8/12/2018</stp>
        <stp>[Stock Selection.xlsx]Long Term Debt Ratio!R7C417</stp>
        <stp>EQY_CONSOLIDATED</stp>
        <stp>Y</stp>
        <stp>cols=2;rows=1</stp>
        <tr r="PA7" s="4"/>
      </tp>
      <tp>
        <v>42916</v>
        <stp/>
        <stp>##V3_BDHV12</stp>
        <stp>1458 HK Equity</stp>
        <stp>LT_DEBT_TO_TOT_ASSET</stp>
        <stp>1/1/2017</stp>
        <stp>8/12/2018</stp>
        <stp>[Stock Selection.xlsx]Long Term Debt Ratio!R7C225</stp>
        <stp>EQY_CONSOLIDATED</stp>
        <stp>Y</stp>
        <stp>cols=2;rows=2</stp>
        <tr r="HQ7" s="4"/>
      </tp>
      <tp>
        <v>42916</v>
        <stp/>
        <stp>##V3_BDHV12</stp>
        <stp>2778 HK Equity</stp>
        <stp>LT_DEBT_TO_TOT_ASSET</stp>
        <stp>1/1/2017</stp>
        <stp>8/12/2018</stp>
        <stp>[Stock Selection.xlsx]Long Term Debt Ratio!R7C805</stp>
        <stp>EQY_CONSOLIDATED</stp>
        <stp>Y</stp>
        <stp>cols=2;rows=2</stp>
        <tr r="ADY7" s="4"/>
      </tp>
      <tp>
        <v>42916</v>
        <stp/>
        <stp>##V3_BDHV12</stp>
        <stp>2009 HK Equity</stp>
        <stp>LT_DEBT_TO_TOT_ASSET</stp>
        <stp>1/1/2017</stp>
        <stp>8/12/2018</stp>
        <stp>[Stock Selection.xlsx]Long Term Debt Ratio!R7C675</stp>
        <stp>EQY_CONSOLIDATED</stp>
        <stp>Y</stp>
        <stp>cols=2;rows=2</stp>
        <tr r="YY7" s="4"/>
      </tp>
      <tp>
        <v>42916</v>
        <stp/>
        <stp>##V3_BDHV12</stp>
        <stp>1828 HK Equity</stp>
        <stp>RETURN_COM_EQY</stp>
        <stp>1/1/2017</stp>
        <stp>8/12/2018</stp>
        <stp>[Stock Selection.xlsx]ROE!R7C19</stp>
        <stp>EQY_CONSOLIDATED</stp>
        <stp>Y</stp>
        <stp>cols=2;rows=2</stp>
        <tr r="S7" s="1"/>
      </tp>
      <tp>
        <v>42794</v>
        <stp/>
        <stp>##V3_BDHV12</stp>
        <stp>1317 HK Equity</stp>
        <stp>LT_DEBT_TO_TOT_ASSET</stp>
        <stp>1/1/2017</stp>
        <stp>8/12/2018</stp>
        <stp>[Stock Selection.xlsx]Long Term Debt Ratio!R7C165</stp>
        <stp>EQY_CONSOLIDATED</stp>
        <stp>Y</stp>
        <stp>cols=2;rows=3</stp>
        <tr r="FI7" s="4"/>
      </tp>
      <tp>
        <v>42916</v>
        <stp/>
        <stp>##V3_BDHV12</stp>
        <stp>1060 HK Equity</stp>
        <stp>RETURN_COM_EQY</stp>
        <stp>1/1/2017</stp>
        <stp>8/12/2018</stp>
        <stp>[Stock Selection.xlsx]ROE!R7C53</stp>
        <stp>EQY_CONSOLIDATED</stp>
        <stp>Y</stp>
        <stp>cols=2;rows=2</stp>
        <tr r="BA7" s="1"/>
      </tp>
      <tp>
        <v>42916</v>
        <stp/>
        <stp>##V3_BDHV12</stp>
        <stp>1811 HK Equity</stp>
        <stp>LT_DEBT_TO_TOT_ASSET</stp>
        <stp>1/1/2017</stp>
        <stp>8/12/2018</stp>
        <stp>[Stock Selection.xlsx]Long Term Debt Ratio!R7C961</stp>
        <stp>EQY_CONSOLIDATED</stp>
        <stp>Y</stp>
        <stp>cols=2;rows=2</stp>
        <tr r="AJY7" s="4"/>
      </tp>
      <tp>
        <v>42916</v>
        <stp/>
        <stp>##V3_BDHV12</stp>
        <stp>3339 HK Equity</stp>
        <stp>LT_DEBT_TO_TOT_ASSET</stp>
        <stp>1/1/2017</stp>
        <stp>8/12/2018</stp>
        <stp>[Stock Selection.xlsx]Long Term Debt Ratio!R7C449</stp>
        <stp>EQY_CONSOLIDATED</stp>
        <stp>Y</stp>
        <stp>cols=2;rows=2</stp>
        <tr r="QG7" s="4"/>
      </tp>
      <tp>
        <v>42825</v>
        <stp/>
        <stp>##V3_BDHV12</stp>
        <stp>1313 HK Equity</stp>
        <stp>LT_DEBT_TO_TOT_ASSET</stp>
        <stp>1/1/2017</stp>
        <stp>8/12/2018</stp>
        <stp>[Stock Selection.xlsx]Long Term Debt Ratio!R7C663</stp>
        <stp>EQY_CONSOLIDATED</stp>
        <stp>Y</stp>
        <stp>cols=2;rows=5</stp>
        <tr r="YM7" s="4"/>
      </tp>
      <tp>
        <v>42916</v>
        <stp/>
        <stp>##V3_BDHV12</stp>
        <stp>1336 HK Equity</stp>
        <stp>LT_DEBT_TO_TOT_ASSET</stp>
        <stp>1/1/2017</stp>
        <stp>8/12/2018</stp>
        <stp>[Stock Selection.xlsx]Long Term Debt Ratio!R7C341</stp>
        <stp>EQY_CONSOLIDATED</stp>
        <stp>Y</stp>
        <stp>cols=2;rows=2</stp>
        <tr r="MC7" s="4"/>
      </tp>
      <tp>
        <v>42916</v>
        <stp/>
        <stp>##V3_BDHV12</stp>
        <stp>3606 HK Equity</stp>
        <stp>LT_DEBT_TO_TOT_ASSET</stp>
        <stp>1/1/2017</stp>
        <stp>8/12/2018</stp>
        <stp>[Stock Selection.xlsx]Long Term Debt Ratio!R7C171</stp>
        <stp>EQY_CONSOLIDATED</stp>
        <stp>Y</stp>
        <stp>cols=2;rows=2</stp>
        <tr r="FO7" s="4"/>
      </tp>
      <tp>
        <v>42916</v>
        <stp/>
        <stp>##V3_BDHV12</stp>
        <stp>1070 HK Equity</stp>
        <stp>LT_DEBT_TO_TOT_ASSET</stp>
        <stp>1/1/2017</stp>
        <stp>8/12/2018</stp>
        <stp>[Stock Selection.xlsx]Long Term Debt Ratio!R7C105</stp>
        <stp>EQY_CONSOLIDATED</stp>
        <stp>Y</stp>
        <stp>cols=2;rows=2</stp>
        <tr r="DA7" s="4"/>
      </tp>
      <tp>
        <v>42916</v>
        <stp/>
        <stp>##V3_BDHV12</stp>
        <stp>1345 HK Equity</stp>
        <stp>LT_DEBT_TO_TOT_ASSET</stp>
        <stp>1/1/2017</stp>
        <stp>8/12/2018</stp>
        <stp>[Stock Selection.xlsx]Long Term Debt Ratio!R7C431</stp>
        <stp>EQY_CONSOLIDATED</stp>
        <stp>Y</stp>
        <stp>cols=2;rows=2</stp>
        <tr r="PO7" s="4"/>
      </tp>
      <tp>
        <v>42916</v>
        <stp/>
        <stp>##V3_BDHV12</stp>
        <stp>2238 HK Equity</stp>
        <stp>NET_INCOME</stp>
        <stp>1/1/2017</stp>
        <stp>8/12/2018</stp>
        <stp>[Stock Selection.xlsx]Net Income!R7C67</stp>
        <stp>EQY_CONSOLIDATED</stp>
        <stp>Y</stp>
        <stp>cols=2;rows=2</stp>
        <tr r="BO7" s="5"/>
      </tp>
      <tp>
        <v>42916</v>
        <stp/>
        <stp>##V3_BDHV12</stp>
        <stp>1361 HK Equity</stp>
        <stp>NET_INCOME</stp>
        <stp>1/1/2017</stp>
        <stp>8/12/2018</stp>
        <stp>[Stock Selection.xlsx]Net Income!R7C73</stp>
        <stp>EQY_CONSOLIDATED</stp>
        <stp>Y</stp>
        <stp>cols=2;rows=2</stp>
        <tr r="BU7" s="5"/>
      </tp>
      <tp>
        <v>42916</v>
        <stp/>
        <stp>##V3_BDHV12</stp>
        <stp>1128 HK Equity</stp>
        <stp>NET_INCOME</stp>
        <stp>1/1/2017</stp>
        <stp>8/12/2018</stp>
        <stp>[Stock Selection.xlsx]Net Income!R7C57</stp>
        <stp>EQY_CONSOLIDATED</stp>
        <stp>Y</stp>
        <stp>cols=2;rows=2</stp>
        <tr r="BE7" s="5"/>
      </tp>
      <tp>
        <v>42825</v>
        <stp/>
        <stp>##V3_BDHV12</stp>
        <stp>323 HK Equity</stp>
        <stp>RETURN_COM_EQY</stp>
        <stp>1/1/2017</stp>
        <stp>8/12/2018</stp>
        <stp>[Stock Selection.xlsx]ROE!R7C717</stp>
        <stp>EQY_CONSOLIDATED</stp>
        <stp>Y</stp>
        <stp>cols=2;rows=5</stp>
        <tr r="AAO7" s="1"/>
      </tp>
      <tp>
        <v>42916</v>
        <stp/>
        <stp>##V3_BDHV12</stp>
        <stp>687 HK Equity</stp>
        <stp>RETURN_COM_EQY</stp>
        <stp>1/1/2017</stp>
        <stp>8/12/2018</stp>
        <stp>[Stock Selection.xlsx]ROE!R7C457</stp>
        <stp>EQY_CONSOLIDATED</stp>
        <stp>Y</stp>
        <stp>cols=2;rows=2</stp>
        <tr r="QO7" s="1"/>
      </tp>
      <tp>
        <v>42916</v>
        <stp/>
        <stp>##V3_BDHV12</stp>
        <stp>517 HK Equity</stp>
        <stp>RETURN_COM_EQY</stp>
        <stp>1/1/2017</stp>
        <stp>8/12/2018</stp>
        <stp>[Stock Selection.xlsx]ROE!R7C555</stp>
        <stp>EQY_CONSOLIDATED</stp>
        <stp>Y</stp>
        <stp>cols=2;rows=2</stp>
        <tr r="UI7" s="1"/>
      </tp>
      <tp>
        <v>42916</v>
        <stp/>
        <stp>##V3_BDHV12</stp>
        <stp>371 HK Equity</stp>
        <stp>RETURN_COM_EQY</stp>
        <stp>1/1/2017</stp>
        <stp>8/12/2018</stp>
        <stp>[Stock Selection.xlsx]ROE!R7C935</stp>
        <stp>EQY_CONSOLIDATED</stp>
        <stp>Y</stp>
        <stp>cols=2;rows=2</stp>
        <tr r="AIY7" s="1"/>
      </tp>
      <tp>
        <v>42825</v>
        <stp/>
        <stp>##V3_BDHV12</stp>
        <stp>992 HK Equity</stp>
        <stp>RETURN_COM_EQY</stp>
        <stp>1/1/2017</stp>
        <stp>8/12/2018</stp>
        <stp>[Stock Selection.xlsx]ROE!R7C603</stp>
        <stp>EQY_CONSOLIDATED</stp>
        <stp>Y</stp>
        <stp>cols=2;rows=5</stp>
        <tr r="WE7" s="1"/>
      </tp>
      <tp>
        <v>42916</v>
        <stp/>
        <stp>##V3_BDHV12</stp>
        <stp>753 HK Equity</stp>
        <stp>RETURN_COM_EQY</stp>
        <stp>1/1/2017</stp>
        <stp>8/12/2018</stp>
        <stp>[Stock Selection.xlsx]ROE!R7C513</stp>
        <stp>EQY_CONSOLIDATED</stp>
        <stp>Y</stp>
        <stp>cols=2;rows=2</stp>
        <tr r="SS7" s="1"/>
      </tp>
      <tp>
        <v>42825</v>
        <stp/>
        <stp>##V3_BDHV12</stp>
        <stp>981 HK Equity</stp>
        <stp>RETURN_COM_EQY</stp>
        <stp>1/1/2017</stp>
        <stp>8/12/2018</stp>
        <stp>[Stock Selection.xlsx]ROE!R7C631</stp>
        <stp>EQY_CONSOLIDATED</stp>
        <stp>Y</stp>
        <stp>cols=2;rows=6</stp>
        <tr r="XG7" s="1"/>
      </tp>
      <tp>
        <v>42825</v>
        <stp/>
        <stp>##V3_BDHV12</stp>
        <stp>386 HK Equity</stp>
        <stp>RETURN_COM_EQY</stp>
        <stp>1/1/2017</stp>
        <stp>8/12/2018</stp>
        <stp>[Stock Selection.xlsx]ROE!R7C241</stp>
        <stp>EQY_CONSOLIDATED</stp>
        <stp>Y</stp>
        <stp>cols=2;rows=5</stp>
        <tr r="IG7" s="1"/>
      </tp>
      <tp>
        <v>42916</v>
        <stp/>
        <stp>##V3_BDHV12</stp>
        <stp>142 HK Equity</stp>
        <stp>RETURN_COM_EQY</stp>
        <stp>1/1/2017</stp>
        <stp>8/12/2018</stp>
        <stp>[Stock Selection.xlsx]ROE!R7C301</stp>
        <stp>EQY_CONSOLIDATED</stp>
        <stp>Y</stp>
        <stp>cols=2;rows=2</stp>
        <tr r="KO7" s="1"/>
      </tp>
      <tp>
        <v>42916</v>
        <stp/>
        <stp>##V3_BDHV12</stp>
        <stp>884 HK Equity</stp>
        <stp>RETURN_COM_EQY</stp>
        <stp>1/1/2017</stp>
        <stp>8/12/2018</stp>
        <stp>[Stock Selection.xlsx]ROE!R7C869</stp>
        <stp>EQY_CONSOLIDATED</stp>
        <stp>Y</stp>
        <stp>cols=2;rows=2</stp>
        <tr r="AGK7" s="1"/>
      </tp>
      <tp>
        <v>42916</v>
        <stp/>
        <stp>##V3_BDHV12</stp>
        <stp>392 HK Equity</stp>
        <stp>RETURN_COM_EQY</stp>
        <stp>1/1/2017</stp>
        <stp>8/12/2018</stp>
        <stp>[Stock Selection.xlsx]ROE!R7C909</stp>
        <stp>EQY_CONSOLIDATED</stp>
        <stp>Y</stp>
        <stp>cols=2;rows=2</stp>
        <tr r="AHY7" s="1"/>
      </tp>
      <tp>
        <v>42916</v>
        <stp/>
        <stp>##V3_BDHV12</stp>
        <stp>272 HK Equity</stp>
        <stp>RETURN_COM_EQY</stp>
        <stp>1/1/2017</stp>
        <stp>8/12/2018</stp>
        <stp>[Stock Selection.xlsx]ROE!R7C809</stp>
        <stp>EQY_CONSOLIDATED</stp>
        <stp>Y</stp>
        <stp>cols=2;rows=2</stp>
        <tr r="AEC7" s="1"/>
      </tp>
      <tp>
        <v>42916</v>
        <stp/>
        <stp>##V3_BDHV12</stp>
        <stp>1777 HK Equity</stp>
        <stp>RETURN_COM_EQY</stp>
        <stp>1/1/2017</stp>
        <stp>8/12/2018</stp>
        <stp>[Stock Selection.xlsx]ROE!R7C739</stp>
        <stp>EQY_CONSOLIDATED</stp>
        <stp>Y</stp>
        <stp>cols=2;rows=2</stp>
        <tr r="ABK7" s="1"/>
      </tp>
      <tp>
        <v>42916</v>
        <stp/>
        <stp>##V3_BDHV12</stp>
        <stp>2666 HK Equity</stp>
        <stp>RETURN_COM_EQY</stp>
        <stp>1/1/2017</stp>
        <stp>8/12/2018</stp>
        <stp>[Stock Selection.xlsx]ROE!R7C427</stp>
        <stp>EQY_CONSOLIDATED</stp>
        <stp>Y</stp>
        <stp>cols=2;rows=2</stp>
        <tr r="PK7" s="1"/>
      </tp>
      <tp>
        <v>42916</v>
        <stp/>
        <stp>##V3_BDHV12</stp>
        <stp>2601 HK Equity</stp>
        <stp>RETURN_COM_EQY</stp>
        <stp>1/1/2017</stp>
        <stp>8/12/2018</stp>
        <stp>[Stock Selection.xlsx]ROE!R7C357</stp>
        <stp>EQY_CONSOLIDATED</stp>
        <stp>Y</stp>
        <stp>cols=2;rows=2</stp>
        <tr r="MS7" s="1"/>
      </tp>
      <tp>
        <v>42916</v>
        <stp/>
        <stp>##V3_BDHV12</stp>
        <stp>1970 HK Equity</stp>
        <stp>RETURN_COM_EQY</stp>
        <stp>1/1/2017</stp>
        <stp>8/12/2018</stp>
        <stp>[Stock Selection.xlsx]ROE!R7C145</stp>
        <stp>EQY_CONSOLIDATED</stp>
        <stp>Y</stp>
        <stp>cols=2;rows=3</stp>
        <tr r="EO7" s="1"/>
      </tp>
      <tp>
        <v>42916</v>
        <stp/>
        <stp>##V3_BDHV12</stp>
        <stp>1171 HK Equity</stp>
        <stp>RETURN_COM_EQY</stp>
        <stp>1/1/2017</stp>
        <stp>8/12/2018</stp>
        <stp>[Stock Selection.xlsx]ROE!R7C255</stp>
        <stp>EQY_CONSOLIDATED</stp>
        <stp>Y</stp>
        <stp>cols=2;rows=2</stp>
        <tr r="IU7" s="1"/>
      </tp>
      <tp>
        <v>42916</v>
        <stp/>
        <stp>##V3_BDHV12</stp>
        <stp>1071 HK Equity</stp>
        <stp>RETURN_COM_EQY</stp>
        <stp>1/1/2017</stp>
        <stp>8/12/2018</stp>
        <stp>[Stock Selection.xlsx]ROE!R7C955</stp>
        <stp>EQY_CONSOLIDATED</stp>
        <stp>Y</stp>
        <stp>cols=2;rows=2</stp>
        <tr r="AJS7" s="1"/>
      </tp>
      <tp>
        <v>42916</v>
        <stp/>
        <stp>##V3_BDHV12</stp>
        <stp>2005 HK Equity</stp>
        <stp>RETURN_COM_EQY</stp>
        <stp>1/1/2017</stp>
        <stp>8/12/2018</stp>
        <stp>[Stock Selection.xlsx]ROE!R7C415</stp>
        <stp>EQY_CONSOLIDATED</stp>
        <stp>Y</stp>
        <stp>cols=2;rows=2</stp>
        <tr r="OY7" s="1"/>
      </tp>
      <tp>
        <v>43100</v>
        <stp/>
        <stp>##V3_BDHV12</stp>
        <stp>1997 HK Equity</stp>
        <stp>RETURN_COM_EQY</stp>
        <stp>1/1/2017</stp>
        <stp>8/12/2018</stp>
        <stp>[Stock Selection.xlsx]ROE!R7C837</stp>
        <stp>EQY_CONSOLIDATED</stp>
        <stp>Y</stp>
        <stp>cols=2;rows=2</stp>
        <tr r="AFE7" s="1"/>
      </tp>
      <tp>
        <v>42825</v>
        <stp/>
        <stp>##V3_BDHV12</stp>
        <stp>1157 HK Equity</stp>
        <stp>RETURN_COM_EQY</stp>
        <stp>1/1/2017</stp>
        <stp>8/12/2018</stp>
        <stp>[Stock Selection.xlsx]ROE!R7C537</stp>
        <stp>EQY_CONSOLIDATED</stp>
        <stp>Y</stp>
        <stp>cols=2;rows=5</stp>
        <tr r="TQ7" s="1"/>
      </tp>
      <tp>
        <v>42916</v>
        <stp/>
        <stp>##V3_BDHV12</stp>
        <stp>3301 HK Equity</stp>
        <stp>RETURN_COM_EQY</stp>
        <stp>1/1/2017</stp>
        <stp>8/12/2018</stp>
        <stp>[Stock Selection.xlsx]ROE!R7C855</stp>
        <stp>EQY_CONSOLIDATED</stp>
        <stp>Y</stp>
        <stp>cols=2;rows=2</stp>
        <tr r="AFW7" s="1"/>
      </tp>
      <tp>
        <v>42916</v>
        <stp/>
        <stp>##V3_BDHV12</stp>
        <stp>2866 HK Equity</stp>
        <stp>RETURN_COM_EQY</stp>
        <stp>1/1/2017</stp>
        <stp>8/12/2018</stp>
        <stp>[Stock Selection.xlsx]ROE!R7C523</stp>
        <stp>EQY_CONSOLIDATED</stp>
        <stp>Y</stp>
        <stp>cols=2;rows=2</stp>
        <tr r="TC7" s="1"/>
      </tp>
      <tp>
        <v>42916</v>
        <stp/>
        <stp>##V3_BDHV12</stp>
        <stp>2343 HK Equity</stp>
        <stp>RETURN_COM_EQY</stp>
        <stp>1/1/2017</stp>
        <stp>8/12/2018</stp>
        <stp>[Stock Selection.xlsx]ROE!R7C473</stp>
        <stp>EQY_CONSOLIDATED</stp>
        <stp>Y</stp>
        <stp>cols=2;rows=3</stp>
        <tr r="RE7" s="1"/>
      </tp>
      <tp>
        <v>42916</v>
        <stp/>
        <stp>##V3_BDHV12</stp>
        <stp>1882 HK Equity</stp>
        <stp>RETURN_COM_EQY</stp>
        <stp>1/1/2017</stp>
        <stp>8/12/2018</stp>
        <stp>[Stock Selection.xlsx]ROE!R7C463</stp>
        <stp>EQY_CONSOLIDATED</stp>
        <stp>Y</stp>
        <stp>cols=2;rows=2</stp>
        <tr r="QU7" s="1"/>
      </tp>
      <tp>
        <v>42916</v>
        <stp/>
        <stp>##V3_BDHV12</stp>
        <stp>1636 HK Equity</stp>
        <stp>RETURN_COM_EQY</stp>
        <stp>1/1/2017</stp>
        <stp>8/12/2018</stp>
        <stp>[Stock Selection.xlsx]ROE!R7C723</stp>
        <stp>EQY_CONSOLIDATED</stp>
        <stp>Y</stp>
        <stp>cols=2;rows=2</stp>
        <tr r="AAU7" s="1"/>
      </tp>
      <tp>
        <v>42916</v>
        <stp/>
        <stp>##V3_BDHV12</stp>
        <stp>1113 HK Equity</stp>
        <stp>RETURN_COM_EQY</stp>
        <stp>1/1/2017</stp>
        <stp>8/12/2018</stp>
        <stp>[Stock Selection.xlsx]ROE!R7C873</stp>
        <stp>EQY_CONSOLIDATED</stp>
        <stp>Y</stp>
        <stp>cols=2;rows=3</stp>
        <tr r="AGO7" s="1"/>
      </tp>
      <tp>
        <v>42916</v>
        <stp/>
        <stp>##V3_BDHV12</stp>
        <stp>1052 HK Equity</stp>
        <stp>LT_DEBT_TO_TOT_ASSET</stp>
        <stp>1/1/2017</stp>
        <stp>8/12/2018</stp>
        <stp>[Stock Selection.xlsx]Long Term Debt Ratio!R7C459</stp>
        <stp>EQY_CONSOLIDATED</stp>
        <stp>Y</stp>
        <stp>cols=2;rows=2</stp>
        <tr r="QQ7" s="4"/>
      </tp>
      <tp>
        <v>42916</v>
        <stp/>
        <stp>##V3_BDHV12</stp>
        <stp>2338 HK Equity</stp>
        <stp>LT_DEBT_TO_TOT_ASSET</stp>
        <stp>1/1/2017</stp>
        <stp>8/12/2018</stp>
        <stp>[Stock Selection.xlsx]Long Term Debt Ratio!R7C533</stp>
        <stp>EQY_CONSOLIDATED</stp>
        <stp>Y</stp>
        <stp>cols=2;rows=2</stp>
        <tr r="TM7" s="4"/>
      </tp>
      <tp>
        <v>42825</v>
        <stp/>
        <stp>##V3_BDHV12</stp>
        <stp>3968 HK Equity</stp>
        <stp>LT_DEBT_TO_TOT_ASSET</stp>
        <stp>1/1/2017</stp>
        <stp>8/12/2018</stp>
        <stp>[Stock Selection.xlsx]Long Term Debt Ratio!R7C263</stp>
        <stp>EQY_CONSOLIDATED</stp>
        <stp>Y</stp>
        <stp>cols=2;rows=5</stp>
        <tr r="JC7" s="4"/>
      </tp>
      <tp>
        <v>42916</v>
        <stp/>
        <stp>##V3_BDHV12</stp>
        <stp>1638 HK Equity</stp>
        <stp>LT_DEBT_TO_TOT_ASSET</stp>
        <stp>1/1/2017</stp>
        <stp>8/12/2018</stp>
        <stp>[Stock Selection.xlsx]Long Term Debt Ratio!R7C731</stp>
        <stp>EQY_CONSOLIDATED</stp>
        <stp>Y</stp>
        <stp>cols=2;rows=2</stp>
        <tr r="ABC7" s="4"/>
      </tp>
      <tp>
        <v>42916</v>
        <stp/>
        <stp>##V3_BDHV12</stp>
        <stp>1378 HK Equity</stp>
        <stp>LT_DEBT_TO_TOT_ASSET</stp>
        <stp>1/1/2017</stp>
        <stp>8/12/2018</stp>
        <stp>[Stock Selection.xlsx]Long Term Debt Ratio!R7C671</stp>
        <stp>EQY_CONSOLIDATED</stp>
        <stp>Y</stp>
        <stp>cols=2;rows=2</stp>
        <tr r="YU7" s="4"/>
      </tp>
      <tp>
        <v>42825</v>
        <stp/>
        <stp>##V3_BDHV12</stp>
        <stp>6818 HK Equity</stp>
        <stp>LT_DEBT_TO_TOT_ASSET</stp>
        <stp>1/1/2017</stp>
        <stp>8/12/2018</stp>
        <stp>[Stock Selection.xlsx]Long Term Debt Ratio!R7C311</stp>
        <stp>EQY_CONSOLIDATED</stp>
        <stp>Y</stp>
        <stp>cols=2;rows=5</stp>
        <tr r="KY7" s="4"/>
      </tp>
      <tp>
        <v>42916</v>
        <stp/>
        <stp>##V3_BDHV12</stp>
        <stp>1818 HK Equity</stp>
        <stp>LT_DEBT_TO_TOT_ASSET</stp>
        <stp>1/1/2017</stp>
        <stp>8/12/2018</stp>
        <stp>[Stock Selection.xlsx]Long Term Debt Ratio!R7C711</stp>
        <stp>EQY_CONSOLIDATED</stp>
        <stp>Y</stp>
        <stp>cols=2;rows=2</stp>
        <tr r="AAI7" s="4"/>
      </tp>
      <tp>
        <v>42916</v>
        <stp/>
        <stp>##V3_BDHV12</stp>
        <stp>3800 HK Equity</stp>
        <stp>LT_DEBT_TO_TOT_ASSET</stp>
        <stp>1/1/2017</stp>
        <stp>8/12/2018</stp>
        <stp>[Stock Selection.xlsx]Long Term Debt Ratio!R7C609</stp>
        <stp>EQY_CONSOLIDATED</stp>
        <stp>Y</stp>
        <stp>cols=2;rows=2</stp>
        <tr r="WK7" s="4"/>
      </tp>
      <tp>
        <v>42916</v>
        <stp/>
        <stp>##V3_BDHV12</stp>
        <stp>2319 HK Equity</stp>
        <stp>LT_DEBT_TO_TOT_ASSET</stp>
        <stp>1/1/2017</stp>
        <stp>8/12/2018</stp>
        <stp>[Stock Selection.xlsx]Long Term Debt Ratio!R7C211</stp>
        <stp>EQY_CONSOLIDATED</stp>
        <stp>Y</stp>
        <stp>cols=2;rows=2</stp>
        <tr r="HC7" s="4"/>
      </tp>
      <tp>
        <v>42825</v>
        <stp/>
        <stp>##V3_BDHV12</stp>
        <stp>3898 HK Equity</stp>
        <stp>LT_DEBT_TO_TOT_ASSET</stp>
        <stp>1/1/2017</stp>
        <stp>8/12/2018</stp>
        <stp>[Stock Selection.xlsx]Long Term Debt Ratio!R7C497</stp>
        <stp>EQY_CONSOLIDATED</stp>
        <stp>Y</stp>
        <stp>cols=2;rows=5</stp>
        <tr r="SC7" s="4"/>
      </tp>
      <tp>
        <v>42916</v>
        <stp/>
        <stp>##V3_BDHV12</stp>
        <stp>2128 HK Equity</stp>
        <stp>LT_DEBT_TO_TOT_ASSET</stp>
        <stp>1/1/2017</stp>
        <stp>8/12/2018</stp>
        <stp>[Stock Selection.xlsx]Long Term Debt Ratio!R7C525</stp>
        <stp>EQY_CONSOLIDATED</stp>
        <stp>Y</stp>
        <stp>cols=2;rows=2</stp>
        <tr r="TE7" s="4"/>
      </tp>
      <tp>
        <v>42916</v>
        <stp/>
        <stp>##V3_BDHV12</stp>
        <stp>2868 HK Equity</stp>
        <stp>LT_DEBT_TO_TOT_ASSET</stp>
        <stp>1/1/2017</stp>
        <stp>8/12/2018</stp>
        <stp>[Stock Selection.xlsx]Long Term Debt Ratio!R7C765</stp>
        <stp>EQY_CONSOLIDATED</stp>
        <stp>Y</stp>
        <stp>cols=2;rows=2</stp>
        <tr r="ACK7" s="4"/>
      </tp>
      <tp>
        <v>42886</v>
        <stp/>
        <stp>##V3_BDHV12</stp>
        <stp>1299 HK Equity</stp>
        <stp>LT_DEBT_TO_TOT_ASSET</stp>
        <stp>1/1/2017</stp>
        <stp>8/12/2018</stp>
        <stp>[Stock Selection.xlsx]Long Term Debt Ratio!R7C295</stp>
        <stp>EQY_CONSOLIDATED</stp>
        <stp>Y</stp>
        <stp>cols=2;rows=2</stp>
        <tr r="KI7" s="4"/>
      </tp>
      <tp>
        <v>42916</v>
        <stp/>
        <stp>##V3_BDHV12</stp>
        <stp>1375 HK Equity</stp>
        <stp>LT_DEBT_TO_TOT_ASSET</stp>
        <stp>1/1/2017</stp>
        <stp>8/12/2018</stp>
        <stp>[Stock Selection.xlsx]Long Term Debt Ratio!R7C379</stp>
        <stp>EQY_CONSOLIDATED</stp>
        <stp>Y</stp>
        <stp>cols=2;rows=2</stp>
        <tr r="NO7" s="4"/>
      </tp>
      <tp>
        <v>42916</v>
        <stp/>
        <stp>##V3_BDHV12</stp>
        <stp>1776 HK Equity</stp>
        <stp>LT_DEBT_TO_TOT_ASSET</stp>
        <stp>1/1/2017</stp>
        <stp>8/12/2018</stp>
        <stp>[Stock Selection.xlsx]Long Term Debt Ratio!R7C375</stp>
        <stp>EQY_CONSOLIDATED</stp>
        <stp>Y</stp>
        <stp>cols=2;rows=2</stp>
        <tr r="NK7" s="4"/>
      </tp>
      <tp>
        <v>42916</v>
        <stp/>
        <stp>##V3_BDHV12</stp>
        <stp>1196 HK Equity</stp>
        <stp>LT_DEBT_TO_TOT_ASSET</stp>
        <stp>1/1/2017</stp>
        <stp>8/12/2018</stp>
        <stp>[Stock Selection.xlsx]Long Term Debt Ratio!R7C495</stp>
        <stp>EQY_CONSOLIDATED</stp>
        <stp>Y</stp>
        <stp>cols=2;rows=2</stp>
        <tr r="SA7" s="4"/>
      </tp>
      <tp>
        <v>42916</v>
        <stp/>
        <stp>##V3_BDHV12</stp>
        <stp>2313 HK Equity</stp>
        <stp>LT_DEBT_TO_TOT_ASSET</stp>
        <stp>1/1/2017</stp>
        <stp>8/12/2018</stp>
        <stp>[Stock Selection.xlsx]Long Term Debt Ratio!R7C111</stp>
        <stp>EQY_CONSOLIDATED</stp>
        <stp>Y</stp>
        <stp>cols=2;rows=2</stp>
        <tr r="DG7" s="4"/>
      </tp>
      <tp>
        <v>42916</v>
        <stp/>
        <stp>##V3_BDHV12</stp>
        <stp>3320 HK Equity</stp>
        <stp>LT_DEBT_TO_TOT_ASSET</stp>
        <stp>1/1/2017</stp>
        <stp>8/12/2018</stp>
        <stp>[Stock Selection.xlsx]Long Term Debt Ratio!R7C421</stp>
        <stp>EQY_CONSOLIDATED</stp>
        <stp>Y</stp>
        <stp>cols=2;rows=2</stp>
        <tr r="PE7" s="4"/>
      </tp>
      <tp>
        <v>42916</v>
        <stp/>
        <stp>##V3_BDHV12</stp>
        <stp>1089 HK Equity</stp>
        <stp>LT_DEBT_TO_TOT_ASSET</stp>
        <stp>1/1/2017</stp>
        <stp>8/12/2018</stp>
        <stp>[Stock Selection.xlsx]Long Term Debt Ratio!R7C589</stp>
        <stp>EQY_CONSOLIDATED</stp>
        <stp>Y</stp>
        <stp>cols=2;rows=2</stp>
        <tr r="VQ7" s="4"/>
      </tp>
      <tp>
        <v>42916</v>
        <stp/>
        <stp>##V3_BDHV12</stp>
        <stp>3899 HK Equity</stp>
        <stp>LT_DEBT_TO_TOT_ASSET</stp>
        <stp>1/1/2017</stp>
        <stp>8/12/2018</stp>
        <stp>[Stock Selection.xlsx]Long Term Debt Ratio!R7C499</stp>
        <stp>EQY_CONSOLIDATED</stp>
        <stp>Y</stp>
        <stp>cols=2;rows=2</stp>
        <tr r="SE7" s="4"/>
      </tp>
      <tp>
        <v>42916</v>
        <stp/>
        <stp>##V3_BDHV12</stp>
        <stp>1432 HK Equity</stp>
        <stp>LT_DEBT_TO_TOT_ASSET</stp>
        <stp>1/1/2017</stp>
        <stp>8/12/2018</stp>
        <stp>[Stock Selection.xlsx]Long Term Debt Ratio!R7C235</stp>
        <stp>EQY_CONSOLIDATED</stp>
        <stp>Y</stp>
        <stp>cols=2;rows=2</stp>
        <tr r="IA7" s="4"/>
      </tp>
      <tp>
        <v>42916</v>
        <stp/>
        <stp>##V3_BDHV12</stp>
        <stp>1093 HK Equity</stp>
        <stp>LT_DEBT_TO_TOT_ASSET</stp>
        <stp>1/1/2017</stp>
        <stp>8/12/2018</stp>
        <stp>[Stock Selection.xlsx]Long Term Debt Ratio!R7C397</stp>
        <stp>EQY_CONSOLIDATED</stp>
        <stp>Y</stp>
        <stp>cols=2;rows=2</stp>
        <tr r="OG7" s="4"/>
      </tp>
      <tp>
        <v>42916</v>
        <stp/>
        <stp>##V3_BDHV12</stp>
        <stp>1060 HK Equity</stp>
        <stp>NET_INCOME</stp>
        <stp>1/1/2017</stp>
        <stp>8/12/2018</stp>
        <stp>[Stock Selection.xlsx]Net Income!R7C53</stp>
        <stp>EQY_CONSOLIDATED</stp>
        <stp>Y</stp>
        <stp>cols=2;rows=2</stp>
        <tr r="BA7" s="5"/>
      </tp>
      <tp>
        <v>42916</v>
        <stp/>
        <stp>##V3_BDHV12</stp>
        <stp>1368 HK Equity</stp>
        <stp>NET_INCOME</stp>
        <stp>1/1/2017</stp>
        <stp>8/12/2018</stp>
        <stp>[Stock Selection.xlsx]Net Income!R7C63</stp>
        <stp>EQY_CONSOLIDATED</stp>
        <stp>Y</stp>
        <stp>cols=2;rows=2</stp>
        <tr r="BK7" s="5"/>
      </tp>
      <tp>
        <v>42916</v>
        <stp/>
        <stp>##V3_BDHV12</stp>
        <stp>1028 HK Equity</stp>
        <stp>NET_INCOME</stp>
        <stp>1/1/2017</stp>
        <stp>8/12/2018</stp>
        <stp>[Stock Selection.xlsx]Net Income!R7C59</stp>
        <stp>EQY_CONSOLIDATED</stp>
        <stp>Y</stp>
        <stp>cols=2;rows=2</stp>
        <tr r="BG7" s="5"/>
      </tp>
      <tp>
        <v>42916</v>
        <stp/>
        <stp>##V3_BDHV12</stp>
        <stp>451 HK Equity</stp>
        <stp>RETURN_COM_EQY</stp>
        <stp>1/1/2017</stp>
        <stp>8/12/2018</stp>
        <stp>[Stock Selection.xlsx]ROE!R7C927</stp>
        <stp>EQY_CONSOLIDATED</stp>
        <stp>Y</stp>
        <stp>cols=2;rows=2</stp>
        <tr r="AIQ7" s="1"/>
      </tp>
      <tp>
        <v>42916</v>
        <stp/>
        <stp>##V3_BDHV12</stp>
        <stp>293 HK Equity</stp>
        <stp>RETURN_COM_EQY</stp>
        <stp>1/1/2017</stp>
        <stp>8/12/2018</stp>
        <stp>[Stock Selection.xlsx]ROE!R7C507</stp>
        <stp>EQY_CONSOLIDATED</stp>
        <stp>Y</stp>
        <stp>cols=2;rows=3</stp>
        <tr r="SM7" s="1"/>
      </tp>
      <tp>
        <v>42825</v>
        <stp/>
        <stp>##V3_BDHV12</stp>
        <stp>857 HK Equity</stp>
        <stp>RETURN_COM_EQY</stp>
        <stp>1/1/2017</stp>
        <stp>8/12/2018</stp>
        <stp>[Stock Selection.xlsx]ROE!R7C245</stp>
        <stp>EQY_CONSOLIDATED</stp>
        <stp>Y</stp>
        <stp>cols=2;rows=5</stp>
        <tr r="IK7" s="1"/>
      </tp>
      <tp>
        <v>42825</v>
        <stp/>
        <stp>##V3_BDHV12</stp>
        <stp>480 HK Equity</stp>
        <stp>RETURN_COM_EQY</stp>
        <stp>1/1/2017</stp>
        <stp>8/12/2018</stp>
        <stp>[Stock Selection.xlsx]ROE!R7C735</stp>
        <stp>EQY_CONSOLIDATED</stp>
        <stp>Y</stp>
        <stp>cols=2;rows=3</stp>
        <tr r="ABG7" s="1"/>
      </tp>
      <tp>
        <v>42825</v>
        <stp/>
        <stp>##V3_BDHV12</stp>
        <stp>303 HK Equity</stp>
        <stp>RETURN_COM_EQY</stp>
        <stp>1/1/2017</stp>
        <stp>8/12/2018</stp>
        <stp>[Stock Selection.xlsx]ROE!R7C605</stp>
        <stp>EQY_CONSOLIDATED</stp>
        <stp>Y</stp>
        <stp>cols=2;rows=3</stp>
        <tr r="WG7" s="1"/>
      </tp>
      <tp>
        <v>42916</v>
        <stp/>
        <stp>##V3_BDHV12</stp>
        <stp>467 HK Equity</stp>
        <stp>RETURN_COM_EQY</stp>
        <stp>1/1/2017</stp>
        <stp>8/12/2018</stp>
        <stp>[Stock Selection.xlsx]ROE!R7C243</stp>
        <stp>EQY_CONSOLIDATED</stp>
        <stp>Y</stp>
        <stp>cols=2;rows=2</stp>
        <tr r="II7" s="1"/>
      </tp>
      <tp>
        <v>42916</v>
        <stp/>
        <stp>##V3_BDHV12</stp>
        <stp>721 HK Equity</stp>
        <stp>RETURN_COM_EQY</stp>
        <stp>1/1/2017</stp>
        <stp>8/12/2018</stp>
        <stp>[Stock Selection.xlsx]ROE!R7C323</stp>
        <stp>EQY_CONSOLIDATED</stp>
        <stp>Y</stp>
        <stp>cols=2;rows=2</stp>
        <tr r="LK7" s="1"/>
      </tp>
      <tp>
        <v>42916</v>
        <stp/>
        <stp>##V3_BDHV12</stp>
        <stp>493 HK Equity</stp>
        <stp>RETURN_COM_EQY</stp>
        <stp>1/1/2017</stp>
        <stp>8/12/2018</stp>
        <stp>[Stock Selection.xlsx]ROE!R7C101</stp>
        <stp>EQY_CONSOLIDATED</stp>
        <stp>Y</stp>
        <stp>cols=2;rows=2</stp>
        <tr r="CW7" s="1"/>
      </tp>
      <tp>
        <v>42916</v>
        <stp/>
        <stp>##V3_BDHV12</stp>
        <stp>257 HK Equity</stp>
        <stp>RETURN_COM_EQY</stp>
        <stp>1/1/2017</stp>
        <stp>8/12/2018</stp>
        <stp>[Stock Selection.xlsx]ROE!R7C541</stp>
        <stp>EQY_CONSOLIDATED</stp>
        <stp>Y</stp>
        <stp>cols=2;rows=2</stp>
        <tr r="TU7" s="1"/>
      </tp>
      <tp>
        <v>42825</v>
        <stp/>
        <stp>##V3_BDHV12</stp>
        <stp>321 HK Equity</stp>
        <stp>RETURN_COM_EQY</stp>
        <stp>1/1/2017</stp>
        <stp>8/12/2018</stp>
        <stp>[Stock Selection.xlsx]ROE!R7C121</stp>
        <stp>EQY_CONSOLIDATED</stp>
        <stp>Y</stp>
        <stp>cols=2;rows=3</stp>
        <tr r="DQ7" s="1"/>
      </tp>
      <tp>
        <v>42916</v>
        <stp/>
        <stp>##V3_BDHV12</stp>
        <stp>853 HK Equity</stp>
        <stp>RETURN_COM_EQY</stp>
        <stp>1/1/2017</stp>
        <stp>8/12/2018</stp>
        <stp>[Stock Selection.xlsx]ROE!R7C409</stp>
        <stp>EQY_CONSOLIDATED</stp>
        <stp>Y</stp>
        <stp>cols=2;rows=2</stp>
        <tr r="OS7" s="1"/>
      </tp>
      <tp>
        <v>42916</v>
        <stp/>
        <stp>##V3_BDHV12</stp>
        <stp>23 HK Equity</stp>
        <stp>SALES_REV_TURN</stp>
        <stp>1/1/2017</stp>
        <stp>8/12/2018</stp>
        <stp>[Stock Selection.xlsx]revenue!R7C281</stp>
        <stp>EQY_CONSOLIDATED</stp>
        <stp>Y</stp>
        <stp>cols=2;rows=2</stp>
        <tr r="JU7" s="7"/>
      </tp>
      <tp>
        <v>42916</v>
        <stp/>
        <stp>##V3_BDHV12</stp>
        <stp>19 HK Equity</stp>
        <stp>SALES_REV_TURN</stp>
        <stp>1/1/2017</stp>
        <stp>8/12/2018</stp>
        <stp>[Stock Selection.xlsx]revenue!R7C725</stp>
        <stp>EQY_CONSOLIDATED</stp>
        <stp>Y</stp>
        <stp>cols=2;rows=3</stp>
        <tr r="AAW7" s="7"/>
      </tp>
      <tp>
        <v>42916</v>
        <stp/>
        <stp>##V3_BDHV12</stp>
        <stp>2202 HK Equity</stp>
        <stp>RETURN_COM_EQY</stp>
        <stp>1/1/2017</stp>
        <stp>8/12/2018</stp>
        <stp>[Stock Selection.xlsx]ROE!R7C879</stp>
        <stp>EQY_CONSOLIDATED</stp>
        <stp>Y</stp>
        <stp>cols=2;rows=2</stp>
        <tr r="AGU7" s="1"/>
      </tp>
      <tp>
        <v>42916</v>
        <stp/>
        <stp>##V3_BDHV12</stp>
        <stp>2186 HK Equity</stp>
        <stp>RETURN_COM_EQY</stp>
        <stp>1/1/2017</stp>
        <stp>8/12/2018</stp>
        <stp>[Stock Selection.xlsx]ROE!R7C439</stp>
        <stp>EQY_CONSOLIDATED</stp>
        <stp>Y</stp>
        <stp>cols=2;rows=2</stp>
        <tr r="PW7" s="1"/>
      </tp>
      <tp>
        <v>42916</v>
        <stp/>
        <stp>##V3_BDHV12</stp>
        <stp>1680 HK Equity</stp>
        <stp>RETURN_COM_EQY</stp>
        <stp>1/1/2017</stp>
        <stp>8/12/2018</stp>
        <stp>[Stock Selection.xlsx]ROE!R7C157</stp>
        <stp>EQY_CONSOLIDATED</stp>
        <stp>Y</stp>
        <stp>cols=2;rows=2</stp>
        <tr r="FA7" s="1"/>
      </tp>
      <tp>
        <v>42916</v>
        <stp/>
        <stp>##V3_BDHV12</stp>
        <stp>1622 HK Equity</stp>
        <stp>RETURN_COM_EQY</stp>
        <stp>1/1/2017</stp>
        <stp>8/12/2018</stp>
        <stp>[Stock Selection.xlsx]ROE!R7C877</stp>
        <stp>EQY_CONSOLIDATED</stp>
        <stp>Y</stp>
        <stp>cols=2;rows=2</stp>
        <tr r="AGS7" s="1"/>
      </tp>
      <tp>
        <v>42916</v>
        <stp/>
        <stp>##V3_BDHV12</stp>
        <stp>2333 HK Equity</stp>
        <stp>RETURN_COM_EQY</stp>
        <stp>1/1/2017</stp>
        <stp>8/12/2018</stp>
        <stp>[Stock Selection.xlsx]ROE!R7C161</stp>
        <stp>EQY_CONSOLIDATED</stp>
        <stp>Y</stp>
        <stp>cols=2;rows=2</stp>
        <tr r="FE7" s="1"/>
      </tp>
      <tp>
        <v>42825</v>
        <stp/>
        <stp>##V3_BDHV12</stp>
        <stp>1313 HK Equity</stp>
        <stp>RETURN_COM_EQY</stp>
        <stp>1/1/2017</stp>
        <stp>8/12/2018</stp>
        <stp>[Stock Selection.xlsx]ROE!R7C663</stp>
        <stp>EQY_CONSOLIDATED</stp>
        <stp>Y</stp>
        <stp>cols=2;rows=5</stp>
        <tr r="YM7" s="1"/>
      </tp>
      <tp>
        <v>42916</v>
        <stp/>
        <stp>##V3_BDHV12</stp>
        <stp>1044 HK Equity</stp>
        <stp>RETURN_COM_EQY</stp>
        <stp>1/1/2017</stp>
        <stp>8/12/2018</stp>
        <stp>[Stock Selection.xlsx]ROE!R7C213</stp>
        <stp>EQY_CONSOLIDATED</stp>
        <stp>Y</stp>
        <stp>cols=2;rows=2</stp>
        <tr r="HE7" s="1"/>
      </tp>
      <tp>
        <v>42916</v>
        <stp/>
        <stp>##V3_BDHV12</stp>
        <stp>1208 HK Equity</stp>
        <stp>LT_DEBT_TO_TOT_ASSET</stp>
        <stp>1/1/2017</stp>
        <stp>8/12/2018</stp>
        <stp>[Stock Selection.xlsx]Long Term Debt Ratio!R7C713</stp>
        <stp>EQY_CONSOLIDATED</stp>
        <stp>Y</stp>
        <stp>cols=2;rows=2</stp>
        <tr r="AAK7" s="4"/>
      </tp>
      <tp>
        <v>42916</v>
        <stp/>
        <stp>##V3_BDHV12</stp>
        <stp>2298 HK Equity</stp>
        <stp>LT_DEBT_TO_TOT_ASSET</stp>
        <stp>1/1/2017</stp>
        <stp>8/12/2018</stp>
        <stp>[Stock Selection.xlsx]Long Term Debt Ratio!R7C183</stp>
        <stp>EQY_CONSOLIDATED</stp>
        <stp>Y</stp>
        <stp>cols=2;rows=2</stp>
        <tr r="GA7" s="4"/>
      </tp>
      <tp>
        <v>42825</v>
        <stp/>
        <stp>##V3_BDHV12</stp>
        <stp>3958 HK Equity</stp>
        <stp>LT_DEBT_TO_TOT_ASSET</stp>
        <stp>1/1/2017</stp>
        <stp>8/12/2018</stp>
        <stp>[Stock Selection.xlsx]Long Term Debt Ratio!R7C343</stp>
        <stp>EQY_CONSOLIDATED</stp>
        <stp>Y</stp>
        <stp>cols=2;rows=5</stp>
        <tr r="ME7" s="4"/>
      </tp>
      <tp>
        <v>42825</v>
        <stp/>
        <stp>##V3_BDHV12</stp>
        <stp>3888 HK Equity</stp>
        <stp>LT_DEBT_TO_TOT_ASSET</stp>
        <stp>1/1/2017</stp>
        <stp>8/12/2018</stp>
        <stp>[Stock Selection.xlsx]Long Term Debt Ratio!R7C593</stp>
        <stp>EQY_CONSOLIDATED</stp>
        <stp>Y</stp>
        <stp>cols=2;rows=5</stp>
        <tr r="VU7" s="4"/>
      </tp>
      <tp>
        <v>42825</v>
        <stp/>
        <stp>##V3_BDHV12</stp>
        <stp>2899 HK Equity</stp>
        <stp>LT_DEBT_TO_TOT_ASSET</stp>
        <stp>1/1/2017</stp>
        <stp>8/12/2018</stp>
        <stp>[Stock Selection.xlsx]Long Term Debt Ratio!R7C683</stp>
        <stp>EQY_CONSOLIDATED</stp>
        <stp>Y</stp>
        <stp>cols=2;rows=5</stp>
        <tr r="ZG7" s="4"/>
      </tp>
      <tp>
        <v>42916</v>
        <stp/>
        <stp>##V3_BDHV12</stp>
        <stp>2018 HK Equity</stp>
        <stp>LT_DEBT_TO_TOT_ASSET</stp>
        <stp>1/1/2017</stp>
        <stp>8/12/2018</stp>
        <stp>[Stock Selection.xlsx]Long Term Debt Ratio!R7C601</stp>
        <stp>EQY_CONSOLIDATED</stp>
        <stp>Y</stp>
        <stp>cols=2;rows=2</stp>
        <tr r="WC7" s="4"/>
      </tp>
      <tp>
        <v>43100</v>
        <stp/>
        <stp>##V3_BDHV12</stp>
        <stp>3329 HK Equity</stp>
        <stp>LT_DEBT_TO_TOT_ASSET</stp>
        <stp>1/1/2017</stp>
        <stp>8/12/2018</stp>
        <stp>[Stock Selection.xlsx]Long Term Debt Ratio!R7C331</stp>
        <stp>EQY_CONSOLIDATED</stp>
        <stp>Y</stp>
        <stp>cols=2;rows=1</stp>
        <tr r="LS7" s="4"/>
      </tp>
      <tp>
        <v>42916</v>
        <stp/>
        <stp>##V3_BDHV12</stp>
        <stp>1478 HK Equity</stp>
        <stp>LT_DEBT_TO_TOT_ASSET</stp>
        <stp>1/1/2017</stp>
        <stp>8/12/2018</stp>
        <stp>[Stock Selection.xlsx]Long Term Debt Ratio!R7C167</stp>
        <stp>EQY_CONSOLIDATED</stp>
        <stp>Y</stp>
        <stp>cols=2;rows=2</stp>
        <tr r="FK7" s="4"/>
      </tp>
      <tp>
        <v>43100</v>
        <stp/>
        <stp>##V3_BDHV12</stp>
        <stp>1658 HK Equity</stp>
        <stp>LT_DEBT_TO_TOT_ASSET</stp>
        <stp>1/1/2017</stp>
        <stp>8/12/2018</stp>
        <stp>[Stock Selection.xlsx]Long Term Debt Ratio!R7C347</stp>
        <stp>EQY_CONSOLIDATED</stp>
        <stp>Y</stp>
        <stp>cols=2;rows=1</stp>
        <tr r="MI7" s="4"/>
      </tp>
      <tp>
        <v>42916</v>
        <stp/>
        <stp>##V3_BDHV12</stp>
        <stp>2689 HK Equity</stp>
        <stp>LT_DEBT_TO_TOT_ASSET</stp>
        <stp>1/1/2017</stp>
        <stp>8/12/2018</stp>
        <stp>[Stock Selection.xlsx]Long Term Debt Ratio!R7C697</stp>
        <stp>EQY_CONSOLIDATED</stp>
        <stp>Y</stp>
        <stp>cols=2;rows=2</stp>
        <tr r="ZU7" s="4"/>
      </tp>
      <tp>
        <v>42916</v>
        <stp/>
        <stp>##V3_BDHV12</stp>
        <stp>1269 HK Equity</stp>
        <stp>RETURN_COM_EQY</stp>
        <stp>1/1/2017</stp>
        <stp>8/12/2018</stp>
        <stp>[Stock Selection.xlsx]ROE!R7C35</stp>
        <stp>EQY_CONSOLIDATED</stp>
        <stp>Y</stp>
        <stp>cols=2;rows=2</stp>
        <tr r="AI7" s="1"/>
      </tp>
      <tp>
        <v>42916</v>
        <stp/>
        <stp>##V3_BDHV12</stp>
        <stp>1888 HK Equity</stp>
        <stp>LT_DEBT_TO_TOT_ASSET</stp>
        <stp>1/1/2017</stp>
        <stp>8/12/2018</stp>
        <stp>[Stock Selection.xlsx]Long Term Debt Ratio!R7C595</stp>
        <stp>EQY_CONSOLIDATED</stp>
        <stp>Y</stp>
        <stp>cols=2;rows=2</stp>
        <tr r="VW7" s="4"/>
      </tp>
      <tp>
        <v>42916</v>
        <stp/>
        <stp>##V3_BDHV12</stp>
        <stp>2038 HK Equity</stp>
        <stp>LT_DEBT_TO_TOT_ASSET</stp>
        <stp>1/1/2017</stp>
        <stp>8/12/2018</stp>
        <stp>[Stock Selection.xlsx]Long Term Debt Ratio!R7C625</stp>
        <stp>EQY_CONSOLIDATED</stp>
        <stp>Y</stp>
        <stp>cols=2;rows=2</stp>
        <tr r="XA7" s="4"/>
      </tp>
      <tp>
        <v>42916</v>
        <stp/>
        <stp>##V3_BDHV12</stp>
        <stp>2238 HK Equity</stp>
        <stp>RETURN_COM_EQY</stp>
        <stp>1/1/2017</stp>
        <stp>8/12/2018</stp>
        <stp>[Stock Selection.xlsx]ROE!R7C67</stp>
        <stp>EQY_CONSOLIDATED</stp>
        <stp>Y</stp>
        <stp>cols=2;rows=2</stp>
        <tr r="BO7" s="1"/>
      </tp>
      <tp>
        <v>42916</v>
        <stp/>
        <stp>##V3_BDHV12</stp>
        <stp>1112 HK Equity</stp>
        <stp>LT_DEBT_TO_TOT_ASSET</stp>
        <stp>1/1/2017</stp>
        <stp>8/12/2018</stp>
        <stp>[Stock Selection.xlsx]Long Term Debt Ratio!R7C201</stp>
        <stp>EQY_CONSOLIDATED</stp>
        <stp>Y</stp>
        <stp>cols=2;rows=2</stp>
        <tr r="GS7" s="4"/>
      </tp>
      <tp>
        <v>42916</v>
        <stp/>
        <stp>##V3_BDHV12</stp>
        <stp>3360 HK Equity</stp>
        <stp>LT_DEBT_TO_TOT_ASSET</stp>
        <stp>1/1/2017</stp>
        <stp>8/12/2018</stp>
        <stp>[Stock Selection.xlsx]Long Term Debt Ratio!R7C273</stp>
        <stp>EQY_CONSOLIDATED</stp>
        <stp>Y</stp>
        <stp>cols=2;rows=2</stp>
        <tr r="JM7" s="4"/>
      </tp>
      <tp>
        <v>42916</v>
        <stp/>
        <stp>##V3_BDHV12</stp>
        <stp>2006 HK Equity</stp>
        <stp>LT_DEBT_TO_TOT_ASSET</stp>
        <stp>1/1/2017</stp>
        <stp>8/12/2018</stp>
        <stp>[Stock Selection.xlsx]Long Term Debt Ratio!R7C115</stp>
        <stp>EQY_CONSOLIDATED</stp>
        <stp>Y</stp>
        <stp>cols=2;rows=2</stp>
        <tr r="DK7" s="4"/>
      </tp>
      <tp>
        <v>42916</v>
        <stp/>
        <stp>##V3_BDHV12</stp>
        <stp>1883 HK Equity</stp>
        <stp>LT_DEBT_TO_TOT_ASSET</stp>
        <stp>1/1/2017</stp>
        <stp>8/12/2018</stp>
        <stp>[Stock Selection.xlsx]Long Term Debt Ratio!R7C891</stp>
        <stp>EQY_CONSOLIDATED</stp>
        <stp>Y</stp>
        <stp>cols=2;rows=2</stp>
        <tr r="AHG7" s="4"/>
      </tp>
      <tp>
        <v>42916</v>
        <stp/>
        <stp>##V3_BDHV12</stp>
        <stp>1357 HK Equity</stp>
        <stp>LT_DEBT_TO_TOT_ASSET</stp>
        <stp>1/1/2017</stp>
        <stp>8/12/2018</stp>
        <stp>[Stock Selection.xlsx]Long Term Debt Ratio!R7C645</stp>
        <stp>EQY_CONSOLIDATED</stp>
        <stp>Y</stp>
        <stp>cols=2;rows=2</stp>
        <tr r="XU7" s="4"/>
      </tp>
      <tp>
        <v>42916</v>
        <stp/>
        <stp>##V3_BDHV12</stp>
        <stp>1257 HK Equity</stp>
        <stp>LT_DEBT_TO_TOT_ASSET</stp>
        <stp>1/1/2017</stp>
        <stp>8/12/2018</stp>
        <stp>[Stock Selection.xlsx]Long Term Debt Ratio!R7C945</stp>
        <stp>EQY_CONSOLIDATED</stp>
        <stp>Y</stp>
        <stp>cols=2;rows=2</stp>
        <tr r="AJI7" s="4"/>
      </tp>
      <tp>
        <v>42916</v>
        <stp/>
        <stp>##V3_BDHV12</stp>
        <stp>2357 HK Equity</stp>
        <stp>LT_DEBT_TO_TOT_ASSET</stp>
        <stp>1/1/2017</stp>
        <stp>8/12/2018</stp>
        <stp>[Stock Selection.xlsx]Long Term Debt Ratio!R7C545</stp>
        <stp>EQY_CONSOLIDATED</stp>
        <stp>Y</stp>
        <stp>cols=2;rows=2</stp>
        <tr r="TY7" s="4"/>
      </tp>
      <tp>
        <v>42825</v>
        <stp/>
        <stp>##V3_BDHV12</stp>
        <stp>1347 HK Equity</stp>
        <stp>LT_DEBT_TO_TOT_ASSET</stp>
        <stp>1/1/2017</stp>
        <stp>8/12/2018</stp>
        <stp>[Stock Selection.xlsx]Long Term Debt Ratio!R7C655</stp>
        <stp>EQY_CONSOLIDATED</stp>
        <stp>Y</stp>
        <stp>cols=2;rows=5</stp>
        <tr r="YE7" s="4"/>
      </tp>
      <tp>
        <v>42916</v>
        <stp/>
        <stp>##V3_BDHV12</stp>
        <stp>1238 HK Equity</stp>
        <stp>LT_DEBT_TO_TOT_ASSET</stp>
        <stp>1/1/2017</stp>
        <stp>8/12/2018</stp>
        <stp>[Stock Selection.xlsx]Long Term Debt Ratio!R7C729</stp>
        <stp>EQY_CONSOLIDATED</stp>
        <stp>Y</stp>
        <stp>cols=2;rows=2</stp>
        <tr r="ABA7" s="4"/>
      </tp>
      <tp>
        <v>42916</v>
        <stp/>
        <stp>##V3_BDHV12</stp>
        <stp>2005 HK Equity</stp>
        <stp>LT_DEBT_TO_TOT_ASSET</stp>
        <stp>1/1/2017</stp>
        <stp>8/12/2018</stp>
        <stp>[Stock Selection.xlsx]Long Term Debt Ratio!R7C415</stp>
        <stp>EQY_CONSOLIDATED</stp>
        <stp>Y</stp>
        <stp>cols=2;rows=2</stp>
        <tr r="OY7" s="4"/>
      </tp>
      <tp>
        <v>42916</v>
        <stp/>
        <stp>##V3_BDHV12</stp>
        <stp>1530 HK Equity</stp>
        <stp>LT_DEBT_TO_TOT_ASSET</stp>
        <stp>1/1/2017</stp>
        <stp>8/12/2018</stp>
        <stp>[Stock Selection.xlsx]Long Term Debt Ratio!R7C425</stp>
        <stp>EQY_CONSOLIDATED</stp>
        <stp>Y</stp>
        <stp>cols=2;rows=2</stp>
        <tr r="PI7" s="4"/>
      </tp>
      <tp>
        <v>42916</v>
        <stp/>
        <stp>##V3_BDHV12</stp>
        <stp>1636 HK Equity</stp>
        <stp>LT_DEBT_TO_TOT_ASSET</stp>
        <stp>1/1/2017</stp>
        <stp>8/12/2018</stp>
        <stp>[Stock Selection.xlsx]Long Term Debt Ratio!R7C723</stp>
        <stp>EQY_CONSOLIDATED</stp>
        <stp>Y</stp>
        <stp>cols=2;rows=2</stp>
        <tr r="AAU7" s="4"/>
      </tp>
      <tp>
        <v>42916</v>
        <stp/>
        <stp>##V3_BDHV12</stp>
        <stp>2232 HK Equity</stp>
        <stp>LT_DEBT_TO_TOT_ASSET</stp>
        <stp>1/1/2017</stp>
        <stp>8/12/2018</stp>
        <stp>[Stock Selection.xlsx]Long Term Debt Ratio!R7C127</stp>
        <stp>EQY_CONSOLIDATED</stp>
        <stp>Y</stp>
        <stp>cols=2;rows=2</stp>
        <tr r="DW7" s="4"/>
      </tp>
      <tp>
        <v>42916</v>
        <stp/>
        <stp>##V3_BDHV12</stp>
        <stp>2382 HK Equity</stp>
        <stp>LT_DEBT_TO_TOT_ASSET</stp>
        <stp>1/1/2017</stp>
        <stp>8/12/2018</stp>
        <stp>[Stock Selection.xlsx]Long Term Debt Ratio!R7C597</stp>
        <stp>EQY_CONSOLIDATED</stp>
        <stp>Y</stp>
        <stp>cols=2;rows=2</stp>
        <tr r="VY7" s="4"/>
      </tp>
      <tp>
        <v>42825</v>
        <stp/>
        <stp>##V3_BDHV12</stp>
        <stp>1382 HK Equity</stp>
        <stp>NET_INCOME</stp>
        <stp>1/1/2017</stp>
        <stp>8/12/2018</stp>
        <stp>[Stock Selection.xlsx]Net Income!R7C51</stp>
        <stp>EQY_CONSOLIDATED</stp>
        <stp>Y</stp>
        <stp>cols=2;rows=3</stp>
        <tr r="AY7" s="5"/>
      </tp>
      <tp>
        <v>42916</v>
        <stp/>
        <stp>##V3_BDHV12</stp>
        <stp>1293 HK Equity</stp>
        <stp>NET_INCOME</stp>
        <stp>1/1/2017</stp>
        <stp>8/12/2018</stp>
        <stp>[Stock Selection.xlsx]Net Income!R7C45</stp>
        <stp>EQY_CONSOLIDATED</stp>
        <stp>Y</stp>
        <stp>cols=2;rows=2</stp>
        <tr r="AS7" s="5"/>
      </tp>
      <tp>
        <v>42916</v>
        <stp/>
        <stp>##V3_BDHV12</stp>
        <stp>976 HK Equity</stp>
        <stp>RETURN_COM_EQY</stp>
        <stp>1/1/2017</stp>
        <stp>8/12/2018</stp>
        <stp>[Stock Selection.xlsx]ROE!R7C667</stp>
        <stp>EQY_CONSOLIDATED</stp>
        <stp>Y</stp>
        <stp>cols=2;rows=2</stp>
        <tr r="YQ7" s="1"/>
      </tp>
      <tp>
        <v>42916</v>
        <stp/>
        <stp>##V3_BDHV12</stp>
        <stp>806 HK Equity</stp>
        <stp>RETURN_COM_EQY</stp>
        <stp>1/1/2017</stp>
        <stp>8/12/2018</stp>
        <stp>[Stock Selection.xlsx]ROE!R7C267</stp>
        <stp>EQY_CONSOLIDATED</stp>
        <stp>Y</stp>
        <stp>cols=2;rows=2</stp>
        <tr r="JG7" s="1"/>
      </tp>
      <tp>
        <v>42825</v>
        <stp/>
        <stp>##V3_BDHV12</stp>
        <stp>322 HK Equity</stp>
        <stp>RETURN_COM_EQY</stp>
        <stp>1/1/2017</stp>
        <stp>8/12/2018</stp>
        <stp>[Stock Selection.xlsx]ROE!R7C227</stp>
        <stp>EQY_CONSOLIDATED</stp>
        <stp>Y</stp>
        <stp>cols=2;rows=5</stp>
        <tr r="HS7" s="1"/>
      </tp>
      <tp>
        <v>42916</v>
        <stp/>
        <stp>##V3_BDHV12</stp>
        <stp>631 HK Equity</stp>
        <stp>RETURN_COM_EQY</stp>
        <stp>1/1/2017</stp>
        <stp>8/12/2018</stp>
        <stp>[Stock Selection.xlsx]ROE!R7C517</stp>
        <stp>EQY_CONSOLIDATED</stp>
        <stp>Y</stp>
        <stp>cols=2;rows=2</stp>
        <tr r="SW7" s="1"/>
      </tp>
      <tp>
        <v>42916</v>
        <stp/>
        <stp>##V3_BDHV12</stp>
        <stp>135 HK Equity</stp>
        <stp>RETURN_COM_EQY</stp>
        <stp>1/1/2017</stp>
        <stp>8/12/2018</stp>
        <stp>[Stock Selection.xlsx]ROE!R7C257</stp>
        <stp>EQY_CONSOLIDATED</stp>
        <stp>Y</stp>
        <stp>cols=2;rows=2</stp>
        <tr r="IW7" s="1"/>
      </tp>
      <tp>
        <v>42916</v>
        <stp/>
        <stp>##V3_BDHV12</stp>
        <stp>358 HK Equity</stp>
        <stp>RETURN_COM_EQY</stp>
        <stp>1/1/2017</stp>
        <stp>8/12/2018</stp>
        <stp>[Stock Selection.xlsx]ROE!R7C687</stp>
        <stp>EQY_CONSOLIDATED</stp>
        <stp>Y</stp>
        <stp>cols=2;rows=2</stp>
        <tr r="ZK7" s="1"/>
      </tp>
      <tp>
        <v>42825</v>
        <stp/>
        <stp>##V3_BDHV12</stp>
        <stp>998 HK Equity</stp>
        <stp>RETURN_COM_EQY</stp>
        <stp>1/1/2017</stp>
        <stp>8/12/2018</stp>
        <stp>[Stock Selection.xlsx]ROE!R7C285</stp>
        <stp>EQY_CONSOLIDATED</stp>
        <stp>Y</stp>
        <stp>cols=2;rows=5</stp>
        <tr r="JY7" s="1"/>
      </tp>
      <tp>
        <v>42916</v>
        <stp/>
        <stp>##V3_BDHV12</stp>
        <stp>639 HK Equity</stp>
        <stp>RETURN_COM_EQY</stp>
        <stp>1/1/2017</stp>
        <stp>8/12/2018</stp>
        <stp>[Stock Selection.xlsx]ROE!R7C695</stp>
        <stp>EQY_CONSOLIDATED</stp>
        <stp>Y</stp>
        <stp>cols=2;rows=2</stp>
        <tr r="ZS7" s="1"/>
      </tp>
      <tp>
        <v>42916</v>
        <stp/>
        <stp>##V3_BDHV12</stp>
        <stp>338 HK Equity</stp>
        <stp>RETURN_COM_EQY</stp>
        <stp>1/1/2017</stp>
        <stp>8/12/2018</stp>
        <stp>[Stock Selection.xlsx]ROE!R7C685</stp>
        <stp>EQY_CONSOLIDATED</stp>
        <stp>Y</stp>
        <stp>cols=2;rows=2</stp>
        <tr r="ZI7" s="1"/>
      </tp>
      <tp>
        <v>42916</v>
        <stp/>
        <stp>##V3_BDHV12</stp>
        <stp>512 HK Equity</stp>
        <stp>RETURN_COM_EQY</stp>
        <stp>1/1/2017</stp>
        <stp>8/12/2018</stp>
        <stp>[Stock Selection.xlsx]ROE!R7C423</stp>
        <stp>EQY_CONSOLIDATED</stp>
        <stp>Y</stp>
        <stp>cols=2;rows=2</stp>
        <tr r="PG7" s="1"/>
      </tp>
      <tp>
        <v>42916</v>
        <stp/>
        <stp>##V3_BDHV12</stp>
        <stp>405 HK Equity</stp>
        <stp>RETURN_COM_EQY</stp>
        <stp>1/1/2017</stp>
        <stp>8/12/2018</stp>
        <stp>[Stock Selection.xlsx]ROE!R7C753</stp>
        <stp>EQY_CONSOLIDATED</stp>
        <stp>Y</stp>
        <stp>cols=2;rows=2</stp>
        <tr r="ABY7" s="1"/>
      </tp>
      <tp>
        <v>42916</v>
        <stp/>
        <stp>##V3_BDHV12</stp>
        <stp>728 HK Equity</stp>
        <stp>RETURN_COM_EQY</stp>
        <stp>1/1/2017</stp>
        <stp>8/12/2018</stp>
        <stp>[Stock Selection.xlsx]ROE!R7C883</stp>
        <stp>EQY_CONSOLIDATED</stp>
        <stp>Y</stp>
        <stp>cols=2;rows=2</stp>
        <tr r="AGY7" s="1"/>
      </tp>
      <tp>
        <v>42825</v>
        <stp/>
        <stp>##V3_BDHV12</stp>
        <stp>751 HK Equity</stp>
        <stp>RETURN_COM_EQY</stp>
        <stp>1/1/2017</stp>
        <stp>8/12/2018</stp>
        <stp>[Stock Selection.xlsx]ROE!R7C113</stp>
        <stp>EQY_CONSOLIDATED</stp>
        <stp>Y</stp>
        <stp>cols=2;rows=3</stp>
        <tr r="DI7" s="1"/>
      </tp>
      <tp>
        <v>42825</v>
        <stp/>
        <stp>##V3_BDHV12</stp>
        <stp>279 HK Equity</stp>
        <stp>RETURN_COM_EQY</stp>
        <stp>1/1/2017</stp>
        <stp>8/12/2018</stp>
        <stp>[Stock Selection.xlsx]ROE!R7C293</stp>
        <stp>EQY_CONSOLIDATED</stp>
        <stp>Y</stp>
        <stp>cols=2;rows=3</stp>
        <tr r="KG7" s="1"/>
      </tp>
      <tp>
        <v>42916</v>
        <stp/>
        <stp>##V3_BDHV12</stp>
        <stp>950 HK Equity</stp>
        <stp>RETURN_COM_EQY</stp>
        <stp>1/1/2017</stp>
        <stp>8/12/2018</stp>
        <stp>[Stock Selection.xlsx]ROE!R7C401</stp>
        <stp>EQY_CONSOLIDATED</stp>
        <stp>Y</stp>
        <stp>cols=2;rows=2</stp>
        <tr r="OK7" s="1"/>
      </tp>
      <tp>
        <v>42916</v>
        <stp/>
        <stp>##V3_BDHV12</stp>
        <stp>525 HK Equity</stp>
        <stp>RETURN_COM_EQY</stp>
        <stp>1/1/2017</stp>
        <stp>8/12/2018</stp>
        <stp>[Stock Selection.xlsx]ROE!R7C551</stp>
        <stp>EQY_CONSOLIDATED</stp>
        <stp>Y</stp>
        <stp>cols=2;rows=2</stp>
        <tr r="UE7" s="1"/>
      </tp>
      <tp>
        <v>42916</v>
        <stp/>
        <stp>##V3_BDHV12</stp>
        <stp>522 HK Equity</stp>
        <stp>RETURN_COM_EQY</stp>
        <stp>1/1/2017</stp>
        <stp>8/12/2018</stp>
        <stp>[Stock Selection.xlsx]ROE!R7C621</stp>
        <stp>EQY_CONSOLIDATED</stp>
        <stp>Y</stp>
        <stp>cols=2;rows=3</stp>
        <tr r="WW7" s="1"/>
      </tp>
      <tp>
        <v>42916</v>
        <stp/>
        <stp>##V3_BDHV12</stp>
        <stp>754 HK Equity</stp>
        <stp>RETURN_COM_EQY</stp>
        <stp>1/1/2017</stp>
        <stp>8/12/2018</stp>
        <stp>[Stock Selection.xlsx]ROE!R7C841</stp>
        <stp>EQY_CONSOLIDATED</stp>
        <stp>Y</stp>
        <stp>cols=2;rows=2</stp>
        <tr r="AFI7" s="1"/>
      </tp>
      <tp>
        <v>42825</v>
        <stp/>
        <stp>##V3_BDHV12</stp>
        <stp>717 HK Equity</stp>
        <stp>RETURN_COM_EQY</stp>
        <stp>1/1/2017</stp>
        <stp>8/12/2018</stp>
        <stp>[Stock Selection.xlsx]ROE!R7C371</stp>
        <stp>EQY_CONSOLIDATED</stp>
        <stp>Y</stp>
        <stp>cols=2;rows=3</stp>
        <tr r="NG7" s="1"/>
      </tp>
      <tp>
        <v>42916</v>
        <stp/>
        <stp>##V3_BDHV12</stp>
        <stp>906 HK Equity</stp>
        <stp>RETURN_COM_EQY</stp>
        <stp>1/1/2017</stp>
        <stp>8/12/2018</stp>
        <stp>[Stock Selection.xlsx]ROE!R7C669</stp>
        <stp>EQY_CONSOLIDATED</stp>
        <stp>Y</stp>
        <stp>cols=2;rows=2</stp>
        <tr r="YS7" s="1"/>
      </tp>
      <tp>
        <v>42916</v>
        <stp/>
        <stp>##V3_BDHV12</stp>
        <stp>511 HK Equity</stp>
        <stp>RETURN_COM_EQY</stp>
        <stp>1/1/2017</stp>
        <stp>8/12/2018</stp>
        <stp>[Stock Selection.xlsx]ROE!R7C119</stp>
        <stp>EQY_CONSOLIDATED</stp>
        <stp>Y</stp>
        <stp>cols=2;rows=2</stp>
        <tr r="DO7" s="1"/>
      </tp>
      <tp>
        <v>42916</v>
        <stp/>
        <stp>##V3_BDHV12</stp>
        <stp>435 HK Equity</stp>
        <stp>RETURN_COM_EQY</stp>
        <stp>1/1/2017</stp>
        <stp>8/12/2018</stp>
        <stp>[Stock Selection.xlsx]ROE!R7C759</stp>
        <stp>EQY_CONSOLIDATED</stp>
        <stp>Y</stp>
        <stp>cols=2;rows=2</stp>
        <tr r="ACE7" s="1"/>
      </tp>
      <tp>
        <v>43100</v>
        <stp/>
        <stp>##V3_BDHV12</stp>
        <stp>772 HK Equity</stp>
        <stp>RETURN_COM_EQY</stp>
        <stp>1/1/2017</stp>
        <stp>8/12/2018</stp>
        <stp>[Stock Selection.xlsx]ROE!R7C129</stp>
        <stp>EQY_CONSOLIDATED</stp>
        <stp>Y</stp>
        <stp>cols=2;rows=1</stp>
        <tr r="DY7" s="1"/>
      </tp>
      <tp>
        <v>42916</v>
        <stp/>
        <stp>##V3_BDHV12</stp>
        <stp>119 HK Equity</stp>
        <stp>RETURN_COM_EQY</stp>
        <stp>1/1/2017</stp>
        <stp>8/12/2018</stp>
        <stp>[Stock Selection.xlsx]ROE!R7C799</stp>
        <stp>EQY_CONSOLIDATED</stp>
        <stp>Y</stp>
        <stp>cols=2;rows=2</stp>
        <tr r="ADS7" s="1"/>
      </tp>
      <tp>
        <v>42916</v>
        <stp/>
        <stp>##V3_BDHV12</stp>
        <stp>285 HK Equity</stp>
        <stp>RETURN_COM_EQY</stp>
        <stp>1/1/2017</stp>
        <stp>8/12/2018</stp>
        <stp>[Stock Selection.xlsx]ROE!R7C659</stp>
        <stp>EQY_CONSOLIDATED</stp>
        <stp>Y</stp>
        <stp>cols=2;rows=2</stp>
        <tr r="YI7" s="1"/>
      </tp>
      <tp>
        <v>42916</v>
        <stp/>
        <stp>##V3_BDHV12</stp>
        <stp>297 HK Equity</stp>
        <stp>RETURN_COM_EQY</stp>
        <stp>1/1/2017</stp>
        <stp>8/12/2018</stp>
        <stp>[Stock Selection.xlsx]ROE!R7C679</stp>
        <stp>EQY_CONSOLIDATED</stp>
        <stp>Y</stp>
        <stp>cols=2;rows=2</stp>
        <tr r="ZC7" s="1"/>
      </tp>
      <tp>
        <v>42916</v>
        <stp/>
        <stp>##V3_BDHV12</stp>
        <stp>291 HK Equity</stp>
        <stp>RETURN_COM_EQY</stp>
        <stp>1/1/2017</stp>
        <stp>8/12/2018</stp>
        <stp>[Stock Selection.xlsx]ROE!R7C219</stp>
        <stp>EQY_CONSOLIDATED</stp>
        <stp>Y</stp>
        <stp>cols=2;rows=2</stp>
        <tr r="HK7" s="1"/>
      </tp>
      <tp>
        <v>42916</v>
        <stp/>
        <stp>##V3_BDHV12</stp>
        <stp>220 HK Equity</stp>
        <stp>RETURN_COM_EQY</stp>
        <stp>1/1/2017</stp>
        <stp>8/12/2018</stp>
        <stp>[Stock Selection.xlsx]ROE!R7C209</stp>
        <stp>EQY_CONSOLIDATED</stp>
        <stp>Y</stp>
        <stp>cols=2;rows=2</stp>
        <tr r="HA7" s="1"/>
      </tp>
      <tp>
        <v>42916</v>
        <stp/>
        <stp>##V3_BDHV12</stp>
        <stp>1164 HK Equity</stp>
        <stp>RETURN_COM_EQY</stp>
        <stp>1/1/2017</stp>
        <stp>8/12/2018</stp>
        <stp>[Stock Selection.xlsx]ROE!R7C529</stp>
        <stp>EQY_CONSOLIDATED</stp>
        <stp>Y</stp>
        <stp>cols=2;rows=2</stp>
        <tr r="TI7" s="1"/>
      </tp>
      <tp>
        <v>42916</v>
        <stp/>
        <stp>##V3_BDHV12</stp>
        <stp>2111 HK Equity</stp>
        <stp>RETURN_COM_EQY</stp>
        <stp>1/1/2017</stp>
        <stp>8/12/2018</stp>
        <stp>[Stock Selection.xlsx]ROE!R7C179</stp>
        <stp>EQY_CONSOLIDATED</stp>
        <stp>Y</stp>
        <stp>cols=2;rows=2</stp>
        <tr r="FW7" s="1"/>
      </tp>
      <tp>
        <v>42916</v>
        <stp/>
        <stp>##V3_BDHV12</stp>
        <stp>2196 HK Equity</stp>
        <stp>RETURN_COM_EQY</stp>
        <stp>1/1/2017</stp>
        <stp>8/12/2018</stp>
        <stp>[Stock Selection.xlsx]ROE!R7C407</stp>
        <stp>EQY_CONSOLIDATED</stp>
        <stp>Y</stp>
        <stp>cols=2;rows=2</stp>
        <tr r="OQ7" s="1"/>
      </tp>
      <tp>
        <v>43008</v>
        <stp/>
        <stp>##V3_BDHV12</stp>
        <stp>1315 HK Equity</stp>
        <stp>RETURN_COM_EQY</stp>
        <stp>1/1/2017</stp>
        <stp>8/12/2018</stp>
        <stp>[Stock Selection.xlsx]ROE!R7C535</stp>
        <stp>EQY_CONSOLIDATED</stp>
        <stp>Y</stp>
        <stp>cols=2;rows=2</stp>
        <tr r="TO7" s="1"/>
      </tp>
      <tp>
        <v>42825</v>
        <stp/>
        <stp>##V3_BDHV12</stp>
        <stp>2880 HK Equity</stp>
        <stp>RETURN_COM_EQY</stp>
        <stp>1/1/2017</stp>
        <stp>8/12/2018</stp>
        <stp>[Stock Selection.xlsx]ROE!R7C465</stp>
        <stp>EQY_CONSOLIDATED</stp>
        <stp>Y</stp>
        <stp>cols=2;rows=5</stp>
        <tr r="QW7" s="1"/>
      </tp>
      <tp>
        <v>42916</v>
        <stp/>
        <stp>##V3_BDHV12</stp>
        <stp>1980 HK Equity</stp>
        <stp>RETURN_COM_EQY</stp>
        <stp>1/1/2017</stp>
        <stp>8/12/2018</stp>
        <stp>[Stock Selection.xlsx]ROE!R7C661</stp>
        <stp>EQY_CONSOLIDATED</stp>
        <stp>Y</stp>
        <stp>cols=2;rows=2</stp>
        <tr r="YK7" s="1"/>
      </tp>
      <tp>
        <v>42916</v>
        <stp/>
        <stp>##V3_BDHV12</stp>
        <stp>1800 HK Equity</stp>
        <stp>RETURN_COM_EQY</stp>
        <stp>1/1/2017</stp>
        <stp>8/12/2018</stp>
        <stp>[Stock Selection.xlsx]ROE!R7C461</stp>
        <stp>EQY_CONSOLIDATED</stp>
        <stp>Y</stp>
        <stp>cols=2;rows=2</stp>
        <tr r="QS7" s="1"/>
      </tp>
      <tp>
        <v>42916</v>
        <stp/>
        <stp>##V3_BDHV12</stp>
        <stp>1766 HK Equity</stp>
        <stp>RETURN_COM_EQY</stp>
        <stp>1/1/2017</stp>
        <stp>8/12/2018</stp>
        <stp>[Stock Selection.xlsx]ROE!R7C501</stp>
        <stp>EQY_CONSOLIDATED</stp>
        <stp>Y</stp>
        <stp>cols=2;rows=2</stp>
        <tr r="SG7" s="1"/>
      </tp>
      <tp>
        <v>42916</v>
        <stp/>
        <stp>##V3_BDHV12</stp>
        <stp>1345 HK Equity</stp>
        <stp>RETURN_COM_EQY</stp>
        <stp>1/1/2017</stp>
        <stp>8/12/2018</stp>
        <stp>[Stock Selection.xlsx]ROE!R7C431</stp>
        <stp>EQY_CONSOLIDATED</stp>
        <stp>Y</stp>
        <stp>cols=2;rows=2</stp>
        <tr r="PO7" s="1"/>
      </tp>
      <tp>
        <v>42916</v>
        <stp/>
        <stp>##V3_BDHV12</stp>
        <stp>3393 HK Equity</stp>
        <stp>RETURN_COM_EQY</stp>
        <stp>1/1/2017</stp>
        <stp>8/12/2018</stp>
        <stp>[Stock Selection.xlsx]ROE!R7C653</stp>
        <stp>EQY_CONSOLIDATED</stp>
        <stp>Y</stp>
        <stp>cols=2;rows=2</stp>
        <tr r="YC7" s="1"/>
      </tp>
      <tp>
        <v>42916</v>
        <stp/>
        <stp>##V3_BDHV12</stp>
        <stp>6837 HK Equity</stp>
        <stp>RETURN_COM_EQY</stp>
        <stp>1/1/2017</stp>
        <stp>8/12/2018</stp>
        <stp>[Stock Selection.xlsx]ROE!R7C315</stp>
        <stp>EQY_CONSOLIDATED</stp>
        <stp>Y</stp>
        <stp>cols=2;rows=2</stp>
        <tr r="LC7" s="1"/>
      </tp>
      <tp>
        <v>42916</v>
        <stp/>
        <stp>##V3_BDHV12</stp>
        <stp>1886 HK Equity</stp>
        <stp>RETURN_COM_EQY</stp>
        <stp>1/1/2017</stp>
        <stp>8/12/2018</stp>
        <stp>[Stock Selection.xlsx]ROE!R7C203</stp>
        <stp>EQY_CONSOLIDATED</stp>
        <stp>Y</stp>
        <stp>cols=2;rows=1</stp>
        <tr r="GU7" s="1"/>
      </tp>
      <tp>
        <v>42825</v>
        <stp/>
        <stp>##V3_BDHV12</stp>
        <stp>1177 HK Equity</stp>
        <stp>RETURN_COM_EQY</stp>
        <stp>1/1/2017</stp>
        <stp>8/12/2018</stp>
        <stp>[Stock Selection.xlsx]ROE!R7C413</stp>
        <stp>EQY_CONSOLIDATED</stp>
        <stp>Y</stp>
        <stp>cols=2;rows=5</stp>
        <tr r="OW7" s="1"/>
      </tp>
      <tp>
        <v>42916</v>
        <stp/>
        <stp>##V3_BDHV12</stp>
        <stp>1515 HK Equity</stp>
        <stp>RETURN_COM_EQY</stp>
        <stp>1/1/2017</stp>
        <stp>8/12/2018</stp>
        <stp>[Stock Selection.xlsx]ROE!R7C433</stp>
        <stp>EQY_CONSOLIDATED</stp>
        <stp>Y</stp>
        <stp>cols=2;rows=2</stp>
        <tr r="PQ7" s="1"/>
      </tp>
      <tp>
        <v>42916</v>
        <stp/>
        <stp>##V3_BDHV12</stp>
        <stp>3377 HK Equity</stp>
        <stp>RETURN_COM_EQY</stp>
        <stp>1/1/2017</stp>
        <stp>8/12/2018</stp>
        <stp>[Stock Selection.xlsx]ROE!R7C811</stp>
        <stp>EQY_CONSOLIDATED</stp>
        <stp>Y</stp>
        <stp>cols=2;rows=2</stp>
        <tr r="AEE7" s="1"/>
      </tp>
      <tp>
        <v>42916</v>
        <stp/>
        <stp>##V3_BDHV12</stp>
        <stp>1928 HK Equity</stp>
        <stp>LT_DEBT_TO_TOT_ASSET</stp>
        <stp>1/1/2017</stp>
        <stp>8/12/2018</stp>
        <stp>[Stock Selection.xlsx]Long Term Debt Ratio!R7C103</stp>
        <stp>EQY_CONSOLIDATED</stp>
        <stp>Y</stp>
        <stp>cols=2;rows=3</stp>
        <tr r="CY7" s="4"/>
      </tp>
      <tp>
        <v>42916</v>
        <stp/>
        <stp>##V3_BDHV12</stp>
        <stp>3323 HK Equity</stp>
        <stp>LT_DEBT_TO_TOT_ASSET</stp>
        <stp>1/1/2017</stp>
        <stp>8/12/2018</stp>
        <stp>[Stock Selection.xlsx]Long Term Debt Ratio!R7C709</stp>
        <stp>EQY_CONSOLIDATED</stp>
        <stp>Y</stp>
        <stp>cols=2;rows=2</stp>
        <tr r="AAG7" s="4"/>
      </tp>
      <tp>
        <v>42916</v>
        <stp/>
        <stp>##V3_BDHV12</stp>
        <stp>3333 HK Equity</stp>
        <stp>LT_DEBT_TO_TOT_ASSET</stp>
        <stp>1/1/2017</stp>
        <stp>8/12/2018</stp>
        <stp>[Stock Selection.xlsx]Long Term Debt Ratio!R7C819</stp>
        <stp>EQY_CONSOLIDATED</stp>
        <stp>Y</stp>
        <stp>cols=2;rows=2</stp>
        <tr r="AEM7" s="4"/>
      </tp>
      <tp>
        <v>42916</v>
        <stp/>
        <stp>##V3_BDHV12</stp>
        <stp>1219 HK Equity</stp>
        <stp>LT_DEBT_TO_TOT_ASSET</stp>
        <stp>1/1/2017</stp>
        <stp>8/12/2018</stp>
        <stp>[Stock Selection.xlsx]Long Term Debt Ratio!R7C231</stp>
        <stp>EQY_CONSOLIDATED</stp>
        <stp>Y</stp>
        <stp>cols=2;rows=2</stp>
        <tr r="HW7" s="4"/>
      </tp>
      <tp>
        <v>43100</v>
        <stp/>
        <stp>##V3_BDHV12</stp>
        <stp>1569 HK Equity</stp>
        <stp>LT_DEBT_TO_TOT_ASSET</stp>
        <stp>1/1/2017</stp>
        <stp>8/12/2018</stp>
        <stp>[Stock Selection.xlsx]Long Term Debt Ratio!R7C141</stp>
        <stp>EQY_CONSOLIDATED</stp>
        <stp>Y</stp>
        <stp>cols=2;rows=1</stp>
        <tr r="EK7" s="4"/>
      </tp>
      <tp>
        <v>42916</v>
        <stp/>
        <stp>##V3_BDHV12</stp>
        <stp>1918 HK Equity</stp>
        <stp>LT_DEBT_TO_TOT_ASSET</stp>
        <stp>1/1/2017</stp>
        <stp>8/12/2018</stp>
        <stp>[Stock Selection.xlsx]Long Term Debt Ratio!R7C737</stp>
        <stp>EQY_CONSOLIDATED</stp>
        <stp>Y</stp>
        <stp>cols=2;rows=2</stp>
        <tr r="ABI7" s="4"/>
      </tp>
      <tp>
        <v>42916</v>
        <stp/>
        <stp>##V3_BDHV12</stp>
        <stp>1359 HK Equity</stp>
        <stp>LT_DEBT_TO_TOT_ASSET</stp>
        <stp>1/1/2017</stp>
        <stp>8/12/2018</stp>
        <stp>[Stock Selection.xlsx]Long Term Debt Ratio!R7C377</stp>
        <stp>EQY_CONSOLIDATED</stp>
        <stp>Y</stp>
        <stp>cols=2;rows=2</stp>
        <tr r="NM7" s="4"/>
      </tp>
      <tp>
        <v>42916</v>
        <stp/>
        <stp>##V3_BDHV12</stp>
        <stp>2255 HK Equity</stp>
        <stp>LT_DEBT_TO_TOT_ASSET</stp>
        <stp>1/1/2017</stp>
        <stp>8/12/2018</stp>
        <stp>[Stock Selection.xlsx]Long Term Debt Ratio!R7C177</stp>
        <stp>EQY_CONSOLIDATED</stp>
        <stp>Y</stp>
        <stp>cols=2;rows=2</stp>
        <tr r="FU7" s="4"/>
      </tp>
      <tp>
        <v>42916</v>
        <stp/>
        <stp>##V3_BDHV12</stp>
        <stp>6837 HK Equity</stp>
        <stp>LT_DEBT_TO_TOT_ASSET</stp>
        <stp>1/1/2017</stp>
        <stp>8/12/2018</stp>
        <stp>[Stock Selection.xlsx]Long Term Debt Ratio!R7C315</stp>
        <stp>EQY_CONSOLIDATED</stp>
        <stp>Y</stp>
        <stp>cols=2;rows=2</stp>
        <tr r="LC7" s="4"/>
      </tp>
      <tp>
        <v>42916</v>
        <stp/>
        <stp>##V3_BDHV12</stp>
        <stp>2356 HK Equity</stp>
        <stp>LT_DEBT_TO_TOT_ASSET</stp>
        <stp>1/1/2017</stp>
        <stp>8/12/2018</stp>
        <stp>[Stock Selection.xlsx]Long Term Debt Ratio!R7C277</stp>
        <stp>EQY_CONSOLIDATED</stp>
        <stp>Y</stp>
        <stp>cols=2;rows=2</stp>
        <tr r="JQ7" s="4"/>
      </tp>
      <tp>
        <v>42916</v>
        <stp/>
        <stp>##V3_BDHV12</stp>
        <stp>2600 HK Equity</stp>
        <stp>LT_DEBT_TO_TOT_ASSET</stp>
        <stp>1/1/2017</stp>
        <stp>8/12/2018</stp>
        <stp>[Stock Selection.xlsx]Long Term Debt Ratio!R7C721</stp>
        <stp>EQY_CONSOLIDATED</stp>
        <stp>Y</stp>
        <stp>cols=2;rows=2</stp>
        <tr r="AAS7" s="4"/>
      </tp>
      <tp>
        <v>42825</v>
        <stp/>
        <stp>##V3_BDHV12</stp>
        <stp>1315 HK Equity</stp>
        <stp>LT_DEBT_TO_TOT_ASSET</stp>
        <stp>1/1/2017</stp>
        <stp>8/12/2018</stp>
        <stp>[Stock Selection.xlsx]Long Term Debt Ratio!R7C535</stp>
        <stp>EQY_CONSOLIDATED</stp>
        <stp>Y</stp>
        <stp>cols=2;rows=3</stp>
        <tr r="TO7" s="4"/>
      </tp>
      <tp>
        <v>42916</v>
        <stp/>
        <stp>##V3_BDHV12</stp>
        <stp>3900 HK Equity</stp>
        <stp>LT_DEBT_TO_TOT_ASSET</stp>
        <stp>1/1/2017</stp>
        <stp>8/12/2018</stp>
        <stp>[Stock Selection.xlsx]Long Term Debt Ratio!R7C727</stp>
        <stp>EQY_CONSOLIDATED</stp>
        <stp>Y</stp>
        <stp>cols=2;rows=2</stp>
        <tr r="AAY7" s="4"/>
      </tp>
      <tp>
        <v>42916</v>
        <stp/>
        <stp>##V3_BDHV12</stp>
        <stp>1515 HK Equity</stp>
        <stp>LT_DEBT_TO_TOT_ASSET</stp>
        <stp>1/1/2017</stp>
        <stp>8/12/2018</stp>
        <stp>[Stock Selection.xlsx]Long Term Debt Ratio!R7C433</stp>
        <stp>EQY_CONSOLIDATED</stp>
        <stp>Y</stp>
        <stp>cols=2;rows=2</stp>
        <tr r="PQ7" s="4"/>
      </tp>
      <tp>
        <v>42916</v>
        <stp/>
        <stp>##V3_BDHV12</stp>
        <stp>3336 HK Equity</stp>
        <stp>LT_DEBT_TO_TOT_ASSET</stp>
        <stp>1/1/2017</stp>
        <stp>8/12/2018</stp>
        <stp>[Stock Selection.xlsx]Long Term Debt Ratio!R7C613</stp>
        <stp>EQY_CONSOLIDATED</stp>
        <stp>Y</stp>
        <stp>cols=2;rows=2</stp>
        <tr r="WO7" s="4"/>
      </tp>
      <tp>
        <v>43100</v>
        <stp/>
        <stp>##V3_BDHV12</stp>
        <stp>2001 HK Equity</stp>
        <stp>LT_DEBT_TO_TOT_ASSET</stp>
        <stp>1/1/2017</stp>
        <stp>8/12/2018</stp>
        <stp>[Stock Selection.xlsx]Long Term Debt Ratio!R7C125</stp>
        <stp>EQY_CONSOLIDATED</stp>
        <stp>Y</stp>
        <stp>cols=2;rows=1</stp>
        <tr r="DU7" s="4"/>
      </tp>
      <tp>
        <v>42916</v>
        <stp/>
        <stp>##V3_BDHV12</stp>
        <stp>1171 HK Equity</stp>
        <stp>LT_DEBT_TO_TOT_ASSET</stp>
        <stp>1/1/2017</stp>
        <stp>8/12/2018</stp>
        <stp>[Stock Selection.xlsx]Long Term Debt Ratio!R7C255</stp>
        <stp>EQY_CONSOLIDATED</stp>
        <stp>Y</stp>
        <stp>cols=2;rows=2</stp>
        <tr r="IU7" s="4"/>
      </tp>
      <tp>
        <v>42916</v>
        <stp/>
        <stp>##V3_BDHV12</stp>
        <stp>1071 HK Equity</stp>
        <stp>LT_DEBT_TO_TOT_ASSET</stp>
        <stp>1/1/2017</stp>
        <stp>8/12/2018</stp>
        <stp>[Stock Selection.xlsx]Long Term Debt Ratio!R7C955</stp>
        <stp>EQY_CONSOLIDATED</stp>
        <stp>Y</stp>
        <stp>cols=2;rows=2</stp>
        <tr r="AJS7" s="4"/>
      </tp>
      <tp>
        <v>42825</v>
        <stp/>
        <stp>##V3_BDHV12</stp>
        <stp>1513 HK Equity</stp>
        <stp>LT_DEBT_TO_TOT_ASSET</stp>
        <stp>1/1/2017</stp>
        <stp>8/12/2018</stp>
        <stp>[Stock Selection.xlsx]Long Term Debt Ratio!R7C437</stp>
        <stp>EQY_CONSOLIDATED</stp>
        <stp>Y</stp>
        <stp>cols=2;rows=5</stp>
        <tr r="PU7" s="4"/>
      </tp>
      <tp>
        <v>42916</v>
        <stp/>
        <stp>##V3_BDHV12</stp>
        <stp>880 HK Equity</stp>
        <stp>RETURN_COM_EQY</stp>
        <stp>1/1/2017</stp>
        <stp>8/12/2018</stp>
        <stp>[Stock Selection.xlsx]ROE!R7C117</stp>
        <stp>EQY_CONSOLIDATED</stp>
        <stp>Y</stp>
        <stp>cols=2;rows=3</stp>
        <tr r="DM7" s="1"/>
      </tp>
      <tp>
        <v>42916</v>
        <stp/>
        <stp>##V3_BDHV12</stp>
        <stp>817 HK Equity</stp>
        <stp>RETURN_COM_EQY</stp>
        <stp>1/1/2017</stp>
        <stp>8/12/2018</stp>
        <stp>[Stock Selection.xlsx]ROE!R7C767</stp>
        <stp>EQY_CONSOLIDATED</stp>
        <stp>Y</stp>
        <stp>cols=2;rows=2</stp>
        <tr r="ACM7" s="1"/>
      </tp>
      <tp>
        <v>42916</v>
        <stp/>
        <stp>##V3_BDHV12</stp>
        <stp>732 HK Equity</stp>
        <stp>RETURN_COM_EQY</stp>
        <stp>1/1/2017</stp>
        <stp>8/12/2018</stp>
        <stp>[Stock Selection.xlsx]ROE!R7C637</stp>
        <stp>EQY_CONSOLIDATED</stp>
        <stp>Y</stp>
        <stp>cols=2;rows=2</stp>
        <tr r="XM7" s="1"/>
      </tp>
      <tp>
        <v>42916</v>
        <stp/>
        <stp>##V3_BDHV12</stp>
        <stp>737 HK Equity</stp>
        <stp>RETURN_COM_EQY</stp>
        <stp>1/1/2017</stp>
        <stp>8/12/2018</stp>
        <stp>[Stock Selection.xlsx]ROE!R7C467</stp>
        <stp>EQY_CONSOLIDATED</stp>
        <stp>Y</stp>
        <stp>cols=2;rows=2</stp>
        <tr r="QY7" s="1"/>
      </tp>
      <tp>
        <v>42916</v>
        <stp/>
        <stp>##V3_BDHV12</stp>
        <stp>607 HK Equity</stp>
        <stp>RETURN_COM_EQY</stp>
        <stp>1/1/2017</stp>
        <stp>8/12/2018</stp>
        <stp>[Stock Selection.xlsx]ROE!R7C867</stp>
        <stp>EQY_CONSOLIDATED</stp>
        <stp>Y</stp>
        <stp>cols=2;rows=2</stp>
        <tr r="AGI7" s="1"/>
      </tp>
      <tp>
        <v>42916</v>
        <stp/>
        <stp>##V3_BDHV12</stp>
        <stp>636 HK Equity</stp>
        <stp>RETURN_COM_EQY</stp>
        <stp>1/1/2017</stp>
        <stp>8/12/2018</stp>
        <stp>[Stock Selection.xlsx]ROE!R7C577</stp>
        <stp>EQY_CONSOLIDATED</stp>
        <stp>Y</stp>
        <stp>cols=2;rows=2</stp>
        <tr r="VE7" s="1"/>
      </tp>
      <tp>
        <v>42825</v>
        <stp/>
        <stp>##V3_BDHV12</stp>
        <stp>700 HK Equity</stp>
        <stp>RETURN_COM_EQY</stp>
        <stp>1/1/2017</stp>
        <stp>8/12/2018</stp>
        <stp>[Stock Selection.xlsx]ROE!R7C617</stp>
        <stp>EQY_CONSOLIDATED</stp>
        <stp>Y</stp>
        <stp>cols=2;rows=5</stp>
        <tr r="WS7" s="1"/>
      </tp>
      <tp>
        <v>42916</v>
        <stp/>
        <stp>##V3_BDHV12</stp>
        <stp>342 HK Equity</stp>
        <stp>RETURN_COM_EQY</stp>
        <stp>1/1/2017</stp>
        <stp>8/12/2018</stp>
        <stp>[Stock Selection.xlsx]ROE!R7C237</stp>
        <stp>EQY_CONSOLIDATED</stp>
        <stp>Y</stp>
        <stp>cols=2;rows=2</stp>
        <tr r="IC7" s="1"/>
      </tp>
      <tp>
        <v>42916</v>
        <stp/>
        <stp>##V3_BDHV12</stp>
        <stp>966 HK Equity</stp>
        <stp>RETURN_COM_EQY</stp>
        <stp>1/1/2017</stp>
        <stp>8/12/2018</stp>
        <stp>[Stock Selection.xlsx]ROE!R7C275</stp>
        <stp>EQY_CONSOLIDATED</stp>
        <stp>Y</stp>
        <stp>cols=2;rows=2</stp>
        <tr r="JO7" s="1"/>
      </tp>
      <tp>
        <v>42916</v>
        <stp/>
        <stp>##V3_BDHV12</stp>
        <stp>535 HK Equity</stp>
        <stp>RETURN_COM_EQY</stp>
        <stp>1/1/2017</stp>
        <stp>8/12/2018</stp>
        <stp>[Stock Selection.xlsx]ROE!R7C745</stp>
        <stp>EQY_CONSOLIDATED</stp>
        <stp>Y</stp>
        <stp>cols=2;rows=2</stp>
        <tr r="ABQ7" s="1"/>
      </tp>
      <tp>
        <v>42916</v>
        <stp/>
        <stp>##V3_BDHV12</stp>
        <stp>267 HK Equity</stp>
        <stp>RETURN_COM_EQY</stp>
        <stp>1/1/2017</stp>
        <stp>8/12/2018</stp>
        <stp>[Stock Selection.xlsx]ROE!R7C565</stp>
        <stp>EQY_CONSOLIDATED</stp>
        <stp>Y</stp>
        <stp>cols=2;rows=2</stp>
        <tr r="US7" s="1"/>
      </tp>
      <tp>
        <v>42916</v>
        <stp/>
        <stp>##V3_BDHV12</stp>
        <stp>902 HK Equity</stp>
        <stp>RETURN_COM_EQY</stp>
        <stp>1/1/2017</stp>
        <stp>8/12/2018</stp>
        <stp>[Stock Selection.xlsx]ROE!R7C933</stp>
        <stp>EQY_CONSOLIDATED</stp>
        <stp>Y</stp>
        <stp>cols=2;rows=3</stp>
        <tr r="AIW7" s="1"/>
      </tp>
      <tp>
        <v>42916</v>
        <stp/>
        <stp>##V3_BDHV12</stp>
        <stp>832 HK Equity</stp>
        <stp>RETURN_COM_EQY</stp>
        <stp>1/1/2017</stp>
        <stp>8/12/2018</stp>
        <stp>[Stock Selection.xlsx]ROE!R7C833</stp>
        <stp>EQY_CONSOLIDATED</stp>
        <stp>Y</stp>
        <stp>cols=2;rows=2</stp>
        <tr r="AFA7" s="1"/>
      </tp>
      <tp>
        <v>42916</v>
        <stp/>
        <stp>##V3_BDHV12</stp>
        <stp>546 HK Equity</stp>
        <stp>RETURN_COM_EQY</stp>
        <stp>1/1/2017</stp>
        <stp>8/12/2018</stp>
        <stp>[Stock Selection.xlsx]ROE!R7C673</stp>
        <stp>EQY_CONSOLIDATED</stp>
        <stp>Y</stp>
        <stp>cols=2;rows=2</stp>
        <tr r="YW7" s="1"/>
      </tp>
      <tp>
        <v>42916</v>
        <stp/>
        <stp>##V3_BDHV12</stp>
        <stp>127 HK Equity</stp>
        <stp>RETURN_COM_EQY</stp>
        <stp>1/1/2017</stp>
        <stp>8/12/2018</stp>
        <stp>[Stock Selection.xlsx]ROE!R7C863</stp>
        <stp>EQY_CONSOLIDATED</stp>
        <stp>Y</stp>
        <stp>cols=2;rows=2</stp>
        <tr r="AGE7" s="1"/>
      </tp>
      <tp>
        <v>42916</v>
        <stp/>
        <stp>##V3_BDHV12</stp>
        <stp>177 HK Equity</stp>
        <stp>RETURN_COM_EQY</stp>
        <stp>1/1/2017</stp>
        <stp>8/12/2018</stp>
        <stp>[Stock Selection.xlsx]ROE!R7C563</stp>
        <stp>EQY_CONSOLIDATED</stp>
        <stp>Y</stp>
        <stp>cols=2;rows=2</stp>
        <tr r="UQ7" s="1"/>
      </tp>
      <tp>
        <v>42825</v>
        <stp/>
        <stp>##V3_BDHV12</stp>
        <stp>384 HK Equity</stp>
        <stp>RETURN_COM_EQY</stp>
        <stp>1/1/2017</stp>
        <stp>8/12/2018</stp>
        <stp>[Stock Selection.xlsx]ROE!R7C953</stp>
        <stp>EQY_CONSOLIDATED</stp>
        <stp>Y</stp>
        <stp>cols=2;rows=3</stp>
        <tr r="AJQ7" s="1"/>
      </tp>
      <tp>
        <v>42916</v>
        <stp/>
        <stp>##V3_BDHV12</stp>
        <stp>460 HK Equity</stp>
        <stp>RETURN_COM_EQY</stp>
        <stp>1/1/2017</stp>
        <stp>8/12/2018</stp>
        <stp>[Stock Selection.xlsx]ROE!R7C411</stp>
        <stp>EQY_CONSOLIDATED</stp>
        <stp>Y</stp>
        <stp>cols=2;rows=2</stp>
        <tr r="OU7" s="1"/>
      </tp>
      <tp>
        <v>42916</v>
        <stp/>
        <stp>##V3_BDHV12</stp>
        <stp>586 HK Equity</stp>
        <stp>RETURN_COM_EQY</stp>
        <stp>1/1/2017</stp>
        <stp>8/12/2018</stp>
        <stp>[Stock Selection.xlsx]ROE!R7C579</stp>
        <stp>EQY_CONSOLIDATED</stp>
        <stp>Y</stp>
        <stp>cols=2;rows=2</stp>
        <tr r="VG7" s="1"/>
      </tp>
      <tp>
        <v>42916</v>
        <stp/>
        <stp>##V3_BDHV12</stp>
        <stp>468 HK Equity</stp>
        <stp>RETURN_COM_EQY</stp>
        <stp>1/1/2017</stp>
        <stp>8/12/2018</stp>
        <stp>[Stock Selection.xlsx]ROE!R7C699</stp>
        <stp>EQY_CONSOLIDATED</stp>
        <stp>Y</stp>
        <stp>cols=2;rows=2</stp>
        <tr r="ZW7" s="1"/>
      </tp>
      <tp>
        <v>42916</v>
        <stp/>
        <stp>##V3_BDHV12</stp>
        <stp>390 HK Equity</stp>
        <stp>RETURN_COM_EQY</stp>
        <stp>1/1/2017</stp>
        <stp>8/12/2018</stp>
        <stp>[Stock Selection.xlsx]ROE!R7C519</stp>
        <stp>EQY_CONSOLIDATED</stp>
        <stp>Y</stp>
        <stp>cols=2;rows=2</stp>
        <tr r="SY7" s="1"/>
      </tp>
      <tp>
        <v>42916</v>
        <stp/>
        <stp>##V3_BDHV12</stp>
        <stp>1052 HK Equity</stp>
        <stp>RETURN_COM_EQY</stp>
        <stp>1/1/2017</stp>
        <stp>8/12/2018</stp>
        <stp>[Stock Selection.xlsx]ROE!R7C459</stp>
        <stp>EQY_CONSOLIDATED</stp>
        <stp>Y</stp>
        <stp>cols=2;rows=3</stp>
        <tr r="QQ7" s="1"/>
      </tp>
      <tp>
        <v>42825</v>
        <stp/>
        <stp>##V3_BDHV12</stp>
        <stp>1140 HK Equity</stp>
        <stp>RETURN_COM_EQY</stp>
        <stp>1/1/2017</stp>
        <stp>8/12/2018</stp>
        <stp>[Stock Selection.xlsx]ROE!R7C279</stp>
        <stp>EQY_CONSOLIDATED</stp>
        <stp>Y</stp>
        <stp>cols=2;rows=3</stp>
        <tr r="JS7" s="1"/>
      </tp>
      <tp>
        <v>42916</v>
        <stp/>
        <stp>##V3_BDHV12</stp>
        <stp>3311 HK Equity</stp>
        <stp>RETURN_COM_EQY</stp>
        <stp>1/1/2017</stp>
        <stp>8/12/2018</stp>
        <stp>[Stock Selection.xlsx]ROE!R7C569</stp>
        <stp>EQY_CONSOLIDATED</stp>
        <stp>Y</stp>
        <stp>cols=2;rows=2</stp>
        <tr r="UW7" s="1"/>
      </tp>
      <tp>
        <v>42825</v>
        <stp/>
        <stp>##V3_BDHV12</stp>
        <stp>2883 HK Equity</stp>
        <stp>RETURN_COM_EQY</stp>
        <stp>1/1/2017</stp>
        <stp>8/12/2018</stp>
        <stp>[Stock Selection.xlsx]ROE!R7C247</stp>
        <stp>EQY_CONSOLIDATED</stp>
        <stp>Y</stp>
        <stp>cols=2;rows=5</stp>
        <tr r="IM7" s="1"/>
      </tp>
      <tp>
        <v>42916</v>
        <stp/>
        <stp>##V3_BDHV12</stp>
        <stp>6881 HK Equity</stp>
        <stp>RETURN_COM_EQY</stp>
        <stp>1/1/2017</stp>
        <stp>8/12/2018</stp>
        <stp>[Stock Selection.xlsx]ROE!R7C261</stp>
        <stp>EQY_CONSOLIDATED</stp>
        <stp>Y</stp>
        <stp>cols=2;rows=2</stp>
        <tr r="JA7" s="1"/>
      </tp>
      <tp>
        <v>42916</v>
        <stp/>
        <stp>##V3_BDHV12</stp>
        <stp>2006 HK Equity</stp>
        <stp>RETURN_COM_EQY</stp>
        <stp>1/1/2017</stp>
        <stp>8/12/2018</stp>
        <stp>[Stock Selection.xlsx]ROE!R7C115</stp>
        <stp>EQY_CONSOLIDATED</stp>
        <stp>Y</stp>
        <stp>cols=2;rows=2</stp>
        <tr r="DK7" s="1"/>
      </tp>
      <tp>
        <v>42916</v>
        <stp/>
        <stp>##V3_BDHV12</stp>
        <stp>3380 HK Equity</stp>
        <stp>RETURN_COM_EQY</stp>
        <stp>1/1/2017</stp>
        <stp>8/12/2018</stp>
        <stp>[Stock Selection.xlsx]ROE!R7C875</stp>
        <stp>EQY_CONSOLIDATED</stp>
        <stp>Y</stp>
        <stp>cols=2;rows=2</stp>
        <tr r="AGQ7" s="1"/>
      </tp>
      <tp>
        <v>42916</v>
        <stp/>
        <stp>##V3_BDHV12</stp>
        <stp>1176 HK Equity</stp>
        <stp>RETURN_COM_EQY</stp>
        <stp>1/1/2017</stp>
        <stp>8/12/2018</stp>
        <stp>[Stock Selection.xlsx]ROE!R7C817</stp>
        <stp>EQY_CONSOLIDATED</stp>
        <stp>Y</stp>
        <stp>cols=2;rows=2</stp>
        <tr r="AEK7" s="1"/>
      </tp>
      <tp>
        <v>42916</v>
        <stp/>
        <stp>##V3_BDHV12</stp>
        <stp>1811 HK Equity</stp>
        <stp>RETURN_COM_EQY</stp>
        <stp>1/1/2017</stp>
        <stp>8/12/2018</stp>
        <stp>[Stock Selection.xlsx]ROE!R7C961</stp>
        <stp>EQY_CONSOLIDATED</stp>
        <stp>Y</stp>
        <stp>cols=2;rows=2</stp>
        <tr r="AJY7" s="1"/>
      </tp>
      <tp>
        <v>42916</v>
        <stp/>
        <stp>##V3_BDHV12</stp>
        <stp>3360 HK Equity</stp>
        <stp>RETURN_COM_EQY</stp>
        <stp>1/1/2017</stp>
        <stp>8/12/2018</stp>
        <stp>[Stock Selection.xlsx]ROE!R7C273</stp>
        <stp>EQY_CONSOLIDATED</stp>
        <stp>Y</stp>
        <stp>cols=2;rows=2</stp>
        <tr r="JM7" s="1"/>
      </tp>
      <tp>
        <v>42916</v>
        <stp/>
        <stp>##V3_BDHV12</stp>
        <stp>3336 HK Equity</stp>
        <stp>RETURN_COM_EQY</stp>
        <stp>1/1/2017</stp>
        <stp>8/12/2018</stp>
        <stp>[Stock Selection.xlsx]ROE!R7C613</stp>
        <stp>EQY_CONSOLIDATED</stp>
        <stp>Y</stp>
        <stp>cols=2;rows=2</stp>
        <tr r="WO7" s="1"/>
      </tp>
      <tp>
        <v>42916</v>
        <stp/>
        <stp>##V3_BDHV12</stp>
        <stp>1030 HK Equity</stp>
        <stp>RETURN_COM_EQY</stp>
        <stp>1/1/2017</stp>
        <stp>8/12/2018</stp>
        <stp>[Stock Selection.xlsx]ROE!R7C871</stp>
        <stp>EQY_CONSOLIDATED</stp>
        <stp>Y</stp>
        <stp>cols=2;rows=2</stp>
        <tr r="AGM7" s="1"/>
      </tp>
      <tp>
        <v>42916</v>
        <stp/>
        <stp>##V3_BDHV12</stp>
        <stp>1381 HK Equity</stp>
        <stp>RETURN_COM_EQY</stp>
        <stp>1/1/2017</stp>
        <stp>8/12/2018</stp>
        <stp>[Stock Selection.xlsx]ROE!R7C963</stp>
        <stp>EQY_CONSOLIDATED</stp>
        <stp>Y</stp>
        <stp>cols=2;rows=2</stp>
        <tr r="AKA7" s="1"/>
      </tp>
      <tp>
        <v>42916</v>
        <stp/>
        <stp>##V3_BDHV12</stp>
        <stp>2768 HK Equity</stp>
        <stp>LT_DEBT_TO_TOT_ASSET</stp>
        <stp>1/1/2017</stp>
        <stp>8/12/2018</stp>
        <stp>[Stock Selection.xlsx]Long Term Debt Ratio!R7C853</stp>
        <stp>EQY_CONSOLIDATED</stp>
        <stp>Y</stp>
        <stp>cols=2;rows=2</stp>
        <tr r="AFU7" s="4"/>
      </tp>
      <tp>
        <v>42916</v>
        <stp/>
        <stp>##V3_BDHV12</stp>
        <stp>2869 HK Equity</stp>
        <stp>LT_DEBT_TO_TOT_ASSET</stp>
        <stp>1/1/2017</stp>
        <stp>8/12/2018</stp>
        <stp>[Stock Selection.xlsx]Long Term Debt Ratio!R7C553</stp>
        <stp>EQY_CONSOLIDATED</stp>
        <stp>Y</stp>
        <stp>cols=2;rows=2</stp>
        <tr r="UG7" s="4"/>
      </tp>
      <tp>
        <v>42825</v>
        <stp/>
        <stp>##V3_BDHV12</stp>
        <stp>1140 HK Equity</stp>
        <stp>LT_DEBT_TO_TOT_ASSET</stp>
        <stp>1/1/2017</stp>
        <stp>8/12/2018</stp>
        <stp>[Stock Selection.xlsx]Long Term Debt Ratio!R7C279</stp>
        <stp>EQY_CONSOLIDATED</stp>
        <stp>Y</stp>
        <stp>cols=2;rows=3</stp>
        <tr r="JS7" s="4"/>
      </tp>
      <tp>
        <v>42916</v>
        <stp/>
        <stp>##V3_BDHV12</stp>
        <stp>2611 HK Equity</stp>
        <stp>LT_DEBT_TO_TOT_ASSET</stp>
        <stp>1/1/2017</stp>
        <stp>8/12/2018</stp>
        <stp>[Stock Selection.xlsx]Long Term Debt Ratio!R7C329</stp>
        <stp>EQY_CONSOLIDATED</stp>
        <stp>Y</stp>
        <stp>cols=2;rows=2</stp>
        <tr r="LQ7" s="4"/>
      </tp>
      <tp>
        <v>42916</v>
        <stp/>
        <stp>##V3_BDHV12</stp>
        <stp>2669 HK Equity</stp>
        <stp>LT_DEBT_TO_TOT_ASSET</stp>
        <stp>1/1/2017</stp>
        <stp>8/12/2018</stp>
        <stp>[Stock Selection.xlsx]Long Term Debt Ratio!R7C851</stp>
        <stp>EQY_CONSOLIDATED</stp>
        <stp>Y</stp>
        <stp>cols=2;rows=2</stp>
        <tr r="AFS7" s="4"/>
      </tp>
      <tp>
        <v>42916</v>
        <stp/>
        <stp>##V3_BDHV12</stp>
        <stp>1919 HK Equity</stp>
        <stp>LT_DEBT_TO_TOT_ASSET</stp>
        <stp>1/1/2017</stp>
        <stp>8/12/2018</stp>
        <stp>[Stock Selection.xlsx]Long Term Debt Ratio!R7C527</stp>
        <stp>EQY_CONSOLIDATED</stp>
        <stp>Y</stp>
        <stp>cols=2;rows=2</stp>
        <tr r="TG7" s="4"/>
      </tp>
      <tp>
        <v>42916</v>
        <stp/>
        <stp>##V3_BDHV12</stp>
        <stp>6869 HK Equity</stp>
        <stp>LT_DEBT_TO_TOT_ASSET</stp>
        <stp>1/1/2017</stp>
        <stp>8/12/2018</stp>
        <stp>[Stock Selection.xlsx]Long Term Debt Ratio!R7C657</stp>
        <stp>EQY_CONSOLIDATED</stp>
        <stp>Y</stp>
        <stp>cols=2;rows=1</stp>
        <tr r="YG7" s="4"/>
      </tp>
      <tp>
        <v>42825</v>
        <stp/>
        <stp>##V3_BDHV12</stp>
        <stp>6178 HK Equity</stp>
        <stp>LT_DEBT_TO_TOT_ASSET</stp>
        <stp>1/1/2017</stp>
        <stp>8/12/2018</stp>
        <stp>[Stock Selection.xlsx]Long Term Debt Ratio!R7C345</stp>
        <stp>EQY_CONSOLIDATED</stp>
        <stp>Y</stp>
        <stp>cols=2;rows=5</stp>
        <tr r="MG7" s="4"/>
      </tp>
      <tp>
        <v>42916</v>
        <stp/>
        <stp>##V3_BDHV12</stp>
        <stp>1448 HK Equity</stp>
        <stp>LT_DEBT_TO_TOT_ASSET</stp>
        <stp>1/1/2017</stp>
        <stp>8/12/2018</stp>
        <stp>[Stock Selection.xlsx]Long Term Debt Ratio!R7C175</stp>
        <stp>EQY_CONSOLIDATED</stp>
        <stp>Y</stp>
        <stp>cols=2;rows=2</stp>
        <tr r="FS7" s="4"/>
      </tp>
      <tp>
        <v>42916</v>
        <stp/>
        <stp>##V3_BDHV12</stp>
        <stp>1128 HK Equity</stp>
        <stp>RETURN_COM_EQY</stp>
        <stp>1/1/2017</stp>
        <stp>8/12/2018</stp>
        <stp>[Stock Selection.xlsx]ROE!R7C57</stp>
        <stp>EQY_CONSOLIDATED</stp>
        <stp>Y</stp>
        <stp>cols=2;rows=2</stp>
        <tr r="BE7" s="1"/>
      </tp>
      <tp>
        <v>43100</v>
        <stp/>
        <stp>##V3_BDHV12</stp>
        <stp>1610 HK Equity</stp>
        <stp>LT_DEBT_TO_TOT_ASSET</stp>
        <stp>1/1/2017</stp>
        <stp>8/12/2018</stp>
        <stp>[Stock Selection.xlsx]Long Term Debt Ratio!R7C223</stp>
        <stp>EQY_CONSOLIDATED</stp>
        <stp>Y</stp>
        <stp>cols=2;rows=1</stp>
        <tr r="HO7" s="4"/>
      </tp>
      <tp>
        <v>42916</v>
        <stp/>
        <stp>##V3_BDHV12</stp>
        <stp>1028 HK Equity</stp>
        <stp>RETURN_COM_EQY</stp>
        <stp>1/1/2017</stp>
        <stp>8/12/2018</stp>
        <stp>[Stock Selection.xlsx]ROE!R7C59</stp>
        <stp>EQY_CONSOLIDATED</stp>
        <stp>Y</stp>
        <stp>cols=2;rows=2</stp>
        <tr r="BG7" s="1"/>
      </tp>
      <tp>
        <v>42916</v>
        <stp/>
        <stp>##V3_BDHV12</stp>
        <stp>1958 HK Equity</stp>
        <stp>LT_DEBT_TO_TOT_ASSET</stp>
        <stp>1/1/2017</stp>
        <stp>8/12/2018</stp>
        <stp>[Stock Selection.xlsx]Long Term Debt Ratio!R7C169</stp>
        <stp>EQY_CONSOLIDATED</stp>
        <stp>Y</stp>
        <stp>cols=2;rows=2</stp>
        <tr r="FM7" s="4"/>
      </tp>
      <tp>
        <v>42916</v>
        <stp/>
        <stp>##V3_BDHV12</stp>
        <stp>3808 HK Equity</stp>
        <stp>LT_DEBT_TO_TOT_ASSET</stp>
        <stp>1/1/2017</stp>
        <stp>8/12/2018</stp>
        <stp>[Stock Selection.xlsx]Long Term Debt Ratio!R7C539</stp>
        <stp>EQY_CONSOLIDATED</stp>
        <stp>Y</stp>
        <stp>cols=2;rows=2</stp>
        <tr r="TS7" s="4"/>
      </tp>
      <tp>
        <v>42916</v>
        <stp/>
        <stp>##V3_BDHV12</stp>
        <stp>6828 HK Equity</stp>
        <stp>LT_DEBT_TO_TOT_ASSET</stp>
        <stp>1/1/2017</stp>
        <stp>8/12/2018</stp>
        <stp>[Stock Selection.xlsx]Long Term Debt Ratio!R7C919</stp>
        <stp>EQY_CONSOLIDATED</stp>
        <stp>Y</stp>
        <stp>cols=2;rows=2</stp>
        <tr r="AII7" s="4"/>
      </tp>
      <tp>
        <v>42916</v>
        <stp/>
        <stp>##V3_BDHV12</stp>
        <stp>1813 HK Equity</stp>
        <stp>LT_DEBT_TO_TOT_ASSET</stp>
        <stp>1/1/2017</stp>
        <stp>8/12/2018</stp>
        <stp>[Stock Selection.xlsx]Long Term Debt Ratio!R7C823</stp>
        <stp>EQY_CONSOLIDATED</stp>
        <stp>Y</stp>
        <stp>cols=2;rows=2</stp>
        <tr r="AEQ7" s="4"/>
      </tp>
      <tp>
        <v>42916</v>
        <stp/>
        <stp>##V3_BDHV12</stp>
        <stp>2343 HK Equity</stp>
        <stp>LT_DEBT_TO_TOT_ASSET</stp>
        <stp>1/1/2017</stp>
        <stp>8/12/2018</stp>
        <stp>[Stock Selection.xlsx]Long Term Debt Ratio!R7C473</stp>
        <stp>EQY_CONSOLIDATED</stp>
        <stp>Y</stp>
        <stp>cols=2;rows=3</stp>
        <tr r="RE7" s="4"/>
      </tp>
      <tp>
        <v>42916</v>
        <stp/>
        <stp>##V3_BDHV12</stp>
        <stp>87001 HK Equity</stp>
        <stp>ASSET_TURNOVER</stp>
        <stp>1/1/2017</stp>
        <stp>8/12/2018</stp>
        <stp>[Stock Selection.xlsx]Asset Turnover Ratio!R7C791</stp>
        <stp>EQY_CONSOLIDATED</stp>
        <stp>Y</stp>
        <stp>cols=2;rows=3</stp>
        <tr r="ADK7" s="2"/>
      </tp>
      <tp>
        <v>42916</v>
        <stp/>
        <stp>##V3_BDHV12</stp>
        <stp>6066 HK Equity</stp>
        <stp>LT_DEBT_TO_TOT_ASSET</stp>
        <stp>1/1/2017</stp>
        <stp>8/12/2018</stp>
        <stp>[Stock Selection.xlsx]Long Term Debt Ratio!R7C351</stp>
        <stp>EQY_CONSOLIDATED</stp>
        <stp>Y</stp>
        <stp>cols=2;rows=2</stp>
        <tr r="MM7" s="4"/>
      </tp>
      <tp>
        <v>42916</v>
        <stp/>
        <stp>##V3_BDHV12</stp>
        <stp>2233 HK Equity</stp>
        <stp>LT_DEBT_TO_TOT_ASSET</stp>
        <stp>1/1/2017</stp>
        <stp>8/12/2018</stp>
        <stp>[Stock Selection.xlsx]Long Term Debt Ratio!R7C705</stp>
        <stp>EQY_CONSOLIDATED</stp>
        <stp>Y</stp>
        <stp>cols=2;rows=2</stp>
        <tr r="AAC7" s="4"/>
      </tp>
      <tp>
        <v>42916</v>
        <stp/>
        <stp>##V3_BDHV12</stp>
        <stp>1970 HK Equity</stp>
        <stp>LT_DEBT_TO_TOT_ASSET</stp>
        <stp>1/1/2017</stp>
        <stp>8/12/2018</stp>
        <stp>[Stock Selection.xlsx]Long Term Debt Ratio!R7C145</stp>
        <stp>EQY_CONSOLIDATED</stp>
        <stp>Y</stp>
        <stp>cols=2;rows=3</stp>
        <tr r="EO7" s="4"/>
      </tp>
      <tp>
        <v>42916</v>
        <stp/>
        <stp>##V3_BDHV12</stp>
        <stp>316 HK Equity</stp>
        <stp>IS_EPS</stp>
        <stp>1/1/2017</stp>
        <stp>8/12/2018</stp>
        <stp>[Stock Selection.xlsx]EPS!R7C487</stp>
        <stp>EQY_CONSOLIDATED</stp>
        <stp>Y</stp>
        <stp>cols=2;rows=3</stp>
        <tr r="RS7" s="3"/>
      </tp>
      <tp>
        <v>42825</v>
        <stp/>
        <stp>##V3_BDHV12</stp>
        <stp>388 HK Equity</stp>
        <stp>IS_EPS</stp>
        <stp>1/1/2017</stp>
        <stp>8/12/2018</stp>
        <stp>[Stock Selection.xlsx]EPS!R7C367</stp>
        <stp>EQY_CONSOLIDATED</stp>
        <stp>Y</stp>
        <stp>cols=2;rows=6</stp>
        <tr r="NC7" s="3"/>
      </tp>
      <tp>
        <v>42825</v>
        <stp/>
        <stp>##V3_BDHV12</stp>
        <stp>378 HK Equity</stp>
        <stp>IS_EPS</stp>
        <stp>1/1/2017</stp>
        <stp>8/12/2018</stp>
        <stp>[Stock Selection.xlsx]EPS!R7C365</stp>
        <stp>EQY_CONSOLIDATED</stp>
        <stp>Y</stp>
        <stp>cols=2;rows=3</stp>
        <tr r="NA7" s="3"/>
      </tp>
      <tp>
        <v>42825</v>
        <stp/>
        <stp>##V3_BDHV12</stp>
        <stp>699 HK Equity</stp>
        <stp>IS_EPS</stp>
        <stp>1/1/2017</stp>
        <stp>8/12/2018</stp>
        <stp>[Stock Selection.xlsx]EPS!R7C573</stp>
        <stp>EQY_CONSOLIDATED</stp>
        <stp>Y</stp>
        <stp>cols=2;rows=5</stp>
        <tr r="VA7" s="3"/>
      </tp>
      <tp>
        <v>42916</v>
        <stp/>
        <stp>##V3_BDHV12</stp>
        <stp>878 HK Equity</stp>
        <stp>IS_EPS</stp>
        <stp>1/1/2017</stp>
        <stp>8/12/2018</stp>
        <stp>[Stock Selection.xlsx]EPS!R7C763</stp>
        <stp>EQY_CONSOLIDATED</stp>
        <stp>Y</stp>
        <stp>cols=2;rows=2</stp>
        <tr r="ACI7" s="3"/>
      </tp>
      <tp>
        <v>43100</v>
        <stp/>
        <stp>##V3_BDHV12</stp>
        <stp>1579 HK Equity</stp>
        <stp>ASSET_TURNOVER</stp>
        <stp>1/1/2017</stp>
        <stp>8/12/2018</stp>
        <stp>[Stock Selection.xlsx]Asset Turnover Ratio!R7C221</stp>
        <stp>EQY_CONSOLIDATED</stp>
        <stp>Y</stp>
        <stp>cols=2;rows=1</stp>
        <tr r="HM7" s="2"/>
      </tp>
      <tp>
        <v>42916</v>
        <stp/>
        <stp>##V3_BDHV12</stp>
        <stp>2388 HK Equity</stp>
        <stp>ASSET_TURNOVER</stp>
        <stp>1/1/2017</stp>
        <stp>8/12/2018</stp>
        <stp>[Stock Selection.xlsx]Asset Turnover Ratio!R7C317</stp>
        <stp>EQY_CONSOLIDATED</stp>
        <stp>Y</stp>
        <stp>cols=2;rows=2</stp>
        <tr r="LE7" s="2"/>
      </tp>
      <tp>
        <v>42916</v>
        <stp/>
        <stp>##V3_BDHV12</stp>
        <stp>2006 HK Equity</stp>
        <stp>ASSET_TURNOVER</stp>
        <stp>1/1/2017</stp>
        <stp>8/12/2018</stp>
        <stp>[Stock Selection.xlsx]Asset Turnover Ratio!R7C115</stp>
        <stp>EQY_CONSOLIDATED</stp>
        <stp>Y</stp>
        <stp>cols=2;rows=2</stp>
        <tr r="DK7" s="2"/>
      </tp>
      <tp>
        <v>42916</v>
        <stp/>
        <stp>##V3_BDHV12</stp>
        <stp>2005 HK Equity</stp>
        <stp>ASSET_TURNOVER</stp>
        <stp>1/1/2017</stp>
        <stp>8/12/2018</stp>
        <stp>[Stock Selection.xlsx]Asset Turnover Ratio!R7C415</stp>
        <stp>EQY_CONSOLIDATED</stp>
        <stp>Y</stp>
        <stp>cols=2;rows=2</stp>
        <tr r="OY7" s="2"/>
      </tp>
      <tp>
        <v>43100</v>
        <stp/>
        <stp>##V3_BDHV12</stp>
        <stp>1610 HK Equity</stp>
        <stp>ASSET_TURNOVER</stp>
        <stp>1/1/2017</stp>
        <stp>8/12/2018</stp>
        <stp>[Stock Selection.xlsx]Asset Turnover Ratio!R7C223</stp>
        <stp>EQY_CONSOLIDATED</stp>
        <stp>Y</stp>
        <stp>cols=2;rows=1</stp>
        <tr r="HO7" s="2"/>
      </tp>
      <tp>
        <v>42916</v>
        <stp/>
        <stp>##V3_BDHV12</stp>
        <stp>1636 HK Equity</stp>
        <stp>ASSET_TURNOVER</stp>
        <stp>1/1/2017</stp>
        <stp>8/12/2018</stp>
        <stp>[Stock Selection.xlsx]Asset Turnover Ratio!R7C723</stp>
        <stp>EQY_CONSOLIDATED</stp>
        <stp>Y</stp>
        <stp>cols=2;rows=2</stp>
        <tr r="AAU7" s="2"/>
      </tp>
      <tp>
        <v>43100</v>
        <stp/>
        <stp>##V3_BDHV12</stp>
        <stp>2269 HK Equity</stp>
        <stp>ASSET_TURNOVER</stp>
        <stp>1/1/2017</stp>
        <stp>8/12/2018</stp>
        <stp>[Stock Selection.xlsx]Asset Turnover Ratio!R7C417</stp>
        <stp>EQY_CONSOLIDATED</stp>
        <stp>Y</stp>
        <stp>cols=2;rows=1</stp>
        <tr r="PA7" s="2"/>
      </tp>
      <tp>
        <v>42916</v>
        <stp/>
        <stp>##V3_BDHV12</stp>
        <stp>2319 HK Equity</stp>
        <stp>ASSET_TURNOVER</stp>
        <stp>1/1/2017</stp>
        <stp>8/12/2018</stp>
        <stp>[Stock Selection.xlsx]Asset Turnover Ratio!R7C211</stp>
        <stp>EQY_CONSOLIDATED</stp>
        <stp>Y</stp>
        <stp>cols=2;rows=2</stp>
        <tr r="HC7" s="2"/>
      </tp>
      <tp>
        <v>42916</v>
        <stp/>
        <stp>##V3_BDHV12</stp>
        <stp>2313 HK Equity</stp>
        <stp>ASSET_TURNOVER</stp>
        <stp>1/1/2017</stp>
        <stp>8/12/2018</stp>
        <stp>[Stock Selection.xlsx]Asset Turnover Ratio!R7C111</stp>
        <stp>EQY_CONSOLIDATED</stp>
        <stp>Y</stp>
        <stp>cols=2;rows=2</stp>
        <tr r="DG7" s="2"/>
      </tp>
      <tp>
        <v>42916</v>
        <stp/>
        <stp>##V3_BDHV12</stp>
        <stp>1530 HK Equity</stp>
        <stp>ASSET_TURNOVER</stp>
        <stp>1/1/2017</stp>
        <stp>8/12/2018</stp>
        <stp>[Stock Selection.xlsx]Asset Turnover Ratio!R7C425</stp>
        <stp>EQY_CONSOLIDATED</stp>
        <stp>Y</stp>
        <stp>cols=2;rows=2</stp>
        <tr r="PI7" s="2"/>
      </tp>
      <tp>
        <v>42916</v>
        <stp/>
        <stp>##V3_BDHV12</stp>
        <stp>3382 HK Equity</stp>
        <stp>ASSET_TURNOVER</stp>
        <stp>1/1/2017</stp>
        <stp>8/12/2018</stp>
        <stp>[Stock Selection.xlsx]Asset Turnover Ratio!R7C503</stp>
        <stp>EQY_CONSOLIDATED</stp>
        <stp>Y</stp>
        <stp>cols=2;rows=2</stp>
        <tr r="SI7" s="2"/>
      </tp>
      <tp>
        <v>42916</v>
        <stp/>
        <stp>##V3_BDHV12</stp>
        <stp>3800 HK Equity</stp>
        <stp>ASSET_TURNOVER</stp>
        <stp>1/1/2017</stp>
        <stp>8/12/2018</stp>
        <stp>[Stock Selection.xlsx]Asset Turnover Ratio!R7C609</stp>
        <stp>EQY_CONSOLIDATED</stp>
        <stp>Y</stp>
        <stp>cols=2;rows=2</stp>
        <tr r="WK7" s="2"/>
      </tp>
      <tp>
        <v>42916</v>
        <stp/>
        <stp>##V3_BDHV12</stp>
        <stp>1458 HK Equity</stp>
        <stp>ASSET_TURNOVER</stp>
        <stp>1/1/2017</stp>
        <stp>8/12/2018</stp>
        <stp>[Stock Selection.xlsx]Asset Turnover Ratio!R7C225</stp>
        <stp>EQY_CONSOLIDATED</stp>
        <stp>Y</stp>
        <stp>cols=2;rows=2</stp>
        <tr r="HQ7" s="2"/>
      </tp>
      <tp>
        <v>42916</v>
        <stp/>
        <stp>##V3_BDHV12</stp>
        <stp>6066 HK Equity</stp>
        <stp>ASSET_TURNOVER</stp>
        <stp>1/1/2017</stp>
        <stp>8/12/2018</stp>
        <stp>[Stock Selection.xlsx]Asset Turnover Ratio!R7C351</stp>
        <stp>EQY_CONSOLIDATED</stp>
        <stp>Y</stp>
        <stp>cols=2;rows=2</stp>
        <tr r="MM7" s="2"/>
      </tp>
      <tp>
        <v>42916</v>
        <stp/>
        <stp>##V3_BDHV12</stp>
        <stp>6886 HK Equity</stp>
        <stp>ASSET_TURNOVER</stp>
        <stp>1/1/2017</stp>
        <stp>8/12/2018</stp>
        <stp>[Stock Selection.xlsx]Asset Turnover Ratio!R7C359</stp>
        <stp>EQY_CONSOLIDATED</stp>
        <stp>Y</stp>
        <stp>cols=2;rows=2</stp>
        <tr r="MU7" s="2"/>
      </tp>
      <tp>
        <v>42916</v>
        <stp/>
        <stp>##V3_BDHV12</stp>
        <stp>1919 HK Equity</stp>
        <stp>ASSET_TURNOVER</stp>
        <stp>1/1/2017</stp>
        <stp>8/12/2018</stp>
        <stp>[Stock Selection.xlsx]Asset Turnover Ratio!R7C527</stp>
        <stp>EQY_CONSOLIDATED</stp>
        <stp>Y</stp>
        <stp>cols=2;rows=2</stp>
        <tr r="TG7" s="2"/>
      </tp>
      <tp>
        <v>42916</v>
        <stp/>
        <stp>##V3_BDHV12</stp>
        <stp>1972 HK Equity</stp>
        <stp>ASSET_TURNOVER</stp>
        <stp>1/1/2017</stp>
        <stp>8/12/2018</stp>
        <stp>[Stock Selection.xlsx]Asset Turnover Ratio!R7C827</stp>
        <stp>EQY_CONSOLIDATED</stp>
        <stp>Y</stp>
        <stp>cols=2;rows=3</stp>
        <tr r="AEU7" s="2"/>
      </tp>
      <tp>
        <v>42916</v>
        <stp/>
        <stp>##V3_BDHV12</stp>
        <stp>3983 HK Equity</stp>
        <stp>ASSET_TURNOVER</stp>
        <stp>1/1/2017</stp>
        <stp>8/12/2018</stp>
        <stp>[Stock Selection.xlsx]Asset Turnover Ratio!R7C707</stp>
        <stp>EQY_CONSOLIDATED</stp>
        <stp>Y</stp>
        <stp>cols=2;rows=2</stp>
        <tr r="AAE7" s="2"/>
      </tp>
      <tp>
        <v>42916</v>
        <stp/>
        <stp>##V3_BDHV12</stp>
        <stp>6869 HK Equity</stp>
        <stp>ASSET_TURNOVER</stp>
        <stp>1/1/2017</stp>
        <stp>8/12/2018</stp>
        <stp>[Stock Selection.xlsx]Asset Turnover Ratio!R7C657</stp>
        <stp>EQY_CONSOLIDATED</stp>
        <stp>Y</stp>
        <stp>cols=2;rows=1</stp>
        <tr r="YG7" s="2"/>
      </tp>
      <tp>
        <v>42916</v>
        <stp/>
        <stp>##V3_BDHV12</stp>
        <stp>1548 HK Equity</stp>
        <stp>ASSET_TURNOVER</stp>
        <stp>1/1/2017</stp>
        <stp>8/12/2018</stp>
        <stp>[Stock Selection.xlsx]Asset Turnover Ratio!R7C429</stp>
        <stp>EQY_CONSOLIDATED</stp>
        <stp>Y</stp>
        <stp>cols=2;rows=2</stp>
        <tr r="PM7" s="2"/>
      </tp>
      <tp>
        <v>42916</v>
        <stp/>
        <stp>##V3_BDHV12</stp>
        <stp>1963 HK Equity</stp>
        <stp>ASSET_TURNOVER</stp>
        <stp>1/1/2017</stp>
        <stp>8/12/2018</stp>
        <stp>[Stock Selection.xlsx]Asset Turnover Ratio!R7C325</stp>
        <stp>EQY_CONSOLIDATED</stp>
        <stp>Y</stp>
        <stp>cols=2;rows=2</stp>
        <tr r="LM7" s="2"/>
      </tp>
      <tp>
        <v>42916</v>
        <stp/>
        <stp>##V3_BDHV12</stp>
        <stp>3323 HK Equity</stp>
        <stp>ASSET_TURNOVER</stp>
        <stp>1/1/2017</stp>
        <stp>8/12/2018</stp>
        <stp>[Stock Selection.xlsx]Asset Turnover Ratio!R7C709</stp>
        <stp>EQY_CONSOLIDATED</stp>
        <stp>Y</stp>
        <stp>cols=2;rows=2</stp>
        <tr r="AAG7" s="2"/>
      </tp>
      <tp>
        <v>42825</v>
        <stp/>
        <stp>##V3_BDHV12</stp>
        <stp>3988 HK Equity</stp>
        <stp>ASSET_TURNOVER</stp>
        <stp>1/1/2017</stp>
        <stp>8/12/2018</stp>
        <stp>[Stock Selection.xlsx]Asset Turnover Ratio!R7C303</stp>
        <stp>EQY_CONSOLIDATED</stp>
        <stp>Y</stp>
        <stp>cols=2;rows=5</stp>
        <tr r="KQ7" s="2"/>
      </tp>
      <tp>
        <v>42916</v>
        <stp/>
        <stp>##V3_BDHV12</stp>
        <stp>1813 HK Equity</stp>
        <stp>ASSET_TURNOVER</stp>
        <stp>1/1/2017</stp>
        <stp>8/12/2018</stp>
        <stp>[Stock Selection.xlsx]Asset Turnover Ratio!R7C823</stp>
        <stp>EQY_CONSOLIDATED</stp>
        <stp>Y</stp>
        <stp>cols=2;rows=2</stp>
        <tr r="AEQ7" s="2"/>
      </tp>
      <tp>
        <v>42916</v>
        <stp/>
        <stp>##V3_BDHV12</stp>
        <stp>1238 HK Equity</stp>
        <stp>ASSET_TURNOVER</stp>
        <stp>1/1/2017</stp>
        <stp>8/12/2018</stp>
        <stp>[Stock Selection.xlsx]Asset Turnover Ratio!R7C729</stp>
        <stp>EQY_CONSOLIDATED</stp>
        <stp>Y</stp>
        <stp>cols=2;rows=2</stp>
        <tr r="ABA7" s="2"/>
      </tp>
      <tp>
        <v>42916</v>
        <stp/>
        <stp>##V3_BDHV12</stp>
        <stp>1164 HK Equity</stp>
        <stp>ASSET_TURNOVER</stp>
        <stp>1/1/2017</stp>
        <stp>8/12/2018</stp>
        <stp>[Stock Selection.xlsx]Asset Turnover Ratio!R7C529</stp>
        <stp>EQY_CONSOLIDATED</stp>
        <stp>Y</stp>
        <stp>cols=2;rows=2</stp>
        <tr r="TI7" s="2"/>
      </tp>
      <tp>
        <v>42825</v>
        <stp/>
        <stp>##V3_BDHV12</stp>
        <stp>3993 HK Equity</stp>
        <stp>ASSET_TURNOVER</stp>
        <stp>1/1/2017</stp>
        <stp>8/12/2018</stp>
        <stp>[Stock Selection.xlsx]Asset Turnover Ratio!R7C701</stp>
        <stp>EQY_CONSOLIDATED</stp>
        <stp>Y</stp>
        <stp>cols=2;rows=5</stp>
        <tr r="ZY7" s="2"/>
      </tp>
      <tp>
        <v>42825</v>
        <stp/>
        <stp>##V3_BDHV12</stp>
        <stp>1988 HK Equity</stp>
        <stp>ASSET_TURNOVER</stp>
        <stp>1/1/2017</stp>
        <stp>8/12/2018</stp>
        <stp>[Stock Selection.xlsx]Asset Turnover Ratio!R7C321</stp>
        <stp>EQY_CONSOLIDATED</stp>
        <stp>Y</stp>
        <stp>cols=2;rows=5</stp>
        <tr r="LI7" s="2"/>
      </tp>
      <tp>
        <v>42825</v>
        <stp/>
        <stp>##V3_BDHV12</stp>
        <stp>341 HK Equity</stp>
        <stp>NET_INCOME</stp>
        <stp>1/1/2017</stp>
        <stp>8/12/2018</stp>
        <stp>[Stock Selection.xlsx]Net Income!R7C99</stp>
        <stp>EQY_CONSOLIDATED</stp>
        <stp>Y</stp>
        <stp>cols=2;rows=3</stp>
        <tr r="CU7" s="5"/>
      </tp>
      <tp>
        <v>42916</v>
        <stp/>
        <stp>##V3_BDHV12</stp>
        <stp>819 HK Equity</stp>
        <stp>NET_INCOME</stp>
        <stp>1/1/2017</stp>
        <stp>8/12/2018</stp>
        <stp>[Stock Selection.xlsx]Net Income!R7C27</stp>
        <stp>EQY_CONSOLIDATED</stp>
        <stp>Y</stp>
        <stp>cols=2;rows=2</stp>
        <tr r="AA7" s="5"/>
      </tp>
      <tp>
        <v>42825</v>
        <stp/>
        <stp>##V3_BDHV12</stp>
        <stp>860 HK Equity</stp>
        <stp>NET_INCOME</stp>
        <stp>1/1/2017</stp>
        <stp>8/12/2018</stp>
        <stp>[Stock Selection.xlsx]Net Income!R7C25</stp>
        <stp>EQY_CONSOLIDATED</stp>
        <stp>Y</stp>
        <stp>cols=2;rows=3</stp>
        <tr r="Y7" s="5"/>
      </tp>
      <tp>
        <v>43100</v>
        <stp/>
        <stp>##V3_BDHV12</stp>
        <stp>2269 HK Equity</stp>
        <stp>IS_EPS</stp>
        <stp>1/1/2017</stp>
        <stp>8/12/2018</stp>
        <stp>[Stock Selection.xlsx]EPS!R7C417</stp>
        <stp>EQY_CONSOLIDATED</stp>
        <stp>Y</stp>
        <stp>cols=2;rows=1</stp>
        <tr r="PA7" s="3"/>
      </tp>
      <tp>
        <v>42825</v>
        <stp/>
        <stp>##V3_BDHV12</stp>
        <stp>1288 HK Equity</stp>
        <stp>IS_EPS</stp>
        <stp>1/1/2017</stp>
        <stp>8/12/2018</stp>
        <stp>[Stock Selection.xlsx]EPS!R7C305</stp>
        <stp>EQY_CONSOLIDATED</stp>
        <stp>Y</stp>
        <stp>cols=2;rows=5</stp>
        <tr r="KS7" s="3"/>
      </tp>
      <tp>
        <v>42916</v>
        <stp/>
        <stp>##V3_BDHV12</stp>
        <stp>2778 HK Equity</stp>
        <stp>IS_EPS</stp>
        <stp>1/1/2017</stp>
        <stp>8/12/2018</stp>
        <stp>[Stock Selection.xlsx]EPS!R7C805</stp>
        <stp>EQY_CONSOLIDATED</stp>
        <stp>Y</stp>
        <stp>cols=2;rows=2</stp>
        <tr r="ADY7" s="3"/>
      </tp>
      <tp>
        <v>42916</v>
        <stp/>
        <stp>##V3_BDHV12</stp>
        <stp>1230 HK Equity</stp>
        <stp>IS_EPS</stp>
        <stp>1/1/2017</stp>
        <stp>8/12/2018</stp>
        <stp>[Stock Selection.xlsx]EPS!R7C187</stp>
        <stp>EQY_CONSOLIDATED</stp>
        <stp>Y</stp>
        <stp>cols=2;rows=2</stp>
        <tr r="GE7" s="3"/>
      </tp>
      <tp>
        <v>42825</v>
        <stp/>
        <stp>##V3_BDHV12</stp>
        <stp>3988 HK Equity</stp>
        <stp>IS_EPS</stp>
        <stp>1/1/2017</stp>
        <stp>8/12/2018</stp>
        <stp>[Stock Selection.xlsx]EPS!R7C303</stp>
        <stp>EQY_CONSOLIDATED</stp>
        <stp>Y</stp>
        <stp>cols=2;rows=5</stp>
        <tr r="KQ7" s="3"/>
      </tp>
      <tp>
        <v>42916</v>
        <stp/>
        <stp>##V3_BDHV12</stp>
        <stp>2319 HK Equity</stp>
        <stp>IS_EPS</stp>
        <stp>1/1/2017</stp>
        <stp>8/12/2018</stp>
        <stp>[Stock Selection.xlsx]EPS!R7C211</stp>
        <stp>EQY_CONSOLIDATED</stp>
        <stp>Y</stp>
        <stp>cols=2;rows=2</stp>
        <tr r="HC7" s="3"/>
      </tp>
      <tp>
        <v>42916</v>
        <stp/>
        <stp>##V3_BDHV12</stp>
        <stp>2018 HK Equity</stp>
        <stp>IS_EPS</stp>
        <stp>1/1/2017</stp>
        <stp>8/12/2018</stp>
        <stp>[Stock Selection.xlsx]EPS!R7C601</stp>
        <stp>EQY_CONSOLIDATED</stp>
        <stp>Y</stp>
        <stp>cols=2;rows=2</stp>
        <tr r="WC7" s="3"/>
      </tp>
      <tp>
        <v>42916</v>
        <stp/>
        <stp>##V3_BDHV12</stp>
        <stp>1928 HK Equity</stp>
        <stp>IS_EPS</stp>
        <stp>1/1/2017</stp>
        <stp>8/12/2018</stp>
        <stp>[Stock Selection.xlsx]EPS!R7C103</stp>
        <stp>EQY_CONSOLIDATED</stp>
        <stp>Y</stp>
        <stp>cols=2;rows=3</stp>
        <tr r="CY7" s="3"/>
      </tp>
      <tp t="s">
        <v>#N/A N/A</v>
        <stp/>
        <stp>##V3_BDHV12</stp>
        <stp>43 HK Equity</stp>
        <stp>CF_CASH_FROM_OPER</stp>
        <stp>1/1/2017</stp>
        <stp>8/12/2018</stp>
        <stp>[Stock Selection.xlsx]Operating Cash Flow!R7C207</stp>
        <stp>EQY_CONSOLIDATED</stp>
        <stp>Y</stp>
        <tr r="GY7" s="6"/>
      </tp>
      <tp>
        <v>42825</v>
        <stp/>
        <stp>##V3_BDHV12</stp>
        <stp>777 HK Equity</stp>
        <stp>IS_EPS</stp>
        <stp>1/1/2017</stp>
        <stp>8/12/2018</stp>
        <stp>[Stock Selection.xlsx]EPS!R7C585</stp>
        <stp>EQY_CONSOLIDATED</stp>
        <stp>Y</stp>
        <stp>cols=2;rows=4</stp>
        <tr r="VM7" s="3"/>
      </tp>
      <tp>
        <v>42916</v>
        <stp/>
        <stp>##V3_BDHV12</stp>
        <stp>337 HK Equity</stp>
        <stp>IS_EPS</stp>
        <stp>1/1/2017</stp>
        <stp>8/12/2018</stp>
        <stp>[Stock Selection.xlsx]EPS!R7C785</stp>
        <stp>EQY_CONSOLIDATED</stp>
        <stp>Y</stp>
        <stp>cols=2;rows=2</stp>
        <tr r="ADE7" s="3"/>
      </tp>
      <tp>
        <v>42916</v>
        <stp/>
        <stp>##V3_BDHV12</stp>
        <stp>598 HK Equity</stp>
        <stp>IS_EPS</stp>
        <stp>1/1/2017</stp>
        <stp>8/12/2018</stp>
        <stp>[Stock Selection.xlsx]EPS!R7C475</stp>
        <stp>EQY_CONSOLIDATED</stp>
        <stp>Y</stp>
        <stp>cols=2;rows=2</stp>
        <tr r="RG7" s="3"/>
      </tp>
      <tp>
        <v>42916</v>
        <stp/>
        <stp>##V3_BDHV12</stp>
        <stp>606 HK Equity</stp>
        <stp>IS_EPS</stp>
        <stp>1/1/2017</stp>
        <stp>8/12/2018</stp>
        <stp>[Stock Selection.xlsx]EPS!R7C195</stp>
        <stp>EQY_CONSOLIDATED</stp>
        <stp>Y</stp>
        <stp>cols=2;rows=2</stp>
        <tr r="GM7" s="3"/>
      </tp>
      <tp>
        <v>42916</v>
        <stp/>
        <stp>##V3_BDHV12</stp>
        <stp>688 HK Equity</stp>
        <stp>IS_EPS</stp>
        <stp>1/1/2017</stp>
        <stp>8/12/2018</stp>
        <stp>[Stock Selection.xlsx]EPS!R7C773</stp>
        <stp>EQY_CONSOLIDATED</stp>
        <stp>Y</stp>
        <stp>cols=2;rows=2</stp>
        <tr r="ACS7" s="3"/>
      </tp>
      <tp>
        <v>42825</v>
        <stp/>
        <stp>##V3_BDHV12</stp>
        <stp>787 HK Equity</stp>
        <stp>IS_EPS</stp>
        <stp>1/1/2017</stp>
        <stp>8/12/2018</stp>
        <stp>[Stock Selection.xlsx]EPS!R7C181</stp>
        <stp>EQY_CONSOLIDATED</stp>
        <stp>Y</stp>
        <stp>cols=2;rows=3</stp>
        <tr r="FY7" s="3"/>
      </tp>
      <tp>
        <v>42916</v>
        <stp/>
        <stp>##V3_BDHV12</stp>
        <stp>867 HK Equity</stp>
        <stp>IS_EPS</stp>
        <stp>1/1/2017</stp>
        <stp>8/12/2018</stp>
        <stp>[Stock Selection.xlsx]EPS!R7C381</stp>
        <stp>EQY_CONSOLIDATED</stp>
        <stp>Y</stp>
        <stp>cols=2;rows=2</stp>
        <tr r="NQ7" s="3"/>
      </tp>
      <tp>
        <v>42916</v>
        <stp/>
        <stp>##V3_BDHV12</stp>
        <stp>347 HK Equity</stp>
        <stp>IS_EPS</stp>
        <stp>1/1/2017</stp>
        <stp>8/12/2018</stp>
        <stp>[Stock Selection.xlsx]EPS!R7C689</stp>
        <stp>EQY_CONSOLIDATED</stp>
        <stp>Y</stp>
        <stp>cols=2;rows=2</stp>
        <tr r="ZM7" s="3"/>
      </tp>
      <tp>
        <v>42825</v>
        <stp/>
        <stp>##V3_BDHV12</stp>
        <stp>317 HK Equity</stp>
        <stp>IS_EPS</stp>
        <stp>1/1/2017</stp>
        <stp>8/12/2018</stp>
        <stp>[Stock Selection.xlsx]EPS!R7C489</stp>
        <stp>EQY_CONSOLIDATED</stp>
        <stp>Y</stp>
        <stp>cols=2;rows=5</stp>
        <tr r="RU7" s="3"/>
      </tp>
      <tp>
        <v>42916</v>
        <stp/>
        <stp>##V3_BDHV12</stp>
        <stp>659 HK Equity</stp>
        <stp>IS_EPS</stp>
        <stp>1/1/2017</stp>
        <stp>8/12/2018</stp>
        <stp>[Stock Selection.xlsx]EPS!R7C469</stp>
        <stp>EQY_CONSOLIDATED</stp>
        <stp>Y</stp>
        <stp>cols=2;rows=2</stp>
        <tr r="RA7" s="3"/>
      </tp>
      <tp>
        <v>43008</v>
        <stp/>
        <stp>##V3_BDHV12</stp>
        <stp>1315 HK Equity</stp>
        <stp>ASSET_TURNOVER</stp>
        <stp>1/1/2017</stp>
        <stp>8/12/2018</stp>
        <stp>[Stock Selection.xlsx]Asset Turnover Ratio!R7C535</stp>
        <stp>EQY_CONSOLIDATED</stp>
        <stp>Y</stp>
        <stp>cols=2;rows=2</stp>
        <tr r="TO7" s="2"/>
      </tp>
      <tp>
        <v>42916</v>
        <stp/>
        <stp>##V3_BDHV12</stp>
        <stp>1515 HK Equity</stp>
        <stp>ASSET_TURNOVER</stp>
        <stp>1/1/2017</stp>
        <stp>8/12/2018</stp>
        <stp>[Stock Selection.xlsx]Asset Turnover Ratio!R7C433</stp>
        <stp>EQY_CONSOLIDATED</stp>
        <stp>Y</stp>
        <stp>cols=2;rows=2</stp>
        <tr r="PQ7" s="2"/>
      </tp>
      <tp>
        <v>42825</v>
        <stp/>
        <stp>##V3_BDHV12</stp>
        <stp>1157 HK Equity</stp>
        <stp>ASSET_TURNOVER</stp>
        <stp>1/1/2017</stp>
        <stp>8/12/2018</stp>
        <stp>[Stock Selection.xlsx]Asset Turnover Ratio!R7C537</stp>
        <stp>EQY_CONSOLIDATED</stp>
        <stp>Y</stp>
        <stp>cols=2;rows=5</stp>
        <tr r="TQ7" s="2"/>
      </tp>
      <tp>
        <v>42916</v>
        <stp/>
        <stp>##V3_BDHV12</stp>
        <stp>3383 HK Equity</stp>
        <stp>ASSET_TURNOVER</stp>
        <stp>1/1/2017</stp>
        <stp>8/12/2018</stp>
        <stp>[Stock Selection.xlsx]Asset Turnover Ratio!R7C815</stp>
        <stp>EQY_CONSOLIDATED</stp>
        <stp>Y</stp>
        <stp>cols=2;rows=2</stp>
        <tr r="AEI7" s="2"/>
      </tp>
      <tp>
        <v>42916</v>
        <stp/>
        <stp>##V3_BDHV12</stp>
        <stp>1193 HK Equity</stp>
        <stp>ASSET_TURNOVER</stp>
        <stp>1/1/2017</stp>
        <stp>8/12/2018</stp>
        <stp>[Stock Selection.xlsx]Asset Turnover Ratio!R7C937</stp>
        <stp>EQY_CONSOLIDATED</stp>
        <stp>Y</stp>
        <stp>cols=2;rows=2</stp>
        <tr r="AJA7" s="2"/>
      </tp>
      <tp>
        <v>42916</v>
        <stp/>
        <stp>##V3_BDHV12</stp>
        <stp>2196 HK Equity</stp>
        <stp>ASSET_TURNOVER</stp>
        <stp>1/1/2017</stp>
        <stp>8/12/2018</stp>
        <stp>[Stock Selection.xlsx]Asset Turnover Ratio!R7C407</stp>
        <stp>EQY_CONSOLIDATED</stp>
        <stp>Y</stp>
        <stp>cols=2;rows=2</stp>
        <tr r="OQ7" s="2"/>
      </tp>
      <tp>
        <v>42916</v>
        <stp/>
        <stp>##V3_BDHV12</stp>
        <stp>1638 HK Equity</stp>
        <stp>ASSET_TURNOVER</stp>
        <stp>1/1/2017</stp>
        <stp>8/12/2018</stp>
        <stp>[Stock Selection.xlsx]Asset Turnover Ratio!R7C731</stp>
        <stp>EQY_CONSOLIDATED</stp>
        <stp>Y</stp>
        <stp>cols=2;rows=2</stp>
        <tr r="ABC7" s="2"/>
      </tp>
      <tp>
        <v>42916</v>
        <stp/>
        <stp>##V3_BDHV12</stp>
        <stp>2233 HK Equity</stp>
        <stp>ASSET_TURNOVER</stp>
        <stp>1/1/2017</stp>
        <stp>8/12/2018</stp>
        <stp>[Stock Selection.xlsx]Asset Turnover Ratio!R7C705</stp>
        <stp>EQY_CONSOLIDATED</stp>
        <stp>Y</stp>
        <stp>cols=2;rows=2</stp>
        <tr r="AAC7" s="2"/>
      </tp>
      <tp>
        <v>42825</v>
        <stp/>
        <stp>##V3_BDHV12</stp>
        <stp>6178 HK Equity</stp>
        <stp>ASSET_TURNOVER</stp>
        <stp>1/1/2017</stp>
        <stp>8/12/2018</stp>
        <stp>[Stock Selection.xlsx]Asset Turnover Ratio!R7C345</stp>
        <stp>EQY_CONSOLIDATED</stp>
        <stp>Y</stp>
        <stp>cols=2;rows=5</stp>
        <tr r="MG7" s="2"/>
      </tp>
      <tp>
        <v>42916</v>
        <stp/>
        <stp>##V3_BDHV12</stp>
        <stp>2380 HK Equity</stp>
        <stp>ASSET_TURNOVER</stp>
        <stp>1/1/2017</stp>
        <stp>8/12/2018</stp>
        <stp>[Stock Selection.xlsx]Asset Turnover Ratio!R7C907</stp>
        <stp>EQY_CONSOLIDATED</stp>
        <stp>Y</stp>
        <stp>cols=2;rows=2</stp>
        <tr r="AHW7" s="2"/>
      </tp>
      <tp>
        <v>42916</v>
        <stp/>
        <stp>##V3_BDHV12</stp>
        <stp>1345 HK Equity</stp>
        <stp>ASSET_TURNOVER</stp>
        <stp>1/1/2017</stp>
        <stp>8/12/2018</stp>
        <stp>[Stock Selection.xlsx]Asset Turnover Ratio!R7C431</stp>
        <stp>EQY_CONSOLIDATED</stp>
        <stp>Y</stp>
        <stp>cols=2;rows=2</stp>
        <tr r="PO7" s="2"/>
      </tp>
      <tp>
        <v>42825</v>
        <stp/>
        <stp>##V3_BDHV12</stp>
        <stp>1513 HK Equity</stp>
        <stp>ASSET_TURNOVER</stp>
        <stp>1/1/2017</stp>
        <stp>8/12/2018</stp>
        <stp>[Stock Selection.xlsx]Asset Turnover Ratio!R7C437</stp>
        <stp>EQY_CONSOLIDATED</stp>
        <stp>Y</stp>
        <stp>cols=2;rows=5</stp>
        <tr r="PU7" s="2"/>
      </tp>
      <tp>
        <v>42916</v>
        <stp/>
        <stp>##V3_BDHV12</stp>
        <stp>3377 HK Equity</stp>
        <stp>ASSET_TURNOVER</stp>
        <stp>1/1/2017</stp>
        <stp>8/12/2018</stp>
        <stp>[Stock Selection.xlsx]Asset Turnover Ratio!R7C811</stp>
        <stp>EQY_CONSOLIDATED</stp>
        <stp>Y</stp>
        <stp>cols=2;rows=2</stp>
        <tr r="AEE7" s="2"/>
      </tp>
      <tp>
        <v>42916</v>
        <stp/>
        <stp>##V3_BDHV12</stp>
        <stp>2778 HK Equity</stp>
        <stp>ASSET_TURNOVER</stp>
        <stp>1/1/2017</stp>
        <stp>8/12/2018</stp>
        <stp>[Stock Selection.xlsx]Asset Turnover Ratio!R7C805</stp>
        <stp>EQY_CONSOLIDATED</stp>
        <stp>Y</stp>
        <stp>cols=2;rows=2</stp>
        <tr r="ADY7" s="2"/>
      </tp>
      <tp>
        <v>42916</v>
        <stp/>
        <stp>##V3_BDHV12</stp>
        <stp>1219 HK Equity</stp>
        <stp>ASSET_TURNOVER</stp>
        <stp>1/1/2017</stp>
        <stp>8/12/2018</stp>
        <stp>[Stock Selection.xlsx]Asset Turnover Ratio!R7C231</stp>
        <stp>EQY_CONSOLIDATED</stp>
        <stp>Y</stp>
        <stp>cols=2;rows=2</stp>
        <tr r="HW7" s="2"/>
      </tp>
      <tp>
        <v>42916</v>
        <stp/>
        <stp>##V3_BDHV12</stp>
        <stp>1681 HK Equity</stp>
        <stp>ASSET_TURNOVER</stp>
        <stp>1/1/2017</stp>
        <stp>8/12/2018</stp>
        <stp>[Stock Selection.xlsx]Asset Turnover Ratio!R7C435</stp>
        <stp>EQY_CONSOLIDATED</stp>
        <stp>Y</stp>
        <stp>cols=2;rows=2</stp>
        <tr r="PS7" s="2"/>
      </tp>
      <tp>
        <v>43100</v>
        <stp/>
        <stp>##V3_BDHV12</stp>
        <stp>6088 HK Equity</stp>
        <stp>ASSET_TURNOVER</stp>
        <stp>1/1/2017</stp>
        <stp>8/12/2018</stp>
        <stp>[Stock Selection.xlsx]Asset Turnover Ratio!R7C643</stp>
        <stp>EQY_CONSOLIDATED</stp>
        <stp>Y</stp>
        <stp>cols=2;rows=1</stp>
        <tr r="XS7" s="2"/>
      </tp>
      <tp>
        <v>42916</v>
        <stp/>
        <stp>##V3_BDHV12</stp>
        <stp>3336 HK Equity</stp>
        <stp>ASSET_TURNOVER</stp>
        <stp>1/1/2017</stp>
        <stp>8/12/2018</stp>
        <stp>[Stock Selection.xlsx]Asset Turnover Ratio!R7C613</stp>
        <stp>EQY_CONSOLIDATED</stp>
        <stp>Y</stp>
        <stp>cols=2;rows=2</stp>
        <tr r="WO7" s="2"/>
      </tp>
      <tp>
        <v>42916</v>
        <stp/>
        <stp>##V3_BDHV12</stp>
        <stp>2018 HK Equity</stp>
        <stp>ASSET_TURNOVER</stp>
        <stp>1/1/2017</stp>
        <stp>8/12/2018</stp>
        <stp>[Stock Selection.xlsx]Asset Turnover Ratio!R7C601</stp>
        <stp>EQY_CONSOLIDATED</stp>
        <stp>Y</stp>
        <stp>cols=2;rows=2</stp>
        <tr r="WC7" s="2"/>
      </tp>
      <tp>
        <v>42916</v>
        <stp/>
        <stp>##V3_BDHV12</stp>
        <stp>1432 HK Equity</stp>
        <stp>ASSET_TURNOVER</stp>
        <stp>1/1/2017</stp>
        <stp>8/12/2018</stp>
        <stp>[Stock Selection.xlsx]Asset Turnover Ratio!R7C235</stp>
        <stp>EQY_CONSOLIDATED</stp>
        <stp>Y</stp>
        <stp>cols=2;rows=2</stp>
        <tr r="IA7" s="2"/>
      </tp>
      <tp>
        <v>42916</v>
        <stp/>
        <stp>##V3_BDHV12</stp>
        <stp>1918 HK Equity</stp>
        <stp>ASSET_TURNOVER</stp>
        <stp>1/1/2017</stp>
        <stp>8/12/2018</stp>
        <stp>[Stock Selection.xlsx]Asset Turnover Ratio!R7C737</stp>
        <stp>EQY_CONSOLIDATED</stp>
        <stp>Y</stp>
        <stp>cols=2;rows=2</stp>
        <tr r="ABI7" s="2"/>
      </tp>
      <tp>
        <v>42916</v>
        <stp/>
        <stp>##V3_BDHV12</stp>
        <stp>1777 HK Equity</stp>
        <stp>ASSET_TURNOVER</stp>
        <stp>1/1/2017</stp>
        <stp>8/12/2018</stp>
        <stp>[Stock Selection.xlsx]Asset Turnover Ratio!R7C739</stp>
        <stp>EQY_CONSOLIDATED</stp>
        <stp>Y</stp>
        <stp>cols=2;rows=2</stp>
        <tr r="ABK7" s="2"/>
      </tp>
      <tp>
        <v>43100</v>
        <stp/>
        <stp>##V3_BDHV12</stp>
        <stp>1997 HK Equity</stp>
        <stp>ASSET_TURNOVER</stp>
        <stp>1/1/2017</stp>
        <stp>8/12/2018</stp>
        <stp>[Stock Selection.xlsx]Asset Turnover Ratio!R7C837</stp>
        <stp>EQY_CONSOLIDATED</stp>
        <stp>Y</stp>
        <stp>cols=2;rows=2</stp>
        <tr r="AFE7" s="2"/>
      </tp>
      <tp>
        <v>42916</v>
        <stp/>
        <stp>##V3_BDHV12</stp>
        <stp>3333 HK Equity</stp>
        <stp>ASSET_TURNOVER</stp>
        <stp>1/1/2017</stp>
        <stp>8/12/2018</stp>
        <stp>[Stock Selection.xlsx]Asset Turnover Ratio!R7C819</stp>
        <stp>EQY_CONSOLIDATED</stp>
        <stp>Y</stp>
        <stp>cols=2;rows=2</stp>
        <tr r="AEM7" s="2"/>
      </tp>
      <tp>
        <v>42916</v>
        <stp/>
        <stp>##V3_BDHV12</stp>
        <stp>3883 HK Equity</stp>
        <stp>ASSET_TURNOVER</stp>
        <stp>1/1/2017</stp>
        <stp>8/12/2018</stp>
        <stp>[Stock Selection.xlsx]Asset Turnover Ratio!R7C813</stp>
        <stp>EQY_CONSOLIDATED</stp>
        <stp>Y</stp>
        <stp>cols=2;rows=2</stp>
        <tr r="AEG7" s="2"/>
      </tp>
      <tp>
        <v>42916</v>
        <stp/>
        <stp>##V3_BDHV12</stp>
        <stp>6099 HK Equity</stp>
        <stp>ASSET_TURNOVER</stp>
        <stp>1/1/2017</stp>
        <stp>8/12/2018</stp>
        <stp>[Stock Selection.xlsx]Asset Turnover Ratio!R7C349</stp>
        <stp>EQY_CONSOLIDATED</stp>
        <stp>Y</stp>
        <stp>cols=2;rows=2</stp>
        <tr r="MK7" s="2"/>
      </tp>
      <tp>
        <v>42916</v>
        <stp/>
        <stp>##V3_BDHV12</stp>
        <stp>330 HK Equity</stp>
        <stp>NET_INCOME</stp>
        <stp>1/1/2017</stp>
        <stp>8/12/2018</stp>
        <stp>[Stock Selection.xlsx]Net Income!R7C89</stp>
        <stp>EQY_CONSOLIDATED</stp>
        <stp>Y</stp>
        <stp>cols=2;rows=2</stp>
        <tr r="CK7" s="5"/>
      </tp>
      <tp>
        <v>42916</v>
        <stp/>
        <stp>##V3_BDHV12</stp>
        <stp>308 HK Equity</stp>
        <stp>NET_INCOME</stp>
        <stp>1/1/2017</stp>
        <stp>8/12/2018</stp>
        <stp>[Stock Selection.xlsx]Net Income!R7C85</stp>
        <stp>EQY_CONSOLIDATED</stp>
        <stp>Y</stp>
        <stp>cols=2;rows=2</stp>
        <tr r="CG7" s="5"/>
      </tp>
      <tp>
        <v>42916</v>
        <stp/>
        <stp>##V3_BDHV12</stp>
        <stp>6828 HK Equity</stp>
        <stp>IS_EPS</stp>
        <stp>1/1/2017</stp>
        <stp>8/12/2018</stp>
        <stp>[Stock Selection.xlsx]EPS!R7C919</stp>
        <stp>EQY_CONSOLIDATED</stp>
        <stp>Y</stp>
        <stp>cols=2;rows=2</stp>
        <tr r="AII7" s="3"/>
      </tp>
      <tp>
        <v>42794</v>
        <stp/>
        <stp>##V3_BDHV12</stp>
        <stp>1310 HK Equity</stp>
        <stp>IS_EPS</stp>
        <stp>1/1/2017</stp>
        <stp>8/12/2018</stp>
        <stp>[Stock Selection.xlsx]EPS!R7C899</stp>
        <stp>EQY_CONSOLIDATED</stp>
        <stp>Y</stp>
        <stp>cols=2;rows=3</stp>
        <tr r="AHO7" s="3"/>
      </tp>
      <tp>
        <v>42825</v>
        <stp/>
        <stp>##V3_BDHV12</stp>
        <stp>1141 HK Equity</stp>
        <stp>IS_EPS</stp>
        <stp>1/1/2017</stp>
        <stp>8/12/2018</stp>
        <stp>[Stock Selection.xlsx]EPS!R7C289</stp>
        <stp>EQY_CONSOLIDATED</stp>
        <stp>Y</stp>
        <stp>cols=2;rows=2</stp>
        <tr r="KC7" s="3"/>
      </tp>
      <tp>
        <v>42916</v>
        <stp/>
        <stp>##V3_BDHV12</stp>
        <stp>1788 HK Equity</stp>
        <stp>IS_EPS</stp>
        <stp>1/1/2017</stp>
        <stp>8/12/2018</stp>
        <stp>[Stock Selection.xlsx]EPS!R7C319</stp>
        <stp>EQY_CONSOLIDATED</stp>
        <stp>Y</stp>
        <stp>cols=2;rows=2</stp>
        <tr r="LG7" s="3"/>
      </tp>
      <tp>
        <v>42916</v>
        <stp/>
        <stp>##V3_BDHV12</stp>
        <stp>1128 HK Equity</stp>
        <stp>IS_EPS</stp>
        <stp>1/1/2017</stp>
        <stp>8/12/2018</stp>
        <stp>[Stock Selection.xlsx]EPS!R7C57</stp>
        <stp>EQY_CONSOLIDATED</stp>
        <stp>Y</stp>
        <stp>cols=2;rows=2</stp>
        <tr r="BE7" s="3"/>
      </tp>
      <tp>
        <v>42916</v>
        <stp/>
        <stp>##V3_BDHV12</stp>
        <stp>2388 HK Equity</stp>
        <stp>IS_EPS</stp>
        <stp>1/1/2017</stp>
        <stp>8/12/2018</stp>
        <stp>[Stock Selection.xlsx]EPS!R7C317</stp>
        <stp>EQY_CONSOLIDATED</stp>
        <stp>Y</stp>
        <stp>cols=2;rows=2</stp>
        <tr r="LE7" s="3"/>
      </tp>
      <tp>
        <v>42916</v>
        <stp/>
        <stp>##V3_BDHV12</stp>
        <stp>1028 HK Equity</stp>
        <stp>IS_EPS</stp>
        <stp>1/1/2017</stp>
        <stp>8/12/2018</stp>
        <stp>[Stock Selection.xlsx]EPS!R7C59</stp>
        <stp>EQY_CONSOLIDATED</stp>
        <stp>Y</stp>
        <stp>cols=2;rows=2</stp>
        <tr r="BG7" s="3"/>
      </tp>
      <tp>
        <v>42825</v>
        <stp/>
        <stp>##V3_BDHV12</stp>
        <stp>6818 HK Equity</stp>
        <stp>IS_EPS</stp>
        <stp>1/1/2017</stp>
        <stp>8/12/2018</stp>
        <stp>[Stock Selection.xlsx]EPS!R7C311</stp>
        <stp>EQY_CONSOLIDATED</stp>
        <stp>Y</stp>
        <stp>cols=2;rows=5</stp>
        <tr r="KY7" s="3"/>
      </tp>
      <tp>
        <v>42916</v>
        <stp/>
        <stp>##V3_BDHV12</stp>
        <stp>1169 HK Equity</stp>
        <stp>IS_EPS</stp>
        <stp>1/1/2017</stp>
        <stp>8/12/2018</stp>
        <stp>[Stock Selection.xlsx]EPS!R7C107</stp>
        <stp>EQY_CONSOLIDATED</stp>
        <stp>Y</stp>
        <stp>cols=2;rows=2</stp>
        <tr r="DC7" s="3"/>
      </tp>
      <tp>
        <v>42825</v>
        <stp/>
        <stp>##V3_BDHV12</stp>
        <stp>6030 HK Equity</stp>
        <stp>IS_EPS</stp>
        <stp>1/1/2017</stp>
        <stp>8/12/2018</stp>
        <stp>[Stock Selection.xlsx]EPS!R7C297</stp>
        <stp>EQY_CONSOLIDATED</stp>
        <stp>Y</stp>
        <stp>cols=2;rows=5</stp>
        <tr r="KK7" s="3"/>
      </tp>
      <tp>
        <v>42916</v>
        <stp/>
        <stp>##V3_BDHV12</stp>
        <stp>1818 HK Equity</stp>
        <stp>IS_EPS</stp>
        <stp>1/1/2017</stp>
        <stp>8/12/2018</stp>
        <stp>[Stock Selection.xlsx]EPS!R7C711</stp>
        <stp>EQY_CONSOLIDATED</stp>
        <stp>Y</stp>
        <stp>cols=2;rows=2</stp>
        <tr r="AAI7" s="3"/>
      </tp>
      <tp>
        <v>42916</v>
        <stp/>
        <stp>##V3_BDHV12</stp>
        <stp>1208 HK Equity</stp>
        <stp>IS_EPS</stp>
        <stp>1/1/2017</stp>
        <stp>8/12/2018</stp>
        <stp>[Stock Selection.xlsx]EPS!R7C713</stp>
        <stp>EQY_CONSOLIDATED</stp>
        <stp>Y</stp>
        <stp>cols=2;rows=2</stp>
        <tr r="AAK7" s="3"/>
      </tp>
      <tp>
        <v>42916</v>
        <stp/>
        <stp>##V3_BDHV12</stp>
        <stp>1099 HK Equity</stp>
        <stp>IS_EPS</stp>
        <stp>1/1/2017</stp>
        <stp>8/12/2018</stp>
        <stp>[Stock Selection.xlsx]EPS!R7C403</stp>
        <stp>EQY_CONSOLIDATED</stp>
        <stp>Y</stp>
        <stp>cols=2;rows=2</stp>
        <tr r="OM7" s="3"/>
      </tp>
      <tp>
        <v>42825</v>
        <stp/>
        <stp>##V3_BDHV12</stp>
        <stp>1398 HK Equity</stp>
        <stp>IS_EPS</stp>
        <stp>1/1/2017</stp>
        <stp>8/12/2018</stp>
        <stp>[Stock Selection.xlsx]EPS!R7C313</stp>
        <stp>EQY_CONSOLIDATED</stp>
        <stp>Y</stp>
        <stp>cols=2;rows=5</stp>
        <tr r="LA7" s="3"/>
      </tp>
      <tp>
        <v>42916</v>
        <stp/>
        <stp>##V3_BDHV12</stp>
        <stp>1 HK Equity</stp>
        <stp>SALES_REV_TURN</stp>
        <stp>1/1/2017</stp>
        <stp>8/12/2018</stp>
        <stp>[Stock Selection.xlsx]revenue!R7C575</stp>
        <stp>EQY_CONSOLIDATED</stp>
        <stp>Y</stp>
        <stp>cols=2;rows=3</stp>
        <tr r="VC7" s="7"/>
      </tp>
      <tp>
        <v>42916</v>
        <stp/>
        <stp>##V3_BDHV12</stp>
        <stp>148 HK Equity</stp>
        <stp>IS_EPS</stp>
        <stp>1/1/2017</stp>
        <stp>8/12/2018</stp>
        <stp>[Stock Selection.xlsx]EPS!R7C647</stp>
        <stp>EQY_CONSOLIDATED</stp>
        <stp>Y</stp>
        <stp>cols=2;rows=2</stp>
        <tr r="XW7" s="3"/>
      </tp>
      <tp>
        <v>42916</v>
        <stp/>
        <stp>##V3_BDHV12</stp>
        <stp>315 HK Equity</stp>
        <stp>IS_EPS</stp>
        <stp>1/1/2017</stp>
        <stp>8/12/2018</stp>
        <stp>[Stock Selection.xlsx]EPS!R7C897</stp>
        <stp>EQY_CONSOLIDATED</stp>
        <stp>Y</stp>
        <stp>cols=2;rows=2</stp>
        <tr r="AHM7" s="3"/>
      </tp>
      <tp>
        <v>42916</v>
        <stp/>
        <stp>##V3_BDHV12</stp>
        <stp>548 HK Equity</stp>
        <stp>IS_EPS</stp>
        <stp>1/1/2017</stp>
        <stp>8/12/2018</stp>
        <stp>[Stock Selection.xlsx]EPS!R7C547</stp>
        <stp>EQY_CONSOLIDATED</stp>
        <stp>Y</stp>
        <stp>cols=2;rows=2</stp>
        <tr r="UA7" s="3"/>
      </tp>
      <tp>
        <v>42916</v>
        <stp/>
        <stp>##V3_BDHV12</stp>
        <stp>368 HK Equity</stp>
        <stp>IS_EPS</stp>
        <stp>1/1/2017</stp>
        <stp>8/12/2018</stp>
        <stp>[Stock Selection.xlsx]EPS!R7C445</stp>
        <stp>EQY_CONSOLIDATED</stp>
        <stp>Y</stp>
        <stp>cols=2;rows=3</stp>
        <tr r="QC7" s="3"/>
      </tp>
      <tp>
        <v>42825</v>
        <stp/>
        <stp>##V3_BDHV12</stp>
        <stp>729 HK Equity</stp>
        <stp>IS_EPS</stp>
        <stp>1/1/2017</stp>
        <stp>8/12/2018</stp>
        <stp>[Stock Selection.xlsx]EPS!R7C453</stp>
        <stp>EQY_CONSOLIDATED</stp>
        <stp>Y</stp>
        <stp>cols=2;rows=3</stp>
        <tr r="QK7" s="3"/>
      </tp>
      <tp>
        <v>42916</v>
        <stp/>
        <stp>##V3_BDHV12</stp>
        <stp>978 HK Equity</stp>
        <stp>IS_EPS</stp>
        <stp>1/1/2017</stp>
        <stp>8/12/2018</stp>
        <stp>[Stock Selection.xlsx]EPS!R7C743</stp>
        <stp>EQY_CONSOLIDATED</stp>
        <stp>Y</stp>
        <stp>cols=2;rows=2</stp>
        <tr r="ABO7" s="3"/>
      </tp>
      <tp>
        <v>42916</v>
        <stp/>
        <stp>##V3_BDHV12</stp>
        <stp>799 HK Equity</stp>
        <stp>IS_EPS</stp>
        <stp>1/1/2017</stp>
        <stp>8/12/2018</stp>
        <stp>[Stock Selection.xlsx]EPS!R7C651</stp>
        <stp>EQY_CONSOLIDATED</stp>
        <stp>Y</stp>
        <stp>cols=2;rows=3</stp>
        <tr r="YA7" s="3"/>
      </tp>
      <tp>
        <v>42916</v>
        <stp/>
        <stp>##V3_BDHV12</stp>
        <stp>885 HK Equity</stp>
        <stp>IS_EPS</stp>
        <stp>1/1/2017</stp>
        <stp>8/12/2018</stp>
        <stp>[Stock Selection.xlsx]EPS!R7C599</stp>
        <stp>EQY_CONSOLIDATED</stp>
        <stp>Y</stp>
        <stp>cols=2;rows=2</stp>
        <tr r="WA7" s="3"/>
      </tp>
      <tp>
        <v>42916</v>
        <stp/>
        <stp>##V3_BDHV12</stp>
        <stp>1169 HK Equity</stp>
        <stp>ASSET_TURNOVER</stp>
        <stp>1/1/2017</stp>
        <stp>8/12/2018</stp>
        <stp>[Stock Selection.xlsx]Asset Turnover Ratio!R7C107</stp>
        <stp>EQY_CONSOLIDATED</stp>
        <stp>Y</stp>
        <stp>cols=2;rows=2</stp>
        <tr r="DC7" s="2"/>
      </tp>
      <tp>
        <v>42916</v>
        <stp/>
        <stp>##V3_BDHV12</stp>
        <stp>1766 HK Equity</stp>
        <stp>ASSET_TURNOVER</stp>
        <stp>1/1/2017</stp>
        <stp>8/12/2018</stp>
        <stp>[Stock Selection.xlsx]Asset Turnover Ratio!R7C501</stp>
        <stp>EQY_CONSOLIDATED</stp>
        <stp>Y</stp>
        <stp>cols=2;rows=2</stp>
        <tr r="SG7" s="2"/>
      </tp>
      <tp>
        <v>42825</v>
        <stp/>
        <stp>##V3_BDHV12</stp>
        <stp>1288 HK Equity</stp>
        <stp>ASSET_TURNOVER</stp>
        <stp>1/1/2017</stp>
        <stp>8/12/2018</stp>
        <stp>[Stock Selection.xlsx]Asset Turnover Ratio!R7C305</stp>
        <stp>EQY_CONSOLIDATED</stp>
        <stp>Y</stp>
        <stp>cols=2;rows=5</stp>
        <tr r="KS7" s="2"/>
      </tp>
      <tp>
        <v>42916</v>
        <stp/>
        <stp>##V3_BDHV12</stp>
        <stp>1070 HK Equity</stp>
        <stp>ASSET_TURNOVER</stp>
        <stp>1/1/2017</stp>
        <stp>8/12/2018</stp>
        <stp>[Stock Selection.xlsx]Asset Turnover Ratio!R7C105</stp>
        <stp>EQY_CONSOLIDATED</stp>
        <stp>Y</stp>
        <stp>cols=2;rows=2</stp>
        <tr r="DA7" s="2"/>
      </tp>
      <tp>
        <v>42916</v>
        <stp/>
        <stp>##V3_BDHV12</stp>
        <stp>3320 HK Equity</stp>
        <stp>ASSET_TURNOVER</stp>
        <stp>1/1/2017</stp>
        <stp>8/12/2018</stp>
        <stp>[Stock Selection.xlsx]Asset Turnover Ratio!R7C421</stp>
        <stp>EQY_CONSOLIDATED</stp>
        <stp>Y</stp>
        <stp>cols=2;rows=2</stp>
        <tr r="PE7" s="2"/>
      </tp>
      <tp>
        <v>42916</v>
        <stp/>
        <stp>##V3_BDHV12</stp>
        <stp>1099 HK Equity</stp>
        <stp>ASSET_TURNOVER</stp>
        <stp>1/1/2017</stp>
        <stp>8/12/2018</stp>
        <stp>[Stock Selection.xlsx]Asset Turnover Ratio!R7C403</stp>
        <stp>EQY_CONSOLIDATED</stp>
        <stp>Y</stp>
        <stp>cols=2;rows=2</stp>
        <tr r="OM7" s="2"/>
      </tp>
      <tp>
        <v>42916</v>
        <stp/>
        <stp>##V3_BDHV12</stp>
        <stp>1112 HK Equity</stp>
        <stp>ASSET_TURNOVER</stp>
        <stp>1/1/2017</stp>
        <stp>8/12/2018</stp>
        <stp>[Stock Selection.xlsx]Asset Turnover Ratio!R7C201</stp>
        <stp>EQY_CONSOLIDATED</stp>
        <stp>Y</stp>
        <stp>cols=2;rows=2</stp>
        <tr r="GS7" s="2"/>
      </tp>
      <tp>
        <v>42916</v>
        <stp/>
        <stp>##V3_BDHV12</stp>
        <stp>2338 HK Equity</stp>
        <stp>ASSET_TURNOVER</stp>
        <stp>1/1/2017</stp>
        <stp>8/12/2018</stp>
        <stp>[Stock Selection.xlsx]Asset Turnover Ratio!R7C533</stp>
        <stp>EQY_CONSOLIDATED</stp>
        <stp>Y</stp>
        <stp>cols=2;rows=2</stp>
        <tr r="TM7" s="2"/>
      </tp>
      <tp>
        <v>42916</v>
        <stp/>
        <stp>##V3_BDHV12</stp>
        <stp>1363 HK Equity</stp>
        <stp>ASSET_TURNOVER</stp>
        <stp>1/1/2017</stp>
        <stp>8/12/2018</stp>
        <stp>[Stock Selection.xlsx]Asset Turnover Ratio!R7C903</stp>
        <stp>EQY_CONSOLIDATED</stp>
        <stp>Y</stp>
        <stp>cols=2;rows=2</stp>
        <tr r="AHS7" s="2"/>
      </tp>
      <tp>
        <v>42916</v>
        <stp/>
        <stp>##V3_BDHV12</stp>
        <stp>3900 HK Equity</stp>
        <stp>ASSET_TURNOVER</stp>
        <stp>1/1/2017</stp>
        <stp>8/12/2018</stp>
        <stp>[Stock Selection.xlsx]Asset Turnover Ratio!R7C727</stp>
        <stp>EQY_CONSOLIDATED</stp>
        <stp>Y</stp>
        <stp>cols=2;rows=2</stp>
        <tr r="AAY7" s="2"/>
      </tp>
      <tp>
        <v>42916</v>
        <stp/>
        <stp>##V3_BDHV12</stp>
        <stp>3799 HK Equity</stp>
        <stp>ASSET_TURNOVER</stp>
        <stp>1/1/2017</stp>
        <stp>8/12/2018</stp>
        <stp>[Stock Selection.xlsx]Asset Turnover Ratio!R7C229</stp>
        <stp>EQY_CONSOLIDATED</stp>
        <stp>Y</stp>
        <stp>cols=2;rows=2</stp>
        <tr r="HU7" s="2"/>
      </tp>
      <tp>
        <v>43100</v>
        <stp/>
        <stp>##V3_BDHV12</stp>
        <stp>2858 HK Equity</stp>
        <stp>ASSET_TURNOVER</stp>
        <stp>1/1/2017</stp>
        <stp>8/12/2018</stp>
        <stp>[Stock Selection.xlsx]Asset Turnover Ratio!R7C335</stp>
        <stp>EQY_CONSOLIDATED</stp>
        <stp>Y</stp>
        <stp>cols=2;rows=1</stp>
        <tr r="LW7" s="2"/>
      </tp>
      <tp>
        <v>42916</v>
        <stp/>
        <stp>##V3_BDHV12</stp>
        <stp>1928 HK Equity</stp>
        <stp>ASSET_TURNOVER</stp>
        <stp>1/1/2017</stp>
        <stp>8/12/2018</stp>
        <stp>[Stock Selection.xlsx]Asset Turnover Ratio!R7C103</stp>
        <stp>EQY_CONSOLIDATED</stp>
        <stp>Y</stp>
        <stp>cols=2;rows=3</stp>
        <tr r="CY7" s="2"/>
      </tp>
      <tp>
        <v>42916</v>
        <stp/>
        <stp>##V3_BDHV12</stp>
        <stp>2280 HK Equity</stp>
        <stp>ASSET_TURNOVER</stp>
        <stp>1/1/2017</stp>
        <stp>8/12/2018</stp>
        <stp>[Stock Selection.xlsx]Asset Turnover Ratio!R7C639</stp>
        <stp>EQY_CONSOLIDATED</stp>
        <stp>Y</stp>
        <stp>cols=2;rows=2</stp>
        <tr r="XO7" s="2"/>
      </tp>
      <tp>
        <v>42916</v>
        <stp/>
        <stp>##V3_BDHV12</stp>
        <stp>1886 HK Equity</stp>
        <stp>ASSET_TURNOVER</stp>
        <stp>1/1/2017</stp>
        <stp>8/12/2018</stp>
        <stp>[Stock Selection.xlsx]Asset Turnover Ratio!R7C203</stp>
        <stp>EQY_CONSOLIDATED</stp>
        <stp>Y</stp>
        <stp>cols=2;rows=1</stp>
        <tr r="GU7" s="2"/>
      </tp>
      <tp>
        <v>42916</v>
        <stp/>
        <stp>##V3_BDHV12</stp>
        <stp>2186 HK Equity</stp>
        <stp>ASSET_TURNOVER</stp>
        <stp>1/1/2017</stp>
        <stp>8/12/2018</stp>
        <stp>[Stock Selection.xlsx]Asset Turnover Ratio!R7C439</stp>
        <stp>EQY_CONSOLIDATED</stp>
        <stp>Y</stp>
        <stp>cols=2;rows=2</stp>
        <tr r="PW7" s="2"/>
      </tp>
      <tp>
        <v>42978</v>
        <stp/>
        <stp>##V3_BDHV12</stp>
        <stp>6169 HK Equity</stp>
        <stp>IS_EPS</stp>
        <stp>1/1/2017</stp>
        <stp>8/12/2018</stp>
        <stp>[Stock Selection.xlsx]EPS!R7C139</stp>
        <stp>EQY_CONSOLIDATED</stp>
        <stp>Y</stp>
        <stp>cols=2;rows=1</stp>
        <tr r="EI7" s="3"/>
      </tp>
      <tp>
        <v>42916</v>
        <stp/>
        <stp>##V3_BDHV12</stp>
        <stp>1238 HK Equity</stp>
        <stp>IS_EPS</stp>
        <stp>1/1/2017</stp>
        <stp>8/12/2018</stp>
        <stp>[Stock Selection.xlsx]EPS!R7C729</stp>
        <stp>EQY_CONSOLIDATED</stp>
        <stp>Y</stp>
        <stp>cols=2;rows=2</stp>
        <tr r="ABA7" s="3"/>
      </tp>
      <tp>
        <v>42916</v>
        <stp/>
        <stp>##V3_BDHV12</stp>
        <stp>1548 HK Equity</stp>
        <stp>IS_EPS</stp>
        <stp>1/1/2017</stp>
        <stp>8/12/2018</stp>
        <stp>[Stock Selection.xlsx]EPS!R7C429</stp>
        <stp>EQY_CONSOLIDATED</stp>
        <stp>Y</stp>
        <stp>cols=2;rows=2</stp>
        <tr r="PM7" s="3"/>
      </tp>
      <tp>
        <v>42916</v>
        <stp/>
        <stp>##V3_BDHV12</stp>
        <stp>2222 HK Equity</stp>
        <stp>IS_EPS</stp>
        <stp>1/1/2017</stp>
        <stp>8/12/2018</stp>
        <stp>[Stock Selection.xlsx]EPS!R7C189</stp>
        <stp>EQY_CONSOLIDATED</stp>
        <stp>Y</stp>
        <stp>cols=2;rows=2</stp>
        <tr r="GG7" s="3"/>
      </tp>
      <tp>
        <v>42916</v>
        <stp/>
        <stp>##V3_BDHV12</stp>
        <stp>2688 HK Equity</stp>
        <stp>IS_EPS</stp>
        <stp>1/1/2017</stp>
        <stp>8/12/2018</stp>
        <stp>[Stock Selection.xlsx]EPS!R7C929</stp>
        <stp>EQY_CONSOLIDATED</stp>
        <stp>Y</stp>
        <stp>cols=2;rows=2</stp>
        <tr r="AIS7" s="3"/>
      </tp>
      <tp>
        <v>42916</v>
        <stp/>
        <stp>##V3_BDHV12</stp>
        <stp>1458 HK Equity</stp>
        <stp>IS_EPS</stp>
        <stp>1/1/2017</stp>
        <stp>8/12/2018</stp>
        <stp>[Stock Selection.xlsx]EPS!R7C225</stp>
        <stp>EQY_CONSOLIDATED</stp>
        <stp>Y</stp>
        <stp>cols=2;rows=2</stp>
        <tr r="HQ7" s="3"/>
      </tp>
      <tp>
        <v>42916</v>
        <stp/>
        <stp>##V3_BDHV12</stp>
        <stp>2038 HK Equity</stp>
        <stp>IS_EPS</stp>
        <stp>1/1/2017</stp>
        <stp>8/12/2018</stp>
        <stp>[Stock Selection.xlsx]EPS!R7C625</stp>
        <stp>EQY_CONSOLIDATED</stp>
        <stp>Y</stp>
        <stp>cols=2;rows=2</stp>
        <tr r="XA7" s="3"/>
      </tp>
      <tp>
        <v>42916</v>
        <stp/>
        <stp>##V3_BDHV12</stp>
        <stp>2128 HK Equity</stp>
        <stp>IS_EPS</stp>
        <stp>1/1/2017</stp>
        <stp>8/12/2018</stp>
        <stp>[Stock Selection.xlsx]EPS!R7C525</stp>
        <stp>EQY_CONSOLIDATED</stp>
        <stp>Y</stp>
        <stp>cols=2;rows=2</stp>
        <tr r="TE7" s="3"/>
      </tp>
      <tp>
        <v>42916</v>
        <stp/>
        <stp>##V3_BDHV12</stp>
        <stp>1302 HK Equity</stp>
        <stp>IS_EPS</stp>
        <stp>1/1/2017</stp>
        <stp>8/12/2018</stp>
        <stp>[Stock Selection.xlsx]EPS!R7C387</stp>
        <stp>EQY_CONSOLIDATED</stp>
        <stp>Y</stp>
        <stp>cols=2;rows=2</stp>
        <tr r="NW7" s="3"/>
      </tp>
      <tp>
        <v>42916</v>
        <stp/>
        <stp>##V3_BDHV12</stp>
        <stp>1093 HK Equity</stp>
        <stp>IS_EPS</stp>
        <stp>1/1/2017</stp>
        <stp>8/12/2018</stp>
        <stp>[Stock Selection.xlsx]EPS!R7C397</stp>
        <stp>EQY_CONSOLIDATED</stp>
        <stp>Y</stp>
        <stp>cols=2;rows=2</stp>
        <tr r="OG7" s="3"/>
      </tp>
      <tp>
        <v>42916</v>
        <stp/>
        <stp>##V3_BDHV12</stp>
        <stp>3933 HK Equity</stp>
        <stp>IS_EPS</stp>
        <stp>1/1/2017</stp>
        <stp>8/12/2018</stp>
        <stp>[Stock Selection.xlsx]EPS!R7C395</stp>
        <stp>EQY_CONSOLIDATED</stp>
        <stp>Y</stp>
        <stp>cols=2;rows=2</stp>
        <tr r="OE7" s="3"/>
      </tp>
      <tp>
        <v>42916</v>
        <stp/>
        <stp>##V3_BDHV12</stp>
        <stp>2678 HK Equity</stp>
        <stp>IS_EPS</stp>
        <stp>1/1/2017</stp>
        <stp>8/12/2018</stp>
        <stp>[Stock Selection.xlsx]EPS!R7C123</stp>
        <stp>EQY_CONSOLIDATED</stp>
        <stp>Y</stp>
        <stp>cols=2;rows=2</stp>
        <tr r="DS7" s="3"/>
      </tp>
      <tp>
        <v>42916</v>
        <stp/>
        <stp>##V3_BDHV12</stp>
        <stp>1219 HK Equity</stp>
        <stp>IS_EPS</stp>
        <stp>1/1/2017</stp>
        <stp>8/12/2018</stp>
        <stp>[Stock Selection.xlsx]EPS!R7C231</stp>
        <stp>EQY_CONSOLIDATED</stp>
        <stp>Y</stp>
        <stp>cols=2;rows=2</stp>
        <tr r="HW7" s="3"/>
      </tp>
      <tp>
        <v>42916</v>
        <stp/>
        <stp>##V3_BDHV12</stp>
        <stp>1883 HK Equity</stp>
        <stp>IS_EPS</stp>
        <stp>1/1/2017</stp>
        <stp>8/12/2018</stp>
        <stp>[Stock Selection.xlsx]EPS!R7C891</stp>
        <stp>EQY_CONSOLIDATED</stp>
        <stp>Y</stp>
        <stp>cols=2;rows=2</stp>
        <tr r="AHG7" s="3"/>
      </tp>
      <tp>
        <v>42825</v>
        <stp/>
        <stp>##V3_BDHV12</stp>
        <stp>1988 HK Equity</stp>
        <stp>IS_EPS</stp>
        <stp>1/1/2017</stp>
        <stp>8/12/2018</stp>
        <stp>[Stock Selection.xlsx]EPS!R7C321</stp>
        <stp>EQY_CONSOLIDATED</stp>
        <stp>Y</stp>
        <stp>cols=2;rows=5</stp>
        <tr r="LI7" s="3"/>
      </tp>
      <tp>
        <v>43100</v>
        <stp/>
        <stp>##V3_BDHV12</stp>
        <stp>3329 HK Equity</stp>
        <stp>IS_EPS</stp>
        <stp>1/1/2017</stp>
        <stp>8/12/2018</stp>
        <stp>[Stock Selection.xlsx]EPS!R7C331</stp>
        <stp>EQY_CONSOLIDATED</stp>
        <stp>Y</stp>
        <stp>cols=2;rows=1</stp>
        <tr r="LS7" s="3"/>
      </tp>
      <tp>
        <v>42916</v>
        <stp/>
        <stp>##V3_BDHV12</stp>
        <stp>6 HK Equity</stp>
        <stp>SALES_REV_TURN</stp>
        <stp>1/1/2017</stp>
        <stp>8/12/2018</stp>
        <stp>[Stock Selection.xlsx]revenue!R7C913</stp>
        <stp>EQY_CONSOLIDATED</stp>
        <stp>Y</stp>
        <stp>cols=2;rows=3</stp>
        <tr r="AIC7" s="7"/>
      </tp>
      <tp>
        <v>42916</v>
        <stp/>
        <stp>##V3_BDHV12</stp>
        <stp>3 HK Equity</stp>
        <stp>SALES_REV_TURN</stp>
        <stp>1/1/2017</stp>
        <stp>8/12/2018</stp>
        <stp>[Stock Selection.xlsx]revenue!R7C949</stp>
        <stp>EQY_CONSOLIDATED</stp>
        <stp>Y</stp>
        <stp>cols=2;rows=2</stp>
        <tr r="AJM7" s="7"/>
      </tp>
      <tp>
        <v>42916</v>
        <stp/>
        <stp>##V3_BDHV12</stp>
        <stp>215 HK Equity</stp>
        <stp>IS_EPS</stp>
        <stp>1/1/2017</stp>
        <stp>8/12/2018</stp>
        <stp>[Stock Selection.xlsx]EPS!R7C885</stp>
        <stp>EQY_CONSOLIDATED</stp>
        <stp>Y</stp>
        <stp>cols=2;rows=3</stp>
        <tr r="AHA7" s="3"/>
      </tp>
      <tp>
        <v>42916</v>
        <stp/>
        <stp>##V3_BDHV12</stp>
        <stp>808 HK Equity</stp>
        <stp>IS_EPS</stp>
        <stp>1/1/2017</stp>
        <stp>8/12/2018</stp>
        <stp>[Stock Selection.xlsx]EPS!R7C755</stp>
        <stp>EQY_CONSOLIDATED</stp>
        <stp>Y</stp>
        <stp>cols=2;rows=2</stp>
        <tr r="ACA7" s="3"/>
      </tp>
      <tp>
        <v>42916</v>
        <stp/>
        <stp>##V3_BDHV12</stp>
        <stp>144 HK Equity</stp>
        <stp>IS_EPS</stp>
        <stp>1/1/2017</stp>
        <stp>8/12/2018</stp>
        <stp>[Stock Selection.xlsx]EPS!R7C493</stp>
        <stp>EQY_CONSOLIDATED</stp>
        <stp>Y</stp>
        <stp>cols=2;rows=2</stp>
        <tr r="RY7" s="3"/>
      </tp>
      <tp>
        <v>42916</v>
        <stp/>
        <stp>##V3_BDHV12</stp>
        <stp>914 HK Equity</stp>
        <stp>IS_EPS</stp>
        <stp>1/1/2017</stp>
        <stp>8/12/2018</stp>
        <stp>[Stock Selection.xlsx]EPS!R7C693</stp>
        <stp>EQY_CONSOLIDATED</stp>
        <stp>Y</stp>
        <stp>cols=2;rows=2</stp>
        <tr r="ZQ7" s="3"/>
      </tp>
      <tp>
        <v>42916</v>
        <stp/>
        <stp>##V3_BDHV12</stp>
        <stp>198 HK Equity</stp>
        <stp>IS_EPS</stp>
        <stp>1/1/2017</stp>
        <stp>8/12/2018</stp>
        <stp>[Stock Selection.xlsx]EPS!R7C151</stp>
        <stp>EQY_CONSOLIDATED</stp>
        <stp>Y</stp>
        <stp>cols=2;rows=2</stp>
        <tr r="EU7" s="3"/>
      </tp>
      <tp>
        <v>42916</v>
        <stp/>
        <stp>##V3_BDHV12</stp>
        <stp>1176 HK Equity</stp>
        <stp>ASSET_TURNOVER</stp>
        <stp>1/1/2017</stp>
        <stp>8/12/2018</stp>
        <stp>[Stock Selection.xlsx]Asset Turnover Ratio!R7C817</stp>
        <stp>EQY_CONSOLIDATED</stp>
        <stp>Y</stp>
        <stp>cols=2;rows=2</stp>
        <tr r="AEK7" s="2"/>
      </tp>
      <tp>
        <v>42916</v>
        <stp/>
        <stp>##V3_BDHV12</stp>
        <stp>2600 HK Equity</stp>
        <stp>ASSET_TURNOVER</stp>
        <stp>1/1/2017</stp>
        <stp>8/12/2018</stp>
        <stp>[Stock Selection.xlsx]Asset Turnover Ratio!R7C721</stp>
        <stp>EQY_CONSOLIDATED</stp>
        <stp>Y</stp>
        <stp>cols=2;rows=2</stp>
        <tr r="AAS7" s="2"/>
      </tp>
      <tp>
        <v>42916</v>
        <stp/>
        <stp>##V3_BDHV12</stp>
        <stp>1083 HK Equity</stp>
        <stp>ASSET_TURNOVER</stp>
        <stp>1/1/2017</stp>
        <stp>8/12/2018</stp>
        <stp>[Stock Selection.xlsx]Asset Turnover Ratio!R7C917</stp>
        <stp>EQY_CONSOLIDATED</stp>
        <stp>Y</stp>
        <stp>cols=2;rows=2</stp>
        <tr r="AIG7" s="2"/>
      </tp>
      <tp>
        <v>42916</v>
        <stp/>
        <stp>##V3_BDHV12</stp>
        <stp>2128 HK Equity</stp>
        <stp>ASSET_TURNOVER</stp>
        <stp>1/1/2017</stp>
        <stp>8/12/2018</stp>
        <stp>[Stock Selection.xlsx]Asset Turnover Ratio!R7C525</stp>
        <stp>EQY_CONSOLIDATED</stp>
        <stp>Y</stp>
        <stp>cols=2;rows=2</stp>
        <tr r="TE7" s="2"/>
      </tp>
      <tp>
        <v>42916</v>
        <stp/>
        <stp>##V3_BDHV12</stp>
        <stp>6136 HK Equity</stp>
        <stp>ASSET_TURNOVER</stp>
        <stp>1/1/2017</stp>
        <stp>8/12/2018</stp>
        <stp>[Stock Selection.xlsx]Asset Turnover Ratio!R7C965</stp>
        <stp>EQY_CONSOLIDATED</stp>
        <stp>Y</stp>
        <stp>cols=2;rows=2</stp>
        <tr r="AKC7" s="2"/>
      </tp>
      <tp>
        <v>42916</v>
        <stp/>
        <stp>##V3_BDHV12</stp>
        <stp>2342 HK Equity</stp>
        <stp>ASSET_TURNOVER</stp>
        <stp>1/1/2017</stp>
        <stp>8/12/2018</stp>
        <stp>[Stock Selection.xlsx]Asset Turnover Ratio!R7C627</stp>
        <stp>EQY_CONSOLIDATED</stp>
        <stp>Y</stp>
        <stp>cols=2;rows=2</stp>
        <tr r="XC7" s="2"/>
      </tp>
      <tp>
        <v>42916</v>
        <stp/>
        <stp>##V3_BDHV12</stp>
        <stp>2038 HK Equity</stp>
        <stp>ASSET_TURNOVER</stp>
        <stp>1/1/2017</stp>
        <stp>8/12/2018</stp>
        <stp>[Stock Selection.xlsx]Asset Turnover Ratio!R7C625</stp>
        <stp>EQY_CONSOLIDATED</stp>
        <stp>Y</stp>
        <stp>cols=2;rows=2</stp>
        <tr r="XA7" s="2"/>
      </tp>
      <tp>
        <v>42916</v>
        <stp/>
        <stp>##V3_BDHV12</stp>
        <stp>2232 HK Equity</stp>
        <stp>ASSET_TURNOVER</stp>
        <stp>1/1/2017</stp>
        <stp>8/12/2018</stp>
        <stp>[Stock Selection.xlsx]Asset Turnover Ratio!R7C127</stp>
        <stp>EQY_CONSOLIDATED</stp>
        <stp>Y</stp>
        <stp>cols=2;rows=2</stp>
        <tr r="DW7" s="2"/>
      </tp>
      <tp>
        <v>43100</v>
        <stp/>
        <stp>##V3_BDHV12</stp>
        <stp>2001 HK Equity</stp>
        <stp>ASSET_TURNOVER</stp>
        <stp>1/1/2017</stp>
        <stp>8/12/2018</stp>
        <stp>[Stock Selection.xlsx]Asset Turnover Ratio!R7C125</stp>
        <stp>EQY_CONSOLIDATED</stp>
        <stp>Y</stp>
        <stp>cols=2;rows=1</stp>
        <tr r="DU7" s="2"/>
      </tp>
      <tp>
        <v>42916</v>
        <stp/>
        <stp>##V3_BDHV12</stp>
        <stp>2678 HK Equity</stp>
        <stp>ASSET_TURNOVER</stp>
        <stp>1/1/2017</stp>
        <stp>8/12/2018</stp>
        <stp>[Stock Selection.xlsx]Asset Turnover Ratio!R7C123</stp>
        <stp>EQY_CONSOLIDATED</stp>
        <stp>Y</stp>
        <stp>cols=2;rows=2</stp>
        <tr r="DS7" s="2"/>
      </tp>
      <tp>
        <v>42825</v>
        <stp/>
        <stp>##V3_BDHV12</stp>
        <stp>1177 HK Equity</stp>
        <stp>ASSET_TURNOVER</stp>
        <stp>1/1/2017</stp>
        <stp>8/12/2018</stp>
        <stp>[Stock Selection.xlsx]Asset Turnover Ratio!R7C413</stp>
        <stp>EQY_CONSOLIDATED</stp>
        <stp>Y</stp>
        <stp>cols=2;rows=5</stp>
        <tr r="OW7" s="2"/>
      </tp>
      <tp>
        <v>43100</v>
        <stp/>
        <stp>##V3_BDHV12</stp>
        <stp>3329 HK Equity</stp>
        <stp>ASSET_TURNOVER</stp>
        <stp>1/1/2017</stp>
        <stp>8/12/2018</stp>
        <stp>[Stock Selection.xlsx]Asset Turnover Ratio!R7C331</stp>
        <stp>EQY_CONSOLIDATED</stp>
        <stp>Y</stp>
        <stp>cols=2;rows=1</stp>
        <tr r="LS7" s="2"/>
      </tp>
      <tp>
        <v>42916</v>
        <stp/>
        <stp>##V3_BDHV12</stp>
        <stp>1044 HK Equity</stp>
        <stp>ASSET_TURNOVER</stp>
        <stp>1/1/2017</stp>
        <stp>8/12/2018</stp>
        <stp>[Stock Selection.xlsx]Asset Turnover Ratio!R7C213</stp>
        <stp>EQY_CONSOLIDATED</stp>
        <stp>Y</stp>
        <stp>cols=2;rows=2</stp>
        <tr r="HE7" s="2"/>
      </tp>
      <tp>
        <v>42916</v>
        <stp/>
        <stp>##V3_BDHV12</stp>
        <stp>1282 HK Equity</stp>
        <stp>ASSET_TURNOVER</stp>
        <stp>1/1/2017</stp>
        <stp>8/12/2018</stp>
        <stp>[Stock Selection.xlsx]Asset Turnover Ratio!R7C611</stp>
        <stp>EQY_CONSOLIDATED</stp>
        <stp>Y</stp>
        <stp>cols=2;rows=2</stp>
        <tr r="WM7" s="2"/>
      </tp>
      <tp>
        <v>42825</v>
        <stp/>
        <stp>##V3_BDHV12</stp>
        <stp>1398 HK Equity</stp>
        <stp>ASSET_TURNOVER</stp>
        <stp>1/1/2017</stp>
        <stp>8/12/2018</stp>
        <stp>[Stock Selection.xlsx]Asset Turnover Ratio!R7C313</stp>
        <stp>EQY_CONSOLIDATED</stp>
        <stp>Y</stp>
        <stp>cols=2;rows=5</stp>
        <tr r="LA7" s="2"/>
      </tp>
      <tp>
        <v>42916</v>
        <stp/>
        <stp>##V3_BDHV12</stp>
        <stp>1208 HK Equity</stp>
        <stp>ASSET_TURNOVER</stp>
        <stp>1/1/2017</stp>
        <stp>8/12/2018</stp>
        <stp>[Stock Selection.xlsx]Asset Turnover Ratio!R7C713</stp>
        <stp>EQY_CONSOLIDATED</stp>
        <stp>Y</stp>
        <stp>cols=2;rows=2</stp>
        <tr r="AAK7" s="2"/>
      </tp>
      <tp>
        <v>42916</v>
        <stp/>
        <stp>##V3_BDHV12</stp>
        <stp>3808 HK Equity</stp>
        <stp>ASSET_TURNOVER</stp>
        <stp>1/1/2017</stp>
        <stp>8/12/2018</stp>
        <stp>[Stock Selection.xlsx]Asset Turnover Ratio!R7C539</stp>
        <stp>EQY_CONSOLIDATED</stp>
        <stp>Y</stp>
        <stp>cols=2;rows=2</stp>
        <tr r="TS7" s="2"/>
      </tp>
      <tp>
        <v>42916</v>
        <stp/>
        <stp>##V3_BDHV12</stp>
        <stp>2666 HK Equity</stp>
        <stp>ASSET_TURNOVER</stp>
        <stp>1/1/2017</stp>
        <stp>8/12/2018</stp>
        <stp>[Stock Selection.xlsx]Asset Turnover Ratio!R7C427</stp>
        <stp>EQY_CONSOLIDATED</stp>
        <stp>Y</stp>
        <stp>cols=2;rows=2</stp>
        <tr r="PK7" s="2"/>
      </tp>
      <tp>
        <v>42916</v>
        <stp/>
        <stp>##V3_BDHV12</stp>
        <stp>1788 HK Equity</stp>
        <stp>ASSET_TURNOVER</stp>
        <stp>1/1/2017</stp>
        <stp>8/12/2018</stp>
        <stp>[Stock Selection.xlsx]Asset Turnover Ratio!R7C319</stp>
        <stp>EQY_CONSOLIDATED</stp>
        <stp>Y</stp>
        <stp>cols=2;rows=2</stp>
        <tr r="LG7" s="2"/>
      </tp>
      <tp>
        <v>42916</v>
        <stp/>
        <stp>##V3_BDHV12</stp>
        <stp>2611 HK Equity</stp>
        <stp>ASSET_TURNOVER</stp>
        <stp>1/1/2017</stp>
        <stp>8/12/2018</stp>
        <stp>[Stock Selection.xlsx]Asset Turnover Ratio!R7C329</stp>
        <stp>EQY_CONSOLIDATED</stp>
        <stp>Y</stp>
        <stp>cols=2;rows=2</stp>
        <tr r="LQ7" s="2"/>
      </tp>
      <tp>
        <v>42916</v>
        <stp/>
        <stp>##V3_BDHV12</stp>
        <stp>2688 HK Equity</stp>
        <stp>ASSET_TURNOVER</stp>
        <stp>1/1/2017</stp>
        <stp>8/12/2018</stp>
        <stp>[Stock Selection.xlsx]Asset Turnover Ratio!R7C929</stp>
        <stp>EQY_CONSOLIDATED</stp>
        <stp>Y</stp>
        <stp>cols=2;rows=2</stp>
        <tr r="AIS7" s="2"/>
      </tp>
      <tp>
        <v>42825</v>
        <stp/>
        <stp>##V3_BDHV12</stp>
        <stp>3998 HK Equity</stp>
        <stp>ASSET_TURNOVER</stp>
        <stp>1/1/2017</stp>
        <stp>8/12/2018</stp>
        <stp>[Stock Selection.xlsx]Asset Turnover Ratio!R7C133</stp>
        <stp>EQY_CONSOLIDATED</stp>
        <stp>Y</stp>
        <stp>cols=2;rows=3</stp>
        <tr r="EC7" s="2"/>
      </tp>
      <tp>
        <v>42916</v>
        <stp/>
        <stp>##V3_BDHV12</stp>
        <stp>1250 HK Equity</stp>
        <stp>ASSET_TURNOVER</stp>
        <stp>1/1/2017</stp>
        <stp>8/12/2018</stp>
        <stp>[Stock Selection.xlsx]Asset Turnover Ratio!R7C719</stp>
        <stp>EQY_CONSOLIDATED</stp>
        <stp>Y</stp>
        <stp>cols=2;rows=2</stp>
        <tr r="AAQ7" s="2"/>
      </tp>
      <tp>
        <v>42916</v>
        <stp/>
        <stp>##V3_BDHV12</stp>
        <stp>2866 HK Equity</stp>
        <stp>ASSET_TURNOVER</stp>
        <stp>1/1/2017</stp>
        <stp>8/12/2018</stp>
        <stp>[Stock Selection.xlsx]Asset Turnover Ratio!R7C523</stp>
        <stp>EQY_CONSOLIDATED</stp>
        <stp>Y</stp>
        <stp>cols=2;rows=2</stp>
        <tr r="TC7" s="2"/>
      </tp>
      <tp>
        <v>42916</v>
        <stp/>
        <stp>##V3_BDHV12</stp>
        <stp>1818 HK Equity</stp>
        <stp>ASSET_TURNOVER</stp>
        <stp>1/1/2017</stp>
        <stp>8/12/2018</stp>
        <stp>[Stock Selection.xlsx]Asset Turnover Ratio!R7C711</stp>
        <stp>EQY_CONSOLIDATED</stp>
        <stp>Y</stp>
        <stp>cols=2;rows=2</stp>
        <tr r="AAI7" s="2"/>
      </tp>
      <tp>
        <v>42916</v>
        <stp/>
        <stp>##V3_BDHV12</stp>
        <stp>6881 HK Equity</stp>
        <stp>ASSET_TURNOVER</stp>
        <stp>1/1/2017</stp>
        <stp>8/12/2018</stp>
        <stp>[Stock Selection.xlsx]Asset Turnover Ratio!R7C261</stp>
        <stp>EQY_CONSOLIDATED</stp>
        <stp>Y</stp>
        <stp>cols=2;rows=2</stp>
        <tr r="JA7" s="2"/>
      </tp>
      <tp>
        <v>42916</v>
        <stp/>
        <stp>##V3_BDHV12</stp>
        <stp>1269 HK Equity</stp>
        <stp>IS_EPS</stp>
        <stp>1/1/2017</stp>
        <stp>8/12/2018</stp>
        <stp>[Stock Selection.xlsx]EPS!R7C35</stp>
        <stp>EQY_CONSOLIDATED</stp>
        <stp>Y</stp>
        <stp>cols=2;rows=2</stp>
        <tr r="AI7" s="3"/>
      </tp>
      <tp>
        <v>42916</v>
        <stp/>
        <stp>##V3_BDHV12</stp>
        <stp>2238 HK Equity</stp>
        <stp>IS_EPS</stp>
        <stp>1/1/2017</stp>
        <stp>8/12/2018</stp>
        <stp>[Stock Selection.xlsx]EPS!R7C67</stp>
        <stp>EQY_CONSOLIDATED</stp>
        <stp>Y</stp>
        <stp>cols=2;rows=2</stp>
        <tr r="BO7" s="3"/>
      </tp>
      <tp>
        <v>42916</v>
        <stp/>
        <stp>##V3_BDHV12</stp>
        <stp>3799 HK Equity</stp>
        <stp>IS_EPS</stp>
        <stp>1/1/2017</stp>
        <stp>8/12/2018</stp>
        <stp>[Stock Selection.xlsx]EPS!R7C229</stp>
        <stp>EQY_CONSOLIDATED</stp>
        <stp>Y</stp>
        <stp>cols=2;rows=2</stp>
        <tr r="HU7" s="3"/>
      </tp>
      <tp>
        <v>42916</v>
        <stp/>
        <stp>##V3_BDHV12</stp>
        <stp>3808 HK Equity</stp>
        <stp>IS_EPS</stp>
        <stp>1/1/2017</stp>
        <stp>8/12/2018</stp>
        <stp>[Stock Selection.xlsx]EPS!R7C539</stp>
        <stp>EQY_CONSOLIDATED</stp>
        <stp>Y</stp>
        <stp>cols=2;rows=2</stp>
        <tr r="TS7" s="3"/>
      </tp>
      <tp>
        <v>42916</v>
        <stp/>
        <stp>##V3_BDHV12</stp>
        <stp>2382 HK Equity</stp>
        <stp>IS_EPS</stp>
        <stp>1/1/2017</stp>
        <stp>8/12/2018</stp>
        <stp>[Stock Selection.xlsx]EPS!R7C597</stp>
        <stp>EQY_CONSOLIDATED</stp>
        <stp>Y</stp>
        <stp>cols=2;rows=2</stp>
        <tr r="VY7" s="3"/>
      </tp>
      <tp>
        <v>43100</v>
        <stp/>
        <stp>##V3_BDHV12</stp>
        <stp>2858 HK Equity</stp>
        <stp>IS_EPS</stp>
        <stp>1/1/2017</stp>
        <stp>8/12/2018</stp>
        <stp>[Stock Selection.xlsx]EPS!R7C335</stp>
        <stp>EQY_CONSOLIDATED</stp>
        <stp>Y</stp>
        <stp>cols=2;rows=1</stp>
        <tr r="LW7" s="3"/>
      </tp>
      <tp>
        <v>42916</v>
        <stp/>
        <stp>##V3_BDHV12</stp>
        <stp>1918 HK Equity</stp>
        <stp>IS_EPS</stp>
        <stp>1/1/2017</stp>
        <stp>8/12/2018</stp>
        <stp>[Stock Selection.xlsx]EPS!R7C737</stp>
        <stp>EQY_CONSOLIDATED</stp>
        <stp>Y</stp>
        <stp>cols=2;rows=2</stp>
        <tr r="ABI7" s="3"/>
      </tp>
      <tp>
        <v>42916</v>
        <stp/>
        <stp>##V3_BDHV12</stp>
        <stp>1919 HK Equity</stp>
        <stp>IS_EPS</stp>
        <stp>1/1/2017</stp>
        <stp>8/12/2018</stp>
        <stp>[Stock Selection.xlsx]EPS!R7C527</stp>
        <stp>EQY_CONSOLIDATED</stp>
        <stp>Y</stp>
        <stp>cols=2;rows=2</stp>
        <tr r="TG7" s="3"/>
      </tp>
      <tp>
        <v>42916</v>
        <stp/>
        <stp>##V3_BDHV12</stp>
        <stp>2338 HK Equity</stp>
        <stp>IS_EPS</stp>
        <stp>1/1/2017</stp>
        <stp>8/12/2018</stp>
        <stp>[Stock Selection.xlsx]EPS!R7C533</stp>
        <stp>EQY_CONSOLIDATED</stp>
        <stp>Y</stp>
        <stp>cols=2;rows=2</stp>
        <tr r="TM7" s="3"/>
      </tp>
      <tp>
        <v>42978</v>
        <stp/>
        <stp>##V3_BDHV12</stp>
        <stp>6068 HK Equity</stp>
        <stp>IS_EPS</stp>
        <stp>1/1/2017</stp>
        <stp>8/12/2018</stp>
        <stp>[Stock Selection.xlsx]EPS!R7C137</stp>
        <stp>EQY_CONSOLIDATED</stp>
        <stp>Y</stp>
        <stp>cols=2;rows=1</stp>
        <tr r="EG7" s="3"/>
      </tp>
      <tp>
        <v>42916</v>
        <stp/>
        <stp>##V3_BDHV12</stp>
        <stp>1333 HK Equity</stp>
        <stp>IS_EPS</stp>
        <stp>1/1/2017</stp>
        <stp>8/12/2018</stp>
        <stp>[Stock Selection.xlsx]EPS!R7C681</stp>
        <stp>EQY_CONSOLIDATED</stp>
        <stp>Y</stp>
        <stp>cols=2;rows=2</stp>
        <tr r="ZE7" s="3"/>
      </tp>
      <tp>
        <v>42916</v>
        <stp/>
        <stp>##V3_BDHV12</stp>
        <stp>1638 HK Equity</stp>
        <stp>IS_EPS</stp>
        <stp>1/1/2017</stp>
        <stp>8/12/2018</stp>
        <stp>[Stock Selection.xlsx]EPS!R7C731</stp>
        <stp>EQY_CONSOLIDATED</stp>
        <stp>Y</stp>
        <stp>cols=2;rows=2</stp>
        <tr r="ABC7" s="3"/>
      </tp>
      <tp>
        <v>43100</v>
        <stp/>
        <stp>##V3_BDHV12</stp>
        <stp>1579 HK Equity</stp>
        <stp>IS_EPS</stp>
        <stp>1/1/2017</stp>
        <stp>8/12/2018</stp>
        <stp>[Stock Selection.xlsx]EPS!R7C221</stp>
        <stp>EQY_CONSOLIDATED</stp>
        <stp>Y</stp>
        <stp>cols=2;rows=1</stp>
        <tr r="HM7" s="3"/>
      </tp>
      <tp>
        <v>42825</v>
        <stp/>
        <stp>##V3_BDHV12</stp>
        <stp>3998 HK Equity</stp>
        <stp>IS_EPS</stp>
        <stp>1/1/2017</stp>
        <stp>8/12/2018</stp>
        <stp>[Stock Selection.xlsx]EPS!R7C133</stp>
        <stp>EQY_CONSOLIDATED</stp>
        <stp>Y</stp>
        <stp>cols=2;rows=3</stp>
        <tr r="EC7" s="3"/>
      </tp>
      <tp>
        <v>42916</v>
        <stp/>
        <stp>##V3_BDHV12</stp>
        <stp>4 HK Equity</stp>
        <stp>SALES_REV_TURN</stp>
        <stp>1/1/2017</stp>
        <stp>8/12/2018</stp>
        <stp>[Stock Selection.xlsx]revenue!R7C845</stp>
        <stp>EQY_CONSOLIDATED</stp>
        <stp>Y</stp>
        <stp>cols=2;rows=3</stp>
        <tr r="AFM7" s="7"/>
      </tp>
      <tp>
        <v>42916</v>
        <stp/>
        <stp>##V3_BDHV12</stp>
        <stp>2 HK Equity</stp>
        <stp>SALES_REV_TURN</stp>
        <stp>1/1/2017</stp>
        <stp>8/12/2018</stp>
        <stp>[Stock Selection.xlsx]revenue!R7C925</stp>
        <stp>EQY_CONSOLIDATED</stp>
        <stp>Y</stp>
        <stp>cols=2;rows=3</stp>
        <tr r="AIO7" s="7"/>
      </tp>
      <tp>
        <v>42916</v>
        <stp/>
        <stp>##V3_BDHV12</stp>
        <stp>8 HK Equity</stp>
        <stp>SALES_REV_TURN</stp>
        <stp>1/1/2017</stp>
        <stp>8/12/2018</stp>
        <stp>[Stock Selection.xlsx]revenue!R7C887</stp>
        <stp>EQY_CONSOLIDATED</stp>
        <stp>Y</stp>
        <stp>cols=2;rows=3</stp>
        <tr r="AHC7" s="7"/>
      </tp>
      <tp>
        <v>42916</v>
        <stp/>
        <stp>##V3_BDHV12</stp>
        <stp>582 HK Equity</stp>
        <stp>IS_EPS</stp>
        <stp>1/1/2017</stp>
        <stp>8/12/2018</stp>
        <stp>[Stock Selection.xlsx]EPS!R7C587</stp>
        <stp>EQY_CONSOLIDATED</stp>
        <stp>Y</stp>
        <stp>cols=2;rows=3</stp>
        <tr r="VO7" s="3"/>
      </tp>
      <tp>
        <v>42916</v>
        <stp/>
        <stp>##V3_BDHV12</stp>
        <stp>563 HK Equity</stp>
        <stp>IS_EPS</stp>
        <stp>1/1/2017</stp>
        <stp>8/12/2018</stp>
        <stp>[Stock Selection.xlsx]EPS!R7C795</stp>
        <stp>EQY_CONSOLIDATED</stp>
        <stp>Y</stp>
        <stp>cols=2;rows=2</stp>
        <tr r="ADO7" s="3"/>
      </tp>
      <tp>
        <v>42916</v>
        <stp/>
        <stp>##V3_BDHV12</stp>
        <stp>709 HK Equity</stp>
        <stp>IS_EPS</stp>
        <stp>1/1/2017</stp>
        <stp>8/12/2018</stp>
        <stp>[Stock Selection.xlsx]EPS!R7C135</stp>
        <stp>EQY_CONSOLIDATED</stp>
        <stp>Y</stp>
        <stp>cols=2;rows=3</stp>
        <tr r="EE7" s="3"/>
      </tp>
      <tp>
        <v>42916</v>
        <stp/>
        <stp>##V3_BDHV12</stp>
        <stp>818 HK Equity</stp>
        <stp>IS_EPS</stp>
        <stp>1/1/2017</stp>
        <stp>8/12/2018</stp>
        <stp>[Stock Selection.xlsx]EPS!R7C623</stp>
        <stp>EQY_CONSOLIDATED</stp>
        <stp>Y</stp>
        <stp>cols=2;rows=3</stp>
        <tr r="WY7" s="3"/>
      </tp>
      <tp>
        <v>42916</v>
        <stp/>
        <stp>##V3_BDHV12</stp>
        <stp>958 HK Equity</stp>
        <stp>IS_EPS</stp>
        <stp>1/1/2017</stp>
        <stp>8/12/2018</stp>
        <stp>[Stock Selection.xlsx]EPS!R7C923</stp>
        <stp>EQY_CONSOLIDATED</stp>
        <stp>Y</stp>
        <stp>cols=2;rows=2</stp>
        <tr r="AIM7" s="3"/>
      </tp>
      <tp>
        <v>42916</v>
        <stp/>
        <stp>##V3_BDHV12</stp>
        <stp>363 HK Equity</stp>
        <stp>IS_EPS</stp>
        <stp>1/1/2017</stp>
        <stp>8/12/2018</stp>
        <stp>[Stock Selection.xlsx]EPS!R7C491</stp>
        <stp>EQY_CONSOLIDATED</stp>
        <stp>Y</stp>
        <stp>cols=2;rows=2</stp>
        <tr r="RW7" s="3"/>
      </tp>
      <tp>
        <v>42916</v>
        <stp/>
        <stp>##V3_BDHV12</stp>
        <stp>763 HK Equity</stp>
        <stp>IS_EPS</stp>
        <stp>1/1/2017</stp>
        <stp>8/12/2018</stp>
        <stp>[Stock Selection.xlsx]EPS!R7C591</stp>
        <stp>EQY_CONSOLIDATED</stp>
        <stp>Y</stp>
        <stp>cols=2;rows=2</stp>
        <tr r="VS7" s="3"/>
      </tp>
      <tp>
        <v>43100</v>
        <stp/>
        <stp>##V3_BDHV12</stp>
        <stp>839 HK Equity</stp>
        <stp>IS_EPS</stp>
        <stp>1/1/2017</stp>
        <stp>8/12/2018</stp>
        <stp>[Stock Selection.xlsx]EPS!R7C131</stp>
        <stp>EQY_CONSOLIDATED</stp>
        <stp>Y</stp>
        <stp>cols=2;rows=1</stp>
        <tr r="EA7" s="3"/>
      </tp>
      <tp>
        <v>42916</v>
        <stp/>
        <stp>##V3_BDHV12</stp>
        <stp>552 HK Equity</stp>
        <stp>IS_EPS</stp>
        <stp>1/1/2017</stp>
        <stp>8/12/2018</stp>
        <stp>[Stock Selection.xlsx]EPS!R7C889</stp>
        <stp>EQY_CONSOLIDATED</stp>
        <stp>Y</stp>
        <stp>cols=2;rows=2</stp>
        <tr r="AHE7" s="3"/>
      </tp>
      <tp>
        <v>42794</v>
        <stp/>
        <stp>##V3_BDHV12</stp>
        <stp>1317 HK Equity</stp>
        <stp>ASSET_TURNOVER</stp>
        <stp>1/1/2017</stp>
        <stp>8/12/2018</stp>
        <stp>[Stock Selection.xlsx]Asset Turnover Ratio!R7C165</stp>
        <stp>EQY_CONSOLIDATED</stp>
        <stp>Y</stp>
        <stp>cols=2;rows=3</stp>
        <tr r="FI7" s="2"/>
      </tp>
      <tp>
        <v>42916</v>
        <stp/>
        <stp>##V3_BDHV12</stp>
        <stp>2669 HK Equity</stp>
        <stp>ASSET_TURNOVER</stp>
        <stp>1/1/2017</stp>
        <stp>8/12/2018</stp>
        <stp>[Stock Selection.xlsx]Asset Turnover Ratio!R7C851</stp>
        <stp>EQY_CONSOLIDATED</stp>
        <stp>Y</stp>
        <stp>cols=2;rows=2</stp>
        <tr r="AFS7" s="2"/>
      </tp>
      <tp>
        <v>42916</v>
        <stp/>
        <stp>##V3_BDHV12</stp>
        <stp>1508 HK Equity</stp>
        <stp>ASSET_TURNOVER</stp>
        <stp>1/1/2017</stp>
        <stp>8/12/2018</stp>
        <stp>[Stock Selection.xlsx]Asset Turnover Ratio!R7C361</stp>
        <stp>EQY_CONSOLIDATED</stp>
        <stp>Y</stp>
        <stp>cols=2;rows=2</stp>
        <tr r="MW7" s="2"/>
      </tp>
      <tp>
        <v>42916</v>
        <stp/>
        <stp>##V3_BDHV12</stp>
        <stp>2768 HK Equity</stp>
        <stp>ASSET_TURNOVER</stp>
        <stp>1/1/2017</stp>
        <stp>8/12/2018</stp>
        <stp>[Stock Selection.xlsx]Asset Turnover Ratio!R7C853</stp>
        <stp>EQY_CONSOLIDATED</stp>
        <stp>Y</stp>
        <stp>cols=2;rows=2</stp>
        <tr r="AFU7" s="2"/>
      </tp>
      <tp>
        <v>42916</v>
        <stp/>
        <stp>##V3_BDHV12</stp>
        <stp>1478 HK Equity</stp>
        <stp>ASSET_TURNOVER</stp>
        <stp>1/1/2017</stp>
        <stp>8/12/2018</stp>
        <stp>[Stock Selection.xlsx]Asset Turnover Ratio!R7C167</stp>
        <stp>EQY_CONSOLIDATED</stp>
        <stp>Y</stp>
        <stp>cols=2;rows=2</stp>
        <tr r="FK7" s="2"/>
      </tp>
      <tp>
        <v>42916</v>
        <stp/>
        <stp>##V3_BDHV12</stp>
        <stp>1958 HK Equity</stp>
        <stp>ASSET_TURNOVER</stp>
        <stp>1/1/2017</stp>
        <stp>8/12/2018</stp>
        <stp>[Stock Selection.xlsx]Asset Turnover Ratio!R7C169</stp>
        <stp>EQY_CONSOLIDATED</stp>
        <stp>Y</stp>
        <stp>cols=2;rows=2</stp>
        <tr r="FM7" s="2"/>
      </tp>
      <tp>
        <v>42825</v>
        <stp/>
        <stp>##V3_BDHV12</stp>
        <stp>1313 HK Equity</stp>
        <stp>ASSET_TURNOVER</stp>
        <stp>1/1/2017</stp>
        <stp>8/12/2018</stp>
        <stp>[Stock Selection.xlsx]Asset Turnover Ratio!R7C663</stp>
        <stp>EQY_CONSOLIDATED</stp>
        <stp>Y</stp>
        <stp>cols=2;rows=5</stp>
        <tr r="YM7" s="2"/>
      </tp>
      <tp>
        <v>42916</v>
        <stp/>
        <stp>##V3_BDHV12</stp>
        <stp>1381 HK Equity</stp>
        <stp>ASSET_TURNOVER</stp>
        <stp>1/1/2017</stp>
        <stp>8/12/2018</stp>
        <stp>[Stock Selection.xlsx]Asset Turnover Ratio!R7C963</stp>
        <stp>EQY_CONSOLIDATED</stp>
        <stp>Y</stp>
        <stp>cols=2;rows=2</stp>
        <tr r="AKA7" s="2"/>
      </tp>
      <tp>
        <v>42916</v>
        <stp/>
        <stp>##V3_BDHV12</stp>
        <stp>2601 HK Equity</stp>
        <stp>ASSET_TURNOVER</stp>
        <stp>1/1/2017</stp>
        <stp>8/12/2018</stp>
        <stp>[Stock Selection.xlsx]Asset Turnover Ratio!R7C357</stp>
        <stp>EQY_CONSOLIDATED</stp>
        <stp>Y</stp>
        <stp>cols=2;rows=2</stp>
        <tr r="MS7" s="2"/>
      </tp>
      <tp>
        <v>42916</v>
        <stp/>
        <stp>##V3_BDHV12</stp>
        <stp>6828 HK Equity</stp>
        <stp>ASSET_TURNOVER</stp>
        <stp>1/1/2017</stp>
        <stp>8/12/2018</stp>
        <stp>[Stock Selection.xlsx]Asset Turnover Ratio!R7C919</stp>
        <stp>EQY_CONSOLIDATED</stp>
        <stp>Y</stp>
        <stp>cols=2;rows=2</stp>
        <tr r="AII7" s="2"/>
      </tp>
      <tp>
        <v>42825</v>
        <stp/>
        <stp>##V3_BDHV12</stp>
        <stp>1428 HK Equity</stp>
        <stp>ASSET_TURNOVER</stp>
        <stp>1/1/2017</stp>
        <stp>8/12/2018</stp>
        <stp>[Stock Selection.xlsx]Asset Turnover Ratio!R7C265</stp>
        <stp>EQY_CONSOLIDATED</stp>
        <stp>Y</stp>
        <stp>cols=2;rows=3</stp>
        <tr r="JE7" s="2"/>
      </tp>
      <tp>
        <v>42916</v>
        <stp/>
        <stp>##V3_BDHV12</stp>
        <stp>6837 HK Equity</stp>
        <stp>ASSET_TURNOVER</stp>
        <stp>1/1/2017</stp>
        <stp>8/12/2018</stp>
        <stp>[Stock Selection.xlsx]Asset Turnover Ratio!R7C315</stp>
        <stp>EQY_CONSOLIDATED</stp>
        <stp>Y</stp>
        <stp>cols=2;rows=2</stp>
        <tr r="LC7" s="2"/>
      </tp>
      <tp>
        <v>42825</v>
        <stp/>
        <stp>##V3_BDHV12</stp>
        <stp>3958 HK Equity</stp>
        <stp>ASSET_TURNOVER</stp>
        <stp>1/1/2017</stp>
        <stp>8/12/2018</stp>
        <stp>[Stock Selection.xlsx]Asset Turnover Ratio!R7C343</stp>
        <stp>EQY_CONSOLIDATED</stp>
        <stp>Y</stp>
        <stp>cols=2;rows=5</stp>
        <tr r="ME7" s="2"/>
      </tp>
      <tp>
        <v>42916</v>
        <stp/>
        <stp>##V3_BDHV12</stp>
        <stp>3339 HK Equity</stp>
        <stp>ASSET_TURNOVER</stp>
        <stp>1/1/2017</stp>
        <stp>8/12/2018</stp>
        <stp>[Stock Selection.xlsx]Asset Turnover Ratio!R7C449</stp>
        <stp>EQY_CONSOLIDATED</stp>
        <stp>Y</stp>
        <stp>cols=2;rows=2</stp>
        <tr r="QG7" s="2"/>
      </tp>
      <tp>
        <v>42916</v>
        <stp/>
        <stp>##V3_BDHV12</stp>
        <stp>3396 HK Equity</stp>
        <stp>ASSET_TURNOVER</stp>
        <stp>1/1/2017</stp>
        <stp>8/12/2018</stp>
        <stp>[Stock Selection.xlsx]Asset Turnover Ratio!R7C649</stp>
        <stp>EQY_CONSOLIDATED</stp>
        <stp>Y</stp>
        <stp>cols=2;rows=2</stp>
        <tr r="XY7" s="2"/>
      </tp>
      <tp>
        <v>42916</v>
        <stp/>
        <stp>##V3_BDHV12</stp>
        <stp>2869 HK Equity</stp>
        <stp>ASSET_TURNOVER</stp>
        <stp>1/1/2017</stp>
        <stp>8/12/2018</stp>
        <stp>[Stock Selection.xlsx]Asset Turnover Ratio!R7C553</stp>
        <stp>EQY_CONSOLIDATED</stp>
        <stp>Y</stp>
        <stp>cols=2;rows=2</stp>
        <tr r="UG7" s="2"/>
      </tp>
      <tp>
        <v>42916</v>
        <stp/>
        <stp>##V3_BDHV12</stp>
        <stp>1882 HK Equity</stp>
        <stp>ASSET_TURNOVER</stp>
        <stp>1/1/2017</stp>
        <stp>8/12/2018</stp>
        <stp>[Stock Selection.xlsx]Asset Turnover Ratio!R7C463</stp>
        <stp>EQY_CONSOLIDATED</stp>
        <stp>Y</stp>
        <stp>cols=2;rows=2</stp>
        <tr r="QU7" s="2"/>
      </tp>
      <tp>
        <v>42916</v>
        <stp/>
        <stp>##V3_BDHV12</stp>
        <stp>1899 HK Equity</stp>
        <stp>ASSET_TURNOVER</stp>
        <stp>1/1/2017</stp>
        <stp>8/12/2018</stp>
        <stp>[Stock Selection.xlsx]Asset Turnover Ratio!R7C163</stp>
        <stp>EQY_CONSOLIDATED</stp>
        <stp>Y</stp>
        <stp>cols=2;rows=2</stp>
        <tr r="FG7" s="2"/>
      </tp>
      <tp>
        <v>42916</v>
        <stp/>
        <stp>##V3_BDHV12</stp>
        <stp>1109 HK Equity</stp>
        <stp>ASSET_TURNOVER</stp>
        <stp>1/1/2017</stp>
        <stp>8/12/2018</stp>
        <stp>[Stock Selection.xlsx]Asset Turnover Ratio!R7C769</stp>
        <stp>EQY_CONSOLIDATED</stp>
        <stp>Y</stp>
        <stp>cols=2;rows=2</stp>
        <tr r="ACO7" s="2"/>
      </tp>
      <tp>
        <v>42916</v>
        <stp/>
        <stp>##V3_BDHV12</stp>
        <stp>1980 HK Equity</stp>
        <stp>ASSET_TURNOVER</stp>
        <stp>1/1/2017</stp>
        <stp>8/12/2018</stp>
        <stp>[Stock Selection.xlsx]Asset Turnover Ratio!R7C661</stp>
        <stp>EQY_CONSOLIDATED</stp>
        <stp>Y</stp>
        <stp>cols=2;rows=2</stp>
        <tr r="YK7" s="2"/>
      </tp>
      <tp>
        <v>42916</v>
        <stp/>
        <stp>##V3_BDHV12</stp>
        <stp>1800 HK Equity</stp>
        <stp>ASSET_TURNOVER</stp>
        <stp>1/1/2017</stp>
        <stp>8/12/2018</stp>
        <stp>[Stock Selection.xlsx]Asset Turnover Ratio!R7C461</stp>
        <stp>EQY_CONSOLIDATED</stp>
        <stp>Y</stp>
        <stp>cols=2;rows=2</stp>
        <tr r="QS7" s="2"/>
      </tp>
      <tp>
        <v>42916</v>
        <stp/>
        <stp>##V3_BDHV12</stp>
        <stp>1811 HK Equity</stp>
        <stp>ASSET_TURNOVER</stp>
        <stp>1/1/2017</stp>
        <stp>8/12/2018</stp>
        <stp>[Stock Selection.xlsx]Asset Turnover Ratio!R7C961</stp>
        <stp>EQY_CONSOLIDATED</stp>
        <stp>Y</stp>
        <stp>cols=2;rows=2</stp>
        <tr r="AJY7" s="2"/>
      </tp>
      <tp>
        <v>42825</v>
        <stp/>
        <stp>##V3_BDHV12</stp>
        <stp>6818 HK Equity</stp>
        <stp>ASSET_TURNOVER</stp>
        <stp>1/1/2017</stp>
        <stp>8/12/2018</stp>
        <stp>[Stock Selection.xlsx]Asset Turnover Ratio!R7C311</stp>
        <stp>EQY_CONSOLIDATED</stp>
        <stp>Y</stp>
        <stp>cols=2;rows=5</stp>
        <tr r="KY7" s="2"/>
      </tp>
      <tp>
        <v>42916</v>
        <stp/>
        <stp>##V3_BDHV12</stp>
        <stp>1115 HK Equity</stp>
        <stp>IS_EPS</stp>
        <stp>1/1/2017</stp>
        <stp>8/12/2018</stp>
        <stp>[Stock Selection.xlsx]EPS!R7C199</stp>
        <stp>EQY_CONSOLIDATED</stp>
        <stp>Y</stp>
        <stp>cols=2;rows=2</stp>
        <tr r="GQ7" s="3"/>
      </tp>
      <tp>
        <v>42916</v>
        <stp/>
        <stp>##V3_BDHV12</stp>
        <stp>1528 HK Equity</stp>
        <stp>IS_EPS</stp>
        <stp>1/1/2017</stp>
        <stp>8/12/2018</stp>
        <stp>[Stock Selection.xlsx]EPS!R7C849</stp>
        <stp>EQY_CONSOLIDATED</stp>
        <stp>Y</stp>
        <stp>cols=2;rows=2</stp>
        <tr r="AFQ7" s="3"/>
      </tp>
      <tp>
        <v>42916</v>
        <stp/>
        <stp>##V3_BDHV12</stp>
        <stp>1898 HK Equity</stp>
        <stp>IS_EPS</stp>
        <stp>1/1/2017</stp>
        <stp>8/12/2018</stp>
        <stp>[Stock Selection.xlsx]EPS!R7C249</stp>
        <stp>EQY_CONSOLIDATED</stp>
        <stp>Y</stp>
        <stp>cols=2;rows=2</stp>
        <tr r="IO7" s="3"/>
      </tp>
      <tp>
        <v>42916</v>
        <stp/>
        <stp>##V3_BDHV12</stp>
        <stp>2588 HK Equity</stp>
        <stp>IS_EPS</stp>
        <stp>1/1/2017</stp>
        <stp>8/12/2018</stp>
        <stp>[Stock Selection.xlsx]EPS!R7C549</stp>
        <stp>EQY_CONSOLIDATED</stp>
        <stp>Y</stp>
        <stp>cols=2;rows=2</stp>
        <tr r="UC7" s="3"/>
      </tp>
      <tp>
        <v>42916</v>
        <stp/>
        <stp>##V3_BDHV12</stp>
        <stp>2208 HK Equity</stp>
        <stp>IS_EPS</stp>
        <stp>1/1/2017</stp>
        <stp>8/12/2018</stp>
        <stp>[Stock Selection.xlsx]EPS!R7C447</stp>
        <stp>EQY_CONSOLIDATED</stp>
        <stp>Y</stp>
        <stp>cols=2;rows=2</stp>
        <tr r="QE7" s="3"/>
      </tp>
      <tp>
        <v>43100</v>
        <stp/>
        <stp>##V3_BDHV12</stp>
        <stp>6088 HK Equity</stp>
        <stp>IS_EPS</stp>
        <stp>1/1/2017</stp>
        <stp>8/12/2018</stp>
        <stp>[Stock Selection.xlsx]EPS!R7C643</stp>
        <stp>EQY_CONSOLIDATED</stp>
        <stp>Y</stp>
        <stp>cols=2;rows=1</stp>
        <tr r="XS7" s="3"/>
      </tp>
      <tp>
        <v>42916</v>
        <stp/>
        <stp>##V3_BDHV12</stp>
        <stp>1212 HK Equity</stp>
        <stp>IS_EPS</stp>
        <stp>1/1/2017</stp>
        <stp>8/12/2018</stp>
        <stp>[Stock Selection.xlsx]EPS!R7C33</stp>
        <stp>EQY_CONSOLIDATED</stp>
        <stp>Y</stp>
        <stp>cols=2;rows=2</stp>
        <tr r="AG7" s="3"/>
      </tp>
      <tp>
        <v>42916</v>
        <stp/>
        <stp>##V3_BDHV12</stp>
        <stp>1098 HK Equity</stp>
        <stp>IS_EPS</stp>
        <stp>1/1/2017</stp>
        <stp>8/12/2018</stp>
        <stp>[Stock Selection.xlsx]EPS!R7C847</stp>
        <stp>EQY_CONSOLIDATED</stp>
        <stp>Y</stp>
        <stp>cols=2;rows=2</stp>
        <tr r="AFO7" s="3"/>
      </tp>
      <tp>
        <v>43100</v>
        <stp/>
        <stp>##V3_BDHV12</stp>
        <stp>1658 HK Equity</stp>
        <stp>IS_EPS</stp>
        <stp>1/1/2017</stp>
        <stp>8/12/2018</stp>
        <stp>[Stock Selection.xlsx]EPS!R7C347</stp>
        <stp>EQY_CONSOLIDATED</stp>
        <stp>Y</stp>
        <stp>cols=2;rows=1</stp>
        <tr r="MI7" s="3"/>
      </tp>
      <tp>
        <v>42916</v>
        <stp/>
        <stp>##V3_BDHV12</stp>
        <stp>6869 HK Equity</stp>
        <stp>IS_EPS</stp>
        <stp>1/1/2017</stp>
        <stp>8/12/2018</stp>
        <stp>[Stock Selection.xlsx]EPS!R7C657</stp>
        <stp>EQY_CONSOLIDATED</stp>
        <stp>Y</stp>
        <stp>cols=2;rows=1</stp>
        <tr r="YG7" s="3"/>
      </tp>
      <tp>
        <v>42916</v>
        <stp/>
        <stp>##V3_BDHV12</stp>
        <stp>2869 HK Equity</stp>
        <stp>IS_EPS</stp>
        <stp>1/1/2017</stp>
        <stp>8/12/2018</stp>
        <stp>[Stock Selection.xlsx]EPS!R7C553</stp>
        <stp>EQY_CONSOLIDATED</stp>
        <stp>Y</stp>
        <stp>cols=2;rows=2</stp>
        <tr r="UG7" s="3"/>
      </tp>
      <tp>
        <v>42825</v>
        <stp/>
        <stp>##V3_BDHV12</stp>
        <stp>3958 HK Equity</stp>
        <stp>IS_EPS</stp>
        <stp>1/1/2017</stp>
        <stp>8/12/2018</stp>
        <stp>[Stock Selection.xlsx]EPS!R7C343</stp>
        <stp>EQY_CONSOLIDATED</stp>
        <stp>Y</stp>
        <stp>cols=2;rows=5</stp>
        <tr r="ME7" s="3"/>
      </tp>
      <tp>
        <v>42916</v>
        <stp/>
        <stp>##V3_BDHV12</stp>
        <stp>2669 HK Equity</stp>
        <stp>IS_EPS</stp>
        <stp>1/1/2017</stp>
        <stp>8/12/2018</stp>
        <stp>[Stock Selection.xlsx]EPS!R7C851</stp>
        <stp>EQY_CONSOLIDATED</stp>
        <stp>Y</stp>
        <stp>cols=2;rows=2</stp>
        <tr r="AFS7" s="3"/>
      </tp>
      <tp>
        <v>42825</v>
        <stp/>
        <stp>##V3_BDHV12</stp>
        <stp>6178 HK Equity</stp>
        <stp>IS_EPS</stp>
        <stp>1/1/2017</stp>
        <stp>8/12/2018</stp>
        <stp>[Stock Selection.xlsx]EPS!R7C345</stp>
        <stp>EQY_CONSOLIDATED</stp>
        <stp>Y</stp>
        <stp>cols=2;rows=5</stp>
        <tr r="MG7" s="3"/>
      </tp>
      <tp t="s">
        <v>#N/A N/A</v>
        <stp/>
        <stp>##V3_BDHV12</stp>
        <stp>388 HK Equity</stp>
        <stp>CF_CASH_FROM_OPER</stp>
        <stp>1/1/2017</stp>
        <stp>8/12/2018</stp>
        <stp>[Stock Selection.xlsx]Operating Cash Flow!R7C367</stp>
        <stp>EQY_CONSOLIDATED</stp>
        <stp>Y</stp>
        <tr r="NC7" s="6"/>
      </tp>
      <tp>
        <v>42916</v>
        <stp/>
        <stp>##V3_BDHV12</stp>
        <stp>1114 HK Equity</stp>
        <stp>ASSET_TURNOVER</stp>
        <stp>1/1/2017</stp>
        <stp>8/12/2018</stp>
        <stp>[Stock Selection.xlsx]Asset Turnover Ratio!R7C9</stp>
        <stp>EQY_CONSOLIDATED</stp>
        <stp>Y</stp>
        <stp>cols=2;rows=2</stp>
        <tr r="I7" s="2"/>
      </tp>
      <tp t="s">
        <v>#N/A N/A</v>
        <stp/>
        <stp>##V3_BDHV12</stp>
        <stp>778 HK Equity</stp>
        <stp>CF_CASH_FROM_OPER</stp>
        <stp>1/1/2017</stp>
        <stp>8/12/2018</stp>
        <stp>[Stock Selection.xlsx]Operating Cash Flow!R7C825</stp>
        <stp>EQY_CONSOLIDATED</stp>
        <stp>Y</stp>
        <tr r="AES7" s="6"/>
      </tp>
      <tp>
        <v>42825</v>
        <stp/>
        <stp>##V3_BDHV12</stp>
        <stp>939 HK Equity</stp>
        <stp>IS_EPS</stp>
        <stp>1/1/2017</stp>
        <stp>8/12/2018</stp>
        <stp>[Stock Selection.xlsx]EPS!R7C327</stp>
        <stp>EQY_CONSOLIDATED</stp>
        <stp>Y</stp>
        <stp>cols=2;rows=5</stp>
        <tr r="LO7" s="3"/>
      </tp>
      <tp>
        <v>42916</v>
        <stp/>
        <stp>##V3_BDHV12</stp>
        <stp>268 HK Equity</stp>
        <stp>IS_EPS</stp>
        <stp>1/1/2017</stp>
        <stp>8/12/2018</stp>
        <stp>[Stock Selection.xlsx]EPS!R7C635</stp>
        <stp>EQY_CONSOLIDATED</stp>
        <stp>Y</stp>
        <stp>cols=2;rows=2</stp>
        <tr r="XK7" s="3"/>
      </tp>
      <tp>
        <v>42916</v>
        <stp/>
        <stp>##V3_BDHV12</stp>
        <stp>762 HK Equity</stp>
        <stp>IS_EPS</stp>
        <stp>1/1/2017</stp>
        <stp>8/12/2018</stp>
        <stp>[Stock Selection.xlsx]EPS!R7C895</stp>
        <stp>EQY_CONSOLIDATED</stp>
        <stp>Y</stp>
        <stp>cols=2;rows=2</stp>
        <tr r="AHK7" s="3"/>
      </tp>
      <tp>
        <v>42916</v>
        <stp/>
        <stp>##V3_BDHV12</stp>
        <stp>288 HK Equity</stp>
        <stp>IS_EPS</stp>
        <stp>1/1/2017</stp>
        <stp>8/12/2018</stp>
        <stp>[Stock Selection.xlsx]EPS!R7C233</stp>
        <stp>EQY_CONSOLIDATED</stp>
        <stp>Y</stp>
        <stp>cols=2;rows=2</stp>
        <tr r="HY7" s="3"/>
      </tp>
      <tp>
        <v>42766</v>
        <stp/>
        <stp>##V3_BDHV12</stp>
        <stp>488 HK Equity</stp>
        <stp>IS_EPS</stp>
        <stp>1/1/2017</stp>
        <stp>8/12/2018</stp>
        <stp>[Stock Selection.xlsx]EPS!R7C831</stp>
        <stp>EQY_CONSOLIDATED</stp>
        <stp>Y</stp>
        <stp>cols=2;rows=3</stp>
        <tr r="AEY7" s="3"/>
      </tp>
      <tp>
        <v>42916</v>
        <stp/>
        <stp>##V3_BDHV12</stp>
        <stp>579 HK Equity</stp>
        <stp>IS_EPS</stp>
        <stp>1/1/2017</stp>
        <stp>8/12/2018</stp>
        <stp>[Stock Selection.xlsx]EPS!R7C921</stp>
        <stp>EQY_CONSOLIDATED</stp>
        <stp>Y</stp>
        <stp>cols=2;rows=2</stp>
        <tr r="AIK7" s="3"/>
      </tp>
      <tp>
        <v>42916</v>
        <stp/>
        <stp>##V3_BDHV12</stp>
        <stp>3301 HK Equity</stp>
        <stp>ASSET_TURNOVER</stp>
        <stp>1/1/2017</stp>
        <stp>8/12/2018</stp>
        <stp>[Stock Selection.xlsx]Asset Turnover Ratio!R7C855</stp>
        <stp>EQY_CONSOLIDATED</stp>
        <stp>Y</stp>
        <stp>cols=2;rows=2</stp>
        <tr r="AFW7" s="2"/>
      </tp>
      <tp>
        <v>42825</v>
        <stp/>
        <stp>##V3_BDHV12</stp>
        <stp>1138 HK Equity</stp>
        <stp>ASSET_TURNOVER</stp>
        <stp>1/1/2017</stp>
        <stp>8/12/2018</stp>
        <stp>[Stock Selection.xlsx]Asset Turnover Ratio!R7C477</stp>
        <stp>EQY_CONSOLIDATED</stp>
        <stp>Y</stp>
        <stp>cols=2;rows=5</stp>
        <tr r="RI7" s="2"/>
      </tp>
      <tp>
        <v>42916</v>
        <stp/>
        <stp>##V3_BDHV12</stp>
        <stp>2357 HK Equity</stp>
        <stp>ASSET_TURNOVER</stp>
        <stp>1/1/2017</stp>
        <stp>8/12/2018</stp>
        <stp>[Stock Selection.xlsx]Asset Turnover Ratio!R7C545</stp>
        <stp>EQY_CONSOLIDATED</stp>
        <stp>Y</stp>
        <stp>cols=2;rows=2</stp>
        <tr r="TY7" s="2"/>
      </tp>
      <tp>
        <v>42825</v>
        <stp/>
        <stp>##V3_BDHV12</stp>
        <stp>2199 HK Equity</stp>
        <stp>ASSET_TURNOVER</stp>
        <stp>1/1/2017</stp>
        <stp>8/12/2018</stp>
        <stp>[Stock Selection.xlsx]Asset Turnover Ratio!R7C147</stp>
        <stp>EQY_CONSOLIDATED</stp>
        <stp>Y</stp>
        <stp>cols=2;rows=3</stp>
        <tr r="EQ7" s="2"/>
      </tp>
      <tp>
        <v>42916</v>
        <stp/>
        <stp>##V3_BDHV12</stp>
        <stp>1359 HK Equity</stp>
        <stp>ASSET_TURNOVER</stp>
        <stp>1/1/2017</stp>
        <stp>8/12/2018</stp>
        <stp>[Stock Selection.xlsx]Asset Turnover Ratio!R7C377</stp>
        <stp>EQY_CONSOLIDATED</stp>
        <stp>Y</stp>
        <stp>cols=2;rows=2</stp>
        <tr r="NM7" s="2"/>
      </tp>
      <tp>
        <v>42916</v>
        <stp/>
        <stp>##V3_BDHV12</stp>
        <stp>2208 HK Equity</stp>
        <stp>ASSET_TURNOVER</stp>
        <stp>1/1/2017</stp>
        <stp>8/12/2018</stp>
        <stp>[Stock Selection.xlsx]Asset Turnover Ratio!R7C447</stp>
        <stp>EQY_CONSOLIDATED</stp>
        <stp>Y</stp>
        <stp>cols=2;rows=2</stp>
        <tr r="QE7" s="2"/>
      </tp>
      <tp>
        <v>42916</v>
        <stp/>
        <stp>##V3_BDHV12</stp>
        <stp>1113 HK Equity</stp>
        <stp>ASSET_TURNOVER</stp>
        <stp>1/1/2017</stp>
        <stp>8/12/2018</stp>
        <stp>[Stock Selection.xlsx]Asset Turnover Ratio!R7C873</stp>
        <stp>EQY_CONSOLIDATED</stp>
        <stp>Y</stp>
        <stp>cols=2;rows=3</stp>
        <tr r="AGO7" s="2"/>
      </tp>
      <tp>
        <v>42916</v>
        <stp/>
        <stp>##V3_BDHV12</stp>
        <stp>1378 HK Equity</stp>
        <stp>ASSET_TURNOVER</stp>
        <stp>1/1/2017</stp>
        <stp>8/12/2018</stp>
        <stp>[Stock Selection.xlsx]Asset Turnover Ratio!R7C671</stp>
        <stp>EQY_CONSOLIDATED</stp>
        <stp>Y</stp>
        <stp>cols=2;rows=2</stp>
        <tr r="YU7" s="2"/>
      </tp>
      <tp>
        <v>42916</v>
        <stp/>
        <stp>##V3_BDHV12</stp>
        <stp>1776 HK Equity</stp>
        <stp>ASSET_TURNOVER</stp>
        <stp>1/1/2017</stp>
        <stp>8/12/2018</stp>
        <stp>[Stock Selection.xlsx]Asset Turnover Ratio!R7C375</stp>
        <stp>EQY_CONSOLIDATED</stp>
        <stp>Y</stp>
        <stp>cols=2;rows=2</stp>
        <tr r="NK7" s="2"/>
      </tp>
      <tp>
        <v>42916</v>
        <stp/>
        <stp>##V3_BDHV12</stp>
        <stp>3908 HK Equity</stp>
        <stp>ASSET_TURNOVER</stp>
        <stp>1/1/2017</stp>
        <stp>8/12/2018</stp>
        <stp>[Stock Selection.xlsx]Asset Turnover Ratio!R7C259</stp>
        <stp>EQY_CONSOLIDATED</stp>
        <stp>Y</stp>
        <stp>cols=2;rows=2</stp>
        <tr r="IY7" s="2"/>
      </tp>
      <tp>
        <v>42916</v>
        <stp/>
        <stp>##V3_BDHV12</stp>
        <stp>1339 HK Equity</stp>
        <stp>ASSET_TURNOVER</stp>
        <stp>1/1/2017</stp>
        <stp>8/12/2018</stp>
        <stp>[Stock Selection.xlsx]Asset Turnover Ratio!R7C373</stp>
        <stp>EQY_CONSOLIDATED</stp>
        <stp>Y</stp>
        <stp>cols=2;rows=2</stp>
        <tr r="NI7" s="2"/>
      </tp>
      <tp>
        <v>42916</v>
        <stp/>
        <stp>##V3_BDHV12</stp>
        <stp>3393 HK Equity</stp>
        <stp>ASSET_TURNOVER</stp>
        <stp>1/1/2017</stp>
        <stp>8/12/2018</stp>
        <stp>[Stock Selection.xlsx]Asset Turnover Ratio!R7C653</stp>
        <stp>EQY_CONSOLIDATED</stp>
        <stp>Y</stp>
        <stp>cols=2;rows=2</stp>
        <tr r="YC7" s="2"/>
      </tp>
      <tp>
        <v>42916</v>
        <stp/>
        <stp>##V3_BDHV12</stp>
        <stp>1622 HK Equity</stp>
        <stp>ASSET_TURNOVER</stp>
        <stp>1/1/2017</stp>
        <stp>8/12/2018</stp>
        <stp>[Stock Selection.xlsx]Asset Turnover Ratio!R7C877</stp>
        <stp>EQY_CONSOLIDATED</stp>
        <stp>Y</stp>
        <stp>cols=2;rows=2</stp>
        <tr r="AGS7" s="2"/>
      </tp>
      <tp>
        <v>42916</v>
        <stp/>
        <stp>##V3_BDHV12</stp>
        <stp>1030 HK Equity</stp>
        <stp>ASSET_TURNOVER</stp>
        <stp>1/1/2017</stp>
        <stp>8/12/2018</stp>
        <stp>[Stock Selection.xlsx]Asset Turnover Ratio!R7C871</stp>
        <stp>EQY_CONSOLIDATED</stp>
        <stp>Y</stp>
        <stp>cols=2;rows=2</stp>
        <tr r="AGM7" s="2"/>
      </tp>
      <tp>
        <v>42916</v>
        <stp/>
        <stp>##V3_BDHV12</stp>
        <stp>1448 HK Equity</stp>
        <stp>ASSET_TURNOVER</stp>
        <stp>1/1/2017</stp>
        <stp>8/12/2018</stp>
        <stp>[Stock Selection.xlsx]Asset Turnover Ratio!R7C175</stp>
        <stp>EQY_CONSOLIDATED</stp>
        <stp>Y</stp>
        <stp>cols=2;rows=2</stp>
        <tr r="FS7" s="2"/>
      </tp>
      <tp>
        <v>42916</v>
        <stp/>
        <stp>##V3_BDHV12</stp>
        <stp>1618 HK Equity</stp>
        <stp>ASSET_TURNOVER</stp>
        <stp>1/1/2017</stp>
        <stp>8/12/2018</stp>
        <stp>[Stock Selection.xlsx]Asset Turnover Ratio!R7C479</stp>
        <stp>EQY_CONSOLIDATED</stp>
        <stp>Y</stp>
        <stp>cols=2;rows=2</stp>
        <tr r="RK7" s="2"/>
      </tp>
      <tp>
        <v>42825</v>
        <stp/>
        <stp>##V3_BDHV12</stp>
        <stp>2883 HK Equity</stp>
        <stp>ASSET_TURNOVER</stp>
        <stp>1/1/2017</stp>
        <stp>8/12/2018</stp>
        <stp>[Stock Selection.xlsx]Asset Turnover Ratio!R7C247</stp>
        <stp>EQY_CONSOLIDATED</stp>
        <stp>Y</stp>
        <stp>cols=2;rows=5</stp>
        <tr r="IM7" s="2"/>
      </tp>
      <tp>
        <v>42916</v>
        <stp/>
        <stp>##V3_BDHV12</stp>
        <stp>2588 HK Equity</stp>
        <stp>ASSET_TURNOVER</stp>
        <stp>1/1/2017</stp>
        <stp>8/12/2018</stp>
        <stp>[Stock Selection.xlsx]Asset Turnover Ratio!R7C549</stp>
        <stp>EQY_CONSOLIDATED</stp>
        <stp>Y</stp>
        <stp>cols=2;rows=2</stp>
        <tr r="UC7" s="2"/>
      </tp>
      <tp>
        <v>42916</v>
        <stp/>
        <stp>##V3_BDHV12</stp>
        <stp>3836 HK Equity</stp>
        <stp>ASSET_TURNOVER</stp>
        <stp>1/1/2017</stp>
        <stp>8/12/2018</stp>
        <stp>[Stock Selection.xlsx]Asset Turnover Ratio!R7C155</stp>
        <stp>EQY_CONSOLIDATED</stp>
        <stp>Y</stp>
        <stp>cols=2;rows=2</stp>
        <tr r="EY7" s="2"/>
      </tp>
      <tp>
        <v>42916</v>
        <stp/>
        <stp>##V3_BDHV12</stp>
        <stp>1375 HK Equity</stp>
        <stp>ASSET_TURNOVER</stp>
        <stp>1/1/2017</stp>
        <stp>8/12/2018</stp>
        <stp>[Stock Selection.xlsx]Asset Turnover Ratio!R7C379</stp>
        <stp>EQY_CONSOLIDATED</stp>
        <stp>Y</stp>
        <stp>cols=2;rows=2</stp>
        <tr r="NO7" s="2"/>
      </tp>
      <tp>
        <v>42825</v>
        <stp/>
        <stp>##V3_BDHV12</stp>
        <stp>1140 HK Equity</stp>
        <stp>ASSET_TURNOVER</stp>
        <stp>1/1/2017</stp>
        <stp>8/12/2018</stp>
        <stp>[Stock Selection.xlsx]Asset Turnover Ratio!R7C279</stp>
        <stp>EQY_CONSOLIDATED</stp>
        <stp>Y</stp>
        <stp>cols=2;rows=3</stp>
        <tr r="JS7" s="2"/>
      </tp>
      <tp>
        <v>42916</v>
        <stp/>
        <stp>##V3_BDHV12</stp>
        <stp>881 HK Equity</stp>
        <stp>NET_INCOME</stp>
        <stp>1/1/2017</stp>
        <stp>8/12/2018</stp>
        <stp>[Stock Selection.xlsx]Net Income!R7C79</stp>
        <stp>EQY_CONSOLIDATED</stp>
        <stp>Y</stp>
        <stp>cols=2;rows=3</stp>
        <tr r="CA7" s="5"/>
      </tp>
      <tp>
        <v>42916</v>
        <stp/>
        <stp>##V3_BDHV12</stp>
        <stp>6099 HK Equity</stp>
        <stp>IS_EPS</stp>
        <stp>1/1/2017</stp>
        <stp>8/12/2018</stp>
        <stp>[Stock Selection.xlsx]EPS!R7C349</stp>
        <stp>EQY_CONSOLIDATED</stp>
        <stp>Y</stp>
        <stp>cols=2;rows=2</stp>
        <tr r="MK7" s="3"/>
      </tp>
      <tp>
        <v>42916</v>
        <stp/>
        <stp>##V3_BDHV12</stp>
        <stp>3339 HK Equity</stp>
        <stp>IS_EPS</stp>
        <stp>1/1/2017</stp>
        <stp>8/12/2018</stp>
        <stp>[Stock Selection.xlsx]EPS!R7C449</stp>
        <stp>EQY_CONSOLIDATED</stp>
        <stp>Y</stp>
        <stp>cols=2;rows=2</stp>
        <tr r="QG7" s="3"/>
      </tp>
      <tp>
        <v>42916</v>
        <stp/>
        <stp>##V3_BDHV12</stp>
        <stp>3908 HK Equity</stp>
        <stp>IS_EPS</stp>
        <stp>1/1/2017</stp>
        <stp>8/12/2018</stp>
        <stp>[Stock Selection.xlsx]EPS!R7C259</stp>
        <stp>EQY_CONSOLIDATED</stp>
        <stp>Y</stp>
        <stp>cols=2;rows=2</stp>
        <tr r="IY7" s="3"/>
      </tp>
      <tp>
        <v>42825</v>
        <stp/>
        <stp>##V3_BDHV12</stp>
        <stp>2199 HK Equity</stp>
        <stp>IS_EPS</stp>
        <stp>1/1/2017</stp>
        <stp>8/12/2018</stp>
        <stp>[Stock Selection.xlsx]EPS!R7C147</stp>
        <stp>EQY_CONSOLIDATED</stp>
        <stp>Y</stp>
        <stp>cols=2;rows=3</stp>
        <tr r="EQ7" s="3"/>
      </tp>
      <tp>
        <v>42916</v>
        <stp/>
        <stp>##V3_BDHV12</stp>
        <stp>1828 HK Equity</stp>
        <stp>IS_EPS</stp>
        <stp>1/1/2017</stp>
        <stp>8/12/2018</stp>
        <stp>[Stock Selection.xlsx]EPS!R7C19</stp>
        <stp>EQY_CONSOLIDATED</stp>
        <stp>Y</stp>
        <stp>cols=2;rows=2</stp>
        <tr r="S7" s="3"/>
      </tp>
      <tp>
        <v>42916</v>
        <stp/>
        <stp>##V3_BDHV12</stp>
        <stp>1308 HK Equity</stp>
        <stp>IS_EPS</stp>
        <stp>1/1/2017</stp>
        <stp>8/12/2018</stp>
        <stp>[Stock Selection.xlsx]EPS!R7C455</stp>
        <stp>EQY_CONSOLIDATED</stp>
        <stp>Y</stp>
        <stp>cols=2;rows=2</stp>
        <tr r="QM7" s="3"/>
      </tp>
      <tp>
        <v>42916</v>
        <stp/>
        <stp>##V3_BDHV12</stp>
        <stp>1055 HK Equity</stp>
        <stp>IS_EPS</stp>
        <stp>1/1/2017</stp>
        <stp>8/12/2018</stp>
        <stp>[Stock Selection.xlsx]EPS!R7C485</stp>
        <stp>EQY_CONSOLIDATED</stp>
        <stp>Y</stp>
        <stp>cols=2;rows=2</stp>
        <tr r="RQ7" s="3"/>
      </tp>
      <tp>
        <v>42916</v>
        <stp/>
        <stp>##V3_BDHV12</stp>
        <stp>1060 HK Equity</stp>
        <stp>IS_EPS</stp>
        <stp>1/1/2017</stp>
        <stp>8/12/2018</stp>
        <stp>[Stock Selection.xlsx]EPS!R7C53</stp>
        <stp>EQY_CONSOLIDATED</stp>
        <stp>Y</stp>
        <stp>cols=2;rows=2</stp>
        <tr r="BA7" s="3"/>
      </tp>
      <tp>
        <v>42916</v>
        <stp/>
        <stp>##V3_BDHV12</stp>
        <stp>1038 HK Equity</stp>
        <stp>IS_EPS</stp>
        <stp>1/1/2017</stp>
        <stp>8/12/2018</stp>
        <stp>[Stock Selection.xlsx]EPS!R7C957</stp>
        <stp>EQY_CONSOLIDATED</stp>
        <stp>Y</stp>
        <stp>cols=2;rows=3</stp>
        <tr r="AJU7" s="3"/>
      </tp>
      <tp>
        <v>42916</v>
        <stp/>
        <stp>##V3_BDHV12</stp>
        <stp>2768 HK Equity</stp>
        <stp>IS_EPS</stp>
        <stp>1/1/2017</stp>
        <stp>8/12/2018</stp>
        <stp>[Stock Selection.xlsx]EPS!R7C853</stp>
        <stp>EQY_CONSOLIDATED</stp>
        <stp>Y</stp>
        <stp>cols=2;rows=2</stp>
        <tr r="AFU7" s="3"/>
      </tp>
      <tp>
        <v>42916</v>
        <stp/>
        <stp>##V3_BDHV12</stp>
        <stp>1205 HK Equity</stp>
        <stp>IS_EPS</stp>
        <stp>1/1/2017</stp>
        <stp>8/12/2018</stp>
        <stp>[Stock Selection.xlsx]EPS!R7C481</stp>
        <stp>EQY_CONSOLIDATED</stp>
        <stp>Y</stp>
        <stp>cols=2;rows=3</stp>
        <tr r="RM7" s="3"/>
      </tp>
      <tp>
        <v>43100</v>
        <stp/>
        <stp>##V3_BDHV12</stp>
        <stp>1569 HK Equity</stp>
        <stp>IS_EPS</stp>
        <stp>1/1/2017</stp>
        <stp>8/12/2018</stp>
        <stp>[Stock Selection.xlsx]EPS!R7C141</stp>
        <stp>EQY_CONSOLIDATED</stp>
        <stp>Y</stp>
        <stp>cols=2;rows=1</stp>
        <tr r="EK7" s="3"/>
      </tp>
      <tp>
        <v>42916</v>
        <stp/>
        <stp>##V3_BDHV12</stp>
        <stp>1829 HK Equity</stp>
        <stp>IS_EPS</stp>
        <stp>1/1/2017</stp>
        <stp>8/12/2018</stp>
        <stp>[Stock Selection.xlsx]EPS!R7C441</stp>
        <stp>EQY_CONSOLIDATED</stp>
        <stp>Y</stp>
        <stp>cols=2;rows=2</stp>
        <tr r="PY7" s="3"/>
      </tp>
      <tp>
        <v>42916</v>
        <stp/>
        <stp>##V3_BDHV12</stp>
        <stp>2314 HK Equity</stp>
        <stp>IS_EPS</stp>
        <stp>1/1/2017</stp>
        <stp>8/12/2018</stp>
        <stp>[Stock Selection.xlsx]EPS!R7C691</stp>
        <stp>EQY_CONSOLIDATED</stp>
        <stp>Y</stp>
        <stp>cols=2;rows=3</stp>
        <tr r="ZO7" s="3"/>
      </tp>
      <tp>
        <v>42825</v>
        <stp/>
        <stp>##V3_BDHV12</stp>
        <stp>1199 HK Equity</stp>
        <stp>IS_EPS</stp>
        <stp>1/1/2017</stp>
        <stp>8/12/2018</stp>
        <stp>[Stock Selection.xlsx]EPS!R7C543</stp>
        <stp>EQY_CONSOLIDATED</stp>
        <stp>Y</stp>
        <stp>cols=2;rows=5</stp>
        <tr r="TW7" s="3"/>
      </tp>
      <tp>
        <v>42825</v>
        <stp/>
        <stp>##V3_BDHV12</stp>
        <stp>1088 HK Equity</stp>
        <stp>IS_EPS</stp>
        <stp>1/1/2017</stp>
        <stp>8/12/2018</stp>
        <stp>[Stock Selection.xlsx]EPS!R7C253</stp>
        <stp>EQY_CONSOLIDATED</stp>
        <stp>Y</stp>
        <stp>cols=2;rows=5</stp>
        <tr r="IS7" s="3"/>
      </tp>
      <tp>
        <v>42825</v>
        <stp/>
        <stp>##V3_BDHV12</stp>
        <stp>1929 HK Equity</stp>
        <stp>ASSET_TURNOVER</stp>
        <stp>1/1/2017</stp>
        <stp>8/12/2018</stp>
        <stp>[Stock Selection.xlsx]Asset Turnover Ratio!R7C5</stp>
        <stp>EQY_CONSOLIDATED</stp>
        <stp>Y</stp>
        <stp>cols=2;rows=3</stp>
        <tr r="E7" s="2"/>
      </tp>
      <tp>
        <v>42916</v>
        <stp/>
        <stp>##V3_BDHV12</stp>
        <stp>1728 HK Equity</stp>
        <stp>ASSET_TURNOVER</stp>
        <stp>1/1/2017</stp>
        <stp>8/12/2018</stp>
        <stp>[Stock Selection.xlsx]Asset Turnover Ratio!R7C1</stp>
        <stp>EQY_CONSOLIDATED</stp>
        <stp>Y</stp>
        <stp>cols=2;rows=2</stp>
        <tr r="A7" s="2"/>
      </tp>
      <tp>
        <v>42825</v>
        <stp/>
        <stp>##V3_BDHV12</stp>
        <stp>508 HK Equity</stp>
        <stp>IS_EPS</stp>
        <stp>1/1/2017</stp>
        <stp>8/12/2018</stp>
        <stp>[Stock Selection.xlsx]EPS!R7C307</stp>
        <stp>EQY_CONSOLIDATED</stp>
        <stp>Y</stp>
        <stp>cols=2;rows=3</stp>
        <tr r="KU7" s="3"/>
      </tp>
      <tp>
        <v>42916</v>
        <stp/>
        <stp>##V3_BDHV12</stp>
        <stp>968 HK Equity</stp>
        <stp>IS_EPS</stp>
        <stp>1/1/2017</stp>
        <stp>8/12/2018</stp>
        <stp>[Stock Selection.xlsx]EPS!R7C607</stp>
        <stp>EQY_CONSOLIDATED</stp>
        <stp>Y</stp>
        <stp>cols=2;rows=3</stp>
        <tr r="WI7" s="3"/>
      </tp>
      <tp>
        <v>42825</v>
        <stp/>
        <stp>##V3_BDHV12</stp>
        <stp>179 HK Equity</stp>
        <stp>IS_EPS</stp>
        <stp>1/1/2017</stp>
        <stp>8/12/2018</stp>
        <stp>[Stock Selection.xlsx]EPS!R7C515</stp>
        <stp>EQY_CONSOLIDATED</stp>
        <stp>Y</stp>
        <stp>cols=2;rows=3</stp>
        <tr r="SU7" s="3"/>
      </tp>
      <tp>
        <v>42916</v>
        <stp/>
        <stp>##V3_BDHV12</stp>
        <stp>400 HK Equity</stp>
        <stp>IS_EPS</stp>
        <stp>1/1/2017</stp>
        <stp>8/12/2018</stp>
        <stp>[Stock Selection.xlsx]EPS!R7C185</stp>
        <stp>EQY_CONSOLIDATED</stp>
        <stp>Y</stp>
        <stp>cols=2;rows=2</stp>
        <tr r="GC7" s="3"/>
      </tp>
      <tp>
        <v>42916</v>
        <stp/>
        <stp>##V3_BDHV12</stp>
        <stp>941 HK Equity</stp>
        <stp>IS_EPS</stp>
        <stp>1/1/2017</stp>
        <stp>8/12/2018</stp>
        <stp>[Stock Selection.xlsx]EPS!R7C893</stp>
        <stp>EQY_CONSOLIDATED</stp>
        <stp>Y</stp>
        <stp>cols=2;rows=3</stp>
        <tr r="AHI7" s="3"/>
      </tp>
      <tp>
        <v>42916</v>
        <stp/>
        <stp>##V3_BDHV12</stp>
        <stp>151 HK Equity</stp>
        <stp>IS_EPS</stp>
        <stp>1/1/2017</stp>
        <stp>8/12/2018</stp>
        <stp>[Stock Selection.xlsx]EPS!R7C191</stp>
        <stp>EQY_CONSOLIDATED</stp>
        <stp>Y</stp>
        <stp>cols=2;rows=3</stp>
        <tr r="GI7" s="3"/>
      </tp>
      <tp>
        <v>42825</v>
        <stp/>
        <stp>##V3_BDHV12</stp>
        <stp>241 HK Equity</stp>
        <stp>IS_EPS</stp>
        <stp>1/1/2017</stp>
        <stp>8/12/2018</stp>
        <stp>[Stock Selection.xlsx]EPS!R7C399</stp>
        <stp>EQY_CONSOLIDATED</stp>
        <stp>Y</stp>
        <stp>cols=2;rows=3</stp>
        <tr r="OI7" s="3"/>
      </tp>
      <tp>
        <v>42916</v>
        <stp/>
        <stp>##V3_BDHV12</stp>
        <stp>570 HK Equity</stp>
        <stp>IS_EPS</stp>
        <stp>1/1/2017</stp>
        <stp>8/12/2018</stp>
        <stp>[Stock Selection.xlsx]EPS!R7C389</stp>
        <stp>EQY_CONSOLIDATED</stp>
        <stp>Y</stp>
        <stp>cols=2;rows=2</stp>
        <tr r="NY7" s="3"/>
      </tp>
      <tp>
        <v>42916</v>
        <stp/>
        <stp>##V3_BDHV12</stp>
        <stp>1357 HK Equity</stp>
        <stp>ASSET_TURNOVER</stp>
        <stp>1/1/2017</stp>
        <stp>8/12/2018</stp>
        <stp>[Stock Selection.xlsx]Asset Turnover Ratio!R7C645</stp>
        <stp>EQY_CONSOLIDATED</stp>
        <stp>Y</stp>
        <stp>cols=2;rows=2</stp>
        <tr r="XU7" s="2"/>
      </tp>
      <tp>
        <v>42916</v>
        <stp/>
        <stp>##V3_BDHV12</stp>
        <stp>2628 HK Equity</stp>
        <stp>ASSET_TURNOVER</stp>
        <stp>1/1/2017</stp>
        <stp>8/12/2018</stp>
        <stp>[Stock Selection.xlsx]Asset Turnover Ratio!R7C271</stp>
        <stp>EQY_CONSOLIDATED</stp>
        <stp>Y</stp>
        <stp>cols=2;rows=2</stp>
        <tr r="JK7" s="2"/>
      </tp>
      <tp>
        <v>42978</v>
        <stp/>
        <stp>##V3_BDHV12</stp>
        <stp>6068 HK Equity</stp>
        <stp>ASSET_TURNOVER</stp>
        <stp>1/1/2017</stp>
        <stp>8/12/2018</stp>
        <stp>[Stock Selection.xlsx]Asset Turnover Ratio!R7C137</stp>
        <stp>EQY_CONSOLIDATED</stp>
        <stp>Y</stp>
        <stp>cols=2;rows=1</stp>
        <tr r="EG7" s="2"/>
      </tp>
      <tp>
        <v>43100</v>
        <stp/>
        <stp>##V3_BDHV12</stp>
        <stp>1257 HK Equity</stp>
        <stp>ASSET_TURNOVER</stp>
        <stp>1/1/2017</stp>
        <stp>8/12/2018</stp>
        <stp>[Stock Selection.xlsx]Asset Turnover Ratio!R7C945</stp>
        <stp>EQY_CONSOLIDATED</stp>
        <stp>Y</stp>
        <stp>cols=2;rows=1</stp>
        <tr r="AJI7" s="2"/>
      </tp>
      <tp>
        <v>42916</v>
        <stp/>
        <stp>##V3_BDHV12</stp>
        <stp>1098 HK Equity</stp>
        <stp>ASSET_TURNOVER</stp>
        <stp>1/1/2017</stp>
        <stp>8/12/2018</stp>
        <stp>[Stock Selection.xlsx]Asset Turnover Ratio!R7C847</stp>
        <stp>EQY_CONSOLIDATED</stp>
        <stp>Y</stp>
        <stp>cols=2;rows=2</stp>
        <tr r="AFO7" s="2"/>
      </tp>
      <tp>
        <v>43100</v>
        <stp/>
        <stp>##V3_BDHV12</stp>
        <stp>1569 HK Equity</stp>
        <stp>ASSET_TURNOVER</stp>
        <stp>1/1/2017</stp>
        <stp>8/12/2018</stp>
        <stp>[Stock Selection.xlsx]Asset Turnover Ratio!R7C141</stp>
        <stp>EQY_CONSOLIDATED</stp>
        <stp>Y</stp>
        <stp>cols=2;rows=1</stp>
        <tr r="EK7" s="2"/>
      </tp>
      <tp>
        <v>42916</v>
        <stp/>
        <stp>##V3_BDHV12</stp>
        <stp>2356 HK Equity</stp>
        <stp>ASSET_TURNOVER</stp>
        <stp>1/1/2017</stp>
        <stp>8/12/2018</stp>
        <stp>[Stock Selection.xlsx]Asset Turnover Ratio!R7C277</stp>
        <stp>EQY_CONSOLIDATED</stp>
        <stp>Y</stp>
        <stp>cols=2;rows=2</stp>
        <tr r="JQ7" s="2"/>
      </tp>
      <tp>
        <v>42916</v>
        <stp/>
        <stp>##V3_BDHV12</stp>
        <stp>2009 HK Equity</stp>
        <stp>ASSET_TURNOVER</stp>
        <stp>1/1/2017</stp>
        <stp>8/12/2018</stp>
        <stp>[Stock Selection.xlsx]Asset Turnover Ratio!R7C675</stp>
        <stp>EQY_CONSOLIDATED</stp>
        <stp>Y</stp>
        <stp>cols=2;rows=2</stp>
        <tr r="YY7" s="2"/>
      </tp>
      <tp>
        <v>42916</v>
        <stp/>
        <stp>##V3_BDHV12</stp>
        <stp>2255 HK Equity</stp>
        <stp>ASSET_TURNOVER</stp>
        <stp>1/1/2017</stp>
        <stp>8/12/2018</stp>
        <stp>[Stock Selection.xlsx]Asset Turnover Ratio!R7C177</stp>
        <stp>EQY_CONSOLIDATED</stp>
        <stp>Y</stp>
        <stp>cols=2;rows=2</stp>
        <tr r="FU7" s="2"/>
      </tp>
      <tp>
        <v>42916</v>
        <stp/>
        <stp>##V3_BDHV12</stp>
        <stp>1336 HK Equity</stp>
        <stp>ASSET_TURNOVER</stp>
        <stp>1/1/2017</stp>
        <stp>8/12/2018</stp>
        <stp>[Stock Selection.xlsx]Asset Turnover Ratio!R7C341</stp>
        <stp>EQY_CONSOLIDATED</stp>
        <stp>Y</stp>
        <stp>cols=2;rows=2</stp>
        <tr r="MC7" s="2"/>
      </tp>
      <tp>
        <v>42916</v>
        <stp/>
        <stp>##V3_BDHV12</stp>
        <stp>1186 HK Equity</stp>
        <stp>ASSET_TURNOVER</stp>
        <stp>1/1/2017</stp>
        <stp>8/12/2018</stp>
        <stp>[Stock Selection.xlsx]Asset Turnover Ratio!R7C443</stp>
        <stp>EQY_CONSOLIDATED</stp>
        <stp>Y</stp>
        <stp>cols=2;rows=2</stp>
        <tr r="QA7" s="2"/>
      </tp>
      <tp>
        <v>42825</v>
        <stp/>
        <stp>##V3_BDHV12</stp>
        <stp>1199 HK Equity</stp>
        <stp>ASSET_TURNOVER</stp>
        <stp>1/1/2017</stp>
        <stp>8/12/2018</stp>
        <stp>[Stock Selection.xlsx]Asset Turnover Ratio!R7C543</stp>
        <stp>EQY_CONSOLIDATED</stp>
        <stp>Y</stp>
        <stp>cols=2;rows=5</stp>
        <tr r="TW7" s="2"/>
      </tp>
      <tp>
        <v>43100</v>
        <stp/>
        <stp>##V3_BDHV12</stp>
        <stp>6060 HK Equity</stp>
        <stp>ASSET_TURNOVER</stp>
        <stp>1/1/2017</stp>
        <stp>8/12/2018</stp>
        <stp>[Stock Selection.xlsx]Asset Turnover Ratio!R7C333</stp>
        <stp>EQY_CONSOLIDATED</stp>
        <stp>Y</stp>
        <stp>cols=2;rows=1</stp>
        <tr r="LU7" s="2"/>
      </tp>
      <tp>
        <v>42916</v>
        <stp/>
        <stp>##V3_BDHV12</stp>
        <stp>2343 HK Equity</stp>
        <stp>ASSET_TURNOVER</stp>
        <stp>1/1/2017</stp>
        <stp>8/12/2018</stp>
        <stp>[Stock Selection.xlsx]Asset Turnover Ratio!R7C473</stp>
        <stp>EQY_CONSOLIDATED</stp>
        <stp>Y</stp>
        <stp>cols=2;rows=3</stp>
        <tr r="RE7" s="2"/>
      </tp>
      <tp>
        <v>42825</v>
        <stp/>
        <stp>##V3_BDHV12</stp>
        <stp>2039 HK Equity</stp>
        <stp>ASSET_TURNOVER</stp>
        <stp>1/1/2017</stp>
        <stp>8/12/2018</stp>
        <stp>[Stock Selection.xlsx]Asset Turnover Ratio!R7C571</stp>
        <stp>EQY_CONSOLIDATED</stp>
        <stp>Y</stp>
        <stp>cols=2;rows=5</stp>
        <tr r="UY7" s="2"/>
      </tp>
      <tp>
        <v>43100</v>
        <stp/>
        <stp>##V3_BDHV12</stp>
        <stp>1658 HK Equity</stp>
        <stp>ASSET_TURNOVER</stp>
        <stp>1/1/2017</stp>
        <stp>8/12/2018</stp>
        <stp>[Stock Selection.xlsx]Asset Turnover Ratio!R7C347</stp>
        <stp>EQY_CONSOLIDATED</stp>
        <stp>Y</stp>
        <stp>cols=2;rows=1</stp>
        <tr r="MI7" s="2"/>
      </tp>
      <tp>
        <v>42916</v>
        <stp/>
        <stp>##V3_BDHV12</stp>
        <stp>1898 HK Equity</stp>
        <stp>ASSET_TURNOVER</stp>
        <stp>1/1/2017</stp>
        <stp>8/12/2018</stp>
        <stp>[Stock Selection.xlsx]Asset Turnover Ratio!R7C249</stp>
        <stp>EQY_CONSOLIDATED</stp>
        <stp>Y</stp>
        <stp>cols=2;rows=2</stp>
        <tr r="IO7" s="2"/>
      </tp>
      <tp>
        <v>42916</v>
        <stp/>
        <stp>##V3_BDHV12</stp>
        <stp>1528 HK Equity</stp>
        <stp>ASSET_TURNOVER</stp>
        <stp>1/1/2017</stp>
        <stp>8/12/2018</stp>
        <stp>[Stock Selection.xlsx]Asset Turnover Ratio!R7C849</stp>
        <stp>EQY_CONSOLIDATED</stp>
        <stp>Y</stp>
        <stp>cols=2;rows=2</stp>
        <tr r="AFQ7" s="2"/>
      </tp>
      <tp>
        <v>42916</v>
        <stp/>
        <stp>##V3_BDHV12</stp>
        <stp>1970 HK Equity</stp>
        <stp>ASSET_TURNOVER</stp>
        <stp>1/1/2017</stp>
        <stp>8/12/2018</stp>
        <stp>[Stock Selection.xlsx]Asset Turnover Ratio!R7C145</stp>
        <stp>EQY_CONSOLIDATED</stp>
        <stp>Y</stp>
        <stp>cols=2;rows=3</stp>
        <tr r="EO7" s="2"/>
      </tp>
      <tp>
        <v>42916</v>
        <stp/>
        <stp>##V3_BDHV12</stp>
        <stp>1585 HK Equity</stp>
        <stp>ASSET_TURNOVER</stp>
        <stp>1/1/2017</stp>
        <stp>8/12/2018</stp>
        <stp>[Stock Selection.xlsx]Asset Turnover Ratio!R7C149</stp>
        <stp>EQY_CONSOLIDATED</stp>
        <stp>Y</stp>
        <stp>cols=2;rows=2</stp>
        <tr r="ES7" s="2"/>
      </tp>
      <tp>
        <v>42825</v>
        <stp/>
        <stp>##V3_BDHV12</stp>
        <stp>3968 HK Equity</stp>
        <stp>ASSET_TURNOVER</stp>
        <stp>1/1/2017</stp>
        <stp>8/12/2018</stp>
        <stp>[Stock Selection.xlsx]Asset Turnover Ratio!R7C263</stp>
        <stp>EQY_CONSOLIDATED</stp>
        <stp>Y</stp>
        <stp>cols=2;rows=5</stp>
        <tr r="JC7" s="2"/>
      </tp>
      <tp>
        <v>42916</v>
        <stp/>
        <stp>##V3_BDHV12</stp>
        <stp>3311 HK Equity</stp>
        <stp>ASSET_TURNOVER</stp>
        <stp>1/1/2017</stp>
        <stp>8/12/2018</stp>
        <stp>[Stock Selection.xlsx]Asset Turnover Ratio!R7C569</stp>
        <stp>EQY_CONSOLIDATED</stp>
        <stp>Y</stp>
        <stp>cols=2;rows=2</stp>
        <tr r="UW7" s="2"/>
      </tp>
      <tp>
        <v>42916</v>
        <stp/>
        <stp>##V3_BDHV12</stp>
        <stp>2202 HK Equity</stp>
        <stp>ASSET_TURNOVER</stp>
        <stp>1/1/2017</stp>
        <stp>8/12/2018</stp>
        <stp>[Stock Selection.xlsx]Asset Turnover Ratio!R7C879</stp>
        <stp>EQY_CONSOLIDATED</stp>
        <stp>Y</stp>
        <stp>cols=2;rows=2</stp>
        <tr r="AGU7" s="2"/>
      </tp>
      <tp>
        <v>42916</v>
        <stp/>
        <stp>##V3_BDHV12</stp>
        <stp>2111 HK Equity</stp>
        <stp>ASSET_TURNOVER</stp>
        <stp>1/1/2017</stp>
        <stp>8/12/2018</stp>
        <stp>[Stock Selection.xlsx]Asset Turnover Ratio!R7C179</stp>
        <stp>EQY_CONSOLIDATED</stp>
        <stp>Y</stp>
        <stp>cols=2;rows=2</stp>
        <tr r="FW7" s="2"/>
      </tp>
      <tp>
        <v>42978</v>
        <stp/>
        <stp>##V3_BDHV12</stp>
        <stp>6169 HK Equity</stp>
        <stp>ASSET_TURNOVER</stp>
        <stp>1/1/2017</stp>
        <stp>8/12/2018</stp>
        <stp>[Stock Selection.xlsx]Asset Turnover Ratio!R7C139</stp>
        <stp>EQY_CONSOLIDATED</stp>
        <stp>Y</stp>
        <stp>cols=2;rows=1</stp>
        <tr r="EI7" s="2"/>
      </tp>
      <tp>
        <v>42916</v>
        <stp/>
        <stp>##V3_BDHV12</stp>
        <stp>1829 HK Equity</stp>
        <stp>ASSET_TURNOVER</stp>
        <stp>1/1/2017</stp>
        <stp>8/12/2018</stp>
        <stp>[Stock Selection.xlsx]Asset Turnover Ratio!R7C441</stp>
        <stp>EQY_CONSOLIDATED</stp>
        <stp>Y</stp>
        <stp>cols=2;rows=2</stp>
        <tr r="PY7" s="2"/>
      </tp>
      <tp>
        <v>42916</v>
        <stp/>
        <stp>##V3_BDHV12</stp>
        <stp>551 HK Equity</stp>
        <stp>NET_INCOME</stp>
        <stp>1/1/2017</stp>
        <stp>8/12/2018</stp>
        <stp>[Stock Selection.xlsx]Net Income!R7C97</stp>
        <stp>EQY_CONSOLIDATED</stp>
        <stp>Y</stp>
        <stp>cols=2;rows=2</stp>
        <tr r="CS7" s="5"/>
      </tp>
      <tp>
        <v>42916</v>
        <stp/>
        <stp>##V3_BDHV12</stp>
        <stp>848 HK Equity</stp>
        <stp>NET_INCOME</stp>
        <stp>1/1/2017</stp>
        <stp>8/12/2018</stp>
        <stp>[Stock Selection.xlsx]Net Income!R7C47</stp>
        <stp>EQY_CONSOLIDATED</stp>
        <stp>Y</stp>
        <stp>cols=2;rows=2</stp>
        <tr r="AU7" s="5"/>
      </tp>
      <tp>
        <v>42916</v>
        <stp/>
        <stp>##V3_BDHV12</stp>
        <stp>1368 HK Equity</stp>
        <stp>IS_EPS</stp>
        <stp>1/1/2017</stp>
        <stp>8/12/2018</stp>
        <stp>[Stock Selection.xlsx]EPS!R7C63</stp>
        <stp>EQY_CONSOLIDATED</stp>
        <stp>Y</stp>
        <stp>cols=2;rows=2</stp>
        <tr r="BK7" s="3"/>
      </tp>
      <tp>
        <v>42916</v>
        <stp/>
        <stp>##V3_BDHV12</stp>
        <stp>3389 HK Equity</stp>
        <stp>IS_EPS</stp>
        <stp>1/1/2017</stp>
        <stp>8/12/2018</stp>
        <stp>[Stock Selection.xlsx]EPS!R7C83</stp>
        <stp>EQY_CONSOLIDATED</stp>
        <stp>Y</stp>
        <stp>cols=2;rows=2</stp>
        <tr r="CE7" s="3"/>
      </tp>
      <tp>
        <v>42916</v>
        <stp/>
        <stp>##V3_BDHV12</stp>
        <stp>1958 HK Equity</stp>
        <stp>IS_EPS</stp>
        <stp>1/1/2017</stp>
        <stp>8/12/2018</stp>
        <stp>[Stock Selection.xlsx]EPS!R7C169</stp>
        <stp>EQY_CONSOLIDATED</stp>
        <stp>Y</stp>
        <stp>cols=2;rows=2</stp>
        <tr r="FM7" s="3"/>
      </tp>
      <tp>
        <v>42916</v>
        <stp/>
        <stp>##V3_BDHV12</stp>
        <stp>3818 HK Equity</stp>
        <stp>IS_EPS</stp>
        <stp>1/1/2017</stp>
        <stp>8/12/2018</stp>
        <stp>[Stock Selection.xlsx]EPS!R7C17</stp>
        <stp>EQY_CONSOLIDATED</stp>
        <stp>Y</stp>
        <stp>cols=2;rows=2</stp>
        <tr r="Q7" s="3"/>
      </tp>
      <tp>
        <v>42916</v>
        <stp/>
        <stp>##V3_BDHV12</stp>
        <stp>2007 HK Equity</stp>
        <stp>IS_EPS</stp>
        <stp>1/1/2017</stp>
        <stp>8/12/2018</stp>
        <stp>[Stock Selection.xlsx]EPS!R7C797</stp>
        <stp>EQY_CONSOLIDATED</stp>
        <stp>Y</stp>
        <stp>cols=2;rows=2</stp>
        <tr r="ADQ7" s="3"/>
      </tp>
      <tp>
        <v>42916</v>
        <stp/>
        <stp>##V3_BDHV12</stp>
        <stp>1666 HK Equity</stp>
        <stp>IS_EPS</stp>
        <stp>1/1/2017</stp>
        <stp>8/12/2018</stp>
        <stp>[Stock Selection.xlsx]EPS!R7C385</stp>
        <stp>EQY_CONSOLIDATED</stp>
        <stp>Y</stp>
        <stp>cols=2;rows=2</stp>
        <tr r="NU7" s="3"/>
      </tp>
      <tp>
        <v>42825</v>
        <stp/>
        <stp>##V3_BDHV12</stp>
        <stp>1428 HK Equity</stp>
        <stp>IS_EPS</stp>
        <stp>1/1/2017</stp>
        <stp>8/12/2018</stp>
        <stp>[Stock Selection.xlsx]EPS!R7C265</stp>
        <stp>EQY_CONSOLIDATED</stp>
        <stp>Y</stp>
        <stp>cols=2;rows=3</stp>
        <tr r="JE7" s="3"/>
      </tp>
      <tp>
        <v>42916</v>
        <stp/>
        <stp>##V3_BDHV12</stp>
        <stp>2009 HK Equity</stp>
        <stp>IS_EPS</stp>
        <stp>1/1/2017</stp>
        <stp>8/12/2018</stp>
        <stp>[Stock Selection.xlsx]EPS!R7C675</stp>
        <stp>EQY_CONSOLIDATED</stp>
        <stp>Y</stp>
        <stp>cols=2;rows=2</stp>
        <tr r="YY7" s="3"/>
      </tp>
      <tp>
        <v>42916</v>
        <stp/>
        <stp>##V3_BDHV12</stp>
        <stp>2868 HK Equity</stp>
        <stp>IS_EPS</stp>
        <stp>1/1/2017</stp>
        <stp>8/12/2018</stp>
        <stp>[Stock Selection.xlsx]EPS!R7C765</stp>
        <stp>EQY_CONSOLIDATED</stp>
        <stp>Y</stp>
        <stp>cols=2;rows=2</stp>
        <tr r="ACK7" s="3"/>
      </tp>
      <tp>
        <v>42916</v>
        <stp/>
        <stp>##V3_BDHV12</stp>
        <stp>1359 HK Equity</stp>
        <stp>IS_EPS</stp>
        <stp>1/1/2017</stp>
        <stp>8/12/2018</stp>
        <stp>[Stock Selection.xlsx]EPS!R7C377</stp>
        <stp>EQY_CONSOLIDATED</stp>
        <stp>Y</stp>
        <stp>cols=2;rows=2</stp>
        <tr r="NM7" s="3"/>
      </tp>
      <tp>
        <v>42916</v>
        <stp/>
        <stp>##V3_BDHV12</stp>
        <stp>1117 HK Equity</stp>
        <stp>IS_EPS</stp>
        <stp>1/1/2017</stp>
        <stp>8/12/2018</stp>
        <stp>[Stock Selection.xlsx]EPS!R7C197</stp>
        <stp>EQY_CONSOLIDATED</stp>
        <stp>Y</stp>
        <stp>cols=2;rows=2</stp>
        <tr r="GO7" s="3"/>
      </tp>
      <tp>
        <v>42916</v>
        <stp/>
        <stp>##V3_BDHV12</stp>
        <stp>1478 HK Equity</stp>
        <stp>IS_EPS</stp>
        <stp>1/1/2017</stp>
        <stp>8/12/2018</stp>
        <stp>[Stock Selection.xlsx]EPS!R7C167</stp>
        <stp>EQY_CONSOLIDATED</stp>
        <stp>Y</stp>
        <stp>cols=2;rows=2</stp>
        <tr r="FK7" s="3"/>
      </tp>
      <tp>
        <v>42916</v>
        <stp/>
        <stp>##V3_BDHV12</stp>
        <stp>1966 HK Equity</stp>
        <stp>IS_EPS</stp>
        <stp>1/1/2017</stp>
        <stp>8/12/2018</stp>
        <stp>[Stock Selection.xlsx]EPS!R7C787</stp>
        <stp>EQY_CONSOLIDATED</stp>
        <stp>Y</stp>
        <stp>cols=2;rows=2</stp>
        <tr r="ADG7" s="3"/>
      </tp>
      <tp>
        <v>42825</v>
        <stp/>
        <stp>##V3_BDHV12</stp>
        <stp>3813 HK Equity</stp>
        <stp>IS_EPS</stp>
        <stp>1/1/2017</stp>
        <stp>8/12/2018</stp>
        <stp>[Stock Selection.xlsx]EPS!R7C11</stp>
        <stp>EQY_CONSOLIDATED</stp>
        <stp>Y</stp>
        <stp>cols=2;rows=5</stp>
        <tr r="K7" s="3"/>
      </tp>
      <tp>
        <v>42916</v>
        <stp/>
        <stp>##V3_BDHV12</stp>
        <stp>2877 HK Equity</stp>
        <stp>IS_EPS</stp>
        <stp>1/1/2017</stp>
        <stp>8/12/2018</stp>
        <stp>[Stock Selection.xlsx]EPS!R7C393</stp>
        <stp>EQY_CONSOLIDATED</stp>
        <stp>Y</stp>
        <stp>cols=2;rows=2</stp>
        <tr r="OC7" s="3"/>
      </tp>
      <tp>
        <v>42916</v>
        <stp/>
        <stp>##V3_BDHV12</stp>
        <stp>1508 HK Equity</stp>
        <stp>IS_EPS</stp>
        <stp>1/1/2017</stp>
        <stp>8/12/2018</stp>
        <stp>[Stock Selection.xlsx]EPS!R7C361</stp>
        <stp>EQY_CONSOLIDATED</stp>
        <stp>Y</stp>
        <stp>cols=2;rows=2</stp>
        <tr r="MW7" s="3"/>
      </tp>
      <tp>
        <v>42825</v>
        <stp/>
        <stp>##V3_BDHV12</stp>
        <stp>3968 HK Equity</stp>
        <stp>IS_EPS</stp>
        <stp>1/1/2017</stp>
        <stp>8/12/2018</stp>
        <stp>[Stock Selection.xlsx]EPS!R7C263</stp>
        <stp>EQY_CONSOLIDATED</stp>
        <stp>Y</stp>
        <stp>cols=2;rows=5</stp>
        <tr r="JC7" s="3"/>
      </tp>
      <tp>
        <v>42825</v>
        <stp/>
        <stp>##V3_BDHV12</stp>
        <stp>1211 HK Equity</stp>
        <stp>IS_EPS</stp>
        <stp>1/1/2017</stp>
        <stp>8/12/2018</stp>
        <stp>[Stock Selection.xlsx]EPS!R7C15</stp>
        <stp>EQY_CONSOLIDATED</stp>
        <stp>Y</stp>
        <stp>cols=2;rows=5</stp>
        <tr r="O7" s="3"/>
      </tp>
      <tp>
        <v>42825</v>
        <stp/>
        <stp>##V3_BDHV12</stp>
        <stp>2039 HK Equity</stp>
        <stp>IS_EPS</stp>
        <stp>1/1/2017</stp>
        <stp>8/12/2018</stp>
        <stp>[Stock Selection.xlsx]EPS!R7C571</stp>
        <stp>EQY_CONSOLIDATED</stp>
        <stp>Y</stp>
        <stp>cols=2;rows=5</stp>
        <tr r="UY7" s="3"/>
      </tp>
      <tp>
        <v>42916</v>
        <stp/>
        <stp>##V3_BDHV12</stp>
        <stp>1339 HK Equity</stp>
        <stp>IS_EPS</stp>
        <stp>1/1/2017</stp>
        <stp>8/12/2018</stp>
        <stp>[Stock Selection.xlsx]EPS!R7C373</stp>
        <stp>EQY_CONSOLIDATED</stp>
        <stp>Y</stp>
        <stp>cols=2;rows=2</stp>
        <tr r="NI7" s="3"/>
      </tp>
      <tp>
        <v>42916</v>
        <stp/>
        <stp>##V3_BDHV12</stp>
        <stp>2331 HK Equity</stp>
        <stp>ASSET_TURNOVER</stp>
        <stp>1/1/2017</stp>
        <stp>8/12/2018</stp>
        <stp>[Stock Selection.xlsx]Asset Turnover Ratio!R7C7</stp>
        <stp>EQY_CONSOLIDATED</stp>
        <stp>Y</stp>
        <stp>cols=2;rows=2</stp>
        <tr r="G7" s="2"/>
      </tp>
      <tp>
        <v>42825</v>
        <stp/>
        <stp>##V3_BDHV12</stp>
        <stp>5 HK Equity</stp>
        <stp>SALES_REV_TURN</stp>
        <stp>1/1/2017</stp>
        <stp>8/12/2018</stp>
        <stp>[Stock Selection.xlsx]revenue!R7C269</stp>
        <stp>EQY_CONSOLIDATED</stp>
        <stp>Y</stp>
        <stp>cols=2;rows=6</stp>
        <tr r="JI7" s="7"/>
      </tp>
      <tp>
        <v>42916</v>
        <stp/>
        <stp>##V3_BDHV12</stp>
        <stp>168 HK Equity</stp>
        <stp>IS_EPS</stp>
        <stp>1/1/2017</stp>
        <stp>8/12/2018</stp>
        <stp>[Stock Selection.xlsx]EPS!R7C215</stp>
        <stp>EQY_CONSOLIDATED</stp>
        <stp>Y</stp>
        <stp>cols=2;rows=2</stp>
        <tr r="HG7" s="3"/>
      </tp>
      <tp>
        <v>42916</v>
        <stp/>
        <stp>##V3_BDHV12</stp>
        <stp>439 HK Equity</stp>
        <stp>IS_EPS</stp>
        <stp>1/1/2017</stp>
        <stp>8/12/2018</stp>
        <stp>[Stock Selection.xlsx]EPS!R7C505</stp>
        <stp>EQY_CONSOLIDATED</stp>
        <stp>Y</stp>
        <stp>cols=2;rows=2</stp>
        <tr r="SK7" s="3"/>
      </tp>
      <tp>
        <v>42916</v>
        <stp/>
        <stp>##V3_BDHV12</stp>
        <stp>189 HK Equity</stp>
        <stp>IS_EPS</stp>
        <stp>1/1/2017</stp>
        <stp>8/12/2018</stp>
        <stp>[Stock Selection.xlsx]EPS!R7C703</stp>
        <stp>EQY_CONSOLIDATED</stp>
        <stp>Y</stp>
        <stp>cols=2;rows=2</stp>
        <tr r="AAA7" s="3"/>
      </tp>
      <tp>
        <v>42916</v>
        <stp/>
        <stp>##V3_BDHV12</stp>
        <stp>410 HK Equity</stp>
        <stp>IS_EPS</stp>
        <stp>1/1/2017</stp>
        <stp>8/12/2018</stp>
        <stp>[Stock Selection.xlsx]EPS!R7C793</stp>
        <stp>EQY_CONSOLIDATED</stp>
        <stp>Y</stp>
        <stp>cols=2;rows=2</stp>
        <tr r="ADM7" s="3"/>
      </tp>
      <tp>
        <v>42916</v>
        <stp/>
        <stp>##V3_BDHV12</stp>
        <stp>658 HK Equity</stp>
        <stp>IS_EPS</stp>
        <stp>1/1/2017</stp>
        <stp>8/12/2018</stp>
        <stp>[Stock Selection.xlsx]EPS!R7C511</stp>
        <stp>EQY_CONSOLIDATED</stp>
        <stp>Y</stp>
        <stp>cols=2;rows=2</stp>
        <tr r="SQ7" s="3"/>
      </tp>
      <tp>
        <v>42916</v>
        <stp/>
        <stp>##V3_BDHV12</stp>
        <stp>419 HK Equity</stp>
        <stp>IS_EPS</stp>
        <stp>1/1/2017</stp>
        <stp>8/12/2018</stp>
        <stp>[Stock Selection.xlsx]EPS!R7C109</stp>
        <stp>EQY_CONSOLIDATED</stp>
        <stp>Y</stp>
        <stp>cols=2;rows=2</stp>
        <tr r="DE7" s="3"/>
      </tp>
      <tp>
        <v>42916</v>
        <stp/>
        <stp>##V3_BDHV12</stp>
        <stp>698 HK Equity</stp>
        <stp>IS_EPS</stp>
        <stp>1/1/2017</stp>
        <stp>8/12/2018</stp>
        <stp>[Stock Selection.xlsx]EPS!R7C619</stp>
        <stp>EQY_CONSOLIDATED</stp>
        <stp>Y</stp>
        <stp>cols=2;rows=2</stp>
        <tr r="WU7" s="3"/>
      </tp>
      <tp>
        <v>42916</v>
        <stp/>
        <stp>##V3_BDHV12</stp>
        <stp>1308 HK Equity</stp>
        <stp>ASSET_TURNOVER</stp>
        <stp>1/1/2017</stp>
        <stp>8/12/2018</stp>
        <stp>[Stock Selection.xlsx]Asset Turnover Ratio!R7C455</stp>
        <stp>EQY_CONSOLIDATED</stp>
        <stp>Y</stp>
        <stp>cols=2;rows=2</stp>
        <tr r="QM7" s="2"/>
      </tp>
      <tp>
        <v>42825</v>
        <stp/>
        <stp>##V3_BDHV12</stp>
        <stp>1347 HK Equity</stp>
        <stp>ASSET_TURNOVER</stp>
        <stp>1/1/2017</stp>
        <stp>8/12/2018</stp>
        <stp>[Stock Selection.xlsx]Asset Turnover Ratio!R7C655</stp>
        <stp>EQY_CONSOLIDATED</stp>
        <stp>Y</stp>
        <stp>cols=2;rows=6</stp>
        <tr r="YE7" s="2"/>
      </tp>
      <tp>
        <v>42916</v>
        <stp/>
        <stp>##V3_BDHV12</stp>
        <stp>3380 HK Equity</stp>
        <stp>ASSET_TURNOVER</stp>
        <stp>1/1/2017</stp>
        <stp>8/12/2018</stp>
        <stp>[Stock Selection.xlsx]Asset Turnover Ratio!R7C875</stp>
        <stp>EQY_CONSOLIDATED</stp>
        <stp>Y</stp>
        <stp>cols=2;rows=2</stp>
        <tr r="AGQ7" s="2"/>
      </tp>
      <tp>
        <v>42916</v>
        <stp/>
        <stp>##V3_BDHV12</stp>
        <stp>3606 HK Equity</stp>
        <stp>ASSET_TURNOVER</stp>
        <stp>1/1/2017</stp>
        <stp>8/12/2018</stp>
        <stp>[Stock Selection.xlsx]Asset Turnover Ratio!R7C171</stp>
        <stp>EQY_CONSOLIDATED</stp>
        <stp>Y</stp>
        <stp>cols=2;rows=2</stp>
        <tr r="FO7" s="2"/>
      </tp>
      <tp>
        <v>42916</v>
        <stp/>
        <stp>##V3_BDHV12</stp>
        <stp>1038 HK Equity</stp>
        <stp>ASSET_TURNOVER</stp>
        <stp>1/1/2017</stp>
        <stp>8/12/2018</stp>
        <stp>[Stock Selection.xlsx]Asset Turnover Ratio!R7C957</stp>
        <stp>EQY_CONSOLIDATED</stp>
        <stp>Y</stp>
        <stp>cols=2;rows=3</stp>
        <tr r="AJU7" s="2"/>
      </tp>
      <tp>
        <v>42916</v>
        <stp/>
        <stp>##V3_BDHV12</stp>
        <stp>1171 HK Equity</stp>
        <stp>ASSET_TURNOVER</stp>
        <stp>1/1/2017</stp>
        <stp>8/12/2018</stp>
        <stp>[Stock Selection.xlsx]Asset Turnover Ratio!R7C255</stp>
        <stp>EQY_CONSOLIDATED</stp>
        <stp>Y</stp>
        <stp>cols=2;rows=2</stp>
        <tr r="IU7" s="2"/>
      </tp>
      <tp>
        <v>42916</v>
        <stp/>
        <stp>##V3_BDHV12</stp>
        <stp>2799 HK Equity</stp>
        <stp>ASSET_TURNOVER</stp>
        <stp>1/1/2017</stp>
        <stp>8/12/2018</stp>
        <stp>[Stock Selection.xlsx]Asset Turnover Ratio!R7C363</stp>
        <stp>EQY_CONSOLIDATED</stp>
        <stp>Y</stp>
        <stp>cols=2;rows=2</stp>
        <tr r="MY7" s="2"/>
      </tp>
      <tp>
        <v>42916</v>
        <stp/>
        <stp>##V3_BDHV12</stp>
        <stp>1071 HK Equity</stp>
        <stp>ASSET_TURNOVER</stp>
        <stp>1/1/2017</stp>
        <stp>8/12/2018</stp>
        <stp>[Stock Selection.xlsx]Asset Turnover Ratio!R7C955</stp>
        <stp>EQY_CONSOLIDATED</stp>
        <stp>Y</stp>
        <stp>cols=2;rows=2</stp>
        <tr r="AJS7" s="2"/>
      </tp>
      <tp>
        <v>42825</v>
        <stp/>
        <stp>##V3_BDHV12</stp>
        <stp>2099 HK Equity</stp>
        <stp>ASSET_TURNOVER</stp>
        <stp>1/1/2017</stp>
        <stp>8/12/2018</stp>
        <stp>[Stock Selection.xlsx]Asset Turnover Ratio!R7C665</stp>
        <stp>EQY_CONSOLIDATED</stp>
        <stp>Y</stp>
        <stp>cols=2;rows=5</stp>
        <tr r="YO7" s="2"/>
      </tp>
      <tp>
        <v>42916</v>
        <stp/>
        <stp>##V3_BDHV12</stp>
        <stp>2333 HK Equity</stp>
        <stp>ASSET_TURNOVER</stp>
        <stp>1/1/2017</stp>
        <stp>8/12/2018</stp>
        <stp>[Stock Selection.xlsx]Asset Turnover Ratio!R7C161</stp>
        <stp>EQY_CONSOLIDATED</stp>
        <stp>Y</stp>
        <stp>cols=2;rows=2</stp>
        <tr r="FE7" s="2"/>
      </tp>
      <tp>
        <v>42916</v>
        <stp/>
        <stp>##V3_BDHV12</stp>
        <stp>2386 HK Equity</stp>
        <stp>ASSET_TURNOVER</stp>
        <stp>1/1/2017</stp>
        <stp>8/12/2018</stp>
        <stp>[Stock Selection.xlsx]Asset Turnover Ratio!R7C561</stp>
        <stp>EQY_CONSOLIDATED</stp>
        <stp>Y</stp>
        <stp>cols=2;rows=2</stp>
        <tr r="UO7" s="2"/>
      </tp>
      <tp>
        <v>42916</v>
        <stp/>
        <stp>##V3_BDHV12</stp>
        <stp>1207 HK Equity</stp>
        <stp>ASSET_TURNOVER</stp>
        <stp>1/1/2017</stp>
        <stp>8/12/2018</stp>
        <stp>[Stock Selection.xlsx]Asset Turnover Ratio!R7C751</stp>
        <stp>EQY_CONSOLIDATED</stp>
        <stp>Y</stp>
        <stp>cols=2;rows=2</stp>
        <tr r="ABW7" s="2"/>
      </tp>
      <tp>
        <v>42825</v>
        <stp/>
        <stp>##V3_BDHV12</stp>
        <stp>1088 HK Equity</stp>
        <stp>ASSET_TURNOVER</stp>
        <stp>1/1/2017</stp>
        <stp>8/12/2018</stp>
        <stp>[Stock Selection.xlsx]Asset Turnover Ratio!R7C253</stp>
        <stp>EQY_CONSOLIDATED</stp>
        <stp>Y</stp>
        <stp>cols=2;rows=5</stp>
        <tr r="IS7" s="2"/>
      </tp>
      <tp>
        <v>42916</v>
        <stp/>
        <stp>##V3_BDHV12</stp>
        <stp>2727 HK Equity</stp>
        <stp>ASSET_TURNOVER</stp>
        <stp>1/1/2017</stp>
        <stp>8/12/2018</stp>
        <stp>[Stock Selection.xlsx]Asset Turnover Ratio!R7C567</stp>
        <stp>EQY_CONSOLIDATED</stp>
        <stp>Y</stp>
        <stp>cols=2;rows=2</stp>
        <tr r="UU7" s="2"/>
      </tp>
      <tp>
        <v>42916</v>
        <stp/>
        <stp>##V3_BDHV12</stp>
        <stp>3360 HK Equity</stp>
        <stp>ASSET_TURNOVER</stp>
        <stp>1/1/2017</stp>
        <stp>8/12/2018</stp>
        <stp>[Stock Selection.xlsx]Asset Turnover Ratio!R7C273</stp>
        <stp>EQY_CONSOLIDATED</stp>
        <stp>Y</stp>
        <stp>cols=2;rows=2</stp>
        <tr r="JM7" s="2"/>
      </tp>
      <tp>
        <v>42916</v>
        <stp/>
        <stp>##V3_BDHV12</stp>
        <stp>1816 HK Equity</stp>
        <stp>ASSET_TURNOVER</stp>
        <stp>1/1/2017</stp>
        <stp>8/12/2018</stp>
        <stp>[Stock Selection.xlsx]Asset Turnover Ratio!R7C959</stp>
        <stp>EQY_CONSOLIDATED</stp>
        <stp>Y</stp>
        <stp>cols=2;rows=2</stp>
        <tr r="AJW7" s="2"/>
      </tp>
      <tp>
        <v>42916</v>
        <stp/>
        <stp>##V3_BDHV12</stp>
        <stp>1680 HK Equity</stp>
        <stp>ASSET_TURNOVER</stp>
        <stp>1/1/2017</stp>
        <stp>8/12/2018</stp>
        <stp>[Stock Selection.xlsx]Asset Turnover Ratio!R7C157</stp>
        <stp>EQY_CONSOLIDATED</stp>
        <stp>Y</stp>
        <stp>cols=2;rows=2</stp>
        <tr r="FA7" s="2"/>
      </tp>
      <tp>
        <v>42916</v>
        <stp/>
        <stp>##V3_BDHV12</stp>
        <stp>2868 HK Equity</stp>
        <stp>ASSET_TURNOVER</stp>
        <stp>1/1/2017</stp>
        <stp>8/12/2018</stp>
        <stp>[Stock Selection.xlsx]Asset Turnover Ratio!R7C765</stp>
        <stp>EQY_CONSOLIDATED</stp>
        <stp>Y</stp>
        <stp>cols=2;rows=2</stp>
        <tr r="ACK7" s="2"/>
      </tp>
      <tp>
        <v>42825</v>
        <stp/>
        <stp>##V3_BDHV12</stp>
        <stp>2880 HK Equity</stp>
        <stp>ASSET_TURNOVER</stp>
        <stp>1/1/2017</stp>
        <stp>8/12/2018</stp>
        <stp>[Stock Selection.xlsx]Asset Turnover Ratio!R7C465</stp>
        <stp>EQY_CONSOLIDATED</stp>
        <stp>Y</stp>
        <stp>cols=2;rows=5</stp>
        <tr r="QW7" s="2"/>
      </tp>
      <tp>
        <v>42916</v>
        <stp/>
        <stp>##V3_BDHV12</stp>
        <stp>1316 HK Equity</stp>
        <stp>ASSET_TURNOVER</stp>
        <stp>1/1/2017</stp>
        <stp>8/12/2018</stp>
        <stp>[Stock Selection.xlsx]Asset Turnover Ratio!R7C159</stp>
        <stp>EQY_CONSOLIDATED</stp>
        <stp>Y</stp>
        <stp>cols=2;rows=2</stp>
        <tr r="FC7" s="2"/>
      </tp>
      <tp>
        <v>42916</v>
        <stp/>
        <stp>##V3_BDHV12</stp>
        <stp>1052 HK Equity</stp>
        <stp>ASSET_TURNOVER</stp>
        <stp>1/1/2017</stp>
        <stp>8/12/2018</stp>
        <stp>[Stock Selection.xlsx]Asset Turnover Ratio!R7C459</stp>
        <stp>EQY_CONSOLIDATED</stp>
        <stp>Y</stp>
        <stp>cols=2;rows=3</stp>
        <tr r="QQ7" s="2"/>
      </tp>
      <tp>
        <v>42825</v>
        <stp/>
        <stp>##V3_BDHV12</stp>
        <stp>590 HK Equity</stp>
        <stp>NET_INCOME</stp>
        <stp>1/1/2017</stp>
        <stp>8/12/2018</stp>
        <stp>[Stock Selection.xlsx]Net Income!R7C87</stp>
        <stp>EQY_CONSOLIDATED</stp>
        <stp>Y</stp>
        <stp>cols=2;rows=3</stp>
        <tr r="CI7" s="5"/>
      </tp>
      <tp>
        <v>42916</v>
        <stp/>
        <stp>##V3_BDHV12</stp>
        <stp>1109 HK Equity</stp>
        <stp>IS_EPS</stp>
        <stp>1/1/2017</stp>
        <stp>8/12/2018</stp>
        <stp>[Stock Selection.xlsx]EPS!R7C769</stp>
        <stp>EQY_CONSOLIDATED</stp>
        <stp>Y</stp>
        <stp>cols=2;rows=2</stp>
        <tr r="ACO7" s="3"/>
      </tp>
      <tp>
        <v>42916</v>
        <stp/>
        <stp>##V3_BDHV12</stp>
        <stp>1618 HK Equity</stp>
        <stp>IS_EPS</stp>
        <stp>1/1/2017</stp>
        <stp>8/12/2018</stp>
        <stp>[Stock Selection.xlsx]EPS!R7C479</stp>
        <stp>EQY_CONSOLIDATED</stp>
        <stp>Y</stp>
        <stp>cols=2;rows=2</stp>
        <tr r="RK7" s="3"/>
      </tp>
      <tp>
        <v>42916</v>
        <stp/>
        <stp>##V3_BDHV12</stp>
        <stp>2777 HK Equity</stp>
        <stp>IS_EPS</stp>
        <stp>1/1/2017</stp>
        <stp>8/12/2018</stp>
        <stp>[Stock Selection.xlsx]EPS!R7C789</stp>
        <stp>EQY_CONSOLIDATED</stp>
        <stp>Y</stp>
        <stp>cols=2;rows=2</stp>
        <tr r="ADI7" s="3"/>
      </tp>
      <tp>
        <v>42916</v>
        <stp/>
        <stp>##V3_BDHV12</stp>
        <stp>1196 HK Equity</stp>
        <stp>IS_EPS</stp>
        <stp>1/1/2017</stp>
        <stp>8/12/2018</stp>
        <stp>[Stock Selection.xlsx]EPS!R7C495</stp>
        <stp>EQY_CONSOLIDATED</stp>
        <stp>Y</stp>
        <stp>cols=2;rows=2</stp>
        <tr r="SA7" s="3"/>
      </tp>
      <tp>
        <v>42916</v>
        <stp/>
        <stp>##V3_BDHV12</stp>
        <stp>1448 HK Equity</stp>
        <stp>IS_EPS</stp>
        <stp>1/1/2017</stp>
        <stp>8/12/2018</stp>
        <stp>[Stock Selection.xlsx]EPS!R7C175</stp>
        <stp>EQY_CONSOLIDATED</stp>
        <stp>Y</stp>
        <stp>cols=2;rows=2</stp>
        <tr r="FS7" s="3"/>
      </tp>
      <tp>
        <v>42825</v>
        <stp/>
        <stp>##V3_BDHV12</stp>
        <stp>2099 HK Equity</stp>
        <stp>IS_EPS</stp>
        <stp>1/1/2017</stp>
        <stp>8/12/2018</stp>
        <stp>[Stock Selection.xlsx]EPS!R7C665</stp>
        <stp>EQY_CONSOLIDATED</stp>
        <stp>Y</stp>
        <stp>cols=2;rows=5</stp>
        <tr r="YO7" s="3"/>
      </tp>
      <tp>
        <v>42825</v>
        <stp/>
        <stp>##V3_BDHV12</stp>
        <stp>1138 HK Equity</stp>
        <stp>IS_EPS</stp>
        <stp>1/1/2017</stp>
        <stp>8/12/2018</stp>
        <stp>[Stock Selection.xlsx]EPS!R7C477</stp>
        <stp>EQY_CONSOLIDATED</stp>
        <stp>Y</stp>
        <stp>cols=2;rows=5</stp>
        <tr r="RI7" s="3"/>
      </tp>
      <tp>
        <v>42916</v>
        <stp/>
        <stp>##V3_BDHV12</stp>
        <stp>1361 HK Equity</stp>
        <stp>IS_EPS</stp>
        <stp>1/1/2017</stp>
        <stp>8/12/2018</stp>
        <stp>[Stock Selection.xlsx]EPS!R7C73</stp>
        <stp>EQY_CONSOLIDATED</stp>
        <stp>Y</stp>
        <stp>cols=2;rows=2</stp>
        <tr r="BU7" s="3"/>
      </tp>
      <tp>
        <v>42916</v>
        <stp/>
        <stp>##V3_BDHV12</stp>
        <stp>2607 HK Equity</stp>
        <stp>IS_EPS</stp>
        <stp>1/1/2017</stp>
        <stp>8/12/2018</stp>
        <stp>[Stock Selection.xlsx]EPS!R7C383</stp>
        <stp>EQY_CONSOLIDATED</stp>
        <stp>Y</stp>
        <stp>cols=2;rows=2</stp>
        <tr r="NS7" s="3"/>
      </tp>
      <tp>
        <v>42916</v>
        <stp/>
        <stp>##V3_BDHV12</stp>
        <stp>2799 HK Equity</stp>
        <stp>IS_EPS</stp>
        <stp>1/1/2017</stp>
        <stp>8/12/2018</stp>
        <stp>[Stock Selection.xlsx]EPS!R7C363</stp>
        <stp>EQY_CONSOLIDATED</stp>
        <stp>Y</stp>
        <stp>cols=2;rows=2</stp>
        <tr r="MY7" s="3"/>
      </tp>
      <tp>
        <v>42916</v>
        <stp/>
        <stp>##V3_BDHV12</stp>
        <stp>1378 HK Equity</stp>
        <stp>IS_EPS</stp>
        <stp>1/1/2017</stp>
        <stp>8/12/2018</stp>
        <stp>[Stock Selection.xlsx]EPS!R7C671</stp>
        <stp>EQY_CONSOLIDATED</stp>
        <stp>Y</stp>
        <stp>cols=2;rows=2</stp>
        <tr r="YU7" s="3"/>
      </tp>
      <tp>
        <v>42916</v>
        <stp/>
        <stp>##V3_BDHV12</stp>
        <stp>1066 HK Equity</stp>
        <stp>IS_EPS</stp>
        <stp>1/1/2017</stp>
        <stp>8/12/2018</stp>
        <stp>[Stock Selection.xlsx]EPS!R7C391</stp>
        <stp>EQY_CONSOLIDATED</stp>
        <stp>Y</stp>
        <stp>cols=2;rows=2</stp>
        <tr r="OA7" s="3"/>
      </tp>
      <tp>
        <v>42916</v>
        <stp/>
        <stp>##V3_BDHV12</stp>
        <stp>2628 HK Equity</stp>
        <stp>IS_EPS</stp>
        <stp>1/1/2017</stp>
        <stp>8/12/2018</stp>
        <stp>[Stock Selection.xlsx]EPS!R7C271</stp>
        <stp>EQY_CONSOLIDATED</stp>
        <stp>Y</stp>
        <stp>cols=2;rows=2</stp>
        <tr r="JK7" s="3"/>
      </tp>
      <tp>
        <v>42916</v>
        <stp/>
        <stp>##V3_BDHV12</stp>
        <stp>1899 HK Equity</stp>
        <stp>IS_EPS</stp>
        <stp>1/1/2017</stp>
        <stp>8/12/2018</stp>
        <stp>[Stock Selection.xlsx]EPS!R7C163</stp>
        <stp>EQY_CONSOLIDATED</stp>
        <stp>Y</stp>
        <stp>cols=2;rows=2</stp>
        <tr r="FG7" s="3"/>
      </tp>
      <tp>
        <v>42825</v>
        <stp/>
        <stp>##V3_BDHV12</stp>
        <stp>163 HK Equity</stp>
        <stp>IS_EPS</stp>
        <stp>1/1/2017</stp>
        <stp>8/12/2018</stp>
        <stp>[Stock Selection.xlsx]EPS!R7C857</stp>
        <stp>EQY_CONSOLIDATED</stp>
        <stp>Y</stp>
        <stp>cols=2;rows=3</stp>
        <tr r="AFY7" s="3"/>
      </tp>
      <tp>
        <v>42916</v>
        <stp/>
        <stp>##V3_BDHV12</stp>
        <stp>165 HK Equity</stp>
        <stp>IS_EPS</stp>
        <stp>1/1/2017</stp>
        <stp>8/12/2018</stp>
        <stp>[Stock Selection.xlsx]EPS!R7C337</stp>
        <stp>EQY_CONSOLIDATED</stp>
        <stp>Y</stp>
        <stp>cols=2;rows=2</stp>
        <tr r="LY7" s="3"/>
      </tp>
      <tp>
        <v>42916</v>
        <stp/>
        <stp>##V3_BDHV12</stp>
        <stp>581 HK Equity</stp>
        <stp>IS_EPS</stp>
        <stp>1/1/2017</stp>
        <stp>8/12/2018</stp>
        <stp>[Stock Selection.xlsx]EPS!R7C677</stp>
        <stp>EQY_CONSOLIDATED</stp>
        <stp>Y</stp>
        <stp>cols=2;rows=2</stp>
        <tr r="ZA7" s="3"/>
      </tp>
      <tp>
        <v>42825</v>
        <stp/>
        <stp>##V3_BDHV12</stp>
        <stp>823 HK Equity</stp>
        <stp>IS_EPS</stp>
        <stp>1/1/2017</stp>
        <stp>8/12/2018</stp>
        <stp>[Stock Selection.xlsx]EPS!R7C757</stp>
        <stp>EQY_CONSOLIDATED</stp>
        <stp>Y</stp>
        <stp>cols=2;rows=3</stp>
        <tr r="ACC7" s="3"/>
      </tp>
      <tp>
        <v>42916</v>
        <stp/>
        <stp>##V3_BDHV12</stp>
        <stp>101 HK Equity</stp>
        <stp>IS_EPS</stp>
        <stp>1/1/2017</stp>
        <stp>8/12/2018</stp>
        <stp>[Stock Selection.xlsx]EPS!R7C775</stp>
        <stp>EQY_CONSOLIDATED</stp>
        <stp>Y</stp>
        <stp>cols=2;rows=3</stp>
        <tr r="ACU7" s="3"/>
      </tp>
      <tp>
        <v>42916</v>
        <stp/>
        <stp>##V3_BDHV12</stp>
        <stp>327 HK Equity</stp>
        <stp>IS_EPS</stp>
        <stp>1/1/2017</stp>
        <stp>8/12/2018</stp>
        <stp>[Stock Selection.xlsx]EPS!R7C615</stp>
        <stp>EQY_CONSOLIDATED</stp>
        <stp>Y</stp>
        <stp>cols=2;rows=3</stp>
        <tr r="WQ7" s="3"/>
      </tp>
      <tp>
        <v>42916</v>
        <stp/>
        <stp>##V3_BDHV12</stp>
        <stp>506 HK Equity</stp>
        <stp>IS_EPS</stp>
        <stp>1/1/2017</stp>
        <stp>8/12/2018</stp>
        <stp>[Stock Selection.xlsx]EPS!R7C205</stp>
        <stp>EQY_CONSOLIDATED</stp>
        <stp>Y</stp>
        <stp>cols=2;rows=2</stp>
        <tr r="GW7" s="3"/>
      </tp>
      <tp>
        <v>42916</v>
        <stp/>
        <stp>##V3_BDHV12</stp>
        <stp>916 HK Equity</stp>
        <stp>IS_EPS</stp>
        <stp>1/1/2017</stp>
        <stp>8/12/2018</stp>
        <stp>[Stock Selection.xlsx]EPS!R7C905</stp>
        <stp>EQY_CONSOLIDATED</stp>
        <stp>Y</stp>
        <stp>cols=2;rows=2</stp>
        <tr r="AHU7" s="3"/>
      </tp>
      <tp>
        <v>42916</v>
        <stp/>
        <stp>##V3_BDHV12</stp>
        <stp>882 HK Equity</stp>
        <stp>IS_EPS</stp>
        <stp>1/1/2017</stp>
        <stp>8/12/2018</stp>
        <stp>[Stock Selection.xlsx]EPS!R7C943</stp>
        <stp>EQY_CONSOLIDATED</stp>
        <stp>Y</stp>
        <stp>cols=2;rows=2</stp>
        <tr r="AJG7" s="3"/>
      </tp>
      <tp>
        <v>42916</v>
        <stp/>
        <stp>##V3_BDHV12</stp>
        <stp>883 HK Equity</stp>
        <stp>IS_EPS</stp>
        <stp>1/1/2017</stp>
        <stp>8/12/2018</stp>
        <stp>[Stock Selection.xlsx]EPS!R7C251</stp>
        <stp>EQY_CONSOLIDATED</stp>
        <stp>Y</stp>
        <stp>cols=2;rows=2</stp>
        <tr r="IQ7" s="3"/>
      </tp>
      <tp>
        <v>42916</v>
        <stp/>
        <stp>##V3_BDHV12</stp>
        <stp>816 HK Equity</stp>
        <stp>IS_EPS</stp>
        <stp>1/1/2017</stp>
        <stp>8/12/2018</stp>
        <stp>[Stock Selection.xlsx]EPS!R7C901</stp>
        <stp>EQY_CONSOLIDATED</stp>
        <stp>Y</stp>
        <stp>cols=2;rows=2</stp>
        <tr r="AHQ7" s="3"/>
      </tp>
      <tp>
        <v>42825</v>
        <stp/>
        <stp>##V3_BDHV12</stp>
        <stp>855 HK Equity</stp>
        <stp>IS_EPS</stp>
        <stp>1/1/2017</stp>
        <stp>8/12/2018</stp>
        <stp>[Stock Selection.xlsx]EPS!R7C931</stp>
        <stp>EQY_CONSOLIDATED</stp>
        <stp>Y</stp>
        <stp>cols=2;rows=3</stp>
        <tr r="AIU7" s="3"/>
      </tp>
      <tp>
        <v>42916</v>
        <stp/>
        <stp>##V3_BDHV12</stp>
        <stp>354 HK Equity</stp>
        <stp>IS_EPS</stp>
        <stp>1/1/2017</stp>
        <stp>8/12/2018</stp>
        <stp>[Stock Selection.xlsx]EPS!R7C629</stp>
        <stp>EQY_CONSOLIDATED</stp>
        <stp>Y</stp>
        <stp>cols=2;rows=2</stp>
        <tr r="XE7" s="3"/>
      </tp>
      <tp>
        <v>42916</v>
        <stp/>
        <stp>##V3_BDHV12</stp>
        <stp>440 HK Equity</stp>
        <stp>IS_EPS</stp>
        <stp>1/1/2017</stp>
        <stp>8/12/2018</stp>
        <stp>[Stock Selection.xlsx]EPS!R7C369</stp>
        <stp>EQY_CONSOLIDATED</stp>
        <stp>Y</stp>
        <stp>cols=2;rows=2</stp>
        <tr r="NE7" s="3"/>
      </tp>
      <tp>
        <v>42916</v>
        <stp/>
        <stp>##V3_BDHV12</stp>
        <stp>656 HK Equity</stp>
        <stp>IS_EPS</stp>
        <stp>1/1/2017</stp>
        <stp>8/12/2018</stp>
        <stp>[Stock Selection.xlsx]EPS!R7C509</stp>
        <stp>EQY_CONSOLIDATED</stp>
        <stp>Y</stp>
        <stp>cols=2;rows=2</stp>
        <tr r="SO7" s="3"/>
      </tp>
      <tp>
        <v>42916</v>
        <stp/>
        <stp>##V3_BDHV12</stp>
        <stp>665 HK Equity</stp>
        <stp>IS_EPS</stp>
        <stp>1/1/2017</stp>
        <stp>8/12/2018</stp>
        <stp>[Stock Selection.xlsx]EPS!R7C339</stp>
        <stp>EQY_CONSOLIDATED</stp>
        <stp>Y</stp>
        <stp>cols=2;rows=2</stp>
        <tr r="MA7" s="3"/>
      </tp>
      <tp>
        <v>42916</v>
        <stp/>
        <stp>##V3_BDHV12</stp>
        <stp>735 HK Equity</stp>
        <stp>IS_EPS</stp>
        <stp>1/1/2017</stp>
        <stp>8/12/2018</stp>
        <stp>[Stock Selection.xlsx]EPS!R7C939</stp>
        <stp>EQY_CONSOLIDATED</stp>
        <stp>Y</stp>
        <stp>cols=2;rows=2</stp>
        <tr r="AJC7" s="3"/>
      </tp>
      <tp>
        <v>42916</v>
        <stp/>
        <stp>##V3_BDHV12</stp>
        <stp>2007 HK Equity</stp>
        <stp>ASSET_TURNOVER</stp>
        <stp>1/1/2017</stp>
        <stp>8/12/2018</stp>
        <stp>[Stock Selection.xlsx]Asset Turnover Ratio!R7C797</stp>
        <stp>EQY_CONSOLIDATED</stp>
        <stp>Y</stp>
        <stp>cols=2;rows=2</stp>
        <tr r="ADQ7" s="2"/>
      </tp>
      <tp>
        <v>42916</v>
        <stp/>
        <stp>##V3_BDHV12</stp>
        <stp>2382 HK Equity</stp>
        <stp>ASSET_TURNOVER</stp>
        <stp>1/1/2017</stp>
        <stp>8/12/2018</stp>
        <stp>[Stock Selection.xlsx]Asset Turnover Ratio!R7C597</stp>
        <stp>EQY_CONSOLIDATED</stp>
        <stp>Y</stp>
        <stp>cols=2;rows=2</stp>
        <tr r="VY7" s="2"/>
      </tp>
      <tp>
        <v>42916</v>
        <stp/>
        <stp>##V3_BDHV12</stp>
        <stp>2314 HK Equity</stp>
        <stp>ASSET_TURNOVER</stp>
        <stp>1/1/2017</stp>
        <stp>8/12/2018</stp>
        <stp>[Stock Selection.xlsx]Asset Turnover Ratio!R7C691</stp>
        <stp>EQY_CONSOLIDATED</stp>
        <stp>Y</stp>
        <stp>cols=2;rows=3</stp>
        <tr r="ZO7" s="2"/>
      </tp>
      <tp>
        <v>42825</v>
        <stp/>
        <stp>##V3_BDHV12</stp>
        <stp>2318 HK Equity</stp>
        <stp>ASSET_TURNOVER</stp>
        <stp>1/1/2017</stp>
        <stp>8/12/2018</stp>
        <stp>[Stock Selection.xlsx]Asset Turnover Ratio!R7C291</stp>
        <stp>EQY_CONSOLIDATED</stp>
        <stp>Y</stp>
        <stp>cols=2;rows=5</stp>
        <tr r="KE7" s="2"/>
      </tp>
      <tp>
        <v>42825</v>
        <stp/>
        <stp>##V3_BDHV12</stp>
        <stp>3328 HK Equity</stp>
        <stp>ASSET_TURNOVER</stp>
        <stp>1/1/2017</stp>
        <stp>8/12/2018</stp>
        <stp>[Stock Selection.xlsx]Asset Turnover Ratio!R7C283</stp>
        <stp>EQY_CONSOLIDATED</stp>
        <stp>Y</stp>
        <stp>cols=2;rows=5</stp>
        <tr r="JW7" s="2"/>
      </tp>
      <tp>
        <v>42916</v>
        <stp/>
        <stp>##V3_BDHV12</stp>
        <stp>2689 HK Equity</stp>
        <stp>ASSET_TURNOVER</stp>
        <stp>1/1/2017</stp>
        <stp>8/12/2018</stp>
        <stp>[Stock Selection.xlsx]Asset Turnover Ratio!R7C697</stp>
        <stp>EQY_CONSOLIDATED</stp>
        <stp>Y</stp>
        <stp>cols=2;rows=2</stp>
        <tr r="ZU7" s="2"/>
      </tp>
      <tp>
        <v>42916</v>
        <stp/>
        <stp>##V3_BDHV12</stp>
        <stp>3969 HK Equity</stp>
        <stp>ASSET_TURNOVER</stp>
        <stp>1/1/2017</stp>
        <stp>8/12/2018</stp>
        <stp>[Stock Selection.xlsx]Asset Turnover Ratio!R7C583</stp>
        <stp>EQY_CONSOLIDATED</stp>
        <stp>Y</stp>
        <stp>cols=2;rows=2</stp>
        <tr r="VK7" s="2"/>
      </tp>
      <tp>
        <v>42916</v>
        <stp/>
        <stp>##V3_BDHV12</stp>
        <stp>2877 HK Equity</stp>
        <stp>ASSET_TURNOVER</stp>
        <stp>1/1/2017</stp>
        <stp>8/12/2018</stp>
        <stp>[Stock Selection.xlsx]Asset Turnover Ratio!R7C393</stp>
        <stp>EQY_CONSOLIDATED</stp>
        <stp>Y</stp>
        <stp>cols=2;rows=2</stp>
        <tr r="OC7" s="2"/>
      </tp>
      <tp>
        <v>42916</v>
        <stp/>
        <stp>##V3_BDHV12</stp>
        <stp>175 HK Equity</stp>
        <stp>NET_INCOME</stp>
        <stp>1/1/2017</stp>
        <stp>8/12/2018</stp>
        <stp>[Stock Selection.xlsx]Net Income!R7C39</stp>
        <stp>EQY_CONSOLIDATED</stp>
        <stp>Y</stp>
        <stp>cols=2;rows=2</stp>
        <tr r="AM7" s="5"/>
      </tp>
      <tp>
        <v>42916</v>
        <stp/>
        <stp>##V3_BDHV12</stp>
        <stp>669 HK Equity</stp>
        <stp>NET_INCOME</stp>
        <stp>1/1/2017</stp>
        <stp>8/12/2018</stp>
        <stp>[Stock Selection.xlsx]Net Income!R7C49</stp>
        <stp>EQY_CONSOLIDATED</stp>
        <stp>Y</stp>
        <stp>cols=2;rows=2</stp>
        <tr r="AW7" s="5"/>
      </tp>
      <tp>
        <v>42916</v>
        <stp/>
        <stp>##V3_BDHV12</stp>
        <stp>3899 HK Equity</stp>
        <stp>IS_EPS</stp>
        <stp>1/1/2017</stp>
        <stp>8/12/2018</stp>
        <stp>[Stock Selection.xlsx]EPS!R7C499</stp>
        <stp>EQY_CONSOLIDATED</stp>
        <stp>Y</stp>
        <stp>cols=2;rows=2</stp>
        <tr r="SE7" s="3"/>
      </tp>
      <tp>
        <v>42916</v>
        <stp/>
        <stp>##V3_BDHV12</stp>
        <stp>3800 HK Equity</stp>
        <stp>IS_EPS</stp>
        <stp>1/1/2017</stp>
        <stp>8/12/2018</stp>
        <stp>[Stock Selection.xlsx]EPS!R7C609</stp>
        <stp>EQY_CONSOLIDATED</stp>
        <stp>Y</stp>
        <stp>cols=2;rows=2</stp>
        <tr r="WK7" s="3"/>
      </tp>
      <tp>
        <v>42916</v>
        <stp/>
        <stp>##V3_BDHV12</stp>
        <stp>2232 HK Equity</stp>
        <stp>IS_EPS</stp>
        <stp>1/1/2017</stp>
        <stp>8/12/2018</stp>
        <stp>[Stock Selection.xlsx]EPS!R7C127</stp>
        <stp>EQY_CONSOLIDATED</stp>
        <stp>Y</stp>
        <stp>cols=2;rows=2</stp>
        <tr r="DW7" s="3"/>
      </tp>
      <tp>
        <v>42916</v>
        <stp/>
        <stp>##V3_BDHV12</stp>
        <stp>2342 HK Equity</stp>
        <stp>IS_EPS</stp>
        <stp>1/1/2017</stp>
        <stp>8/12/2018</stp>
        <stp>[Stock Selection.xlsx]EPS!R7C627</stp>
        <stp>EQY_CONSOLIDATED</stp>
        <stp>Y</stp>
        <stp>cols=2;rows=2</stp>
        <tr r="XC7" s="3"/>
      </tp>
      <tp>
        <v>42916</v>
        <stp/>
        <stp>##V3_BDHV12</stp>
        <stp>2328 HK Equity</stp>
        <stp>IS_EPS</stp>
        <stp>1/1/2017</stp>
        <stp>8/12/2018</stp>
        <stp>[Stock Selection.xlsx]EPS!R7C287</stp>
        <stp>EQY_CONSOLIDATED</stp>
        <stp>Y</stp>
        <stp>cols=2;rows=2</stp>
        <tr r="KA7" s="3"/>
      </tp>
      <tp>
        <v>42916</v>
        <stp/>
        <stp>##V3_BDHV12</stp>
        <stp>2380 HK Equity</stp>
        <stp>IS_EPS</stp>
        <stp>1/1/2017</stp>
        <stp>8/12/2018</stp>
        <stp>[Stock Selection.xlsx]EPS!R7C907</stp>
        <stp>EQY_CONSOLIDATED</stp>
        <stp>Y</stp>
        <stp>cols=2;rows=2</stp>
        <tr r="AHW7" s="3"/>
      </tp>
      <tp>
        <v>42916</v>
        <stp/>
        <stp>##V3_BDHV12</stp>
        <stp>2689 HK Equity</stp>
        <stp>IS_EPS</stp>
        <stp>1/1/2017</stp>
        <stp>8/12/2018</stp>
        <stp>[Stock Selection.xlsx]EPS!R7C697</stp>
        <stp>EQY_CONSOLIDATED</stp>
        <stp>Y</stp>
        <stp>cols=2;rows=2</stp>
        <tr r="ZU7" s="3"/>
      </tp>
      <tp>
        <v>42886</v>
        <stp/>
        <stp>##V3_BDHV12</stp>
        <stp>1299 HK Equity</stp>
        <stp>IS_EPS</stp>
        <stp>1/1/2017</stp>
        <stp>8/12/2018</stp>
        <stp>[Stock Selection.xlsx]EPS!R7C295</stp>
        <stp>EQY_CONSOLIDATED</stp>
        <stp>Y</stp>
        <stp>cols=2;rows=2</stp>
        <tr r="KI7" s="3"/>
      </tp>
      <tp>
        <v>42916</v>
        <stp/>
        <stp>##V3_BDHV12</stp>
        <stp>1070 HK Equity</stp>
        <stp>IS_EPS</stp>
        <stp>1/1/2017</stp>
        <stp>8/12/2018</stp>
        <stp>[Stock Selection.xlsx]EPS!R7C105</stp>
        <stp>EQY_CONSOLIDATED</stp>
        <stp>Y</stp>
        <stp>cols=2;rows=2</stp>
        <tr r="DA7" s="3"/>
      </tp>
      <tp>
        <v>42825</v>
        <stp/>
        <stp>##V3_BDHV12</stp>
        <stp>1513 HK Equity</stp>
        <stp>IS_EPS</stp>
        <stp>1/1/2017</stp>
        <stp>8/12/2018</stp>
        <stp>[Stock Selection.xlsx]EPS!R7C437</stp>
        <stp>EQY_CONSOLIDATED</stp>
        <stp>Y</stp>
        <stp>cols=2;rows=5</stp>
        <tr r="PU7" s="3"/>
      </tp>
      <tp>
        <v>42916</v>
        <stp/>
        <stp>##V3_BDHV12</stp>
        <stp>1193 HK Equity</stp>
        <stp>IS_EPS</stp>
        <stp>1/1/2017</stp>
        <stp>8/12/2018</stp>
        <stp>[Stock Selection.xlsx]EPS!R7C937</stp>
        <stp>EQY_CONSOLIDATED</stp>
        <stp>Y</stp>
        <stp>cols=2;rows=2</stp>
        <tr r="AJA7" s="3"/>
      </tp>
      <tp>
        <v>42916</v>
        <stp/>
        <stp>##V3_BDHV12</stp>
        <stp>1972 HK Equity</stp>
        <stp>IS_EPS</stp>
        <stp>1/1/2017</stp>
        <stp>8/12/2018</stp>
        <stp>[Stock Selection.xlsx]EPS!R7C827</stp>
        <stp>EQY_CONSOLIDATED</stp>
        <stp>Y</stp>
        <stp>cols=2;rows=3</stp>
        <tr r="AEU7" s="3"/>
      </tp>
      <tp>
        <v>42916</v>
        <stp/>
        <stp>##V3_BDHV12</stp>
        <stp>2298 HK Equity</stp>
        <stp>IS_EPS</stp>
        <stp>1/1/2017</stp>
        <stp>8/12/2018</stp>
        <stp>[Stock Selection.xlsx]EPS!R7C183</stp>
        <stp>EQY_CONSOLIDATED</stp>
        <stp>Y</stp>
        <stp>cols=2;rows=2</stp>
        <tr r="GA7" s="3"/>
      </tp>
      <tp>
        <v>42916</v>
        <stp/>
        <stp>##V3_BDHV12</stp>
        <stp>1778 HK Equity</stp>
        <stp>IS_EPS</stp>
        <stp>1/1/2017</stp>
        <stp>8/12/2018</stp>
        <stp>[Stock Selection.xlsx]EPS!R7C881</stp>
        <stp>EQY_CONSOLIDATED</stp>
        <stp>Y</stp>
        <stp>cols=2;rows=2</stp>
        <tr r="AGW7" s="3"/>
      </tp>
      <tp>
        <v>42825</v>
        <stp/>
        <stp>##V3_BDHV12</stp>
        <stp>1668 HK Equity</stp>
        <stp>IS_EPS</stp>
        <stp>1/1/2017</stp>
        <stp>8/12/2018</stp>
        <stp>[Stock Selection.xlsx]EPS!R7C781</stp>
        <stp>EQY_CONSOLIDATED</stp>
        <stp>Y</stp>
        <stp>cols=2;rows=3</stp>
        <tr r="ADA7" s="3"/>
      </tp>
      <tp>
        <v>42825</v>
        <stp/>
        <stp>##V3_BDHV12</stp>
        <stp>3328 HK Equity</stp>
        <stp>IS_EPS</stp>
        <stp>1/1/2017</stp>
        <stp>8/12/2018</stp>
        <stp>[Stock Selection.xlsx]EPS!R7C283</stp>
        <stp>EQY_CONSOLIDATED</stp>
        <stp>Y</stp>
        <stp>cols=2;rows=5</stp>
        <tr r="JW7" s="3"/>
      </tp>
      <tp>
        <v>42916</v>
        <stp/>
        <stp>##V3_BDHV12</stp>
        <stp>1848 HK Equity</stp>
        <stp>IS_EPS</stp>
        <stp>1/1/2017</stp>
        <stp>8/12/2018</stp>
        <stp>[Stock Selection.xlsx]EPS!R7C581</stp>
        <stp>EQY_CONSOLIDATED</stp>
        <stp>Y</stp>
        <stp>cols=2;rows=2</stp>
        <tr r="VI7" s="3"/>
      </tp>
      <tp>
        <v>42916</v>
        <stp/>
        <stp>##V3_BDHV12</stp>
        <stp>2386 HK Equity</stp>
        <stp>IS_EPS</stp>
        <stp>1/1/2017</stp>
        <stp>8/12/2018</stp>
        <stp>[Stock Selection.xlsx]EPS!R7C561</stp>
        <stp>EQY_CONSOLIDATED</stp>
        <stp>Y</stp>
        <stp>cols=2;rows=2</stp>
        <tr r="UO7" s="3"/>
      </tp>
      <tp>
        <v>42916</v>
        <stp/>
        <stp>##V3_BDHV12</stp>
        <stp>6136 HK Equity</stp>
        <stp>IS_EPS</stp>
        <stp>1/1/2017</stp>
        <stp>8/12/2018</stp>
        <stp>[Stock Selection.xlsx]EPS!R7C965</stp>
        <stp>EQY_CONSOLIDATED</stp>
        <stp>Y</stp>
        <stp>cols=2;rows=2</stp>
        <tr r="AKC7" s="3"/>
      </tp>
      <tp>
        <v>42916</v>
        <stp/>
        <stp>##V3_BDHV12</stp>
        <stp>1628 HK Equity</stp>
        <stp>IS_EPS</stp>
        <stp>1/1/2017</stp>
        <stp>8/12/2018</stp>
        <stp>[Stock Selection.xlsx]EPS!R7C783</stp>
        <stp>EQY_CONSOLIDATED</stp>
        <stp>Y</stp>
        <stp>cols=2;rows=2</stp>
        <tr r="ADC7" s="3"/>
      </tp>
      <tp>
        <v>42916</v>
        <stp/>
        <stp>##V3_BDHV12</stp>
        <stp>242 HK Equity</stp>
        <stp>IS_EPS</stp>
        <stp>1/1/2017</stp>
        <stp>8/12/2018</stp>
        <stp>[Stock Selection.xlsx]EPS!R7C557</stp>
        <stp>EQY_CONSOLIDATED</stp>
        <stp>Y</stp>
        <stp>cols=2;rows=2</stp>
        <tr r="UK7" s="3"/>
      </tp>
      <tp>
        <v>42916</v>
        <stp/>
        <stp>##V3_BDHV12</stp>
        <stp>603 HK Equity</stp>
        <stp>IS_EPS</stp>
        <stp>1/1/2017</stp>
        <stp>8/12/2018</stp>
        <stp>[Stock Selection.xlsx]EPS!R7C947</stp>
        <stp>EQY_CONSOLIDATED</stp>
        <stp>Y</stp>
        <stp>cols=2;rows=2</stp>
        <tr r="AJK7" s="3"/>
      </tp>
      <tp>
        <v>42825</v>
        <stp/>
        <stp>##V3_BDHV12</stp>
        <stp>336 HK Equity</stp>
        <stp>IS_EPS</stp>
        <stp>1/1/2017</stp>
        <stp>8/12/2018</stp>
        <stp>[Stock Selection.xlsx]EPS!R7C715</stp>
        <stp>EQY_CONSOLIDATED</stp>
        <stp>Y</stp>
        <stp>cols=2;rows=3</stp>
        <tr r="AAM7" s="3"/>
      </tp>
      <tp>
        <v>42916</v>
        <stp/>
        <stp>##V3_BDHV12</stp>
        <stp>836 HK Equity</stp>
        <stp>IS_EPS</stp>
        <stp>1/1/2017</stp>
        <stp>8/12/2018</stp>
        <stp>[Stock Selection.xlsx]EPS!R7C915</stp>
        <stp>EQY_CONSOLIDATED</stp>
        <stp>Y</stp>
        <stp>cols=2;rows=2</stp>
        <tr r="AIE7" s="3"/>
      </tp>
      <tp>
        <v>42916</v>
        <stp/>
        <stp>##V3_BDHV12</stp>
        <stp>123 HK Equity</stp>
        <stp>IS_EPS</stp>
        <stp>1/1/2017</stp>
        <stp>8/12/2018</stp>
        <stp>[Stock Selection.xlsx]EPS!R7C843</stp>
        <stp>EQY_CONSOLIDATED</stp>
        <stp>Y</stp>
        <stp>cols=2;rows=2</stp>
        <tr r="AFK7" s="3"/>
      </tp>
      <tp>
        <v>42916</v>
        <stp/>
        <stp>##V3_BDHV12</stp>
        <stp>173 HK Equity</stp>
        <stp>IS_EPS</stp>
        <stp>1/1/2017</stp>
        <stp>8/12/2018</stp>
        <stp>[Stock Selection.xlsx]EPS!R7C741</stp>
        <stp>EQY_CONSOLIDATED</stp>
        <stp>Y</stp>
        <stp>cols=2;rows=2</stp>
        <tr r="ABM7" s="3"/>
      </tp>
      <tp>
        <v>42916</v>
        <stp/>
        <stp>##V3_BDHV12</stp>
        <stp>152 HK Equity</stp>
        <stp>IS_EPS</stp>
        <stp>1/1/2017</stp>
        <stp>8/12/2018</stp>
        <stp>[Stock Selection.xlsx]EPS!R7C451</stp>
        <stp>EQY_CONSOLIDATED</stp>
        <stp>Y</stp>
        <stp>cols=2;rows=2</stp>
        <tr r="QI7" s="3"/>
      </tp>
      <tp>
        <v>42916</v>
        <stp/>
        <stp>##V3_BDHV12</stp>
        <stp>670 HK Equity</stp>
        <stp>IS_EPS</stp>
        <stp>1/1/2017</stp>
        <stp>8/12/2018</stp>
        <stp>[Stock Selection.xlsx]EPS!R7C471</stp>
        <stp>EQY_CONSOLIDATED</stp>
        <stp>Y</stp>
        <stp>cols=2;rows=2</stp>
        <tr r="RC7" s="3"/>
      </tp>
      <tp>
        <v>42916</v>
        <stp/>
        <stp>##V3_BDHV12</stp>
        <stp>686 HK Equity</stp>
        <stp>IS_EPS</stp>
        <stp>1/1/2017</stp>
        <stp>8/12/2018</stp>
        <stp>[Stock Selection.xlsx]EPS!R7C911</stp>
        <stp>EQY_CONSOLIDATED</stp>
        <stp>Y</stp>
        <stp>cols=2;rows=2</stp>
        <tr r="AIA7" s="3"/>
      </tp>
      <tp>
        <v>42916</v>
        <stp/>
        <stp>##V3_BDHV12</stp>
        <stp>694 HK Equity</stp>
        <stp>IS_EPS</stp>
        <stp>1/1/2017</stp>
        <stp>8/12/2018</stp>
        <stp>[Stock Selection.xlsx]EPS!R7C531</stp>
        <stp>EQY_CONSOLIDATED</stp>
        <stp>Y</stp>
        <stp>cols=2;rows=2</stp>
        <tr r="TK7" s="3"/>
      </tp>
      <tp>
        <v>42916</v>
        <stp/>
        <stp>##V3_BDHV12</stp>
        <stp>182 HK Equity</stp>
        <stp>IS_EPS</stp>
        <stp>1/1/2017</stp>
        <stp>8/12/2018</stp>
        <stp>[Stock Selection.xlsx]EPS!R7C559</stp>
        <stp>EQY_CONSOLIDATED</stp>
        <stp>Y</stp>
        <stp>cols=2;rows=3</stp>
        <tr r="UM7" s="3"/>
      </tp>
      <tp>
        <v>42916</v>
        <stp/>
        <stp>##V3_BDHV12</stp>
        <stp>604 HK Equity</stp>
        <stp>IS_EPS</stp>
        <stp>1/1/2017</stp>
        <stp>8/12/2018</stp>
        <stp>[Stock Selection.xlsx]EPS!R7C839</stp>
        <stp>EQY_CONSOLIDATED</stp>
        <stp>Y</stp>
        <stp>cols=2;rows=2</stp>
        <tr r="AFG7" s="3"/>
      </tp>
      <tp>
        <v>42916</v>
        <stp/>
        <stp>##V3_BDHV12</stp>
        <stp>934 HK Equity</stp>
        <stp>IS_EPS</stp>
        <stp>1/1/2017</stp>
        <stp>8/12/2018</stp>
        <stp>[Stock Selection.xlsx]EPS!R7C239</stp>
        <stp>EQY_CONSOLIDATED</stp>
        <stp>Y</stp>
        <stp>cols=2;rows=2</stp>
        <tr r="IE7" s="3"/>
      </tp>
      <tp>
        <v>42916</v>
        <stp/>
        <stp>##V3_BDHV12</stp>
        <stp>2328 HK Equity</stp>
        <stp>ASSET_TURNOVER</stp>
        <stp>1/1/2017</stp>
        <stp>8/12/2018</stp>
        <stp>[Stock Selection.xlsx]Asset Turnover Ratio!R7C287</stp>
        <stp>EQY_CONSOLIDATED</stp>
        <stp>Y</stp>
        <stp>cols=2;rows=2</stp>
        <tr r="KA7" s="2"/>
      </tp>
      <tp>
        <v>42916</v>
        <stp/>
        <stp>##V3_BDHV12</stp>
        <stp>2607 HK Equity</stp>
        <stp>ASSET_TURNOVER</stp>
        <stp>1/1/2017</stp>
        <stp>8/12/2018</stp>
        <stp>[Stock Selection.xlsx]Asset Turnover Ratio!R7C383</stp>
        <stp>EQY_CONSOLIDATED</stp>
        <stp>Y</stp>
        <stp>cols=2;rows=2</stp>
        <tr r="NS7" s="2"/>
      </tp>
      <tp>
        <v>42916</v>
        <stp/>
        <stp>##V3_BDHV12</stp>
        <stp>3899 HK Equity</stp>
        <stp>ASSET_TURNOVER</stp>
        <stp>1/1/2017</stp>
        <stp>8/12/2018</stp>
        <stp>[Stock Selection.xlsx]Asset Turnover Ratio!R7C499</stp>
        <stp>EQY_CONSOLIDATED</stp>
        <stp>Y</stp>
        <stp>cols=2;rows=2</stp>
        <tr r="SE7" s="2"/>
      </tp>
      <tp>
        <v>42916</v>
        <stp/>
        <stp>##V3_BDHV12</stp>
        <stp>2298 HK Equity</stp>
        <stp>ASSET_TURNOVER</stp>
        <stp>1/1/2017</stp>
        <stp>8/12/2018</stp>
        <stp>[Stock Selection.xlsx]Asset Turnover Ratio!R7C183</stp>
        <stp>EQY_CONSOLIDATED</stp>
        <stp>Y</stp>
        <stp>cols=2;rows=2</stp>
        <tr r="GA7" s="2"/>
      </tp>
      <tp>
        <v>42916</v>
        <stp/>
        <stp>##V3_BDHV12</stp>
        <stp>2777 HK Equity</stp>
        <stp>ASSET_TURNOVER</stp>
        <stp>1/1/2017</stp>
        <stp>8/12/2018</stp>
        <stp>[Stock Selection.xlsx]Asset Turnover Ratio!R7C789</stp>
        <stp>EQY_CONSOLIDATED</stp>
        <stp>Y</stp>
        <stp>cols=2;rows=2</stp>
        <tr r="ADI7" s="2"/>
      </tp>
      <tp>
        <v>42825</v>
        <stp/>
        <stp>##V3_BDHV12</stp>
        <stp>3618 HK Equity</stp>
        <stp>ASSET_TURNOVER</stp>
        <stp>1/1/2017</stp>
        <stp>8/12/2018</stp>
        <stp>[Stock Selection.xlsx]Asset Turnover Ratio!R7C299</stp>
        <stp>EQY_CONSOLIDATED</stp>
        <stp>Y</stp>
        <stp>cols=2;rows=5</stp>
        <tr r="KM7" s="2"/>
      </tp>
      <tp>
        <v>42825</v>
        <stp/>
        <stp>##V3_BDHV12</stp>
        <stp>3898 HK Equity</stp>
        <stp>ASSET_TURNOVER</stp>
        <stp>1/1/2017</stp>
        <stp>8/12/2018</stp>
        <stp>[Stock Selection.xlsx]Asset Turnover Ratio!R7C497</stp>
        <stp>EQY_CONSOLIDATED</stp>
        <stp>Y</stp>
        <stp>cols=2;rows=5</stp>
        <tr r="SC7" s="2"/>
      </tp>
      <tp>
        <v>42916</v>
        <stp/>
        <stp>##V3_BDHV12</stp>
        <stp>3933 HK Equity</stp>
        <stp>ASSET_TURNOVER</stp>
        <stp>1/1/2017</stp>
        <stp>8/12/2018</stp>
        <stp>[Stock Selection.xlsx]Asset Turnover Ratio!R7C395</stp>
        <stp>EQY_CONSOLIDATED</stp>
        <stp>Y</stp>
        <stp>cols=2;rows=2</stp>
        <tr r="OE7" s="2"/>
      </tp>
      <tp>
        <v>42916</v>
        <stp/>
        <stp>##V3_BDHV12</stp>
        <stp>2222 HK Equity</stp>
        <stp>ASSET_TURNOVER</stp>
        <stp>1/1/2017</stp>
        <stp>8/12/2018</stp>
        <stp>[Stock Selection.xlsx]Asset Turnover Ratio!R7C189</stp>
        <stp>EQY_CONSOLIDATED</stp>
        <stp>Y</stp>
        <stp>cols=2;rows=2</stp>
        <tr r="GG7" s="2"/>
      </tp>
      <tp>
        <v>42825</v>
        <stp/>
        <stp>##V3_BDHV12</stp>
        <stp>2899 HK Equity</stp>
        <stp>ASSET_TURNOVER</stp>
        <stp>1/1/2017</stp>
        <stp>8/12/2018</stp>
        <stp>[Stock Selection.xlsx]Asset Turnover Ratio!R7C683</stp>
        <stp>EQY_CONSOLIDATED</stp>
        <stp>Y</stp>
        <stp>cols=2;rows=5</stp>
        <tr r="ZG7" s="2"/>
      </tp>
      <tp>
        <v>42825</v>
        <stp/>
        <stp>##V3_BDHV12</stp>
        <stp>3888 HK Equity</stp>
        <stp>ASSET_TURNOVER</stp>
        <stp>1/1/2017</stp>
        <stp>8/12/2018</stp>
        <stp>[Stock Selection.xlsx]Asset Turnover Ratio!R7C593</stp>
        <stp>EQY_CONSOLIDATED</stp>
        <stp>Y</stp>
        <stp>cols=2;rows=5</stp>
        <tr r="VU7" s="2"/>
      </tp>
      <tp>
        <v>42916</v>
        <stp/>
        <stp>##V3_BDHV12</stp>
        <stp>425 HK Equity</stp>
        <stp>NET_INCOME</stp>
        <stp>1/1/2017</stp>
        <stp>8/12/2018</stp>
        <stp>[Stock Selection.xlsx]Net Income!R7C77</stp>
        <stp>EQY_CONSOLIDATED</stp>
        <stp>Y</stp>
        <stp>cols=2;rows=2</stp>
        <tr r="BY7" s="5"/>
      </tp>
      <tp>
        <v>42916</v>
        <stp/>
        <stp>##V3_BDHV12</stp>
        <stp>538 HK Equity</stp>
        <stp>NET_INCOME</stp>
        <stp>1/1/2017</stp>
        <stp>8/12/2018</stp>
        <stp>[Stock Selection.xlsx]Net Income!R7C61</stp>
        <stp>EQY_CONSOLIDATED</stp>
        <stp>Y</stp>
        <stp>cols=2;rows=2</stp>
        <tr r="BI7" s="5"/>
      </tp>
      <tp>
        <v>42916</v>
        <stp/>
        <stp>##V3_BDHV12</stp>
        <stp>1250 HK Equity</stp>
        <stp>IS_EPS</stp>
        <stp>1/1/2017</stp>
        <stp>8/12/2018</stp>
        <stp>[Stock Selection.xlsx]EPS!R7C719</stp>
        <stp>EQY_CONSOLIDATED</stp>
        <stp>Y</stp>
        <stp>cols=2;rows=2</stp>
        <tr r="AAQ7" s="3"/>
      </tp>
      <tp>
        <v>42916</v>
        <stp/>
        <stp>##V3_BDHV12</stp>
        <stp>1089 HK Equity</stp>
        <stp>IS_EPS</stp>
        <stp>1/1/2017</stp>
        <stp>8/12/2018</stp>
        <stp>[Stock Selection.xlsx]EPS!R7C589</stp>
        <stp>EQY_CONSOLIDATED</stp>
        <stp>Y</stp>
        <stp>cols=2;rows=2</stp>
        <tr r="VQ7" s="3"/>
      </tp>
      <tp>
        <v>42916</v>
        <stp/>
        <stp>##V3_BDHV12</stp>
        <stp>1585 HK Equity</stp>
        <stp>IS_EPS</stp>
        <stp>1/1/2017</stp>
        <stp>8/12/2018</stp>
        <stp>[Stock Selection.xlsx]EPS!R7C149</stp>
        <stp>EQY_CONSOLIDATED</stp>
        <stp>Y</stp>
        <stp>cols=2;rows=2</stp>
        <tr r="ES7" s="3"/>
      </tp>
      <tp>
        <v>42825</v>
        <stp/>
        <stp>##V3_BDHV12</stp>
        <stp>3618 HK Equity</stp>
        <stp>IS_EPS</stp>
        <stp>1/1/2017</stp>
        <stp>8/12/2018</stp>
        <stp>[Stock Selection.xlsx]EPS!R7C299</stp>
        <stp>EQY_CONSOLIDATED</stp>
        <stp>Y</stp>
        <stp>cols=2;rows=5</stp>
        <tr r="KM7" s="3"/>
      </tp>
      <tp>
        <v>42916</v>
        <stp/>
        <stp>##V3_BDHV12</stp>
        <stp>2356 HK Equity</stp>
        <stp>IS_EPS</stp>
        <stp>1/1/2017</stp>
        <stp>8/12/2018</stp>
        <stp>[Stock Selection.xlsx]EPS!R7C277</stp>
        <stp>EQY_CONSOLIDATED</stp>
        <stp>Y</stp>
        <stp>cols=2;rows=2</stp>
        <tr r="JQ7" s="3"/>
      </tp>
      <tp>
        <v>42916</v>
        <stp/>
        <stp>##V3_BDHV12</stp>
        <stp>2727 HK Equity</stp>
        <stp>IS_EPS</stp>
        <stp>1/1/2017</stp>
        <stp>8/12/2018</stp>
        <stp>[Stock Selection.xlsx]EPS!R7C567</stp>
        <stp>EQY_CONSOLIDATED</stp>
        <stp>Y</stp>
        <stp>cols=2;rows=2</stp>
        <tr r="UU7" s="3"/>
      </tp>
      <tp>
        <v>42916</v>
        <stp/>
        <stp>##V3_BDHV12</stp>
        <stp>6808 HK Equity</stp>
        <stp>IS_EPS</stp>
        <stp>1/1/2017</stp>
        <stp>8/12/2018</stp>
        <stp>[Stock Selection.xlsx]EPS!R7C193</stp>
        <stp>EQY_CONSOLIDATED</stp>
        <stp>Y</stp>
        <stp>cols=2;rows=3</stp>
        <tr r="GK7" s="3"/>
      </tp>
      <tp>
        <v>42794</v>
        <stp/>
        <stp>##V3_BDHV12</stp>
        <stp>1317 HK Equity</stp>
        <stp>IS_EPS</stp>
        <stp>1/1/2017</stp>
        <stp>8/12/2018</stp>
        <stp>[Stock Selection.xlsx]EPS!R7C165</stp>
        <stp>EQY_CONSOLIDATED</stp>
        <stp>Y</stp>
        <stp>cols=2;rows=3</stp>
        <tr r="FI7" s="3"/>
      </tp>
      <tp>
        <v>42916</v>
        <stp/>
        <stp>##V3_BDHV12</stp>
        <stp>1776 HK Equity</stp>
        <stp>IS_EPS</stp>
        <stp>1/1/2017</stp>
        <stp>8/12/2018</stp>
        <stp>[Stock Selection.xlsx]EPS!R7C375</stp>
        <stp>EQY_CONSOLIDATED</stp>
        <stp>Y</stp>
        <stp>cols=2;rows=2</stp>
        <tr r="NK7" s="3"/>
      </tp>
      <tp>
        <v>42916</v>
        <stp/>
        <stp>##V3_BDHV12</stp>
        <stp>1432 HK Equity</stp>
        <stp>IS_EPS</stp>
        <stp>1/1/2017</stp>
        <stp>8/12/2018</stp>
        <stp>[Stock Selection.xlsx]EPS!R7C235</stp>
        <stp>EQY_CONSOLIDATED</stp>
        <stp>Y</stp>
        <stp>cols=2;rows=2</stp>
        <tr r="IA7" s="3"/>
      </tp>
      <tp>
        <v>42916</v>
        <stp/>
        <stp>##V3_BDHV12</stp>
        <stp>1888 HK Equity</stp>
        <stp>IS_EPS</stp>
        <stp>1/1/2017</stp>
        <stp>8/12/2018</stp>
        <stp>[Stock Selection.xlsx]EPS!R7C595</stp>
        <stp>EQY_CONSOLIDATED</stp>
        <stp>Y</stp>
        <stp>cols=2;rows=2</stp>
        <tr r="VW7" s="3"/>
      </tp>
      <tp>
        <v>42916</v>
        <stp/>
        <stp>##V3_BDHV12</stp>
        <stp>1963 HK Equity</stp>
        <stp>IS_EPS</stp>
        <stp>1/1/2017</stp>
        <stp>8/12/2018</stp>
        <stp>[Stock Selection.xlsx]EPS!R7C325</stp>
        <stp>EQY_CONSOLIDATED</stp>
        <stp>Y</stp>
        <stp>cols=2;rows=2</stp>
        <tr r="LM7" s="3"/>
      </tp>
      <tp>
        <v>42825</v>
        <stp/>
        <stp>##V3_BDHV12</stp>
        <stp>3898 HK Equity</stp>
        <stp>IS_EPS</stp>
        <stp>1/1/2017</stp>
        <stp>8/12/2018</stp>
        <stp>[Stock Selection.xlsx]EPS!R7C497</stp>
        <stp>EQY_CONSOLIDATED</stp>
        <stp>Y</stp>
        <stp>cols=2;rows=5</stp>
        <tr r="SC7" s="3"/>
      </tp>
      <tp>
        <v>42825</v>
        <stp/>
        <stp>##V3_BDHV12</stp>
        <stp>2899 HK Equity</stp>
        <stp>IS_EPS</stp>
        <stp>1/1/2017</stp>
        <stp>8/12/2018</stp>
        <stp>[Stock Selection.xlsx]EPS!R7C683</stp>
        <stp>EQY_CONSOLIDATED</stp>
        <stp>Y</stp>
        <stp>cols=2;rows=5</stp>
        <tr r="ZG7" s="3"/>
      </tp>
      <tp>
        <v>42916</v>
        <stp/>
        <stp>##V3_BDHV12</stp>
        <stp>3969 HK Equity</stp>
        <stp>IS_EPS</stp>
        <stp>1/1/2017</stp>
        <stp>8/12/2018</stp>
        <stp>[Stock Selection.xlsx]EPS!R7C583</stp>
        <stp>EQY_CONSOLIDATED</stp>
        <stp>Y</stp>
        <stp>cols=2;rows=2</stp>
        <tr r="VK7" s="3"/>
      </tp>
      <tp>
        <v>42825</v>
        <stp/>
        <stp>##V3_BDHV12</stp>
        <stp>3888 HK Equity</stp>
        <stp>IS_EPS</stp>
        <stp>1/1/2017</stp>
        <stp>8/12/2018</stp>
        <stp>[Stock Selection.xlsx]EPS!R7C593</stp>
        <stp>EQY_CONSOLIDATED</stp>
        <stp>Y</stp>
        <stp>cols=2;rows=5</stp>
        <tr r="VU7" s="3"/>
      </tp>
      <tp>
        <v>42825</v>
        <stp/>
        <stp>##V3_BDHV12</stp>
        <stp>2318 HK Equity</stp>
        <stp>IS_EPS</stp>
        <stp>1/1/2017</stp>
        <stp>8/12/2018</stp>
        <stp>[Stock Selection.xlsx]EPS!R7C291</stp>
        <stp>EQY_CONSOLIDATED</stp>
        <stp>Y</stp>
        <stp>cols=2;rows=5</stp>
        <tr r="KE7" s="3"/>
      </tp>
      <tp>
        <v>42916</v>
        <stp/>
        <stp>##V3_BDHV12</stp>
        <stp>3606 HK Equity</stp>
        <stp>IS_EPS</stp>
        <stp>1/1/2017</stp>
        <stp>8/12/2018</stp>
        <stp>[Stock Selection.xlsx]EPS!R7C171</stp>
        <stp>EQY_CONSOLIDATED</stp>
        <stp>Y</stp>
        <stp>cols=2;rows=2</stp>
        <tr r="FO7" s="3"/>
      </tp>
      <tp>
        <v>42916</v>
        <stp/>
        <stp>##V3_BDHV12</stp>
        <stp>1813 HK Equity</stp>
        <stp>IS_EPS</stp>
        <stp>1/1/2017</stp>
        <stp>8/12/2018</stp>
        <stp>[Stock Selection.xlsx]EPS!R7C823</stp>
        <stp>EQY_CONSOLIDATED</stp>
        <stp>Y</stp>
        <stp>cols=2;rows=2</stp>
        <tr r="AEQ7" s="3"/>
      </tp>
      <tp>
        <v>42825</v>
        <stp/>
        <stp>##V3_BDHV12</stp>
        <stp>345 HK Equity</stp>
        <stp>IS_EPS</stp>
        <stp>1/1/2017</stp>
        <stp>8/12/2018</stp>
        <stp>[Stock Selection.xlsx]EPS!R7C217</stp>
        <stp>EQY_CONSOLIDATED</stp>
        <stp>Y</stp>
        <stp>cols=2;rows=3</stp>
        <tr r="HI7" s="3"/>
      </tp>
      <tp>
        <v>42916</v>
        <stp/>
        <stp>##V3_BDHV12</stp>
        <stp>683 HK Equity</stp>
        <stp>IS_EPS</stp>
        <stp>1/1/2017</stp>
        <stp>8/12/2018</stp>
        <stp>[Stock Selection.xlsx]EPS!R7C777</stp>
        <stp>EQY_CONSOLIDATED</stp>
        <stp>Y</stp>
        <stp>cols=2;rows=2</stp>
        <tr r="ACW7" s="3"/>
      </tp>
      <tp>
        <v>42825</v>
        <stp/>
        <stp>##V3_BDHV12</stp>
        <stp>874 HK Equity</stp>
        <stp>IS_EPS</stp>
        <stp>1/1/2017</stp>
        <stp>8/12/2018</stp>
        <stp>[Stock Selection.xlsx]EPS!R7C405</stp>
        <stp>EQY_CONSOLIDATED</stp>
        <stp>Y</stp>
        <stp>cols=2;rows=5</stp>
        <tr r="OO7" s="3"/>
      </tp>
      <tp>
        <v>42916</v>
        <stp/>
        <stp>##V3_BDHV12</stp>
        <stp>931 HK Equity</stp>
        <stp>IS_EPS</stp>
        <stp>1/1/2017</stp>
        <stp>8/12/2018</stp>
        <stp>[Stock Selection.xlsx]EPS!R7C353</stp>
        <stp>EQY_CONSOLIDATED</stp>
        <stp>Y</stp>
        <stp>cols=2;rows=2</stp>
        <tr r="MO7" s="3"/>
      </tp>
      <tp>
        <v>42825</v>
        <stp/>
        <stp>##V3_BDHV12</stp>
        <stp>576 HK Equity</stp>
        <stp>IS_EPS</stp>
        <stp>1/1/2017</stp>
        <stp>8/12/2018</stp>
        <stp>[Stock Selection.xlsx]EPS!R7C521</stp>
        <stp>EQY_CONSOLIDATED</stp>
        <stp>Y</stp>
        <stp>cols=2;rows=5</stp>
        <tr r="TA7" s="3"/>
      </tp>
      <tp>
        <v>42916</v>
        <stp/>
        <stp>##V3_BDHV12</stp>
        <stp>775 HK Equity</stp>
        <stp>IS_EPS</stp>
        <stp>1/1/2017</stp>
        <stp>8/12/2018</stp>
        <stp>[Stock Selection.xlsx]EPS!R7C419</stp>
        <stp>EQY_CONSOLIDATED</stp>
        <stp>Y</stp>
        <stp>cols=2;rows=3</stp>
        <tr r="PC7" s="3"/>
      </tp>
      <tp>
        <v>42916</v>
        <stp/>
        <stp>##V3_BDHV12</stp>
        <stp>960 HK Equity</stp>
        <stp>IS_EPS</stp>
        <stp>1/1/2017</stp>
        <stp>8/12/2018</stp>
        <stp>[Stock Selection.xlsx]EPS!R7C749</stp>
        <stp>EQY_CONSOLIDATED</stp>
        <stp>Y</stp>
        <stp>cols=2;rows=2</stp>
        <tr r="ABU7" s="3"/>
      </tp>
      <tp>
        <v>42916</v>
        <stp/>
        <stp>##V3_BDHV12</stp>
        <stp>996 HK Equity</stp>
        <stp>IS_EPS</stp>
        <stp>1/1/2017</stp>
        <stp>8/12/2018</stp>
        <stp>[Stock Selection.xlsx]EPS!R7C829</stp>
        <stp>EQY_CONSOLIDATED</stp>
        <stp>Y</stp>
        <stp>cols=2;rows=2</stp>
        <tr r="AEW7" s="3"/>
      </tp>
      <tp>
        <v>42916</v>
        <stp/>
        <stp>##V3_BDHV12</stp>
        <stp>1778 HK Equity</stp>
        <stp>ASSET_TURNOVER</stp>
        <stp>1/1/2017</stp>
        <stp>8/12/2018</stp>
        <stp>[Stock Selection.xlsx]Asset Turnover Ratio!R7C881</stp>
        <stp>EQY_CONSOLIDATED</stp>
        <stp>Y</stp>
        <stp>cols=2;rows=2</stp>
        <tr r="AGW7" s="2"/>
      </tp>
      <tp>
        <v>42825</v>
        <stp/>
        <stp>##V3_BDHV12</stp>
        <stp>1668 HK Equity</stp>
        <stp>ASSET_TURNOVER</stp>
        <stp>1/1/2017</stp>
        <stp>8/12/2018</stp>
        <stp>[Stock Selection.xlsx]Asset Turnover Ratio!R7C781</stp>
        <stp>EQY_CONSOLIDATED</stp>
        <stp>Y</stp>
        <stp>cols=2;rows=3</stp>
        <tr r="ADA7" s="2"/>
      </tp>
      <tp>
        <v>42916</v>
        <stp/>
        <stp>##V3_BDHV12</stp>
        <stp>1302 HK Equity</stp>
        <stp>ASSET_TURNOVER</stp>
        <stp>1/1/2017</stp>
        <stp>8/12/2018</stp>
        <stp>[Stock Selection.xlsx]Asset Turnover Ratio!R7C387</stp>
        <stp>EQY_CONSOLIDATED</stp>
        <stp>Y</stp>
        <stp>cols=2;rows=2</stp>
        <tr r="NW7" s="2"/>
      </tp>
      <tp>
        <v>42916</v>
        <stp/>
        <stp>##V3_BDHV12</stp>
        <stp>1628 HK Equity</stp>
        <stp>ASSET_TURNOVER</stp>
        <stp>1/1/2017</stp>
        <stp>8/12/2018</stp>
        <stp>[Stock Selection.xlsx]Asset Turnover Ratio!R7C783</stp>
        <stp>EQY_CONSOLIDATED</stp>
        <stp>Y</stp>
        <stp>cols=2;rows=2</stp>
        <tr r="ADC7" s="2"/>
      </tp>
      <tp>
        <v>42916</v>
        <stp/>
        <stp>##V3_BDHV12</stp>
        <stp>1230 HK Equity</stp>
        <stp>ASSET_TURNOVER</stp>
        <stp>1/1/2017</stp>
        <stp>8/12/2018</stp>
        <stp>[Stock Selection.xlsx]Asset Turnover Ratio!R7C187</stp>
        <stp>EQY_CONSOLIDATED</stp>
        <stp>Y</stp>
        <stp>cols=2;rows=2</stp>
        <tr r="GE7" s="2"/>
      </tp>
      <tp>
        <v>42916</v>
        <stp/>
        <stp>##V3_BDHV12</stp>
        <stp>1055 HK Equity</stp>
        <stp>ASSET_TURNOVER</stp>
        <stp>1/1/2017</stp>
        <stp>8/12/2018</stp>
        <stp>[Stock Selection.xlsx]Asset Turnover Ratio!R7C485</stp>
        <stp>EQY_CONSOLIDATED</stp>
        <stp>Y</stp>
        <stp>cols=2;rows=2</stp>
        <tr r="RQ7" s="2"/>
      </tp>
      <tp>
        <v>42916</v>
        <stp/>
        <stp>##V3_BDHV12</stp>
        <stp>1333 HK Equity</stp>
        <stp>ASSET_TURNOVER</stp>
        <stp>1/1/2017</stp>
        <stp>8/12/2018</stp>
        <stp>[Stock Selection.xlsx]Asset Turnover Ratio!R7C681</stp>
        <stp>EQY_CONSOLIDATED</stp>
        <stp>Y</stp>
        <stp>cols=2;rows=2</stp>
        <tr r="ZE7" s="2"/>
      </tp>
      <tp>
        <v>42916</v>
        <stp/>
        <stp>##V3_BDHV12</stp>
        <stp>1205 HK Equity</stp>
        <stp>ASSET_TURNOVER</stp>
        <stp>1/1/2017</stp>
        <stp>8/12/2018</stp>
        <stp>[Stock Selection.xlsx]Asset Turnover Ratio!R7C481</stp>
        <stp>EQY_CONSOLIDATED</stp>
        <stp>Y</stp>
        <stp>cols=2;rows=3</stp>
        <tr r="RM7" s="2"/>
      </tp>
      <tp>
        <v>42916</v>
        <stp/>
        <stp>##V3_BDHV12</stp>
        <stp>1666 HK Equity</stp>
        <stp>ASSET_TURNOVER</stp>
        <stp>1/1/2017</stp>
        <stp>8/12/2018</stp>
        <stp>[Stock Selection.xlsx]Asset Turnover Ratio!R7C385</stp>
        <stp>EQY_CONSOLIDATED</stp>
        <stp>Y</stp>
        <stp>cols=2;rows=2</stp>
        <tr r="NU7" s="2"/>
      </tp>
      <tp>
        <v>42916</v>
        <stp/>
        <stp>##V3_BDHV12</stp>
        <stp>1966 HK Equity</stp>
        <stp>ASSET_TURNOVER</stp>
        <stp>1/1/2017</stp>
        <stp>8/12/2018</stp>
        <stp>[Stock Selection.xlsx]Asset Turnover Ratio!R7C787</stp>
        <stp>EQY_CONSOLIDATED</stp>
        <stp>Y</stp>
        <stp>cols=2;rows=2</stp>
        <tr r="ADG7" s="2"/>
      </tp>
      <tp>
        <v>42825</v>
        <stp/>
        <stp>##V3_BDHV12</stp>
        <stp>1141 HK Equity</stp>
        <stp>ASSET_TURNOVER</stp>
        <stp>1/1/2017</stp>
        <stp>8/12/2018</stp>
        <stp>[Stock Selection.xlsx]Asset Turnover Ratio!R7C289</stp>
        <stp>EQY_CONSOLIDATED</stp>
        <stp>Y</stp>
        <stp>cols=2;rows=2</stp>
        <tr r="KC7" s="2"/>
      </tp>
      <tp>
        <v>42916</v>
        <stp/>
        <stp>##V3_BDHV12</stp>
        <stp>1848 HK Equity</stp>
        <stp>ASSET_TURNOVER</stp>
        <stp>1/1/2017</stp>
        <stp>8/12/2018</stp>
        <stp>[Stock Selection.xlsx]Asset Turnover Ratio!R7C581</stp>
        <stp>EQY_CONSOLIDATED</stp>
        <stp>Y</stp>
        <stp>cols=2;rows=2</stp>
        <tr r="VI7" s="2"/>
      </tp>
      <tp>
        <v>43100</v>
        <stp/>
        <stp>##V3_BDHV12</stp>
        <stp>1089 HK Equity</stp>
        <stp>ASSET_TURNOVER</stp>
        <stp>1/1/2017</stp>
        <stp>8/12/2018</stp>
        <stp>[Stock Selection.xlsx]Asset Turnover Ratio!R7C589</stp>
        <stp>EQY_CONSOLIDATED</stp>
        <stp>Y</stp>
        <stp>cols=2;rows=1</stp>
        <tr r="VQ7" s="2"/>
      </tp>
      <tp>
        <v>42916</v>
        <stp/>
        <stp>##V3_BDHV12</stp>
        <stp>489 HK Equity</stp>
        <stp>NET_INCOME</stp>
        <stp>1/1/2017</stp>
        <stp>8/12/2018</stp>
        <stp>[Stock Selection.xlsx]Net Income!R7C43</stp>
        <stp>EQY_CONSOLIDATED</stp>
        <stp>Y</stp>
        <stp>cols=2;rows=2</stp>
        <tr r="AQ7" s="5"/>
      </tp>
      <tp>
        <v>42916</v>
        <stp/>
        <stp>##V3_BDHV12</stp>
        <stp>521 HK Equity</stp>
        <stp>NET_INCOME</stp>
        <stp>1/1/2017</stp>
        <stp>8/12/2018</stp>
        <stp>[Stock Selection.xlsx]Net Income!R7C55</stp>
        <stp>EQY_CONSOLIDATED</stp>
        <stp>Y</stp>
        <stp>cols=2;rows=2</stp>
        <tr r="BC7" s="5"/>
      </tp>
      <tp>
        <v>42916</v>
        <stp/>
        <stp>##V3_BDHV12</stp>
        <stp>136 HK Equity</stp>
        <stp>NET_INCOME</stp>
        <stp>1/1/2017</stp>
        <stp>8/12/2018</stp>
        <stp>[Stock Selection.xlsx]Net Income!R7C13</stp>
        <stp>EQY_CONSOLIDATED</stp>
        <stp>Y</stp>
        <stp>cols=2;rows=2</stp>
        <tr r="M7" s="5"/>
      </tp>
      <tp>
        <v>42916</v>
        <stp/>
        <stp>##V3_BDHV12</stp>
        <stp>1375 HK Equity</stp>
        <stp>IS_EPS</stp>
        <stp>1/1/2017</stp>
        <stp>8/12/2018</stp>
        <stp>[Stock Selection.xlsx]EPS!R7C379</stp>
        <stp>EQY_CONSOLIDATED</stp>
        <stp>Y</stp>
        <stp>cols=2;rows=2</stp>
        <tr r="NO7" s="3"/>
      </tp>
      <tp>
        <v>42916</v>
        <stp/>
        <stp>##V3_BDHV12</stp>
        <stp>3396 HK Equity</stp>
        <stp>IS_EPS</stp>
        <stp>1/1/2017</stp>
        <stp>8/12/2018</stp>
        <stp>[Stock Selection.xlsx]EPS!R7C649</stp>
        <stp>EQY_CONSOLIDATED</stp>
        <stp>Y</stp>
        <stp>cols=2;rows=2</stp>
        <tr r="XY7" s="3"/>
      </tp>
      <tp>
        <v>42916</v>
        <stp/>
        <stp>##V3_BDHV12</stp>
        <stp>3333 HK Equity</stp>
        <stp>IS_EPS</stp>
        <stp>1/1/2017</stp>
        <stp>8/12/2018</stp>
        <stp>[Stock Selection.xlsx]EPS!R7C819</stp>
        <stp>EQY_CONSOLIDATED</stp>
        <stp>Y</stp>
        <stp>cols=2;rows=2</stp>
        <tr r="AEM7" s="3"/>
      </tp>
      <tp>
        <v>42916</v>
        <stp/>
        <stp>##V3_BDHV12</stp>
        <stp>2255 HK Equity</stp>
        <stp>IS_EPS</stp>
        <stp>1/1/2017</stp>
        <stp>8/12/2018</stp>
        <stp>[Stock Selection.xlsx]EPS!R7C177</stp>
        <stp>EQY_CONSOLIDATED</stp>
        <stp>Y</stp>
        <stp>cols=2;rows=2</stp>
        <tr r="FU7" s="3"/>
      </tp>
      <tp>
        <v>42916</v>
        <stp/>
        <stp>##V3_BDHV12</stp>
        <stp>1681 HK Equity</stp>
        <stp>IS_EPS</stp>
        <stp>1/1/2017</stp>
        <stp>8/12/2018</stp>
        <stp>[Stock Selection.xlsx]EPS!R7C435</stp>
        <stp>EQY_CONSOLIDATED</stp>
        <stp>Y</stp>
        <stp>cols=2;rows=2</stp>
        <tr r="PS7" s="3"/>
      </tp>
      <tp>
        <v>42825</v>
        <stp/>
        <stp>##V3_BDHV12</stp>
        <stp>1347 HK Equity</stp>
        <stp>IS_EPS</stp>
        <stp>1/1/2017</stp>
        <stp>8/12/2018</stp>
        <stp>[Stock Selection.xlsx]EPS!R7C655</stp>
        <stp>EQY_CONSOLIDATED</stp>
        <stp>Y</stp>
        <stp>cols=2;rows=6</stp>
        <tr r="YE7" s="3"/>
      </tp>
      <tp>
        <v>42916</v>
        <stp/>
        <stp>##V3_BDHV12</stp>
        <stp>1530 HK Equity</stp>
        <stp>IS_EPS</stp>
        <stp>1/1/2017</stp>
        <stp>8/12/2018</stp>
        <stp>[Stock Selection.xlsx]EPS!R7C425</stp>
        <stp>EQY_CONSOLIDATED</stp>
        <stp>Y</stp>
        <stp>cols=2;rows=2</stp>
        <tr r="PI7" s="3"/>
      </tp>
      <tp>
        <v>42916</v>
        <stp/>
        <stp>##V3_BDHV12</stp>
        <stp>3900 HK Equity</stp>
        <stp>IS_EPS</stp>
        <stp>1/1/2017</stp>
        <stp>8/12/2018</stp>
        <stp>[Stock Selection.xlsx]EPS!R7C727</stp>
        <stp>EQY_CONSOLIDATED</stp>
        <stp>Y</stp>
        <stp>cols=2;rows=2</stp>
        <tr r="AAY7" s="3"/>
      </tp>
      <tp>
        <v>42916</v>
        <stp/>
        <stp>##V3_BDHV12</stp>
        <stp>3383 HK Equity</stp>
        <stp>IS_EPS</stp>
        <stp>1/1/2017</stp>
        <stp>8/12/2018</stp>
        <stp>[Stock Selection.xlsx]EPS!R7C815</stp>
        <stp>EQY_CONSOLIDATED</stp>
        <stp>Y</stp>
        <stp>cols=2;rows=2</stp>
        <tr r="AEI7" s="3"/>
      </tp>
      <tp>
        <v>42916</v>
        <stp/>
        <stp>##V3_BDHV12</stp>
        <stp>1083 HK Equity</stp>
        <stp>IS_EPS</stp>
        <stp>1/1/2017</stp>
        <stp>8/12/2018</stp>
        <stp>[Stock Selection.xlsx]EPS!R7C917</stp>
        <stp>EQY_CONSOLIDATED</stp>
        <stp>Y</stp>
        <stp>cols=2;rows=2</stp>
        <tr r="AIG7" s="3"/>
      </tp>
      <tp>
        <v>42916</v>
        <stp/>
        <stp>##V3_BDHV12</stp>
        <stp>1207 HK Equity</stp>
        <stp>IS_EPS</stp>
        <stp>1/1/2017</stp>
        <stp>8/12/2018</stp>
        <stp>[Stock Selection.xlsx]EPS!R7C751</stp>
        <stp>EQY_CONSOLIDATED</stp>
        <stp>Y</stp>
        <stp>cols=2;rows=2</stp>
        <tr r="ABW7" s="3"/>
      </tp>
      <tp>
        <v>42916</v>
        <stp/>
        <stp>##V3_BDHV12</stp>
        <stp>3382 HK Equity</stp>
        <stp>IS_EPS</stp>
        <stp>1/1/2017</stp>
        <stp>8/12/2018</stp>
        <stp>[Stock Selection.xlsx]EPS!R7C503</stp>
        <stp>EQY_CONSOLIDATED</stp>
        <stp>Y</stp>
        <stp>cols=2;rows=2</stp>
        <tr r="SI7" s="3"/>
      </tp>
      <tp>
        <v>42916</v>
        <stp/>
        <stp>##V3_BDHV12</stp>
        <stp>1336 HK Equity</stp>
        <stp>IS_EPS</stp>
        <stp>1/1/2017</stp>
        <stp>8/12/2018</stp>
        <stp>[Stock Selection.xlsx]EPS!R7C341</stp>
        <stp>EQY_CONSOLIDATED</stp>
        <stp>Y</stp>
        <stp>cols=2;rows=2</stp>
        <tr r="MC7" s="3"/>
      </tp>
      <tp>
        <v>42916</v>
        <stp/>
        <stp>##V3_BDHV12</stp>
        <stp>1112 HK Equity</stp>
        <stp>IS_EPS</stp>
        <stp>1/1/2017</stp>
        <stp>8/12/2018</stp>
        <stp>[Stock Selection.xlsx]EPS!R7C201</stp>
        <stp>EQY_CONSOLIDATED</stp>
        <stp>Y</stp>
        <stp>cols=2;rows=2</stp>
        <tr r="GS7" s="3"/>
      </tp>
      <tp>
        <v>42916</v>
        <stp/>
        <stp>##V3_BDHV12</stp>
        <stp>3883 HK Equity</stp>
        <stp>IS_EPS</stp>
        <stp>1/1/2017</stp>
        <stp>8/12/2018</stp>
        <stp>[Stock Selection.xlsx]EPS!R7C813</stp>
        <stp>EQY_CONSOLIDATED</stp>
        <stp>Y</stp>
        <stp>cols=2;rows=2</stp>
        <tr r="AEG7" s="3"/>
      </tp>
      <tp>
        <v>42916</v>
        <stp/>
        <stp>##V3_BDHV12</stp>
        <stp>2313 HK Equity</stp>
        <stp>IS_EPS</stp>
        <stp>1/1/2017</stp>
        <stp>8/12/2018</stp>
        <stp>[Stock Selection.xlsx]EPS!R7C111</stp>
        <stp>EQY_CONSOLIDATED</stp>
        <stp>Y</stp>
        <stp>cols=2;rows=2</stp>
        <tr r="DG7" s="3"/>
      </tp>
      <tp>
        <v>42916</v>
        <stp/>
        <stp>##V3_BDHV12</stp>
        <stp>2600 HK Equity</stp>
        <stp>IS_EPS</stp>
        <stp>1/1/2017</stp>
        <stp>8/12/2018</stp>
        <stp>[Stock Selection.xlsx]EPS!R7C721</stp>
        <stp>EQY_CONSOLIDATED</stp>
        <stp>Y</stp>
        <stp>cols=2;rows=2</stp>
        <tr r="AAS7" s="3"/>
      </tp>
      <tp>
        <v>42916</v>
        <stp/>
        <stp>##V3_BDHV12</stp>
        <stp>3320 HK Equity</stp>
        <stp>IS_EPS</stp>
        <stp>1/1/2017</stp>
        <stp>8/12/2018</stp>
        <stp>[Stock Selection.xlsx]EPS!R7C421</stp>
        <stp>EQY_CONSOLIDATED</stp>
        <stp>Y</stp>
        <stp>cols=2;rows=2</stp>
        <tr r="PE7" s="3"/>
      </tp>
      <tp>
        <v>42916</v>
        <stp/>
        <stp>##V3_BDHV12</stp>
        <stp>1186 HK Equity</stp>
        <stp>IS_EPS</stp>
        <stp>1/1/2017</stp>
        <stp>8/12/2018</stp>
        <stp>[Stock Selection.xlsx]EPS!R7C443</stp>
        <stp>EQY_CONSOLIDATED</stp>
        <stp>Y</stp>
        <stp>cols=2;rows=2</stp>
        <tr r="QA7" s="3"/>
      </tp>
      <tp>
        <v>43100</v>
        <stp/>
        <stp>##V3_BDHV12</stp>
        <stp>1610 HK Equity</stp>
        <stp>IS_EPS</stp>
        <stp>1/1/2017</stp>
        <stp>8/12/2018</stp>
        <stp>[Stock Selection.xlsx]EPS!R7C223</stp>
        <stp>EQY_CONSOLIDATED</stp>
        <stp>Y</stp>
        <stp>cols=2;rows=1</stp>
        <tr r="HO7" s="3"/>
      </tp>
      <tp>
        <v>42916</v>
        <stp/>
        <stp>##V3_BDHV12</stp>
        <stp>680 HK Equity</stp>
        <stp>IS_EPS</stp>
        <stp>1/1/2017</stp>
        <stp>8/12/2018</stp>
        <stp>[Stock Selection.xlsx]EPS!R7C153</stp>
        <stp>EQY_CONSOLIDATED</stp>
        <stp>Y</stp>
        <stp>cols=2;rows=2</stp>
        <tr r="EW7" s="3"/>
      </tp>
      <tp>
        <v>42916</v>
        <stp/>
        <stp>##V3_BDHV12</stp>
        <stp>696 HK Equity</stp>
        <stp>IS_EPS</stp>
        <stp>1/1/2017</stp>
        <stp>8/12/2018</stp>
        <stp>[Stock Selection.xlsx]EPS!R7C633</stp>
        <stp>EQY_CONSOLIDATED</stp>
        <stp>Y</stp>
        <stp>cols=2;rows=2</stp>
        <tr r="XI7" s="3"/>
      </tp>
      <tp>
        <v>42916</v>
        <stp/>
        <stp>##V3_BDHV12</stp>
        <stp>845 HK Equity</stp>
        <stp>IS_EPS</stp>
        <stp>1/1/2017</stp>
        <stp>8/12/2018</stp>
        <stp>[Stock Selection.xlsx]EPS!R7C803</stp>
        <stp>EQY_CONSOLIDATED</stp>
        <stp>Y</stp>
        <stp>cols=2;rows=2</stp>
        <tr r="ADW7" s="3"/>
      </tp>
      <tp>
        <v>42916</v>
        <stp/>
        <stp>##V3_BDHV12</stp>
        <stp>270 HK Equity</stp>
        <stp>IS_EPS</stp>
        <stp>1/1/2017</stp>
        <stp>8/12/2018</stp>
        <stp>[Stock Selection.xlsx]EPS!R7C951</stp>
        <stp>EQY_CONSOLIDATED</stp>
        <stp>Y</stp>
        <stp>cols=2;rows=2</stp>
        <tr r="AJO7" s="3"/>
      </tp>
      <tp>
        <v>42916</v>
        <stp/>
        <stp>##V3_BDHV12</stp>
        <stp>861 HK Equity</stp>
        <stp>IS_EPS</stp>
        <stp>1/1/2017</stp>
        <stp>8/12/2018</stp>
        <stp>[Stock Selection.xlsx]EPS!R7C641</stp>
        <stp>EQY_CONSOLIDATED</stp>
        <stp>Y</stp>
        <stp>cols=2;rows=2</stp>
        <tr r="XQ7" s="3"/>
      </tp>
      <tp>
        <v>42916</v>
        <stp/>
        <stp>##V3_BDHV12</stp>
        <stp>813 HK Equity</stp>
        <stp>IS_EPS</stp>
        <stp>1/1/2017</stp>
        <stp>8/12/2018</stp>
        <stp>[Stock Selection.xlsx]EPS!R7C761</stp>
        <stp>EQY_CONSOLIDATED</stp>
        <stp>Y</stp>
        <stp>cols=2;rows=2</stp>
        <tr r="ACG7" s="3"/>
      </tp>
      <tp>
        <v>42916</v>
        <stp/>
        <stp>##V3_BDHV12</stp>
        <stp>991 HK Equity</stp>
        <stp>IS_EPS</stp>
        <stp>1/1/2017</stp>
        <stp>8/12/2018</stp>
        <stp>[Stock Selection.xlsx]EPS!R7C941</stp>
        <stp>EQY_CONSOLIDATED</stp>
        <stp>Y</stp>
        <stp>cols=2;rows=2</stp>
        <tr r="AJE7" s="3"/>
      </tp>
      <tp>
        <v>42916</v>
        <stp/>
        <stp>##V3_BDHV12</stp>
        <stp>1117 HK Equity</stp>
        <stp>ASSET_TURNOVER</stp>
        <stp>1/1/2017</stp>
        <stp>8/12/2018</stp>
        <stp>[Stock Selection.xlsx]Asset Turnover Ratio!R7C197</stp>
        <stp>EQY_CONSOLIDATED</stp>
        <stp>Y</stp>
        <stp>cols=2;rows=2</stp>
        <tr r="GO7" s="2"/>
      </tp>
      <tp>
        <v>42886</v>
        <stp/>
        <stp>##V3_BDHV12</stp>
        <stp>1299 HK Equity</stp>
        <stp>ASSET_TURNOVER</stp>
        <stp>1/1/2017</stp>
        <stp>8/12/2018</stp>
        <stp>[Stock Selection.xlsx]Asset Turnover Ratio!R7C295</stp>
        <stp>EQY_CONSOLIDATED</stp>
        <stp>Y</stp>
        <stp>cols=2;rows=2</stp>
        <tr r="KI7" s="2"/>
      </tp>
      <tp>
        <v>42916</v>
        <stp/>
        <stp>##V3_BDHV12</stp>
        <stp>1093 HK Equity</stp>
        <stp>ASSET_TURNOVER</stp>
        <stp>1/1/2017</stp>
        <stp>8/12/2018</stp>
        <stp>[Stock Selection.xlsx]Asset Turnover Ratio!R7C397</stp>
        <stp>EQY_CONSOLIDATED</stp>
        <stp>Y</stp>
        <stp>cols=2;rows=2</stp>
        <tr r="OG7" s="2"/>
      </tp>
      <tp>
        <v>42916</v>
        <stp/>
        <stp>##V3_BDHV12</stp>
        <stp>1196 HK Equity</stp>
        <stp>ASSET_TURNOVER</stp>
        <stp>1/1/2017</stp>
        <stp>8/12/2018</stp>
        <stp>[Stock Selection.xlsx]Asset Turnover Ratio!R7C495</stp>
        <stp>EQY_CONSOLIDATED</stp>
        <stp>Y</stp>
        <stp>cols=2;rows=2</stp>
        <tr r="SA7" s="2"/>
      </tp>
      <tp>
        <v>42916</v>
        <stp/>
        <stp>##V3_BDHV12</stp>
        <stp>1066 HK Equity</stp>
        <stp>ASSET_TURNOVER</stp>
        <stp>1/1/2017</stp>
        <stp>8/12/2018</stp>
        <stp>[Stock Selection.xlsx]Asset Turnover Ratio!R7C391</stp>
        <stp>EQY_CONSOLIDATED</stp>
        <stp>Y</stp>
        <stp>cols=2;rows=2</stp>
        <tr r="OA7" s="2"/>
      </tp>
      <tp>
        <v>42916</v>
        <stp/>
        <stp>##V3_BDHV12</stp>
        <stp>1888 HK Equity</stp>
        <stp>ASSET_TURNOVER</stp>
        <stp>1/1/2017</stp>
        <stp>8/12/2018</stp>
        <stp>[Stock Selection.xlsx]Asset Turnover Ratio!R7C595</stp>
        <stp>EQY_CONSOLIDATED</stp>
        <stp>Y</stp>
        <stp>cols=2;rows=2</stp>
        <tr r="VW7" s="2"/>
      </tp>
      <tp>
        <v>42794</v>
        <stp/>
        <stp>##V3_BDHV12</stp>
        <stp>1310 HK Equity</stp>
        <stp>ASSET_TURNOVER</stp>
        <stp>1/1/2017</stp>
        <stp>8/12/2018</stp>
        <stp>[Stock Selection.xlsx]Asset Turnover Ratio!R7C899</stp>
        <stp>EQY_CONSOLIDATED</stp>
        <stp>Y</stp>
        <stp>cols=2;rows=3</stp>
        <tr r="AHO7" s="2"/>
      </tp>
      <tp>
        <v>42916</v>
        <stp/>
        <stp>##V3_BDHV12</stp>
        <stp>1115 HK Equity</stp>
        <stp>ASSET_TURNOVER</stp>
        <stp>1/1/2017</stp>
        <stp>8/12/2018</stp>
        <stp>[Stock Selection.xlsx]Asset Turnover Ratio!R7C199</stp>
        <stp>EQY_CONSOLIDATED</stp>
        <stp>Y</stp>
        <stp>cols=2;rows=2</stp>
        <tr r="GQ7" s="2"/>
      </tp>
      <tp>
        <v>42916</v>
        <stp/>
        <stp>##V3_BDHV12</stp>
        <stp>1883 HK Equity</stp>
        <stp>ASSET_TURNOVER</stp>
        <stp>1/1/2017</stp>
        <stp>8/12/2018</stp>
        <stp>[Stock Selection.xlsx]Asset Turnover Ratio!R7C891</stp>
        <stp>EQY_CONSOLIDATED</stp>
        <stp>Y</stp>
        <stp>cols=2;rows=2</stp>
        <tr r="AHG7" s="2"/>
      </tp>
      <tp>
        <v>42916</v>
        <stp/>
        <stp>##V3_BDHV12</stp>
        <stp>868 HK Equity</stp>
        <stp>NET_INCOME</stp>
        <stp>1/1/2017</stp>
        <stp>8/12/2018</stp>
        <stp>[Stock Selection.xlsx]Net Income!R7C91</stp>
        <stp>EQY_CONSOLIDATED</stp>
        <stp>Y</stp>
        <stp>cols=2;rows=3</stp>
        <tr r="CM7" s="5"/>
      </tp>
      <tp>
        <v>42916</v>
        <stp/>
        <stp>##V3_BDHV12</stp>
        <stp>951 HK Equity</stp>
        <stp>NET_INCOME</stp>
        <stp>1/1/2017</stp>
        <stp>8/12/2018</stp>
        <stp>[Stock Selection.xlsx]Net Income!R7C81</stp>
        <stp>EQY_CONSOLIDATED</stp>
        <stp>Y</stp>
        <stp>cols=2;rows=2</stp>
        <tr r="CC7" s="5"/>
      </tp>
      <tp>
        <v>42916</v>
        <stp/>
        <stp>##V3_BDHV12</stp>
        <stp>6886 HK Equity</stp>
        <stp>IS_EPS</stp>
        <stp>1/1/2017</stp>
        <stp>8/12/2018</stp>
        <stp>[Stock Selection.xlsx]EPS!R7C359</stp>
        <stp>EQY_CONSOLIDATED</stp>
        <stp>Y</stp>
        <stp>cols=2;rows=2</stp>
        <tr r="MU7" s="3"/>
      </tp>
      <tp>
        <v>42916</v>
        <stp/>
        <stp>##V3_BDHV12</stp>
        <stp>1316 HK Equity</stp>
        <stp>IS_EPS</stp>
        <stp>1/1/2017</stp>
        <stp>8/12/2018</stp>
        <stp>[Stock Selection.xlsx]EPS!R7C159</stp>
        <stp>EQY_CONSOLIDATED</stp>
        <stp>Y</stp>
        <stp>cols=2;rows=2</stp>
        <tr r="FC7" s="3"/>
      </tp>
      <tp>
        <v>42916</v>
        <stp/>
        <stp>##V3_BDHV12</stp>
        <stp>1816 HK Equity</stp>
        <stp>IS_EPS</stp>
        <stp>1/1/2017</stp>
        <stp>8/12/2018</stp>
        <stp>[Stock Selection.xlsx]EPS!R7C959</stp>
        <stp>EQY_CONSOLIDATED</stp>
        <stp>Y</stp>
        <stp>cols=2;rows=2</stp>
        <tr r="AJW7" s="3"/>
      </tp>
      <tp>
        <v>42916</v>
        <stp/>
        <stp>##V3_BDHV12</stp>
        <stp>2280 HK Equity</stp>
        <stp>IS_EPS</stp>
        <stp>1/1/2017</stp>
        <stp>8/12/2018</stp>
        <stp>[Stock Selection.xlsx]EPS!R7C639</stp>
        <stp>EQY_CONSOLIDATED</stp>
        <stp>Y</stp>
        <stp>cols=2;rows=2</stp>
        <tr r="XO7" s="3"/>
      </tp>
      <tp>
        <v>42916</v>
        <stp/>
        <stp>##V3_BDHV12</stp>
        <stp>2611 HK Equity</stp>
        <stp>IS_EPS</stp>
        <stp>1/1/2017</stp>
        <stp>8/12/2018</stp>
        <stp>[Stock Selection.xlsx]EPS!R7C329</stp>
        <stp>EQY_CONSOLIDATED</stp>
        <stp>Y</stp>
        <stp>cols=2;rows=2</stp>
        <tr r="LQ7" s="3"/>
      </tp>
      <tp>
        <v>42916</v>
        <stp/>
        <stp>##V3_BDHV12</stp>
        <stp>3323 HK Equity</stp>
        <stp>IS_EPS</stp>
        <stp>1/1/2017</stp>
        <stp>8/12/2018</stp>
        <stp>[Stock Selection.xlsx]EPS!R7C709</stp>
        <stp>EQY_CONSOLIDATED</stp>
        <stp>Y</stp>
        <stp>cols=2;rows=2</stp>
        <tr r="AAG7" s="3"/>
      </tp>
      <tp>
        <v>43100</v>
        <stp/>
        <stp>##V3_BDHV12</stp>
        <stp>6060 HK Equity</stp>
        <stp>IS_EPS</stp>
        <stp>1/1/2017</stp>
        <stp>8/12/2018</stp>
        <stp>[Stock Selection.xlsx]EPS!R7C333</stp>
        <stp>EQY_CONSOLIDATED</stp>
        <stp>Y</stp>
        <stp>cols=2;rows=1</stp>
        <tr r="LU7" s="3"/>
      </tp>
      <tp>
        <v>42916</v>
        <stp/>
        <stp>##V3_BDHV12</stp>
        <stp>1257 HK Equity</stp>
        <stp>IS_EPS</stp>
        <stp>1/1/2017</stp>
        <stp>8/12/2018</stp>
        <stp>[Stock Selection.xlsx]EPS!R7C945</stp>
        <stp>EQY_CONSOLIDATED</stp>
        <stp>Y</stp>
        <stp>cols=2;rows=3</stp>
        <tr r="AJI7" s="3"/>
      </tp>
      <tp>
        <v>42916</v>
        <stp/>
        <stp>##V3_BDHV12</stp>
        <stp>1357 HK Equity</stp>
        <stp>IS_EPS</stp>
        <stp>1/1/2017</stp>
        <stp>8/12/2018</stp>
        <stp>[Stock Selection.xlsx]EPS!R7C645</stp>
        <stp>EQY_CONSOLIDATED</stp>
        <stp>Y</stp>
        <stp>cols=2;rows=2</stp>
        <tr r="XU7" s="3"/>
      </tp>
      <tp>
        <v>42916</v>
        <stp/>
        <stp>##V3_BDHV12</stp>
        <stp>3983 HK Equity</stp>
        <stp>IS_EPS</stp>
        <stp>1/1/2017</stp>
        <stp>8/12/2018</stp>
        <stp>[Stock Selection.xlsx]EPS!R7C707</stp>
        <stp>EQY_CONSOLIDATED</stp>
        <stp>Y</stp>
        <stp>cols=2;rows=2</stp>
        <tr r="AAE7" s="3"/>
      </tp>
      <tp>
        <v>42916</v>
        <stp/>
        <stp>##V3_BDHV12</stp>
        <stp>2233 HK Equity</stp>
        <stp>IS_EPS</stp>
        <stp>1/1/2017</stp>
        <stp>8/12/2018</stp>
        <stp>[Stock Selection.xlsx]EPS!R7C705</stp>
        <stp>EQY_CONSOLIDATED</stp>
        <stp>Y</stp>
        <stp>cols=2;rows=2</stp>
        <tr r="AAC7" s="3"/>
      </tp>
      <tp>
        <v>42916</v>
        <stp/>
        <stp>##V3_BDHV12</stp>
        <stp>2357 HK Equity</stp>
        <stp>IS_EPS</stp>
        <stp>1/1/2017</stp>
        <stp>8/12/2018</stp>
        <stp>[Stock Selection.xlsx]EPS!R7C545</stp>
        <stp>EQY_CONSOLIDATED</stp>
        <stp>Y</stp>
        <stp>cols=2;rows=2</stp>
        <tr r="TY7" s="3"/>
      </tp>
      <tp>
        <v>43100</v>
        <stp/>
        <stp>##V3_BDHV12</stp>
        <stp>2001 HK Equity</stp>
        <stp>IS_EPS</stp>
        <stp>1/1/2017</stp>
        <stp>8/12/2018</stp>
        <stp>[Stock Selection.xlsx]EPS!R7C125</stp>
        <stp>EQY_CONSOLIDATED</stp>
        <stp>Y</stp>
        <stp>cols=2;rows=1</stp>
        <tr r="DU7" s="3"/>
      </tp>
      <tp>
        <v>42916</v>
        <stp/>
        <stp>##V3_BDHV12</stp>
        <stp>6066 HK Equity</stp>
        <stp>IS_EPS</stp>
        <stp>1/1/2017</stp>
        <stp>8/12/2018</stp>
        <stp>[Stock Selection.xlsx]EPS!R7C351</stp>
        <stp>EQY_CONSOLIDATED</stp>
        <stp>Y</stp>
        <stp>cols=2;rows=2</stp>
        <tr r="MM7" s="3"/>
      </tp>
      <tp>
        <v>42825</v>
        <stp/>
        <stp>##V3_BDHV12</stp>
        <stp>1382 HK Equity</stp>
        <stp>IS_EPS</stp>
        <stp>1/1/2017</stp>
        <stp>8/12/2018</stp>
        <stp>[Stock Selection.xlsx]EPS!R7C51</stp>
        <stp>EQY_CONSOLIDATED</stp>
        <stp>Y</stp>
        <stp>cols=2;rows=3</stp>
        <tr r="AY7" s="3"/>
      </tp>
      <tp>
        <v>42916</v>
        <stp/>
        <stp>##V3_BDHV12</stp>
        <stp>3836 HK Equity</stp>
        <stp>IS_EPS</stp>
        <stp>1/1/2017</stp>
        <stp>8/12/2018</stp>
        <stp>[Stock Selection.xlsx]EPS!R7C155</stp>
        <stp>EQY_CONSOLIDATED</stp>
        <stp>Y</stp>
        <stp>cols=2;rows=2</stp>
        <tr r="EY7" s="3"/>
      </tp>
      <tp>
        <v>42916</v>
        <stp/>
        <stp>##V3_BDHV12</stp>
        <stp>1282 HK Equity</stp>
        <stp>IS_EPS</stp>
        <stp>1/1/2017</stp>
        <stp>8/12/2018</stp>
        <stp>[Stock Selection.xlsx]EPS!R7C611</stp>
        <stp>EQY_CONSOLIDATED</stp>
        <stp>Y</stp>
        <stp>cols=2;rows=2</stp>
        <tr r="WM7" s="3"/>
      </tp>
      <tp>
        <v>42916</v>
        <stp/>
        <stp>##V3_BDHV12</stp>
        <stp>1363 HK Equity</stp>
        <stp>IS_EPS</stp>
        <stp>1/1/2017</stp>
        <stp>8/12/2018</stp>
        <stp>[Stock Selection.xlsx]EPS!R7C903</stp>
        <stp>EQY_CONSOLIDATED</stp>
        <stp>Y</stp>
        <stp>cols=2;rows=2</stp>
        <tr r="AHS7" s="3"/>
      </tp>
      <tp>
        <v>42825</v>
        <stp/>
        <stp>##V3_BDHV12</stp>
        <stp>3993 HK Equity</stp>
        <stp>IS_EPS</stp>
        <stp>1/1/2017</stp>
        <stp>8/12/2018</stp>
        <stp>[Stock Selection.xlsx]EPS!R7C701</stp>
        <stp>EQY_CONSOLIDATED</stp>
        <stp>Y</stp>
        <stp>cols=2;rows=5</stp>
        <tr r="ZY7" s="3"/>
      </tp>
      <tp>
        <v>42916</v>
        <stp/>
        <stp>##V3_BDHV12</stp>
        <stp>1293 HK Equity</stp>
        <stp>IS_EPS</stp>
        <stp>1/1/2017</stp>
        <stp>8/12/2018</stp>
        <stp>[Stock Selection.xlsx]EPS!R7C45</stp>
        <stp>EQY_CONSOLIDATED</stp>
        <stp>Y</stp>
        <stp>cols=2;rows=2</stp>
        <tr r="AS7" s="3"/>
      </tp>
      <tp>
        <v>42825</v>
        <stp/>
        <stp>##V3_BDHV12</stp>
        <stp>323 HK Equity</stp>
        <stp>IS_EPS</stp>
        <stp>1/1/2017</stp>
        <stp>8/12/2018</stp>
        <stp>[Stock Selection.xlsx]EPS!R7C717</stp>
        <stp>EQY_CONSOLIDATED</stp>
        <stp>Y</stp>
        <stp>cols=2;rows=5</stp>
        <tr r="AAO7" s="3"/>
      </tp>
      <tp>
        <v>42916</v>
        <stp/>
        <stp>##V3_BDHV12</stp>
        <stp>687 HK Equity</stp>
        <stp>IS_EPS</stp>
        <stp>1/1/2017</stp>
        <stp>8/12/2018</stp>
        <stp>[Stock Selection.xlsx]EPS!R7C457</stp>
        <stp>EQY_CONSOLIDATED</stp>
        <stp>Y</stp>
        <stp>cols=2;rows=2</stp>
        <tr r="QO7" s="3"/>
      </tp>
      <tp>
        <v>42916</v>
        <stp/>
        <stp>##V3_BDHV12</stp>
        <stp>371 HK Equity</stp>
        <stp>IS_EPS</stp>
        <stp>1/1/2017</stp>
        <stp>8/12/2018</stp>
        <stp>[Stock Selection.xlsx]EPS!R7C935</stp>
        <stp>EQY_CONSOLIDATED</stp>
        <stp>Y</stp>
        <stp>cols=2;rows=2</stp>
        <tr r="AIY7" s="3"/>
      </tp>
      <tp>
        <v>42916</v>
        <stp/>
        <stp>##V3_BDHV12</stp>
        <stp>517 HK Equity</stp>
        <stp>IS_EPS</stp>
        <stp>1/1/2017</stp>
        <stp>8/12/2018</stp>
        <stp>[Stock Selection.xlsx]EPS!R7C555</stp>
        <stp>EQY_CONSOLIDATED</stp>
        <stp>Y</stp>
        <stp>cols=2;rows=2</stp>
        <tr r="UI7" s="3"/>
      </tp>
      <tp>
        <v>42916</v>
        <stp/>
        <stp>##V3_BDHV12</stp>
        <stp>753 HK Equity</stp>
        <stp>IS_EPS</stp>
        <stp>1/1/2017</stp>
        <stp>8/12/2018</stp>
        <stp>[Stock Selection.xlsx]EPS!R7C513</stp>
        <stp>EQY_CONSOLIDATED</stp>
        <stp>Y</stp>
        <stp>cols=2;rows=2</stp>
        <tr r="SS7" s="3"/>
      </tp>
      <tp>
        <v>42825</v>
        <stp/>
        <stp>##V3_BDHV12</stp>
        <stp>992 HK Equity</stp>
        <stp>IS_EPS</stp>
        <stp>1/1/2017</stp>
        <stp>8/12/2018</stp>
        <stp>[Stock Selection.xlsx]EPS!R7C603</stp>
        <stp>EQY_CONSOLIDATED</stp>
        <stp>Y</stp>
        <stp>cols=2;rows=5</stp>
        <tr r="WE7" s="3"/>
      </tp>
      <tp>
        <v>42916</v>
        <stp/>
        <stp>##V3_BDHV12</stp>
        <stp>142 HK Equity</stp>
        <stp>IS_EPS</stp>
        <stp>1/1/2017</stp>
        <stp>8/12/2018</stp>
        <stp>[Stock Selection.xlsx]EPS!R7C301</stp>
        <stp>EQY_CONSOLIDATED</stp>
        <stp>Y</stp>
        <stp>cols=2;rows=2</stp>
        <tr r="KO7" s="3"/>
      </tp>
      <tp>
        <v>42825</v>
        <stp/>
        <stp>##V3_BDHV12</stp>
        <stp>386 HK Equity</stp>
        <stp>IS_EPS</stp>
        <stp>1/1/2017</stp>
        <stp>8/12/2018</stp>
        <stp>[Stock Selection.xlsx]EPS!R7C241</stp>
        <stp>EQY_CONSOLIDATED</stp>
        <stp>Y</stp>
        <stp>cols=2;rows=5</stp>
        <tr r="IG7" s="3"/>
      </tp>
      <tp>
        <v>42825</v>
        <stp/>
        <stp>##V3_BDHV12</stp>
        <stp>981 HK Equity</stp>
        <stp>IS_EPS</stp>
        <stp>1/1/2017</stp>
        <stp>8/12/2018</stp>
        <stp>[Stock Selection.xlsx]EPS!R7C631</stp>
        <stp>EQY_CONSOLIDATED</stp>
        <stp>Y</stp>
        <stp>cols=2;rows=6</stp>
        <tr r="XG7" s="3"/>
      </tp>
      <tp>
        <v>42916</v>
        <stp/>
        <stp>##V3_BDHV12</stp>
        <stp>272 HK Equity</stp>
        <stp>IS_EPS</stp>
        <stp>1/1/2017</stp>
        <stp>8/12/2018</stp>
        <stp>[Stock Selection.xlsx]EPS!R7C809</stp>
        <stp>EQY_CONSOLIDATED</stp>
        <stp>Y</stp>
        <stp>cols=2;rows=2</stp>
        <tr r="AEC7" s="3"/>
      </tp>
      <tp>
        <v>42916</v>
        <stp/>
        <stp>##V3_BDHV12</stp>
        <stp>392 HK Equity</stp>
        <stp>IS_EPS</stp>
        <stp>1/1/2017</stp>
        <stp>8/12/2018</stp>
        <stp>[Stock Selection.xlsx]EPS!R7C909</stp>
        <stp>EQY_CONSOLIDATED</stp>
        <stp>Y</stp>
        <stp>cols=2;rows=2</stp>
        <tr r="AHY7" s="3"/>
      </tp>
      <tp>
        <v>42916</v>
        <stp/>
        <stp>##V3_BDHV12</stp>
        <stp>884 HK Equity</stp>
        <stp>IS_EPS</stp>
        <stp>1/1/2017</stp>
        <stp>8/12/2018</stp>
        <stp>[Stock Selection.xlsx]EPS!R7C869</stp>
        <stp>EQY_CONSOLIDATED</stp>
        <stp>Y</stp>
        <stp>cols=2;rows=2</stp>
        <tr r="AGK7" s="3"/>
      </tp>
      <tp>
        <v>42825</v>
        <stp/>
        <stp>##V3_BDHV12</stp>
        <stp>6030 HK Equity</stp>
        <stp>ASSET_TURNOVER</stp>
        <stp>1/1/2017</stp>
        <stp>8/12/2018</stp>
        <stp>[Stock Selection.xlsx]Asset Turnover Ratio!R7C297</stp>
        <stp>EQY_CONSOLIDATED</stp>
        <stp>Y</stp>
        <stp>cols=2;rows=5</stp>
        <tr r="KK7" s="2"/>
      </tp>
      <tp>
        <v>42916</v>
        <stp/>
        <stp>##V3_BDHV12</stp>
        <stp>6808 HK Equity</stp>
        <stp>ASSET_TURNOVER</stp>
        <stp>1/1/2017</stp>
        <stp>8/12/2018</stp>
        <stp>[Stock Selection.xlsx]Asset Turnover Ratio!R7C193</stp>
        <stp>EQY_CONSOLIDATED</stp>
        <stp>Y</stp>
        <stp>cols=2;rows=3</stp>
        <tr r="GK7" s="2"/>
      </tp>
      <tp>
        <v>42916</v>
        <stp/>
        <stp>##V3_BDHV12</stp>
        <stp>494 HK Equity</stp>
        <stp>NET_INCOME</stp>
        <stp>1/1/2017</stp>
        <stp>8/12/2018</stp>
        <stp>[Stock Selection.xlsx]Net Income!R7C21</stp>
        <stp>EQY_CONSOLIDATED</stp>
        <stp>Y</stp>
        <stp>cols=2;rows=2</stp>
        <tr r="U7" s="5"/>
      </tp>
      <tp>
        <v>42916</v>
        <stp/>
        <stp>##V3_BDHV12</stp>
        <stp>256 HK Equity</stp>
        <stp>NET_INCOME</stp>
        <stp>1/1/2017</stp>
        <stp>8/12/2018</stp>
        <stp>[Stock Selection.xlsx]Net Income!R7C41</stp>
        <stp>EQY_CONSOLIDATED</stp>
        <stp>Y</stp>
        <stp>cols=2;rows=2</stp>
        <tr r="AO7" s="5"/>
      </tp>
      <tp>
        <v>42916</v>
        <stp/>
        <stp>##V3_BDHV12</stp>
        <stp>547 HK Equity</stp>
        <stp>NET_INCOME</stp>
        <stp>1/1/2017</stp>
        <stp>8/12/2018</stp>
        <stp>[Stock Selection.xlsx]Net Income!R7C37</stp>
        <stp>EQY_CONSOLIDATED</stp>
        <stp>Y</stp>
        <stp>cols=2;rows=2</stp>
        <tr r="AK7" s="5"/>
      </tp>
      <tp>
        <v>42916</v>
        <stp/>
        <stp>##V3_BDHV12</stp>
        <stp>1777 HK Equity</stp>
        <stp>IS_EPS</stp>
        <stp>1/1/2017</stp>
        <stp>8/12/2018</stp>
        <stp>[Stock Selection.xlsx]EPS!R7C739</stp>
        <stp>EQY_CONSOLIDATED</stp>
        <stp>Y</stp>
        <stp>cols=2;rows=2</stp>
        <tr r="ABK7" s="3"/>
      </tp>
      <tp>
        <v>42916</v>
        <stp/>
        <stp>##V3_BDHV12</stp>
        <stp>2666 HK Equity</stp>
        <stp>IS_EPS</stp>
        <stp>1/1/2017</stp>
        <stp>8/12/2018</stp>
        <stp>[Stock Selection.xlsx]EPS!R7C427</stp>
        <stp>EQY_CONSOLIDATED</stp>
        <stp>Y</stp>
        <stp>cols=2;rows=2</stp>
        <tr r="PK7" s="3"/>
      </tp>
      <tp>
        <v>42916</v>
        <stp/>
        <stp>##V3_BDHV12</stp>
        <stp>2601 HK Equity</stp>
        <stp>IS_EPS</stp>
        <stp>1/1/2017</stp>
        <stp>8/12/2018</stp>
        <stp>[Stock Selection.xlsx]EPS!R7C357</stp>
        <stp>EQY_CONSOLIDATED</stp>
        <stp>Y</stp>
        <stp>cols=2;rows=2</stp>
        <tr r="MS7" s="3"/>
      </tp>
      <tp>
        <v>42916</v>
        <stp/>
        <stp>##V3_BDHV12</stp>
        <stp>1071 HK Equity</stp>
        <stp>IS_EPS</stp>
        <stp>1/1/2017</stp>
        <stp>8/12/2018</stp>
        <stp>[Stock Selection.xlsx]EPS!R7C955</stp>
        <stp>EQY_CONSOLIDATED</stp>
        <stp>Y</stp>
        <stp>cols=2;rows=2</stp>
        <tr r="AJS7" s="3"/>
      </tp>
      <tp>
        <v>42916</v>
        <stp/>
        <stp>##V3_BDHV12</stp>
        <stp>1171 HK Equity</stp>
        <stp>IS_EPS</stp>
        <stp>1/1/2017</stp>
        <stp>8/12/2018</stp>
        <stp>[Stock Selection.xlsx]EPS!R7C255</stp>
        <stp>EQY_CONSOLIDATED</stp>
        <stp>Y</stp>
        <stp>cols=2;rows=2</stp>
        <tr r="IU7" s="3"/>
      </tp>
      <tp>
        <v>42916</v>
        <stp/>
        <stp>##V3_BDHV12</stp>
        <stp>1970 HK Equity</stp>
        <stp>IS_EPS</stp>
        <stp>1/1/2017</stp>
        <stp>8/12/2018</stp>
        <stp>[Stock Selection.xlsx]EPS!R7C145</stp>
        <stp>EQY_CONSOLIDATED</stp>
        <stp>Y</stp>
        <stp>cols=2;rows=3</stp>
        <tr r="EO7" s="3"/>
      </tp>
      <tp>
        <v>42916</v>
        <stp/>
        <stp>##V3_BDHV12</stp>
        <stp>2005 HK Equity</stp>
        <stp>IS_EPS</stp>
        <stp>1/1/2017</stp>
        <stp>8/12/2018</stp>
        <stp>[Stock Selection.xlsx]EPS!R7C415</stp>
        <stp>EQY_CONSOLIDATED</stp>
        <stp>Y</stp>
        <stp>cols=2;rows=2</stp>
        <tr r="OY7" s="3"/>
      </tp>
      <tp>
        <v>42916</v>
        <stp/>
        <stp>##V3_BDHV12</stp>
        <stp>3301 HK Equity</stp>
        <stp>IS_EPS</stp>
        <stp>1/1/2017</stp>
        <stp>8/12/2018</stp>
        <stp>[Stock Selection.xlsx]EPS!R7C855</stp>
        <stp>EQY_CONSOLIDATED</stp>
        <stp>Y</stp>
        <stp>cols=2;rows=2</stp>
        <tr r="AFW7" s="3"/>
      </tp>
      <tp>
        <v>42825</v>
        <stp/>
        <stp>##V3_BDHV12</stp>
        <stp>1157 HK Equity</stp>
        <stp>IS_EPS</stp>
        <stp>1/1/2017</stp>
        <stp>8/12/2018</stp>
        <stp>[Stock Selection.xlsx]EPS!R7C537</stp>
        <stp>EQY_CONSOLIDATED</stp>
        <stp>Y</stp>
        <stp>cols=2;rows=5</stp>
        <tr r="TQ7" s="3"/>
      </tp>
      <tp>
        <v>43100</v>
        <stp/>
        <stp>##V3_BDHV12</stp>
        <stp>1997 HK Equity</stp>
        <stp>IS_EPS</stp>
        <stp>1/1/2017</stp>
        <stp>8/12/2018</stp>
        <stp>[Stock Selection.xlsx]EPS!R7C837</stp>
        <stp>EQY_CONSOLIDATED</stp>
        <stp>Y</stp>
        <stp>cols=2;rows=2</stp>
        <tr r="AFE7" s="3"/>
      </tp>
      <tp>
        <v>42916</v>
        <stp/>
        <stp>##V3_BDHV12</stp>
        <stp>2343 HK Equity</stp>
        <stp>IS_EPS</stp>
        <stp>1/1/2017</stp>
        <stp>8/12/2018</stp>
        <stp>[Stock Selection.xlsx]EPS!R7C473</stp>
        <stp>EQY_CONSOLIDATED</stp>
        <stp>Y</stp>
        <stp>cols=2;rows=3</stp>
        <tr r="RE7" s="3"/>
      </tp>
      <tp>
        <v>42916</v>
        <stp/>
        <stp>##V3_BDHV12</stp>
        <stp>2866 HK Equity</stp>
        <stp>IS_EPS</stp>
        <stp>1/1/2017</stp>
        <stp>8/12/2018</stp>
        <stp>[Stock Selection.xlsx]EPS!R7C523</stp>
        <stp>EQY_CONSOLIDATED</stp>
        <stp>Y</stp>
        <stp>cols=2;rows=2</stp>
        <tr r="TC7" s="3"/>
      </tp>
      <tp>
        <v>42916</v>
        <stp/>
        <stp>##V3_BDHV12</stp>
        <stp>1086 HK Equity</stp>
        <stp>IS_EPS</stp>
        <stp>1/1/2017</stp>
        <stp>8/12/2018</stp>
        <stp>[Stock Selection.xlsx]EPS!R7C23</stp>
        <stp>EQY_CONSOLIDATED</stp>
        <stp>Y</stp>
        <stp>cols=2;rows=2</stp>
        <tr r="W7" s="3"/>
      </tp>
      <tp>
        <v>42916</v>
        <stp/>
        <stp>##V3_BDHV12</stp>
        <stp>1234 HK Equity</stp>
        <stp>IS_EPS</stp>
        <stp>1/1/2017</stp>
        <stp>8/12/2018</stp>
        <stp>[Stock Selection.xlsx]EPS!R7C93</stp>
        <stp>EQY_CONSOLIDATED</stp>
        <stp>Y</stp>
        <stp>cols=2;rows=2</stp>
        <tr r="CO7" s="3"/>
      </tp>
      <tp>
        <v>42916</v>
        <stp/>
        <stp>##V3_BDHV12</stp>
        <stp>1113 HK Equity</stp>
        <stp>IS_EPS</stp>
        <stp>1/1/2017</stp>
        <stp>8/12/2018</stp>
        <stp>[Stock Selection.xlsx]EPS!R7C873</stp>
        <stp>EQY_CONSOLIDATED</stp>
        <stp>Y</stp>
        <stp>cols=2;rows=3</stp>
        <tr r="AGO7" s="3"/>
      </tp>
      <tp>
        <v>42916</v>
        <stp/>
        <stp>##V3_BDHV12</stp>
        <stp>1636 HK Equity</stp>
        <stp>IS_EPS</stp>
        <stp>1/1/2017</stp>
        <stp>8/12/2018</stp>
        <stp>[Stock Selection.xlsx]EPS!R7C723</stp>
        <stp>EQY_CONSOLIDATED</stp>
        <stp>Y</stp>
        <stp>cols=2;rows=2</stp>
        <tr r="AAU7" s="3"/>
      </tp>
      <tp>
        <v>42916</v>
        <stp/>
        <stp>##V3_BDHV12</stp>
        <stp>1882 HK Equity</stp>
        <stp>IS_EPS</stp>
        <stp>1/1/2017</stp>
        <stp>8/12/2018</stp>
        <stp>[Stock Selection.xlsx]EPS!R7C463</stp>
        <stp>EQY_CONSOLIDATED</stp>
        <stp>Y</stp>
        <stp>cols=2;rows=2</stp>
        <tr r="QU7" s="3"/>
      </tp>
      <tp>
        <v>42825</v>
        <stp/>
        <stp>##V3_BDHV12</stp>
        <stp>1999 HK Equity</stp>
        <stp>ASSET_TURNOVER</stp>
        <stp>1/1/2017</stp>
        <stp>8/12/2018</stp>
        <stp>[Stock Selection.xlsx]Asset Turnover Ratio!R7C3</stp>
        <stp>EQY_CONSOLIDATED</stp>
        <stp>Y</stp>
        <stp>cols=2;rows=3</stp>
        <tr r="C7" s="2"/>
      </tp>
      <tp>
        <v>42916</v>
        <stp/>
        <stp>##V3_BDHV12</stp>
        <stp>293 HK Equity</stp>
        <stp>IS_EPS</stp>
        <stp>1/1/2017</stp>
        <stp>8/12/2018</stp>
        <stp>[Stock Selection.xlsx]EPS!R7C507</stp>
        <stp>EQY_CONSOLIDATED</stp>
        <stp>Y</stp>
        <stp>cols=2;rows=3</stp>
        <tr r="SM7" s="3"/>
      </tp>
      <tp>
        <v>42916</v>
        <stp/>
        <stp>##V3_BDHV12</stp>
        <stp>451 HK Equity</stp>
        <stp>IS_EPS</stp>
        <stp>1/1/2017</stp>
        <stp>8/12/2018</stp>
        <stp>[Stock Selection.xlsx]EPS!R7C927</stp>
        <stp>EQY_CONSOLIDATED</stp>
        <stp>Y</stp>
        <stp>cols=2;rows=2</stp>
        <tr r="AIQ7" s="3"/>
      </tp>
      <tp>
        <v>42825</v>
        <stp/>
        <stp>##V3_BDHV12</stp>
        <stp>303 HK Equity</stp>
        <stp>IS_EPS</stp>
        <stp>1/1/2017</stp>
        <stp>8/12/2018</stp>
        <stp>[Stock Selection.xlsx]EPS!R7C605</stp>
        <stp>EQY_CONSOLIDATED</stp>
        <stp>Y</stp>
        <stp>cols=2;rows=3</stp>
        <tr r="WG7" s="3"/>
      </tp>
      <tp>
        <v>42825</v>
        <stp/>
        <stp>##V3_BDHV12</stp>
        <stp>480 HK Equity</stp>
        <stp>IS_EPS</stp>
        <stp>1/1/2017</stp>
        <stp>8/12/2018</stp>
        <stp>[Stock Selection.xlsx]EPS!R7C735</stp>
        <stp>EQY_CONSOLIDATED</stp>
        <stp>Y</stp>
        <stp>cols=2;rows=3</stp>
        <tr r="ABG7" s="3"/>
      </tp>
      <tp>
        <v>42825</v>
        <stp/>
        <stp>##V3_BDHV12</stp>
        <stp>857 HK Equity</stp>
        <stp>IS_EPS</stp>
        <stp>1/1/2017</stp>
        <stp>8/12/2018</stp>
        <stp>[Stock Selection.xlsx]EPS!R7C245</stp>
        <stp>EQY_CONSOLIDATED</stp>
        <stp>Y</stp>
        <stp>cols=2;rows=5</stp>
        <tr r="IK7" s="3"/>
      </tp>
      <tp>
        <v>42916</v>
        <stp/>
        <stp>##V3_BDHV12</stp>
        <stp>467 HK Equity</stp>
        <stp>IS_EPS</stp>
        <stp>1/1/2017</stp>
        <stp>8/12/2018</stp>
        <stp>[Stock Selection.xlsx]EPS!R7C243</stp>
        <stp>EQY_CONSOLIDATED</stp>
        <stp>Y</stp>
        <stp>cols=2;rows=2</stp>
        <tr r="II7" s="3"/>
      </tp>
      <tp>
        <v>42916</v>
        <stp/>
        <stp>##V3_BDHV12</stp>
        <stp>721 HK Equity</stp>
        <stp>IS_EPS</stp>
        <stp>1/1/2017</stp>
        <stp>8/12/2018</stp>
        <stp>[Stock Selection.xlsx]EPS!R7C323</stp>
        <stp>EQY_CONSOLIDATED</stp>
        <stp>Y</stp>
        <stp>cols=2;rows=2</stp>
        <tr r="LK7" s="3"/>
      </tp>
      <tp>
        <v>42825</v>
        <stp/>
        <stp>##V3_BDHV12</stp>
        <stp>321 HK Equity</stp>
        <stp>IS_EPS</stp>
        <stp>1/1/2017</stp>
        <stp>8/12/2018</stp>
        <stp>[Stock Selection.xlsx]EPS!R7C121</stp>
        <stp>EQY_CONSOLIDATED</stp>
        <stp>Y</stp>
        <stp>cols=2;rows=3</stp>
        <tr r="DQ7" s="3"/>
      </tp>
      <tp>
        <v>42916</v>
        <stp/>
        <stp>##V3_BDHV12</stp>
        <stp>257 HK Equity</stp>
        <stp>IS_EPS</stp>
        <stp>1/1/2017</stp>
        <stp>8/12/2018</stp>
        <stp>[Stock Selection.xlsx]EPS!R7C541</stp>
        <stp>EQY_CONSOLIDATED</stp>
        <stp>Y</stp>
        <stp>cols=2;rows=2</stp>
        <tr r="TU7" s="3"/>
      </tp>
      <tp>
        <v>42916</v>
        <stp/>
        <stp>##V3_BDHV12</stp>
        <stp>493 HK Equity</stp>
        <stp>IS_EPS</stp>
        <stp>1/1/2017</stp>
        <stp>8/12/2018</stp>
        <stp>[Stock Selection.xlsx]EPS!R7C101</stp>
        <stp>EQY_CONSOLIDATED</stp>
        <stp>Y</stp>
        <stp>cols=2;rows=2</stp>
        <tr r="CW7" s="3"/>
      </tp>
      <tp>
        <v>42916</v>
        <stp/>
        <stp>##V3_BDHV12</stp>
        <stp>853 HK Equity</stp>
        <stp>IS_EPS</stp>
        <stp>1/1/2017</stp>
        <stp>8/12/2018</stp>
        <stp>[Stock Selection.xlsx]EPS!R7C409</stp>
        <stp>EQY_CONSOLIDATED</stp>
        <stp>Y</stp>
        <stp>cols=2;rows=2</stp>
        <tr r="OS7" s="3"/>
      </tp>
      <tp>
        <v>42825</v>
        <stp/>
        <stp>##V3_BDHV12</stp>
        <stp>178 HK Equity</stp>
        <stp>NET_INCOME</stp>
        <stp>1/1/2017</stp>
        <stp>8/12/2018</stp>
        <stp>[Stock Selection.xlsx]Net Income!R7C65</stp>
        <stp>EQY_CONSOLIDATED</stp>
        <stp>Y</stp>
        <stp>cols=2;rows=3</stp>
        <tr r="BM7" s="5"/>
      </tp>
      <tp>
        <v>42916</v>
        <stp/>
        <stp>##V3_BDHV12</stp>
        <stp>2202 HK Equity</stp>
        <stp>IS_EPS</stp>
        <stp>1/1/2017</stp>
        <stp>8/12/2018</stp>
        <stp>[Stock Selection.xlsx]EPS!R7C879</stp>
        <stp>EQY_CONSOLIDATED</stp>
        <stp>Y</stp>
        <stp>cols=2;rows=2</stp>
        <tr r="AGU7" s="3"/>
      </tp>
      <tp>
        <v>42916</v>
        <stp/>
        <stp>##V3_BDHV12</stp>
        <stp>2186 HK Equity</stp>
        <stp>IS_EPS</stp>
        <stp>1/1/2017</stp>
        <stp>8/12/2018</stp>
        <stp>[Stock Selection.xlsx]EPS!R7C439</stp>
        <stp>EQY_CONSOLIDATED</stp>
        <stp>Y</stp>
        <stp>cols=2;rows=2</stp>
        <tr r="PW7" s="3"/>
      </tp>
      <tp>
        <v>42916</v>
        <stp/>
        <stp>##V3_BDHV12</stp>
        <stp>2282 HK Equity</stp>
        <stp>IS_EPS</stp>
        <stp>1/1/2017</stp>
        <stp>8/12/2018</stp>
        <stp>[Stock Selection.xlsx]EPS!R7C31</stp>
        <stp>EQY_CONSOLIDATED</stp>
        <stp>Y</stp>
        <stp>cols=2;rows=3</stp>
        <tr r="AE7" s="3"/>
      </tp>
      <tp>
        <v>42916</v>
        <stp/>
        <stp>##V3_BDHV12</stp>
        <stp>1622 HK Equity</stp>
        <stp>IS_EPS</stp>
        <stp>1/1/2017</stp>
        <stp>8/12/2018</stp>
        <stp>[Stock Selection.xlsx]EPS!R7C877</stp>
        <stp>EQY_CONSOLIDATED</stp>
        <stp>Y</stp>
        <stp>cols=2;rows=2</stp>
        <tr r="AGS7" s="3"/>
      </tp>
      <tp>
        <v>42916</v>
        <stp/>
        <stp>##V3_BDHV12</stp>
        <stp>1680 HK Equity</stp>
        <stp>IS_EPS</stp>
        <stp>1/1/2017</stp>
        <stp>8/12/2018</stp>
        <stp>[Stock Selection.xlsx]EPS!R7C157</stp>
        <stp>EQY_CONSOLIDATED</stp>
        <stp>Y</stp>
        <stp>cols=2;rows=2</stp>
        <tr r="FA7" s="3"/>
      </tp>
      <tp>
        <v>42916</v>
        <stp/>
        <stp>##V3_BDHV12</stp>
        <stp>2020 HK Equity</stp>
        <stp>IS_EPS</stp>
        <stp>1/1/2017</stp>
        <stp>8/12/2018</stp>
        <stp>[Stock Selection.xlsx]EPS!R7C95</stp>
        <stp>EQY_CONSOLIDATED</stp>
        <stp>Y</stp>
        <stp>cols=2;rows=2</stp>
        <tr r="CQ7" s="3"/>
      </tp>
      <tp>
        <v>42916</v>
        <stp/>
        <stp>##V3_BDHV12</stp>
        <stp>2333 HK Equity</stp>
        <stp>IS_EPS</stp>
        <stp>1/1/2017</stp>
        <stp>8/12/2018</stp>
        <stp>[Stock Selection.xlsx]EPS!R7C161</stp>
        <stp>EQY_CONSOLIDATED</stp>
        <stp>Y</stp>
        <stp>cols=2;rows=2</stp>
        <tr r="FE7" s="3"/>
      </tp>
      <tp>
        <v>42916</v>
        <stp/>
        <stp>##V3_BDHV12</stp>
        <stp>1044 HK Equity</stp>
        <stp>IS_EPS</stp>
        <stp>1/1/2017</stp>
        <stp>8/12/2018</stp>
        <stp>[Stock Selection.xlsx]EPS!R7C213</stp>
        <stp>EQY_CONSOLIDATED</stp>
        <stp>Y</stp>
        <stp>cols=2;rows=2</stp>
        <tr r="HE7" s="3"/>
      </tp>
      <tp>
        <v>42825</v>
        <stp/>
        <stp>##V3_BDHV12</stp>
        <stp>1313 HK Equity</stp>
        <stp>IS_EPS</stp>
        <stp>1/1/2017</stp>
        <stp>8/12/2018</stp>
        <stp>[Stock Selection.xlsx]EPS!R7C663</stp>
        <stp>EQY_CONSOLIDATED</stp>
        <stp>Y</stp>
        <stp>cols=2;rows=5</stp>
        <tr r="YM7" s="3"/>
      </tp>
      <tp>
        <v>42916</v>
        <stp/>
        <stp>##V3_BDHV12</stp>
        <stp>135 HK Equity</stp>
        <stp>IS_EPS</stp>
        <stp>1/1/2017</stp>
        <stp>8/12/2018</stp>
        <stp>[Stock Selection.xlsx]EPS!R7C257</stp>
        <stp>EQY_CONSOLIDATED</stp>
        <stp>Y</stp>
        <stp>cols=2;rows=2</stp>
        <tr r="IW7" s="3"/>
      </tp>
      <tp>
        <v>42916</v>
        <stp/>
        <stp>##V3_BDHV12</stp>
        <stp>358 HK Equity</stp>
        <stp>IS_EPS</stp>
        <stp>1/1/2017</stp>
        <stp>8/12/2018</stp>
        <stp>[Stock Selection.xlsx]EPS!R7C687</stp>
        <stp>EQY_CONSOLIDATED</stp>
        <stp>Y</stp>
        <stp>cols=2;rows=2</stp>
        <tr r="ZK7" s="3"/>
      </tp>
      <tp>
        <v>42825</v>
        <stp/>
        <stp>##V3_BDHV12</stp>
        <stp>322 HK Equity</stp>
        <stp>IS_EPS</stp>
        <stp>1/1/2017</stp>
        <stp>8/12/2018</stp>
        <stp>[Stock Selection.xlsx]EPS!R7C227</stp>
        <stp>EQY_CONSOLIDATED</stp>
        <stp>Y</stp>
        <stp>cols=2;rows=5</stp>
        <tr r="HS7" s="3"/>
      </tp>
      <tp>
        <v>42916</v>
        <stp/>
        <stp>##V3_BDHV12</stp>
        <stp>631 HK Equity</stp>
        <stp>IS_EPS</stp>
        <stp>1/1/2017</stp>
        <stp>8/12/2018</stp>
        <stp>[Stock Selection.xlsx]EPS!R7C517</stp>
        <stp>EQY_CONSOLIDATED</stp>
        <stp>Y</stp>
        <stp>cols=2;rows=2</stp>
        <tr r="SW7" s="3"/>
      </tp>
      <tp>
        <v>42916</v>
        <stp/>
        <stp>##V3_BDHV12</stp>
        <stp>806 HK Equity</stp>
        <stp>IS_EPS</stp>
        <stp>1/1/2017</stp>
        <stp>8/12/2018</stp>
        <stp>[Stock Selection.xlsx]EPS!R7C267</stp>
        <stp>EQY_CONSOLIDATED</stp>
        <stp>Y</stp>
        <stp>cols=2;rows=2</stp>
        <tr r="JG7" s="3"/>
      </tp>
      <tp>
        <v>42916</v>
        <stp/>
        <stp>##V3_BDHV12</stp>
        <stp>976 HK Equity</stp>
        <stp>IS_EPS</stp>
        <stp>1/1/2017</stp>
        <stp>8/12/2018</stp>
        <stp>[Stock Selection.xlsx]EPS!R7C667</stp>
        <stp>EQY_CONSOLIDATED</stp>
        <stp>Y</stp>
        <stp>cols=2;rows=2</stp>
        <tr r="YQ7" s="3"/>
      </tp>
      <tp>
        <v>42916</v>
        <stp/>
        <stp>##V3_BDHV12</stp>
        <stp>338 HK Equity</stp>
        <stp>IS_EPS</stp>
        <stp>1/1/2017</stp>
        <stp>8/12/2018</stp>
        <stp>[Stock Selection.xlsx]EPS!R7C685</stp>
        <stp>EQY_CONSOLIDATED</stp>
        <stp>Y</stp>
        <stp>cols=2;rows=2</stp>
        <tr r="ZI7" s="3"/>
      </tp>
      <tp>
        <v>42916</v>
        <stp/>
        <stp>##V3_BDHV12</stp>
        <stp>639 HK Equity</stp>
        <stp>IS_EPS</stp>
        <stp>1/1/2017</stp>
        <stp>8/12/2018</stp>
        <stp>[Stock Selection.xlsx]EPS!R7C695</stp>
        <stp>EQY_CONSOLIDATED</stp>
        <stp>Y</stp>
        <stp>cols=2;rows=2</stp>
        <tr r="ZS7" s="3"/>
      </tp>
      <tp>
        <v>42825</v>
        <stp/>
        <stp>##V3_BDHV12</stp>
        <stp>998 HK Equity</stp>
        <stp>IS_EPS</stp>
        <stp>1/1/2017</stp>
        <stp>8/12/2018</stp>
        <stp>[Stock Selection.xlsx]EPS!R7C285</stp>
        <stp>EQY_CONSOLIDATED</stp>
        <stp>Y</stp>
        <stp>cols=2;rows=5</stp>
        <tr r="JY7" s="3"/>
      </tp>
      <tp>
        <v>42825</v>
        <stp/>
        <stp>##V3_BDHV12</stp>
        <stp>279 HK Equity</stp>
        <stp>IS_EPS</stp>
        <stp>1/1/2017</stp>
        <stp>8/12/2018</stp>
        <stp>[Stock Selection.xlsx]EPS!R7C293</stp>
        <stp>EQY_CONSOLIDATED</stp>
        <stp>Y</stp>
        <stp>cols=2;rows=3</stp>
        <tr r="KG7" s="3"/>
      </tp>
      <tp>
        <v>42916</v>
        <stp/>
        <stp>##V3_BDHV12</stp>
        <stp>405 HK Equity</stp>
        <stp>IS_EPS</stp>
        <stp>1/1/2017</stp>
        <stp>8/12/2018</stp>
        <stp>[Stock Selection.xlsx]EPS!R7C753</stp>
        <stp>EQY_CONSOLIDATED</stp>
        <stp>Y</stp>
        <stp>cols=2;rows=3</stp>
        <tr r="ABY7" s="3"/>
      </tp>
      <tp>
        <v>42916</v>
        <stp/>
        <stp>##V3_BDHV12</stp>
        <stp>512 HK Equity</stp>
        <stp>IS_EPS</stp>
        <stp>1/1/2017</stp>
        <stp>8/12/2018</stp>
        <stp>[Stock Selection.xlsx]EPS!R7C423</stp>
        <stp>EQY_CONSOLIDATED</stp>
        <stp>Y</stp>
        <stp>cols=2;rows=2</stp>
        <tr r="PG7" s="3"/>
      </tp>
      <tp>
        <v>42825</v>
        <stp/>
        <stp>##V3_BDHV12</stp>
        <stp>751 HK Equity</stp>
        <stp>IS_EPS</stp>
        <stp>1/1/2017</stp>
        <stp>8/12/2018</stp>
        <stp>[Stock Selection.xlsx]EPS!R7C113</stp>
        <stp>EQY_CONSOLIDATED</stp>
        <stp>Y</stp>
        <stp>cols=2;rows=3</stp>
        <tr r="DI7" s="3"/>
      </tp>
      <tp>
        <v>42916</v>
        <stp/>
        <stp>##V3_BDHV12</stp>
        <stp>728 HK Equity</stp>
        <stp>IS_EPS</stp>
        <stp>1/1/2017</stp>
        <stp>8/12/2018</stp>
        <stp>[Stock Selection.xlsx]EPS!R7C883</stp>
        <stp>EQY_CONSOLIDATED</stp>
        <stp>Y</stp>
        <stp>cols=2;rows=2</stp>
        <tr r="AGY7" s="3"/>
      </tp>
      <tp>
        <v>42916</v>
        <stp/>
        <stp>##V3_BDHV12</stp>
        <stp>522 HK Equity</stp>
        <stp>IS_EPS</stp>
        <stp>1/1/2017</stp>
        <stp>8/12/2018</stp>
        <stp>[Stock Selection.xlsx]EPS!R7C621</stp>
        <stp>EQY_CONSOLIDATED</stp>
        <stp>Y</stp>
        <stp>cols=2;rows=3</stp>
        <tr r="WW7" s="3"/>
      </tp>
      <tp>
        <v>42916</v>
        <stp/>
        <stp>##V3_BDHV12</stp>
        <stp>525 HK Equity</stp>
        <stp>IS_EPS</stp>
        <stp>1/1/2017</stp>
        <stp>8/12/2018</stp>
        <stp>[Stock Selection.xlsx]EPS!R7C551</stp>
        <stp>EQY_CONSOLIDATED</stp>
        <stp>Y</stp>
        <stp>cols=2;rows=2</stp>
        <tr r="UE7" s="3"/>
      </tp>
      <tp>
        <v>42825</v>
        <stp/>
        <stp>##V3_BDHV12</stp>
        <stp>717 HK Equity</stp>
        <stp>IS_EPS</stp>
        <stp>1/1/2017</stp>
        <stp>8/12/2018</stp>
        <stp>[Stock Selection.xlsx]EPS!R7C371</stp>
        <stp>EQY_CONSOLIDATED</stp>
        <stp>Y</stp>
        <stp>cols=2;rows=3</stp>
        <tr r="NG7" s="3"/>
      </tp>
      <tp>
        <v>42916</v>
        <stp/>
        <stp>##V3_BDHV12</stp>
        <stp>754 HK Equity</stp>
        <stp>IS_EPS</stp>
        <stp>1/1/2017</stp>
        <stp>8/12/2018</stp>
        <stp>[Stock Selection.xlsx]EPS!R7C841</stp>
        <stp>EQY_CONSOLIDATED</stp>
        <stp>Y</stp>
        <stp>cols=2;rows=2</stp>
        <tr r="AFI7" s="3"/>
      </tp>
      <tp>
        <v>42916</v>
        <stp/>
        <stp>##V3_BDHV12</stp>
        <stp>950 HK Equity</stp>
        <stp>IS_EPS</stp>
        <stp>1/1/2017</stp>
        <stp>8/12/2018</stp>
        <stp>[Stock Selection.xlsx]EPS!R7C401</stp>
        <stp>EQY_CONSOLIDATED</stp>
        <stp>Y</stp>
        <stp>cols=2;rows=2</stp>
        <tr r="OK7" s="3"/>
      </tp>
      <tp>
        <v>42916</v>
        <stp/>
        <stp>##V3_BDHV12</stp>
        <stp>119 HK Equity</stp>
        <stp>IS_EPS</stp>
        <stp>1/1/2017</stp>
        <stp>8/12/2018</stp>
        <stp>[Stock Selection.xlsx]EPS!R7C799</stp>
        <stp>EQY_CONSOLIDATED</stp>
        <stp>Y</stp>
        <stp>cols=2;rows=2</stp>
        <tr r="ADS7" s="3"/>
      </tp>
      <tp>
        <v>42916</v>
        <stp/>
        <stp>##V3_BDHV12</stp>
        <stp>291 HK Equity</stp>
        <stp>IS_EPS</stp>
        <stp>1/1/2017</stp>
        <stp>8/12/2018</stp>
        <stp>[Stock Selection.xlsx]EPS!R7C219</stp>
        <stp>EQY_CONSOLIDATED</stp>
        <stp>Y</stp>
        <stp>cols=2;rows=2</stp>
        <tr r="HK7" s="3"/>
      </tp>
      <tp>
        <v>42916</v>
        <stp/>
        <stp>##V3_BDHV12</stp>
        <stp>285 HK Equity</stp>
        <stp>IS_EPS</stp>
        <stp>1/1/2017</stp>
        <stp>8/12/2018</stp>
        <stp>[Stock Selection.xlsx]EPS!R7C659</stp>
        <stp>EQY_CONSOLIDATED</stp>
        <stp>Y</stp>
        <stp>cols=2;rows=2</stp>
        <tr r="YI7" s="3"/>
      </tp>
      <tp>
        <v>42916</v>
        <stp/>
        <stp>##V3_BDHV12</stp>
        <stp>297 HK Equity</stp>
        <stp>IS_EPS</stp>
        <stp>1/1/2017</stp>
        <stp>8/12/2018</stp>
        <stp>[Stock Selection.xlsx]EPS!R7C679</stp>
        <stp>EQY_CONSOLIDATED</stp>
        <stp>Y</stp>
        <stp>cols=2;rows=2</stp>
        <tr r="ZC7" s="3"/>
      </tp>
      <tp>
        <v>42916</v>
        <stp/>
        <stp>##V3_BDHV12</stp>
        <stp>220 HK Equity</stp>
        <stp>IS_EPS</stp>
        <stp>1/1/2017</stp>
        <stp>8/12/2018</stp>
        <stp>[Stock Selection.xlsx]EPS!R7C209</stp>
        <stp>EQY_CONSOLIDATED</stp>
        <stp>Y</stp>
        <stp>cols=2;rows=3</stp>
        <tr r="HA7" s="3"/>
      </tp>
      <tp>
        <v>43100</v>
        <stp/>
        <stp>##V3_BDHV12</stp>
        <stp>772 HK Equity</stp>
        <stp>IS_EPS</stp>
        <stp>1/1/2017</stp>
        <stp>8/12/2018</stp>
        <stp>[Stock Selection.xlsx]EPS!R7C129</stp>
        <stp>EQY_CONSOLIDATED</stp>
        <stp>Y</stp>
        <stp>cols=2;rows=1</stp>
        <tr r="DY7" s="3"/>
      </tp>
      <tp>
        <v>42916</v>
        <stp/>
        <stp>##V3_BDHV12</stp>
        <stp>435 HK Equity</stp>
        <stp>IS_EPS</stp>
        <stp>1/1/2017</stp>
        <stp>8/12/2018</stp>
        <stp>[Stock Selection.xlsx]EPS!R7C759</stp>
        <stp>EQY_CONSOLIDATED</stp>
        <stp>Y</stp>
        <stp>cols=2;rows=2</stp>
        <tr r="ACE7" s="3"/>
      </tp>
      <tp>
        <v>42916</v>
        <stp/>
        <stp>##V3_BDHV12</stp>
        <stp>511 HK Equity</stp>
        <stp>IS_EPS</stp>
        <stp>1/1/2017</stp>
        <stp>8/12/2018</stp>
        <stp>[Stock Selection.xlsx]EPS!R7C119</stp>
        <stp>EQY_CONSOLIDATED</stp>
        <stp>Y</stp>
        <stp>cols=2;rows=2</stp>
        <tr r="DO7" s="3"/>
      </tp>
      <tp>
        <v>42916</v>
        <stp/>
        <stp>##V3_BDHV12</stp>
        <stp>906 HK Equity</stp>
        <stp>IS_EPS</stp>
        <stp>1/1/2017</stp>
        <stp>8/12/2018</stp>
        <stp>[Stock Selection.xlsx]EPS!R7C669</stp>
        <stp>EQY_CONSOLIDATED</stp>
        <stp>Y</stp>
        <stp>cols=2;rows=2</stp>
        <tr r="YS7" s="3"/>
      </tp>
      <tp>
        <v>42916</v>
        <stp/>
        <stp>##V3_BDHV12</stp>
        <stp>1164 HK Equity</stp>
        <stp>IS_EPS</stp>
        <stp>1/1/2017</stp>
        <stp>8/12/2018</stp>
        <stp>[Stock Selection.xlsx]EPS!R7C529</stp>
        <stp>EQY_CONSOLIDATED</stp>
        <stp>Y</stp>
        <stp>cols=2;rows=2</stp>
        <tr r="TI7" s="3"/>
      </tp>
      <tp>
        <v>42916</v>
        <stp/>
        <stp>##V3_BDHV12</stp>
        <stp>2111 HK Equity</stp>
        <stp>IS_EPS</stp>
        <stp>1/1/2017</stp>
        <stp>8/12/2018</stp>
        <stp>[Stock Selection.xlsx]EPS!R7C179</stp>
        <stp>EQY_CONSOLIDATED</stp>
        <stp>Y</stp>
        <stp>cols=2;rows=2</stp>
        <tr r="FW7" s="3"/>
      </tp>
      <tp>
        <v>42916</v>
        <stp/>
        <stp>##V3_BDHV12</stp>
        <stp>2196 HK Equity</stp>
        <stp>IS_EPS</stp>
        <stp>1/1/2017</stp>
        <stp>8/12/2018</stp>
        <stp>[Stock Selection.xlsx]EPS!R7C407</stp>
        <stp>EQY_CONSOLIDATED</stp>
        <stp>Y</stp>
        <stp>cols=2;rows=2</stp>
        <tr r="OQ7" s="3"/>
      </tp>
      <tp>
        <v>42825</v>
        <stp/>
        <stp>##V3_BDHV12</stp>
        <stp>1315 HK Equity</stp>
        <stp>IS_EPS</stp>
        <stp>1/1/2017</stp>
        <stp>8/12/2018</stp>
        <stp>[Stock Selection.xlsx]EPS!R7C535</stp>
        <stp>EQY_CONSOLIDATED</stp>
        <stp>Y</stp>
        <stp>cols=2;rows=3</stp>
        <tr r="TO7" s="3"/>
      </tp>
      <tp>
        <v>42825</v>
        <stp/>
        <stp>##V3_BDHV12</stp>
        <stp>2880 HK Equity</stp>
        <stp>IS_EPS</stp>
        <stp>1/1/2017</stp>
        <stp>8/12/2018</stp>
        <stp>[Stock Selection.xlsx]EPS!R7C465</stp>
        <stp>EQY_CONSOLIDATED</stp>
        <stp>Y</stp>
        <stp>cols=2;rows=5</stp>
        <tr r="QW7" s="3"/>
      </tp>
      <tp>
        <v>42916</v>
        <stp/>
        <stp>##V3_BDHV12</stp>
        <stp>3393 HK Equity</stp>
        <stp>IS_EPS</stp>
        <stp>1/1/2017</stp>
        <stp>8/12/2018</stp>
        <stp>[Stock Selection.xlsx]EPS!R7C653</stp>
        <stp>EQY_CONSOLIDATED</stp>
        <stp>Y</stp>
        <stp>cols=2;rows=2</stp>
        <tr r="YC7" s="3"/>
      </tp>
      <tp>
        <v>42916</v>
        <stp/>
        <stp>##V3_BDHV12</stp>
        <stp>1345 HK Equity</stp>
        <stp>IS_EPS</stp>
        <stp>1/1/2017</stp>
        <stp>8/12/2018</stp>
        <stp>[Stock Selection.xlsx]EPS!R7C431</stp>
        <stp>EQY_CONSOLIDATED</stp>
        <stp>Y</stp>
        <stp>cols=2;rows=2</stp>
        <tr r="PO7" s="3"/>
      </tp>
      <tp>
        <v>42916</v>
        <stp/>
        <stp>##V3_BDHV12</stp>
        <stp>1766 HK Equity</stp>
        <stp>IS_EPS</stp>
        <stp>1/1/2017</stp>
        <stp>8/12/2018</stp>
        <stp>[Stock Selection.xlsx]EPS!R7C501</stp>
        <stp>EQY_CONSOLIDATED</stp>
        <stp>Y</stp>
        <stp>cols=2;rows=2</stp>
        <tr r="SG7" s="3"/>
      </tp>
      <tp>
        <v>42916</v>
        <stp/>
        <stp>##V3_BDHV12</stp>
        <stp>1800 HK Equity</stp>
        <stp>IS_EPS</stp>
        <stp>1/1/2017</stp>
        <stp>8/12/2018</stp>
        <stp>[Stock Selection.xlsx]EPS!R7C461</stp>
        <stp>EQY_CONSOLIDATED</stp>
        <stp>Y</stp>
        <stp>cols=2;rows=2</stp>
        <tr r="QS7" s="3"/>
      </tp>
      <tp>
        <v>42916</v>
        <stp/>
        <stp>##V3_BDHV12</stp>
        <stp>1980 HK Equity</stp>
        <stp>IS_EPS</stp>
        <stp>1/1/2017</stp>
        <stp>8/12/2018</stp>
        <stp>[Stock Selection.xlsx]EPS!R7C661</stp>
        <stp>EQY_CONSOLIDATED</stp>
        <stp>Y</stp>
        <stp>cols=2;rows=2</stp>
        <tr r="YK7" s="3"/>
      </tp>
      <tp>
        <v>42916</v>
        <stp/>
        <stp>##V3_BDHV12</stp>
        <stp>6837 HK Equity</stp>
        <stp>IS_EPS</stp>
        <stp>1/1/2017</stp>
        <stp>8/12/2018</stp>
        <stp>[Stock Selection.xlsx]EPS!R7C315</stp>
        <stp>EQY_CONSOLIDATED</stp>
        <stp>Y</stp>
        <stp>cols=2;rows=2</stp>
        <tr r="LC7" s="3"/>
      </tp>
      <tp>
        <v>42916</v>
        <stp/>
        <stp>##V3_BDHV12</stp>
        <stp>3377 HK Equity</stp>
        <stp>IS_EPS</stp>
        <stp>1/1/2017</stp>
        <stp>8/12/2018</stp>
        <stp>[Stock Selection.xlsx]EPS!R7C811</stp>
        <stp>EQY_CONSOLIDATED</stp>
        <stp>Y</stp>
        <stp>cols=2;rows=2</stp>
        <tr r="AEE7" s="3"/>
      </tp>
      <tp>
        <v>42825</v>
        <stp/>
        <stp>##V3_BDHV12</stp>
        <stp>1177 HK Equity</stp>
        <stp>IS_EPS</stp>
        <stp>1/1/2017</stp>
        <stp>8/12/2018</stp>
        <stp>[Stock Selection.xlsx]EPS!R7C413</stp>
        <stp>EQY_CONSOLIDATED</stp>
        <stp>Y</stp>
        <stp>cols=2;rows=5</stp>
        <tr r="OW7" s="3"/>
      </tp>
      <tp>
        <v>42916</v>
        <stp/>
        <stp>##V3_BDHV12</stp>
        <stp>1515 HK Equity</stp>
        <stp>IS_EPS</stp>
        <stp>1/1/2017</stp>
        <stp>8/12/2018</stp>
        <stp>[Stock Selection.xlsx]EPS!R7C433</stp>
        <stp>EQY_CONSOLIDATED</stp>
        <stp>Y</stp>
        <stp>cols=2;rows=2</stp>
        <tr r="PQ7" s="3"/>
      </tp>
      <tp>
        <v>42916</v>
        <stp/>
        <stp>##V3_BDHV12</stp>
        <stp>1886 HK Equity</stp>
        <stp>IS_EPS</stp>
        <stp>1/1/2017</stp>
        <stp>8/12/2018</stp>
        <stp>[Stock Selection.xlsx]EPS!R7C203</stp>
        <stp>EQY_CONSOLIDATED</stp>
        <stp>Y</stp>
        <stp>cols=2;rows=1</stp>
        <tr r="GU7" s="3"/>
      </tp>
      <tp>
        <v>42825</v>
        <stp/>
        <stp>##V3_BDHV12</stp>
        <stp>700 HK Equity</stp>
        <stp>IS_EPS</stp>
        <stp>1/1/2017</stp>
        <stp>8/12/2018</stp>
        <stp>[Stock Selection.xlsx]EPS!R7C617</stp>
        <stp>EQY_CONSOLIDATED</stp>
        <stp>Y</stp>
        <stp>cols=2;rows=5</stp>
        <tr r="WS7" s="3"/>
      </tp>
      <tp>
        <v>42916</v>
        <stp/>
        <stp>##V3_BDHV12</stp>
        <stp>342 HK Equity</stp>
        <stp>IS_EPS</stp>
        <stp>1/1/2017</stp>
        <stp>8/12/2018</stp>
        <stp>[Stock Selection.xlsx]EPS!R7C237</stp>
        <stp>EQY_CONSOLIDATED</stp>
        <stp>Y</stp>
        <stp>cols=2;rows=2</stp>
        <tr r="IC7" s="3"/>
      </tp>
      <tp>
        <v>42916</v>
        <stp/>
        <stp>##V3_BDHV12</stp>
        <stp>636 HK Equity</stp>
        <stp>IS_EPS</stp>
        <stp>1/1/2017</stp>
        <stp>8/12/2018</stp>
        <stp>[Stock Selection.xlsx]EPS!R7C577</stp>
        <stp>EQY_CONSOLIDATED</stp>
        <stp>Y</stp>
        <stp>cols=2;rows=2</stp>
        <tr r="VE7" s="3"/>
      </tp>
      <tp>
        <v>42916</v>
        <stp/>
        <stp>##V3_BDHV12</stp>
        <stp>607 HK Equity</stp>
        <stp>IS_EPS</stp>
        <stp>1/1/2017</stp>
        <stp>8/12/2018</stp>
        <stp>[Stock Selection.xlsx]EPS!R7C867</stp>
        <stp>EQY_CONSOLIDATED</stp>
        <stp>Y</stp>
        <stp>cols=2;rows=2</stp>
        <tr r="AGI7" s="3"/>
      </tp>
      <tp>
        <v>42916</v>
        <stp/>
        <stp>##V3_BDHV12</stp>
        <stp>737 HK Equity</stp>
        <stp>IS_EPS</stp>
        <stp>1/1/2017</stp>
        <stp>8/12/2018</stp>
        <stp>[Stock Selection.xlsx]EPS!R7C467</stp>
        <stp>EQY_CONSOLIDATED</stp>
        <stp>Y</stp>
        <stp>cols=2;rows=2</stp>
        <tr r="QY7" s="3"/>
      </tp>
      <tp>
        <v>42916</v>
        <stp/>
        <stp>##V3_BDHV12</stp>
        <stp>732 HK Equity</stp>
        <stp>IS_EPS</stp>
        <stp>1/1/2017</stp>
        <stp>8/12/2018</stp>
        <stp>[Stock Selection.xlsx]EPS!R7C637</stp>
        <stp>EQY_CONSOLIDATED</stp>
        <stp>Y</stp>
        <stp>cols=2;rows=2</stp>
        <tr r="XM7" s="3"/>
      </tp>
      <tp>
        <v>42916</v>
        <stp/>
        <stp>##V3_BDHV12</stp>
        <stp>817 HK Equity</stp>
        <stp>IS_EPS</stp>
        <stp>1/1/2017</stp>
        <stp>8/12/2018</stp>
        <stp>[Stock Selection.xlsx]EPS!R7C767</stp>
        <stp>EQY_CONSOLIDATED</stp>
        <stp>Y</stp>
        <stp>cols=2;rows=2</stp>
        <tr r="ACM7" s="3"/>
      </tp>
      <tp>
        <v>42916</v>
        <stp/>
        <stp>##V3_BDHV12</stp>
        <stp>880 HK Equity</stp>
        <stp>IS_EPS</stp>
        <stp>1/1/2017</stp>
        <stp>8/12/2018</stp>
        <stp>[Stock Selection.xlsx]EPS!R7C117</stp>
        <stp>EQY_CONSOLIDATED</stp>
        <stp>Y</stp>
        <stp>cols=2;rows=3</stp>
        <tr r="DM7" s="3"/>
      </tp>
      <tp>
        <v>42916</v>
        <stp/>
        <stp>##V3_BDHV12</stp>
        <stp>267 HK Equity</stp>
        <stp>IS_EPS</stp>
        <stp>1/1/2017</stp>
        <stp>8/12/2018</stp>
        <stp>[Stock Selection.xlsx]EPS!R7C565</stp>
        <stp>EQY_CONSOLIDATED</stp>
        <stp>Y</stp>
        <stp>cols=2;rows=2</stp>
        <tr r="US7" s="3"/>
      </tp>
      <tp>
        <v>42916</v>
        <stp/>
        <stp>##V3_BDHV12</stp>
        <stp>535 HK Equity</stp>
        <stp>IS_EPS</stp>
        <stp>1/1/2017</stp>
        <stp>8/12/2018</stp>
        <stp>[Stock Selection.xlsx]EPS!R7C745</stp>
        <stp>EQY_CONSOLIDATED</stp>
        <stp>Y</stp>
        <stp>cols=2;rows=2</stp>
        <tr r="ABQ7" s="3"/>
      </tp>
      <tp>
        <v>42916</v>
        <stp/>
        <stp>##V3_BDHV12</stp>
        <stp>966 HK Equity</stp>
        <stp>IS_EPS</stp>
        <stp>1/1/2017</stp>
        <stp>8/12/2018</stp>
        <stp>[Stock Selection.xlsx]EPS!R7C275</stp>
        <stp>EQY_CONSOLIDATED</stp>
        <stp>Y</stp>
        <stp>cols=2;rows=2</stp>
        <tr r="JO7" s="3"/>
      </tp>
      <tp>
        <v>42916</v>
        <stp/>
        <stp>##V3_BDHV12</stp>
        <stp>177 HK Equity</stp>
        <stp>IS_EPS</stp>
        <stp>1/1/2017</stp>
        <stp>8/12/2018</stp>
        <stp>[Stock Selection.xlsx]EPS!R7C563</stp>
        <stp>EQY_CONSOLIDATED</stp>
        <stp>Y</stp>
        <stp>cols=2;rows=2</stp>
        <tr r="UQ7" s="3"/>
      </tp>
      <tp>
        <v>42916</v>
        <stp/>
        <stp>##V3_BDHV12</stp>
        <stp>127 HK Equity</stp>
        <stp>IS_EPS</stp>
        <stp>1/1/2017</stp>
        <stp>8/12/2018</stp>
        <stp>[Stock Selection.xlsx]EPS!R7C863</stp>
        <stp>EQY_CONSOLIDATED</stp>
        <stp>Y</stp>
        <stp>cols=2;rows=2</stp>
        <tr r="AGE7" s="3"/>
      </tp>
      <tp>
        <v>42825</v>
        <stp/>
        <stp>##V3_BDHV12</stp>
        <stp>384 HK Equity</stp>
        <stp>IS_EPS</stp>
        <stp>1/1/2017</stp>
        <stp>8/12/2018</stp>
        <stp>[Stock Selection.xlsx]EPS!R7C953</stp>
        <stp>EQY_CONSOLIDATED</stp>
        <stp>Y</stp>
        <stp>cols=2;rows=3</stp>
        <tr r="AJQ7" s="3"/>
      </tp>
      <tp>
        <v>42916</v>
        <stp/>
        <stp>##V3_BDHV12</stp>
        <stp>546 HK Equity</stp>
        <stp>IS_EPS</stp>
        <stp>1/1/2017</stp>
        <stp>8/12/2018</stp>
        <stp>[Stock Selection.xlsx]EPS!R7C673</stp>
        <stp>EQY_CONSOLIDATED</stp>
        <stp>Y</stp>
        <stp>cols=2;rows=3</stp>
        <tr r="YW7" s="3"/>
      </tp>
      <tp>
        <v>42916</v>
        <stp/>
        <stp>##V3_BDHV12</stp>
        <stp>832 HK Equity</stp>
        <stp>IS_EPS</stp>
        <stp>1/1/2017</stp>
        <stp>8/12/2018</stp>
        <stp>[Stock Selection.xlsx]EPS!R7C833</stp>
        <stp>EQY_CONSOLIDATED</stp>
        <stp>Y</stp>
        <stp>cols=2;rows=2</stp>
        <tr r="AFA7" s="3"/>
      </tp>
      <tp>
        <v>42916</v>
        <stp/>
        <stp>##V3_BDHV12</stp>
        <stp>902 HK Equity</stp>
        <stp>IS_EPS</stp>
        <stp>1/1/2017</stp>
        <stp>8/12/2018</stp>
        <stp>[Stock Selection.xlsx]EPS!R7C933</stp>
        <stp>EQY_CONSOLIDATED</stp>
        <stp>Y</stp>
        <stp>cols=2;rows=3</stp>
        <tr r="AIW7" s="3"/>
      </tp>
      <tp>
        <v>42916</v>
        <stp/>
        <stp>##V3_BDHV12</stp>
        <stp>460 HK Equity</stp>
        <stp>IS_EPS</stp>
        <stp>1/1/2017</stp>
        <stp>8/12/2018</stp>
        <stp>[Stock Selection.xlsx]EPS!R7C411</stp>
        <stp>EQY_CONSOLIDATED</stp>
        <stp>Y</stp>
        <stp>cols=2;rows=2</stp>
        <tr r="OU7" s="3"/>
      </tp>
      <tp>
        <v>42916</v>
        <stp/>
        <stp>##V3_BDHV12</stp>
        <stp>390 HK Equity</stp>
        <stp>IS_EPS</stp>
        <stp>1/1/2017</stp>
        <stp>8/12/2018</stp>
        <stp>[Stock Selection.xlsx]EPS!R7C519</stp>
        <stp>EQY_CONSOLIDATED</stp>
        <stp>Y</stp>
        <stp>cols=2;rows=2</stp>
        <tr r="SY7" s="3"/>
      </tp>
      <tp>
        <v>42916</v>
        <stp/>
        <stp>##V3_BDHV12</stp>
        <stp>468 HK Equity</stp>
        <stp>IS_EPS</stp>
        <stp>1/1/2017</stp>
        <stp>8/12/2018</stp>
        <stp>[Stock Selection.xlsx]EPS!R7C699</stp>
        <stp>EQY_CONSOLIDATED</stp>
        <stp>Y</stp>
        <stp>cols=2;rows=2</stp>
        <tr r="ZW7" s="3"/>
      </tp>
      <tp>
        <v>42916</v>
        <stp/>
        <stp>##V3_BDHV12</stp>
        <stp>586 HK Equity</stp>
        <stp>IS_EPS</stp>
        <stp>1/1/2017</stp>
        <stp>8/12/2018</stp>
        <stp>[Stock Selection.xlsx]EPS!R7C579</stp>
        <stp>EQY_CONSOLIDATED</stp>
        <stp>Y</stp>
        <stp>cols=2;rows=2</stp>
        <tr r="VG7" s="3"/>
      </tp>
      <tp>
        <v>42916</v>
        <stp/>
        <stp>##V3_BDHV12</stp>
        <stp>200 HK Equity</stp>
        <stp>NET_INCOME</stp>
        <stp>1/1/2017</stp>
        <stp>8/12/2018</stp>
        <stp>[Stock Selection.xlsx]Net Income!R7C71</stp>
        <stp>EQY_CONSOLIDATED</stp>
        <stp>Y</stp>
        <stp>cols=2;rows=2</stp>
        <tr r="BS7" s="5"/>
      </tp>
      <tp>
        <v>42825</v>
        <stp/>
        <stp>##V3_BDHV12</stp>
        <stp>1140 HK Equity</stp>
        <stp>IS_EPS</stp>
        <stp>1/1/2017</stp>
        <stp>8/12/2018</stp>
        <stp>[Stock Selection.xlsx]EPS!R7C279</stp>
        <stp>EQY_CONSOLIDATED</stp>
        <stp>Y</stp>
        <stp>cols=2;rows=3</stp>
        <tr r="JS7" s="3"/>
      </tp>
      <tp>
        <v>42916</v>
        <stp/>
        <stp>##V3_BDHV12</stp>
        <stp>1052 HK Equity</stp>
        <stp>IS_EPS</stp>
        <stp>1/1/2017</stp>
        <stp>8/12/2018</stp>
        <stp>[Stock Selection.xlsx]EPS!R7C459</stp>
        <stp>EQY_CONSOLIDATED</stp>
        <stp>Y</stp>
        <stp>cols=2;rows=3</stp>
        <tr r="QQ7" s="3"/>
      </tp>
      <tp>
        <v>42916</v>
        <stp/>
        <stp>##V3_BDHV12</stp>
        <stp>3311 HK Equity</stp>
        <stp>IS_EPS</stp>
        <stp>1/1/2017</stp>
        <stp>8/12/2018</stp>
        <stp>[Stock Selection.xlsx]EPS!R7C569</stp>
        <stp>EQY_CONSOLIDATED</stp>
        <stp>Y</stp>
        <stp>cols=2;rows=2</stp>
        <tr r="UW7" s="3"/>
      </tp>
      <tp>
        <v>42825</v>
        <stp/>
        <stp>##V3_BDHV12</stp>
        <stp>2883 HK Equity</stp>
        <stp>IS_EPS</stp>
        <stp>1/1/2017</stp>
        <stp>8/12/2018</stp>
        <stp>[Stock Selection.xlsx]EPS!R7C247</stp>
        <stp>EQY_CONSOLIDATED</stp>
        <stp>Y</stp>
        <stp>cols=2;rows=5</stp>
        <tr r="IM7" s="3"/>
      </tp>
      <tp>
        <v>42916</v>
        <stp/>
        <stp>##V3_BDHV12</stp>
        <stp>2006 HK Equity</stp>
        <stp>IS_EPS</stp>
        <stp>1/1/2017</stp>
        <stp>8/12/2018</stp>
        <stp>[Stock Selection.xlsx]EPS!R7C115</stp>
        <stp>EQY_CONSOLIDATED</stp>
        <stp>Y</stp>
        <stp>cols=2;rows=2</stp>
        <tr r="DK7" s="3"/>
      </tp>
      <tp>
        <v>42916</v>
        <stp/>
        <stp>##V3_BDHV12</stp>
        <stp>6881 HK Equity</stp>
        <stp>IS_EPS</stp>
        <stp>1/1/2017</stp>
        <stp>8/12/2018</stp>
        <stp>[Stock Selection.xlsx]EPS!R7C261</stp>
        <stp>EQY_CONSOLIDATED</stp>
        <stp>Y</stp>
        <stp>cols=2;rows=2</stp>
        <tr r="JA7" s="3"/>
      </tp>
      <tp>
        <v>42916</v>
        <stp/>
        <stp>##V3_BDHV12</stp>
        <stp>3380 HK Equity</stp>
        <stp>IS_EPS</stp>
        <stp>1/1/2017</stp>
        <stp>8/12/2018</stp>
        <stp>[Stock Selection.xlsx]EPS!R7C875</stp>
        <stp>EQY_CONSOLIDATED</stp>
        <stp>Y</stp>
        <stp>cols=2;rows=2</stp>
        <tr r="AGQ7" s="3"/>
      </tp>
      <tp>
        <v>42916</v>
        <stp/>
        <stp>##V3_BDHV12</stp>
        <stp>1176 HK Equity</stp>
        <stp>IS_EPS</stp>
        <stp>1/1/2017</stp>
        <stp>8/12/2018</stp>
        <stp>[Stock Selection.xlsx]EPS!R7C817</stp>
        <stp>EQY_CONSOLIDATED</stp>
        <stp>Y</stp>
        <stp>cols=2;rows=2</stp>
        <tr r="AEK7" s="3"/>
      </tp>
      <tp>
        <v>42916</v>
        <stp/>
        <stp>##V3_BDHV12</stp>
        <stp>3360 HK Equity</stp>
        <stp>IS_EPS</stp>
        <stp>1/1/2017</stp>
        <stp>8/12/2018</stp>
        <stp>[Stock Selection.xlsx]EPS!R7C273</stp>
        <stp>EQY_CONSOLIDATED</stp>
        <stp>Y</stp>
        <stp>cols=2;rows=2</stp>
        <tr r="JM7" s="3"/>
      </tp>
      <tp>
        <v>42916</v>
        <stp/>
        <stp>##V3_BDHV12</stp>
        <stp>3336 HK Equity</stp>
        <stp>IS_EPS</stp>
        <stp>1/1/2017</stp>
        <stp>8/12/2018</stp>
        <stp>[Stock Selection.xlsx]EPS!R7C613</stp>
        <stp>EQY_CONSOLIDATED</stp>
        <stp>Y</stp>
        <stp>cols=2;rows=2</stp>
        <tr r="WO7" s="3"/>
      </tp>
      <tp>
        <v>42916</v>
        <stp/>
        <stp>##V3_BDHV12</stp>
        <stp>1030 HK Equity</stp>
        <stp>IS_EPS</stp>
        <stp>1/1/2017</stp>
        <stp>8/12/2018</stp>
        <stp>[Stock Selection.xlsx]EPS!R7C871</stp>
        <stp>EQY_CONSOLIDATED</stp>
        <stp>Y</stp>
        <stp>cols=2;rows=2</stp>
        <tr r="AGM7" s="3"/>
      </tp>
      <tp>
        <v>42916</v>
        <stp/>
        <stp>##V3_BDHV12</stp>
        <stp>1811 HK Equity</stp>
        <stp>IS_EPS</stp>
        <stp>1/1/2017</stp>
        <stp>8/12/2018</stp>
        <stp>[Stock Selection.xlsx]EPS!R7C961</stp>
        <stp>EQY_CONSOLIDATED</stp>
        <stp>Y</stp>
        <stp>cols=2;rows=2</stp>
        <tr r="AJY7" s="3"/>
      </tp>
      <tp>
        <v>42916</v>
        <stp/>
        <stp>##V3_BDHV12</stp>
        <stp>1381 HK Equity</stp>
        <stp>IS_EPS</stp>
        <stp>1/1/2017</stp>
        <stp>8/12/2018</stp>
        <stp>[Stock Selection.xlsx]EPS!R7C963</stp>
        <stp>EQY_CONSOLIDATED</stp>
        <stp>Y</stp>
        <stp>cols=2;rows=2</stp>
        <tr r="AKA7" s="3"/>
      </tp>
      <tp>
        <v>42916</v>
        <stp/>
        <stp>##V3_BDHV12</stp>
        <stp>2020 HK Equity</stp>
        <stp>SALES_REV_TURN</stp>
        <stp>1/1/2017</stp>
        <stp>8/12/2018</stp>
        <stp>[Stock Selection.xlsx]revenue!R7C95</stp>
        <stp>EQY_CONSOLIDATED</stp>
        <stp>Y</stp>
        <stp>cols=2;rows=2</stp>
        <tr r="CQ7" s="7"/>
      </tp>
      <tp>
        <v>42916</v>
        <stp/>
        <stp>##V3_BDHV12</stp>
        <stp>2282 HK Equity</stp>
        <stp>SALES_REV_TURN</stp>
        <stp>1/1/2017</stp>
        <stp>8/12/2018</stp>
        <stp>[Stock Selection.xlsx]revenue!R7C31</stp>
        <stp>EQY_CONSOLIDATED</stp>
        <stp>Y</stp>
        <stp>cols=2;rows=3</stp>
        <tr r="AE7" s="7"/>
      </tp>
      <tp>
        <v>42916</v>
        <stp/>
        <stp>##V3_BDHV12</stp>
        <stp>358 HK Equity</stp>
        <stp>ASSET_TURNOVER</stp>
        <stp>1/1/2017</stp>
        <stp>8/12/2018</stp>
        <stp>[Stock Selection.xlsx]Asset Turnover Ratio!R7C687</stp>
        <stp>EQY_CONSOLIDATED</stp>
        <stp>Y</stp>
        <stp>cols=2;rows=2</stp>
        <tr r="ZK7" s="2"/>
      </tp>
      <tp>
        <v>42916</v>
        <stp/>
        <stp>##V3_BDHV12</stp>
        <stp>316 HK Equity</stp>
        <stp>ASSET_TURNOVER</stp>
        <stp>1/1/2017</stp>
        <stp>8/12/2018</stp>
        <stp>[Stock Selection.xlsx]Asset Turnover Ratio!R7C487</stp>
        <stp>EQY_CONSOLIDATED</stp>
        <stp>Y</stp>
        <stp>cols=2;rows=3</stp>
        <tr r="RS7" s="2"/>
      </tp>
      <tp>
        <v>42916</v>
        <stp/>
        <stp>##V3_BDHV12</stp>
        <stp>728 HK Equity</stp>
        <stp>ASSET_TURNOVER</stp>
        <stp>1/1/2017</stp>
        <stp>8/12/2018</stp>
        <stp>[Stock Selection.xlsx]Asset Turnover Ratio!R7C883</stp>
        <stp>EQY_CONSOLIDATED</stp>
        <stp>Y</stp>
        <stp>cols=2;rows=2</stp>
        <tr r="AGY7" s="2"/>
      </tp>
      <tp>
        <v>43008</v>
        <stp/>
        <stp>##V3_BDHV12</stp>
        <stp>787 HK Equity</stp>
        <stp>ASSET_TURNOVER</stp>
        <stp>1/1/2017</stp>
        <stp>8/12/2018</stp>
        <stp>[Stock Selection.xlsx]Asset Turnover Ratio!R7C181</stp>
        <stp>EQY_CONSOLIDATED</stp>
        <stp>Y</stp>
        <stp>cols=2;rows=2</stp>
        <tr r="FY7" s="2"/>
      </tp>
      <tp>
        <v>42916</v>
        <stp/>
        <stp>##V3_BDHV12</stp>
        <stp>338 HK Equity</stp>
        <stp>ASSET_TURNOVER</stp>
        <stp>1/1/2017</stp>
        <stp>8/12/2018</stp>
        <stp>[Stock Selection.xlsx]Asset Turnover Ratio!R7C685</stp>
        <stp>EQY_CONSOLIDATED</stp>
        <stp>Y</stp>
        <stp>cols=2;rows=2</stp>
        <tr r="ZI7" s="2"/>
      </tp>
      <tp>
        <v>42916</v>
        <stp/>
        <stp>##V3_BDHV12</stp>
        <stp>337 HK Equity</stp>
        <stp>ASSET_TURNOVER</stp>
        <stp>1/1/2017</stp>
        <stp>8/12/2018</stp>
        <stp>[Stock Selection.xlsx]Asset Turnover Ratio!R7C785</stp>
        <stp>EQY_CONSOLIDATED</stp>
        <stp>Y</stp>
        <stp>cols=2;rows=2</stp>
        <tr r="ADE7" s="2"/>
      </tp>
      <tp>
        <v>42916</v>
        <stp/>
        <stp>##V3_BDHV12</stp>
        <stp>215 HK Equity</stp>
        <stp>ASSET_TURNOVER</stp>
        <stp>1/1/2017</stp>
        <stp>8/12/2018</stp>
        <stp>[Stock Selection.xlsx]Asset Turnover Ratio!R7C885</stp>
        <stp>EQY_CONSOLIDATED</stp>
        <stp>Y</stp>
        <stp>cols=2;rows=3</stp>
        <tr r="AHA7" s="2"/>
      </tp>
      <tp>
        <v>42916</v>
        <stp/>
        <stp>##V3_BDHV12</stp>
        <stp>400 HK Equity</stp>
        <stp>ASSET_TURNOVER</stp>
        <stp>1/1/2017</stp>
        <stp>8/12/2018</stp>
        <stp>[Stock Selection.xlsx]Asset Turnover Ratio!R7C185</stp>
        <stp>EQY_CONSOLIDATED</stp>
        <stp>Y</stp>
        <stp>cols=2;rows=2</stp>
        <tr r="GC7" s="2"/>
      </tp>
      <tp>
        <v>42916</v>
        <stp/>
        <stp>##V3_BDHV12</stp>
        <stp>582 HK Equity</stp>
        <stp>ASSET_TURNOVER</stp>
        <stp>1/1/2017</stp>
        <stp>8/12/2018</stp>
        <stp>[Stock Selection.xlsx]Asset Turnover Ratio!R7C587</stp>
        <stp>EQY_CONSOLIDATED</stp>
        <stp>Y</stp>
        <stp>cols=2;rows=2</stp>
        <tr r="VO7" s="2"/>
      </tp>
      <tp>
        <v>42825</v>
        <stp/>
        <stp>##V3_BDHV12</stp>
        <stp>777 HK Equity</stp>
        <stp>ASSET_TURNOVER</stp>
        <stp>1/1/2017</stp>
        <stp>8/12/2018</stp>
        <stp>[Stock Selection.xlsx]Asset Turnover Ratio!R7C585</stp>
        <stp>EQY_CONSOLIDATED</stp>
        <stp>Y</stp>
        <stp>cols=2;rows=4</stp>
        <tr r="VM7" s="2"/>
      </tp>
      <tp>
        <v>42825</v>
        <stp/>
        <stp>##V3_BDHV12</stp>
        <stp>998 HK Equity</stp>
        <stp>ASSET_TURNOVER</stp>
        <stp>1/1/2017</stp>
        <stp>8/12/2018</stp>
        <stp>[Stock Selection.xlsx]Asset Turnover Ratio!R7C285</stp>
        <stp>EQY_CONSOLIDATED</stp>
        <stp>Y</stp>
        <stp>cols=2;rows=5</stp>
        <tr r="JY7" s="2"/>
      </tp>
      <tp>
        <v>42916</v>
        <stp/>
        <stp>##V3_BDHV12</stp>
        <stp>552 HK Equity</stp>
        <stp>ASSET_TURNOVER</stp>
        <stp>1/1/2017</stp>
        <stp>8/12/2018</stp>
        <stp>[Stock Selection.xlsx]Asset Turnover Ratio!R7C889</stp>
        <stp>EQY_CONSOLIDATED</stp>
        <stp>Y</stp>
        <stp>cols=2;rows=2</stp>
        <tr r="AHE7" s="2"/>
      </tp>
      <tp>
        <v>42916</v>
        <stp/>
        <stp>##V3_BDHV12</stp>
        <stp>570 HK Equity</stp>
        <stp>ASSET_TURNOVER</stp>
        <stp>1/1/2017</stp>
        <stp>8/12/2018</stp>
        <stp>[Stock Selection.xlsx]Asset Turnover Ratio!R7C389</stp>
        <stp>EQY_CONSOLIDATED</stp>
        <stp>Y</stp>
        <stp>cols=2;rows=2</stp>
        <tr r="NY7" s="2"/>
      </tp>
      <tp>
        <v>42916</v>
        <stp/>
        <stp>##V3_BDHV12</stp>
        <stp>867 HK Equity</stp>
        <stp>ASSET_TURNOVER</stp>
        <stp>1/1/2017</stp>
        <stp>8/12/2018</stp>
        <stp>[Stock Selection.xlsx]Asset Turnover Ratio!R7C381</stp>
        <stp>EQY_CONSOLIDATED</stp>
        <stp>Y</stp>
        <stp>cols=2;rows=2</stp>
        <tr r="NQ7" s="2"/>
      </tp>
      <tp>
        <v>42916</v>
        <stp/>
        <stp>##V3_BDHV12</stp>
        <stp>347 HK Equity</stp>
        <stp>ASSET_TURNOVER</stp>
        <stp>1/1/2017</stp>
        <stp>8/12/2018</stp>
        <stp>[Stock Selection.xlsx]Asset Turnover Ratio!R7C689</stp>
        <stp>EQY_CONSOLIDATED</stp>
        <stp>Y</stp>
        <stp>cols=2;rows=2</stp>
        <tr r="ZM7" s="2"/>
      </tp>
      <tp>
        <v>42825</v>
        <stp/>
        <stp>##V3_BDHV12</stp>
        <stp>317 HK Equity</stp>
        <stp>ASSET_TURNOVER</stp>
        <stp>1/1/2017</stp>
        <stp>8/12/2018</stp>
        <stp>[Stock Selection.xlsx]Asset Turnover Ratio!R7C489</stp>
        <stp>EQY_CONSOLIDATED</stp>
        <stp>Y</stp>
        <stp>cols=2;rows=5</stp>
        <tr r="RU7" s="2"/>
      </tp>
      <tp>
        <v>42916</v>
        <stp/>
        <stp>##V3_BDHV12</stp>
        <stp>1766 HK Equity</stp>
        <stp>CF_CASH_FROM_OPER</stp>
        <stp>1/1/2017</stp>
        <stp>8/12/2018</stp>
        <stp>[Stock Selection.xlsx]Operating Cash Flow!R7C501</stp>
        <stp>EQY_CONSOLIDATED</stp>
        <stp>Y</stp>
        <stp>cols=2;rows=2</stp>
        <tr r="SG7" s="6"/>
      </tp>
      <tp>
        <v>42916</v>
        <stp/>
        <stp>##V3_BDHV12</stp>
        <stp>3377 HK Equity</stp>
        <stp>CF_CASH_FROM_OPER</stp>
        <stp>1/1/2017</stp>
        <stp>8/12/2018</stp>
        <stp>[Stock Selection.xlsx]Operating Cash Flow!R7C811</stp>
        <stp>EQY_CONSOLIDATED</stp>
        <stp>Y</stp>
        <stp>cols=2;rows=2</stp>
        <tr r="AEE7" s="6"/>
      </tp>
      <tp>
        <v>42916</v>
        <stp/>
        <stp>##V3_BDHV12</stp>
        <stp>2342 HK Equity</stp>
        <stp>CF_CASH_FROM_OPER</stp>
        <stp>1/1/2017</stp>
        <stp>8/12/2018</stp>
        <stp>[Stock Selection.xlsx]Operating Cash Flow!R7C627</stp>
        <stp>EQY_CONSOLIDATED</stp>
        <stp>Y</stp>
        <stp>cols=2;rows=2</stp>
        <tr r="XC7" s="6"/>
      </tp>
      <tp>
        <v>42916</v>
        <stp/>
        <stp>##V3_BDHV12</stp>
        <stp>3836 HK Equity</stp>
        <stp>CF_CASH_FROM_OPER</stp>
        <stp>1/1/2017</stp>
        <stp>8/12/2018</stp>
        <stp>[Stock Selection.xlsx]Operating Cash Flow!R7C155</stp>
        <stp>EQY_CONSOLIDATED</stp>
        <stp>Y</stp>
        <stp>cols=2;rows=2</stp>
        <tr r="EY7" s="6"/>
      </tp>
      <tp>
        <v>42916</v>
        <stp/>
        <stp>##V3_BDHV12</stp>
        <stp>1800 HK Equity</stp>
        <stp>CF_CASH_FROM_OPER</stp>
        <stp>1/1/2017</stp>
        <stp>8/12/2018</stp>
        <stp>[Stock Selection.xlsx]Operating Cash Flow!R7C461</stp>
        <stp>EQY_CONSOLIDATED</stp>
        <stp>Y</stp>
        <stp>cols=2;rows=2</stp>
        <tr r="QS7" s="6"/>
      </tp>
      <tp>
        <v>42916</v>
        <stp/>
        <stp>##V3_BDHV12</stp>
        <stp>1528 HK Equity</stp>
        <stp>CF_CASH_FROM_OPER</stp>
        <stp>1/1/2017</stp>
        <stp>8/12/2018</stp>
        <stp>[Stock Selection.xlsx]Operating Cash Flow!R7C849</stp>
        <stp>EQY_CONSOLIDATED</stp>
        <stp>Y</stp>
        <stp>cols=2;rows=2</stp>
        <tr r="AFQ7" s="6"/>
      </tp>
      <tp>
        <v>42916</v>
        <stp/>
        <stp>##V3_BDHV12</stp>
        <stp>1176 HK Equity</stp>
        <stp>CF_CASH_FROM_OPER</stp>
        <stp>1/1/2017</stp>
        <stp>8/12/2018</stp>
        <stp>[Stock Selection.xlsx]Operating Cash Flow!R7C817</stp>
        <stp>EQY_CONSOLIDATED</stp>
        <stp>Y</stp>
        <stp>cols=2;rows=2</stp>
        <tr r="AEK7" s="6"/>
      </tp>
      <tp>
        <v>42916</v>
        <stp/>
        <stp>##V3_BDHV12</stp>
        <stp>1548 HK Equity</stp>
        <stp>CF_CASH_FROM_OPER</stp>
        <stp>1/1/2017</stp>
        <stp>8/12/2018</stp>
        <stp>[Stock Selection.xlsx]Operating Cash Flow!R7C429</stp>
        <stp>EQY_CONSOLIDATED</stp>
        <stp>Y</stp>
        <stp>cols=2;rows=2</stp>
        <tr r="PM7" s="6"/>
      </tp>
      <tp>
        <v>42916</v>
        <stp/>
        <stp>##V3_BDHV12</stp>
        <stp>1618 HK Equity</stp>
        <stp>CF_CASH_FROM_OPER</stp>
        <stp>1/1/2017</stp>
        <stp>8/12/2018</stp>
        <stp>[Stock Selection.xlsx]Operating Cash Flow!R7C479</stp>
        <stp>EQY_CONSOLIDATED</stp>
        <stp>Y</stp>
        <stp>cols=2;rows=2</stp>
        <tr r="RK7" s="6"/>
      </tp>
      <tp>
        <v>42825</v>
        <stp/>
        <stp>##V3_BDHV12</stp>
        <stp>1157 HK Equity</stp>
        <stp>CF_CASH_FROM_OPER</stp>
        <stp>1/1/2017</stp>
        <stp>8/12/2018</stp>
        <stp>[Stock Selection.xlsx]Operating Cash Flow!R7C537</stp>
        <stp>EQY_CONSOLIDATED</stp>
        <stp>Y</stp>
        <stp>cols=2;rows=5</stp>
        <tr r="TQ7" s="6"/>
      </tp>
      <tp>
        <v>42916</v>
        <stp/>
        <stp>##V3_BDHV12</stp>
        <stp>1113 HK Equity</stp>
        <stp>CF_CASH_FROM_OPER</stp>
        <stp>1/1/2017</stp>
        <stp>8/12/2018</stp>
        <stp>[Stock Selection.xlsx]Operating Cash Flow!R7C873</stp>
        <stp>EQY_CONSOLIDATED</stp>
        <stp>Y</stp>
        <stp>cols=2;rows=2</stp>
        <tr r="AGO7" s="6"/>
      </tp>
      <tp>
        <v>42916</v>
        <stp/>
        <stp>##V3_BDHV12</stp>
        <stp>1363 HK Equity</stp>
        <stp>CF_CASH_FROM_OPER</stp>
        <stp>1/1/2017</stp>
        <stp>8/12/2018</stp>
        <stp>[Stock Selection.xlsx]Operating Cash Flow!R7C903</stp>
        <stp>EQY_CONSOLIDATED</stp>
        <stp>Y</stp>
        <stp>cols=2;rows=2</stp>
        <tr r="AHS7" s="6"/>
      </tp>
      <tp>
        <v>42916</v>
        <stp/>
        <stp>##V3_BDHV12</stp>
        <stp>1109 HK Equity</stp>
        <stp>CF_CASH_FROM_OPER</stp>
        <stp>1/1/2017</stp>
        <stp>8/12/2018</stp>
        <stp>[Stock Selection.xlsx]Operating Cash Flow!R7C769</stp>
        <stp>EQY_CONSOLIDATED</stp>
        <stp>Y</stp>
        <stp>cols=2;rows=2</stp>
        <tr r="ACO7" s="6"/>
      </tp>
      <tp>
        <v>42916</v>
        <stp/>
        <stp>##V3_BDHV12</stp>
        <stp>1038 HK Equity</stp>
        <stp>CF_CASH_FROM_OPER</stp>
        <stp>1/1/2017</stp>
        <stp>8/12/2018</stp>
        <stp>[Stock Selection.xlsx]Operating Cash Flow!R7C957</stp>
        <stp>EQY_CONSOLIDATED</stp>
        <stp>Y</stp>
        <stp>cols=2;rows=2</stp>
        <tr r="AJU7" s="6"/>
      </tp>
      <tp>
        <v>42916</v>
        <stp/>
        <stp>##V3_BDHV12</stp>
        <stp>1169 HK Equity</stp>
        <stp>CF_CASH_FROM_OPER</stp>
        <stp>1/1/2017</stp>
        <stp>8/12/2018</stp>
        <stp>[Stock Selection.xlsx]Operating Cash Flow!R7C107</stp>
        <stp>EQY_CONSOLIDATED</stp>
        <stp>Y</stp>
        <stp>cols=2;rows=2</stp>
        <tr r="DC7" s="6"/>
      </tp>
      <tp>
        <v>43100</v>
        <stp/>
        <stp>##V3_BDHV12</stp>
        <stp>2858 HK Equity</stp>
        <stp>CF_CASH_FROM_OPER</stp>
        <stp>1/1/2017</stp>
        <stp>8/12/2018</stp>
        <stp>[Stock Selection.xlsx]Operating Cash Flow!R7C335</stp>
        <stp>EQY_CONSOLIDATED</stp>
        <stp>Y</stp>
        <stp>cols=2;rows=1</stp>
        <tr r="LW7" s="6"/>
      </tp>
      <tp>
        <v>42916</v>
        <stp/>
        <stp>##V3_BDHV12</stp>
        <stp>1508 HK Equity</stp>
        <stp>CF_CASH_FROM_OPER</stp>
        <stp>1/1/2017</stp>
        <stp>8/12/2018</stp>
        <stp>[Stock Selection.xlsx]Operating Cash Flow!R7C361</stp>
        <stp>EQY_CONSOLIDATED</stp>
        <stp>Y</stp>
        <stp>cols=2;rows=2</stp>
        <tr r="MW7" s="6"/>
      </tp>
      <tp>
        <v>42916</v>
        <stp/>
        <stp>##V3_BDHV12</stp>
        <stp>1829 HK Equity</stp>
        <stp>CF_CASH_FROM_OPER</stp>
        <stp>1/1/2017</stp>
        <stp>8/12/2018</stp>
        <stp>[Stock Selection.xlsx]Operating Cash Flow!R7C441</stp>
        <stp>EQY_CONSOLIDATED</stp>
        <stp>Y</stp>
        <stp>cols=2;rows=2</stp>
        <tr r="PY7" s="6"/>
      </tp>
      <tp>
        <v>42916</v>
        <stp/>
        <stp>##V3_BDHV12</stp>
        <stp>2111 HK Equity</stp>
        <stp>CF_CASH_FROM_OPER</stp>
        <stp>1/1/2017</stp>
        <stp>8/12/2018</stp>
        <stp>[Stock Selection.xlsx]Operating Cash Flow!R7C179</stp>
        <stp>EQY_CONSOLIDATED</stp>
        <stp>Y</stp>
        <stp>cols=2;rows=2</stp>
        <tr r="FW7" s="6"/>
      </tp>
      <tp>
        <v>42916</v>
        <stp/>
        <stp>##V3_BDHV12</stp>
        <stp>87001 HK Equity</stp>
        <stp>IS_EPS</stp>
        <stp>1/1/2017</stp>
        <stp>8/12/2018</stp>
        <stp>[Stock Selection.xlsx]EPS!R7C791</stp>
        <stp>EQY_CONSOLIDATED</stp>
        <stp>Y</stp>
        <stp>cols=2;rows=3</stp>
        <tr r="ADK7" s="3"/>
      </tp>
      <tp>
        <v>42916</v>
        <stp/>
        <stp>##V3_BDHV12</stp>
        <stp>1086 HK Equity</stp>
        <stp>SALES_REV_TURN</stp>
        <stp>1/1/2017</stp>
        <stp>8/12/2018</stp>
        <stp>[Stock Selection.xlsx]revenue!R7C23</stp>
        <stp>EQY_CONSOLIDATED</stp>
        <stp>Y</stp>
        <stp>cols=2;rows=2</stp>
        <tr r="W7" s="7"/>
      </tp>
      <tp>
        <v>42916</v>
        <stp/>
        <stp>##V3_BDHV12</stp>
        <stp>1234 HK Equity</stp>
        <stp>SALES_REV_TURN</stp>
        <stp>1/1/2017</stp>
        <stp>8/12/2018</stp>
        <stp>[Stock Selection.xlsx]revenue!R7C93</stp>
        <stp>EQY_CONSOLIDATED</stp>
        <stp>Y</stp>
        <stp>cols=2;rows=2</stp>
        <tr r="CO7" s="7"/>
      </tp>
      <tp>
        <v>42916</v>
        <stp/>
        <stp>##V3_BDHV12</stp>
        <stp>315 HK Equity</stp>
        <stp>ASSET_TURNOVER</stp>
        <stp>1/1/2017</stp>
        <stp>8/12/2018</stp>
        <stp>[Stock Selection.xlsx]Asset Turnover Ratio!R7C897</stp>
        <stp>EQY_CONSOLIDATED</stp>
        <stp>Y</stp>
        <stp>cols=2;rows=2</stp>
        <tr r="AHM7" s="2"/>
      </tp>
      <tp>
        <v>42916</v>
        <stp/>
        <stp>##V3_BDHV12</stp>
        <stp>763 HK Equity</stp>
        <stp>ASSET_TURNOVER</stp>
        <stp>1/1/2017</stp>
        <stp>8/12/2018</stp>
        <stp>[Stock Selection.xlsx]Asset Turnover Ratio!R7C591</stp>
        <stp>EQY_CONSOLIDATED</stp>
        <stp>Y</stp>
        <stp>cols=2;rows=2</stp>
        <tr r="VS7" s="2"/>
      </tp>
      <tp>
        <v>42916</v>
        <stp/>
        <stp>##V3_BDHV12</stp>
        <stp>410 HK Equity</stp>
        <stp>ASSET_TURNOVER</stp>
        <stp>1/1/2017</stp>
        <stp>8/12/2018</stp>
        <stp>[Stock Selection.xlsx]Asset Turnover Ratio!R7C793</stp>
        <stp>EQY_CONSOLIDATED</stp>
        <stp>Y</stp>
        <stp>cols=2;rows=2</stp>
        <tr r="ADM7" s="2"/>
      </tp>
      <tp>
        <v>42916</v>
        <stp/>
        <stp>##V3_BDHV12</stp>
        <stp>151 HK Equity</stp>
        <stp>ASSET_TURNOVER</stp>
        <stp>1/1/2017</stp>
        <stp>8/12/2018</stp>
        <stp>[Stock Selection.xlsx]Asset Turnover Ratio!R7C191</stp>
        <stp>EQY_CONSOLIDATED</stp>
        <stp>Y</stp>
        <stp>cols=2;rows=1</stp>
        <tr r="GI7" s="2"/>
      </tp>
      <tp>
        <v>42916</v>
        <stp/>
        <stp>##V3_BDHV12</stp>
        <stp>563 HK Equity</stp>
        <stp>ASSET_TURNOVER</stp>
        <stp>1/1/2017</stp>
        <stp>8/12/2018</stp>
        <stp>[Stock Selection.xlsx]Asset Turnover Ratio!R7C795</stp>
        <stp>EQY_CONSOLIDATED</stp>
        <stp>Y</stp>
        <stp>cols=2;rows=2</stp>
        <tr r="ADO7" s="2"/>
      </tp>
      <tp>
        <v>42916</v>
        <stp/>
        <stp>##V3_BDHV12</stp>
        <stp>885 HK Equity</stp>
        <stp>ASSET_TURNOVER</stp>
        <stp>1/1/2017</stp>
        <stp>8/12/2018</stp>
        <stp>[Stock Selection.xlsx]Asset Turnover Ratio!R7C599</stp>
        <stp>EQY_CONSOLIDATED</stp>
        <stp>Y</stp>
        <stp>cols=2;rows=2</stp>
        <tr r="WA7" s="2"/>
      </tp>
      <tp>
        <v>42825</v>
        <stp/>
        <stp>##V3_BDHV12</stp>
        <stp>279 HK Equity</stp>
        <stp>ASSET_TURNOVER</stp>
        <stp>1/1/2017</stp>
        <stp>8/12/2018</stp>
        <stp>[Stock Selection.xlsx]Asset Turnover Ratio!R7C293</stp>
        <stp>EQY_CONSOLIDATED</stp>
        <stp>Y</stp>
        <stp>cols=2;rows=3</stp>
        <tr r="KG7" s="2"/>
      </tp>
      <tp>
        <v>42916</v>
        <stp/>
        <stp>##V3_BDHV12</stp>
        <stp>144 HK Equity</stp>
        <stp>ASSET_TURNOVER</stp>
        <stp>1/1/2017</stp>
        <stp>8/12/2018</stp>
        <stp>[Stock Selection.xlsx]Asset Turnover Ratio!R7C493</stp>
        <stp>EQY_CONSOLIDATED</stp>
        <stp>Y</stp>
        <stp>cols=2;rows=2</stp>
        <tr r="RY7" s="2"/>
      </tp>
      <tp>
        <v>42916</v>
        <stp/>
        <stp>##V3_BDHV12</stp>
        <stp>762 HK Equity</stp>
        <stp>ASSET_TURNOVER</stp>
        <stp>1/1/2017</stp>
        <stp>8/12/2018</stp>
        <stp>[Stock Selection.xlsx]Asset Turnover Ratio!R7C895</stp>
        <stp>EQY_CONSOLIDATED</stp>
        <stp>Y</stp>
        <stp>cols=2;rows=2</stp>
        <tr r="AHK7" s="2"/>
      </tp>
      <tp>
        <v>42916</v>
        <stp/>
        <stp>##V3_BDHV12</stp>
        <stp>363 HK Equity</stp>
        <stp>ASSET_TURNOVER</stp>
        <stp>1/1/2017</stp>
        <stp>8/12/2018</stp>
        <stp>[Stock Selection.xlsx]Asset Turnover Ratio!R7C491</stp>
        <stp>EQY_CONSOLIDATED</stp>
        <stp>Y</stp>
        <stp>cols=2;rows=2</stp>
        <tr r="RW7" s="2"/>
      </tp>
      <tp>
        <v>42916</v>
        <stp/>
        <stp>##V3_BDHV12</stp>
        <stp>606 HK Equity</stp>
        <stp>ASSET_TURNOVER</stp>
        <stp>1/1/2017</stp>
        <stp>8/12/2018</stp>
        <stp>[Stock Selection.xlsx]Asset Turnover Ratio!R7C195</stp>
        <stp>EQY_CONSOLIDATED</stp>
        <stp>Y</stp>
        <stp>cols=2;rows=2</stp>
        <tr r="GM7" s="2"/>
      </tp>
      <tp>
        <v>42916</v>
        <stp/>
        <stp>##V3_BDHV12</stp>
        <stp>639 HK Equity</stp>
        <stp>ASSET_TURNOVER</stp>
        <stp>1/1/2017</stp>
        <stp>8/12/2018</stp>
        <stp>[Stock Selection.xlsx]Asset Turnover Ratio!R7C695</stp>
        <stp>EQY_CONSOLIDATED</stp>
        <stp>Y</stp>
        <stp>cols=2;rows=2</stp>
        <tr r="ZS7" s="2"/>
      </tp>
      <tp>
        <v>42916</v>
        <stp/>
        <stp>##V3_BDHV12</stp>
        <stp>468 HK Equity</stp>
        <stp>ASSET_TURNOVER</stp>
        <stp>1/1/2017</stp>
        <stp>8/12/2018</stp>
        <stp>[Stock Selection.xlsx]Asset Turnover Ratio!R7C699</stp>
        <stp>EQY_CONSOLIDATED</stp>
        <stp>Y</stp>
        <stp>cols=2;rows=2</stp>
        <tr r="ZW7" s="2"/>
      </tp>
      <tp>
        <v>42916</v>
        <stp/>
        <stp>##V3_BDHV12</stp>
        <stp>119 HK Equity</stp>
        <stp>ASSET_TURNOVER</stp>
        <stp>1/1/2017</stp>
        <stp>8/12/2018</stp>
        <stp>[Stock Selection.xlsx]Asset Turnover Ratio!R7C799</stp>
        <stp>EQY_CONSOLIDATED</stp>
        <stp>Y</stp>
        <stp>cols=2;rows=2</stp>
        <tr r="ADS7" s="2"/>
      </tp>
      <tp>
        <v>42916</v>
        <stp/>
        <stp>##V3_BDHV12</stp>
        <stp>941 HK Equity</stp>
        <stp>ASSET_TURNOVER</stp>
        <stp>1/1/2017</stp>
        <stp>8/12/2018</stp>
        <stp>[Stock Selection.xlsx]Asset Turnover Ratio!R7C893</stp>
        <stp>EQY_CONSOLIDATED</stp>
        <stp>Y</stp>
        <stp>cols=2;rows=3</stp>
        <tr r="AHI7" s="2"/>
      </tp>
      <tp>
        <v>42916</v>
        <stp/>
        <stp>##V3_BDHV12</stp>
        <stp>914 HK Equity</stp>
        <stp>ASSET_TURNOVER</stp>
        <stp>1/1/2017</stp>
        <stp>8/12/2018</stp>
        <stp>[Stock Selection.xlsx]Asset Turnover Ratio!R7C693</stp>
        <stp>EQY_CONSOLIDATED</stp>
        <stp>Y</stp>
        <stp>cols=2;rows=2</stp>
        <tr r="ZQ7" s="2"/>
      </tp>
      <tp>
        <v>42825</v>
        <stp/>
        <stp>##V3_BDHV12</stp>
        <stp>241 HK Equity</stp>
        <stp>ASSET_TURNOVER</stp>
        <stp>1/1/2017</stp>
        <stp>8/12/2018</stp>
        <stp>[Stock Selection.xlsx]Asset Turnover Ratio!R7C399</stp>
        <stp>EQY_CONSOLIDATED</stp>
        <stp>Y</stp>
        <stp>cols=2;rows=3</stp>
        <tr r="OI7" s="2"/>
      </tp>
      <tp>
        <v>42916</v>
        <stp/>
        <stp>##V3_BDHV12</stp>
        <stp>1336 HK Equity</stp>
        <stp>CF_CASH_FROM_OPER</stp>
        <stp>1/1/2017</stp>
        <stp>8/12/2018</stp>
        <stp>[Stock Selection.xlsx]Operating Cash Flow!R7C341</stp>
        <stp>EQY_CONSOLIDATED</stp>
        <stp>Y</stp>
        <stp>cols=2;rows=2</stp>
        <tr r="MC7" s="6"/>
      </tp>
      <tp>
        <v>42916</v>
        <stp/>
        <stp>##V3_BDHV12</stp>
        <stp>3606 HK Equity</stp>
        <stp>CF_CASH_FROM_OPER</stp>
        <stp>1/1/2017</stp>
        <stp>8/12/2018</stp>
        <stp>[Stock Selection.xlsx]Operating Cash Flow!R7C171</stp>
        <stp>EQY_CONSOLIDATED</stp>
        <stp>Y</stp>
        <stp>cols=2;rows=2</stp>
        <tr r="FO7" s="6"/>
      </tp>
      <tp>
        <v>42916</v>
        <stp/>
        <stp>##V3_BDHV12</stp>
        <stp>1070 HK Equity</stp>
        <stp>CF_CASH_FROM_OPER</stp>
        <stp>1/1/2017</stp>
        <stp>8/12/2018</stp>
        <stp>[Stock Selection.xlsx]Operating Cash Flow!R7C105</stp>
        <stp>EQY_CONSOLIDATED</stp>
        <stp>Y</stp>
        <stp>cols=2;rows=2</stp>
        <tr r="DA7" s="6"/>
      </tp>
      <tp>
        <v>42916</v>
        <stp/>
        <stp>##V3_BDHV12</stp>
        <stp>1345 HK Equity</stp>
        <stp>CF_CASH_FROM_OPER</stp>
        <stp>1/1/2017</stp>
        <stp>8/12/2018</stp>
        <stp>[Stock Selection.xlsx]Operating Cash Flow!R7C431</stp>
        <stp>EQY_CONSOLIDATED</stp>
        <stp>Y</stp>
        <stp>cols=2;rows=2</stp>
        <tr r="PO7" s="6"/>
      </tp>
      <tp>
        <v>42794</v>
        <stp/>
        <stp>##V3_BDHV12</stp>
        <stp>1317 HK Equity</stp>
        <stp>CF_CASH_FROM_OPER</stp>
        <stp>1/1/2017</stp>
        <stp>8/12/2018</stp>
        <stp>[Stock Selection.xlsx]Operating Cash Flow!R7C165</stp>
        <stp>EQY_CONSOLIDATED</stp>
        <stp>Y</stp>
        <stp>cols=2;rows=3</stp>
        <tr r="FI7" s="6"/>
      </tp>
      <tp>
        <v>42916</v>
        <stp/>
        <stp>##V3_BDHV12</stp>
        <stp>1811 HK Equity</stp>
        <stp>CF_CASH_FROM_OPER</stp>
        <stp>1/1/2017</stp>
        <stp>8/12/2018</stp>
        <stp>[Stock Selection.xlsx]Operating Cash Flow!R7C961</stp>
        <stp>EQY_CONSOLIDATED</stp>
        <stp>Y</stp>
        <stp>cols=2;rows=2</stp>
        <tr r="AJY7" s="6"/>
      </tp>
      <tp>
        <v>42916</v>
        <stp/>
        <stp>##V3_BDHV12</stp>
        <stp>3339 HK Equity</stp>
        <stp>CF_CASH_FROM_OPER</stp>
        <stp>1/1/2017</stp>
        <stp>8/12/2018</stp>
        <stp>[Stock Selection.xlsx]Operating Cash Flow!R7C449</stp>
        <stp>EQY_CONSOLIDATED</stp>
        <stp>Y</stp>
        <stp>cols=2;rows=2</stp>
        <tr r="QG7" s="6"/>
      </tp>
      <tp>
        <v>43100</v>
        <stp/>
        <stp>##V3_BDHV12</stp>
        <stp>2269 HK Equity</stp>
        <stp>CF_CASH_FROM_OPER</stp>
        <stp>1/1/2017</stp>
        <stp>8/12/2018</stp>
        <stp>[Stock Selection.xlsx]Operating Cash Flow!R7C417</stp>
        <stp>EQY_CONSOLIDATED</stp>
        <stp>Y</stp>
        <stp>cols=2;rows=1</stp>
        <tr r="PA7" s="6"/>
      </tp>
      <tp>
        <v>42916</v>
        <stp/>
        <stp>##V3_BDHV12</stp>
        <stp>1458 HK Equity</stp>
        <stp>CF_CASH_FROM_OPER</stp>
        <stp>1/1/2017</stp>
        <stp>8/12/2018</stp>
        <stp>[Stock Selection.xlsx]Operating Cash Flow!R7C225</stp>
        <stp>EQY_CONSOLIDATED</stp>
        <stp>Y</stp>
        <stp>cols=2;rows=2</stp>
        <tr r="HQ7" s="6"/>
      </tp>
      <tp>
        <v>42916</v>
        <stp/>
        <stp>##V3_BDHV12</stp>
        <stp>2778 HK Equity</stp>
        <stp>CF_CASH_FROM_OPER</stp>
        <stp>1/1/2017</stp>
        <stp>8/12/2018</stp>
        <stp>[Stock Selection.xlsx]Operating Cash Flow!R7C805</stp>
        <stp>EQY_CONSOLIDATED</stp>
        <stp>Y</stp>
        <stp>cols=2;rows=2</stp>
        <tr r="ADY7" s="6"/>
      </tp>
      <tp>
        <v>42916</v>
        <stp/>
        <stp>##V3_BDHV12</stp>
        <stp>2009 HK Equity</stp>
        <stp>CF_CASH_FROM_OPER</stp>
        <stp>1/1/2017</stp>
        <stp>8/12/2018</stp>
        <stp>[Stock Selection.xlsx]Operating Cash Flow!R7C675</stp>
        <stp>EQY_CONSOLIDATED</stp>
        <stp>Y</stp>
        <stp>cols=2;rows=2</stp>
        <tr r="YY7" s="6"/>
      </tp>
      <tp>
        <v>42916</v>
        <stp/>
        <stp>##V3_BDHV12</stp>
        <stp>2202 HK Equity</stp>
        <stp>CF_CASH_FROM_OPER</stp>
        <stp>1/1/2017</stp>
        <stp>8/12/2018</stp>
        <stp>[Stock Selection.xlsx]Operating Cash Flow!R7C879</stp>
        <stp>EQY_CONSOLIDATED</stp>
        <stp>Y</stp>
        <stp>cols=2;rows=2</stp>
        <tr r="AGU7" s="6"/>
      </tp>
      <tp>
        <v>42916</v>
        <stp/>
        <stp>##V3_BDHV12</stp>
        <stp>3311 HK Equity</stp>
        <stp>CF_CASH_FROM_OPER</stp>
        <stp>1/1/2017</stp>
        <stp>8/12/2018</stp>
        <stp>[Stock Selection.xlsx]Operating Cash Flow!R7C569</stp>
        <stp>EQY_CONSOLIDATED</stp>
        <stp>Y</stp>
        <stp>cols=2;rows=2</stp>
        <tr r="UW7" s="6"/>
      </tp>
      <tp>
        <v>42916</v>
        <stp/>
        <stp>##V3_BDHV12</stp>
        <stp>78 HK Equity</stp>
        <stp>NET_INCOME</stp>
        <stp>1/1/2017</stp>
        <stp>8/12/2018</stp>
        <stp>[Stock Selection.xlsx]Net Income!R7C29</stp>
        <stp>EQY_CONSOLIDATED</stp>
        <stp>Y</stp>
        <stp>cols=2;rows=2</stp>
        <tr r="AC7" s="5"/>
      </tp>
      <tp>
        <v>42916</v>
        <stp/>
        <stp>##V3_BDHV12</stp>
        <stp>1963 HK Equity</stp>
        <stp>CF_CASH_FROM_OPER</stp>
        <stp>1/1/2017</stp>
        <stp>8/12/2018</stp>
        <stp>[Stock Selection.xlsx]Operating Cash Flow!R7C325</stp>
        <stp>EQY_CONSOLIDATED</stp>
        <stp>Y</stp>
        <stp>cols=2;rows=2</stp>
        <tr r="LM7" s="6"/>
      </tp>
      <tp>
        <v>42916</v>
        <stp/>
        <stp>##V3_BDHV12</stp>
        <stp>2866 HK Equity</stp>
        <stp>CF_CASH_FROM_OPER</stp>
        <stp>1/1/2017</stp>
        <stp>8/12/2018</stp>
        <stp>[Stock Selection.xlsx]Operating Cash Flow!R7C523</stp>
        <stp>EQY_CONSOLIDATED</stp>
        <stp>Y</stp>
        <stp>cols=2;rows=2</stp>
        <tr r="TC7" s="6"/>
      </tp>
      <tp>
        <v>42916</v>
        <stp/>
        <stp>##V3_BDHV12</stp>
        <stp>1030 HK Equity</stp>
        <stp>CF_CASH_FROM_OPER</stp>
        <stp>1/1/2017</stp>
        <stp>8/12/2018</stp>
        <stp>[Stock Selection.xlsx]Operating Cash Flow!R7C871</stp>
        <stp>EQY_CONSOLIDATED</stp>
        <stp>Y</stp>
        <stp>cols=2;rows=2</stp>
        <tr r="AGM7" s="6"/>
      </tp>
      <tp>
        <v>42916</v>
        <stp/>
        <stp>##V3_BDHV12</stp>
        <stp>2666 HK Equity</stp>
        <stp>CF_CASH_FROM_OPER</stp>
        <stp>1/1/2017</stp>
        <stp>8/12/2018</stp>
        <stp>[Stock Selection.xlsx]Operating Cash Flow!R7C427</stp>
        <stp>EQY_CONSOLIDATED</stp>
        <stp>Y</stp>
        <stp>cols=2;rows=2</stp>
        <tr r="PK7" s="6"/>
      </tp>
      <tp>
        <v>42916</v>
        <stp/>
        <stp>##V3_BDHV12</stp>
        <stp>2727 HK Equity</stp>
        <stp>CF_CASH_FROM_OPER</stp>
        <stp>1/1/2017</stp>
        <stp>8/12/2018</stp>
        <stp>[Stock Selection.xlsx]Operating Cash Flow!R7C567</stp>
        <stp>EQY_CONSOLIDATED</stp>
        <stp>Y</stp>
        <stp>cols=2;rows=2</stp>
        <tr r="UU7" s="6"/>
      </tp>
      <tp>
        <v>42825</v>
        <stp/>
        <stp>##V3_BDHV12</stp>
        <stp>1138 HK Equity</stp>
        <stp>CF_CASH_FROM_OPER</stp>
        <stp>1/1/2017</stp>
        <stp>8/12/2018</stp>
        <stp>[Stock Selection.xlsx]Operating Cash Flow!R7C477</stp>
        <stp>EQY_CONSOLIDATED</stp>
        <stp>Y</stp>
        <stp>cols=2;rows=5</stp>
        <tr r="RI7" s="6"/>
      </tp>
      <tp>
        <v>42916</v>
        <stp/>
        <stp>##V3_BDHV12</stp>
        <stp>1816 HK Equity</stp>
        <stp>CF_CASH_FROM_OPER</stp>
        <stp>1/1/2017</stp>
        <stp>8/12/2018</stp>
        <stp>[Stock Selection.xlsx]Operating Cash Flow!R7C959</stp>
        <stp>EQY_CONSOLIDATED</stp>
        <stp>Y</stp>
        <stp>cols=2;rows=2</stp>
        <tr r="AJW7" s="6"/>
      </tp>
      <tp>
        <v>42916</v>
        <stp/>
        <stp>##V3_BDHV12</stp>
        <stp>1316 HK Equity</stp>
        <stp>CF_CASH_FROM_OPER</stp>
        <stp>1/1/2017</stp>
        <stp>8/12/2018</stp>
        <stp>[Stock Selection.xlsx]Operating Cash Flow!R7C159</stp>
        <stp>EQY_CONSOLIDATED</stp>
        <stp>Y</stp>
        <stp>cols=2;rows=2</stp>
        <tr r="FC7" s="6"/>
      </tp>
      <tp>
        <v>42916</v>
        <stp/>
        <stp>##V3_BDHV12</stp>
        <stp>2208 HK Equity</stp>
        <stp>CF_CASH_FROM_OPER</stp>
        <stp>1/1/2017</stp>
        <stp>8/12/2018</stp>
        <stp>[Stock Selection.xlsx]Operating Cash Flow!R7C447</stp>
        <stp>EQY_CONSOLIDATED</stp>
        <stp>Y</stp>
        <stp>cols=2;rows=2</stp>
        <tr r="QE7" s="6"/>
      </tp>
      <tp>
        <v>42916</v>
        <stp/>
        <stp>##V3_BDHV12</stp>
        <stp>1777 HK Equity</stp>
        <stp>CF_CASH_FROM_OPER</stp>
        <stp>1/1/2017</stp>
        <stp>8/12/2018</stp>
        <stp>[Stock Selection.xlsx]Operating Cash Flow!R7C739</stp>
        <stp>EQY_CONSOLIDATED</stp>
        <stp>Y</stp>
        <stp>cols=2;rows=2</stp>
        <tr r="ABK7" s="6"/>
      </tp>
      <tp>
        <v>42916</v>
        <stp/>
        <stp>##V3_BDHV12</stp>
        <stp>1164 HK Equity</stp>
        <stp>CF_CASH_FROM_OPER</stp>
        <stp>1/1/2017</stp>
        <stp>8/12/2018</stp>
        <stp>[Stock Selection.xlsx]Operating Cash Flow!R7C529</stp>
        <stp>EQY_CONSOLIDATED</stp>
        <stp>Y</stp>
        <stp>cols=2;rows=2</stp>
        <tr r="TI7" s="6"/>
      </tp>
      <tp>
        <v>42825</v>
        <stp/>
        <stp>##V3_BDHV12</stp>
        <stp>1428 HK Equity</stp>
        <stp>CF_CASH_FROM_OPER</stp>
        <stp>1/1/2017</stp>
        <stp>8/12/2018</stp>
        <stp>[Stock Selection.xlsx]Operating Cash Flow!R7C265</stp>
        <stp>EQY_CONSOLIDATED</stp>
        <stp>Y</stp>
        <stp>cols=2;rows=3</stp>
        <tr r="JE7" s="6"/>
      </tp>
      <tp>
        <v>42916</v>
        <stp/>
        <stp>##V3_BDHV12</stp>
        <stp>1339 HK Equity</stp>
        <stp>CF_CASH_FROM_OPER</stp>
        <stp>1/1/2017</stp>
        <stp>8/12/2018</stp>
        <stp>[Stock Selection.xlsx]Operating Cash Flow!R7C373</stp>
        <stp>EQY_CONSOLIDATED</stp>
        <stp>Y</stp>
        <stp>cols=2;rows=2</stp>
        <tr r="NI7" s="6"/>
      </tp>
      <tp>
        <v>42916</v>
        <stp/>
        <stp>##V3_BDHV12</stp>
        <stp>1250 HK Equity</stp>
        <stp>CF_CASH_FROM_OPER</stp>
        <stp>1/1/2017</stp>
        <stp>8/12/2018</stp>
        <stp>[Stock Selection.xlsx]Operating Cash Flow!R7C719</stp>
        <stp>EQY_CONSOLIDATED</stp>
        <stp>Y</stp>
        <stp>cols=2;rows=2</stp>
        <tr r="AAQ7" s="6"/>
      </tp>
      <tp>
        <v>42825</v>
        <stp/>
        <stp>##V3_BDHV12</stp>
        <stp>2039 HK Equity</stp>
        <stp>CF_CASH_FROM_OPER</stp>
        <stp>1/1/2017</stp>
        <stp>8/12/2018</stp>
        <stp>[Stock Selection.xlsx]Operating Cash Flow!R7C571</stp>
        <stp>EQY_CONSOLIDATED</stp>
        <stp>Y</stp>
        <stp>cols=2;rows=5</stp>
        <tr r="UY7" s="6"/>
      </tp>
      <tp>
        <v>42916</v>
        <stp/>
        <stp>##V3_BDHV12</stp>
        <stp>1044 HK Equity</stp>
        <stp>CF_CASH_FROM_OPER</stp>
        <stp>1/1/2017</stp>
        <stp>8/12/2018</stp>
        <stp>[Stock Selection.xlsx]Operating Cash Flow!R7C213</stp>
        <stp>EQY_CONSOLIDATED</stp>
        <stp>Y</stp>
        <stp>cols=2;rows=2</stp>
        <tr r="HE7" s="6"/>
      </tp>
      <tp>
        <v>42916</v>
        <stp/>
        <stp>##V3_BDHV12</stp>
        <stp>1207 HK Equity</stp>
        <stp>CF_CASH_FROM_OPER</stp>
        <stp>1/1/2017</stp>
        <stp>8/12/2018</stp>
        <stp>[Stock Selection.xlsx]Operating Cash Flow!R7C751</stp>
        <stp>EQY_CONSOLIDATED</stp>
        <stp>Y</stp>
        <stp>cols=2;rows=2</stp>
        <tr r="ABW7" s="6"/>
      </tp>
      <tp>
        <v>42916</v>
        <stp/>
        <stp>##V3_BDHV12</stp>
        <stp>2601 HK Equity</stp>
        <stp>CF_CASH_FROM_OPER</stp>
        <stp>1/1/2017</stp>
        <stp>8/12/2018</stp>
        <stp>[Stock Selection.xlsx]Operating Cash Flow!R7C357</stp>
        <stp>EQY_CONSOLIDATED</stp>
        <stp>Y</stp>
        <stp>cols=2;rows=2</stp>
        <tr r="MS7" s="6"/>
      </tp>
      <tp>
        <v>42916</v>
        <stp/>
        <stp>##V3_BDHV12</stp>
        <stp>1622 HK Equity</stp>
        <stp>CF_CASH_FROM_OPER</stp>
        <stp>1/1/2017</stp>
        <stp>8/12/2018</stp>
        <stp>[Stock Selection.xlsx]Operating Cash Flow!R7C877</stp>
        <stp>EQY_CONSOLIDATED</stp>
        <stp>Y</stp>
        <stp>cols=2;rows=2</stp>
        <tr r="AGS7" s="6"/>
      </tp>
      <tp>
        <v>42916</v>
        <stp/>
        <stp>##V3_BDHV12</stp>
        <stp>1972 HK Equity</stp>
        <stp>CF_CASH_FROM_OPER</stp>
        <stp>1/1/2017</stp>
        <stp>8/12/2018</stp>
        <stp>[Stock Selection.xlsx]Operating Cash Flow!R7C827</stp>
        <stp>EQY_CONSOLIDATED</stp>
        <stp>Y</stp>
        <stp>cols=2;rows=3</stp>
        <tr r="AEU7" s="6"/>
      </tp>
      <tp>
        <v>42916</v>
        <stp/>
        <stp>##V3_BDHV12</stp>
        <stp>3301 HK Equity</stp>
        <stp>CF_CASH_FROM_OPER</stp>
        <stp>1/1/2017</stp>
        <stp>8/12/2018</stp>
        <stp>[Stock Selection.xlsx]Operating Cash Flow!R7C855</stp>
        <stp>EQY_CONSOLIDATED</stp>
        <stp>Y</stp>
        <stp>cols=2;rows=2</stp>
        <tr r="AFW7" s="6"/>
      </tp>
      <tp>
        <v>43100</v>
        <stp/>
        <stp>##V3_BDHV12</stp>
        <stp>6060 HK Equity</stp>
        <stp>CF_CASH_FROM_OPER</stp>
        <stp>1/1/2017</stp>
        <stp>8/12/2018</stp>
        <stp>[Stock Selection.xlsx]Operating Cash Flow!R7C333</stp>
        <stp>EQY_CONSOLIDATED</stp>
        <stp>Y</stp>
        <stp>cols=2;rows=1</stp>
        <tr r="LU7" s="6"/>
      </tp>
      <tp>
        <v>42916</v>
        <stp/>
        <stp>##V3_BDHV12</stp>
        <stp>6136 HK Equity</stp>
        <stp>CF_CASH_FROM_OPER</stp>
        <stp>1/1/2017</stp>
        <stp>8/12/2018</stp>
        <stp>[Stock Selection.xlsx]Operating Cash Flow!R7C965</stp>
        <stp>EQY_CONSOLIDATED</stp>
        <stp>Y</stp>
        <stp>cols=2;rows=2</stp>
        <tr r="AKC7" s="6"/>
      </tp>
      <tp>
        <v>42916</v>
        <stp/>
        <stp>##V3_BDHV12</stp>
        <stp>2333 HK Equity</stp>
        <stp>CF_CASH_FROM_OPER</stp>
        <stp>1/1/2017</stp>
        <stp>8/12/2018</stp>
        <stp>[Stock Selection.xlsx]Operating Cash Flow!R7C161</stp>
        <stp>EQY_CONSOLIDATED</stp>
        <stp>Y</stp>
        <stp>cols=2;rows=2</stp>
        <tr r="FE7" s="6"/>
      </tp>
      <tp>
        <v>42916</v>
        <stp/>
        <stp>##V3_BDHV12</stp>
        <stp>3908 HK Equity</stp>
        <stp>CF_CASH_FROM_OPER</stp>
        <stp>1/1/2017</stp>
        <stp>8/12/2018</stp>
        <stp>[Stock Selection.xlsx]Operating Cash Flow!R7C259</stp>
        <stp>EQY_CONSOLIDATED</stp>
        <stp>Y</stp>
        <stp>cols=2;rows=2</stp>
        <tr r="IY7" s="6"/>
      </tp>
      <tp>
        <v>42978</v>
        <stp/>
        <stp>##V3_BDHV12</stp>
        <stp>6169 HK Equity</stp>
        <stp>CF_CASH_FROM_OPER</stp>
        <stp>1/1/2017</stp>
        <stp>8/12/2018</stp>
        <stp>[Stock Selection.xlsx]Operating Cash Flow!R7C139</stp>
        <stp>EQY_CONSOLIDATED</stp>
        <stp>Y</stp>
        <stp>cols=2;rows=1</stp>
        <tr r="EI7" s="6"/>
      </tp>
      <tp>
        <v>42978</v>
        <stp/>
        <stp>##V3_BDHV12</stp>
        <stp>6068 HK Equity</stp>
        <stp>CF_CASH_FROM_OPER</stp>
        <stp>1/1/2017</stp>
        <stp>8/12/2018</stp>
        <stp>[Stock Selection.xlsx]Operating Cash Flow!R7C137</stp>
        <stp>EQY_CONSOLIDATED</stp>
        <stp>Y</stp>
        <stp>cols=2;rows=1</stp>
        <tr r="EG7" s="6"/>
      </tp>
      <tp>
        <v>42916</v>
        <stp/>
        <stp>##V3_BDHV12</stp>
        <stp>1308 HK Equity</stp>
        <stp>CF_CASH_FROM_OPER</stp>
        <stp>1/1/2017</stp>
        <stp>8/12/2018</stp>
        <stp>[Stock Selection.xlsx]Operating Cash Flow!R7C455</stp>
        <stp>EQY_CONSOLIDATED</stp>
        <stp>Y</stp>
        <stp>cols=2;rows=2</stp>
        <tr r="QM7" s="6"/>
      </tp>
      <tp>
        <v>42916</v>
        <stp/>
        <stp>##V3_BDHV12</stp>
        <stp>2678 HK Equity</stp>
        <stp>CF_CASH_FROM_OPER</stp>
        <stp>1/1/2017</stp>
        <stp>8/12/2018</stp>
        <stp>[Stock Selection.xlsx]Operating Cash Flow!R7C123</stp>
        <stp>EQY_CONSOLIDATED</stp>
        <stp>Y</stp>
        <stp>cols=2;rows=2</stp>
        <tr r="DS7" s="6"/>
      </tp>
      <tp>
        <v>42916</v>
        <stp/>
        <stp>##V3_BDHV12</stp>
        <stp>2628 HK Equity</stp>
        <stp>CF_CASH_FROM_OPER</stp>
        <stp>1/1/2017</stp>
        <stp>8/12/2018</stp>
        <stp>[Stock Selection.xlsx]Operating Cash Flow!R7C271</stp>
        <stp>EQY_CONSOLIDATED</stp>
        <stp>Y</stp>
        <stp>cols=2;rows=2</stp>
        <tr r="JK7" s="6"/>
      </tp>
      <tp>
        <v>43100</v>
        <stp/>
        <stp>##V3_BDHV12</stp>
        <stp>1579 HK Equity</stp>
        <stp>CF_CASH_FROM_OPER</stp>
        <stp>1/1/2017</stp>
        <stp>8/12/2018</stp>
        <stp>[Stock Selection.xlsx]Operating Cash Flow!R7C221</stp>
        <stp>EQY_CONSOLIDATED</stp>
        <stp>Y</stp>
        <stp>cols=2;rows=1</stp>
        <tr r="HM7" s="6"/>
      </tp>
      <tp>
        <v>42916</v>
        <stp/>
        <stp>##V3_BDHV12</stp>
        <stp>3900 HK Equity</stp>
        <stp>CF_CASH_FROM_OPER</stp>
        <stp>1/1/2017</stp>
        <stp>8/12/2018</stp>
        <stp>[Stock Selection.xlsx]Operating Cash Flow!R7C727</stp>
        <stp>EQY_CONSOLIDATED</stp>
        <stp>Y</stp>
        <stp>cols=2;rows=2</stp>
        <tr r="AAY7" s="6"/>
      </tp>
      <tp>
        <v>42916</v>
        <stp/>
        <stp>##V3_BDHV12</stp>
        <stp>1515 HK Equity</stp>
        <stp>CF_CASH_FROM_OPER</stp>
        <stp>1/1/2017</stp>
        <stp>8/12/2018</stp>
        <stp>[Stock Selection.xlsx]Operating Cash Flow!R7C433</stp>
        <stp>EQY_CONSOLIDATED</stp>
        <stp>Y</stp>
        <stp>cols=2;rows=2</stp>
        <tr r="PQ7" s="6"/>
      </tp>
      <tp>
        <v>42916</v>
        <stp/>
        <stp>##V3_BDHV12</stp>
        <stp>3336 HK Equity</stp>
        <stp>CF_CASH_FROM_OPER</stp>
        <stp>1/1/2017</stp>
        <stp>8/12/2018</stp>
        <stp>[Stock Selection.xlsx]Operating Cash Flow!R7C613</stp>
        <stp>EQY_CONSOLIDATED</stp>
        <stp>Y</stp>
        <stp>cols=2;rows=2</stp>
        <tr r="WO7" s="6"/>
      </tp>
      <tp>
        <v>42825</v>
        <stp/>
        <stp>##V3_BDHV12</stp>
        <stp>1513 HK Equity</stp>
        <stp>CF_CASH_FROM_OPER</stp>
        <stp>1/1/2017</stp>
        <stp>8/12/2018</stp>
        <stp>[Stock Selection.xlsx]Operating Cash Flow!R7C437</stp>
        <stp>EQY_CONSOLIDATED</stp>
        <stp>Y</stp>
        <stp>cols=2;rows=5</stp>
        <tr r="PU7" s="6"/>
      </tp>
      <tp>
        <v>42916</v>
        <stp/>
        <stp>##V3_BDHV12</stp>
        <stp>1071 HK Equity</stp>
        <stp>CF_CASH_FROM_OPER</stp>
        <stp>1/1/2017</stp>
        <stp>8/12/2018</stp>
        <stp>[Stock Selection.xlsx]Operating Cash Flow!R7C955</stp>
        <stp>EQY_CONSOLIDATED</stp>
        <stp>Y</stp>
        <stp>cols=2;rows=2</stp>
        <tr r="AJS7" s="6"/>
      </tp>
      <tp>
        <v>43100</v>
        <stp/>
        <stp>##V3_BDHV12</stp>
        <stp>2001 HK Equity</stp>
        <stp>CF_CASH_FROM_OPER</stp>
        <stp>1/1/2017</stp>
        <stp>8/12/2018</stp>
        <stp>[Stock Selection.xlsx]Operating Cash Flow!R7C125</stp>
        <stp>EQY_CONSOLIDATED</stp>
        <stp>Y</stp>
        <stp>cols=2;rows=1</stp>
        <tr r="DU7" s="6"/>
      </tp>
      <tp>
        <v>42916</v>
        <stp/>
        <stp>##V3_BDHV12</stp>
        <stp>1171 HK Equity</stp>
        <stp>CF_CASH_FROM_OPER</stp>
        <stp>1/1/2017</stp>
        <stp>8/12/2018</stp>
        <stp>[Stock Selection.xlsx]Operating Cash Flow!R7C255</stp>
        <stp>EQY_CONSOLIDATED</stp>
        <stp>Y</stp>
        <stp>cols=2;rows=2</stp>
        <tr r="IU7" s="6"/>
      </tp>
      <tp>
        <v>42916</v>
        <stp/>
        <stp>##V3_BDHV12</stp>
        <stp>6837 HK Equity</stp>
        <stp>CF_CASH_FROM_OPER</stp>
        <stp>1/1/2017</stp>
        <stp>8/12/2018</stp>
        <stp>[Stock Selection.xlsx]Operating Cash Flow!R7C315</stp>
        <stp>EQY_CONSOLIDATED</stp>
        <stp>Y</stp>
        <stp>cols=2;rows=2</stp>
        <tr r="LC7" s="6"/>
      </tp>
      <tp>
        <v>42916</v>
        <stp/>
        <stp>##V3_BDHV12</stp>
        <stp>2255 HK Equity</stp>
        <stp>CF_CASH_FROM_OPER</stp>
        <stp>1/1/2017</stp>
        <stp>8/12/2018</stp>
        <stp>[Stock Selection.xlsx]Operating Cash Flow!R7C177</stp>
        <stp>EQY_CONSOLIDATED</stp>
        <stp>Y</stp>
        <stp>cols=2;rows=2</stp>
        <tr r="FU7" s="6"/>
      </tp>
      <tp>
        <v>42916</v>
        <stp/>
        <stp>##V3_BDHV12</stp>
        <stp>2356 HK Equity</stp>
        <stp>CF_CASH_FROM_OPER</stp>
        <stp>1/1/2017</stp>
        <stp>8/12/2018</stp>
        <stp>[Stock Selection.xlsx]Operating Cash Flow!R7C277</stp>
        <stp>EQY_CONSOLIDATED</stp>
        <stp>Y</stp>
        <stp>cols=2;rows=2</stp>
        <tr r="JQ7" s="6"/>
      </tp>
      <tp>
        <v>42916</v>
        <stp/>
        <stp>##V3_BDHV12</stp>
        <stp>2600 HK Equity</stp>
        <stp>CF_CASH_FROM_OPER</stp>
        <stp>1/1/2017</stp>
        <stp>8/12/2018</stp>
        <stp>[Stock Selection.xlsx]Operating Cash Flow!R7C721</stp>
        <stp>EQY_CONSOLIDATED</stp>
        <stp>Y</stp>
        <stp>cols=2;rows=2</stp>
        <tr r="AAS7" s="6"/>
      </tp>
      <tp>
        <v>42825</v>
        <stp/>
        <stp>##V3_BDHV12</stp>
        <stp>1315 HK Equity</stp>
        <stp>CF_CASH_FROM_OPER</stp>
        <stp>1/1/2017</stp>
        <stp>8/12/2018</stp>
        <stp>[Stock Selection.xlsx]Operating Cash Flow!R7C535</stp>
        <stp>EQY_CONSOLIDATED</stp>
        <stp>Y</stp>
        <stp>cols=2;rows=2</stp>
        <tr r="TO7" s="6"/>
      </tp>
      <tp>
        <v>42916</v>
        <stp/>
        <stp>##V3_BDHV12</stp>
        <stp>1918 HK Equity</stp>
        <stp>CF_CASH_FROM_OPER</stp>
        <stp>1/1/2017</stp>
        <stp>8/12/2018</stp>
        <stp>[Stock Selection.xlsx]Operating Cash Flow!R7C737</stp>
        <stp>EQY_CONSOLIDATED</stp>
        <stp>Y</stp>
        <stp>cols=2;rows=2</stp>
        <tr r="ABI7" s="6"/>
      </tp>
      <tp>
        <v>42916</v>
        <stp/>
        <stp>##V3_BDHV12</stp>
        <stp>1359 HK Equity</stp>
        <stp>CF_CASH_FROM_OPER</stp>
        <stp>1/1/2017</stp>
        <stp>8/12/2018</stp>
        <stp>[Stock Selection.xlsx]Operating Cash Flow!R7C377</stp>
        <stp>EQY_CONSOLIDATED</stp>
        <stp>Y</stp>
        <stp>cols=2;rows=2</stp>
        <tr r="NM7" s="6"/>
      </tp>
      <tp>
        <v>42916</v>
        <stp/>
        <stp>##V3_BDHV12</stp>
        <stp>1928 HK Equity</stp>
        <stp>CF_CASH_FROM_OPER</stp>
        <stp>1/1/2017</stp>
        <stp>8/12/2018</stp>
        <stp>[Stock Selection.xlsx]Operating Cash Flow!R7C103</stp>
        <stp>EQY_CONSOLIDATED</stp>
        <stp>Y</stp>
        <stp>cols=2;rows=3</stp>
        <tr r="CY7" s="6"/>
      </tp>
      <tp>
        <v>42916</v>
        <stp/>
        <stp>##V3_BDHV12</stp>
        <stp>3333 HK Equity</stp>
        <stp>CF_CASH_FROM_OPER</stp>
        <stp>1/1/2017</stp>
        <stp>8/12/2018</stp>
        <stp>[Stock Selection.xlsx]Operating Cash Flow!R7C819</stp>
        <stp>EQY_CONSOLIDATED</stp>
        <stp>Y</stp>
        <stp>cols=2;rows=2</stp>
        <tr r="AEM7" s="6"/>
      </tp>
      <tp>
        <v>42916</v>
        <stp/>
        <stp>##V3_BDHV12</stp>
        <stp>3323 HK Equity</stp>
        <stp>CF_CASH_FROM_OPER</stp>
        <stp>1/1/2017</stp>
        <stp>8/12/2018</stp>
        <stp>[Stock Selection.xlsx]Operating Cash Flow!R7C709</stp>
        <stp>EQY_CONSOLIDATED</stp>
        <stp>Y</stp>
        <stp>cols=2;rows=2</stp>
        <tr r="AAG7" s="6"/>
      </tp>
      <tp>
        <v>42916</v>
        <stp/>
        <stp>##V3_BDHV12</stp>
        <stp>1219 HK Equity</stp>
        <stp>CF_CASH_FROM_OPER</stp>
        <stp>1/1/2017</stp>
        <stp>8/12/2018</stp>
        <stp>[Stock Selection.xlsx]Operating Cash Flow!R7C231</stp>
        <stp>EQY_CONSOLIDATED</stp>
        <stp>Y</stp>
        <stp>cols=2;rows=2</stp>
        <tr r="HW7" s="6"/>
      </tp>
      <tp>
        <v>43100</v>
        <stp/>
        <stp>##V3_BDHV12</stp>
        <stp>1569 HK Equity</stp>
        <stp>CF_CASH_FROM_OPER</stp>
        <stp>1/1/2017</stp>
        <stp>8/12/2018</stp>
        <stp>[Stock Selection.xlsx]Operating Cash Flow!R7C141</stp>
        <stp>EQY_CONSOLIDATED</stp>
        <stp>Y</stp>
        <stp>cols=2;rows=1</stp>
        <tr r="EK7" s="6"/>
      </tp>
      <tp>
        <v>42916</v>
        <stp/>
        <stp>##V3_BDHV12</stp>
        <stp>66 HK Equity</stp>
        <stp>ASSET_TURNOVER</stp>
        <stp>1/1/2017</stp>
        <stp>8/12/2018</stp>
        <stp>[Stock Selection.xlsx]Asset Turnover Ratio!R7C483</stp>
        <stp>EQY_CONSOLIDATED</stp>
        <stp>Y</stp>
        <stp>cols=2;rows=3</stp>
        <tr r="RO7" s="2"/>
      </tp>
      <tp>
        <v>42916</v>
        <stp/>
        <stp>##V3_BDHV12</stp>
        <stp>23 HK Equity</stp>
        <stp>ASSET_TURNOVER</stp>
        <stp>1/1/2017</stp>
        <stp>8/12/2018</stp>
        <stp>[Stock Selection.xlsx]Asset Turnover Ratio!R7C281</stp>
        <stp>EQY_CONSOLIDATED</stp>
        <stp>Y</stp>
        <stp>cols=2;rows=2</stp>
        <tr r="JU7" s="2"/>
      </tp>
      <tp>
        <v>42916</v>
        <stp/>
        <stp>##V3_BDHV12</stp>
        <stp>6066 HK Equity</stp>
        <stp>CF_CASH_FROM_OPER</stp>
        <stp>1/1/2017</stp>
        <stp>8/12/2018</stp>
        <stp>[Stock Selection.xlsx]Operating Cash Flow!R7C351</stp>
        <stp>EQY_CONSOLIDATED</stp>
        <stp>Y</stp>
        <stp>cols=2;rows=2</stp>
        <tr r="MM7" s="6"/>
      </tp>
      <tp>
        <v>42916</v>
        <stp/>
        <stp>##V3_BDHV12</stp>
        <stp>2233 HK Equity</stp>
        <stp>CF_CASH_FROM_OPER</stp>
        <stp>1/1/2017</stp>
        <stp>8/12/2018</stp>
        <stp>[Stock Selection.xlsx]Operating Cash Flow!R7C705</stp>
        <stp>EQY_CONSOLIDATED</stp>
        <stp>Y</stp>
        <stp>cols=2;rows=2</stp>
        <tr r="AAC7" s="6"/>
      </tp>
      <tp>
        <v>42916</v>
        <stp/>
        <stp>##V3_BDHV12</stp>
        <stp>1970 HK Equity</stp>
        <stp>CF_CASH_FROM_OPER</stp>
        <stp>1/1/2017</stp>
        <stp>8/12/2018</stp>
        <stp>[Stock Selection.xlsx]Operating Cash Flow!R7C145</stp>
        <stp>EQY_CONSOLIDATED</stp>
        <stp>Y</stp>
        <stp>cols=2;rows=3</stp>
        <tr r="EO7" s="6"/>
      </tp>
      <tp>
        <v>43100</v>
        <stp/>
        <stp>##V3_BDHV12</stp>
        <stp>1610 HK Equity</stp>
        <stp>CF_CASH_FROM_OPER</stp>
        <stp>1/1/2017</stp>
        <stp>8/12/2018</stp>
        <stp>[Stock Selection.xlsx]Operating Cash Flow!R7C223</stp>
        <stp>EQY_CONSOLIDATED</stp>
        <stp>Y</stp>
        <stp>cols=2;rows=1</stp>
        <tr r="HO7" s="6"/>
      </tp>
      <tp>
        <v>42916</v>
        <stp/>
        <stp>##V3_BDHV12</stp>
        <stp>6828 HK Equity</stp>
        <stp>CF_CASH_FROM_OPER</stp>
        <stp>1/1/2017</stp>
        <stp>8/12/2018</stp>
        <stp>[Stock Selection.xlsx]Operating Cash Flow!R7C919</stp>
        <stp>EQY_CONSOLIDATED</stp>
        <stp>Y</stp>
        <stp>cols=2;rows=2</stp>
        <tr r="AII7" s="6"/>
      </tp>
      <tp>
        <v>42916</v>
        <stp/>
        <stp>##V3_BDHV12</stp>
        <stp>1958 HK Equity</stp>
        <stp>CF_CASH_FROM_OPER</stp>
        <stp>1/1/2017</stp>
        <stp>8/12/2018</stp>
        <stp>[Stock Selection.xlsx]Operating Cash Flow!R7C169</stp>
        <stp>EQY_CONSOLIDATED</stp>
        <stp>Y</stp>
        <stp>cols=2;rows=2</stp>
        <tr r="FM7" s="6"/>
      </tp>
      <tp>
        <v>42916</v>
        <stp/>
        <stp>##V3_BDHV12</stp>
        <stp>3808 HK Equity</stp>
        <stp>CF_CASH_FROM_OPER</stp>
        <stp>1/1/2017</stp>
        <stp>8/12/2018</stp>
        <stp>[Stock Selection.xlsx]Operating Cash Flow!R7C539</stp>
        <stp>EQY_CONSOLIDATED</stp>
        <stp>Y</stp>
        <stp>cols=2;rows=2</stp>
        <tr r="TS7" s="6"/>
      </tp>
      <tp>
        <v>42916</v>
        <stp/>
        <stp>##V3_BDHV12</stp>
        <stp>1813 HK Equity</stp>
        <stp>CF_CASH_FROM_OPER</stp>
        <stp>1/1/2017</stp>
        <stp>8/12/2018</stp>
        <stp>[Stock Selection.xlsx]Operating Cash Flow!R7C823</stp>
        <stp>EQY_CONSOLIDATED</stp>
        <stp>Y</stp>
        <stp>cols=2;rows=2</stp>
        <tr r="AEQ7" s="6"/>
      </tp>
      <tp>
        <v>42916</v>
        <stp/>
        <stp>##V3_BDHV12</stp>
        <stp>2343 HK Equity</stp>
        <stp>CF_CASH_FROM_OPER</stp>
        <stp>1/1/2017</stp>
        <stp>8/12/2018</stp>
        <stp>[Stock Selection.xlsx]Operating Cash Flow!R7C473</stp>
        <stp>EQY_CONSOLIDATED</stp>
        <stp>Y</stp>
        <stp>cols=2;rows=2</stp>
        <tr r="RE7" s="6"/>
      </tp>
      <tp>
        <v>42916</v>
        <stp/>
        <stp>##V3_BDHV12</stp>
        <stp>6869 HK Equity</stp>
        <stp>CF_CASH_FROM_OPER</stp>
        <stp>1/1/2017</stp>
        <stp>8/12/2018</stp>
        <stp>[Stock Selection.xlsx]Operating Cash Flow!R7C657</stp>
        <stp>EQY_CONSOLIDATED</stp>
        <stp>Y</stp>
        <stp>cols=2;rows=1</stp>
        <tr r="YG7" s="6"/>
      </tp>
      <tp>
        <v>42916</v>
        <stp/>
        <stp>##V3_BDHV12</stp>
        <stp>1919 HK Equity</stp>
        <stp>CF_CASH_FROM_OPER</stp>
        <stp>1/1/2017</stp>
        <stp>8/12/2018</stp>
        <stp>[Stock Selection.xlsx]Operating Cash Flow!R7C527</stp>
        <stp>EQY_CONSOLIDATED</stp>
        <stp>Y</stp>
        <stp>cols=2;rows=2</stp>
        <tr r="TG7" s="6"/>
      </tp>
      <tp>
        <v>42916</v>
        <stp/>
        <stp>##V3_BDHV12</stp>
        <stp>1448 HK Equity</stp>
        <stp>CF_CASH_FROM_OPER</stp>
        <stp>1/1/2017</stp>
        <stp>8/12/2018</stp>
        <stp>[Stock Selection.xlsx]Operating Cash Flow!R7C175</stp>
        <stp>EQY_CONSOLIDATED</stp>
        <stp>Y</stp>
        <stp>cols=2;rows=2</stp>
        <tr r="FS7" s="6"/>
      </tp>
      <tp>
        <v>42825</v>
        <stp/>
        <stp>##V3_BDHV12</stp>
        <stp>6178 HK Equity</stp>
        <stp>CF_CASH_FROM_OPER</stp>
        <stp>1/1/2017</stp>
        <stp>8/12/2018</stp>
        <stp>[Stock Selection.xlsx]Operating Cash Flow!R7C345</stp>
        <stp>EQY_CONSOLIDATED</stp>
        <stp>Y</stp>
        <stp>cols=2;rows=5</stp>
        <tr r="MG7" s="6"/>
      </tp>
      <tp>
        <v>42916</v>
        <stp/>
        <stp>##V3_BDHV12</stp>
        <stp>2768 HK Equity</stp>
        <stp>CF_CASH_FROM_OPER</stp>
        <stp>1/1/2017</stp>
        <stp>8/12/2018</stp>
        <stp>[Stock Selection.xlsx]Operating Cash Flow!R7C853</stp>
        <stp>EQY_CONSOLIDATED</stp>
        <stp>Y</stp>
        <stp>cols=2;rows=2</stp>
        <tr r="AFU7" s="6"/>
      </tp>
      <tp>
        <v>42916</v>
        <stp/>
        <stp>##V3_BDHV12</stp>
        <stp>2869 HK Equity</stp>
        <stp>CF_CASH_FROM_OPER</stp>
        <stp>1/1/2017</stp>
        <stp>8/12/2018</stp>
        <stp>[Stock Selection.xlsx]Operating Cash Flow!R7C553</stp>
        <stp>EQY_CONSOLIDATED</stp>
        <stp>Y</stp>
        <stp>cols=2;rows=2</stp>
        <tr r="UG7" s="6"/>
      </tp>
      <tp>
        <v>42825</v>
        <stp/>
        <stp>##V3_BDHV12</stp>
        <stp>1140 HK Equity</stp>
        <stp>CF_CASH_FROM_OPER</stp>
        <stp>1/1/2017</stp>
        <stp>8/12/2018</stp>
        <stp>[Stock Selection.xlsx]Operating Cash Flow!R7C279</stp>
        <stp>EQY_CONSOLIDATED</stp>
        <stp>Y</stp>
        <stp>cols=2;rows=3</stp>
        <tr r="JS7" s="6"/>
      </tp>
      <tp>
        <v>42916</v>
        <stp/>
        <stp>##V3_BDHV12</stp>
        <stp>2669 HK Equity</stp>
        <stp>CF_CASH_FROM_OPER</stp>
        <stp>1/1/2017</stp>
        <stp>8/12/2018</stp>
        <stp>[Stock Selection.xlsx]Operating Cash Flow!R7C851</stp>
        <stp>EQY_CONSOLIDATED</stp>
        <stp>Y</stp>
        <stp>cols=2;rows=2</stp>
        <tr r="AFS7" s="6"/>
      </tp>
      <tp>
        <v>42916</v>
        <stp/>
        <stp>##V3_BDHV12</stp>
        <stp>2611 HK Equity</stp>
        <stp>CF_CASH_FROM_OPER</stp>
        <stp>1/1/2017</stp>
        <stp>8/12/2018</stp>
        <stp>[Stock Selection.xlsx]Operating Cash Flow!R7C329</stp>
        <stp>EQY_CONSOLIDATED</stp>
        <stp>Y</stp>
        <stp>cols=2;rows=2</stp>
        <tr r="LQ7" s="6"/>
      </tp>
      <tp>
        <v>42916</v>
        <stp/>
        <stp>##V3_BDHV12</stp>
        <stp>1293 HK Equity</stp>
        <stp>SALES_REV_TURN</stp>
        <stp>1/1/2017</stp>
        <stp>8/12/2018</stp>
        <stp>[Stock Selection.xlsx]revenue!R7C45</stp>
        <stp>EQY_CONSOLIDATED</stp>
        <stp>Y</stp>
        <stp>cols=2;rows=2</stp>
        <tr r="AS7" s="7"/>
      </tp>
      <tp>
        <v>42825</v>
        <stp/>
        <stp>##V3_BDHV12</stp>
        <stp>1382 HK Equity</stp>
        <stp>SALES_REV_TURN</stp>
        <stp>1/1/2017</stp>
        <stp>8/12/2018</stp>
        <stp>[Stock Selection.xlsx]revenue!R7C51</stp>
        <stp>EQY_CONSOLIDATED</stp>
        <stp>Y</stp>
        <stp>cols=2;rows=3</stp>
        <tr r="AY7" s="7"/>
      </tp>
      <tp>
        <v>43100</v>
        <stp/>
        <stp>##V3_BDHV12</stp>
        <stp>27 HK Equity</stp>
        <stp>NET_INCOME</stp>
        <stp>1/1/2017</stp>
        <stp>8/12/2018</stp>
        <stp>[Stock Selection.xlsx]Net Income!R7C69</stp>
        <stp>EQY_CONSOLIDATED</stp>
        <stp>Y</stp>
        <stp>cols=2;rows=2</stp>
        <tr r="BQ7" s="5"/>
      </tp>
      <tp>
        <v>42916</v>
        <stp/>
        <stp>##V3_BDHV12</stp>
        <stp>1432 HK Equity</stp>
        <stp>CF_CASH_FROM_OPER</stp>
        <stp>1/1/2017</stp>
        <stp>8/12/2018</stp>
        <stp>[Stock Selection.xlsx]Operating Cash Flow!R7C235</stp>
        <stp>EQY_CONSOLIDATED</stp>
        <stp>Y</stp>
        <stp>cols=2;rows=2</stp>
        <tr r="IA7" s="6"/>
      </tp>
      <tp>
        <v>42916</v>
        <stp/>
        <stp>##V3_BDHV12</stp>
        <stp>1093 HK Equity</stp>
        <stp>CF_CASH_FROM_OPER</stp>
        <stp>1/1/2017</stp>
        <stp>8/12/2018</stp>
        <stp>[Stock Selection.xlsx]Operating Cash Flow!R7C397</stp>
        <stp>EQY_CONSOLIDATED</stp>
        <stp>Y</stp>
        <stp>cols=2;rows=2</stp>
        <tr r="OG7" s="6"/>
      </tp>
      <tp>
        <v>42916</v>
        <stp/>
        <stp>##V3_BDHV12</stp>
        <stp>1776 HK Equity</stp>
        <stp>CF_CASH_FROM_OPER</stp>
        <stp>1/1/2017</stp>
        <stp>8/12/2018</stp>
        <stp>[Stock Selection.xlsx]Operating Cash Flow!R7C375</stp>
        <stp>EQY_CONSOLIDATED</stp>
        <stp>Y</stp>
        <stp>cols=2;rows=2</stp>
        <tr r="NK7" s="6"/>
      </tp>
      <tp>
        <v>42916</v>
        <stp/>
        <stp>##V3_BDHV12</stp>
        <stp>1196 HK Equity</stp>
        <stp>CF_CASH_FROM_OPER</stp>
        <stp>1/1/2017</stp>
        <stp>8/12/2018</stp>
        <stp>[Stock Selection.xlsx]Operating Cash Flow!R7C495</stp>
        <stp>EQY_CONSOLIDATED</stp>
        <stp>Y</stp>
        <stp>cols=2;rows=2</stp>
        <tr r="SA7" s="6"/>
      </tp>
      <tp>
        <v>42916</v>
        <stp/>
        <stp>##V3_BDHV12</stp>
        <stp>2313 HK Equity</stp>
        <stp>CF_CASH_FROM_OPER</stp>
        <stp>1/1/2017</stp>
        <stp>8/12/2018</stp>
        <stp>[Stock Selection.xlsx]Operating Cash Flow!R7C111</stp>
        <stp>EQY_CONSOLIDATED</stp>
        <stp>Y</stp>
        <stp>cols=2;rows=2</stp>
        <tr r="DG7" s="6"/>
      </tp>
      <tp>
        <v>42916</v>
        <stp/>
        <stp>##V3_BDHV12</stp>
        <stp>3320 HK Equity</stp>
        <stp>CF_CASH_FROM_OPER</stp>
        <stp>1/1/2017</stp>
        <stp>8/12/2018</stp>
        <stp>[Stock Selection.xlsx]Operating Cash Flow!R7C421</stp>
        <stp>EQY_CONSOLIDATED</stp>
        <stp>Y</stp>
        <stp>cols=2;rows=2</stp>
        <tr r="PE7" s="6"/>
      </tp>
      <tp>
        <v>42916</v>
        <stp/>
        <stp>##V3_BDHV12</stp>
        <stp>1089 HK Equity</stp>
        <stp>CF_CASH_FROM_OPER</stp>
        <stp>1/1/2017</stp>
        <stp>8/12/2018</stp>
        <stp>[Stock Selection.xlsx]Operating Cash Flow!R7C589</stp>
        <stp>EQY_CONSOLIDATED</stp>
        <stp>Y</stp>
        <stp>cols=2;rows=2</stp>
        <tr r="VQ7" s="6"/>
      </tp>
      <tp>
        <v>42916</v>
        <stp/>
        <stp>##V3_BDHV12</stp>
        <stp>3899 HK Equity</stp>
        <stp>CF_CASH_FROM_OPER</stp>
        <stp>1/1/2017</stp>
        <stp>8/12/2018</stp>
        <stp>[Stock Selection.xlsx]Operating Cash Flow!R7C499</stp>
        <stp>EQY_CONSOLIDATED</stp>
        <stp>Y</stp>
        <stp>cols=2;rows=2</stp>
        <tr r="SE7" s="6"/>
      </tp>
      <tp>
        <v>42916</v>
        <stp/>
        <stp>##V3_BDHV12</stp>
        <stp>2868 HK Equity</stp>
        <stp>CF_CASH_FROM_OPER</stp>
        <stp>1/1/2017</stp>
        <stp>8/12/2018</stp>
        <stp>[Stock Selection.xlsx]Operating Cash Flow!R7C765</stp>
        <stp>EQY_CONSOLIDATED</stp>
        <stp>Y</stp>
        <stp>cols=2;rows=2</stp>
        <tr r="ACK7" s="6"/>
      </tp>
      <tp>
        <v>42916</v>
        <stp/>
        <stp>##V3_BDHV12</stp>
        <stp>2128 HK Equity</stp>
        <stp>CF_CASH_FROM_OPER</stp>
        <stp>1/1/2017</stp>
        <stp>8/12/2018</stp>
        <stp>[Stock Selection.xlsx]Operating Cash Flow!R7C525</stp>
        <stp>EQY_CONSOLIDATED</stp>
        <stp>Y</stp>
        <stp>cols=2;rows=2</stp>
        <tr r="TE7" s="6"/>
      </tp>
      <tp>
        <v>42886</v>
        <stp/>
        <stp>##V3_BDHV12</stp>
        <stp>1299 HK Equity</stp>
        <stp>CF_CASH_FROM_OPER</stp>
        <stp>1/1/2017</stp>
        <stp>8/12/2018</stp>
        <stp>[Stock Selection.xlsx]Operating Cash Flow!R7C295</stp>
        <stp>EQY_CONSOLIDATED</stp>
        <stp>Y</stp>
        <stp>cols=2;rows=2</stp>
        <tr r="KI7" s="6"/>
      </tp>
      <tp>
        <v>42916</v>
        <stp/>
        <stp>##V3_BDHV12</stp>
        <stp>1375 HK Equity</stp>
        <stp>CF_CASH_FROM_OPER</stp>
        <stp>1/1/2017</stp>
        <stp>8/12/2018</stp>
        <stp>[Stock Selection.xlsx]Operating Cash Flow!R7C379</stp>
        <stp>EQY_CONSOLIDATED</stp>
        <stp>Y</stp>
        <stp>cols=2;rows=2</stp>
        <tr r="NO7" s="6"/>
      </tp>
      <tp>
        <v>42825</v>
        <stp/>
        <stp>##V3_BDHV12</stp>
        <stp>3968 HK Equity</stp>
        <stp>CF_CASH_FROM_OPER</stp>
        <stp>1/1/2017</stp>
        <stp>8/12/2018</stp>
        <stp>[Stock Selection.xlsx]Operating Cash Flow!R7C263</stp>
        <stp>EQY_CONSOLIDATED</stp>
        <stp>Y</stp>
        <stp>cols=2;rows=5</stp>
        <tr r="JC7" s="6"/>
      </tp>
      <tp>
        <v>42916</v>
        <stp/>
        <stp>##V3_BDHV12</stp>
        <stp>1052 HK Equity</stp>
        <stp>CF_CASH_FROM_OPER</stp>
        <stp>1/1/2017</stp>
        <stp>8/12/2018</stp>
        <stp>[Stock Selection.xlsx]Operating Cash Flow!R7C459</stp>
        <stp>EQY_CONSOLIDATED</stp>
        <stp>Y</stp>
        <stp>cols=2;rows=2</stp>
        <tr r="QQ7" s="6"/>
      </tp>
      <tp>
        <v>42916</v>
        <stp/>
        <stp>##V3_BDHV12</stp>
        <stp>2338 HK Equity</stp>
        <stp>CF_CASH_FROM_OPER</stp>
        <stp>1/1/2017</stp>
        <stp>8/12/2018</stp>
        <stp>[Stock Selection.xlsx]Operating Cash Flow!R7C533</stp>
        <stp>EQY_CONSOLIDATED</stp>
        <stp>Y</stp>
        <stp>cols=2;rows=2</stp>
        <tr r="TM7" s="6"/>
      </tp>
      <tp>
        <v>42916</v>
        <stp/>
        <stp>##V3_BDHV12</stp>
        <stp>1818 HK Equity</stp>
        <stp>CF_CASH_FROM_OPER</stp>
        <stp>1/1/2017</stp>
        <stp>8/12/2018</stp>
        <stp>[Stock Selection.xlsx]Operating Cash Flow!R7C711</stp>
        <stp>EQY_CONSOLIDATED</stp>
        <stp>Y</stp>
        <stp>cols=2;rows=2</stp>
        <tr r="AAI7" s="6"/>
      </tp>
      <tp>
        <v>42825</v>
        <stp/>
        <stp>##V3_BDHV12</stp>
        <stp>6818 HK Equity</stp>
        <stp>CF_CASH_FROM_OPER</stp>
        <stp>1/1/2017</stp>
        <stp>8/12/2018</stp>
        <stp>[Stock Selection.xlsx]Operating Cash Flow!R7C311</stp>
        <stp>EQY_CONSOLIDATED</stp>
        <stp>Y</stp>
        <stp>cols=2;rows=5</stp>
        <tr r="KY7" s="6"/>
      </tp>
      <tp>
        <v>42916</v>
        <stp/>
        <stp>##V3_BDHV12</stp>
        <stp>1378 HK Equity</stp>
        <stp>CF_CASH_FROM_OPER</stp>
        <stp>1/1/2017</stp>
        <stp>8/12/2018</stp>
        <stp>[Stock Selection.xlsx]Operating Cash Flow!R7C671</stp>
        <stp>EQY_CONSOLIDATED</stp>
        <stp>Y</stp>
        <stp>cols=2;rows=2</stp>
        <tr r="YU7" s="6"/>
      </tp>
      <tp>
        <v>42916</v>
        <stp/>
        <stp>##V3_BDHV12</stp>
        <stp>1638 HK Equity</stp>
        <stp>CF_CASH_FROM_OPER</stp>
        <stp>1/1/2017</stp>
        <stp>8/12/2018</stp>
        <stp>[Stock Selection.xlsx]Operating Cash Flow!R7C731</stp>
        <stp>EQY_CONSOLIDATED</stp>
        <stp>Y</stp>
        <stp>cols=2;rows=2</stp>
        <tr r="ABC7" s="6"/>
      </tp>
      <tp>
        <v>42916</v>
        <stp/>
        <stp>##V3_BDHV12</stp>
        <stp>3800 HK Equity</stp>
        <stp>CF_CASH_FROM_OPER</stp>
        <stp>1/1/2017</stp>
        <stp>8/12/2018</stp>
        <stp>[Stock Selection.xlsx]Operating Cash Flow!R7C609</stp>
        <stp>EQY_CONSOLIDATED</stp>
        <stp>Y</stp>
        <stp>cols=2;rows=2</stp>
        <tr r="WK7" s="6"/>
      </tp>
      <tp>
        <v>42916</v>
        <stp/>
        <stp>##V3_BDHV12</stp>
        <stp>2319 HK Equity</stp>
        <stp>CF_CASH_FROM_OPER</stp>
        <stp>1/1/2017</stp>
        <stp>8/12/2018</stp>
        <stp>[Stock Selection.xlsx]Operating Cash Flow!R7C211</stp>
        <stp>EQY_CONSOLIDATED</stp>
        <stp>Y</stp>
        <stp>cols=2;rows=2</stp>
        <tr r="HC7" s="6"/>
      </tp>
      <tp>
        <v>42825</v>
        <stp/>
        <stp>##V3_BDHV12</stp>
        <stp>52 HK Equity</stp>
        <stp>NET_INCOME</stp>
        <stp>1/1/2017</stp>
        <stp>8/12/2018</stp>
        <stp>[Stock Selection.xlsx]Net Income!R7C75</stp>
        <stp>EQY_CONSOLIDATED</stp>
        <stp>Y</stp>
        <stp>cols=2;rows=3</stp>
        <tr r="BW7" s="5"/>
      </tp>
      <tp>
        <v>42916</v>
        <stp/>
        <stp>##V3_BDHV12</stp>
        <stp>1530 HK Equity</stp>
        <stp>CF_CASH_FROM_OPER</stp>
        <stp>1/1/2017</stp>
        <stp>8/12/2018</stp>
        <stp>[Stock Selection.xlsx]Operating Cash Flow!R7C425</stp>
        <stp>EQY_CONSOLIDATED</stp>
        <stp>Y</stp>
        <stp>cols=2;rows=2</stp>
        <tr r="PI7" s="6"/>
      </tp>
      <tp>
        <v>42916</v>
        <stp/>
        <stp>##V3_BDHV12</stp>
        <stp>1636 HK Equity</stp>
        <stp>CF_CASH_FROM_OPER</stp>
        <stp>1/1/2017</stp>
        <stp>8/12/2018</stp>
        <stp>[Stock Selection.xlsx]Operating Cash Flow!R7C723</stp>
        <stp>EQY_CONSOLIDATED</stp>
        <stp>Y</stp>
        <stp>cols=2;rows=2</stp>
        <tr r="AAU7" s="6"/>
      </tp>
      <tp>
        <v>42916</v>
        <stp/>
        <stp>##V3_BDHV12</stp>
        <stp>2382 HK Equity</stp>
        <stp>CF_CASH_FROM_OPER</stp>
        <stp>1/1/2017</stp>
        <stp>8/12/2018</stp>
        <stp>[Stock Selection.xlsx]Operating Cash Flow!R7C597</stp>
        <stp>EQY_CONSOLIDATED</stp>
        <stp>Y</stp>
        <stp>cols=2;rows=2</stp>
        <tr r="VY7" s="6"/>
      </tp>
      <tp>
        <v>42916</v>
        <stp/>
        <stp>##V3_BDHV12</stp>
        <stp>2232 HK Equity</stp>
        <stp>CF_CASH_FROM_OPER</stp>
        <stp>1/1/2017</stp>
        <stp>8/12/2018</stp>
        <stp>[Stock Selection.xlsx]Operating Cash Flow!R7C127</stp>
        <stp>EQY_CONSOLIDATED</stp>
        <stp>Y</stp>
        <stp>cols=2;rows=2</stp>
        <tr r="DW7" s="6"/>
      </tp>
      <tp>
        <v>42916</v>
        <stp/>
        <stp>##V3_BDHV12</stp>
        <stp>1112 HK Equity</stp>
        <stp>CF_CASH_FROM_OPER</stp>
        <stp>1/1/2017</stp>
        <stp>8/12/2018</stp>
        <stp>[Stock Selection.xlsx]Operating Cash Flow!R7C201</stp>
        <stp>EQY_CONSOLIDATED</stp>
        <stp>Y</stp>
        <stp>cols=2;rows=2</stp>
        <tr r="GS7" s="6"/>
      </tp>
      <tp>
        <v>42916</v>
        <stp/>
        <stp>##V3_BDHV12</stp>
        <stp>3360 HK Equity</stp>
        <stp>CF_CASH_FROM_OPER</stp>
        <stp>1/1/2017</stp>
        <stp>8/12/2018</stp>
        <stp>[Stock Selection.xlsx]Operating Cash Flow!R7C273</stp>
        <stp>EQY_CONSOLIDATED</stp>
        <stp>Y</stp>
        <stp>cols=2;rows=2</stp>
        <tr r="JM7" s="6"/>
      </tp>
      <tp>
        <v>42916</v>
        <stp/>
        <stp>##V3_BDHV12</stp>
        <stp>2006 HK Equity</stp>
        <stp>CF_CASH_FROM_OPER</stp>
        <stp>1/1/2017</stp>
        <stp>8/12/2018</stp>
        <stp>[Stock Selection.xlsx]Operating Cash Flow!R7C115</stp>
        <stp>EQY_CONSOLIDATED</stp>
        <stp>Y</stp>
        <stp>cols=2;rows=2</stp>
        <tr r="DK7" s="6"/>
      </tp>
      <tp>
        <v>42825</v>
        <stp/>
        <stp>##V3_BDHV12</stp>
        <stp>1347 HK Equity</stp>
        <stp>CF_CASH_FROM_OPER</stp>
        <stp>1/1/2017</stp>
        <stp>8/12/2018</stp>
        <stp>[Stock Selection.xlsx]Operating Cash Flow!R7C655</stp>
        <stp>EQY_CONSOLIDATED</stp>
        <stp>Y</stp>
        <stp>cols=2;rows=5</stp>
        <tr r="YE7" s="6"/>
      </tp>
      <tp>
        <v>42916</v>
        <stp/>
        <stp>##V3_BDHV12</stp>
        <stp>1257 HK Equity</stp>
        <stp>CF_CASH_FROM_OPER</stp>
        <stp>1/1/2017</stp>
        <stp>8/12/2018</stp>
        <stp>[Stock Selection.xlsx]Operating Cash Flow!R7C945</stp>
        <stp>EQY_CONSOLIDATED</stp>
        <stp>Y</stp>
        <stp>cols=2;rows=2</stp>
        <tr r="AJI7" s="6"/>
      </tp>
      <tp>
        <v>42916</v>
        <stp/>
        <stp>##V3_BDHV12</stp>
        <stp>1357 HK Equity</stp>
        <stp>CF_CASH_FROM_OPER</stp>
        <stp>1/1/2017</stp>
        <stp>8/12/2018</stp>
        <stp>[Stock Selection.xlsx]Operating Cash Flow!R7C645</stp>
        <stp>EQY_CONSOLIDATED</stp>
        <stp>Y</stp>
        <stp>cols=2;rows=2</stp>
        <tr r="XU7" s="6"/>
      </tp>
      <tp>
        <v>42916</v>
        <stp/>
        <stp>##V3_BDHV12</stp>
        <stp>1883 HK Equity</stp>
        <stp>CF_CASH_FROM_OPER</stp>
        <stp>1/1/2017</stp>
        <stp>8/12/2018</stp>
        <stp>[Stock Selection.xlsx]Operating Cash Flow!R7C891</stp>
        <stp>EQY_CONSOLIDATED</stp>
        <stp>Y</stp>
        <stp>cols=2;rows=2</stp>
        <tr r="AHG7" s="6"/>
      </tp>
      <tp>
        <v>42916</v>
        <stp/>
        <stp>##V3_BDHV12</stp>
        <stp>2357 HK Equity</stp>
        <stp>CF_CASH_FROM_OPER</stp>
        <stp>1/1/2017</stp>
        <stp>8/12/2018</stp>
        <stp>[Stock Selection.xlsx]Operating Cash Flow!R7C545</stp>
        <stp>EQY_CONSOLIDATED</stp>
        <stp>Y</stp>
        <stp>cols=2;rows=2</stp>
        <tr r="TY7" s="6"/>
      </tp>
      <tp>
        <v>42916</v>
        <stp/>
        <stp>##V3_BDHV12</stp>
        <stp>1238 HK Equity</stp>
        <stp>CF_CASH_FROM_OPER</stp>
        <stp>1/1/2017</stp>
        <stp>8/12/2018</stp>
        <stp>[Stock Selection.xlsx]Operating Cash Flow!R7C729</stp>
        <stp>EQY_CONSOLIDATED</stp>
        <stp>Y</stp>
        <stp>cols=2;rows=2</stp>
        <tr r="ABA7" s="6"/>
      </tp>
      <tp>
        <v>42916</v>
        <stp/>
        <stp>##V3_BDHV12</stp>
        <stp>2005 HK Equity</stp>
        <stp>CF_CASH_FROM_OPER</stp>
        <stp>1/1/2017</stp>
        <stp>8/12/2018</stp>
        <stp>[Stock Selection.xlsx]Operating Cash Flow!R7C415</stp>
        <stp>EQY_CONSOLIDATED</stp>
        <stp>Y</stp>
        <stp>cols=2;rows=2</stp>
        <tr r="OY7" s="6"/>
      </tp>
      <tp>
        <v>42916</v>
        <stp/>
        <stp>##V3_BDHV12</stp>
        <stp>1478 HK Equity</stp>
        <stp>CF_CASH_FROM_OPER</stp>
        <stp>1/1/2017</stp>
        <stp>8/12/2018</stp>
        <stp>[Stock Selection.xlsx]Operating Cash Flow!R7C167</stp>
        <stp>EQY_CONSOLIDATED</stp>
        <stp>Y</stp>
        <stp>cols=2;rows=2</stp>
        <tr r="FK7" s="6"/>
      </tp>
      <tp>
        <v>43100</v>
        <stp/>
        <stp>##V3_BDHV12</stp>
        <stp>1658 HK Equity</stp>
        <stp>CF_CASH_FROM_OPER</stp>
        <stp>1/1/2017</stp>
        <stp>8/12/2018</stp>
        <stp>[Stock Selection.xlsx]Operating Cash Flow!R7C347</stp>
        <stp>EQY_CONSOLIDATED</stp>
        <stp>Y</stp>
        <stp>cols=2;rows=1</stp>
        <tr r="MI7" s="6"/>
      </tp>
      <tp>
        <v>42916</v>
        <stp/>
        <stp>##V3_BDHV12</stp>
        <stp>2689 HK Equity</stp>
        <stp>CF_CASH_FROM_OPER</stp>
        <stp>1/1/2017</stp>
        <stp>8/12/2018</stp>
        <stp>[Stock Selection.xlsx]Operating Cash Flow!R7C697</stp>
        <stp>EQY_CONSOLIDATED</stp>
        <stp>Y</stp>
        <stp>cols=2;rows=2</stp>
        <tr r="ZU7" s="6"/>
      </tp>
      <tp>
        <v>42916</v>
        <stp/>
        <stp>##V3_BDHV12</stp>
        <stp>1888 HK Equity</stp>
        <stp>CF_CASH_FROM_OPER</stp>
        <stp>1/1/2017</stp>
        <stp>8/12/2018</stp>
        <stp>[Stock Selection.xlsx]Operating Cash Flow!R7C595</stp>
        <stp>EQY_CONSOLIDATED</stp>
        <stp>Y</stp>
        <stp>cols=2;rows=2</stp>
        <tr r="VW7" s="6"/>
      </tp>
      <tp>
        <v>42916</v>
        <stp/>
        <stp>##V3_BDHV12</stp>
        <stp>2038 HK Equity</stp>
        <stp>CF_CASH_FROM_OPER</stp>
        <stp>1/1/2017</stp>
        <stp>8/12/2018</stp>
        <stp>[Stock Selection.xlsx]Operating Cash Flow!R7C625</stp>
        <stp>EQY_CONSOLIDATED</stp>
        <stp>Y</stp>
        <stp>cols=2;rows=2</stp>
        <tr r="XA7" s="6"/>
      </tp>
      <tp>
        <v>42825</v>
        <stp/>
        <stp>##V3_BDHV12</stp>
        <stp>3888 HK Equity</stp>
        <stp>CF_CASH_FROM_OPER</stp>
        <stp>1/1/2017</stp>
        <stp>8/12/2018</stp>
        <stp>[Stock Selection.xlsx]Operating Cash Flow!R7C593</stp>
        <stp>EQY_CONSOLIDATED</stp>
        <stp>Y</stp>
        <stp>cols=2;rows=5</stp>
        <tr r="VU7" s="6"/>
      </tp>
      <tp>
        <v>42825</v>
        <stp/>
        <stp>##V3_BDHV12</stp>
        <stp>3958 HK Equity</stp>
        <stp>CF_CASH_FROM_OPER</stp>
        <stp>1/1/2017</stp>
        <stp>8/12/2018</stp>
        <stp>[Stock Selection.xlsx]Operating Cash Flow!R7C343</stp>
        <stp>EQY_CONSOLIDATED</stp>
        <stp>Y</stp>
        <stp>cols=2;rows=5</stp>
        <tr r="ME7" s="6"/>
      </tp>
      <tp>
        <v>42916</v>
        <stp/>
        <stp>##V3_BDHV12</stp>
        <stp>1208 HK Equity</stp>
        <stp>CF_CASH_FROM_OPER</stp>
        <stp>1/1/2017</stp>
        <stp>8/12/2018</stp>
        <stp>[Stock Selection.xlsx]Operating Cash Flow!R7C713</stp>
        <stp>EQY_CONSOLIDATED</stp>
        <stp>Y</stp>
        <stp>cols=2;rows=2</stp>
        <tr r="AAK7" s="6"/>
      </tp>
      <tp>
        <v>42916</v>
        <stp/>
        <stp>##V3_BDHV12</stp>
        <stp>2298 HK Equity</stp>
        <stp>CF_CASH_FROM_OPER</stp>
        <stp>1/1/2017</stp>
        <stp>8/12/2018</stp>
        <stp>[Stock Selection.xlsx]Operating Cash Flow!R7C183</stp>
        <stp>EQY_CONSOLIDATED</stp>
        <stp>Y</stp>
        <stp>cols=2;rows=2</stp>
        <tr r="GA7" s="6"/>
      </tp>
      <tp>
        <v>42825</v>
        <stp/>
        <stp>##V3_BDHV12</stp>
        <stp>2899 HK Equity</stp>
        <stp>CF_CASH_FROM_OPER</stp>
        <stp>1/1/2017</stp>
        <stp>8/12/2018</stp>
        <stp>[Stock Selection.xlsx]Operating Cash Flow!R7C683</stp>
        <stp>EQY_CONSOLIDATED</stp>
        <stp>Y</stp>
        <stp>cols=2;rows=5</stp>
        <tr r="ZG7" s="6"/>
      </tp>
      <tp>
        <v>42916</v>
        <stp/>
        <stp>##V3_BDHV12</stp>
        <stp>2018 HK Equity</stp>
        <stp>CF_CASH_FROM_OPER</stp>
        <stp>1/1/2017</stp>
        <stp>8/12/2018</stp>
        <stp>[Stock Selection.xlsx]Operating Cash Flow!R7C601</stp>
        <stp>EQY_CONSOLIDATED</stp>
        <stp>Y</stp>
        <stp>cols=2;rows=2</stp>
        <tr r="WC7" s="6"/>
      </tp>
      <tp>
        <v>43100</v>
        <stp/>
        <stp>##V3_BDHV12</stp>
        <stp>3329 HK Equity</stp>
        <stp>CF_CASH_FROM_OPER</stp>
        <stp>1/1/2017</stp>
        <stp>8/12/2018</stp>
        <stp>[Stock Selection.xlsx]Operating Cash Flow!R7C331</stp>
        <stp>EQY_CONSOLIDATED</stp>
        <stp>Y</stp>
        <stp>cols=2;rows=1</stp>
        <tr r="LS7" s="6"/>
      </tp>
      <tp>
        <v>42916</v>
        <stp/>
        <stp>##V3_BDHV12</stp>
        <stp>87001 HK Equity</stp>
        <stp>CF_CASH_FROM_OPER</stp>
        <stp>1/1/2017</stp>
        <stp>8/12/2018</stp>
        <stp>[Stock Selection.xlsx]Operating Cash Flow!R7C791</stp>
        <stp>EQY_CONSOLIDATED</stp>
        <stp>Y</stp>
        <stp>cols=2;rows=2</stp>
        <tr r="ADK7" s="6"/>
      </tp>
      <tp>
        <v>42916</v>
        <stp/>
        <stp>##V3_BDHV12</stp>
        <stp>1828 HK Equity</stp>
        <stp>SALES_REV_TURN</stp>
        <stp>1/1/2017</stp>
        <stp>8/12/2018</stp>
        <stp>[Stock Selection.xlsx]revenue!R7C19</stp>
        <stp>EQY_CONSOLIDATED</stp>
        <stp>Y</stp>
        <stp>cols=2;rows=2</stp>
        <tr r="S7" s="7"/>
      </tp>
      <tp>
        <v>42916</v>
        <stp/>
        <stp>##V3_BDHV12</stp>
        <stp>1060 HK Equity</stp>
        <stp>SALES_REV_TURN</stp>
        <stp>1/1/2017</stp>
        <stp>8/12/2018</stp>
        <stp>[Stock Selection.xlsx]revenue!R7C53</stp>
        <stp>EQY_CONSOLIDATED</stp>
        <stp>Y</stp>
        <stp>cols=2;rows=2</stp>
        <tr r="BA7" s="7"/>
      </tp>
      <tp>
        <v>42916</v>
        <stp/>
        <stp>##V3_BDHV12</stp>
        <stp>293 HK Equity</stp>
        <stp>ASSET_TURNOVER</stp>
        <stp>1/1/2017</stp>
        <stp>8/12/2018</stp>
        <stp>[Stock Selection.xlsx]Asset Turnover Ratio!R7C507</stp>
        <stp>EQY_CONSOLIDATED</stp>
        <stp>Y</stp>
        <stp>cols=2;rows=3</stp>
        <tr r="SM7" s="2"/>
      </tp>
      <tp>
        <v>42916</v>
        <stp/>
        <stp>##V3_BDHV12</stp>
        <stp>493 HK Equity</stp>
        <stp>ASSET_TURNOVER</stp>
        <stp>1/1/2017</stp>
        <stp>8/12/2018</stp>
        <stp>[Stock Selection.xlsx]Asset Turnover Ratio!R7C101</stp>
        <stp>EQY_CONSOLIDATED</stp>
        <stp>Y</stp>
        <stp>cols=2;rows=2</stp>
        <tr r="CW7" s="2"/>
      </tp>
      <tp>
        <v>42825</v>
        <stp/>
        <stp>##V3_BDHV12</stp>
        <stp>303 HK Equity</stp>
        <stp>ASSET_TURNOVER</stp>
        <stp>1/1/2017</stp>
        <stp>8/12/2018</stp>
        <stp>[Stock Selection.xlsx]Asset Turnover Ratio!R7C605</stp>
        <stp>EQY_CONSOLIDATED</stp>
        <stp>Y</stp>
        <stp>cols=2;rows=3</stp>
        <tr r="WG7" s="2"/>
      </tp>
      <tp>
        <v>42916</v>
        <stp/>
        <stp>##V3_BDHV12</stp>
        <stp>142 HK Equity</stp>
        <stp>ASSET_TURNOVER</stp>
        <stp>1/1/2017</stp>
        <stp>8/12/2018</stp>
        <stp>[Stock Selection.xlsx]Asset Turnover Ratio!R7C301</stp>
        <stp>EQY_CONSOLIDATED</stp>
        <stp>Y</stp>
        <stp>cols=2;rows=2</stp>
        <tr r="KO7" s="2"/>
      </tp>
      <tp>
        <v>42916</v>
        <stp/>
        <stp>##V3_BDHV12</stp>
        <stp>853 HK Equity</stp>
        <stp>ASSET_TURNOVER</stp>
        <stp>1/1/2017</stp>
        <stp>8/12/2018</stp>
        <stp>[Stock Selection.xlsx]Asset Turnover Ratio!R7C409</stp>
        <stp>EQY_CONSOLIDATED</stp>
        <stp>Y</stp>
        <stp>cols=2;rows=2</stp>
        <tr r="OS7" s="2"/>
      </tp>
      <tp>
        <v>43100</v>
        <stp/>
        <stp>##V3_BDHV12</stp>
        <stp>439 HK Equity</stp>
        <stp>ASSET_TURNOVER</stp>
        <stp>1/1/2017</stp>
        <stp>8/12/2018</stp>
        <stp>[Stock Selection.xlsx]Asset Turnover Ratio!R7C505</stp>
        <stp>EQY_CONSOLIDATED</stp>
        <stp>Y</stp>
        <stp>cols=2;rows=1</stp>
        <tr r="SK7" s="2"/>
      </tp>
      <tp>
        <v>42916</v>
        <stp/>
        <stp>##V3_BDHV12</stp>
        <stp>189 HK Equity</stp>
        <stp>ASSET_TURNOVER</stp>
        <stp>1/1/2017</stp>
        <stp>8/12/2018</stp>
        <stp>[Stock Selection.xlsx]Asset Turnover Ratio!R7C703</stp>
        <stp>EQY_CONSOLIDATED</stp>
        <stp>Y</stp>
        <stp>cols=2;rows=2</stp>
        <tr r="AAA7" s="2"/>
      </tp>
      <tp>
        <v>42825</v>
        <stp/>
        <stp>##V3_BDHV12</stp>
        <stp>508 HK Equity</stp>
        <stp>ASSET_TURNOVER</stp>
        <stp>1/1/2017</stp>
        <stp>8/12/2018</stp>
        <stp>[Stock Selection.xlsx]Asset Turnover Ratio!R7C307</stp>
        <stp>EQY_CONSOLIDATED</stp>
        <stp>Y</stp>
        <stp>cols=2;rows=3</stp>
        <tr r="KU7" s="2"/>
      </tp>
      <tp>
        <v>42916</v>
        <stp/>
        <stp>##V3_BDHV12</stp>
        <stp>916 HK Equity</stp>
        <stp>ASSET_TURNOVER</stp>
        <stp>1/1/2017</stp>
        <stp>8/12/2018</stp>
        <stp>[Stock Selection.xlsx]Asset Turnover Ratio!R7C905</stp>
        <stp>EQY_CONSOLIDATED</stp>
        <stp>Y</stp>
        <stp>cols=2;rows=2</stp>
        <tr r="AHU7" s="2"/>
      </tp>
      <tp>
        <v>42825</v>
        <stp/>
        <stp>##V3_BDHV12</stp>
        <stp>874 HK Equity</stp>
        <stp>ASSET_TURNOVER</stp>
        <stp>1/1/2017</stp>
        <stp>8/12/2018</stp>
        <stp>[Stock Selection.xlsx]Asset Turnover Ratio!R7C405</stp>
        <stp>EQY_CONSOLIDATED</stp>
        <stp>Y</stp>
        <stp>cols=2;rows=5</stp>
        <tr r="OO7" s="2"/>
      </tp>
      <tp>
        <v>42916</v>
        <stp/>
        <stp>##V3_BDHV12</stp>
        <stp>419 HK Equity</stp>
        <stp>ASSET_TURNOVER</stp>
        <stp>1/1/2017</stp>
        <stp>8/12/2018</stp>
        <stp>[Stock Selection.xlsx]Asset Turnover Ratio!R7C109</stp>
        <stp>EQY_CONSOLIDATED</stp>
        <stp>Y</stp>
        <stp>cols=2;rows=2</stp>
        <tr r="DE7" s="2"/>
      </tp>
      <tp>
        <v>42916</v>
        <stp/>
        <stp>##V3_BDHV12</stp>
        <stp>968 HK Equity</stp>
        <stp>ASSET_TURNOVER</stp>
        <stp>1/1/2017</stp>
        <stp>8/12/2018</stp>
        <stp>[Stock Selection.xlsx]Asset Turnover Ratio!R7C607</stp>
        <stp>EQY_CONSOLIDATED</stp>
        <stp>Y</stp>
        <stp>cols=2;rows=3</stp>
        <tr r="WI7" s="2"/>
      </tp>
      <tp>
        <v>42916</v>
        <stp/>
        <stp>##V3_BDHV12</stp>
        <stp>656 HK Equity</stp>
        <stp>ASSET_TURNOVER</stp>
        <stp>1/1/2017</stp>
        <stp>8/12/2018</stp>
        <stp>[Stock Selection.xlsx]Asset Turnover Ratio!R7C509</stp>
        <stp>EQY_CONSOLIDATED</stp>
        <stp>Y</stp>
        <stp>cols=2;rows=2</stp>
        <tr r="SO7" s="2"/>
      </tp>
      <tp>
        <v>42916</v>
        <stp/>
        <stp>##V3_BDHV12</stp>
        <stp>950 HK Equity</stp>
        <stp>ASSET_TURNOVER</stp>
        <stp>1/1/2017</stp>
        <stp>8/12/2018</stp>
        <stp>[Stock Selection.xlsx]Asset Turnover Ratio!R7C401</stp>
        <stp>EQY_CONSOLIDATED</stp>
        <stp>Y</stp>
        <stp>cols=2;rows=2</stp>
        <tr r="OK7" s="2"/>
      </tp>
      <tp>
        <v>42916</v>
        <stp/>
        <stp>##V3_BDHV12</stp>
        <stp>816 HK Equity</stp>
        <stp>ASSET_TURNOVER</stp>
        <stp>1/1/2017</stp>
        <stp>8/12/2018</stp>
        <stp>[Stock Selection.xlsx]Asset Turnover Ratio!R7C901</stp>
        <stp>EQY_CONSOLIDATED</stp>
        <stp>Y</stp>
        <stp>cols=2;rows=2</stp>
        <tr r="AHQ7" s="2"/>
      </tp>
      <tp>
        <v>42825</v>
        <stp/>
        <stp>##V3_BDHV12</stp>
        <stp>992 HK Equity</stp>
        <stp>ASSET_TURNOVER</stp>
        <stp>1/1/2017</stp>
        <stp>8/12/2018</stp>
        <stp>[Stock Selection.xlsx]Asset Turnover Ratio!R7C603</stp>
        <stp>EQY_CONSOLIDATED</stp>
        <stp>Y</stp>
        <stp>cols=2;rows=5</stp>
        <tr r="WE7" s="2"/>
      </tp>
      <tp>
        <v>42916</v>
        <stp/>
        <stp>##V3_BDHV12</stp>
        <stp>392 HK Equity</stp>
        <stp>ASSET_TURNOVER</stp>
        <stp>1/1/2017</stp>
        <stp>8/12/2018</stp>
        <stp>[Stock Selection.xlsx]Asset Turnover Ratio!R7C909</stp>
        <stp>EQY_CONSOLIDATED</stp>
        <stp>Y</stp>
        <stp>cols=2;rows=2</stp>
        <tr r="AHY7" s="2"/>
      </tp>
      <tp>
        <v>42916</v>
        <stp/>
        <stp>##V3_BDHV12</stp>
        <stp>845 HK Equity</stp>
        <stp>ASSET_TURNOVER</stp>
        <stp>1/1/2017</stp>
        <stp>8/12/2018</stp>
        <stp>[Stock Selection.xlsx]Asset Turnover Ratio!R7C803</stp>
        <stp>EQY_CONSOLIDATED</stp>
        <stp>Y</stp>
        <stp>cols=2;rows=2</stp>
        <tr r="ADW7" s="2"/>
      </tp>
      <tp>
        <v>42916</v>
        <stp/>
        <stp>##V3_BDHV12</stp>
        <stp>272 HK Equity</stp>
        <stp>ASSET_TURNOVER</stp>
        <stp>1/1/2017</stp>
        <stp>8/12/2018</stp>
        <stp>[Stock Selection.xlsx]Asset Turnover Ratio!R7C809</stp>
        <stp>EQY_CONSOLIDATED</stp>
        <stp>Y</stp>
        <stp>cols=2;rows=2</stp>
        <tr r="AEC7" s="2"/>
      </tp>
      <tp>
        <v>42916</v>
        <stp/>
        <stp>##V3_BDHV12</stp>
        <stp>220 HK Equity</stp>
        <stp>ASSET_TURNOVER</stp>
        <stp>1/1/2017</stp>
        <stp>8/12/2018</stp>
        <stp>[Stock Selection.xlsx]Asset Turnover Ratio!R7C209</stp>
        <stp>EQY_CONSOLIDATED</stp>
        <stp>Y</stp>
        <stp>cols=2;rows=2</stp>
        <tr r="HA7" s="2"/>
      </tp>
      <tp>
        <v>42916</v>
        <stp/>
        <stp>##V3_BDHV12</stp>
        <stp>16 HK Equity</stp>
        <stp>ASSET_TURNOVER</stp>
        <stp>1/1/2017</stp>
        <stp>8/12/2018</stp>
        <stp>[Stock Selection.xlsx]Asset Turnover Ratio!R7C859</stp>
        <stp>EQY_CONSOLIDATED</stp>
        <stp>Y</stp>
        <stp>cols=2;rows=2</stp>
        <tr r="AGA7" s="2"/>
      </tp>
      <tp>
        <v>42916</v>
        <stp/>
        <stp>##V3_BDHV12</stp>
        <stp>11 HK Equity</stp>
        <stp>ASSET_TURNOVER</stp>
        <stp>1/1/2017</stp>
        <stp>8/12/2018</stp>
        <stp>[Stock Selection.xlsx]Asset Turnover Ratio!R7C355</stp>
        <stp>EQY_CONSOLIDATED</stp>
        <stp>Y</stp>
        <stp>cols=2;rows=3</stp>
        <tr r="MQ7" s="2"/>
      </tp>
      <tp>
        <v>42916</v>
        <stp/>
        <stp>##V3_BDHV12</stp>
        <stp>2386 HK Equity</stp>
        <stp>CF_CASH_FROM_OPER</stp>
        <stp>1/1/2017</stp>
        <stp>8/12/2018</stp>
        <stp>[Stock Selection.xlsx]Operating Cash Flow!R7C561</stp>
        <stp>EQY_CONSOLIDATED</stp>
        <stp>Y</stp>
        <stp>cols=2;rows=2</stp>
        <tr r="UO7" s="6"/>
      </tp>
      <tp>
        <v>42825</v>
        <stp/>
        <stp>##V3_BDHV12</stp>
        <stp>2880 HK Equity</stp>
        <stp>CF_CASH_FROM_OPER</stp>
        <stp>1/1/2017</stp>
        <stp>8/12/2018</stp>
        <stp>[Stock Selection.xlsx]Operating Cash Flow!R7C465</stp>
        <stp>EQY_CONSOLIDATED</stp>
        <stp>Y</stp>
        <stp>cols=2;rows=5</stp>
        <tr r="QW7" s="6"/>
      </tp>
      <tp>
        <v>42916</v>
        <stp/>
        <stp>##V3_BDHV12</stp>
        <stp>2877 HK Equity</stp>
        <stp>CF_CASH_FROM_OPER</stp>
        <stp>1/1/2017</stp>
        <stp>8/12/2018</stp>
        <stp>[Stock Selection.xlsx]Operating Cash Flow!R7C393</stp>
        <stp>EQY_CONSOLIDATED</stp>
        <stp>Y</stp>
        <stp>cols=2;rows=2</stp>
        <tr r="OC7" s="6"/>
      </tp>
      <tp>
        <v>42916</v>
        <stp/>
        <stp>##V3_BDHV12</stp>
        <stp>1666 HK Equity</stp>
        <stp>CF_CASH_FROM_OPER</stp>
        <stp>1/1/2017</stp>
        <stp>8/12/2018</stp>
        <stp>[Stock Selection.xlsx]Operating Cash Flow!R7C385</stp>
        <stp>EQY_CONSOLIDATED</stp>
        <stp>Y</stp>
        <stp>cols=2;rows=2</stp>
        <tr r="NU7" s="6"/>
      </tp>
      <tp>
        <v>42916</v>
        <stp/>
        <stp>##V3_BDHV12</stp>
        <stp>1381 HK Equity</stp>
        <stp>CF_CASH_FROM_OPER</stp>
        <stp>1/1/2017</stp>
        <stp>8/12/2018</stp>
        <stp>[Stock Selection.xlsx]Operating Cash Flow!R7C963</stp>
        <stp>EQY_CONSOLIDATED</stp>
        <stp>Y</stp>
        <stp>cols=2;rows=2</stp>
        <tr r="AKA7" s="6"/>
      </tp>
      <tp>
        <v>42916</v>
        <stp/>
        <stp>##V3_BDHV12</stp>
        <stp>1882 HK Equity</stp>
        <stp>CF_CASH_FROM_OPER</stp>
        <stp>1/1/2017</stp>
        <stp>8/12/2018</stp>
        <stp>[Stock Selection.xlsx]Operating Cash Flow!R7C463</stp>
        <stp>EQY_CONSOLIDATED</stp>
        <stp>Y</stp>
        <stp>cols=2;rows=2</stp>
        <tr r="QU7" s="6"/>
      </tp>
      <tp>
        <v>42916</v>
        <stp/>
        <stp>##V3_BDHV12</stp>
        <stp>1966 HK Equity</stp>
        <stp>CF_CASH_FROM_OPER</stp>
        <stp>1/1/2017</stp>
        <stp>8/12/2018</stp>
        <stp>[Stock Selection.xlsx]Operating Cash Flow!R7C787</stp>
        <stp>EQY_CONSOLIDATED</stp>
        <stp>Y</stp>
        <stp>cols=2;rows=2</stp>
        <tr r="ADG7" s="6"/>
      </tp>
      <tp>
        <v>42916</v>
        <stp/>
        <stp>##V3_BDHV12</stp>
        <stp>1980 HK Equity</stp>
        <stp>CF_CASH_FROM_OPER</stp>
        <stp>1/1/2017</stp>
        <stp>8/12/2018</stp>
        <stp>[Stock Selection.xlsx]Operating Cash Flow!R7C661</stp>
        <stp>EQY_CONSOLIDATED</stp>
        <stp>Y</stp>
        <stp>cols=2;rows=2</stp>
        <tr r="YK7" s="6"/>
      </tp>
      <tp>
        <v>42916</v>
        <stp/>
        <stp>##V3_BDHV12</stp>
        <stp>6881 HK Equity</stp>
        <stp>CF_CASH_FROM_OPER</stp>
        <stp>1/1/2017</stp>
        <stp>8/12/2018</stp>
        <stp>[Stock Selection.xlsx]Operating Cash Flow!R7C261</stp>
        <stp>EQY_CONSOLIDATED</stp>
        <stp>Y</stp>
        <stp>cols=2;rows=2</stp>
        <tr r="JA7" s="6"/>
      </tp>
      <tp>
        <v>42916</v>
        <stp/>
        <stp>##V3_BDHV12</stp>
        <stp>3969 HK Equity</stp>
        <stp>CF_CASH_FROM_OPER</stp>
        <stp>1/1/2017</stp>
        <stp>8/12/2018</stp>
        <stp>[Stock Selection.xlsx]Operating Cash Flow!R7C583</stp>
        <stp>EQY_CONSOLIDATED</stp>
        <stp>Y</stp>
        <stp>cols=2;rows=2</stp>
        <tr r="VK7" s="6"/>
      </tp>
      <tp>
        <v>42825</v>
        <stp/>
        <stp>##V3_BDHV12</stp>
        <stp>1668 HK Equity</stp>
        <stp>CF_CASH_FROM_OPER</stp>
        <stp>1/1/2017</stp>
        <stp>8/12/2018</stp>
        <stp>[Stock Selection.xlsx]Operating Cash Flow!R7C781</stp>
        <stp>EQY_CONSOLIDATED</stp>
        <stp>Y</stp>
        <stp>cols=2;rows=3</stp>
        <tr r="ADA7" s="6"/>
      </tp>
      <tp>
        <v>42916</v>
        <stp/>
        <stp>##V3_BDHV12</stp>
        <stp>1212 HK Equity</stp>
        <stp>SALES_REV_TURN</stp>
        <stp>1/1/2017</stp>
        <stp>8/12/2018</stp>
        <stp>[Stock Selection.xlsx]revenue!R7C33</stp>
        <stp>EQY_CONSOLIDATED</stp>
        <stp>Y</stp>
        <stp>cols=2;rows=2</stp>
        <tr r="AG7" s="7"/>
      </tp>
      <tp>
        <v>42825</v>
        <stp/>
        <stp>##V3_BDHV12</stp>
        <stp>751 HK Equity</stp>
        <stp>ASSET_TURNOVER</stp>
        <stp>1/1/2017</stp>
        <stp>8/12/2018</stp>
        <stp>[Stock Selection.xlsx]Asset Turnover Ratio!R7C113</stp>
        <stp>EQY_CONSOLIDATED</stp>
        <stp>Y</stp>
        <stp>cols=2;rows=3</stp>
        <tr r="DI7" s="2"/>
      </tp>
      <tp>
        <v>42825</v>
        <stp/>
        <stp>##V3_BDHV12</stp>
        <stp>323 HK Equity</stp>
        <stp>ASSET_TURNOVER</stp>
        <stp>1/1/2017</stp>
        <stp>8/12/2018</stp>
        <stp>[Stock Selection.xlsx]Asset Turnover Ratio!R7C717</stp>
        <stp>EQY_CONSOLIDATED</stp>
        <stp>Y</stp>
        <stp>cols=2;rows=5</stp>
        <tr r="AAO7" s="2"/>
      </tp>
      <tp>
        <v>42916</v>
        <stp/>
        <stp>##V3_BDHV12</stp>
        <stp>753 HK Equity</stp>
        <stp>ASSET_TURNOVER</stp>
        <stp>1/1/2017</stp>
        <stp>8/12/2018</stp>
        <stp>[Stock Selection.xlsx]Asset Turnover Ratio!R7C513</stp>
        <stp>EQY_CONSOLIDATED</stp>
        <stp>Y</stp>
        <stp>cols=2;rows=2</stp>
        <tr r="SS7" s="2"/>
      </tp>
      <tp>
        <v>42825</v>
        <stp/>
        <stp>##V3_BDHV12</stp>
        <stp>345 HK Equity</stp>
        <stp>ASSET_TURNOVER</stp>
        <stp>1/1/2017</stp>
        <stp>8/12/2018</stp>
        <stp>[Stock Selection.xlsx]Asset Turnover Ratio!R7C217</stp>
        <stp>EQY_CONSOLIDATED</stp>
        <stp>Y</stp>
        <stp>cols=2;rows=3</stp>
        <tr r="HI7" s="2"/>
      </tp>
      <tp>
        <v>42916</v>
        <stp/>
        <stp>##V3_BDHV12</stp>
        <stp>168 HK Equity</stp>
        <stp>ASSET_TURNOVER</stp>
        <stp>1/1/2017</stp>
        <stp>8/12/2018</stp>
        <stp>[Stock Selection.xlsx]Asset Turnover Ratio!R7C215</stp>
        <stp>EQY_CONSOLIDATED</stp>
        <stp>Y</stp>
        <stp>cols=2;rows=2</stp>
        <tr r="HG7" s="2"/>
      </tp>
      <tp>
        <v>42825</v>
        <stp/>
        <stp>##V3_BDHV12</stp>
        <stp>179 HK Equity</stp>
        <stp>ASSET_TURNOVER</stp>
        <stp>1/1/2017</stp>
        <stp>8/12/2018</stp>
        <stp>[Stock Selection.xlsx]Asset Turnover Ratio!R7C515</stp>
        <stp>EQY_CONSOLIDATED</stp>
        <stp>Y</stp>
        <stp>cols=2;rows=3</stp>
        <tr r="SU7" s="2"/>
      </tp>
      <tp>
        <v>42916</v>
        <stp/>
        <stp>##V3_BDHV12</stp>
        <stp>460 HK Equity</stp>
        <stp>ASSET_TURNOVER</stp>
        <stp>1/1/2017</stp>
        <stp>8/12/2018</stp>
        <stp>[Stock Selection.xlsx]Asset Turnover Ratio!R7C411</stp>
        <stp>EQY_CONSOLIDATED</stp>
        <stp>Y</stp>
        <stp>cols=2;rows=2</stp>
        <tr r="OU7" s="2"/>
      </tp>
      <tp>
        <v>42825</v>
        <stp/>
        <stp>##V3_BDHV12</stp>
        <stp>336 HK Equity</stp>
        <stp>ASSET_TURNOVER</stp>
        <stp>1/1/2017</stp>
        <stp>8/12/2018</stp>
        <stp>[Stock Selection.xlsx]Asset Turnover Ratio!R7C715</stp>
        <stp>EQY_CONSOLIDATED</stp>
        <stp>Y</stp>
        <stp>cols=2;rows=3</stp>
        <tr r="AAM7" s="2"/>
      </tp>
      <tp>
        <v>42916</v>
        <stp/>
        <stp>##V3_BDHV12</stp>
        <stp>327 HK Equity</stp>
        <stp>ASSET_TURNOVER</stp>
        <stp>1/1/2017</stp>
        <stp>8/12/2018</stp>
        <stp>[Stock Selection.xlsx]Asset Turnover Ratio!R7C615</stp>
        <stp>EQY_CONSOLIDATED</stp>
        <stp>Y</stp>
        <stp>cols=2;rows=3</stp>
        <tr r="WQ7" s="2"/>
      </tp>
      <tp>
        <v>42916</v>
        <stp/>
        <stp>##V3_BDHV12</stp>
        <stp>686 HK Equity</stp>
        <stp>ASSET_TURNOVER</stp>
        <stp>1/1/2017</stp>
        <stp>8/12/2018</stp>
        <stp>[Stock Selection.xlsx]Asset Turnover Ratio!R7C911</stp>
        <stp>EQY_CONSOLIDATED</stp>
        <stp>Y</stp>
        <stp>cols=2;rows=2</stp>
        <tr r="AIA7" s="2"/>
      </tp>
      <tp>
        <v>42916</v>
        <stp/>
        <stp>##V3_BDHV12</stp>
        <stp>658 HK Equity</stp>
        <stp>ASSET_TURNOVER</stp>
        <stp>1/1/2017</stp>
        <stp>8/12/2018</stp>
        <stp>[Stock Selection.xlsx]Asset Turnover Ratio!R7C511</stp>
        <stp>EQY_CONSOLIDATED</stp>
        <stp>Y</stp>
        <stp>cols=2;rows=2</stp>
        <tr r="SQ7" s="2"/>
      </tp>
      <tp>
        <v>42825</v>
        <stp/>
        <stp>##V3_BDHV12</stp>
        <stp>700 HK Equity</stp>
        <stp>ASSET_TURNOVER</stp>
        <stp>1/1/2017</stp>
        <stp>8/12/2018</stp>
        <stp>[Stock Selection.xlsx]Asset Turnover Ratio!R7C617</stp>
        <stp>EQY_CONSOLIDATED</stp>
        <stp>Y</stp>
        <stp>cols=2;rows=5</stp>
        <tr r="WS7" s="2"/>
      </tp>
      <tp>
        <v>42916</v>
        <stp/>
        <stp>##V3_BDHV12</stp>
        <stp>631 HK Equity</stp>
        <stp>ASSET_TURNOVER</stp>
        <stp>1/1/2017</stp>
        <stp>8/12/2018</stp>
        <stp>[Stock Selection.xlsx]Asset Turnover Ratio!R7C517</stp>
        <stp>EQY_CONSOLIDATED</stp>
        <stp>Y</stp>
        <stp>cols=2;rows=2</stp>
        <tr r="SW7" s="2"/>
      </tp>
      <tp>
        <v>42916</v>
        <stp/>
        <stp>##V3_BDHV12</stp>
        <stp>511 HK Equity</stp>
        <stp>ASSET_TURNOVER</stp>
        <stp>1/1/2017</stp>
        <stp>8/12/2018</stp>
        <stp>[Stock Selection.xlsx]Asset Turnover Ratio!R7C119</stp>
        <stp>EQY_CONSOLIDATED</stp>
        <stp>Y</stp>
        <stp>cols=2;rows=2</stp>
        <tr r="DO7" s="2"/>
      </tp>
      <tp>
        <v>42916</v>
        <stp/>
        <stp>##V3_BDHV12</stp>
        <stp>836 HK Equity</stp>
        <stp>ASSET_TURNOVER</stp>
        <stp>1/1/2017</stp>
        <stp>8/12/2018</stp>
        <stp>[Stock Selection.xlsx]Asset Turnover Ratio!R7C915</stp>
        <stp>EQY_CONSOLIDATED</stp>
        <stp>Y</stp>
        <stp>cols=2;rows=2</stp>
        <tr r="AIE7" s="2"/>
      </tp>
      <tp>
        <v>42916</v>
        <stp/>
        <stp>##V3_BDHV12</stp>
        <stp>775 HK Equity</stp>
        <stp>ASSET_TURNOVER</stp>
        <stp>1/1/2017</stp>
        <stp>8/12/2018</stp>
        <stp>[Stock Selection.xlsx]Asset Turnover Ratio!R7C419</stp>
        <stp>EQY_CONSOLIDATED</stp>
        <stp>Y</stp>
        <stp>cols=2;rows=3</stp>
        <tr r="PC7" s="2"/>
      </tp>
      <tp>
        <v>42916</v>
        <stp/>
        <stp>##V3_BDHV12</stp>
        <stp>698 HK Equity</stp>
        <stp>ASSET_TURNOVER</stp>
        <stp>1/1/2017</stp>
        <stp>8/12/2018</stp>
        <stp>[Stock Selection.xlsx]Asset Turnover Ratio!R7C619</stp>
        <stp>EQY_CONSOLIDATED</stp>
        <stp>Y</stp>
        <stp>cols=2;rows=2</stp>
        <tr r="WU7" s="2"/>
      </tp>
      <tp>
        <v>42916</v>
        <stp/>
        <stp>##V3_BDHV12</stp>
        <stp>880 HK Equity</stp>
        <stp>ASSET_TURNOVER</stp>
        <stp>1/1/2017</stp>
        <stp>8/12/2018</stp>
        <stp>[Stock Selection.xlsx]Asset Turnover Ratio!R7C117</stp>
        <stp>EQY_CONSOLIDATED</stp>
        <stp>Y</stp>
        <stp>cols=2;rows=3</stp>
        <tr r="DM7" s="2"/>
      </tp>
      <tp>
        <v>42916</v>
        <stp/>
        <stp>##V3_BDHV12</stp>
        <stp>390 HK Equity</stp>
        <stp>ASSET_TURNOVER</stp>
        <stp>1/1/2017</stp>
        <stp>8/12/2018</stp>
        <stp>[Stock Selection.xlsx]Asset Turnover Ratio!R7C519</stp>
        <stp>EQY_CONSOLIDATED</stp>
        <stp>Y</stp>
        <stp>cols=2;rows=2</stp>
        <tr r="SY7" s="2"/>
      </tp>
      <tp>
        <v>42916</v>
        <stp/>
        <stp>##V3_BDHV12</stp>
        <stp>291 HK Equity</stp>
        <stp>ASSET_TURNOVER</stp>
        <stp>1/1/2017</stp>
        <stp>8/12/2018</stp>
        <stp>[Stock Selection.xlsx]Asset Turnover Ratio!R7C219</stp>
        <stp>EQY_CONSOLIDATED</stp>
        <stp>Y</stp>
        <stp>cols=2;rows=2</stp>
        <tr r="HK7" s="2"/>
      </tp>
      <tp>
        <v>42916</v>
        <stp/>
        <stp>##V3_BDHV12</stp>
        <stp>12 HK Equity</stp>
        <stp>ASSET_TURNOVER</stp>
        <stp>1/1/2017</stp>
        <stp>8/12/2018</stp>
        <stp>[Stock Selection.xlsx]Asset Turnover Ratio!R7C747</stp>
        <stp>EQY_CONSOLIDATED</stp>
        <stp>Y</stp>
        <stp>cols=2;rows=2</stp>
        <tr r="ABS7" s="2"/>
      </tp>
      <tp>
        <v>42916</v>
        <stp/>
        <stp>##V3_BDHV12</stp>
        <stp>45 HK Equity</stp>
        <stp>ASSET_TURNOVER</stp>
        <stp>1/1/2017</stp>
        <stp>8/12/2018</stp>
        <stp>[Stock Selection.xlsx]Asset Turnover Ratio!R7C143</stp>
        <stp>EQY_CONSOLIDATED</stp>
        <stp>Y</stp>
        <stp>cols=2;rows=3</stp>
        <tr r="EM7" s="2"/>
      </tp>
      <tp>
        <v>42916</v>
        <stp/>
        <stp>##V3_BDHV12</stp>
        <stp>1066 HK Equity</stp>
        <stp>CF_CASH_FROM_OPER</stp>
        <stp>1/1/2017</stp>
        <stp>8/12/2018</stp>
        <stp>[Stock Selection.xlsx]Operating Cash Flow!R7C391</stp>
        <stp>EQY_CONSOLIDATED</stp>
        <stp>Y</stp>
        <stp>cols=2;rows=2</stp>
        <tr r="OA7" s="6"/>
      </tp>
      <tp>
        <v>42916</v>
        <stp/>
        <stp>##V3_BDHV12</stp>
        <stp>3380 HK Equity</stp>
        <stp>CF_CASH_FROM_OPER</stp>
        <stp>1/1/2017</stp>
        <stp>8/12/2018</stp>
        <stp>[Stock Selection.xlsx]Operating Cash Flow!R7C875</stp>
        <stp>EQY_CONSOLIDATED</stp>
        <stp>Y</stp>
        <stp>cols=2;rows=2</stp>
        <tr r="AGQ7" s="6"/>
      </tp>
      <tp>
        <v>42916</v>
        <stp/>
        <stp>##V3_BDHV12</stp>
        <stp>2777 HK Equity</stp>
        <stp>CF_CASH_FROM_OPER</stp>
        <stp>1/1/2017</stp>
        <stp>8/12/2018</stp>
        <stp>[Stock Selection.xlsx]Operating Cash Flow!R7C789</stp>
        <stp>EQY_CONSOLIDATED</stp>
        <stp>Y</stp>
        <stp>cols=2;rows=2</stp>
        <tr r="ADI7" s="6"/>
      </tp>
      <tp>
        <v>42825</v>
        <stp/>
        <stp>##V3_BDHV12</stp>
        <stp>2099 HK Equity</stp>
        <stp>CF_CASH_FROM_OPER</stp>
        <stp>1/1/2017</stp>
        <stp>8/12/2018</stp>
        <stp>[Stock Selection.xlsx]Operating Cash Flow!R7C665</stp>
        <stp>EQY_CONSOLIDATED</stp>
        <stp>Y</stp>
        <stp>cols=2;rows=5</stp>
        <tr r="YO7" s="6"/>
      </tp>
      <tp>
        <v>42916</v>
        <stp/>
        <stp>##V3_BDHV12</stp>
        <stp>1899 HK Equity</stp>
        <stp>CF_CASH_FROM_OPER</stp>
        <stp>1/1/2017</stp>
        <stp>8/12/2018</stp>
        <stp>[Stock Selection.xlsx]Operating Cash Flow!R7C163</stp>
        <stp>EQY_CONSOLIDATED</stp>
        <stp>Y</stp>
        <stp>cols=2;rows=2</stp>
        <tr r="FG7" s="6"/>
      </tp>
      <tp>
        <v>42916</v>
        <stp/>
        <stp>##V3_BDHV12</stp>
        <stp>2799 HK Equity</stp>
        <stp>CF_CASH_FROM_OPER</stp>
        <stp>1/1/2017</stp>
        <stp>8/12/2018</stp>
        <stp>[Stock Selection.xlsx]Operating Cash Flow!R7C363</stp>
        <stp>EQY_CONSOLIDATED</stp>
        <stp>Y</stp>
        <stp>cols=2;rows=2</stp>
        <tr r="MY7" s="6"/>
      </tp>
      <tp>
        <v>42916</v>
        <stp/>
        <stp>##V3_BDHV12</stp>
        <stp>1778 HK Equity</stp>
        <stp>CF_CASH_FROM_OPER</stp>
        <stp>1/1/2017</stp>
        <stp>8/12/2018</stp>
        <stp>[Stock Selection.xlsx]Operating Cash Flow!R7C881</stp>
        <stp>EQY_CONSOLIDATED</stp>
        <stp>Y</stp>
        <stp>cols=2;rows=2</stp>
        <tr r="AGW7" s="6"/>
      </tp>
      <tp t="s">
        <v>#N/A N/A</v>
        <stp/>
        <stp>##V3_BDHV12</stp>
        <stp>778 HK Equity</stp>
        <stp>LT_DEBT_TO_TOT_ASSET</stp>
        <stp>1/1/2017</stp>
        <stp>8/12/2018</stp>
        <stp>[Stock Selection.xlsx]Long Term Debt Ratio!R7C825</stp>
        <stp>EQY_CONSOLIDATED</stp>
        <stp>Y</stp>
        <tr r="AES7" s="4"/>
      </tp>
      <tp>
        <v>42916</v>
        <stp/>
        <stp>##V3_BDHV12</stp>
        <stp>1361 HK Equity</stp>
        <stp>SALES_REV_TURN</stp>
        <stp>1/1/2017</stp>
        <stp>8/12/2018</stp>
        <stp>[Stock Selection.xlsx]revenue!R7C73</stp>
        <stp>EQY_CONSOLIDATED</stp>
        <stp>Y</stp>
        <stp>cols=2;rows=2</stp>
        <tr r="BU7" s="7"/>
      </tp>
      <tp>
        <v>42825</v>
        <stp/>
        <stp>##V3_BDHV12</stp>
        <stp>322 HK Equity</stp>
        <stp>ASSET_TURNOVER</stp>
        <stp>1/1/2017</stp>
        <stp>8/12/2018</stp>
        <stp>[Stock Selection.xlsx]Asset Turnover Ratio!R7C227</stp>
        <stp>EQY_CONSOLIDATED</stp>
        <stp>Y</stp>
        <stp>cols=2;rows=5</stp>
        <tr r="HS7" s="2"/>
      </tp>
      <tp>
        <v>42916</v>
        <stp/>
        <stp>##V3_BDHV12</stp>
        <stp>579 HK Equity</stp>
        <stp>ASSET_TURNOVER</stp>
        <stp>1/1/2017</stp>
        <stp>8/12/2018</stp>
        <stp>[Stock Selection.xlsx]Asset Turnover Ratio!R7C921</stp>
        <stp>EQY_CONSOLIDATED</stp>
        <stp>Y</stp>
        <stp>cols=2;rows=2</stp>
        <tr r="AIK7" s="2"/>
      </tp>
      <tp>
        <v>42825</v>
        <stp/>
        <stp>##V3_BDHV12</stp>
        <stp>576 HK Equity</stp>
        <stp>ASSET_TURNOVER</stp>
        <stp>1/1/2017</stp>
        <stp>8/12/2018</stp>
        <stp>[Stock Selection.xlsx]Asset Turnover Ratio!R7C521</stp>
        <stp>EQY_CONSOLIDATED</stp>
        <stp>Y</stp>
        <stp>cols=2;rows=5</stp>
        <tr r="TA7" s="2"/>
      </tp>
      <tp>
        <v>42916</v>
        <stp/>
        <stp>##V3_BDHV12</stp>
        <stp>721 HK Equity</stp>
        <stp>ASSET_TURNOVER</stp>
        <stp>1/1/2017</stp>
        <stp>8/12/2018</stp>
        <stp>[Stock Selection.xlsx]Asset Turnover Ratio!R7C323</stp>
        <stp>EQY_CONSOLIDATED</stp>
        <stp>Y</stp>
        <stp>cols=2;rows=2</stp>
        <tr r="LK7" s="2"/>
      </tp>
      <tp>
        <v>42916</v>
        <stp/>
        <stp>##V3_BDHV12</stp>
        <stp>522 HK Equity</stp>
        <stp>ASSET_TURNOVER</stp>
        <stp>1/1/2017</stp>
        <stp>8/12/2018</stp>
        <stp>[Stock Selection.xlsx]Asset Turnover Ratio!R7C621</stp>
        <stp>EQY_CONSOLIDATED</stp>
        <stp>Y</stp>
        <stp>cols=2;rows=3</stp>
        <tr r="WW7" s="2"/>
      </tp>
      <tp>
        <v>42916</v>
        <stp/>
        <stp>##V3_BDHV12</stp>
        <stp>512 HK Equity</stp>
        <stp>ASSET_TURNOVER</stp>
        <stp>1/1/2017</stp>
        <stp>8/12/2018</stp>
        <stp>[Stock Selection.xlsx]Asset Turnover Ratio!R7C423</stp>
        <stp>EQY_CONSOLIDATED</stp>
        <stp>Y</stp>
        <stp>cols=2;rows=2</stp>
        <tr r="PG7" s="2"/>
      </tp>
      <tp>
        <v>42916</v>
        <stp/>
        <stp>##V3_BDHV12</stp>
        <stp>996 HK Equity</stp>
        <stp>ASSET_TURNOVER</stp>
        <stp>1/1/2017</stp>
        <stp>8/12/2018</stp>
        <stp>[Stock Selection.xlsx]Asset Turnover Ratio!R7C829</stp>
        <stp>EQY_CONSOLIDATED</stp>
        <stp>Y</stp>
        <stp>cols=2;rows=2</stp>
        <tr r="AEW7" s="2"/>
      </tp>
      <tp>
        <v>42825</v>
        <stp/>
        <stp>##V3_BDHV12</stp>
        <stp>321 HK Equity</stp>
        <stp>ASSET_TURNOVER</stp>
        <stp>1/1/2017</stp>
        <stp>8/12/2018</stp>
        <stp>[Stock Selection.xlsx]Asset Turnover Ratio!R7C121</stp>
        <stp>EQY_CONSOLIDATED</stp>
        <stp>Y</stp>
        <stp>cols=2;rows=3</stp>
        <tr r="DQ7" s="2"/>
      </tp>
      <tp>
        <v>42916</v>
        <stp/>
        <stp>##V3_BDHV12</stp>
        <stp>451 HK Equity</stp>
        <stp>ASSET_TURNOVER</stp>
        <stp>1/1/2017</stp>
        <stp>8/12/2018</stp>
        <stp>[Stock Selection.xlsx]Asset Turnover Ratio!R7C927</stp>
        <stp>EQY_CONSOLIDATED</stp>
        <stp>Y</stp>
        <stp>cols=2;rows=2</stp>
        <tr r="AIQ7" s="2"/>
      </tp>
      <tp>
        <v>42825</v>
        <stp/>
        <stp>##V3_BDHV12</stp>
        <stp>939 HK Equity</stp>
        <stp>ASSET_TURNOVER</stp>
        <stp>1/1/2017</stp>
        <stp>8/12/2018</stp>
        <stp>[Stock Selection.xlsx]Asset Turnover Ratio!R7C327</stp>
        <stp>EQY_CONSOLIDATED</stp>
        <stp>Y</stp>
        <stp>cols=2;rows=5</stp>
        <tr r="LO7" s="2"/>
      </tp>
      <tp>
        <v>43100</v>
        <stp/>
        <stp>##V3_BDHV12</stp>
        <stp>772 HK Equity</stp>
        <stp>ASSET_TURNOVER</stp>
        <stp>1/1/2017</stp>
        <stp>8/12/2018</stp>
        <stp>[Stock Selection.xlsx]Asset Turnover Ratio!R7C129</stp>
        <stp>EQY_CONSOLIDATED</stp>
        <stp>Y</stp>
        <stp>cols=2;rows=1</stp>
        <tr r="DY7" s="2"/>
      </tp>
      <tp>
        <v>42916</v>
        <stp/>
        <stp>##V3_BDHV12</stp>
        <stp>958 HK Equity</stp>
        <stp>ASSET_TURNOVER</stp>
        <stp>1/1/2017</stp>
        <stp>8/12/2018</stp>
        <stp>[Stock Selection.xlsx]Asset Turnover Ratio!R7C923</stp>
        <stp>EQY_CONSOLIDATED</stp>
        <stp>Y</stp>
        <stp>cols=2;rows=2</stp>
        <tr r="AIM7" s="2"/>
      </tp>
      <tp>
        <v>42916</v>
        <stp/>
        <stp>##V3_BDHV12</stp>
        <stp>354 HK Equity</stp>
        <stp>ASSET_TURNOVER</stp>
        <stp>1/1/2017</stp>
        <stp>8/12/2018</stp>
        <stp>[Stock Selection.xlsx]Asset Turnover Ratio!R7C629</stp>
        <stp>EQY_CONSOLIDATED</stp>
        <stp>Y</stp>
        <stp>cols=2;rows=2</stp>
        <tr r="XE7" s="2"/>
      </tp>
      <tp>
        <v>42916</v>
        <stp/>
        <stp>##V3_BDHV12</stp>
        <stp>818 HK Equity</stp>
        <stp>ASSET_TURNOVER</stp>
        <stp>1/1/2017</stp>
        <stp>8/12/2018</stp>
        <stp>[Stock Selection.xlsx]Asset Turnover Ratio!R7C623</stp>
        <stp>EQY_CONSOLIDATED</stp>
        <stp>Y</stp>
        <stp>cols=2;rows=2</stp>
        <tr r="WY7" s="2"/>
      </tp>
      <tp>
        <v>42916</v>
        <stp/>
        <stp>##V3_BDHV12</stp>
        <stp>87 HK Equity</stp>
        <stp>ASSET_TURNOVER</stp>
        <stp>1/1/2017</stp>
        <stp>8/12/2018</stp>
        <stp>[Stock Selection.xlsx]Asset Turnover Ratio!R7C779</stp>
        <stp>EQY_CONSOLIDATED</stp>
        <stp>Y</stp>
        <stp>cols=2;rows=3</stp>
        <tr r="ACY7" s="2"/>
      </tp>
      <tp>
        <v>42916</v>
        <stp/>
        <stp>##V3_BDHV12</stp>
        <stp>69 HK Equity</stp>
        <stp>ASSET_TURNOVER</stp>
        <stp>1/1/2017</stp>
        <stp>8/12/2018</stp>
        <stp>[Stock Selection.xlsx]Asset Turnover Ratio!R7C173</stp>
        <stp>EQY_CONSOLIDATED</stp>
        <stp>Y</stp>
        <stp>cols=2;rows=2</stp>
        <tr r="FQ7" s="2"/>
      </tp>
      <tp>
        <v>42916</v>
        <stp/>
        <stp>##V3_BDHV12</stp>
        <stp>17 HK Equity</stp>
        <stp>ASSET_TURNOVER</stp>
        <stp>1/1/2017</stp>
        <stp>8/12/2018</stp>
        <stp>[Stock Selection.xlsx]Asset Turnover Ratio!R7C771</stp>
        <stp>EQY_CONSOLIDATED</stp>
        <stp>Y</stp>
        <stp>cols=2;rows=2</stp>
        <tr r="ACQ7" s="2"/>
      </tp>
      <tp>
        <v>42916</v>
        <stp/>
        <stp>##V3_BDHV12</stp>
        <stp>1186 HK Equity</stp>
        <stp>CF_CASH_FROM_OPER</stp>
        <stp>1/1/2017</stp>
        <stp>8/12/2018</stp>
        <stp>[Stock Selection.xlsx]Operating Cash Flow!R7C443</stp>
        <stp>EQY_CONSOLIDATED</stp>
        <stp>Y</stp>
        <stp>cols=2;rows=2</stp>
        <tr r="QA7" s="6"/>
      </tp>
      <tp>
        <v>42825</v>
        <stp/>
        <stp>##V3_BDHV12</stp>
        <stp>2883 HK Equity</stp>
        <stp>CF_CASH_FROM_OPER</stp>
        <stp>1/1/2017</stp>
        <stp>8/12/2018</stp>
        <stp>[Stock Selection.xlsx]Operating Cash Flow!R7C247</stp>
        <stp>EQY_CONSOLIDATED</stp>
        <stp>Y</stp>
        <stp>cols=2;rows=5</stp>
        <tr r="IM7" s="6"/>
      </tp>
      <tp>
        <v>42916</v>
        <stp/>
        <stp>##V3_BDHV12</stp>
        <stp>2588 HK Equity</stp>
        <stp>CF_CASH_FROM_OPER</stp>
        <stp>1/1/2017</stp>
        <stp>8/12/2018</stp>
        <stp>[Stock Selection.xlsx]Operating Cash Flow!R7C549</stp>
        <stp>EQY_CONSOLIDATED</stp>
        <stp>Y</stp>
        <stp>cols=2;rows=2</stp>
        <tr r="UC7" s="6"/>
      </tp>
      <tp>
        <v>42916</v>
        <stp/>
        <stp>##V3_BDHV12</stp>
        <stp>3393 HK Equity</stp>
        <stp>CF_CASH_FROM_OPER</stp>
        <stp>1/1/2017</stp>
        <stp>8/12/2018</stp>
        <stp>[Stock Selection.xlsx]Operating Cash Flow!R7C653</stp>
        <stp>EQY_CONSOLIDATED</stp>
        <stp>Y</stp>
        <stp>cols=2;rows=2</stp>
        <tr r="YC7" s="6"/>
      </tp>
      <tp>
        <v>42916</v>
        <stp/>
        <stp>##V3_BDHV12</stp>
        <stp>1585 HK Equity</stp>
        <stp>CF_CASH_FROM_OPER</stp>
        <stp>1/1/2017</stp>
        <stp>8/12/2018</stp>
        <stp>[Stock Selection.xlsx]Operating Cash Flow!R7C149</stp>
        <stp>EQY_CONSOLIDATED</stp>
        <stp>Y</stp>
        <stp>cols=2;rows=2</stp>
        <tr r="ES7" s="6"/>
      </tp>
      <tp>
        <v>43100</v>
        <stp/>
        <stp>##V3_BDHV12</stp>
        <stp>6088 HK Equity</stp>
        <stp>CF_CASH_FROM_OPER</stp>
        <stp>1/1/2017</stp>
        <stp>8/12/2018</stp>
        <stp>[Stock Selection.xlsx]Operating Cash Flow!R7C643</stp>
        <stp>EQY_CONSOLIDATED</stp>
        <stp>Y</stp>
        <stp>cols=2;rows=1</stp>
        <tr r="XS7" s="6"/>
      </tp>
      <tp>
        <v>42916</v>
        <stp/>
        <stp>##V3_BDHV12</stp>
        <stp>1848 HK Equity</stp>
        <stp>CF_CASH_FROM_OPER</stp>
        <stp>1/1/2017</stp>
        <stp>8/12/2018</stp>
        <stp>[Stock Selection.xlsx]Operating Cash Flow!R7C581</stp>
        <stp>EQY_CONSOLIDATED</stp>
        <stp>Y</stp>
        <stp>cols=2;rows=2</stp>
        <tr r="VI7" s="6"/>
      </tp>
      <tp>
        <v>42825</v>
        <stp/>
        <stp>##V3_BDHV12</stp>
        <stp>1141 HK Equity</stp>
        <stp>CF_CASH_FROM_OPER</stp>
        <stp>1/1/2017</stp>
        <stp>8/12/2018</stp>
        <stp>[Stock Selection.xlsx]Operating Cash Flow!R7C289</stp>
        <stp>EQY_CONSOLIDATED</stp>
        <stp>Y</stp>
        <stp>cols=2;rows=2</stp>
        <tr r="KC7" s="6"/>
      </tp>
      <tp>
        <v>42916</v>
        <stp/>
        <stp>##V3_BDHV12</stp>
        <stp>3818 HK Equity</stp>
        <stp>SALES_REV_TURN</stp>
        <stp>1/1/2017</stp>
        <stp>8/12/2018</stp>
        <stp>[Stock Selection.xlsx]revenue!R7C17</stp>
        <stp>EQY_CONSOLIDATED</stp>
        <stp>Y</stp>
        <stp>cols=2;rows=2</stp>
        <tr r="Q7" s="7"/>
      </tp>
      <tp>
        <v>42916</v>
        <stp/>
        <stp>##V3_BDHV12</stp>
        <stp>1368 HK Equity</stp>
        <stp>SALES_REV_TURN</stp>
        <stp>1/1/2017</stp>
        <stp>8/12/2018</stp>
        <stp>[Stock Selection.xlsx]revenue!R7C63</stp>
        <stp>EQY_CONSOLIDATED</stp>
        <stp>Y</stp>
        <stp>cols=2;rows=2</stp>
        <tr r="BK7" s="7"/>
      </tp>
      <tp>
        <v>42916</v>
        <stp/>
        <stp>##V3_BDHV12</stp>
        <stp>3389 HK Equity</stp>
        <stp>SALES_REV_TURN</stp>
        <stp>1/1/2017</stp>
        <stp>8/12/2018</stp>
        <stp>[Stock Selection.xlsx]revenue!R7C83</stp>
        <stp>EQY_CONSOLIDATED</stp>
        <stp>Y</stp>
        <stp>cols=2;rows=2</stp>
        <tr r="CE7" s="7"/>
      </tp>
      <tp>
        <v>42825</v>
        <stp/>
        <stp>##V3_BDHV12</stp>
        <stp>1211 HK Equity</stp>
        <stp>SALES_REV_TURN</stp>
        <stp>1/1/2017</stp>
        <stp>8/12/2018</stp>
        <stp>[Stock Selection.xlsx]revenue!R7C15</stp>
        <stp>EQY_CONSOLIDATED</stp>
        <stp>Y</stp>
        <stp>cols=2;rows=5</stp>
        <tr r="O7" s="7"/>
      </tp>
      <tp>
        <v>42825</v>
        <stp/>
        <stp>##V3_BDHV12</stp>
        <stp>3813 HK Equity</stp>
        <stp>SALES_REV_TURN</stp>
        <stp>1/1/2017</stp>
        <stp>8/12/2018</stp>
        <stp>[Stock Selection.xlsx]revenue!R7C11</stp>
        <stp>EQY_CONSOLIDATED</stp>
        <stp>Y</stp>
        <stp>cols=2;rows=6</stp>
        <tr r="K7" s="7"/>
      </tp>
      <tp>
        <v>42916</v>
        <stp/>
        <stp>##V3_BDHV12</stp>
        <stp>342 HK Equity</stp>
        <stp>ASSET_TURNOVER</stp>
        <stp>1/1/2017</stp>
        <stp>8/12/2018</stp>
        <stp>[Stock Selection.xlsx]Asset Turnover Ratio!R7C237</stp>
        <stp>EQY_CONSOLIDATED</stp>
        <stp>Y</stp>
        <stp>cols=2;rows=2</stp>
        <tr r="IC7" s="2"/>
      </tp>
      <tp>
        <v>42766</v>
        <stp/>
        <stp>##V3_BDHV12</stp>
        <stp>488 HK Equity</stp>
        <stp>ASSET_TURNOVER</stp>
        <stp>1/1/2017</stp>
        <stp>8/12/2018</stp>
        <stp>[Stock Selection.xlsx]Asset Turnover Ratio!R7C831</stp>
        <stp>EQY_CONSOLIDATED</stp>
        <stp>Y</stp>
        <stp>cols=2;rows=3</stp>
        <tr r="AEY7" s="2"/>
      </tp>
      <tp>
        <v>42916</v>
        <stp/>
        <stp>##V3_BDHV12</stp>
        <stp>696 HK Equity</stp>
        <stp>ASSET_TURNOVER</stp>
        <stp>1/1/2017</stp>
        <stp>8/12/2018</stp>
        <stp>[Stock Selection.xlsx]Asset Turnover Ratio!R7C633</stp>
        <stp>EQY_CONSOLIDATED</stp>
        <stp>Y</stp>
        <stp>cols=2;rows=2</stp>
        <tr r="XI7" s="2"/>
      </tp>
      <tp>
        <v>42916</v>
        <stp/>
        <stp>##V3_BDHV12</stp>
        <stp>165 HK Equity</stp>
        <stp>ASSET_TURNOVER</stp>
        <stp>1/1/2017</stp>
        <stp>8/12/2018</stp>
        <stp>[Stock Selection.xlsx]Asset Turnover Ratio!R7C337</stp>
        <stp>EQY_CONSOLIDATED</stp>
        <stp>Y</stp>
        <stp>cols=2;rows=2</stp>
        <tr r="LY7" s="2"/>
      </tp>
      <tp>
        <v>42916</v>
        <stp/>
        <stp>##V3_BDHV12</stp>
        <stp>371 HK Equity</stp>
        <stp>ASSET_TURNOVER</stp>
        <stp>1/1/2017</stp>
        <stp>8/12/2018</stp>
        <stp>[Stock Selection.xlsx]Asset Turnover Ratio!R7C935</stp>
        <stp>EQY_CONSOLIDATED</stp>
        <stp>Y</stp>
        <stp>cols=2;rows=2</stp>
        <tr r="AIY7" s="2"/>
      </tp>
      <tp>
        <v>42916</v>
        <stp/>
        <stp>##V3_BDHV12</stp>
        <stp>694 HK Equity</stp>
        <stp>ASSET_TURNOVER</stp>
        <stp>1/1/2017</stp>
        <stp>8/12/2018</stp>
        <stp>[Stock Selection.xlsx]Asset Turnover Ratio!R7C531</stp>
        <stp>EQY_CONSOLIDATED</stp>
        <stp>Y</stp>
        <stp>cols=2;rows=2</stp>
        <tr r="TK7" s="2"/>
      </tp>
      <tp>
        <v>42916</v>
        <stp/>
        <stp>##V3_BDHV12</stp>
        <stp>268 HK Equity</stp>
        <stp>ASSET_TURNOVER</stp>
        <stp>1/1/2017</stp>
        <stp>8/12/2018</stp>
        <stp>[Stock Selection.xlsx]Asset Turnover Ratio!R7C635</stp>
        <stp>EQY_CONSOLIDATED</stp>
        <stp>Y</stp>
        <stp>cols=2;rows=2</stp>
        <tr r="XK7" s="2"/>
      </tp>
      <tp>
        <v>42916</v>
        <stp/>
        <stp>##V3_BDHV12</stp>
        <stp>732 HK Equity</stp>
        <stp>ASSET_TURNOVER</stp>
        <stp>1/1/2017</stp>
        <stp>8/12/2018</stp>
        <stp>[Stock Selection.xlsx]Asset Turnover Ratio!R7C637</stp>
        <stp>EQY_CONSOLIDATED</stp>
        <stp>Y</stp>
        <stp>cols=2;rows=2</stp>
        <tr r="XM7" s="2"/>
      </tp>
      <tp>
        <v>42916</v>
        <stp/>
        <stp>##V3_BDHV12</stp>
        <stp>934 HK Equity</stp>
        <stp>ASSET_TURNOVER</stp>
        <stp>1/1/2017</stp>
        <stp>8/12/2018</stp>
        <stp>[Stock Selection.xlsx]Asset Turnover Ratio!R7C239</stp>
        <stp>EQY_CONSOLIDATED</stp>
        <stp>Y</stp>
        <stp>cols=2;rows=2</stp>
        <tr r="IE7" s="2"/>
      </tp>
      <tp>
        <v>42916</v>
        <stp/>
        <stp>##V3_BDHV12</stp>
        <stp>288 HK Equity</stp>
        <stp>ASSET_TURNOVER</stp>
        <stp>1/1/2017</stp>
        <stp>8/12/2018</stp>
        <stp>[Stock Selection.xlsx]Asset Turnover Ratio!R7C233</stp>
        <stp>EQY_CONSOLIDATED</stp>
        <stp>Y</stp>
        <stp>cols=2;rows=2</stp>
        <tr r="HY7" s="2"/>
      </tp>
      <tp>
        <v>42825</v>
        <stp/>
        <stp>##V3_BDHV12</stp>
        <stp>480 HK Equity</stp>
        <stp>ASSET_TURNOVER</stp>
        <stp>1/1/2017</stp>
        <stp>8/12/2018</stp>
        <stp>[Stock Selection.xlsx]Asset Turnover Ratio!R7C735</stp>
        <stp>EQY_CONSOLIDATED</stp>
        <stp>Y</stp>
        <stp>cols=2;rows=3</stp>
        <tr r="ABG7" s="2"/>
      </tp>
      <tp>
        <v>42916</v>
        <stp/>
        <stp>##V3_BDHV12</stp>
        <stp>709 HK Equity</stp>
        <stp>ASSET_TURNOVER</stp>
        <stp>1/1/2017</stp>
        <stp>8/12/2018</stp>
        <stp>[Stock Selection.xlsx]Asset Turnover Ratio!R7C135</stp>
        <stp>EQY_CONSOLIDATED</stp>
        <stp>Y</stp>
        <stp>cols=2;rows=2</stp>
        <tr r="EE7" s="2"/>
      </tp>
      <tp>
        <v>42916</v>
        <stp/>
        <stp>##V3_BDHV12</stp>
        <stp>735 HK Equity</stp>
        <stp>ASSET_TURNOVER</stp>
        <stp>1/1/2017</stp>
        <stp>8/12/2018</stp>
        <stp>[Stock Selection.xlsx]Asset Turnover Ratio!R7C939</stp>
        <stp>EQY_CONSOLIDATED</stp>
        <stp>Y</stp>
        <stp>cols=2;rows=2</stp>
        <tr r="AJC7" s="2"/>
      </tp>
      <tp>
        <v>42916</v>
        <stp/>
        <stp>##V3_BDHV12</stp>
        <stp>665 HK Equity</stp>
        <stp>ASSET_TURNOVER</stp>
        <stp>1/1/2017</stp>
        <stp>8/12/2018</stp>
        <stp>[Stock Selection.xlsx]Asset Turnover Ratio!R7C339</stp>
        <stp>EQY_CONSOLIDATED</stp>
        <stp>Y</stp>
        <stp>cols=2;rows=2</stp>
        <tr r="MA7" s="2"/>
      </tp>
      <tp>
        <v>42916</v>
        <stp/>
        <stp>##V3_BDHV12</stp>
        <stp>604 HK Equity</stp>
        <stp>ASSET_TURNOVER</stp>
        <stp>1/1/2017</stp>
        <stp>8/12/2018</stp>
        <stp>[Stock Selection.xlsx]Asset Turnover Ratio!R7C839</stp>
        <stp>EQY_CONSOLIDATED</stp>
        <stp>Y</stp>
        <stp>cols=2;rows=2</stp>
        <tr r="AFG7" s="2"/>
      </tp>
      <tp>
        <v>42825</v>
        <stp/>
        <stp>##V3_BDHV12</stp>
        <stp>981 HK Equity</stp>
        <stp>ASSET_TURNOVER</stp>
        <stp>1/1/2017</stp>
        <stp>8/12/2018</stp>
        <stp>[Stock Selection.xlsx]Asset Turnover Ratio!R7C631</stp>
        <stp>EQY_CONSOLIDATED</stp>
        <stp>Y</stp>
        <stp>cols=2;rows=6</stp>
        <tr r="XG7" s="2"/>
      </tp>
      <tp>
        <v>42825</v>
        <stp/>
        <stp>##V3_BDHV12</stp>
        <stp>855 HK Equity</stp>
        <stp>ASSET_TURNOVER</stp>
        <stp>1/1/2017</stp>
        <stp>8/12/2018</stp>
        <stp>[Stock Selection.xlsx]Asset Turnover Ratio!R7C931</stp>
        <stp>EQY_CONSOLIDATED</stp>
        <stp>Y</stp>
        <stp>cols=2;rows=3</stp>
        <tr r="AIU7" s="2"/>
      </tp>
      <tp>
        <v>43100</v>
        <stp/>
        <stp>##V3_BDHV12</stp>
        <stp>839 HK Equity</stp>
        <stp>ASSET_TURNOVER</stp>
        <stp>1/1/2017</stp>
        <stp>8/12/2018</stp>
        <stp>[Stock Selection.xlsx]Asset Turnover Ratio!R7C131</stp>
        <stp>EQY_CONSOLIDATED</stp>
        <stp>Y</stp>
        <stp>cols=2;rows=1</stp>
        <tr r="EA7" s="2"/>
      </tp>
      <tp>
        <v>42916</v>
        <stp/>
        <stp>##V3_BDHV12</stp>
        <stp>902 HK Equity</stp>
        <stp>ASSET_TURNOVER</stp>
        <stp>1/1/2017</stp>
        <stp>8/12/2018</stp>
        <stp>[Stock Selection.xlsx]Asset Turnover Ratio!R7C933</stp>
        <stp>EQY_CONSOLIDATED</stp>
        <stp>Y</stp>
        <stp>cols=2;rows=3</stp>
        <tr r="AIW7" s="2"/>
      </tp>
      <tp>
        <v>42916</v>
        <stp/>
        <stp>##V3_BDHV12</stp>
        <stp>832 HK Equity</stp>
        <stp>ASSET_TURNOVER</stp>
        <stp>1/1/2017</stp>
        <stp>8/12/2018</stp>
        <stp>[Stock Selection.xlsx]Asset Turnover Ratio!R7C833</stp>
        <stp>EQY_CONSOLIDATED</stp>
        <stp>Y</stp>
        <stp>cols=2;rows=2</stp>
        <tr r="AFA7" s="2"/>
      </tp>
      <tp>
        <v>42916</v>
        <stp/>
        <stp>##V3_BDHV12</stp>
        <stp>95 HK Equity</stp>
        <stp>ASSET_TURNOVER</stp>
        <stp>1/1/2017</stp>
        <stp>8/12/2018</stp>
        <stp>[Stock Selection.xlsx]Asset Turnover Ratio!R7C865</stp>
        <stp>EQY_CONSOLIDATED</stp>
        <stp>Y</stp>
        <stp>cols=2;rows=2</stp>
        <tr r="AGG7" s="2"/>
      </tp>
      <tp>
        <v>42916</v>
        <stp/>
        <stp>##V3_BDHV12</stp>
        <stp>20 HK Equity</stp>
        <stp>ASSET_TURNOVER</stp>
        <stp>1/1/2017</stp>
        <stp>8/12/2018</stp>
        <stp>[Stock Selection.xlsx]Asset Turnover Ratio!R7C861</stp>
        <stp>EQY_CONSOLIDATED</stp>
        <stp>Y</stp>
        <stp>cols=2;rows=2</stp>
        <tr r="AGC7" s="2"/>
      </tp>
      <tp>
        <v>42916</v>
        <stp/>
        <stp>##V3_BDHV12</stp>
        <stp>1680 HK Equity</stp>
        <stp>CF_CASH_FROM_OPER</stp>
        <stp>1/1/2017</stp>
        <stp>8/12/2018</stp>
        <stp>[Stock Selection.xlsx]Operating Cash Flow!R7C157</stp>
        <stp>EQY_CONSOLIDATED</stp>
        <stp>Y</stp>
        <stp>cols=2;rows=2</stp>
        <tr r="FA7" s="6"/>
      </tp>
      <tp>
        <v>42916</v>
        <stp/>
        <stp>##V3_BDHV12</stp>
        <stp>1898 HK Equity</stp>
        <stp>CF_CASH_FROM_OPER</stp>
        <stp>1/1/2017</stp>
        <stp>8/12/2018</stp>
        <stp>[Stock Selection.xlsx]Operating Cash Flow!R7C249</stp>
        <stp>EQY_CONSOLIDATED</stp>
        <stp>Y</stp>
        <stp>cols=2;rows=2</stp>
        <tr r="IO7" s="6"/>
      </tp>
      <tp>
        <v>42916</v>
        <stp/>
        <stp>##V3_BDHV12</stp>
        <stp>6099 HK Equity</stp>
        <stp>CF_CASH_FROM_OPER</stp>
        <stp>1/1/2017</stp>
        <stp>8/12/2018</stp>
        <stp>[Stock Selection.xlsx]Operating Cash Flow!R7C349</stp>
        <stp>EQY_CONSOLIDATED</stp>
        <stp>Y</stp>
        <stp>cols=2;rows=2</stp>
        <tr r="MK7" s="6"/>
      </tp>
      <tp>
        <v>42916</v>
        <stp/>
        <stp>##V3_BDHV12</stp>
        <stp>1055 HK Equity</stp>
        <stp>CF_CASH_FROM_OPER</stp>
        <stp>1/1/2017</stp>
        <stp>8/12/2018</stp>
        <stp>[Stock Selection.xlsx]Operating Cash Flow!R7C485</stp>
        <stp>EQY_CONSOLIDATED</stp>
        <stp>Y</stp>
        <stp>cols=2;rows=2</stp>
        <tr r="RQ7" s="6"/>
      </tp>
      <tp>
        <v>42916</v>
        <stp/>
        <stp>##V3_BDHV12</stp>
        <stp>6886 HK Equity</stp>
        <stp>CF_CASH_FROM_OPER</stp>
        <stp>1/1/2017</stp>
        <stp>8/12/2018</stp>
        <stp>[Stock Selection.xlsx]Operating Cash Flow!R7C359</stp>
        <stp>EQY_CONSOLIDATED</stp>
        <stp>Y</stp>
        <stp>cols=2;rows=2</stp>
        <tr r="MU7" s="6"/>
      </tp>
      <tp>
        <v>42916</v>
        <stp/>
        <stp>##V3_BDHV12</stp>
        <stp>1098 HK Equity</stp>
        <stp>CF_CASH_FROM_OPER</stp>
        <stp>1/1/2017</stp>
        <stp>8/12/2018</stp>
        <stp>[Stock Selection.xlsx]Operating Cash Flow!R7C847</stp>
        <stp>EQY_CONSOLIDATED</stp>
        <stp>Y</stp>
        <stp>cols=2;rows=2</stp>
        <tr r="AFO7" s="6"/>
      </tp>
      <tp>
        <v>42916</v>
        <stp/>
        <stp>##V3_BDHV12</stp>
        <stp>3396 HK Equity</stp>
        <stp>CF_CASH_FROM_OPER</stp>
        <stp>1/1/2017</stp>
        <stp>8/12/2018</stp>
        <stp>[Stock Selection.xlsx]Operating Cash Flow!R7C649</stp>
        <stp>EQY_CONSOLIDATED</stp>
        <stp>Y</stp>
        <stp>cols=2;rows=2</stp>
        <tr r="XY7" s="6"/>
      </tp>
      <tp>
        <v>42825</v>
        <stp/>
        <stp>##V3_BDHV12</stp>
        <stp>2199 HK Equity</stp>
        <stp>CF_CASH_FROM_OPER</stp>
        <stp>1/1/2017</stp>
        <stp>8/12/2018</stp>
        <stp>[Stock Selection.xlsx]Operating Cash Flow!R7C147</stp>
        <stp>EQY_CONSOLIDATED</stp>
        <stp>Y</stp>
        <stp>cols=2;rows=3</stp>
        <tr r="EQ7" s="6"/>
      </tp>
      <tp>
        <v>42825</v>
        <stp/>
        <stp>##V3_BDHV12</stp>
        <stp>1088 HK Equity</stp>
        <stp>CF_CASH_FROM_OPER</stp>
        <stp>1/1/2017</stp>
        <stp>8/12/2018</stp>
        <stp>[Stock Selection.xlsx]Operating Cash Flow!R7C253</stp>
        <stp>EQY_CONSOLIDATED</stp>
        <stp>Y</stp>
        <stp>cols=2;rows=5</stp>
        <tr r="IS7" s="6"/>
      </tp>
      <tp>
        <v>42916</v>
        <stp/>
        <stp>##V3_BDHV12</stp>
        <stp>1128 HK Equity</stp>
        <stp>SALES_REV_TURN</stp>
        <stp>1/1/2017</stp>
        <stp>8/12/2018</stp>
        <stp>[Stock Selection.xlsx]revenue!R7C57</stp>
        <stp>EQY_CONSOLIDATED</stp>
        <stp>Y</stp>
        <stp>cols=2;rows=2</stp>
        <tr r="BE7" s="7"/>
      </tp>
      <tp>
        <v>42916</v>
        <stp/>
        <stp>##V3_BDHV12</stp>
        <stp>1028 HK Equity</stp>
        <stp>SALES_REV_TURN</stp>
        <stp>1/1/2017</stp>
        <stp>8/12/2018</stp>
        <stp>[Stock Selection.xlsx]revenue!R7C59</stp>
        <stp>EQY_CONSOLIDATED</stp>
        <stp>Y</stp>
        <stp>cols=2;rows=2</stp>
        <tr r="BG7" s="7"/>
      </tp>
      <tp>
        <v>42916</v>
        <stp/>
        <stp>##V3_BDHV12</stp>
        <stp>148 HK Equity</stp>
        <stp>ASSET_TURNOVER</stp>
        <stp>1/1/2017</stp>
        <stp>8/12/2018</stp>
        <stp>[Stock Selection.xlsx]Asset Turnover Ratio!R7C647</stp>
        <stp>EQY_CONSOLIDATED</stp>
        <stp>Y</stp>
        <stp>cols=2;rows=2</stp>
        <tr r="XW7" s="2"/>
      </tp>
      <tp>
        <v>42916</v>
        <stp/>
        <stp>##V3_BDHV12</stp>
        <stp>754 HK Equity</stp>
        <stp>ASSET_TURNOVER</stp>
        <stp>1/1/2017</stp>
        <stp>8/12/2018</stp>
        <stp>[Stock Selection.xlsx]Asset Turnover Ratio!R7C841</stp>
        <stp>EQY_CONSOLIDATED</stp>
        <stp>Y</stp>
        <stp>cols=2;rows=2</stp>
        <tr r="AFI7" s="2"/>
      </tp>
      <tp>
        <v>42916</v>
        <stp/>
        <stp>##V3_BDHV12</stp>
        <stp>368 HK Equity</stp>
        <stp>ASSET_TURNOVER</stp>
        <stp>1/1/2017</stp>
        <stp>8/12/2018</stp>
        <stp>[Stock Selection.xlsx]Asset Turnover Ratio!R7C445</stp>
        <stp>EQY_CONSOLIDATED</stp>
        <stp>Y</stp>
        <stp>cols=2;rows=3</stp>
        <tr r="QC7" s="2"/>
      </tp>
      <tp>
        <v>42916</v>
        <stp/>
        <stp>##V3_BDHV12</stp>
        <stp>467 HK Equity</stp>
        <stp>ASSET_TURNOVER</stp>
        <stp>1/1/2017</stp>
        <stp>8/12/2018</stp>
        <stp>[Stock Selection.xlsx]Asset Turnover Ratio!R7C243</stp>
        <stp>EQY_CONSOLIDATED</stp>
        <stp>Y</stp>
        <stp>cols=2;rows=2</stp>
        <tr r="II7" s="2"/>
      </tp>
      <tp>
        <v>42916</v>
        <stp/>
        <stp>##V3_BDHV12</stp>
        <stp>960 HK Equity</stp>
        <stp>ASSET_TURNOVER</stp>
        <stp>1/1/2017</stp>
        <stp>8/12/2018</stp>
        <stp>[Stock Selection.xlsx]Asset Turnover Ratio!R7C749</stp>
        <stp>EQY_CONSOLIDATED</stp>
        <stp>Y</stp>
        <stp>cols=2;rows=2</stp>
        <tr r="ABU7" s="2"/>
      </tp>
      <tp>
        <v>42916</v>
        <stp/>
        <stp>##V3_BDHV12</stp>
        <stp>173 HK Equity</stp>
        <stp>ASSET_TURNOVER</stp>
        <stp>1/1/2017</stp>
        <stp>8/12/2018</stp>
        <stp>[Stock Selection.xlsx]Asset Turnover Ratio!R7C741</stp>
        <stp>EQY_CONSOLIDATED</stp>
        <stp>Y</stp>
        <stp>cols=2;rows=2</stp>
        <tr r="ABM7" s="2"/>
      </tp>
      <tp>
        <v>42916</v>
        <stp/>
        <stp>##V3_BDHV12</stp>
        <stp>535 HK Equity</stp>
        <stp>ASSET_TURNOVER</stp>
        <stp>1/1/2017</stp>
        <stp>8/12/2018</stp>
        <stp>[Stock Selection.xlsx]Asset Turnover Ratio!R7C745</stp>
        <stp>EQY_CONSOLIDATED</stp>
        <stp>Y</stp>
        <stp>cols=2;rows=2</stp>
        <tr r="ABQ7" s="2"/>
      </tp>
      <tp>
        <v>42916</v>
        <stp/>
        <stp>##V3_BDHV12</stp>
        <stp>603 HK Equity</stp>
        <stp>ASSET_TURNOVER</stp>
        <stp>1/1/2017</stp>
        <stp>8/12/2018</stp>
        <stp>[Stock Selection.xlsx]Asset Turnover Ratio!R7C947</stp>
        <stp>EQY_CONSOLIDATED</stp>
        <stp>Y</stp>
        <stp>cols=2;rows=2</stp>
        <tr r="AJK7" s="2"/>
      </tp>
      <tp>
        <v>42825</v>
        <stp/>
        <stp>##V3_BDHV12</stp>
        <stp>386 HK Equity</stp>
        <stp>ASSET_TURNOVER</stp>
        <stp>1/1/2017</stp>
        <stp>8/12/2018</stp>
        <stp>[Stock Selection.xlsx]Asset Turnover Ratio!R7C241</stp>
        <stp>EQY_CONSOLIDATED</stp>
        <stp>Y</stp>
        <stp>cols=2;rows=5</stp>
        <tr r="IG7" s="2"/>
      </tp>
      <tp>
        <v>42916</v>
        <stp/>
        <stp>##V3_BDHV12</stp>
        <stp>548 HK Equity</stp>
        <stp>ASSET_TURNOVER</stp>
        <stp>1/1/2017</stp>
        <stp>8/12/2018</stp>
        <stp>[Stock Selection.xlsx]Asset Turnover Ratio!R7C547</stp>
        <stp>EQY_CONSOLIDATED</stp>
        <stp>Y</stp>
        <stp>cols=2;rows=2</stp>
        <tr r="UA7" s="2"/>
      </tp>
      <tp>
        <v>42916</v>
        <stp/>
        <stp>##V3_BDHV12</stp>
        <stp>123 HK Equity</stp>
        <stp>ASSET_TURNOVER</stp>
        <stp>1/1/2017</stp>
        <stp>8/12/2018</stp>
        <stp>[Stock Selection.xlsx]Asset Turnover Ratio!R7C843</stp>
        <stp>EQY_CONSOLIDATED</stp>
        <stp>Y</stp>
        <stp>cols=2;rows=2</stp>
        <tr r="AFK7" s="2"/>
      </tp>
      <tp>
        <v>42916</v>
        <stp/>
        <stp>##V3_BDHV12</stp>
        <stp>257 HK Equity</stp>
        <stp>ASSET_TURNOVER</stp>
        <stp>1/1/2017</stp>
        <stp>8/12/2018</stp>
        <stp>[Stock Selection.xlsx]Asset Turnover Ratio!R7C541</stp>
        <stp>EQY_CONSOLIDATED</stp>
        <stp>Y</stp>
        <stp>cols=2;rows=2</stp>
        <tr r="TU7" s="2"/>
      </tp>
      <tp>
        <v>42825</v>
        <stp/>
        <stp>##V3_BDHV12</stp>
        <stp>857 HK Equity</stp>
        <stp>ASSET_TURNOVER</stp>
        <stp>1/1/2017</stp>
        <stp>8/12/2018</stp>
        <stp>[Stock Selection.xlsx]Asset Turnover Ratio!R7C245</stp>
        <stp>EQY_CONSOLIDATED</stp>
        <stp>Y</stp>
        <stp>cols=2;rows=5</stp>
        <tr r="IK7" s="2"/>
      </tp>
      <tp>
        <v>42916</v>
        <stp/>
        <stp>##V3_BDHV12</stp>
        <stp>991 HK Equity</stp>
        <stp>ASSET_TURNOVER</stp>
        <stp>1/1/2017</stp>
        <stp>8/12/2018</stp>
        <stp>[Stock Selection.xlsx]Asset Turnover Ratio!R7C941</stp>
        <stp>EQY_CONSOLIDATED</stp>
        <stp>Y</stp>
        <stp>cols=2;rows=2</stp>
        <tr r="AJE7" s="2"/>
      </tp>
      <tp>
        <v>42916</v>
        <stp/>
        <stp>##V3_BDHV12</stp>
        <stp>861 HK Equity</stp>
        <stp>ASSET_TURNOVER</stp>
        <stp>1/1/2017</stp>
        <stp>8/12/2018</stp>
        <stp>[Stock Selection.xlsx]Asset Turnover Ratio!R7C641</stp>
        <stp>EQY_CONSOLIDATED</stp>
        <stp>Y</stp>
        <stp>cols=2;rows=2</stp>
        <tr r="XQ7" s="2"/>
      </tp>
      <tp>
        <v>42916</v>
        <stp/>
        <stp>##V3_BDHV12</stp>
        <stp>978 HK Equity</stp>
        <stp>ASSET_TURNOVER</stp>
        <stp>1/1/2017</stp>
        <stp>8/12/2018</stp>
        <stp>[Stock Selection.xlsx]Asset Turnover Ratio!R7C743</stp>
        <stp>EQY_CONSOLIDATED</stp>
        <stp>Y</stp>
        <stp>cols=2;rows=2</stp>
        <tr r="ABO7" s="2"/>
      </tp>
      <tp>
        <v>42916</v>
        <stp/>
        <stp>##V3_BDHV12</stp>
        <stp>882 HK Equity</stp>
        <stp>ASSET_TURNOVER</stp>
        <stp>1/1/2017</stp>
        <stp>8/12/2018</stp>
        <stp>[Stock Selection.xlsx]Asset Turnover Ratio!R7C943</stp>
        <stp>EQY_CONSOLIDATED</stp>
        <stp>Y</stp>
        <stp>cols=2;rows=2</stp>
        <tr r="AJG7" s="2"/>
      </tp>
      <tp>
        <v>42825</v>
        <stp/>
        <stp>##V3_BDHV12</stp>
        <stp>6030 HK Equity</stp>
        <stp>CF_CASH_FROM_OPER</stp>
        <stp>1/1/2017</stp>
        <stp>8/12/2018</stp>
        <stp>[Stock Selection.xlsx]Operating Cash Flow!R7C297</stp>
        <stp>EQY_CONSOLIDATED</stp>
        <stp>Y</stp>
        <stp>cols=2;rows=5</stp>
        <tr r="KK7" s="6"/>
      </tp>
      <tp>
        <v>42916</v>
        <stp/>
        <stp>##V3_BDHV12</stp>
        <stp>3933 HK Equity</stp>
        <stp>CF_CASH_FROM_OPER</stp>
        <stp>1/1/2017</stp>
        <stp>8/12/2018</stp>
        <stp>[Stock Selection.xlsx]Operating Cash Flow!R7C395</stp>
        <stp>EQY_CONSOLIDATED</stp>
        <stp>Y</stp>
        <stp>cols=2;rows=2</stp>
        <tr r="OE7" s="6"/>
      </tp>
      <tp>
        <v>42916</v>
        <stp/>
        <stp>##V3_BDHV12</stp>
        <stp>1193 HK Equity</stp>
        <stp>CF_CASH_FROM_OPER</stp>
        <stp>1/1/2017</stp>
        <stp>8/12/2018</stp>
        <stp>[Stock Selection.xlsx]Operating Cash Flow!R7C937</stp>
        <stp>EQY_CONSOLIDATED</stp>
        <stp>Y</stp>
        <stp>cols=2;rows=2</stp>
        <tr r="AJA7" s="6"/>
      </tp>
      <tp>
        <v>42916</v>
        <stp/>
        <stp>##V3_BDHV12</stp>
        <stp>2688 HK Equity</stp>
        <stp>CF_CASH_FROM_OPER</stp>
        <stp>1/1/2017</stp>
        <stp>8/12/2018</stp>
        <stp>[Stock Selection.xlsx]Operating Cash Flow!R7C929</stp>
        <stp>EQY_CONSOLIDATED</stp>
        <stp>Y</stp>
        <stp>cols=2;rows=2</stp>
        <tr r="AIS7" s="6"/>
      </tp>
      <tp>
        <v>42916</v>
        <stp/>
        <stp>##V3_BDHV12</stp>
        <stp>1997 HK Equity</stp>
        <stp>CF_CASH_FROM_OPER</stp>
        <stp>1/1/2017</stp>
        <stp>8/12/2018</stp>
        <stp>[Stock Selection.xlsx]Operating Cash Flow!R7C837</stp>
        <stp>EQY_CONSOLIDATED</stp>
        <stp>Y</stp>
        <stp>cols=2;rows=2</stp>
        <tr r="AFE7" s="6"/>
      </tp>
      <tp>
        <v>42916</v>
        <stp/>
        <stp>##V3_BDHV12</stp>
        <stp>2328 HK Equity</stp>
        <stp>CF_CASH_FROM_OPER</stp>
        <stp>1/1/2017</stp>
        <stp>8/12/2018</stp>
        <stp>[Stock Selection.xlsx]Operating Cash Flow!R7C287</stp>
        <stp>EQY_CONSOLIDATED</stp>
        <stp>Y</stp>
        <stp>cols=2;rows=2</stp>
        <tr r="KA7" s="6"/>
      </tp>
      <tp>
        <v>42825</v>
        <stp/>
        <stp>##V3_BDHV12</stp>
        <stp>3328 HK Equity</stp>
        <stp>CF_CASH_FROM_OPER</stp>
        <stp>1/1/2017</stp>
        <stp>8/12/2018</stp>
        <stp>[Stock Selection.xlsx]Operating Cash Flow!R7C283</stp>
        <stp>EQY_CONSOLIDATED</stp>
        <stp>Y</stp>
        <stp>cols=2;rows=5</stp>
        <tr r="JW7" s="6"/>
      </tp>
      <tp>
        <v>42916</v>
        <stp/>
        <stp>##V3_BDHV12</stp>
        <stp>1628 HK Equity</stp>
        <stp>CF_CASH_FROM_OPER</stp>
        <stp>1/1/2017</stp>
        <stp>8/12/2018</stp>
        <stp>[Stock Selection.xlsx]Operating Cash Flow!R7C783</stp>
        <stp>EQY_CONSOLIDATED</stp>
        <stp>Y</stp>
        <stp>cols=2;rows=2</stp>
        <tr r="ADC7" s="6"/>
      </tp>
      <tp>
        <v>42825</v>
        <stp/>
        <stp>##V3_BDHV12</stp>
        <stp>3998 HK Equity</stp>
        <stp>CF_CASH_FROM_OPER</stp>
        <stp>1/1/2017</stp>
        <stp>8/12/2018</stp>
        <stp>[Stock Selection.xlsx]Operating Cash Flow!R7C133</stp>
        <stp>EQY_CONSOLIDATED</stp>
        <stp>Y</stp>
        <stp>cols=2;rows=3</stp>
        <tr r="EC7" s="6"/>
      </tp>
      <tp>
        <v>42916</v>
        <stp/>
        <stp>##V3_BDHV12</stp>
        <stp>2222 HK Equity</stp>
        <stp>CF_CASH_FROM_OPER</stp>
        <stp>1/1/2017</stp>
        <stp>8/12/2018</stp>
        <stp>[Stock Selection.xlsx]Operating Cash Flow!R7C189</stp>
        <stp>EQY_CONSOLIDATED</stp>
        <stp>Y</stp>
        <stp>cols=2;rows=2</stp>
        <tr r="GG7" s="6"/>
      </tp>
      <tp>
        <v>42825</v>
        <stp/>
        <stp>##V3_BDHV12</stp>
        <stp>1988 HK Equity</stp>
        <stp>CF_CASH_FROM_OPER</stp>
        <stp>1/1/2017</stp>
        <stp>8/12/2018</stp>
        <stp>[Stock Selection.xlsx]Operating Cash Flow!R7C321</stp>
        <stp>EQY_CONSOLIDATED</stp>
        <stp>Y</stp>
        <stp>cols=2;rows=5</stp>
        <tr r="LI7" s="6"/>
      </tp>
      <tp t="s">
        <v>#N/A N/A</v>
        <stp/>
        <stp>##V3_BDHV12</stp>
        <stp>3898 HK Equity</stp>
        <stp>CF_CASH_FROM_OPER</stp>
        <stp>1/1/2017</stp>
        <stp>8/12/2018</stp>
        <stp>[Stock Selection.xlsx]Operating Cash Flow!R7C497</stp>
        <stp>EQY_CONSOLIDATED</stp>
        <stp>Y</stp>
        <tr r="SC7" s="6"/>
      </tp>
      <tp>
        <v>42916</v>
        <stp/>
        <stp>##V3_BDHV12</stp>
        <stp>525 HK Equity</stp>
        <stp>ASSET_TURNOVER</stp>
        <stp>1/1/2017</stp>
        <stp>8/12/2018</stp>
        <stp>[Stock Selection.xlsx]Asset Turnover Ratio!R7C551</stp>
        <stp>EQY_CONSOLIDATED</stp>
        <stp>Y</stp>
        <stp>cols=2;rows=2</stp>
        <tr r="UE7" s="2"/>
      </tp>
      <tp>
        <v>42825</v>
        <stp/>
        <stp>##V3_BDHV12</stp>
        <stp>729 HK Equity</stp>
        <stp>ASSET_TURNOVER</stp>
        <stp>1/1/2017</stp>
        <stp>8/12/2018</stp>
        <stp>[Stock Selection.xlsx]Asset Turnover Ratio!R7C453</stp>
        <stp>EQY_CONSOLIDATED</stp>
        <stp>Y</stp>
        <stp>cols=2;rows=3</stp>
        <tr r="QK7" s="2"/>
      </tp>
      <tp>
        <v>42916</v>
        <stp/>
        <stp>##V3_BDHV12</stp>
        <stp>680 HK Equity</stp>
        <stp>ASSET_TURNOVER</stp>
        <stp>1/1/2017</stp>
        <stp>8/12/2018</stp>
        <stp>[Stock Selection.xlsx]Asset Turnover Ratio!R7C153</stp>
        <stp>EQY_CONSOLIDATED</stp>
        <stp>Y</stp>
        <stp>cols=2;rows=2</stp>
        <tr r="EW7" s="2"/>
      </tp>
      <tp>
        <v>42916</v>
        <stp/>
        <stp>##V3_BDHV12</stp>
        <stp>242 HK Equity</stp>
        <stp>ASSET_TURNOVER</stp>
        <stp>1/1/2017</stp>
        <stp>8/12/2018</stp>
        <stp>[Stock Selection.xlsx]Asset Turnover Ratio!R7C557</stp>
        <stp>EQY_CONSOLIDATED</stp>
        <stp>Y</stp>
        <stp>cols=2;rows=2</stp>
        <tr r="UK7" s="2"/>
      </tp>
      <tp>
        <v>42916</v>
        <stp/>
        <stp>##V3_BDHV12</stp>
        <stp>799 HK Equity</stp>
        <stp>ASSET_TURNOVER</stp>
        <stp>1/1/2017</stp>
        <stp>8/12/2018</stp>
        <stp>[Stock Selection.xlsx]Asset Turnover Ratio!R7C651</stp>
        <stp>EQY_CONSOLIDATED</stp>
        <stp>Y</stp>
        <stp>cols=2;rows=2</stp>
        <tr r="YA7" s="2"/>
      </tp>
      <tp>
        <v>42825</v>
        <stp/>
        <stp>##V3_BDHV12</stp>
        <stp>163 HK Equity</stp>
        <stp>ASSET_TURNOVER</stp>
        <stp>1/1/2017</stp>
        <stp>8/12/2018</stp>
        <stp>[Stock Selection.xlsx]Asset Turnover Ratio!R7C857</stp>
        <stp>EQY_CONSOLIDATED</stp>
        <stp>Y</stp>
        <stp>cols=2;rows=3</stp>
        <tr r="AFY7" s="2"/>
      </tp>
      <tp>
        <v>42916</v>
        <stp/>
        <stp>##V3_BDHV12</stp>
        <stp>135 HK Equity</stp>
        <stp>ASSET_TURNOVER</stp>
        <stp>1/1/2017</stp>
        <stp>8/12/2018</stp>
        <stp>[Stock Selection.xlsx]Asset Turnover Ratio!R7C257</stp>
        <stp>EQY_CONSOLIDATED</stp>
        <stp>Y</stp>
        <stp>cols=2;rows=2</stp>
        <tr r="IW7" s="2"/>
      </tp>
      <tp>
        <v>42916</v>
        <stp/>
        <stp>##V3_BDHV12</stp>
        <stp>405 HK Equity</stp>
        <stp>ASSET_TURNOVER</stp>
        <stp>1/1/2017</stp>
        <stp>8/12/2018</stp>
        <stp>[Stock Selection.xlsx]Asset Turnover Ratio!R7C753</stp>
        <stp>EQY_CONSOLIDATED</stp>
        <stp>Y</stp>
        <stp>cols=2;rows=2</stp>
        <tr r="ABY7" s="2"/>
      </tp>
      <tp>
        <v>42916</v>
        <stp/>
        <stp>##V3_BDHV12</stp>
        <stp>198 HK Equity</stp>
        <stp>ASSET_TURNOVER</stp>
        <stp>1/1/2017</stp>
        <stp>8/12/2018</stp>
        <stp>[Stock Selection.xlsx]Asset Turnover Ratio!R7C151</stp>
        <stp>EQY_CONSOLIDATED</stp>
        <stp>Y</stp>
        <stp>cols=2;rows=2</stp>
        <tr r="EU7" s="2"/>
      </tp>
      <tp>
        <v>42825</v>
        <stp/>
        <stp>##V3_BDHV12</stp>
        <stp>384 HK Equity</stp>
        <stp>ASSET_TURNOVER</stp>
        <stp>1/1/2017</stp>
        <stp>8/12/2018</stp>
        <stp>[Stock Selection.xlsx]Asset Turnover Ratio!R7C953</stp>
        <stp>EQY_CONSOLIDATED</stp>
        <stp>Y</stp>
        <stp>cols=2;rows=3</stp>
        <tr r="AJQ7" s="2"/>
      </tp>
      <tp>
        <v>42916</v>
        <stp/>
        <stp>##V3_BDHV12</stp>
        <stp>152 HK Equity</stp>
        <stp>ASSET_TURNOVER</stp>
        <stp>1/1/2017</stp>
        <stp>8/12/2018</stp>
        <stp>[Stock Selection.xlsx]Asset Turnover Ratio!R7C451</stp>
        <stp>EQY_CONSOLIDATED</stp>
        <stp>Y</stp>
        <stp>cols=2;rows=2</stp>
        <tr r="QI7" s="2"/>
      </tp>
      <tp>
        <v>42916</v>
        <stp/>
        <stp>##V3_BDHV12</stp>
        <stp>517 HK Equity</stp>
        <stp>ASSET_TURNOVER</stp>
        <stp>1/1/2017</stp>
        <stp>8/12/2018</stp>
        <stp>[Stock Selection.xlsx]Asset Turnover Ratio!R7C555</stp>
        <stp>EQY_CONSOLIDATED</stp>
        <stp>Y</stp>
        <stp>cols=2;rows=2</stp>
        <tr r="UI7" s="2"/>
      </tp>
      <tp>
        <v>42916</v>
        <stp/>
        <stp>##V3_BDHV12</stp>
        <stp>687 HK Equity</stp>
        <stp>ASSET_TURNOVER</stp>
        <stp>1/1/2017</stp>
        <stp>8/12/2018</stp>
        <stp>[Stock Selection.xlsx]Asset Turnover Ratio!R7C457</stp>
        <stp>EQY_CONSOLIDATED</stp>
        <stp>Y</stp>
        <stp>cols=2;rows=2</stp>
        <tr r="QO7" s="2"/>
      </tp>
      <tp>
        <v>42916</v>
        <stp/>
        <stp>##V3_BDHV12</stp>
        <stp>270 HK Equity</stp>
        <stp>ASSET_TURNOVER</stp>
        <stp>1/1/2017</stp>
        <stp>8/12/2018</stp>
        <stp>[Stock Selection.xlsx]Asset Turnover Ratio!R7C951</stp>
        <stp>EQY_CONSOLIDATED</stp>
        <stp>Y</stp>
        <stp>cols=2;rows=2</stp>
        <tr r="AJO7" s="2"/>
      </tp>
      <tp>
        <v>42916</v>
        <stp/>
        <stp>##V3_BDHV12</stp>
        <stp>808 HK Equity</stp>
        <stp>ASSET_TURNOVER</stp>
        <stp>1/1/2017</stp>
        <stp>8/12/2018</stp>
        <stp>[Stock Selection.xlsx]Asset Turnover Ratio!R7C755</stp>
        <stp>EQY_CONSOLIDATED</stp>
        <stp>Y</stp>
        <stp>cols=2;rows=2</stp>
        <tr r="ACA7" s="2"/>
      </tp>
      <tp>
        <v>42916</v>
        <stp/>
        <stp>##V3_BDHV12</stp>
        <stp>435 HK Equity</stp>
        <stp>ASSET_TURNOVER</stp>
        <stp>1/1/2017</stp>
        <stp>8/12/2018</stp>
        <stp>[Stock Selection.xlsx]Asset Turnover Ratio!R7C759</stp>
        <stp>EQY_CONSOLIDATED</stp>
        <stp>Y</stp>
        <stp>cols=2;rows=2</stp>
        <tr r="ACE7" s="2"/>
      </tp>
      <tp>
        <v>42825</v>
        <stp/>
        <stp>##V3_BDHV12</stp>
        <stp>823 HK Equity</stp>
        <stp>ASSET_TURNOVER</stp>
        <stp>1/1/2017</stp>
        <stp>8/12/2018</stp>
        <stp>[Stock Selection.xlsx]Asset Turnover Ratio!R7C757</stp>
        <stp>EQY_CONSOLIDATED</stp>
        <stp>Y</stp>
        <stp>cols=2;rows=3</stp>
        <tr r="ACC7" s="2"/>
      </tp>
      <tp>
        <v>42916</v>
        <stp/>
        <stp>##V3_BDHV12</stp>
        <stp>182 HK Equity</stp>
        <stp>ASSET_TURNOVER</stp>
        <stp>1/1/2017</stp>
        <stp>8/12/2018</stp>
        <stp>[Stock Selection.xlsx]Asset Turnover Ratio!R7C559</stp>
        <stp>EQY_CONSOLIDATED</stp>
        <stp>Y</stp>
        <stp>cols=2;rows=3</stp>
        <tr r="UM7" s="2"/>
      </tp>
      <tp>
        <v>42916</v>
        <stp/>
        <stp>##V3_BDHV12</stp>
        <stp>883 HK Equity</stp>
        <stp>ASSET_TURNOVER</stp>
        <stp>1/1/2017</stp>
        <stp>8/12/2018</stp>
        <stp>[Stock Selection.xlsx]Asset Turnover Ratio!R7C251</stp>
        <stp>EQY_CONSOLIDATED</stp>
        <stp>Y</stp>
        <stp>cols=2;rows=2</stp>
        <tr r="IQ7" s="2"/>
      </tp>
      <tp>
        <v>42916</v>
        <stp/>
        <stp>##V3_BDHV12</stp>
        <stp>931 HK Equity</stp>
        <stp>ASSET_TURNOVER</stp>
        <stp>1/1/2017</stp>
        <stp>8/12/2018</stp>
        <stp>[Stock Selection.xlsx]Asset Turnover Ratio!R7C353</stp>
        <stp>EQY_CONSOLIDATED</stp>
        <stp>Y</stp>
        <stp>cols=2;rows=2</stp>
        <tr r="MO7" s="2"/>
      </tp>
      <tp>
        <v>42916</v>
        <stp/>
        <stp>##V3_BDHV12</stp>
        <stp>285 HK Equity</stp>
        <stp>ASSET_TURNOVER</stp>
        <stp>1/1/2017</stp>
        <stp>8/12/2018</stp>
        <stp>[Stock Selection.xlsx]Asset Turnover Ratio!R7C659</stp>
        <stp>EQY_CONSOLIDATED</stp>
        <stp>Y</stp>
        <stp>cols=2;rows=2</stp>
        <tr r="YI7" s="2"/>
      </tp>
      <tp>
        <v>42916</v>
        <stp/>
        <stp>##V3_BDHV12</stp>
        <stp>86 HK Equity</stp>
        <stp>ASSET_TURNOVER</stp>
        <stp>1/1/2017</stp>
        <stp>8/12/2018</stp>
        <stp>[Stock Selection.xlsx]Asset Turnover Ratio!R7C309</stp>
        <stp>EQY_CONSOLIDATED</stp>
        <stp>Y</stp>
        <stp>cols=2;rows=2</stp>
        <tr r="KW7" s="2"/>
      </tp>
      <tp>
        <v>42825</v>
        <stp/>
        <stp>##V3_BDHV12</stp>
        <stp>43 HK Equity</stp>
        <stp>ASSET_TURNOVER</stp>
        <stp>1/1/2017</stp>
        <stp>8/12/2018</stp>
        <stp>[Stock Selection.xlsx]Asset Turnover Ratio!R7C207</stp>
        <stp>EQY_CONSOLIDATED</stp>
        <stp>Y</stp>
        <stp>cols=2;rows=5</stp>
        <tr r="GY7" s="2"/>
      </tp>
      <tp>
        <v>42916</v>
        <stp/>
        <stp>##V3_BDHV12</stp>
        <stp>10 HK Equity</stp>
        <stp>ASSET_TURNOVER</stp>
        <stp>1/1/2017</stp>
        <stp>8/12/2018</stp>
        <stp>[Stock Selection.xlsx]Asset Turnover Ratio!R7C807</stp>
        <stp>EQY_CONSOLIDATED</stp>
        <stp>Y</stp>
        <stp>cols=2;rows=3</stp>
        <tr r="AEA7" s="2"/>
      </tp>
      <tp>
        <v>42825</v>
        <stp/>
        <stp>##V3_BDHV12</stp>
        <stp>35 HK Equity</stp>
        <stp>ASSET_TURNOVER</stp>
        <stp>1/1/2017</stp>
        <stp>8/12/2018</stp>
        <stp>[Stock Selection.xlsx]Asset Turnover Ratio!R7C801</stp>
        <stp>EQY_CONSOLIDATED</stp>
        <stp>Y</stp>
        <stp>cols=2;rows=3</stp>
        <tr r="ADU7" s="2"/>
      </tp>
      <tp>
        <v>42916</v>
        <stp/>
        <stp>##V3_BDHV12</stp>
        <stp>1230 HK Equity</stp>
        <stp>CF_CASH_FROM_OPER</stp>
        <stp>1/1/2017</stp>
        <stp>8/12/2018</stp>
        <stp>[Stock Selection.xlsx]Operating Cash Flow!R7C187</stp>
        <stp>EQY_CONSOLIDATED</stp>
        <stp>Y</stp>
        <stp>cols=2;rows=2</stp>
        <tr r="GE7" s="6"/>
      </tp>
      <tp>
        <v>42916</v>
        <stp/>
        <stp>##V3_BDHV12</stp>
        <stp>1681 HK Equity</stp>
        <stp>CF_CASH_FROM_OPER</stp>
        <stp>1/1/2017</stp>
        <stp>8/12/2018</stp>
        <stp>[Stock Selection.xlsx]Operating Cash Flow!R7C435</stp>
        <stp>EQY_CONSOLIDATED</stp>
        <stp>Y</stp>
        <stp>cols=2;rows=2</stp>
        <tr r="PS7" s="6"/>
      </tp>
      <tp>
        <v>42916</v>
        <stp/>
        <stp>##V3_BDHV12</stp>
        <stp>1333 HK Equity</stp>
        <stp>CF_CASH_FROM_OPER</stp>
        <stp>1/1/2017</stp>
        <stp>8/12/2018</stp>
        <stp>[Stock Selection.xlsx]Operating Cash Flow!R7C681</stp>
        <stp>EQY_CONSOLIDATED</stp>
        <stp>Y</stp>
        <stp>cols=2;rows=2</stp>
        <tr r="ZE7" s="6"/>
      </tp>
      <tp>
        <v>42916</v>
        <stp/>
        <stp>##V3_BDHV12</stp>
        <stp>3799 HK Equity</stp>
        <stp>CF_CASH_FROM_OPER</stp>
        <stp>1/1/2017</stp>
        <stp>8/12/2018</stp>
        <stp>[Stock Selection.xlsx]Operating Cash Flow!R7C229</stp>
        <stp>EQY_CONSOLIDATED</stp>
        <stp>Y</stp>
        <stp>cols=2;rows=2</stp>
        <tr r="HU7" s="6"/>
      </tp>
      <tp t="s">
        <v>#N/A N/A</v>
        <stp/>
        <stp>##V3_BDHV12</stp>
        <stp>3813 HK Equity</stp>
        <stp>CF_CASH_FROM_OPER</stp>
        <stp>1/1/2017</stp>
        <stp>8/12/2018</stp>
        <stp>[Stock Selection.xlsx]Operating Cash Flow!R7C11</stp>
        <stp>EQY_CONSOLIDATED</stp>
        <stp>Y</stp>
        <tr r="K7" s="6"/>
      </tp>
      <tp>
        <v>42916</v>
        <stp/>
        <stp>##V3_BDHV12</stp>
        <stp>2186 HK Equity</stp>
        <stp>CF_CASH_FROM_OPER</stp>
        <stp>1/1/2017</stp>
        <stp>8/12/2018</stp>
        <stp>[Stock Selection.xlsx]Operating Cash Flow!R7C439</stp>
        <stp>EQY_CONSOLIDATED</stp>
        <stp>Y</stp>
        <stp>cols=2;rows=2</stp>
        <tr r="PW7" s="6"/>
      </tp>
      <tp>
        <v>42916</v>
        <stp/>
        <stp>##V3_BDHV12</stp>
        <stp>2280 HK Equity</stp>
        <stp>CF_CASH_FROM_OPER</stp>
        <stp>1/1/2017</stp>
        <stp>8/12/2018</stp>
        <stp>[Stock Selection.xlsx]Operating Cash Flow!R7C639</stp>
        <stp>EQY_CONSOLIDATED</stp>
        <stp>Y</stp>
        <stp>cols=2;rows=2</stp>
        <tr r="XO7" s="6"/>
      </tp>
      <tp>
        <v>42916</v>
        <stp/>
        <stp>##V3_BDHV12</stp>
        <stp>1269 HK Equity</stp>
        <stp>SALES_REV_TURN</stp>
        <stp>1/1/2017</stp>
        <stp>8/12/2018</stp>
        <stp>[Stock Selection.xlsx]revenue!R7C35</stp>
        <stp>EQY_CONSOLIDATED</stp>
        <stp>Y</stp>
        <stp>cols=2;rows=2</stp>
        <tr r="AI7" s="7"/>
      </tp>
      <tp>
        <v>42916</v>
        <stp/>
        <stp>##V3_BDHV12</stp>
        <stp>2238 HK Equity</stp>
        <stp>SALES_REV_TURN</stp>
        <stp>1/1/2017</stp>
        <stp>8/12/2018</stp>
        <stp>[Stock Selection.xlsx]revenue!R7C67</stp>
        <stp>EQY_CONSOLIDATED</stp>
        <stp>Y</stp>
        <stp>cols=2;rows=2</stp>
        <tr r="BO7" s="7"/>
      </tp>
      <tp>
        <v>42825</v>
        <stp/>
        <stp>##V3_BDHV12</stp>
        <stp>388 HK Equity</stp>
        <stp>ASSET_TURNOVER</stp>
        <stp>1/1/2017</stp>
        <stp>8/12/2018</stp>
        <stp>[Stock Selection.xlsx]Asset Turnover Ratio!R7C367</stp>
        <stp>EQY_CONSOLIDATED</stp>
        <stp>Y</stp>
        <stp>cols=2;rows=6</stp>
        <tr r="NC7" s="2"/>
      </tp>
      <tp>
        <v>43008</v>
        <stp/>
        <stp>##V3_BDHV12</stp>
        <stp>378 HK Equity</stp>
        <stp>ASSET_TURNOVER</stp>
        <stp>1/1/2017</stp>
        <stp>8/12/2018</stp>
        <stp>[Stock Selection.xlsx]Asset Turnover Ratio!R7C365</stp>
        <stp>EQY_CONSOLIDATED</stp>
        <stp>Y</stp>
        <stp>cols=2;rows=2</stp>
        <tr r="NA7" s="2"/>
      </tp>
      <tp>
        <v>42916</v>
        <stp/>
        <stp>##V3_BDHV12</stp>
        <stp>267 HK Equity</stp>
        <stp>ASSET_TURNOVER</stp>
        <stp>1/1/2017</stp>
        <stp>8/12/2018</stp>
        <stp>[Stock Selection.xlsx]Asset Turnover Ratio!R7C565</stp>
        <stp>EQY_CONSOLIDATED</stp>
        <stp>Y</stp>
        <stp>cols=2;rows=2</stp>
        <tr r="US7" s="2"/>
      </tp>
      <tp>
        <v>42916</v>
        <stp/>
        <stp>##V3_BDHV12</stp>
        <stp>906 HK Equity</stp>
        <stp>ASSET_TURNOVER</stp>
        <stp>1/1/2017</stp>
        <stp>8/12/2018</stp>
        <stp>[Stock Selection.xlsx]Asset Turnover Ratio!R7C669</stp>
        <stp>EQY_CONSOLIDATED</stp>
        <stp>Y</stp>
        <stp>cols=2;rows=2</stp>
        <tr r="YS7" s="2"/>
      </tp>
      <tp>
        <v>42916</v>
        <stp/>
        <stp>##V3_BDHV12</stp>
        <stp>737 HK Equity</stp>
        <stp>ASSET_TURNOVER</stp>
        <stp>1/1/2017</stp>
        <stp>8/12/2018</stp>
        <stp>[Stock Selection.xlsx]Asset Turnover Ratio!R7C467</stp>
        <stp>EQY_CONSOLIDATED</stp>
        <stp>Y</stp>
        <stp>cols=2;rows=2</stp>
        <tr r="QY7" s="2"/>
      </tp>
      <tp>
        <v>42916</v>
        <stp/>
        <stp>##V3_BDHV12</stp>
        <stp>884 HK Equity</stp>
        <stp>ASSET_TURNOVER</stp>
        <stp>1/1/2017</stp>
        <stp>8/12/2018</stp>
        <stp>[Stock Selection.xlsx]Asset Turnover Ratio!R7C869</stp>
        <stp>EQY_CONSOLIDATED</stp>
        <stp>Y</stp>
        <stp>cols=2;rows=2</stp>
        <tr r="AGK7" s="2"/>
      </tp>
      <tp>
        <v>42916</v>
        <stp/>
        <stp>##V3_BDHV12</stp>
        <stp>607 HK Equity</stp>
        <stp>ASSET_TURNOVER</stp>
        <stp>1/1/2017</stp>
        <stp>8/12/2018</stp>
        <stp>[Stock Selection.xlsx]Asset Turnover Ratio!R7C867</stp>
        <stp>EQY_CONSOLIDATED</stp>
        <stp>Y</stp>
        <stp>cols=2;rows=2</stp>
        <tr r="AGI7" s="2"/>
      </tp>
      <tp>
        <v>42916</v>
        <stp/>
        <stp>##V3_BDHV12</stp>
        <stp>177 HK Equity</stp>
        <stp>ASSET_TURNOVER</stp>
        <stp>1/1/2017</stp>
        <stp>8/12/2018</stp>
        <stp>[Stock Selection.xlsx]Asset Turnover Ratio!R7C563</stp>
        <stp>EQY_CONSOLIDATED</stp>
        <stp>Y</stp>
        <stp>cols=2;rows=2</stp>
        <tr r="UQ7" s="2"/>
      </tp>
      <tp>
        <v>42916</v>
        <stp/>
        <stp>##V3_BDHV12</stp>
        <stp>127 HK Equity</stp>
        <stp>ASSET_TURNOVER</stp>
        <stp>1/1/2017</stp>
        <stp>8/12/2018</stp>
        <stp>[Stock Selection.xlsx]Asset Turnover Ratio!R7C863</stp>
        <stp>EQY_CONSOLIDATED</stp>
        <stp>Y</stp>
        <stp>cols=2;rows=2</stp>
        <tr r="AGE7" s="2"/>
      </tp>
      <tp>
        <v>42916</v>
        <stp/>
        <stp>##V3_BDHV12</stp>
        <stp>440 HK Equity</stp>
        <stp>ASSET_TURNOVER</stp>
        <stp>1/1/2017</stp>
        <stp>8/12/2018</stp>
        <stp>[Stock Selection.xlsx]Asset Turnover Ratio!R7C369</stp>
        <stp>EQY_CONSOLIDATED</stp>
        <stp>Y</stp>
        <stp>cols=2;rows=2</stp>
        <tr r="NE7" s="2"/>
      </tp>
      <tp>
        <v>42916</v>
        <stp/>
        <stp>##V3_BDHV12</stp>
        <stp>976 HK Equity</stp>
        <stp>ASSET_TURNOVER</stp>
        <stp>1/1/2017</stp>
        <stp>8/12/2018</stp>
        <stp>[Stock Selection.xlsx]Asset Turnover Ratio!R7C667</stp>
        <stp>EQY_CONSOLIDATED</stp>
        <stp>Y</stp>
        <stp>cols=2;rows=2</stp>
        <tr r="YQ7" s="2"/>
      </tp>
      <tp>
        <v>42916</v>
        <stp/>
        <stp>##V3_BDHV12</stp>
        <stp>659 HK Equity</stp>
        <stp>ASSET_TURNOVER</stp>
        <stp>1/1/2017</stp>
        <stp>8/12/2018</stp>
        <stp>[Stock Selection.xlsx]Asset Turnover Ratio!R7C469</stp>
        <stp>EQY_CONSOLIDATED</stp>
        <stp>Y</stp>
        <stp>cols=2;rows=2</stp>
        <tr r="RA7" s="2"/>
      </tp>
      <tp>
        <v>42916</v>
        <stp/>
        <stp>##V3_BDHV12</stp>
        <stp>806 HK Equity</stp>
        <stp>ASSET_TURNOVER</stp>
        <stp>1/1/2017</stp>
        <stp>8/12/2018</stp>
        <stp>[Stock Selection.xlsx]Asset Turnover Ratio!R7C267</stp>
        <stp>EQY_CONSOLIDATED</stp>
        <stp>Y</stp>
        <stp>cols=2;rows=2</stp>
        <tr r="JG7" s="2"/>
      </tp>
      <tp>
        <v>42916</v>
        <stp/>
        <stp>##V3_BDHV12</stp>
        <stp>817 HK Equity</stp>
        <stp>ASSET_TURNOVER</stp>
        <stp>1/1/2017</stp>
        <stp>8/12/2018</stp>
        <stp>[Stock Selection.xlsx]Asset Turnover Ratio!R7C767</stp>
        <stp>EQY_CONSOLIDATED</stp>
        <stp>Y</stp>
        <stp>cols=2;rows=2</stp>
        <tr r="ACM7" s="2"/>
      </tp>
      <tp>
        <v>42916</v>
        <stp/>
        <stp>##V3_BDHV12</stp>
        <stp>813 HK Equity</stp>
        <stp>ASSET_TURNOVER</stp>
        <stp>1/1/2017</stp>
        <stp>8/12/2018</stp>
        <stp>[Stock Selection.xlsx]Asset Turnover Ratio!R7C761</stp>
        <stp>EQY_CONSOLIDATED</stp>
        <stp>Y</stp>
        <stp>cols=2;rows=2</stp>
        <tr r="ACG7" s="2"/>
      </tp>
      <tp>
        <v>42916</v>
        <stp/>
        <stp>##V3_BDHV12</stp>
        <stp>878 HK Equity</stp>
        <stp>ASSET_TURNOVER</stp>
        <stp>1/1/2017</stp>
        <stp>8/12/2018</stp>
        <stp>[Stock Selection.xlsx]Asset Turnover Ratio!R7C763</stp>
        <stp>EQY_CONSOLIDATED</stp>
        <stp>Y</stp>
        <stp>cols=2;rows=2</stp>
        <tr r="ACI7" s="2"/>
      </tp>
      <tp>
        <v>42916</v>
        <stp/>
        <stp>##V3_BDHV12</stp>
        <stp>81 HK Equity</stp>
        <stp>ASSET_TURNOVER</stp>
        <stp>1/1/2017</stp>
        <stp>8/12/2018</stp>
        <stp>[Stock Selection.xlsx]Asset Turnover Ratio!R7C835</stp>
        <stp>EQY_CONSOLIDATED</stp>
        <stp>Y</stp>
        <stp>cols=2;rows=2</stp>
        <tr r="AFC7" s="2"/>
      </tp>
      <tp>
        <v>42916</v>
        <stp/>
        <stp>##V3_BDHV12</stp>
        <stp>14 HK Equity</stp>
        <stp>ASSET_TURNOVER</stp>
        <stp>1/1/2017</stp>
        <stp>8/12/2018</stp>
        <stp>[Stock Selection.xlsx]Asset Turnover Ratio!R7C733</stp>
        <stp>EQY_CONSOLIDATED</stp>
        <stp>Y</stp>
        <stp>cols=2;rows=3</stp>
        <tr r="ABE7" s="2"/>
      </tp>
      <tp>
        <v>42916</v>
        <stp/>
        <stp>##V3_BDHV12</stp>
        <stp>2380 HK Equity</stp>
        <stp>CF_CASH_FROM_OPER</stp>
        <stp>1/1/2017</stp>
        <stp>8/12/2018</stp>
        <stp>[Stock Selection.xlsx]Operating Cash Flow!R7C907</stp>
        <stp>EQY_CONSOLIDATED</stp>
        <stp>Y</stp>
        <stp>cols=2;rows=2</stp>
        <tr r="AHW7" s="6"/>
      </tp>
      <tp>
        <v>42916</v>
        <stp/>
        <stp>##V3_BDHV12</stp>
        <stp>1302 HK Equity</stp>
        <stp>CF_CASH_FROM_OPER</stp>
        <stp>1/1/2017</stp>
        <stp>8/12/2018</stp>
        <stp>[Stock Selection.xlsx]Operating Cash Flow!R7C387</stp>
        <stp>EQY_CONSOLIDATED</stp>
        <stp>Y</stp>
        <stp>cols=2;rows=2</stp>
        <tr r="NW7" s="6"/>
      </tp>
      <tp>
        <v>42916</v>
        <stp/>
        <stp>##V3_BDHV12</stp>
        <stp>2314 HK Equity</stp>
        <stp>CF_CASH_FROM_OPER</stp>
        <stp>1/1/2017</stp>
        <stp>8/12/2018</stp>
        <stp>[Stock Selection.xlsx]Operating Cash Flow!R7C691</stp>
        <stp>EQY_CONSOLIDATED</stp>
        <stp>Y</stp>
        <stp>cols=2;rows=3</stp>
        <tr r="ZO7" s="6"/>
      </tp>
      <tp>
        <v>42916</v>
        <stp/>
        <stp>##V3_BDHV12</stp>
        <stp>1886 HK Equity</stp>
        <stp>CF_CASH_FROM_OPER</stp>
        <stp>1/1/2017</stp>
        <stp>8/12/2018</stp>
        <stp>[Stock Selection.xlsx]Operating Cash Flow!R7C203</stp>
        <stp>EQY_CONSOLIDATED</stp>
        <stp>Y</stp>
        <stp>cols=2;rows=1</stp>
        <tr r="GU7" s="6"/>
      </tp>
      <tp>
        <v>42916</v>
        <stp/>
        <stp>##V3_BDHV12</stp>
        <stp>1205 HK Equity</stp>
        <stp>CF_CASH_FROM_OPER</stp>
        <stp>1/1/2017</stp>
        <stp>8/12/2018</stp>
        <stp>[Stock Selection.xlsx]Operating Cash Flow!R7C481</stp>
        <stp>EQY_CONSOLIDATED</stp>
        <stp>Y</stp>
        <stp>cols=2;rows=2</stp>
        <tr r="RM7" s="6"/>
      </tp>
      <tp>
        <v>42916</v>
        <stp/>
        <stp>##V3_BDHV12</stp>
        <stp>3983 HK Equity</stp>
        <stp>CF_CASH_FROM_OPER</stp>
        <stp>1/1/2017</stp>
        <stp>8/12/2018</stp>
        <stp>[Stock Selection.xlsx]Operating Cash Flow!R7C707</stp>
        <stp>EQY_CONSOLIDATED</stp>
        <stp>Y</stp>
        <stp>cols=2;rows=2</stp>
        <tr r="AAE7" s="6"/>
      </tp>
      <tp>
        <v>42916</v>
        <stp/>
        <stp>##V3_BDHV12</stp>
        <stp>2607 HK Equity</stp>
        <stp>CF_CASH_FROM_OPER</stp>
        <stp>1/1/2017</stp>
        <stp>8/12/2018</stp>
        <stp>[Stock Selection.xlsx]Operating Cash Flow!R7C383</stp>
        <stp>EQY_CONSOLIDATED</stp>
        <stp>Y</stp>
        <stp>cols=2;rows=2</stp>
        <tr r="NS7" s="6"/>
      </tp>
      <tp>
        <v>42825</v>
        <stp/>
        <stp>##V3_BDHV12</stp>
        <stp>3618 HK Equity</stp>
        <stp>CF_CASH_FROM_OPER</stp>
        <stp>1/1/2017</stp>
        <stp>8/12/2018</stp>
        <stp>[Stock Selection.xlsx]Operating Cash Flow!R7C299</stp>
        <stp>EQY_CONSOLIDATED</stp>
        <stp>Y</stp>
        <stp>cols=2;rows=5</stp>
        <tr r="KM7" s="6"/>
      </tp>
      <tp>
        <v>42916</v>
        <stp/>
        <stp>##V3_BDHV12</stp>
        <stp>3382 HK Equity</stp>
        <stp>CF_CASH_FROM_OPER</stp>
        <stp>1/1/2017</stp>
        <stp>8/12/2018</stp>
        <stp>[Stock Selection.xlsx]Operating Cash Flow!R7C503</stp>
        <stp>EQY_CONSOLIDATED</stp>
        <stp>Y</stp>
        <stp>cols=2;rows=2</stp>
        <tr r="SI7" s="6"/>
      </tp>
      <tp>
        <v>42916</v>
        <stp/>
        <stp>##V3_BDHV12</stp>
        <stp>1117 HK Equity</stp>
        <stp>CF_CASH_FROM_OPER</stp>
        <stp>1/1/2017</stp>
        <stp>8/12/2018</stp>
        <stp>[Stock Selection.xlsx]Operating Cash Flow!R7C197</stp>
        <stp>EQY_CONSOLIDATED</stp>
        <stp>Y</stp>
        <stp>cols=2;rows=2</stp>
        <tr r="GO7" s="6"/>
      </tp>
      <tp t="s">
        <v>#N/A N/A</v>
        <stp/>
        <stp>##V3_BDHV12</stp>
        <stp>1060 HK Equity</stp>
        <stp>CF_CASH_FROM_OPER</stp>
        <stp>1/1/2017</stp>
        <stp>8/12/2018</stp>
        <stp>[Stock Selection.xlsx]Operating Cash Flow!R7C53</stp>
        <stp>EQY_CONSOLIDATED</stp>
        <stp>Y</stp>
        <tr r="BA7" s="6"/>
      </tp>
      <tp>
        <v>42825</v>
        <stp/>
        <stp>##V3_BDHV12</stp>
        <stp>1288 HK Equity</stp>
        <stp>CF_CASH_FROM_OPER</stp>
        <stp>1/1/2017</stp>
        <stp>8/12/2018</stp>
        <stp>[Stock Selection.xlsx]Operating Cash Flow!R7C305</stp>
        <stp>EQY_CONSOLIDATED</stp>
        <stp>Y</stp>
        <stp>cols=2;rows=5</stp>
        <tr r="KS7" s="6"/>
      </tp>
      <tp>
        <v>42916</v>
        <stp/>
        <stp>##V3_BDHV12</stp>
        <stp>1115 HK Equity</stp>
        <stp>CF_CASH_FROM_OPER</stp>
        <stp>1/1/2017</stp>
        <stp>8/12/2018</stp>
        <stp>[Stock Selection.xlsx]Operating Cash Flow!R7C199</stp>
        <stp>EQY_CONSOLIDATED</stp>
        <stp>Y</stp>
        <stp>cols=2;rows=2</stp>
        <tr r="GQ7" s="6"/>
      </tp>
      <tp>
        <v>42825</v>
        <stp/>
        <stp>##V3_BDHV12</stp>
        <stp>3988 HK Equity</stp>
        <stp>CF_CASH_FROM_OPER</stp>
        <stp>1/1/2017</stp>
        <stp>8/12/2018</stp>
        <stp>[Stock Selection.xlsx]Operating Cash Flow!R7C303</stp>
        <stp>EQY_CONSOLIDATED</stp>
        <stp>Y</stp>
        <stp>cols=2;rows=5</stp>
        <tr r="KQ7" s="6"/>
      </tp>
      <tp>
        <v>42825</v>
        <stp/>
        <stp>##V3_BDHV12</stp>
        <stp>1398 HK Equity</stp>
        <stp>CF_CASH_FROM_OPER</stp>
        <stp>1/1/2017</stp>
        <stp>8/12/2018</stp>
        <stp>[Stock Selection.xlsx]Operating Cash Flow!R7C313</stp>
        <stp>EQY_CONSOLIDATED</stp>
        <stp>Y</stp>
        <stp>cols=2;rows=5</stp>
        <tr r="LA7" s="6"/>
      </tp>
      <tp>
        <v>42825</v>
        <stp/>
        <stp>##V3_BDHV12</stp>
        <stp>2318 HK Equity</stp>
        <stp>CF_CASH_FROM_OPER</stp>
        <stp>1/1/2017</stp>
        <stp>8/12/2018</stp>
        <stp>[Stock Selection.xlsx]Operating Cash Flow!R7C291</stp>
        <stp>EQY_CONSOLIDATED</stp>
        <stp>Y</stp>
        <stp>cols=2;rows=5</stp>
        <tr r="KE7" s="6"/>
      </tp>
      <tp>
        <v>42794</v>
        <stp/>
        <stp>##V3_BDHV12</stp>
        <stp>1310 HK Equity</stp>
        <stp>CF_CASH_FROM_OPER</stp>
        <stp>1/1/2017</stp>
        <stp>8/12/2018</stp>
        <stp>[Stock Selection.xlsx]Operating Cash Flow!R7C899</stp>
        <stp>EQY_CONSOLIDATED</stp>
        <stp>Y</stp>
        <stp>cols=2;rows=3</stp>
        <tr r="AHO7" s="6"/>
      </tp>
      <tp t="s">
        <v>#N/A N/A</v>
        <stp/>
        <stp>##V3_BDHV12</stp>
        <stp>1199 HK Equity</stp>
        <stp>CF_CASH_FROM_OPER</stp>
        <stp>1/1/2017</stp>
        <stp>8/12/2018</stp>
        <stp>[Stock Selection.xlsx]Operating Cash Flow!R7C543</stp>
        <stp>EQY_CONSOLIDATED</stp>
        <stp>Y</stp>
        <tr r="TW7" s="6"/>
      </tp>
      <tp t="s">
        <v>#N/A N/A</v>
        <stp/>
        <stp>##V3_BDHV12</stp>
        <stp>1177 HK Equity</stp>
        <stp>CF_CASH_FROM_OPER</stp>
        <stp>1/1/2017</stp>
        <stp>8/12/2018</stp>
        <stp>[Stock Selection.xlsx]Operating Cash Flow!R7C413</stp>
        <stp>EQY_CONSOLIDATED</stp>
        <stp>Y</stp>
        <tr r="OW7" s="6"/>
      </tp>
      <tp t="s">
        <v>#N/A N/A</v>
        <stp/>
        <stp>##V3_BDHV12</stp>
        <stp>1313 HK Equity</stp>
        <stp>CF_CASH_FROM_OPER</stp>
        <stp>1/1/2017</stp>
        <stp>8/12/2018</stp>
        <stp>[Stock Selection.xlsx]Operating Cash Flow!R7C663</stp>
        <stp>EQY_CONSOLIDATED</stp>
        <stp>Y</stp>
        <tr r="YM7" s="6"/>
      </tp>
      <tp>
        <v>42916</v>
        <stp/>
        <stp>##V3_BDHV12</stp>
        <stp>101 HK Equity</stp>
        <stp>ASSET_TURNOVER</stp>
        <stp>1/1/2017</stp>
        <stp>8/12/2018</stp>
        <stp>[Stock Selection.xlsx]Asset Turnover Ratio!R7C775</stp>
        <stp>EQY_CONSOLIDATED</stp>
        <stp>Y</stp>
        <stp>cols=2;rows=3</stp>
        <tr r="ACU7" s="2"/>
      </tp>
      <tp>
        <v>42825</v>
        <stp/>
        <stp>##V3_BDHV12</stp>
        <stp>699 HK Equity</stp>
        <stp>ASSET_TURNOVER</stp>
        <stp>1/1/2017</stp>
        <stp>8/12/2018</stp>
        <stp>[Stock Selection.xlsx]Asset Turnover Ratio!R7C573</stp>
        <stp>EQY_CONSOLIDATED</stp>
        <stp>Y</stp>
        <stp>cols=2;rows=5</stp>
        <tr r="VA7" s="2"/>
      </tp>
      <tp>
        <v>42916</v>
        <stp/>
        <stp>##V3_BDHV12</stp>
        <stp>688 HK Equity</stp>
        <stp>ASSET_TURNOVER</stp>
        <stp>1/1/2017</stp>
        <stp>8/12/2018</stp>
        <stp>[Stock Selection.xlsx]Asset Turnover Ratio!R7C773</stp>
        <stp>EQY_CONSOLIDATED</stp>
        <stp>Y</stp>
        <stp>cols=2;rows=2</stp>
        <tr r="ACS7" s="2"/>
      </tp>
      <tp>
        <v>42916</v>
        <stp/>
        <stp>##V3_BDHV12</stp>
        <stp>546 HK Equity</stp>
        <stp>ASSET_TURNOVER</stp>
        <stp>1/1/2017</stp>
        <stp>8/12/2018</stp>
        <stp>[Stock Selection.xlsx]Asset Turnover Ratio!R7C673</stp>
        <stp>EQY_CONSOLIDATED</stp>
        <stp>Y</stp>
        <stp>cols=2;rows=2</stp>
        <tr r="YW7" s="2"/>
      </tp>
      <tp>
        <v>42825</v>
        <stp/>
        <stp>##V3_BDHV12</stp>
        <stp>717 HK Equity</stp>
        <stp>ASSET_TURNOVER</stp>
        <stp>1/1/2017</stp>
        <stp>8/12/2018</stp>
        <stp>[Stock Selection.xlsx]Asset Turnover Ratio!R7C371</stp>
        <stp>EQY_CONSOLIDATED</stp>
        <stp>Y</stp>
        <stp>cols=2;rows=3</stp>
        <tr r="NG7" s="2"/>
      </tp>
      <tp>
        <v>42916</v>
        <stp/>
        <stp>##V3_BDHV12</stp>
        <stp>670 HK Equity</stp>
        <stp>ASSET_TURNOVER</stp>
        <stp>1/1/2017</stp>
        <stp>8/12/2018</stp>
        <stp>[Stock Selection.xlsx]Asset Turnover Ratio!R7C471</stp>
        <stp>EQY_CONSOLIDATED</stp>
        <stp>Y</stp>
        <stp>cols=2;rows=2</stp>
        <tr r="RC7" s="2"/>
      </tp>
      <tp>
        <v>42916</v>
        <stp/>
        <stp>##V3_BDHV12</stp>
        <stp>598 HK Equity</stp>
        <stp>ASSET_TURNOVER</stp>
        <stp>1/1/2017</stp>
        <stp>8/12/2018</stp>
        <stp>[Stock Selection.xlsx]Asset Turnover Ratio!R7C475</stp>
        <stp>EQY_CONSOLIDATED</stp>
        <stp>Y</stp>
        <stp>cols=2;rows=2</stp>
        <tr r="RG7" s="2"/>
      </tp>
      <tp>
        <v>42916</v>
        <stp/>
        <stp>##V3_BDHV12</stp>
        <stp>683 HK Equity</stp>
        <stp>ASSET_TURNOVER</stp>
        <stp>1/1/2017</stp>
        <stp>8/12/2018</stp>
        <stp>[Stock Selection.xlsx]Asset Turnover Ratio!R7C777</stp>
        <stp>EQY_CONSOLIDATED</stp>
        <stp>Y</stp>
        <stp>cols=2;rows=2</stp>
        <tr r="ACW7" s="2"/>
      </tp>
      <tp>
        <v>42916</v>
        <stp/>
        <stp>##V3_BDHV12</stp>
        <stp>636 HK Equity</stp>
        <stp>ASSET_TURNOVER</stp>
        <stp>1/1/2017</stp>
        <stp>8/12/2018</stp>
        <stp>[Stock Selection.xlsx]Asset Turnover Ratio!R7C577</stp>
        <stp>EQY_CONSOLIDATED</stp>
        <stp>Y</stp>
        <stp>cols=2;rows=2</stp>
        <tr r="VE7" s="2"/>
      </tp>
      <tp>
        <v>42916</v>
        <stp/>
        <stp>##V3_BDHV12</stp>
        <stp>581 HK Equity</stp>
        <stp>ASSET_TURNOVER</stp>
        <stp>1/1/2017</stp>
        <stp>8/12/2018</stp>
        <stp>[Stock Selection.xlsx]Asset Turnover Ratio!R7C677</stp>
        <stp>EQY_CONSOLIDATED</stp>
        <stp>Y</stp>
        <stp>cols=2;rows=2</stp>
        <tr r="ZA7" s="2"/>
      </tp>
      <tp>
        <v>42916</v>
        <stp/>
        <stp>##V3_BDHV12</stp>
        <stp>586 HK Equity</stp>
        <stp>ASSET_TURNOVER</stp>
        <stp>1/1/2017</stp>
        <stp>8/12/2018</stp>
        <stp>[Stock Selection.xlsx]Asset Turnover Ratio!R7C579</stp>
        <stp>EQY_CONSOLIDATED</stp>
        <stp>Y</stp>
        <stp>cols=2;rows=2</stp>
        <tr r="VG7" s="2"/>
      </tp>
      <tp>
        <v>42916</v>
        <stp/>
        <stp>##V3_BDHV12</stp>
        <stp>966 HK Equity</stp>
        <stp>ASSET_TURNOVER</stp>
        <stp>1/1/2017</stp>
        <stp>8/12/2018</stp>
        <stp>[Stock Selection.xlsx]Asset Turnover Ratio!R7C275</stp>
        <stp>EQY_CONSOLIDATED</stp>
        <stp>Y</stp>
        <stp>cols=2;rows=2</stp>
        <tr r="JO7" s="2"/>
      </tp>
      <tp>
        <v>42916</v>
        <stp/>
        <stp>##V3_BDHV12</stp>
        <stp>297 HK Equity</stp>
        <stp>ASSET_TURNOVER</stp>
        <stp>1/1/2017</stp>
        <stp>8/12/2018</stp>
        <stp>[Stock Selection.xlsx]Asset Turnover Ratio!R7C679</stp>
        <stp>EQY_CONSOLIDATED</stp>
        <stp>Y</stp>
        <stp>cols=2;rows=2</stp>
        <tr r="ZC7" s="2"/>
      </tp>
      <tp>
        <v>42916</v>
        <stp/>
        <stp>##V3_BDHV12</stp>
        <stp>19 HK Equity</stp>
        <stp>ASSET_TURNOVER</stp>
        <stp>1/1/2017</stp>
        <stp>8/12/2018</stp>
        <stp>[Stock Selection.xlsx]Asset Turnover Ratio!R7C725</stp>
        <stp>EQY_CONSOLIDATED</stp>
        <stp>Y</stp>
        <stp>cols=2;rows=3</stp>
        <tr r="AAW7" s="2"/>
      </tp>
      <tp>
        <v>42916</v>
        <stp/>
        <stp>##V3_BDHV12</stp>
        <stp>83 HK Equity</stp>
        <stp>ASSET_TURNOVER</stp>
        <stp>1/1/2017</stp>
        <stp>8/12/2018</stp>
        <stp>[Stock Selection.xlsx]Asset Turnover Ratio!R7C821</stp>
        <stp>EQY_CONSOLIDATED</stp>
        <stp>Y</stp>
        <stp>cols=2;rows=2</stp>
        <tr r="AEO7" s="2"/>
      </tp>
      <tp>
        <v>42916</v>
        <stp/>
        <stp>##V3_BDHV12</stp>
        <stp>3383 HK Equity</stp>
        <stp>CF_CASH_FROM_OPER</stp>
        <stp>1/1/2017</stp>
        <stp>8/12/2018</stp>
        <stp>[Stock Selection.xlsx]Operating Cash Flow!R7C815</stp>
        <stp>EQY_CONSOLIDATED</stp>
        <stp>Y</stp>
        <stp>cols=2;rows=2</stp>
        <tr r="AEI7" s="6"/>
      </tp>
      <tp>
        <v>42916</v>
        <stp/>
        <stp>##V3_BDHV12</stp>
        <stp>1083 HK Equity</stp>
        <stp>CF_CASH_FROM_OPER</stp>
        <stp>1/1/2017</stp>
        <stp>8/12/2018</stp>
        <stp>[Stock Selection.xlsx]Operating Cash Flow!R7C917</stp>
        <stp>EQY_CONSOLIDATED</stp>
        <stp>Y</stp>
        <stp>cols=2;rows=2</stp>
        <tr r="AIG7" s="6"/>
      </tp>
      <tp>
        <v>42916</v>
        <stp/>
        <stp>##V3_BDHV12</stp>
        <stp>1282 HK Equity</stp>
        <stp>CF_CASH_FROM_OPER</stp>
        <stp>1/1/2017</stp>
        <stp>8/12/2018</stp>
        <stp>[Stock Selection.xlsx]Operating Cash Flow!R7C611</stp>
        <stp>EQY_CONSOLIDATED</stp>
        <stp>Y</stp>
        <stp>cols=2;rows=2</stp>
        <tr r="WM7" s="6"/>
      </tp>
      <tp>
        <v>42825</v>
        <stp/>
        <stp>##V3_BDHV12</stp>
        <stp>3993 HK Equity</stp>
        <stp>CF_CASH_FROM_OPER</stp>
        <stp>1/1/2017</stp>
        <stp>8/12/2018</stp>
        <stp>[Stock Selection.xlsx]Operating Cash Flow!R7C701</stp>
        <stp>EQY_CONSOLIDATED</stp>
        <stp>Y</stp>
        <stp>cols=2;rows=5</stp>
        <tr r="ZY7" s="6"/>
      </tp>
      <tp>
        <v>42916</v>
        <stp/>
        <stp>##V3_BDHV12</stp>
        <stp>1788 HK Equity</stp>
        <stp>CF_CASH_FROM_OPER</stp>
        <stp>1/1/2017</stp>
        <stp>8/12/2018</stp>
        <stp>[Stock Selection.xlsx]Operating Cash Flow!R7C319</stp>
        <stp>EQY_CONSOLIDATED</stp>
        <stp>Y</stp>
        <stp>cols=2;rows=2</stp>
        <tr r="LG7" s="6"/>
      </tp>
      <tp>
        <v>42916</v>
        <stp/>
        <stp>##V3_BDHV12</stp>
        <stp>2196 HK Equity</stp>
        <stp>CF_CASH_FROM_OPER</stp>
        <stp>1/1/2017</stp>
        <stp>8/12/2018</stp>
        <stp>[Stock Selection.xlsx]Operating Cash Flow!R7C407</stp>
        <stp>EQY_CONSOLIDATED</stp>
        <stp>Y</stp>
        <stp>cols=2;rows=2</stp>
        <tr r="OQ7" s="6"/>
      </tp>
      <tp>
        <v>42916</v>
        <stp/>
        <stp>##V3_BDHV12</stp>
        <stp>3883 HK Equity</stp>
        <stp>CF_CASH_FROM_OPER</stp>
        <stp>1/1/2017</stp>
        <stp>8/12/2018</stp>
        <stp>[Stock Selection.xlsx]Operating Cash Flow!R7C813</stp>
        <stp>EQY_CONSOLIDATED</stp>
        <stp>Y</stp>
        <stp>cols=2;rows=2</stp>
        <tr r="AEG7" s="6"/>
      </tp>
      <tp>
        <v>42916</v>
        <stp/>
        <stp>##V3_BDHV12</stp>
        <stp>2007 HK Equity</stp>
        <stp>CF_CASH_FROM_OPER</stp>
        <stp>1/1/2017</stp>
        <stp>8/12/2018</stp>
        <stp>[Stock Selection.xlsx]Operating Cash Flow!R7C797</stp>
        <stp>EQY_CONSOLIDATED</stp>
        <stp>Y</stp>
        <stp>cols=2;rows=2</stp>
        <tr r="ADQ7" s="6"/>
      </tp>
      <tp>
        <v>42916</v>
        <stp/>
        <stp>##V3_BDHV12</stp>
        <stp>2388 HK Equity</stp>
        <stp>CF_CASH_FROM_OPER</stp>
        <stp>1/1/2017</stp>
        <stp>8/12/2018</stp>
        <stp>[Stock Selection.xlsx]Operating Cash Flow!R7C317</stp>
        <stp>EQY_CONSOLIDATED</stp>
        <stp>Y</stp>
        <stp>cols=2;rows=2</stp>
        <tr r="LE7" s="6"/>
      </tp>
      <tp>
        <v>42916</v>
        <stp/>
        <stp>##V3_BDHV12</stp>
        <stp>6808 HK Equity</stp>
        <stp>CF_CASH_FROM_OPER</stp>
        <stp>1/1/2017</stp>
        <stp>8/12/2018</stp>
        <stp>[Stock Selection.xlsx]Operating Cash Flow!R7C193</stp>
        <stp>EQY_CONSOLIDATED</stp>
        <stp>Y</stp>
        <stp>cols=2;rows=3</stp>
        <tr r="GK7" s="6"/>
      </tp>
      <tp>
        <v>42916</v>
        <stp/>
        <stp>##V3_BDHV12</stp>
        <stp>1099 HK Equity</stp>
        <stp>CF_CASH_FROM_OPER</stp>
        <stp>1/1/2017</stp>
        <stp>8/12/2018</stp>
        <stp>[Stock Selection.xlsx]Operating Cash Flow!R7C403</stp>
        <stp>EQY_CONSOLIDATED</stp>
        <stp>Y</stp>
        <stp>cols=2;rows=2</stp>
        <tr r="OM7" s="6"/>
      </tp>
      <tp>
        <v>42916</v>
        <stp/>
        <stp>##V3_BDHV12</stp>
        <stp>308 HK Equity</stp>
        <stp>ASSET_TURNOVER</stp>
        <stp>1/1/2017</stp>
        <stp>8/12/2018</stp>
        <stp>[Stock Selection.xlsx]Asset Turnover Ratio!R7C85</stp>
        <stp>EQY_CONSOLIDATED</stp>
        <stp>Y</stp>
        <stp>cols=2;rows=2</stp>
        <tr r="CG7" s="2"/>
      </tp>
      <tp>
        <v>42916</v>
        <stp/>
        <stp>##V3_BDHV12</stp>
        <stp>1361 HK Equity</stp>
        <stp>ASSET_TURNOVER</stp>
        <stp>1/1/2017</stp>
        <stp>8/12/2018</stp>
        <stp>[Stock Selection.xlsx]Asset Turnover Ratio!R7C73</stp>
        <stp>EQY_CONSOLIDATED</stp>
        <stp>Y</stp>
        <stp>cols=2;rows=2</stp>
        <tr r="BU7" s="2"/>
      </tp>
      <tp>
        <v>42916</v>
        <stp/>
        <stp>##V3_BDHV12</stp>
        <stp>2343 HK Equity</stp>
        <stp>NET_INCOME</stp>
        <stp>1/1/2017</stp>
        <stp>8/12/2018</stp>
        <stp>[Stock Selection.xlsx]Net Income!R7C473</stp>
        <stp>EQY_CONSOLIDATED</stp>
        <stp>Y</stp>
        <stp>cols=2;rows=3</stp>
        <tr r="RE7" s="5"/>
      </tp>
      <tp>
        <v>42916</v>
        <stp/>
        <stp>##V3_BDHV12</stp>
        <stp>1813 HK Equity</stp>
        <stp>NET_INCOME</stp>
        <stp>1/1/2017</stp>
        <stp>8/12/2018</stp>
        <stp>[Stock Selection.xlsx]Net Income!R7C823</stp>
        <stp>EQY_CONSOLIDATED</stp>
        <stp>Y</stp>
        <stp>cols=2;rows=2</stp>
        <tr r="AEQ7" s="5"/>
      </tp>
      <tp>
        <v>42916</v>
        <stp/>
        <stp>##V3_BDHV12</stp>
        <stp>3808 HK Equity</stp>
        <stp>NET_INCOME</stp>
        <stp>1/1/2017</stp>
        <stp>8/12/2018</stp>
        <stp>[Stock Selection.xlsx]Net Income!R7C539</stp>
        <stp>EQY_CONSOLIDATED</stp>
        <stp>Y</stp>
        <stp>cols=2;rows=2</stp>
        <tr r="TS7" s="5"/>
      </tp>
      <tp>
        <v>42916</v>
        <stp/>
        <stp>##V3_BDHV12</stp>
        <stp>1958 HK Equity</stp>
        <stp>NET_INCOME</stp>
        <stp>1/1/2017</stp>
        <stp>8/12/2018</stp>
        <stp>[Stock Selection.xlsx]Net Income!R7C169</stp>
        <stp>EQY_CONSOLIDATED</stp>
        <stp>Y</stp>
        <stp>cols=2;rows=2</stp>
        <tr r="FM7" s="5"/>
      </tp>
      <tp>
        <v>42916</v>
        <stp/>
        <stp>##V3_BDHV12</stp>
        <stp>6828 HK Equity</stp>
        <stp>NET_INCOME</stp>
        <stp>1/1/2017</stp>
        <stp>8/12/2018</stp>
        <stp>[Stock Selection.xlsx]Net Income!R7C919</stp>
        <stp>EQY_CONSOLIDATED</stp>
        <stp>Y</stp>
        <stp>cols=2;rows=2</stp>
        <tr r="AII7" s="5"/>
      </tp>
      <tp>
        <v>43100</v>
        <stp/>
        <stp>##V3_BDHV12</stp>
        <stp>1610 HK Equity</stp>
        <stp>NET_INCOME</stp>
        <stp>1/1/2017</stp>
        <stp>8/12/2018</stp>
        <stp>[Stock Selection.xlsx]Net Income!R7C223</stp>
        <stp>EQY_CONSOLIDATED</stp>
        <stp>Y</stp>
        <stp>cols=2;rows=1</stp>
        <tr r="HO7" s="5"/>
      </tp>
      <tp>
        <v>42916</v>
        <stp/>
        <stp>##V3_BDHV12</stp>
        <stp>1970 HK Equity</stp>
        <stp>NET_INCOME</stp>
        <stp>1/1/2017</stp>
        <stp>8/12/2018</stp>
        <stp>[Stock Selection.xlsx]Net Income!R7C145</stp>
        <stp>EQY_CONSOLIDATED</stp>
        <stp>Y</stp>
        <stp>cols=2;rows=3</stp>
        <tr r="EO7" s="5"/>
      </tp>
      <tp>
        <v>42916</v>
        <stp/>
        <stp>##V3_BDHV12</stp>
        <stp>2233 HK Equity</stp>
        <stp>NET_INCOME</stp>
        <stp>1/1/2017</stp>
        <stp>8/12/2018</stp>
        <stp>[Stock Selection.xlsx]Net Income!R7C705</stp>
        <stp>EQY_CONSOLIDATED</stp>
        <stp>Y</stp>
        <stp>cols=2;rows=2</stp>
        <tr r="AAC7" s="5"/>
      </tp>
      <tp>
        <v>42916</v>
        <stp/>
        <stp>##V3_BDHV12</stp>
        <stp>6066 HK Equity</stp>
        <stp>NET_INCOME</stp>
        <stp>1/1/2017</stp>
        <stp>8/12/2018</stp>
        <stp>[Stock Selection.xlsx]Net Income!R7C351</stp>
        <stp>EQY_CONSOLIDATED</stp>
        <stp>Y</stp>
        <stp>cols=2;rows=2</stp>
        <tr r="MM7" s="5"/>
      </tp>
      <tp>
        <v>42916</v>
        <stp/>
        <stp>##V3_BDHV12</stp>
        <stp>2611 HK Equity</stp>
        <stp>NET_INCOME</stp>
        <stp>1/1/2017</stp>
        <stp>8/12/2018</stp>
        <stp>[Stock Selection.xlsx]Net Income!R7C329</stp>
        <stp>EQY_CONSOLIDATED</stp>
        <stp>Y</stp>
        <stp>cols=2;rows=2</stp>
        <tr r="LQ7" s="5"/>
      </tp>
      <tp>
        <v>42916</v>
        <stp/>
        <stp>##V3_BDHV12</stp>
        <stp>2669 HK Equity</stp>
        <stp>NET_INCOME</stp>
        <stp>1/1/2017</stp>
        <stp>8/12/2018</stp>
        <stp>[Stock Selection.xlsx]Net Income!R7C851</stp>
        <stp>EQY_CONSOLIDATED</stp>
        <stp>Y</stp>
        <stp>cols=2;rows=2</stp>
        <tr r="AFS7" s="5"/>
      </tp>
      <tp>
        <v>42916</v>
        <stp/>
        <stp>##V3_BDHV12</stp>
        <stp>87001 HK Equity</stp>
        <stp>RETURN_COM_EQY</stp>
        <stp>1/1/2017</stp>
        <stp>8/12/2018</stp>
        <stp>[Stock Selection.xlsx]ROE!R7C791</stp>
        <stp>EQY_CONSOLIDATED</stp>
        <stp>Y</stp>
        <stp>cols=2;rows=3</stp>
        <tr r="ADK7" s="1"/>
      </tp>
      <tp>
        <v>42825</v>
        <stp/>
        <stp>##V3_BDHV12</stp>
        <stp>1140 HK Equity</stp>
        <stp>NET_INCOME</stp>
        <stp>1/1/2017</stp>
        <stp>8/12/2018</stp>
        <stp>[Stock Selection.xlsx]Net Income!R7C279</stp>
        <stp>EQY_CONSOLIDATED</stp>
        <stp>Y</stp>
        <stp>cols=2;rows=3</stp>
        <tr r="JS7" s="5"/>
      </tp>
      <tp>
        <v>42916</v>
        <stp/>
        <stp>##V3_BDHV12</stp>
        <stp>2869 HK Equity</stp>
        <stp>NET_INCOME</stp>
        <stp>1/1/2017</stp>
        <stp>8/12/2018</stp>
        <stp>[Stock Selection.xlsx]Net Income!R7C553</stp>
        <stp>EQY_CONSOLIDATED</stp>
        <stp>Y</stp>
        <stp>cols=2;rows=2</stp>
        <tr r="UG7" s="5"/>
      </tp>
      <tp>
        <v>42916</v>
        <stp/>
        <stp>##V3_BDHV12</stp>
        <stp>2768 HK Equity</stp>
        <stp>NET_INCOME</stp>
        <stp>1/1/2017</stp>
        <stp>8/12/2018</stp>
        <stp>[Stock Selection.xlsx]Net Income!R7C853</stp>
        <stp>EQY_CONSOLIDATED</stp>
        <stp>Y</stp>
        <stp>cols=2;rows=2</stp>
        <tr r="AFU7" s="5"/>
      </tp>
      <tp>
        <v>42825</v>
        <stp/>
        <stp>##V3_BDHV12</stp>
        <stp>6178 HK Equity</stp>
        <stp>NET_INCOME</stp>
        <stp>1/1/2017</stp>
        <stp>8/12/2018</stp>
        <stp>[Stock Selection.xlsx]Net Income!R7C345</stp>
        <stp>EQY_CONSOLIDATED</stp>
        <stp>Y</stp>
        <stp>cols=2;rows=5</stp>
        <tr r="MG7" s="5"/>
      </tp>
      <tp>
        <v>42916</v>
        <stp/>
        <stp>##V3_BDHV12</stp>
        <stp>1448 HK Equity</stp>
        <stp>NET_INCOME</stp>
        <stp>1/1/2017</stp>
        <stp>8/12/2018</stp>
        <stp>[Stock Selection.xlsx]Net Income!R7C175</stp>
        <stp>EQY_CONSOLIDATED</stp>
        <stp>Y</stp>
        <stp>cols=2;rows=2</stp>
        <tr r="FS7" s="5"/>
      </tp>
      <tp>
        <v>42916</v>
        <stp/>
        <stp>##V3_BDHV12</stp>
        <stp>1919 HK Equity</stp>
        <stp>NET_INCOME</stp>
        <stp>1/1/2017</stp>
        <stp>8/12/2018</stp>
        <stp>[Stock Selection.xlsx]Net Income!R7C527</stp>
        <stp>EQY_CONSOLIDATED</stp>
        <stp>Y</stp>
        <stp>cols=2;rows=2</stp>
        <tr r="TG7" s="5"/>
      </tp>
      <tp>
        <v>42916</v>
        <stp/>
        <stp>##V3_BDHV12</stp>
        <stp>6869 HK Equity</stp>
        <stp>NET_INCOME</stp>
        <stp>1/1/2017</stp>
        <stp>8/12/2018</stp>
        <stp>[Stock Selection.xlsx]Net Income!R7C657</stp>
        <stp>EQY_CONSOLIDATED</stp>
        <stp>Y</stp>
        <stp>cols=2;rows=1</stp>
        <tr r="YG7" s="5"/>
      </tp>
      <tp>
        <v>42916</v>
        <stp/>
        <stp>##V3_BDHV12</stp>
        <stp>868 HK Equity</stp>
        <stp>ASSET_TURNOVER</stp>
        <stp>1/1/2017</stp>
        <stp>8/12/2018</stp>
        <stp>[Stock Selection.xlsx]Asset Turnover Ratio!R7C91</stp>
        <stp>EQY_CONSOLIDATED</stp>
        <stp>Y</stp>
        <stp>cols=2;rows=3</stp>
        <tr r="CM7" s="2"/>
      </tp>
      <tp>
        <v>42825</v>
        <stp/>
        <stp>##V3_BDHV12</stp>
        <stp>1382 HK Equity</stp>
        <stp>ASSET_TURNOVER</stp>
        <stp>1/1/2017</stp>
        <stp>8/12/2018</stp>
        <stp>[Stock Selection.xlsx]Asset Turnover Ratio!R7C51</stp>
        <stp>EQY_CONSOLIDATED</stp>
        <stp>Y</stp>
        <stp>cols=2;rows=3</stp>
        <tr r="AY7" s="2"/>
      </tp>
      <tp>
        <v>42916</v>
        <stp/>
        <stp>##V3_BDHV12</stp>
        <stp>1293 HK Equity</stp>
        <stp>ASSET_TURNOVER</stp>
        <stp>1/1/2017</stp>
        <stp>8/12/2018</stp>
        <stp>[Stock Selection.xlsx]Asset Turnover Ratio!R7C45</stp>
        <stp>EQY_CONSOLIDATED</stp>
        <stp>Y</stp>
        <stp>cols=2;rows=2</stp>
        <tr r="AS7" s="2"/>
      </tp>
      <tp t="s">
        <v>#N/A N/A</v>
        <stp/>
        <stp>##V3_BDHV12</stp>
        <stp>778 HK Equity</stp>
        <stp>SALES_REV_TURN</stp>
        <stp>1/1/2017</stp>
        <stp>8/12/2018</stp>
        <stp>[Stock Selection.xlsx]revenue!R7C825</stp>
        <stp>EQY_CONSOLIDATED</stp>
        <stp>Y</stp>
        <tr r="AES7" s="7"/>
      </tp>
      <tp>
        <v>42825</v>
        <stp/>
        <stp>##V3_BDHV12</stp>
        <stp>1315 HK Equity</stp>
        <stp>NET_INCOME</stp>
        <stp>1/1/2017</stp>
        <stp>8/12/2018</stp>
        <stp>[Stock Selection.xlsx]Net Income!R7C535</stp>
        <stp>EQY_CONSOLIDATED</stp>
        <stp>Y</stp>
        <stp>cols=2;rows=3</stp>
        <tr r="TO7" s="5"/>
      </tp>
      <tp>
        <v>42916</v>
        <stp/>
        <stp>##V3_BDHV12</stp>
        <stp>2356 HK Equity</stp>
        <stp>NET_INCOME</stp>
        <stp>1/1/2017</stp>
        <stp>8/12/2018</stp>
        <stp>[Stock Selection.xlsx]Net Income!R7C277</stp>
        <stp>EQY_CONSOLIDATED</stp>
        <stp>Y</stp>
        <stp>cols=2;rows=2</stp>
        <tr r="JQ7" s="5"/>
      </tp>
      <tp>
        <v>42916</v>
        <stp/>
        <stp>##V3_BDHV12</stp>
        <stp>2600 HK Equity</stp>
        <stp>NET_INCOME</stp>
        <stp>1/1/2017</stp>
        <stp>8/12/2018</stp>
        <stp>[Stock Selection.xlsx]Net Income!R7C721</stp>
        <stp>EQY_CONSOLIDATED</stp>
        <stp>Y</stp>
        <stp>cols=2;rows=2</stp>
        <tr r="AAS7" s="5"/>
      </tp>
      <tp>
        <v>42916</v>
        <stp/>
        <stp>##V3_BDHV12</stp>
        <stp>2255 HK Equity</stp>
        <stp>NET_INCOME</stp>
        <stp>1/1/2017</stp>
        <stp>8/12/2018</stp>
        <stp>[Stock Selection.xlsx]Net Income!R7C177</stp>
        <stp>EQY_CONSOLIDATED</stp>
        <stp>Y</stp>
        <stp>cols=2;rows=2</stp>
        <tr r="FU7" s="5"/>
      </tp>
      <tp>
        <v>42916</v>
        <stp/>
        <stp>##V3_BDHV12</stp>
        <stp>6837 HK Equity</stp>
        <stp>NET_INCOME</stp>
        <stp>1/1/2017</stp>
        <stp>8/12/2018</stp>
        <stp>[Stock Selection.xlsx]Net Income!R7C315</stp>
        <stp>EQY_CONSOLIDATED</stp>
        <stp>Y</stp>
        <stp>cols=2;rows=2</stp>
        <tr r="LC7" s="5"/>
      </tp>
      <tp>
        <v>43100</v>
        <stp/>
        <stp>##V3_BDHV12</stp>
        <stp>2001 HK Equity</stp>
        <stp>NET_INCOME</stp>
        <stp>1/1/2017</stp>
        <stp>8/12/2018</stp>
        <stp>[Stock Selection.xlsx]Net Income!R7C125</stp>
        <stp>EQY_CONSOLIDATED</stp>
        <stp>Y</stp>
        <stp>cols=2;rows=1</stp>
        <tr r="DU7" s="5"/>
      </tp>
      <tp>
        <v>42916</v>
        <stp/>
        <stp>##V3_BDHV12</stp>
        <stp>1171 HK Equity</stp>
        <stp>NET_INCOME</stp>
        <stp>1/1/2017</stp>
        <stp>8/12/2018</stp>
        <stp>[Stock Selection.xlsx]Net Income!R7C255</stp>
        <stp>EQY_CONSOLIDATED</stp>
        <stp>Y</stp>
        <stp>cols=2;rows=2</stp>
        <tr r="IU7" s="5"/>
      </tp>
      <tp>
        <v>42916</v>
        <stp/>
        <stp>##V3_BDHV12</stp>
        <stp>1071 HK Equity</stp>
        <stp>NET_INCOME</stp>
        <stp>1/1/2017</stp>
        <stp>8/12/2018</stp>
        <stp>[Stock Selection.xlsx]Net Income!R7C955</stp>
        <stp>EQY_CONSOLIDATED</stp>
        <stp>Y</stp>
        <stp>cols=2;rows=2</stp>
        <tr r="AJS7" s="5"/>
      </tp>
      <tp>
        <v>42825</v>
        <stp/>
        <stp>##V3_BDHV12</stp>
        <stp>1513 HK Equity</stp>
        <stp>NET_INCOME</stp>
        <stp>1/1/2017</stp>
        <stp>8/12/2018</stp>
        <stp>[Stock Selection.xlsx]Net Income!R7C437</stp>
        <stp>EQY_CONSOLIDATED</stp>
        <stp>Y</stp>
        <stp>cols=2;rows=5</stp>
        <tr r="PU7" s="5"/>
      </tp>
      <tp>
        <v>42916</v>
        <stp/>
        <stp>##V3_BDHV12</stp>
        <stp>3336 HK Equity</stp>
        <stp>NET_INCOME</stp>
        <stp>1/1/2017</stp>
        <stp>8/12/2018</stp>
        <stp>[Stock Selection.xlsx]Net Income!R7C613</stp>
        <stp>EQY_CONSOLIDATED</stp>
        <stp>Y</stp>
        <stp>cols=2;rows=2</stp>
        <tr r="WO7" s="5"/>
      </tp>
      <tp>
        <v>42916</v>
        <stp/>
        <stp>##V3_BDHV12</stp>
        <stp>1515 HK Equity</stp>
        <stp>NET_INCOME</stp>
        <stp>1/1/2017</stp>
        <stp>8/12/2018</stp>
        <stp>[Stock Selection.xlsx]Net Income!R7C433</stp>
        <stp>EQY_CONSOLIDATED</stp>
        <stp>Y</stp>
        <stp>cols=2;rows=2</stp>
        <tr r="PQ7" s="5"/>
      </tp>
      <tp>
        <v>42916</v>
        <stp/>
        <stp>##V3_BDHV12</stp>
        <stp>3900 HK Equity</stp>
        <stp>NET_INCOME</stp>
        <stp>1/1/2017</stp>
        <stp>8/12/2018</stp>
        <stp>[Stock Selection.xlsx]Net Income!R7C727</stp>
        <stp>EQY_CONSOLIDATED</stp>
        <stp>Y</stp>
        <stp>cols=2;rows=2</stp>
        <tr r="AAY7" s="5"/>
      </tp>
      <tp>
        <v>43100</v>
        <stp/>
        <stp>##V3_BDHV12</stp>
        <stp>1569 HK Equity</stp>
        <stp>NET_INCOME</stp>
        <stp>1/1/2017</stp>
        <stp>8/12/2018</stp>
        <stp>[Stock Selection.xlsx]Net Income!R7C141</stp>
        <stp>EQY_CONSOLIDATED</stp>
        <stp>Y</stp>
        <stp>cols=2;rows=1</stp>
        <tr r="EK7" s="5"/>
      </tp>
      <tp>
        <v>42916</v>
        <stp/>
        <stp>##V3_BDHV12</stp>
        <stp>1219 HK Equity</stp>
        <stp>NET_INCOME</stp>
        <stp>1/1/2017</stp>
        <stp>8/12/2018</stp>
        <stp>[Stock Selection.xlsx]Net Income!R7C231</stp>
        <stp>EQY_CONSOLIDATED</stp>
        <stp>Y</stp>
        <stp>cols=2;rows=2</stp>
        <tr r="HW7" s="5"/>
      </tp>
      <tp>
        <v>42916</v>
        <stp/>
        <stp>##V3_BDHV12</stp>
        <stp>3323 HK Equity</stp>
        <stp>NET_INCOME</stp>
        <stp>1/1/2017</stp>
        <stp>8/12/2018</stp>
        <stp>[Stock Selection.xlsx]Net Income!R7C709</stp>
        <stp>EQY_CONSOLIDATED</stp>
        <stp>Y</stp>
        <stp>cols=2;rows=2</stp>
        <tr r="AAG7" s="5"/>
      </tp>
      <tp>
        <v>42916</v>
        <stp/>
        <stp>##V3_BDHV12</stp>
        <stp>3333 HK Equity</stp>
        <stp>NET_INCOME</stp>
        <stp>1/1/2017</stp>
        <stp>8/12/2018</stp>
        <stp>[Stock Selection.xlsx]Net Income!R7C819</stp>
        <stp>EQY_CONSOLIDATED</stp>
        <stp>Y</stp>
        <stp>cols=2;rows=2</stp>
        <tr r="AEM7" s="5"/>
      </tp>
      <tp>
        <v>42916</v>
        <stp/>
        <stp>##V3_BDHV12</stp>
        <stp>1928 HK Equity</stp>
        <stp>NET_INCOME</stp>
        <stp>1/1/2017</stp>
        <stp>8/12/2018</stp>
        <stp>[Stock Selection.xlsx]Net Income!R7C103</stp>
        <stp>EQY_CONSOLIDATED</stp>
        <stp>Y</stp>
        <stp>cols=2;rows=3</stp>
        <tr r="CY7" s="5"/>
      </tp>
      <tp>
        <v>42916</v>
        <stp/>
        <stp>##V3_BDHV12</stp>
        <stp>1359 HK Equity</stp>
        <stp>NET_INCOME</stp>
        <stp>1/1/2017</stp>
        <stp>8/12/2018</stp>
        <stp>[Stock Selection.xlsx]Net Income!R7C377</stp>
        <stp>EQY_CONSOLIDATED</stp>
        <stp>Y</stp>
        <stp>cols=2;rows=2</stp>
        <tr r="NM7" s="5"/>
      </tp>
      <tp>
        <v>42916</v>
        <stp/>
        <stp>##V3_BDHV12</stp>
        <stp>1918 HK Equity</stp>
        <stp>NET_INCOME</stp>
        <stp>1/1/2017</stp>
        <stp>8/12/2018</stp>
        <stp>[Stock Selection.xlsx]Net Income!R7C737</stp>
        <stp>EQY_CONSOLIDATED</stp>
        <stp>Y</stp>
        <stp>cols=2;rows=2</stp>
        <tr r="ABI7" s="5"/>
      </tp>
      <tp>
        <v>42916</v>
        <stp/>
        <stp>##V3_BDHV12</stp>
        <stp>256 HK Equity</stp>
        <stp>ASSET_TURNOVER</stp>
        <stp>1/1/2017</stp>
        <stp>8/12/2018</stp>
        <stp>[Stock Selection.xlsx]Asset Turnover Ratio!R7C41</stp>
        <stp>EQY_CONSOLIDATED</stp>
        <stp>Y</stp>
        <stp>cols=2;rows=2</stp>
        <tr r="AO7" s="2"/>
      </tp>
      <tp>
        <v>42825</v>
        <stp/>
        <stp>##V3_BDHV12</stp>
        <stp>860 HK Equity</stp>
        <stp>ASSET_TURNOVER</stp>
        <stp>1/1/2017</stp>
        <stp>8/12/2018</stp>
        <stp>[Stock Selection.xlsx]Asset Turnover Ratio!R7C25</stp>
        <stp>EQY_CONSOLIDATED</stp>
        <stp>Y</stp>
        <stp>cols=2;rows=3</stp>
        <tr r="Y7" s="2"/>
      </tp>
      <tp>
        <v>42916</v>
        <stp/>
        <stp>##V3_BDHV12</stp>
        <stp>425 HK Equity</stp>
        <stp>ASSET_TURNOVER</stp>
        <stp>1/1/2017</stp>
        <stp>8/12/2018</stp>
        <stp>[Stock Selection.xlsx]Asset Turnover Ratio!R7C77</stp>
        <stp>EQY_CONSOLIDATED</stp>
        <stp>Y</stp>
        <stp>cols=2;rows=2</stp>
        <tr r="BY7" s="2"/>
      </tp>
      <tp>
        <v>42916</v>
        <stp/>
        <stp>##V3_BDHV12</stp>
        <stp>1086 HK Equity</stp>
        <stp>ASSET_TURNOVER</stp>
        <stp>1/1/2017</stp>
        <stp>8/12/2018</stp>
        <stp>[Stock Selection.xlsx]Asset Turnover Ratio!R7C23</stp>
        <stp>EQY_CONSOLIDATED</stp>
        <stp>Y</stp>
        <stp>cols=2;rows=2</stp>
        <tr r="W7" s="2"/>
      </tp>
      <tp>
        <v>42916</v>
        <stp/>
        <stp>##V3_BDHV12</stp>
        <stp>2005 HK Equity</stp>
        <stp>NET_INCOME</stp>
        <stp>1/1/2017</stp>
        <stp>8/12/2018</stp>
        <stp>[Stock Selection.xlsx]Net Income!R7C415</stp>
        <stp>EQY_CONSOLIDATED</stp>
        <stp>Y</stp>
        <stp>cols=2;rows=2</stp>
        <tr r="OY7" s="5"/>
      </tp>
      <tp>
        <v>42916</v>
        <stp/>
        <stp>##V3_BDHV12</stp>
        <stp>1238 HK Equity</stp>
        <stp>NET_INCOME</stp>
        <stp>1/1/2017</stp>
        <stp>8/12/2018</stp>
        <stp>[Stock Selection.xlsx]Net Income!R7C729</stp>
        <stp>EQY_CONSOLIDATED</stp>
        <stp>Y</stp>
        <stp>cols=2;rows=2</stp>
        <tr r="ABA7" s="5"/>
      </tp>
      <tp>
        <v>42916</v>
        <stp/>
        <stp>##V3_BDHV12</stp>
        <stp>2357 HK Equity</stp>
        <stp>NET_INCOME</stp>
        <stp>1/1/2017</stp>
        <stp>8/12/2018</stp>
        <stp>[Stock Selection.xlsx]Net Income!R7C545</stp>
        <stp>EQY_CONSOLIDATED</stp>
        <stp>Y</stp>
        <stp>cols=2;rows=2</stp>
        <tr r="TY7" s="5"/>
      </tp>
      <tp>
        <v>42916</v>
        <stp/>
        <stp>##V3_BDHV12</stp>
        <stp>1883 HK Equity</stp>
        <stp>NET_INCOME</stp>
        <stp>1/1/2017</stp>
        <stp>8/12/2018</stp>
        <stp>[Stock Selection.xlsx]Net Income!R7C891</stp>
        <stp>EQY_CONSOLIDATED</stp>
        <stp>Y</stp>
        <stp>cols=2;rows=2</stp>
        <tr r="AHG7" s="5"/>
      </tp>
      <tp>
        <v>42916</v>
        <stp/>
        <stp>##V3_BDHV12</stp>
        <stp>1357 HK Equity</stp>
        <stp>NET_INCOME</stp>
        <stp>1/1/2017</stp>
        <stp>8/12/2018</stp>
        <stp>[Stock Selection.xlsx]Net Income!R7C645</stp>
        <stp>EQY_CONSOLIDATED</stp>
        <stp>Y</stp>
        <stp>cols=2;rows=2</stp>
        <tr r="XU7" s="5"/>
      </tp>
      <tp>
        <v>42916</v>
        <stp/>
        <stp>##V3_BDHV12</stp>
        <stp>1257 HK Equity</stp>
        <stp>NET_INCOME</stp>
        <stp>1/1/2017</stp>
        <stp>8/12/2018</stp>
        <stp>[Stock Selection.xlsx]Net Income!R7C945</stp>
        <stp>EQY_CONSOLIDATED</stp>
        <stp>Y</stp>
        <stp>cols=2;rows=3</stp>
        <tr r="AJI7" s="5"/>
      </tp>
      <tp>
        <v>42825</v>
        <stp/>
        <stp>##V3_BDHV12</stp>
        <stp>1347 HK Equity</stp>
        <stp>NET_INCOME</stp>
        <stp>1/1/2017</stp>
        <stp>8/12/2018</stp>
        <stp>[Stock Selection.xlsx]Net Income!R7C655</stp>
        <stp>EQY_CONSOLIDATED</stp>
        <stp>Y</stp>
        <stp>cols=2;rows=6</stp>
        <tr r="YE7" s="5"/>
      </tp>
      <tp>
        <v>42916</v>
        <stp/>
        <stp>##V3_BDHV12</stp>
        <stp>3360 HK Equity</stp>
        <stp>NET_INCOME</stp>
        <stp>1/1/2017</stp>
        <stp>8/12/2018</stp>
        <stp>[Stock Selection.xlsx]Net Income!R7C273</stp>
        <stp>EQY_CONSOLIDATED</stp>
        <stp>Y</stp>
        <stp>cols=2;rows=2</stp>
        <tr r="JM7" s="5"/>
      </tp>
      <tp>
        <v>42916</v>
        <stp/>
        <stp>##V3_BDHV12</stp>
        <stp>2006 HK Equity</stp>
        <stp>NET_INCOME</stp>
        <stp>1/1/2017</stp>
        <stp>8/12/2018</stp>
        <stp>[Stock Selection.xlsx]Net Income!R7C115</stp>
        <stp>EQY_CONSOLIDATED</stp>
        <stp>Y</stp>
        <stp>cols=2;rows=2</stp>
        <tr r="DK7" s="5"/>
      </tp>
      <tp>
        <v>42916</v>
        <stp/>
        <stp>##V3_BDHV12</stp>
        <stp>1112 HK Equity</stp>
        <stp>NET_INCOME</stp>
        <stp>1/1/2017</stp>
        <stp>8/12/2018</stp>
        <stp>[Stock Selection.xlsx]Net Income!R7C201</stp>
        <stp>EQY_CONSOLIDATED</stp>
        <stp>Y</stp>
        <stp>cols=2;rows=2</stp>
        <tr r="GS7" s="5"/>
      </tp>
      <tp>
        <v>42916</v>
        <stp/>
        <stp>##V3_BDHV12</stp>
        <stp>2232 HK Equity</stp>
        <stp>NET_INCOME</stp>
        <stp>1/1/2017</stp>
        <stp>8/12/2018</stp>
        <stp>[Stock Selection.xlsx]Net Income!R7C127</stp>
        <stp>EQY_CONSOLIDATED</stp>
        <stp>Y</stp>
        <stp>cols=2;rows=2</stp>
        <tr r="DW7" s="5"/>
      </tp>
      <tp>
        <v>42916</v>
        <stp/>
        <stp>##V3_BDHV12</stp>
        <stp>2382 HK Equity</stp>
        <stp>NET_INCOME</stp>
        <stp>1/1/2017</stp>
        <stp>8/12/2018</stp>
        <stp>[Stock Selection.xlsx]Net Income!R7C597</stp>
        <stp>EQY_CONSOLIDATED</stp>
        <stp>Y</stp>
        <stp>cols=2;rows=2</stp>
        <tr r="VY7" s="5"/>
      </tp>
      <tp>
        <v>42916</v>
        <stp/>
        <stp>##V3_BDHV12</stp>
        <stp>1530 HK Equity</stp>
        <stp>NET_INCOME</stp>
        <stp>1/1/2017</stp>
        <stp>8/12/2018</stp>
        <stp>[Stock Selection.xlsx]Net Income!R7C425</stp>
        <stp>EQY_CONSOLIDATED</stp>
        <stp>Y</stp>
        <stp>cols=2;rows=2</stp>
        <tr r="PI7" s="5"/>
      </tp>
      <tp>
        <v>42916</v>
        <stp/>
        <stp>##V3_BDHV12</stp>
        <stp>1636 HK Equity</stp>
        <stp>NET_INCOME</stp>
        <stp>1/1/2017</stp>
        <stp>8/12/2018</stp>
        <stp>[Stock Selection.xlsx]Net Income!R7C723</stp>
        <stp>EQY_CONSOLIDATED</stp>
        <stp>Y</stp>
        <stp>cols=2;rows=2</stp>
        <tr r="AAU7" s="5"/>
      </tp>
      <tp>
        <v>43100</v>
        <stp/>
        <stp>##V3_BDHV12</stp>
        <stp>3329 HK Equity</stp>
        <stp>NET_INCOME</stp>
        <stp>1/1/2017</stp>
        <stp>8/12/2018</stp>
        <stp>[Stock Selection.xlsx]Net Income!R7C331</stp>
        <stp>EQY_CONSOLIDATED</stp>
        <stp>Y</stp>
        <stp>cols=2;rows=1</stp>
        <tr r="LS7" s="5"/>
      </tp>
      <tp>
        <v>42916</v>
        <stp/>
        <stp>##V3_BDHV12</stp>
        <stp>2018 HK Equity</stp>
        <stp>NET_INCOME</stp>
        <stp>1/1/2017</stp>
        <stp>8/12/2018</stp>
        <stp>[Stock Selection.xlsx]Net Income!R7C601</stp>
        <stp>EQY_CONSOLIDATED</stp>
        <stp>Y</stp>
        <stp>cols=2;rows=2</stp>
        <tr r="WC7" s="5"/>
      </tp>
      <tp>
        <v>42825</v>
        <stp/>
        <stp>##V3_BDHV12</stp>
        <stp>2899 HK Equity</stp>
        <stp>NET_INCOME</stp>
        <stp>1/1/2017</stp>
        <stp>8/12/2018</stp>
        <stp>[Stock Selection.xlsx]Net Income!R7C683</stp>
        <stp>EQY_CONSOLIDATED</stp>
        <stp>Y</stp>
        <stp>cols=2;rows=5</stp>
        <tr r="ZG7" s="5"/>
      </tp>
      <tp>
        <v>42916</v>
        <stp/>
        <stp>##V3_BDHV12</stp>
        <stp>2298 HK Equity</stp>
        <stp>NET_INCOME</stp>
        <stp>1/1/2017</stp>
        <stp>8/12/2018</stp>
        <stp>[Stock Selection.xlsx]Net Income!R7C183</stp>
        <stp>EQY_CONSOLIDATED</stp>
        <stp>Y</stp>
        <stp>cols=2;rows=2</stp>
        <tr r="GA7" s="5"/>
      </tp>
      <tp>
        <v>42916</v>
        <stp/>
        <stp>##V3_BDHV12</stp>
        <stp>1208 HK Equity</stp>
        <stp>NET_INCOME</stp>
        <stp>1/1/2017</stp>
        <stp>8/12/2018</stp>
        <stp>[Stock Selection.xlsx]Net Income!R7C713</stp>
        <stp>EQY_CONSOLIDATED</stp>
        <stp>Y</stp>
        <stp>cols=2;rows=2</stp>
        <tr r="AAK7" s="5"/>
      </tp>
      <tp>
        <v>42825</v>
        <stp/>
        <stp>##V3_BDHV12</stp>
        <stp>3958 HK Equity</stp>
        <stp>NET_INCOME</stp>
        <stp>1/1/2017</stp>
        <stp>8/12/2018</stp>
        <stp>[Stock Selection.xlsx]Net Income!R7C343</stp>
        <stp>EQY_CONSOLIDATED</stp>
        <stp>Y</stp>
        <stp>cols=2;rows=5</stp>
        <tr r="ME7" s="5"/>
      </tp>
      <tp>
        <v>42825</v>
        <stp/>
        <stp>##V3_BDHV12</stp>
        <stp>3888 HK Equity</stp>
        <stp>NET_INCOME</stp>
        <stp>1/1/2017</stp>
        <stp>8/12/2018</stp>
        <stp>[Stock Selection.xlsx]Net Income!R7C593</stp>
        <stp>EQY_CONSOLIDATED</stp>
        <stp>Y</stp>
        <stp>cols=2;rows=5</stp>
        <tr r="VU7" s="5"/>
      </tp>
      <tp>
        <v>42916</v>
        <stp/>
        <stp>##V3_BDHV12</stp>
        <stp>2038 HK Equity</stp>
        <stp>NET_INCOME</stp>
        <stp>1/1/2017</stp>
        <stp>8/12/2018</stp>
        <stp>[Stock Selection.xlsx]Net Income!R7C625</stp>
        <stp>EQY_CONSOLIDATED</stp>
        <stp>Y</stp>
        <stp>cols=2;rows=2</stp>
        <tr r="XA7" s="5"/>
      </tp>
      <tp>
        <v>42916</v>
        <stp/>
        <stp>##V3_BDHV12</stp>
        <stp>1888 HK Equity</stp>
        <stp>NET_INCOME</stp>
        <stp>1/1/2017</stp>
        <stp>8/12/2018</stp>
        <stp>[Stock Selection.xlsx]Net Income!R7C595</stp>
        <stp>EQY_CONSOLIDATED</stp>
        <stp>Y</stp>
        <stp>cols=2;rows=2</stp>
        <tr r="VW7" s="5"/>
      </tp>
      <tp>
        <v>42916</v>
        <stp/>
        <stp>##V3_BDHV12</stp>
        <stp>2689 HK Equity</stp>
        <stp>NET_INCOME</stp>
        <stp>1/1/2017</stp>
        <stp>8/12/2018</stp>
        <stp>[Stock Selection.xlsx]Net Income!R7C697</stp>
        <stp>EQY_CONSOLIDATED</stp>
        <stp>Y</stp>
        <stp>cols=2;rows=2</stp>
        <tr r="ZU7" s="5"/>
      </tp>
      <tp>
        <v>43100</v>
        <stp/>
        <stp>##V3_BDHV12</stp>
        <stp>1658 HK Equity</stp>
        <stp>NET_INCOME</stp>
        <stp>1/1/2017</stp>
        <stp>8/12/2018</stp>
        <stp>[Stock Selection.xlsx]Net Income!R7C347</stp>
        <stp>EQY_CONSOLIDATED</stp>
        <stp>Y</stp>
        <stp>cols=2;rows=1</stp>
        <tr r="MI7" s="5"/>
      </tp>
      <tp>
        <v>42916</v>
        <stp/>
        <stp>##V3_BDHV12</stp>
        <stp>1478 HK Equity</stp>
        <stp>NET_INCOME</stp>
        <stp>1/1/2017</stp>
        <stp>8/12/2018</stp>
        <stp>[Stock Selection.xlsx]Net Income!R7C167</stp>
        <stp>EQY_CONSOLIDATED</stp>
        <stp>Y</stp>
        <stp>cols=2;rows=2</stp>
        <tr r="FK7" s="5"/>
      </tp>
      <tp>
        <v>42916</v>
        <stp/>
        <stp>##V3_BDHV12</stp>
        <stp>1060 HK Equity</stp>
        <stp>ASSET_TURNOVER</stp>
        <stp>1/1/2017</stp>
        <stp>8/12/2018</stp>
        <stp>[Stock Selection.xlsx]Asset Turnover Ratio!R7C53</stp>
        <stp>EQY_CONSOLIDATED</stp>
        <stp>Y</stp>
        <stp>cols=2;rows=2</stp>
        <tr r="BA7" s="2"/>
      </tp>
      <tp>
        <v>42916</v>
        <stp/>
        <stp>##V3_BDHV12</stp>
        <stp>3899 HK Equity</stp>
        <stp>NET_INCOME</stp>
        <stp>1/1/2017</stp>
        <stp>8/12/2018</stp>
        <stp>[Stock Selection.xlsx]Net Income!R7C499</stp>
        <stp>EQY_CONSOLIDATED</stp>
        <stp>Y</stp>
        <stp>cols=2;rows=2</stp>
        <tr r="SE7" s="5"/>
      </tp>
      <tp>
        <v>42916</v>
        <stp/>
        <stp>##V3_BDHV12</stp>
        <stp>1089 HK Equity</stp>
        <stp>NET_INCOME</stp>
        <stp>1/1/2017</stp>
        <stp>8/12/2018</stp>
        <stp>[Stock Selection.xlsx]Net Income!R7C589</stp>
        <stp>EQY_CONSOLIDATED</stp>
        <stp>Y</stp>
        <stp>cols=2;rows=2</stp>
        <tr r="VQ7" s="5"/>
      </tp>
      <tp>
        <v>42916</v>
        <stp/>
        <stp>##V3_BDHV12</stp>
        <stp>3320 HK Equity</stp>
        <stp>NET_INCOME</stp>
        <stp>1/1/2017</stp>
        <stp>8/12/2018</stp>
        <stp>[Stock Selection.xlsx]Net Income!R7C421</stp>
        <stp>EQY_CONSOLIDATED</stp>
        <stp>Y</stp>
        <stp>cols=2;rows=2</stp>
        <tr r="PE7" s="5"/>
      </tp>
      <tp>
        <v>42916</v>
        <stp/>
        <stp>##V3_BDHV12</stp>
        <stp>2313 HK Equity</stp>
        <stp>NET_INCOME</stp>
        <stp>1/1/2017</stp>
        <stp>8/12/2018</stp>
        <stp>[Stock Selection.xlsx]Net Income!R7C111</stp>
        <stp>EQY_CONSOLIDATED</stp>
        <stp>Y</stp>
        <stp>cols=2;rows=2</stp>
        <tr r="DG7" s="5"/>
      </tp>
      <tp>
        <v>42916</v>
        <stp/>
        <stp>##V3_BDHV12</stp>
        <stp>1776 HK Equity</stp>
        <stp>NET_INCOME</stp>
        <stp>1/1/2017</stp>
        <stp>8/12/2018</stp>
        <stp>[Stock Selection.xlsx]Net Income!R7C375</stp>
        <stp>EQY_CONSOLIDATED</stp>
        <stp>Y</stp>
        <stp>cols=2;rows=2</stp>
        <tr r="NK7" s="5"/>
      </tp>
      <tp>
        <v>42916</v>
        <stp/>
        <stp>##V3_BDHV12</stp>
        <stp>1196 HK Equity</stp>
        <stp>NET_INCOME</stp>
        <stp>1/1/2017</stp>
        <stp>8/12/2018</stp>
        <stp>[Stock Selection.xlsx]Net Income!R7C495</stp>
        <stp>EQY_CONSOLIDATED</stp>
        <stp>Y</stp>
        <stp>cols=2;rows=2</stp>
        <tr r="SA7" s="5"/>
      </tp>
      <tp>
        <v>42916</v>
        <stp/>
        <stp>##V3_BDHV12</stp>
        <stp>1093 HK Equity</stp>
        <stp>NET_INCOME</stp>
        <stp>1/1/2017</stp>
        <stp>8/12/2018</stp>
        <stp>[Stock Selection.xlsx]Net Income!R7C397</stp>
        <stp>EQY_CONSOLIDATED</stp>
        <stp>Y</stp>
        <stp>cols=2;rows=2</stp>
        <tr r="OG7" s="5"/>
      </tp>
      <tp>
        <v>42916</v>
        <stp/>
        <stp>##V3_BDHV12</stp>
        <stp>1432 HK Equity</stp>
        <stp>NET_INCOME</stp>
        <stp>1/1/2017</stp>
        <stp>8/12/2018</stp>
        <stp>[Stock Selection.xlsx]Net Income!R7C235</stp>
        <stp>EQY_CONSOLIDATED</stp>
        <stp>Y</stp>
        <stp>cols=2;rows=2</stp>
        <tr r="IA7" s="5"/>
      </tp>
      <tp>
        <v>42916</v>
        <stp/>
        <stp>##V3_BDHV12</stp>
        <stp>2319 HK Equity</stp>
        <stp>NET_INCOME</stp>
        <stp>1/1/2017</stp>
        <stp>8/12/2018</stp>
        <stp>[Stock Selection.xlsx]Net Income!R7C211</stp>
        <stp>EQY_CONSOLIDATED</stp>
        <stp>Y</stp>
        <stp>cols=2;rows=2</stp>
        <tr r="HC7" s="5"/>
      </tp>
      <tp>
        <v>42916</v>
        <stp/>
        <stp>##V3_BDHV12</stp>
        <stp>3800 HK Equity</stp>
        <stp>NET_INCOME</stp>
        <stp>1/1/2017</stp>
        <stp>8/12/2018</stp>
        <stp>[Stock Selection.xlsx]Net Income!R7C609</stp>
        <stp>EQY_CONSOLIDATED</stp>
        <stp>Y</stp>
        <stp>cols=2;rows=2</stp>
        <tr r="WK7" s="5"/>
      </tp>
      <tp>
        <v>42916</v>
        <stp/>
        <stp>##V3_BDHV12</stp>
        <stp>1638 HK Equity</stp>
        <stp>NET_INCOME</stp>
        <stp>1/1/2017</stp>
        <stp>8/12/2018</stp>
        <stp>[Stock Selection.xlsx]Net Income!R7C731</stp>
        <stp>EQY_CONSOLIDATED</stp>
        <stp>Y</stp>
        <stp>cols=2;rows=2</stp>
        <tr r="ABC7" s="5"/>
      </tp>
      <tp>
        <v>42916</v>
        <stp/>
        <stp>##V3_BDHV12</stp>
        <stp>1378 HK Equity</stp>
        <stp>NET_INCOME</stp>
        <stp>1/1/2017</stp>
        <stp>8/12/2018</stp>
        <stp>[Stock Selection.xlsx]Net Income!R7C671</stp>
        <stp>EQY_CONSOLIDATED</stp>
        <stp>Y</stp>
        <stp>cols=2;rows=2</stp>
        <tr r="YU7" s="5"/>
      </tp>
      <tp>
        <v>42825</v>
        <stp/>
        <stp>##V3_BDHV12</stp>
        <stp>6818 HK Equity</stp>
        <stp>NET_INCOME</stp>
        <stp>1/1/2017</stp>
        <stp>8/12/2018</stp>
        <stp>[Stock Selection.xlsx]Net Income!R7C311</stp>
        <stp>EQY_CONSOLIDATED</stp>
        <stp>Y</stp>
        <stp>cols=2;rows=5</stp>
        <tr r="KY7" s="5"/>
      </tp>
      <tp>
        <v>42916</v>
        <stp/>
        <stp>##V3_BDHV12</stp>
        <stp>1818 HK Equity</stp>
        <stp>NET_INCOME</stp>
        <stp>1/1/2017</stp>
        <stp>8/12/2018</stp>
        <stp>[Stock Selection.xlsx]Net Income!R7C711</stp>
        <stp>EQY_CONSOLIDATED</stp>
        <stp>Y</stp>
        <stp>cols=2;rows=2</stp>
        <tr r="AAI7" s="5"/>
      </tp>
      <tp>
        <v>42916</v>
        <stp/>
        <stp>##V3_BDHV12</stp>
        <stp>2338 HK Equity</stp>
        <stp>NET_INCOME</stp>
        <stp>1/1/2017</stp>
        <stp>8/12/2018</stp>
        <stp>[Stock Selection.xlsx]Net Income!R7C533</stp>
        <stp>EQY_CONSOLIDATED</stp>
        <stp>Y</stp>
        <stp>cols=2;rows=2</stp>
        <tr r="TM7" s="5"/>
      </tp>
      <tp>
        <v>42916</v>
        <stp/>
        <stp>##V3_BDHV12</stp>
        <stp>1052 HK Equity</stp>
        <stp>NET_INCOME</stp>
        <stp>1/1/2017</stp>
        <stp>8/12/2018</stp>
        <stp>[Stock Selection.xlsx]Net Income!R7C459</stp>
        <stp>EQY_CONSOLIDATED</stp>
        <stp>Y</stp>
        <stp>cols=2;rows=3</stp>
        <tr r="QQ7" s="5"/>
      </tp>
      <tp>
        <v>42825</v>
        <stp/>
        <stp>##V3_BDHV12</stp>
        <stp>3968 HK Equity</stp>
        <stp>NET_INCOME</stp>
        <stp>1/1/2017</stp>
        <stp>8/12/2018</stp>
        <stp>[Stock Selection.xlsx]Net Income!R7C263</stp>
        <stp>EQY_CONSOLIDATED</stp>
        <stp>Y</stp>
        <stp>cols=2;rows=5</stp>
        <tr r="JC7" s="5"/>
      </tp>
      <tp>
        <v>42886</v>
        <stp/>
        <stp>##V3_BDHV12</stp>
        <stp>1299 HK Equity</stp>
        <stp>NET_INCOME</stp>
        <stp>1/1/2017</stp>
        <stp>8/12/2018</stp>
        <stp>[Stock Selection.xlsx]Net Income!R7C295</stp>
        <stp>EQY_CONSOLIDATED</stp>
        <stp>Y</stp>
        <stp>cols=2;rows=2</stp>
        <tr r="KI7" s="5"/>
      </tp>
      <tp>
        <v>42916</v>
        <stp/>
        <stp>##V3_BDHV12</stp>
        <stp>1375 HK Equity</stp>
        <stp>NET_INCOME</stp>
        <stp>1/1/2017</stp>
        <stp>8/12/2018</stp>
        <stp>[Stock Selection.xlsx]Net Income!R7C379</stp>
        <stp>EQY_CONSOLIDATED</stp>
        <stp>Y</stp>
        <stp>cols=2;rows=2</stp>
        <tr r="NO7" s="5"/>
      </tp>
      <tp>
        <v>42916</v>
        <stp/>
        <stp>##V3_BDHV12</stp>
        <stp>2128 HK Equity</stp>
        <stp>NET_INCOME</stp>
        <stp>1/1/2017</stp>
        <stp>8/12/2018</stp>
        <stp>[Stock Selection.xlsx]Net Income!R7C525</stp>
        <stp>EQY_CONSOLIDATED</stp>
        <stp>Y</stp>
        <stp>cols=2;rows=2</stp>
        <tr r="TE7" s="5"/>
      </tp>
      <tp>
        <v>42916</v>
        <stp/>
        <stp>##V3_BDHV12</stp>
        <stp>2868 HK Equity</stp>
        <stp>NET_INCOME</stp>
        <stp>1/1/2017</stp>
        <stp>8/12/2018</stp>
        <stp>[Stock Selection.xlsx]Net Income!R7C765</stp>
        <stp>EQY_CONSOLIDATED</stp>
        <stp>Y</stp>
        <stp>cols=2;rows=2</stp>
        <tr r="ACK7" s="5"/>
      </tp>
      <tp>
        <v>42825</v>
        <stp/>
        <stp>##V3_BDHV12</stp>
        <stp>3898 HK Equity</stp>
        <stp>NET_INCOME</stp>
        <stp>1/1/2017</stp>
        <stp>8/12/2018</stp>
        <stp>[Stock Selection.xlsx]Net Income!R7C497</stp>
        <stp>EQY_CONSOLIDATED</stp>
        <stp>Y</stp>
        <stp>cols=2;rows=5</stp>
        <tr r="SC7" s="5"/>
      </tp>
      <tp>
        <v>42916</v>
        <stp/>
        <stp>##V3_BDHV12</stp>
        <stp>521 HK Equity</stp>
        <stp>ASSET_TURNOVER</stp>
        <stp>1/1/2017</stp>
        <stp>8/12/2018</stp>
        <stp>[Stock Selection.xlsx]Asset Turnover Ratio!R7C55</stp>
        <stp>EQY_CONSOLIDATED</stp>
        <stp>Y</stp>
        <stp>cols=2;rows=2</stp>
        <tr r="BC7" s="2"/>
      </tp>
      <tp>
        <v>42916</v>
        <stp/>
        <stp>##V3_BDHV12</stp>
        <stp>547 HK Equity</stp>
        <stp>ASSET_TURNOVER</stp>
        <stp>1/1/2017</stp>
        <stp>8/12/2018</stp>
        <stp>[Stock Selection.xlsx]Asset Turnover Ratio!R7C37</stp>
        <stp>EQY_CONSOLIDATED</stp>
        <stp>Y</stp>
        <stp>cols=2;rows=2</stp>
        <tr r="AK7" s="2"/>
      </tp>
      <tp>
        <v>42916</v>
        <stp/>
        <stp>##V3_BDHV12</stp>
        <stp>1114 HK Equity</stp>
        <stp>LT_DEBT_TO_TOT_ASSET</stp>
        <stp>1/1/2017</stp>
        <stp>8/12/2018</stp>
        <stp>[Stock Selection.xlsx]Long Term Debt Ratio!R7C9</stp>
        <stp>EQY_CONSOLIDATED</stp>
        <stp>Y</stp>
        <stp>cols=2;rows=2</stp>
        <tr r="I7" s="4"/>
      </tp>
      <tp>
        <v>42825</v>
        <stp/>
        <stp>##V3_BDHV12</stp>
        <stp>1999 HK Equity</stp>
        <stp>LT_DEBT_TO_TOT_ASSET</stp>
        <stp>1/1/2017</stp>
        <stp>8/12/2018</stp>
        <stp>[Stock Selection.xlsx]Long Term Debt Ratio!R7C3</stp>
        <stp>EQY_CONSOLIDATED</stp>
        <stp>Y</stp>
        <stp>cols=2;rows=3</stp>
        <tr r="C7" s="4"/>
      </tp>
      <tp>
        <v>42825</v>
        <stp/>
        <stp>##V3_BDHV12</stp>
        <stp>1929 HK Equity</stp>
        <stp>LT_DEBT_TO_TOT_ASSET</stp>
        <stp>1/1/2017</stp>
        <stp>8/12/2018</stp>
        <stp>[Stock Selection.xlsx]Long Term Debt Ratio!R7C5</stp>
        <stp>EQY_CONSOLIDATED</stp>
        <stp>Y</stp>
        <stp>cols=2;rows=3</stp>
        <tr r="E7" s="4"/>
      </tp>
      <tp>
        <v>42916</v>
        <stp/>
        <stp>##V3_BDHV12</stp>
        <stp>1728 HK Equity</stp>
        <stp>LT_DEBT_TO_TOT_ASSET</stp>
        <stp>1/1/2017</stp>
        <stp>8/12/2018</stp>
        <stp>[Stock Selection.xlsx]Long Term Debt Ratio!R7C1</stp>
        <stp>EQY_CONSOLIDATED</stp>
        <stp>Y</stp>
        <stp>cols=2;rows=2</stp>
        <tr r="A7" s="4"/>
      </tp>
      <tp>
        <v>42916</v>
        <stp/>
        <stp>##V3_BDHV12</stp>
        <stp>3813 HK Equity</stp>
        <stp>ASSET_TURNOVER</stp>
        <stp>1/1/2017</stp>
        <stp>8/12/2018</stp>
        <stp>[Stock Selection.xlsx]Asset Turnover Ratio!R7C11</stp>
        <stp>EQY_CONSOLIDATED</stp>
        <stp>Y</stp>
        <stp>cols=2;rows=2</stp>
        <tr r="K7" s="2"/>
      </tp>
      <tp>
        <v>42916</v>
        <stp/>
        <stp>##V3_BDHV12</stp>
        <stp>3339 HK Equity</stp>
        <stp>NET_INCOME</stp>
        <stp>1/1/2017</stp>
        <stp>8/12/2018</stp>
        <stp>[Stock Selection.xlsx]Net Income!R7C449</stp>
        <stp>EQY_CONSOLIDATED</stp>
        <stp>Y</stp>
        <stp>cols=2;rows=2</stp>
        <tr r="QG7" s="5"/>
      </tp>
      <tp>
        <v>42916</v>
        <stp/>
        <stp>##V3_BDHV12</stp>
        <stp>1811 HK Equity</stp>
        <stp>NET_INCOME</stp>
        <stp>1/1/2017</stp>
        <stp>8/12/2018</stp>
        <stp>[Stock Selection.xlsx]Net Income!R7C961</stp>
        <stp>EQY_CONSOLIDATED</stp>
        <stp>Y</stp>
        <stp>cols=2;rows=2</stp>
        <tr r="AJY7" s="5"/>
      </tp>
      <tp>
        <v>42825</v>
        <stp/>
        <stp>##V3_BDHV12</stp>
        <stp>1313 HK Equity</stp>
        <stp>NET_INCOME</stp>
        <stp>1/1/2017</stp>
        <stp>8/12/2018</stp>
        <stp>[Stock Selection.xlsx]Net Income!R7C663</stp>
        <stp>EQY_CONSOLIDATED</stp>
        <stp>Y</stp>
        <stp>cols=2;rows=5</stp>
        <tr r="YM7" s="5"/>
      </tp>
      <tp>
        <v>42794</v>
        <stp/>
        <stp>##V3_BDHV12</stp>
        <stp>1317 HK Equity</stp>
        <stp>NET_INCOME</stp>
        <stp>1/1/2017</stp>
        <stp>8/12/2018</stp>
        <stp>[Stock Selection.xlsx]Net Income!R7C165</stp>
        <stp>EQY_CONSOLIDATED</stp>
        <stp>Y</stp>
        <stp>cols=2;rows=3</stp>
        <tr r="FI7" s="5"/>
      </tp>
      <tp>
        <v>42916</v>
        <stp/>
        <stp>##V3_BDHV12</stp>
        <stp>1345 HK Equity</stp>
        <stp>NET_INCOME</stp>
        <stp>1/1/2017</stp>
        <stp>8/12/2018</stp>
        <stp>[Stock Selection.xlsx]Net Income!R7C431</stp>
        <stp>EQY_CONSOLIDATED</stp>
        <stp>Y</stp>
        <stp>cols=2;rows=2</stp>
        <tr r="PO7" s="5"/>
      </tp>
      <tp>
        <v>42916</v>
        <stp/>
        <stp>##V3_BDHV12</stp>
        <stp>1070 HK Equity</stp>
        <stp>NET_INCOME</stp>
        <stp>1/1/2017</stp>
        <stp>8/12/2018</stp>
        <stp>[Stock Selection.xlsx]Net Income!R7C105</stp>
        <stp>EQY_CONSOLIDATED</stp>
        <stp>Y</stp>
        <stp>cols=2;rows=2</stp>
        <tr r="DA7" s="5"/>
      </tp>
      <tp>
        <v>42916</v>
        <stp/>
        <stp>##V3_BDHV12</stp>
        <stp>3606 HK Equity</stp>
        <stp>NET_INCOME</stp>
        <stp>1/1/2017</stp>
        <stp>8/12/2018</stp>
        <stp>[Stock Selection.xlsx]Net Income!R7C171</stp>
        <stp>EQY_CONSOLIDATED</stp>
        <stp>Y</stp>
        <stp>cols=2;rows=2</stp>
        <tr r="FO7" s="5"/>
      </tp>
      <tp>
        <v>42916</v>
        <stp/>
        <stp>##V3_BDHV12</stp>
        <stp>1336 HK Equity</stp>
        <stp>NET_INCOME</stp>
        <stp>1/1/2017</stp>
        <stp>8/12/2018</stp>
        <stp>[Stock Selection.xlsx]Net Income!R7C341</stp>
        <stp>EQY_CONSOLIDATED</stp>
        <stp>Y</stp>
        <stp>cols=2;rows=2</stp>
        <tr r="MC7" s="5"/>
      </tp>
      <tp>
        <v>42916</v>
        <stp/>
        <stp>##V3_BDHV12</stp>
        <stp>3311 HK Equity</stp>
        <stp>NET_INCOME</stp>
        <stp>1/1/2017</stp>
        <stp>8/12/2018</stp>
        <stp>[Stock Selection.xlsx]Net Income!R7C569</stp>
        <stp>EQY_CONSOLIDATED</stp>
        <stp>Y</stp>
        <stp>cols=2;rows=2</stp>
        <tr r="UW7" s="5"/>
      </tp>
      <tp>
        <v>42916</v>
        <stp/>
        <stp>##V3_BDHV12</stp>
        <stp>2202 HK Equity</stp>
        <stp>NET_INCOME</stp>
        <stp>1/1/2017</stp>
        <stp>8/12/2018</stp>
        <stp>[Stock Selection.xlsx]Net Income!R7C879</stp>
        <stp>EQY_CONSOLIDATED</stp>
        <stp>Y</stp>
        <stp>cols=2;rows=2</stp>
        <tr r="AGU7" s="5"/>
      </tp>
      <tp>
        <v>42916</v>
        <stp/>
        <stp>##V3_BDHV12</stp>
        <stp>2009 HK Equity</stp>
        <stp>NET_INCOME</stp>
        <stp>1/1/2017</stp>
        <stp>8/12/2018</stp>
        <stp>[Stock Selection.xlsx]Net Income!R7C675</stp>
        <stp>EQY_CONSOLIDATED</stp>
        <stp>Y</stp>
        <stp>cols=2;rows=2</stp>
        <tr r="YY7" s="5"/>
      </tp>
      <tp>
        <v>42916</v>
        <stp/>
        <stp>##V3_BDHV12</stp>
        <stp>2778 HK Equity</stp>
        <stp>NET_INCOME</stp>
        <stp>1/1/2017</stp>
        <stp>8/12/2018</stp>
        <stp>[Stock Selection.xlsx]Net Income!R7C805</stp>
        <stp>EQY_CONSOLIDATED</stp>
        <stp>Y</stp>
        <stp>cols=2;rows=2</stp>
        <tr r="ADY7" s="5"/>
      </tp>
      <tp>
        <v>42916</v>
        <stp/>
        <stp>##V3_BDHV12</stp>
        <stp>1458 HK Equity</stp>
        <stp>NET_INCOME</stp>
        <stp>1/1/2017</stp>
        <stp>8/12/2018</stp>
        <stp>[Stock Selection.xlsx]Net Income!R7C225</stp>
        <stp>EQY_CONSOLIDATED</stp>
        <stp>Y</stp>
        <stp>cols=2;rows=2</stp>
        <tr r="HQ7" s="5"/>
      </tp>
      <tp>
        <v>43100</v>
        <stp/>
        <stp>##V3_BDHV12</stp>
        <stp>2269 HK Equity</stp>
        <stp>NET_INCOME</stp>
        <stp>1/1/2017</stp>
        <stp>8/12/2018</stp>
        <stp>[Stock Selection.xlsx]Net Income!R7C417</stp>
        <stp>EQY_CONSOLIDATED</stp>
        <stp>Y</stp>
        <stp>cols=2;rows=1</stp>
        <tr r="PA7" s="5"/>
      </tp>
      <tp>
        <v>42916</v>
        <stp/>
        <stp>##V3_BDHV12</stp>
        <stp>1109 HK Equity</stp>
        <stp>NET_INCOME</stp>
        <stp>1/1/2017</stp>
        <stp>8/12/2018</stp>
        <stp>[Stock Selection.xlsx]Net Income!R7C769</stp>
        <stp>EQY_CONSOLIDATED</stp>
        <stp>Y</stp>
        <stp>cols=2;rows=2</stp>
        <tr r="ACO7" s="5"/>
      </tp>
      <tp>
        <v>42916</v>
        <stp/>
        <stp>##V3_BDHV12</stp>
        <stp>1363 HK Equity</stp>
        <stp>NET_INCOME</stp>
        <stp>1/1/2017</stp>
        <stp>8/12/2018</stp>
        <stp>[Stock Selection.xlsx]Net Income!R7C903</stp>
        <stp>EQY_CONSOLIDATED</stp>
        <stp>Y</stp>
        <stp>cols=2;rows=2</stp>
        <tr r="AHS7" s="5"/>
      </tp>
      <tp>
        <v>42916</v>
        <stp/>
        <stp>##V3_BDHV12</stp>
        <stp>1113 HK Equity</stp>
        <stp>NET_INCOME</stp>
        <stp>1/1/2017</stp>
        <stp>8/12/2018</stp>
        <stp>[Stock Selection.xlsx]Net Income!R7C873</stp>
        <stp>EQY_CONSOLIDATED</stp>
        <stp>Y</stp>
        <stp>cols=2;rows=3</stp>
        <tr r="AGO7" s="5"/>
      </tp>
      <tp>
        <v>42825</v>
        <stp/>
        <stp>##V3_BDHV12</stp>
        <stp>1157 HK Equity</stp>
        <stp>NET_INCOME</stp>
        <stp>1/1/2017</stp>
        <stp>8/12/2018</stp>
        <stp>[Stock Selection.xlsx]Net Income!R7C537</stp>
        <stp>EQY_CONSOLIDATED</stp>
        <stp>Y</stp>
        <stp>cols=2;rows=5</stp>
        <tr r="TQ7" s="5"/>
      </tp>
      <tp>
        <v>42916</v>
        <stp/>
        <stp>##V3_BDHV12</stp>
        <stp>1548 HK Equity</stp>
        <stp>NET_INCOME</stp>
        <stp>1/1/2017</stp>
        <stp>8/12/2018</stp>
        <stp>[Stock Selection.xlsx]Net Income!R7C429</stp>
        <stp>EQY_CONSOLIDATED</stp>
        <stp>Y</stp>
        <stp>cols=2;rows=2</stp>
        <tr r="PM7" s="5"/>
      </tp>
      <tp>
        <v>42916</v>
        <stp/>
        <stp>##V3_BDHV12</stp>
        <stp>1618 HK Equity</stp>
        <stp>NET_INCOME</stp>
        <stp>1/1/2017</stp>
        <stp>8/12/2018</stp>
        <stp>[Stock Selection.xlsx]Net Income!R7C479</stp>
        <stp>EQY_CONSOLIDATED</stp>
        <stp>Y</stp>
        <stp>cols=2;rows=2</stp>
        <tr r="RK7" s="5"/>
      </tp>
      <tp>
        <v>42916</v>
        <stp/>
        <stp>##V3_BDHV12</stp>
        <stp>1176 HK Equity</stp>
        <stp>NET_INCOME</stp>
        <stp>1/1/2017</stp>
        <stp>8/12/2018</stp>
        <stp>[Stock Selection.xlsx]Net Income!R7C817</stp>
        <stp>EQY_CONSOLIDATED</stp>
        <stp>Y</stp>
        <stp>cols=2;rows=2</stp>
        <tr r="AEK7" s="5"/>
      </tp>
      <tp>
        <v>42916</v>
        <stp/>
        <stp>##V3_BDHV12</stp>
        <stp>1800 HK Equity</stp>
        <stp>NET_INCOME</stp>
        <stp>1/1/2017</stp>
        <stp>8/12/2018</stp>
        <stp>[Stock Selection.xlsx]Net Income!R7C461</stp>
        <stp>EQY_CONSOLIDATED</stp>
        <stp>Y</stp>
        <stp>cols=2;rows=2</stp>
        <tr r="QS7" s="5"/>
      </tp>
      <tp>
        <v>42916</v>
        <stp/>
        <stp>##V3_BDHV12</stp>
        <stp>1528 HK Equity</stp>
        <stp>NET_INCOME</stp>
        <stp>1/1/2017</stp>
        <stp>8/12/2018</stp>
        <stp>[Stock Selection.xlsx]Net Income!R7C849</stp>
        <stp>EQY_CONSOLIDATED</stp>
        <stp>Y</stp>
        <stp>cols=2;rows=2</stp>
        <tr r="AFQ7" s="5"/>
      </tp>
      <tp>
        <v>42916</v>
        <stp/>
        <stp>##V3_BDHV12</stp>
        <stp>3836 HK Equity</stp>
        <stp>NET_INCOME</stp>
        <stp>1/1/2017</stp>
        <stp>8/12/2018</stp>
        <stp>[Stock Selection.xlsx]Net Income!R7C155</stp>
        <stp>EQY_CONSOLIDATED</stp>
        <stp>Y</stp>
        <stp>cols=2;rows=2</stp>
        <tr r="EY7" s="5"/>
      </tp>
      <tp>
        <v>42825</v>
        <stp/>
        <stp>##V3_BDHV12</stp>
        <stp>1177 HK Equity</stp>
        <stp>NET_INCOME</stp>
        <stp>1/1/2017</stp>
        <stp>8/12/2018</stp>
        <stp>[Stock Selection.xlsx]Net Income!R7C413</stp>
        <stp>EQY_CONSOLIDATED</stp>
        <stp>Y</stp>
        <stp>cols=2;rows=5</stp>
        <tr r="OW7" s="5"/>
      </tp>
      <tp>
        <v>42916</v>
        <stp/>
        <stp>##V3_BDHV12</stp>
        <stp>2342 HK Equity</stp>
        <stp>NET_INCOME</stp>
        <stp>1/1/2017</stp>
        <stp>8/12/2018</stp>
        <stp>[Stock Selection.xlsx]Net Income!R7C627</stp>
        <stp>EQY_CONSOLIDATED</stp>
        <stp>Y</stp>
        <stp>cols=2;rows=2</stp>
        <tr r="XC7" s="5"/>
      </tp>
      <tp>
        <v>42916</v>
        <stp/>
        <stp>##V3_BDHV12</stp>
        <stp>3377 HK Equity</stp>
        <stp>NET_INCOME</stp>
        <stp>1/1/2017</stp>
        <stp>8/12/2018</stp>
        <stp>[Stock Selection.xlsx]Net Income!R7C811</stp>
        <stp>EQY_CONSOLIDATED</stp>
        <stp>Y</stp>
        <stp>cols=2;rows=2</stp>
        <tr r="AEE7" s="5"/>
      </tp>
      <tp>
        <v>42916</v>
        <stp/>
        <stp>##V3_BDHV12</stp>
        <stp>1766 HK Equity</stp>
        <stp>NET_INCOME</stp>
        <stp>1/1/2017</stp>
        <stp>8/12/2018</stp>
        <stp>[Stock Selection.xlsx]Net Income!R7C501</stp>
        <stp>EQY_CONSOLIDATED</stp>
        <stp>Y</stp>
        <stp>cols=2;rows=2</stp>
        <tr r="SG7" s="5"/>
      </tp>
      <tp>
        <v>42916</v>
        <stp/>
        <stp>##V3_BDHV12</stp>
        <stp>2111 HK Equity</stp>
        <stp>NET_INCOME</stp>
        <stp>1/1/2017</stp>
        <stp>8/12/2018</stp>
        <stp>[Stock Selection.xlsx]Net Income!R7C179</stp>
        <stp>EQY_CONSOLIDATED</stp>
        <stp>Y</stp>
        <stp>cols=2;rows=2</stp>
        <tr r="FW7" s="5"/>
      </tp>
      <tp>
        <v>42916</v>
        <stp/>
        <stp>##V3_BDHV12</stp>
        <stp>1829 HK Equity</stp>
        <stp>NET_INCOME</stp>
        <stp>1/1/2017</stp>
        <stp>8/12/2018</stp>
        <stp>[Stock Selection.xlsx]Net Income!R7C441</stp>
        <stp>EQY_CONSOLIDATED</stp>
        <stp>Y</stp>
        <stp>cols=2;rows=2</stp>
        <tr r="PY7" s="5"/>
      </tp>
      <tp>
        <v>42916</v>
        <stp/>
        <stp>##V3_BDHV12</stp>
        <stp>1508 HK Equity</stp>
        <stp>NET_INCOME</stp>
        <stp>1/1/2017</stp>
        <stp>8/12/2018</stp>
        <stp>[Stock Selection.xlsx]Net Income!R7C361</stp>
        <stp>EQY_CONSOLIDATED</stp>
        <stp>Y</stp>
        <stp>cols=2;rows=2</stp>
        <tr r="MW7" s="5"/>
      </tp>
      <tp>
        <v>43100</v>
        <stp/>
        <stp>##V3_BDHV12</stp>
        <stp>2858 HK Equity</stp>
        <stp>NET_INCOME</stp>
        <stp>1/1/2017</stp>
        <stp>8/12/2018</stp>
        <stp>[Stock Selection.xlsx]Net Income!R7C335</stp>
        <stp>EQY_CONSOLIDATED</stp>
        <stp>Y</stp>
        <stp>cols=2;rows=1</stp>
        <tr r="LW7" s="5"/>
      </tp>
      <tp>
        <v>42916</v>
        <stp/>
        <stp>##V3_BDHV12</stp>
        <stp>1169 HK Equity</stp>
        <stp>NET_INCOME</stp>
        <stp>1/1/2017</stp>
        <stp>8/12/2018</stp>
        <stp>[Stock Selection.xlsx]Net Income!R7C107</stp>
        <stp>EQY_CONSOLIDATED</stp>
        <stp>Y</stp>
        <stp>cols=2;rows=2</stp>
        <tr r="DC7" s="5"/>
      </tp>
      <tp>
        <v>42916</v>
        <stp/>
        <stp>##V3_BDHV12</stp>
        <stp>1038 HK Equity</stp>
        <stp>NET_INCOME</stp>
        <stp>1/1/2017</stp>
        <stp>8/12/2018</stp>
        <stp>[Stock Selection.xlsx]Net Income!R7C957</stp>
        <stp>EQY_CONSOLIDATED</stp>
        <stp>Y</stp>
        <stp>cols=2;rows=3</stp>
        <tr r="AJU7" s="5"/>
      </tp>
      <tp>
        <v>42916</v>
        <stp/>
        <stp>##V3_BDHV12</stp>
        <stp>175 HK Equity</stp>
        <stp>ASSET_TURNOVER</stp>
        <stp>1/1/2017</stp>
        <stp>8/12/2018</stp>
        <stp>[Stock Selection.xlsx]Asset Turnover Ratio!R7C39</stp>
        <stp>EQY_CONSOLIDATED</stp>
        <stp>Y</stp>
        <stp>cols=2;rows=2</stp>
        <tr r="AM7" s="2"/>
      </tp>
      <tp>
        <v>42916</v>
        <stp/>
        <stp>##V3_BDHV12</stp>
        <stp>881 HK Equity</stp>
        <stp>ASSET_TURNOVER</stp>
        <stp>1/1/2017</stp>
        <stp>8/12/2018</stp>
        <stp>[Stock Selection.xlsx]Asset Turnover Ratio!R7C79</stp>
        <stp>EQY_CONSOLIDATED</stp>
        <stp>Y</stp>
        <stp>cols=2;rows=3</stp>
        <tr r="CA7" s="2"/>
      </tp>
      <tp>
        <v>42916</v>
        <stp/>
        <stp>##V3_BDHV12</stp>
        <stp>494 HK Equity</stp>
        <stp>ASSET_TURNOVER</stp>
        <stp>1/1/2017</stp>
        <stp>8/12/2018</stp>
        <stp>[Stock Selection.xlsx]Asset Turnover Ratio!R7C21</stp>
        <stp>EQY_CONSOLIDATED</stp>
        <stp>Y</stp>
        <stp>cols=2;rows=2</stp>
        <tr r="U7" s="2"/>
      </tp>
      <tp>
        <v>42825</v>
        <stp/>
        <stp>##V3_BDHV12</stp>
        <stp>1211 HK Equity</stp>
        <stp>ASSET_TURNOVER</stp>
        <stp>1/1/2017</stp>
        <stp>8/12/2018</stp>
        <stp>[Stock Selection.xlsx]Asset Turnover Ratio!R7C15</stp>
        <stp>EQY_CONSOLIDATED</stp>
        <stp>Y</stp>
        <stp>cols=2;rows=5</stp>
        <tr r="O7" s="2"/>
      </tp>
      <tp>
        <v>42978</v>
        <stp/>
        <stp>##V3_BDHV12</stp>
        <stp>6169 HK Equity</stp>
        <stp>NET_INCOME</stp>
        <stp>1/1/2017</stp>
        <stp>8/12/2018</stp>
        <stp>[Stock Selection.xlsx]Net Income!R7C139</stp>
        <stp>EQY_CONSOLIDATED</stp>
        <stp>Y</stp>
        <stp>cols=2;rows=1</stp>
        <tr r="EI7" s="5"/>
      </tp>
      <tp>
        <v>42916</v>
        <stp/>
        <stp>##V3_BDHV12</stp>
        <stp>3908 HK Equity</stp>
        <stp>NET_INCOME</stp>
        <stp>1/1/2017</stp>
        <stp>8/12/2018</stp>
        <stp>[Stock Selection.xlsx]Net Income!R7C259</stp>
        <stp>EQY_CONSOLIDATED</stp>
        <stp>Y</stp>
        <stp>cols=2;rows=2</stp>
        <tr r="IY7" s="5"/>
      </tp>
      <tp>
        <v>42916</v>
        <stp/>
        <stp>##V3_BDHV12</stp>
        <stp>2333 HK Equity</stp>
        <stp>NET_INCOME</stp>
        <stp>1/1/2017</stp>
        <stp>8/12/2018</stp>
        <stp>[Stock Selection.xlsx]Net Income!R7C161</stp>
        <stp>EQY_CONSOLIDATED</stp>
        <stp>Y</stp>
        <stp>cols=2;rows=2</stp>
        <tr r="FE7" s="5"/>
      </tp>
      <tp>
        <v>42916</v>
        <stp/>
        <stp>##V3_BDHV12</stp>
        <stp>6136 HK Equity</stp>
        <stp>NET_INCOME</stp>
        <stp>1/1/2017</stp>
        <stp>8/12/2018</stp>
        <stp>[Stock Selection.xlsx]Net Income!R7C965</stp>
        <stp>EQY_CONSOLIDATED</stp>
        <stp>Y</stp>
        <stp>cols=2;rows=2</stp>
        <tr r="AKC7" s="5"/>
      </tp>
      <tp>
        <v>43100</v>
        <stp/>
        <stp>##V3_BDHV12</stp>
        <stp>6060 HK Equity</stp>
        <stp>NET_INCOME</stp>
        <stp>1/1/2017</stp>
        <stp>8/12/2018</stp>
        <stp>[Stock Selection.xlsx]Net Income!R7C333</stp>
        <stp>EQY_CONSOLIDATED</stp>
        <stp>Y</stp>
        <stp>cols=2;rows=1</stp>
        <tr r="LU7" s="5"/>
      </tp>
      <tp>
        <v>42916</v>
        <stp/>
        <stp>##V3_BDHV12</stp>
        <stp>3301 HK Equity</stp>
        <stp>NET_INCOME</stp>
        <stp>1/1/2017</stp>
        <stp>8/12/2018</stp>
        <stp>[Stock Selection.xlsx]Net Income!R7C855</stp>
        <stp>EQY_CONSOLIDATED</stp>
        <stp>Y</stp>
        <stp>cols=2;rows=2</stp>
        <tr r="AFW7" s="5"/>
      </tp>
      <tp>
        <v>42916</v>
        <stp/>
        <stp>##V3_BDHV12</stp>
        <stp>1622 HK Equity</stp>
        <stp>NET_INCOME</stp>
        <stp>1/1/2017</stp>
        <stp>8/12/2018</stp>
        <stp>[Stock Selection.xlsx]Net Income!R7C877</stp>
        <stp>EQY_CONSOLIDATED</stp>
        <stp>Y</stp>
        <stp>cols=2;rows=2</stp>
        <tr r="AGS7" s="5"/>
      </tp>
      <tp>
        <v>42916</v>
        <stp/>
        <stp>##V3_BDHV12</stp>
        <stp>1972 HK Equity</stp>
        <stp>NET_INCOME</stp>
        <stp>1/1/2017</stp>
        <stp>8/12/2018</stp>
        <stp>[Stock Selection.xlsx]Net Income!R7C827</stp>
        <stp>EQY_CONSOLIDATED</stp>
        <stp>Y</stp>
        <stp>cols=2;rows=3</stp>
        <tr r="AEU7" s="5"/>
      </tp>
      <tp>
        <v>42916</v>
        <stp/>
        <stp>##V3_BDHV12</stp>
        <stp>2601 HK Equity</stp>
        <stp>NET_INCOME</stp>
        <stp>1/1/2017</stp>
        <stp>8/12/2018</stp>
        <stp>[Stock Selection.xlsx]Net Income!R7C357</stp>
        <stp>EQY_CONSOLIDATED</stp>
        <stp>Y</stp>
        <stp>cols=2;rows=2</stp>
        <tr r="MS7" s="5"/>
      </tp>
      <tp>
        <v>42916</v>
        <stp/>
        <stp>##V3_BDHV12</stp>
        <stp>1207 HK Equity</stp>
        <stp>NET_INCOME</stp>
        <stp>1/1/2017</stp>
        <stp>8/12/2018</stp>
        <stp>[Stock Selection.xlsx]Net Income!R7C751</stp>
        <stp>EQY_CONSOLIDATED</stp>
        <stp>Y</stp>
        <stp>cols=2;rows=2</stp>
        <tr r="ABW7" s="5"/>
      </tp>
      <tp>
        <v>42916</v>
        <stp/>
        <stp>##V3_BDHV12</stp>
        <stp>1044 HK Equity</stp>
        <stp>NET_INCOME</stp>
        <stp>1/1/2017</stp>
        <stp>8/12/2018</stp>
        <stp>[Stock Selection.xlsx]Net Income!R7C213</stp>
        <stp>EQY_CONSOLIDATED</stp>
        <stp>Y</stp>
        <stp>cols=2;rows=2</stp>
        <tr r="HE7" s="5"/>
      </tp>
      <tp>
        <v>43100</v>
        <stp/>
        <stp>##V3_BDHV12</stp>
        <stp>1579 HK Equity</stp>
        <stp>NET_INCOME</stp>
        <stp>1/1/2017</stp>
        <stp>8/12/2018</stp>
        <stp>[Stock Selection.xlsx]Net Income!R7C221</stp>
        <stp>EQY_CONSOLIDATED</stp>
        <stp>Y</stp>
        <stp>cols=2;rows=1</stp>
        <tr r="HM7" s="5"/>
      </tp>
      <tp>
        <v>42916</v>
        <stp/>
        <stp>##V3_BDHV12</stp>
        <stp>2628 HK Equity</stp>
        <stp>NET_INCOME</stp>
        <stp>1/1/2017</stp>
        <stp>8/12/2018</stp>
        <stp>[Stock Selection.xlsx]Net Income!R7C271</stp>
        <stp>EQY_CONSOLIDATED</stp>
        <stp>Y</stp>
        <stp>cols=2;rows=2</stp>
        <tr r="JK7" s="5"/>
      </tp>
      <tp>
        <v>42916</v>
        <stp/>
        <stp>##V3_BDHV12</stp>
        <stp>2678 HK Equity</stp>
        <stp>NET_INCOME</stp>
        <stp>1/1/2017</stp>
        <stp>8/12/2018</stp>
        <stp>[Stock Selection.xlsx]Net Income!R7C123</stp>
        <stp>EQY_CONSOLIDATED</stp>
        <stp>Y</stp>
        <stp>cols=2;rows=2</stp>
        <tr r="DS7" s="5"/>
      </tp>
      <tp>
        <v>42916</v>
        <stp/>
        <stp>##V3_BDHV12</stp>
        <stp>1308 HK Equity</stp>
        <stp>NET_INCOME</stp>
        <stp>1/1/2017</stp>
        <stp>8/12/2018</stp>
        <stp>[Stock Selection.xlsx]Net Income!R7C455</stp>
        <stp>EQY_CONSOLIDATED</stp>
        <stp>Y</stp>
        <stp>cols=2;rows=2</stp>
        <tr r="QM7" s="5"/>
      </tp>
      <tp>
        <v>42978</v>
        <stp/>
        <stp>##V3_BDHV12</stp>
        <stp>6068 HK Equity</stp>
        <stp>NET_INCOME</stp>
        <stp>1/1/2017</stp>
        <stp>8/12/2018</stp>
        <stp>[Stock Selection.xlsx]Net Income!R7C137</stp>
        <stp>EQY_CONSOLIDATED</stp>
        <stp>Y</stp>
        <stp>cols=2;rows=1</stp>
        <tr r="EG7" s="5"/>
      </tp>
      <tp>
        <v>42916</v>
        <stp/>
        <stp>##V3_BDHV12</stp>
        <stp>200 HK Equity</stp>
        <stp>ASSET_TURNOVER</stp>
        <stp>1/1/2017</stp>
        <stp>8/12/2018</stp>
        <stp>[Stock Selection.xlsx]Asset Turnover Ratio!R7C71</stp>
        <stp>EQY_CONSOLIDATED</stp>
        <stp>Y</stp>
        <stp>cols=2;rows=2</stp>
        <tr r="BS7" s="2"/>
      </tp>
      <tp>
        <v>42916</v>
        <stp/>
        <stp>##V3_BDHV12</stp>
        <stp>136 HK Equity</stp>
        <stp>ASSET_TURNOVER</stp>
        <stp>1/1/2017</stp>
        <stp>8/12/2018</stp>
        <stp>[Stock Selection.xlsx]Asset Turnover Ratio!R7C13</stp>
        <stp>EQY_CONSOLIDATED</stp>
        <stp>Y</stp>
        <stp>cols=2;rows=2</stp>
        <tr r="M7" s="2"/>
      </tp>
      <tp>
        <v>42916</v>
        <stp/>
        <stp>##V3_BDHV12</stp>
        <stp>2331 HK Equity</stp>
        <stp>LT_DEBT_TO_TOT_ASSET</stp>
        <stp>1/1/2017</stp>
        <stp>8/12/2018</stp>
        <stp>[Stock Selection.xlsx]Long Term Debt Ratio!R7C7</stp>
        <stp>EQY_CONSOLIDATED</stp>
        <stp>Y</stp>
        <stp>cols=2;rows=2</stp>
        <tr r="G7" s="4"/>
      </tp>
      <tp>
        <v>42916</v>
        <stp/>
        <stp>##V3_BDHV12</stp>
        <stp>2282 HK Equity</stp>
        <stp>ASSET_TURNOVER</stp>
        <stp>1/1/2017</stp>
        <stp>8/12/2018</stp>
        <stp>[Stock Selection.xlsx]Asset Turnover Ratio!R7C31</stp>
        <stp>EQY_CONSOLIDATED</stp>
        <stp>Y</stp>
        <stp>cols=2;rows=3</stp>
        <tr r="AE7" s="2"/>
      </tp>
      <tp>
        <v>42916</v>
        <stp/>
        <stp>##V3_BDHV12</stp>
        <stp>1212 HK Equity</stp>
        <stp>ASSET_TURNOVER</stp>
        <stp>1/1/2017</stp>
        <stp>8/12/2018</stp>
        <stp>[Stock Selection.xlsx]Asset Turnover Ratio!R7C33</stp>
        <stp>EQY_CONSOLIDATED</stp>
        <stp>Y</stp>
        <stp>cols=2;rows=2</stp>
        <tr r="AG7" s="2"/>
      </tp>
      <tp>
        <v>42916</v>
        <stp/>
        <stp>##V3_BDHV12</stp>
        <stp>3389 HK Equity</stp>
        <stp>ASSET_TURNOVER</stp>
        <stp>1/1/2017</stp>
        <stp>8/12/2018</stp>
        <stp>[Stock Selection.xlsx]Asset Turnover Ratio!R7C83</stp>
        <stp>EQY_CONSOLIDATED</stp>
        <stp>Y</stp>
        <stp>cols=2;rows=2</stp>
        <tr r="CE7" s="2"/>
      </tp>
      <tp>
        <v>42916</v>
        <stp/>
        <stp>##V3_BDHV12</stp>
        <stp>2727 HK Equity</stp>
        <stp>NET_INCOME</stp>
        <stp>1/1/2017</stp>
        <stp>8/12/2018</stp>
        <stp>[Stock Selection.xlsx]Net Income!R7C567</stp>
        <stp>EQY_CONSOLIDATED</stp>
        <stp>Y</stp>
        <stp>cols=2;rows=2</stp>
        <tr r="UU7" s="5"/>
      </tp>
      <tp>
        <v>42916</v>
        <stp/>
        <stp>##V3_BDHV12</stp>
        <stp>2666 HK Equity</stp>
        <stp>NET_INCOME</stp>
        <stp>1/1/2017</stp>
        <stp>8/12/2018</stp>
        <stp>[Stock Selection.xlsx]Net Income!R7C427</stp>
        <stp>EQY_CONSOLIDATED</stp>
        <stp>Y</stp>
        <stp>cols=2;rows=2</stp>
        <tr r="PK7" s="5"/>
      </tp>
      <tp>
        <v>42916</v>
        <stp/>
        <stp>##V3_BDHV12</stp>
        <stp>1030 HK Equity</stp>
        <stp>NET_INCOME</stp>
        <stp>1/1/2017</stp>
        <stp>8/12/2018</stp>
        <stp>[Stock Selection.xlsx]Net Income!R7C871</stp>
        <stp>EQY_CONSOLIDATED</stp>
        <stp>Y</stp>
        <stp>cols=2;rows=2</stp>
        <tr r="AGM7" s="5"/>
      </tp>
      <tp>
        <v>42916</v>
        <stp/>
        <stp>##V3_BDHV12</stp>
        <stp>2866 HK Equity</stp>
        <stp>NET_INCOME</stp>
        <stp>1/1/2017</stp>
        <stp>8/12/2018</stp>
        <stp>[Stock Selection.xlsx]Net Income!R7C523</stp>
        <stp>EQY_CONSOLIDATED</stp>
        <stp>Y</stp>
        <stp>cols=2;rows=2</stp>
        <tr r="TC7" s="5"/>
      </tp>
      <tp>
        <v>42916</v>
        <stp/>
        <stp>##V3_BDHV12</stp>
        <stp>1963 HK Equity</stp>
        <stp>NET_INCOME</stp>
        <stp>1/1/2017</stp>
        <stp>8/12/2018</stp>
        <stp>[Stock Selection.xlsx]Net Income!R7C325</stp>
        <stp>EQY_CONSOLIDATED</stp>
        <stp>Y</stp>
        <stp>cols=2;rows=2</stp>
        <tr r="LM7" s="5"/>
      </tp>
      <tp>
        <v>42825</v>
        <stp/>
        <stp>##V3_BDHV12</stp>
        <stp>2039 HK Equity</stp>
        <stp>NET_INCOME</stp>
        <stp>1/1/2017</stp>
        <stp>8/12/2018</stp>
        <stp>[Stock Selection.xlsx]Net Income!R7C571</stp>
        <stp>EQY_CONSOLIDATED</stp>
        <stp>Y</stp>
        <stp>cols=2;rows=5</stp>
        <tr r="UY7" s="5"/>
      </tp>
      <tp>
        <v>42916</v>
        <stp/>
        <stp>##V3_BDHV12</stp>
        <stp>1250 HK Equity</stp>
        <stp>NET_INCOME</stp>
        <stp>1/1/2017</stp>
        <stp>8/12/2018</stp>
        <stp>[Stock Selection.xlsx]Net Income!R7C719</stp>
        <stp>EQY_CONSOLIDATED</stp>
        <stp>Y</stp>
        <stp>cols=2;rows=2</stp>
        <tr r="AAQ7" s="5"/>
      </tp>
      <tp>
        <v>42916</v>
        <stp/>
        <stp>##V3_BDHV12</stp>
        <stp>1339 HK Equity</stp>
        <stp>NET_INCOME</stp>
        <stp>1/1/2017</stp>
        <stp>8/12/2018</stp>
        <stp>[Stock Selection.xlsx]Net Income!R7C373</stp>
        <stp>EQY_CONSOLIDATED</stp>
        <stp>Y</stp>
        <stp>cols=2;rows=2</stp>
        <tr r="NI7" s="5"/>
      </tp>
      <tp>
        <v>42916</v>
        <stp/>
        <stp>##V3_BDHV12</stp>
        <stp>1164 HK Equity</stp>
        <stp>NET_INCOME</stp>
        <stp>1/1/2017</stp>
        <stp>8/12/2018</stp>
        <stp>[Stock Selection.xlsx]Net Income!R7C529</stp>
        <stp>EQY_CONSOLIDATED</stp>
        <stp>Y</stp>
        <stp>cols=2;rows=2</stp>
        <tr r="TI7" s="5"/>
      </tp>
      <tp>
        <v>42825</v>
        <stp/>
        <stp>##V3_BDHV12</stp>
        <stp>1428 HK Equity</stp>
        <stp>NET_INCOME</stp>
        <stp>1/1/2017</stp>
        <stp>8/12/2018</stp>
        <stp>[Stock Selection.xlsx]Net Income!R7C265</stp>
        <stp>EQY_CONSOLIDATED</stp>
        <stp>Y</stp>
        <stp>cols=2;rows=3</stp>
        <tr r="JE7" s="5"/>
      </tp>
      <tp>
        <v>42916</v>
        <stp/>
        <stp>##V3_BDHV12</stp>
        <stp>1777 HK Equity</stp>
        <stp>NET_INCOME</stp>
        <stp>1/1/2017</stp>
        <stp>8/12/2018</stp>
        <stp>[Stock Selection.xlsx]Net Income!R7C739</stp>
        <stp>EQY_CONSOLIDATED</stp>
        <stp>Y</stp>
        <stp>cols=2;rows=2</stp>
        <tr r="ABK7" s="5"/>
      </tp>
      <tp>
        <v>42916</v>
        <stp/>
        <stp>##V3_BDHV12</stp>
        <stp>2208 HK Equity</stp>
        <stp>NET_INCOME</stp>
        <stp>1/1/2017</stp>
        <stp>8/12/2018</stp>
        <stp>[Stock Selection.xlsx]Net Income!R7C447</stp>
        <stp>EQY_CONSOLIDATED</stp>
        <stp>Y</stp>
        <stp>cols=2;rows=2</stp>
        <tr r="QE7" s="5"/>
      </tp>
      <tp>
        <v>42916</v>
        <stp/>
        <stp>##V3_BDHV12</stp>
        <stp>1816 HK Equity</stp>
        <stp>NET_INCOME</stp>
        <stp>1/1/2017</stp>
        <stp>8/12/2018</stp>
        <stp>[Stock Selection.xlsx]Net Income!R7C959</stp>
        <stp>EQY_CONSOLIDATED</stp>
        <stp>Y</stp>
        <stp>cols=2;rows=2</stp>
        <tr r="AJW7" s="5"/>
      </tp>
      <tp>
        <v>42916</v>
        <stp/>
        <stp>##V3_BDHV12</stp>
        <stp>1316 HK Equity</stp>
        <stp>NET_INCOME</stp>
        <stp>1/1/2017</stp>
        <stp>8/12/2018</stp>
        <stp>[Stock Selection.xlsx]Net Income!R7C159</stp>
        <stp>EQY_CONSOLIDATED</stp>
        <stp>Y</stp>
        <stp>cols=2;rows=2</stp>
        <tr r="FC7" s="5"/>
      </tp>
      <tp>
        <v>42825</v>
        <stp/>
        <stp>##V3_BDHV12</stp>
        <stp>1138 HK Equity</stp>
        <stp>NET_INCOME</stp>
        <stp>1/1/2017</stp>
        <stp>8/12/2018</stp>
        <stp>[Stock Selection.xlsx]Net Income!R7C477</stp>
        <stp>EQY_CONSOLIDATED</stp>
        <stp>Y</stp>
        <stp>cols=2;rows=5</stp>
        <tr r="RI7" s="5"/>
      </tp>
      <tp>
        <v>42916</v>
        <stp/>
        <stp>##V3_BDHV12</stp>
        <stp>330 HK Equity</stp>
        <stp>ASSET_TURNOVER</stp>
        <stp>1/1/2017</stp>
        <stp>8/12/2018</stp>
        <stp>[Stock Selection.xlsx]Asset Turnover Ratio!R7C89</stp>
        <stp>EQY_CONSOLIDATED</stp>
        <stp>Y</stp>
        <stp>cols=2;rows=2</stp>
        <tr r="CK7" s="2"/>
      </tp>
      <tp>
        <v>42825</v>
        <stp/>
        <stp>##V3_BDHV12</stp>
        <stp>341 HK Equity</stp>
        <stp>ASSET_TURNOVER</stp>
        <stp>1/1/2017</stp>
        <stp>8/12/2018</stp>
        <stp>[Stock Selection.xlsx]Asset Turnover Ratio!R7C99</stp>
        <stp>EQY_CONSOLIDATED</stp>
        <stp>Y</stp>
        <stp>cols=2;rows=3</stp>
        <tr r="CU7" s="2"/>
      </tp>
      <tp>
        <v>42916</v>
        <stp/>
        <stp>##V3_BDHV12</stp>
        <stp>551 HK Equity</stp>
        <stp>ASSET_TURNOVER</stp>
        <stp>1/1/2017</stp>
        <stp>8/12/2018</stp>
        <stp>[Stock Selection.xlsx]Asset Turnover Ratio!R7C97</stp>
        <stp>EQY_CONSOLIDATED</stp>
        <stp>Y</stp>
        <stp>cols=2;rows=3</stp>
        <tr r="CS7" s="2"/>
      </tp>
      <tp>
        <v>42825</v>
        <stp/>
        <stp>##V3_BDHV12</stp>
        <stp>590 HK Equity</stp>
        <stp>ASSET_TURNOVER</stp>
        <stp>1/1/2017</stp>
        <stp>8/12/2018</stp>
        <stp>[Stock Selection.xlsx]Asset Turnover Ratio!R7C87</stp>
        <stp>EQY_CONSOLIDATED</stp>
        <stp>Y</stp>
        <stp>cols=2;rows=3</stp>
        <tr r="CI7" s="2"/>
      </tp>
      <tp>
        <v>42916</v>
        <stp/>
        <stp>##V3_BDHV12</stp>
        <stp>1368 HK Equity</stp>
        <stp>ASSET_TURNOVER</stp>
        <stp>1/1/2017</stp>
        <stp>8/12/2018</stp>
        <stp>[Stock Selection.xlsx]Asset Turnover Ratio!R7C63</stp>
        <stp>EQY_CONSOLIDATED</stp>
        <stp>Y</stp>
        <stp>cols=2;rows=2</stp>
        <tr r="BK7" s="2"/>
      </tp>
      <tp>
        <v>42916</v>
        <stp/>
        <stp>##V3_BDHV12</stp>
        <stp>2238 HK Equity</stp>
        <stp>ASSET_TURNOVER</stp>
        <stp>1/1/2017</stp>
        <stp>8/12/2018</stp>
        <stp>[Stock Selection.xlsx]Asset Turnover Ratio!R7C67</stp>
        <stp>EQY_CONSOLIDATED</stp>
        <stp>Y</stp>
        <stp>cols=2;rows=2</stp>
        <tr r="BO7" s="2"/>
      </tp>
      <tp>
        <v>42916</v>
        <stp/>
        <stp>##V3_BDHV12</stp>
        <stp>3799 HK Equity</stp>
        <stp>NET_INCOME</stp>
        <stp>1/1/2017</stp>
        <stp>8/12/2018</stp>
        <stp>[Stock Selection.xlsx]Net Income!R7C229</stp>
        <stp>EQY_CONSOLIDATED</stp>
        <stp>Y</stp>
        <stp>cols=2;rows=2</stp>
        <tr r="HU7" s="5"/>
      </tp>
      <tp>
        <v>42916</v>
        <stp/>
        <stp>##V3_BDHV12</stp>
        <stp>1333 HK Equity</stp>
        <stp>NET_INCOME</stp>
        <stp>1/1/2017</stp>
        <stp>8/12/2018</stp>
        <stp>[Stock Selection.xlsx]Net Income!R7C681</stp>
        <stp>EQY_CONSOLIDATED</stp>
        <stp>Y</stp>
        <stp>cols=2;rows=2</stp>
        <tr r="ZE7" s="5"/>
      </tp>
      <tp>
        <v>42916</v>
        <stp/>
        <stp>##V3_BDHV12</stp>
        <stp>1681 HK Equity</stp>
        <stp>NET_INCOME</stp>
        <stp>1/1/2017</stp>
        <stp>8/12/2018</stp>
        <stp>[Stock Selection.xlsx]Net Income!R7C435</stp>
        <stp>EQY_CONSOLIDATED</stp>
        <stp>Y</stp>
        <stp>cols=2;rows=2</stp>
        <tr r="PS7" s="5"/>
      </tp>
      <tp>
        <v>42916</v>
        <stp/>
        <stp>##V3_BDHV12</stp>
        <stp>1230 HK Equity</stp>
        <stp>NET_INCOME</stp>
        <stp>1/1/2017</stp>
        <stp>8/12/2018</stp>
        <stp>[Stock Selection.xlsx]Net Income!R7C187</stp>
        <stp>EQY_CONSOLIDATED</stp>
        <stp>Y</stp>
        <stp>cols=2;rows=2</stp>
        <tr r="GE7" s="5"/>
      </tp>
      <tp>
        <v>42916</v>
        <stp/>
        <stp>##V3_BDHV12</stp>
        <stp>2280 HK Equity</stp>
        <stp>NET_INCOME</stp>
        <stp>1/1/2017</stp>
        <stp>8/12/2018</stp>
        <stp>[Stock Selection.xlsx]Net Income!R7C639</stp>
        <stp>EQY_CONSOLIDATED</stp>
        <stp>Y</stp>
        <stp>cols=2;rows=2</stp>
        <tr r="XO7" s="5"/>
      </tp>
      <tp>
        <v>42916</v>
        <stp/>
        <stp>##V3_BDHV12</stp>
        <stp>2186 HK Equity</stp>
        <stp>NET_INCOME</stp>
        <stp>1/1/2017</stp>
        <stp>8/12/2018</stp>
        <stp>[Stock Selection.xlsx]Net Income!R7C439</stp>
        <stp>EQY_CONSOLIDATED</stp>
        <stp>Y</stp>
        <stp>cols=2;rows=2</stp>
        <tr r="PW7" s="5"/>
      </tp>
      <tp>
        <v>42916</v>
        <stp/>
        <stp>##V3_BDHV12</stp>
        <stp>951 HK Equity</stp>
        <stp>ASSET_TURNOVER</stp>
        <stp>1/1/2017</stp>
        <stp>8/12/2018</stp>
        <stp>[Stock Selection.xlsx]Asset Turnover Ratio!R7C81</stp>
        <stp>EQY_CONSOLIDATED</stp>
        <stp>Y</stp>
        <stp>cols=2;rows=2</stp>
        <tr r="CC7" s="2"/>
      </tp>
      <tp>
        <v>42916</v>
        <stp/>
        <stp>##V3_BDHV12</stp>
        <stp>1997 HK Equity</stp>
        <stp>NET_INCOME</stp>
        <stp>1/1/2017</stp>
        <stp>8/12/2018</stp>
        <stp>[Stock Selection.xlsx]Net Income!R7C837</stp>
        <stp>EQY_CONSOLIDATED</stp>
        <stp>Y</stp>
        <stp>cols=2;rows=3</stp>
        <tr r="AFE7" s="5"/>
      </tp>
      <tp>
        <v>42916</v>
        <stp/>
        <stp>##V3_BDHV12</stp>
        <stp>2688 HK Equity</stp>
        <stp>NET_INCOME</stp>
        <stp>1/1/2017</stp>
        <stp>8/12/2018</stp>
        <stp>[Stock Selection.xlsx]Net Income!R7C929</stp>
        <stp>EQY_CONSOLIDATED</stp>
        <stp>Y</stp>
        <stp>cols=2;rows=2</stp>
        <tr r="AIS7" s="5"/>
      </tp>
      <tp>
        <v>42916</v>
        <stp/>
        <stp>##V3_BDHV12</stp>
        <stp>1193 HK Equity</stp>
        <stp>NET_INCOME</stp>
        <stp>1/1/2017</stp>
        <stp>8/12/2018</stp>
        <stp>[Stock Selection.xlsx]Net Income!R7C937</stp>
        <stp>EQY_CONSOLIDATED</stp>
        <stp>Y</stp>
        <stp>cols=2;rows=2</stp>
        <tr r="AJA7" s="5"/>
      </tp>
      <tp>
        <v>42916</v>
        <stp/>
        <stp>##V3_BDHV12</stp>
        <stp>3933 HK Equity</stp>
        <stp>NET_INCOME</stp>
        <stp>1/1/2017</stp>
        <stp>8/12/2018</stp>
        <stp>[Stock Selection.xlsx]Net Income!R7C395</stp>
        <stp>EQY_CONSOLIDATED</stp>
        <stp>Y</stp>
        <stp>cols=2;rows=2</stp>
        <tr r="OE7" s="5"/>
      </tp>
      <tp>
        <v>42825</v>
        <stp/>
        <stp>##V3_BDHV12</stp>
        <stp>6030 HK Equity</stp>
        <stp>NET_INCOME</stp>
        <stp>1/1/2017</stp>
        <stp>8/12/2018</stp>
        <stp>[Stock Selection.xlsx]Net Income!R7C297</stp>
        <stp>EQY_CONSOLIDATED</stp>
        <stp>Y</stp>
        <stp>cols=2;rows=5</stp>
        <tr r="KK7" s="5"/>
      </tp>
      <tp>
        <v>42825</v>
        <stp/>
        <stp>##V3_BDHV12</stp>
        <stp>1988 HK Equity</stp>
        <stp>NET_INCOME</stp>
        <stp>1/1/2017</stp>
        <stp>8/12/2018</stp>
        <stp>[Stock Selection.xlsx]Net Income!R7C321</stp>
        <stp>EQY_CONSOLIDATED</stp>
        <stp>Y</stp>
        <stp>cols=2;rows=5</stp>
        <tr r="LI7" s="5"/>
      </tp>
      <tp>
        <v>42916</v>
        <stp/>
        <stp>##V3_BDHV12</stp>
        <stp>2222 HK Equity</stp>
        <stp>NET_INCOME</stp>
        <stp>1/1/2017</stp>
        <stp>8/12/2018</stp>
        <stp>[Stock Selection.xlsx]Net Income!R7C189</stp>
        <stp>EQY_CONSOLIDATED</stp>
        <stp>Y</stp>
        <stp>cols=2;rows=2</stp>
        <tr r="GG7" s="5"/>
      </tp>
      <tp>
        <v>42825</v>
        <stp/>
        <stp>##V3_BDHV12</stp>
        <stp>3998 HK Equity</stp>
        <stp>NET_INCOME</stp>
        <stp>1/1/2017</stp>
        <stp>8/12/2018</stp>
        <stp>[Stock Selection.xlsx]Net Income!R7C133</stp>
        <stp>EQY_CONSOLIDATED</stp>
        <stp>Y</stp>
        <stp>cols=2;rows=3</stp>
        <tr r="EC7" s="5"/>
      </tp>
      <tp>
        <v>42916</v>
        <stp/>
        <stp>##V3_BDHV12</stp>
        <stp>1628 HK Equity</stp>
        <stp>NET_INCOME</stp>
        <stp>1/1/2017</stp>
        <stp>8/12/2018</stp>
        <stp>[Stock Selection.xlsx]Net Income!R7C783</stp>
        <stp>EQY_CONSOLIDATED</stp>
        <stp>Y</stp>
        <stp>cols=2;rows=2</stp>
        <tr r="ADC7" s="5"/>
      </tp>
      <tp>
        <v>42825</v>
        <stp/>
        <stp>##V3_BDHV12</stp>
        <stp>3328 HK Equity</stp>
        <stp>NET_INCOME</stp>
        <stp>1/1/2017</stp>
        <stp>8/12/2018</stp>
        <stp>[Stock Selection.xlsx]Net Income!R7C283</stp>
        <stp>EQY_CONSOLIDATED</stp>
        <stp>Y</stp>
        <stp>cols=2;rows=5</stp>
        <tr r="JW7" s="5"/>
      </tp>
      <tp>
        <v>42916</v>
        <stp/>
        <stp>##V3_BDHV12</stp>
        <stp>2328 HK Equity</stp>
        <stp>NET_INCOME</stp>
        <stp>1/1/2017</stp>
        <stp>8/12/2018</stp>
        <stp>[Stock Selection.xlsx]Net Income!R7C287</stp>
        <stp>EQY_CONSOLIDATED</stp>
        <stp>Y</stp>
        <stp>cols=2;rows=2</stp>
        <tr r="KA7" s="5"/>
      </tp>
      <tp>
        <v>42916</v>
        <stp/>
        <stp>##V3_BDHV12</stp>
        <stp>3883 HK Equity</stp>
        <stp>NET_INCOME</stp>
        <stp>1/1/2017</stp>
        <stp>8/12/2018</stp>
        <stp>[Stock Selection.xlsx]Net Income!R7C813</stp>
        <stp>EQY_CONSOLIDATED</stp>
        <stp>Y</stp>
        <stp>cols=2;rows=2</stp>
        <tr r="AEG7" s="5"/>
      </tp>
      <tp>
        <v>42916</v>
        <stp/>
        <stp>##V3_BDHV12</stp>
        <stp>2007 HK Equity</stp>
        <stp>NET_INCOME</stp>
        <stp>1/1/2017</stp>
        <stp>8/12/2018</stp>
        <stp>[Stock Selection.xlsx]Net Income!R7C797</stp>
        <stp>EQY_CONSOLIDATED</stp>
        <stp>Y</stp>
        <stp>cols=2;rows=2</stp>
        <tr r="ADQ7" s="5"/>
      </tp>
      <tp>
        <v>42916</v>
        <stp/>
        <stp>##V3_BDHV12</stp>
        <stp>2196 HK Equity</stp>
        <stp>NET_INCOME</stp>
        <stp>1/1/2017</stp>
        <stp>8/12/2018</stp>
        <stp>[Stock Selection.xlsx]Net Income!R7C407</stp>
        <stp>EQY_CONSOLIDATED</stp>
        <stp>Y</stp>
        <stp>cols=2;rows=2</stp>
        <tr r="OQ7" s="5"/>
      </tp>
      <tp>
        <v>42916</v>
        <stp/>
        <stp>##V3_BDHV12</stp>
        <stp>1788 HK Equity</stp>
        <stp>NET_INCOME</stp>
        <stp>1/1/2017</stp>
        <stp>8/12/2018</stp>
        <stp>[Stock Selection.xlsx]Net Income!R7C319</stp>
        <stp>EQY_CONSOLIDATED</stp>
        <stp>Y</stp>
        <stp>cols=2;rows=2</stp>
        <tr r="LG7" s="5"/>
      </tp>
      <tp>
        <v>42825</v>
        <stp/>
        <stp>##V3_BDHV12</stp>
        <stp>3993 HK Equity</stp>
        <stp>NET_INCOME</stp>
        <stp>1/1/2017</stp>
        <stp>8/12/2018</stp>
        <stp>[Stock Selection.xlsx]Net Income!R7C701</stp>
        <stp>EQY_CONSOLIDATED</stp>
        <stp>Y</stp>
        <stp>cols=2;rows=5</stp>
        <tr r="ZY7" s="5"/>
      </tp>
      <tp>
        <v>42916</v>
        <stp/>
        <stp>##V3_BDHV12</stp>
        <stp>1282 HK Equity</stp>
        <stp>NET_INCOME</stp>
        <stp>1/1/2017</stp>
        <stp>8/12/2018</stp>
        <stp>[Stock Selection.xlsx]Net Income!R7C611</stp>
        <stp>EQY_CONSOLIDATED</stp>
        <stp>Y</stp>
        <stp>cols=2;rows=2</stp>
        <tr r="WM7" s="5"/>
      </tp>
      <tp>
        <v>42916</v>
        <stp/>
        <stp>##V3_BDHV12</stp>
        <stp>1083 HK Equity</stp>
        <stp>NET_INCOME</stp>
        <stp>1/1/2017</stp>
        <stp>8/12/2018</stp>
        <stp>[Stock Selection.xlsx]Net Income!R7C917</stp>
        <stp>EQY_CONSOLIDATED</stp>
        <stp>Y</stp>
        <stp>cols=2;rows=2</stp>
        <tr r="AIG7" s="5"/>
      </tp>
      <tp>
        <v>42916</v>
        <stp/>
        <stp>##V3_BDHV12</stp>
        <stp>3383 HK Equity</stp>
        <stp>NET_INCOME</stp>
        <stp>1/1/2017</stp>
        <stp>8/12/2018</stp>
        <stp>[Stock Selection.xlsx]Net Income!R7C815</stp>
        <stp>EQY_CONSOLIDATED</stp>
        <stp>Y</stp>
        <stp>cols=2;rows=2</stp>
        <tr r="AEI7" s="5"/>
      </tp>
      <tp>
        <v>42916</v>
        <stp/>
        <stp>##V3_BDHV12</stp>
        <stp>1099 HK Equity</stp>
        <stp>NET_INCOME</stp>
        <stp>1/1/2017</stp>
        <stp>8/12/2018</stp>
        <stp>[Stock Selection.xlsx]Net Income!R7C403</stp>
        <stp>EQY_CONSOLIDATED</stp>
        <stp>Y</stp>
        <stp>cols=2;rows=2</stp>
        <tr r="OM7" s="5"/>
      </tp>
      <tp>
        <v>42916</v>
        <stp/>
        <stp>##V3_BDHV12</stp>
        <stp>6808 HK Equity</stp>
        <stp>NET_INCOME</stp>
        <stp>1/1/2017</stp>
        <stp>8/12/2018</stp>
        <stp>[Stock Selection.xlsx]Net Income!R7C193</stp>
        <stp>EQY_CONSOLIDATED</stp>
        <stp>Y</stp>
        <stp>cols=2;rows=3</stp>
        <tr r="GK7" s="5"/>
      </tp>
      <tp>
        <v>42916</v>
        <stp/>
        <stp>##V3_BDHV12</stp>
        <stp>2388 HK Equity</stp>
        <stp>NET_INCOME</stp>
        <stp>1/1/2017</stp>
        <stp>8/12/2018</stp>
        <stp>[Stock Selection.xlsx]Net Income!R7C317</stp>
        <stp>EQY_CONSOLIDATED</stp>
        <stp>Y</stp>
        <stp>cols=2;rows=2</stp>
        <tr r="LE7" s="5"/>
      </tp>
      <tp>
        <v>42916</v>
        <stp/>
        <stp>##V3_BDHV12</stp>
        <stp>819 HK Equity</stp>
        <stp>ASSET_TURNOVER</stp>
        <stp>1/1/2017</stp>
        <stp>8/12/2018</stp>
        <stp>[Stock Selection.xlsx]Asset Turnover Ratio!R7C27</stp>
        <stp>EQY_CONSOLIDATED</stp>
        <stp>Y</stp>
        <stp>cols=2;rows=2</stp>
        <tr r="AA7" s="2"/>
      </tp>
      <tp>
        <v>42916</v>
        <stp/>
        <stp>##V3_BDHV12</stp>
        <stp>1234 HK Equity</stp>
        <stp>ASSET_TURNOVER</stp>
        <stp>1/1/2017</stp>
        <stp>8/12/2018</stp>
        <stp>[Stock Selection.xlsx]Asset Turnover Ratio!R7C93</stp>
        <stp>EQY_CONSOLIDATED</stp>
        <stp>Y</stp>
        <stp>cols=2;rows=2</stp>
        <tr r="CO7" s="2"/>
      </tp>
      <tp>
        <v>42916</v>
        <stp/>
        <stp>##V3_BDHV12</stp>
        <stp>1128 HK Equity</stp>
        <stp>ASSET_TURNOVER</stp>
        <stp>1/1/2017</stp>
        <stp>8/12/2018</stp>
        <stp>[Stock Selection.xlsx]Asset Turnover Ratio!R7C57</stp>
        <stp>EQY_CONSOLIDATED</stp>
        <stp>Y</stp>
        <stp>cols=2;rows=2</stp>
        <tr r="BE7" s="2"/>
      </tp>
      <tp>
        <v>42916</v>
        <stp/>
        <stp>##V3_BDHV12</stp>
        <stp>1028 HK Equity</stp>
        <stp>ASSET_TURNOVER</stp>
        <stp>1/1/2017</stp>
        <stp>8/12/2018</stp>
        <stp>[Stock Selection.xlsx]Asset Turnover Ratio!R7C59</stp>
        <stp>EQY_CONSOLIDATED</stp>
        <stp>Y</stp>
        <stp>cols=2;rows=2</stp>
        <tr r="BG7" s="2"/>
      </tp>
      <tp>
        <v>42916</v>
        <stp/>
        <stp>##V3_BDHV12</stp>
        <stp>1117 HK Equity</stp>
        <stp>NET_INCOME</stp>
        <stp>1/1/2017</stp>
        <stp>8/12/2018</stp>
        <stp>[Stock Selection.xlsx]Net Income!R7C197</stp>
        <stp>EQY_CONSOLIDATED</stp>
        <stp>Y</stp>
        <stp>cols=2;rows=2</stp>
        <tr r="GO7" s="5"/>
      </tp>
      <tp>
        <v>42916</v>
        <stp/>
        <stp>##V3_BDHV12</stp>
        <stp>3382 HK Equity</stp>
        <stp>NET_INCOME</stp>
        <stp>1/1/2017</stp>
        <stp>8/12/2018</stp>
        <stp>[Stock Selection.xlsx]Net Income!R7C503</stp>
        <stp>EQY_CONSOLIDATED</stp>
        <stp>Y</stp>
        <stp>cols=2;rows=2</stp>
        <tr r="SI7" s="5"/>
      </tp>
      <tp>
        <v>42825</v>
        <stp/>
        <stp>##V3_BDHV12</stp>
        <stp>3618 HK Equity</stp>
        <stp>NET_INCOME</stp>
        <stp>1/1/2017</stp>
        <stp>8/12/2018</stp>
        <stp>[Stock Selection.xlsx]Net Income!R7C299</stp>
        <stp>EQY_CONSOLIDATED</stp>
        <stp>Y</stp>
        <stp>cols=2;rows=5</stp>
        <tr r="KM7" s="5"/>
      </tp>
      <tp>
        <v>42916</v>
        <stp/>
        <stp>##V3_BDHV12</stp>
        <stp>3983 HK Equity</stp>
        <stp>NET_INCOME</stp>
        <stp>1/1/2017</stp>
        <stp>8/12/2018</stp>
        <stp>[Stock Selection.xlsx]Net Income!R7C707</stp>
        <stp>EQY_CONSOLIDATED</stp>
        <stp>Y</stp>
        <stp>cols=2;rows=2</stp>
        <tr r="AAE7" s="5"/>
      </tp>
      <tp>
        <v>42916</v>
        <stp/>
        <stp>##V3_BDHV12</stp>
        <stp>2607 HK Equity</stp>
        <stp>NET_INCOME</stp>
        <stp>1/1/2017</stp>
        <stp>8/12/2018</stp>
        <stp>[Stock Selection.xlsx]Net Income!R7C383</stp>
        <stp>EQY_CONSOLIDATED</stp>
        <stp>Y</stp>
        <stp>cols=2;rows=2</stp>
        <tr r="NS7" s="5"/>
      </tp>
      <tp>
        <v>42916</v>
        <stp/>
        <stp>##V3_BDHV12</stp>
        <stp>1205 HK Equity</stp>
        <stp>NET_INCOME</stp>
        <stp>1/1/2017</stp>
        <stp>8/12/2018</stp>
        <stp>[Stock Selection.xlsx]Net Income!R7C481</stp>
        <stp>EQY_CONSOLIDATED</stp>
        <stp>Y</stp>
        <stp>cols=2;rows=3</stp>
        <tr r="RM7" s="5"/>
      </tp>
      <tp>
        <v>42916</v>
        <stp/>
        <stp>##V3_BDHV12</stp>
        <stp>2314 HK Equity</stp>
        <stp>NET_INCOME</stp>
        <stp>1/1/2017</stp>
        <stp>8/12/2018</stp>
        <stp>[Stock Selection.xlsx]Net Income!R7C691</stp>
        <stp>EQY_CONSOLIDATED</stp>
        <stp>Y</stp>
        <stp>cols=2;rows=3</stp>
        <tr r="ZO7" s="5"/>
      </tp>
      <tp>
        <v>42916</v>
        <stp/>
        <stp>##V3_BDHV12</stp>
        <stp>1886 HK Equity</stp>
        <stp>NET_INCOME</stp>
        <stp>1/1/2017</stp>
        <stp>8/12/2018</stp>
        <stp>[Stock Selection.xlsx]Net Income!R7C203</stp>
        <stp>EQY_CONSOLIDATED</stp>
        <stp>Y</stp>
        <stp>cols=2;rows=1</stp>
        <tr r="GU7" s="5"/>
      </tp>
      <tp>
        <v>42916</v>
        <stp/>
        <stp>##V3_BDHV12</stp>
        <stp>1302 HK Equity</stp>
        <stp>NET_INCOME</stp>
        <stp>1/1/2017</stp>
        <stp>8/12/2018</stp>
        <stp>[Stock Selection.xlsx]Net Income!R7C387</stp>
        <stp>EQY_CONSOLIDATED</stp>
        <stp>Y</stp>
        <stp>cols=2;rows=2</stp>
        <tr r="NW7" s="5"/>
      </tp>
      <tp>
        <v>42916</v>
        <stp/>
        <stp>##V3_BDHV12</stp>
        <stp>2380 HK Equity</stp>
        <stp>NET_INCOME</stp>
        <stp>1/1/2017</stp>
        <stp>8/12/2018</stp>
        <stp>[Stock Selection.xlsx]Net Income!R7C907</stp>
        <stp>EQY_CONSOLIDATED</stp>
        <stp>Y</stp>
        <stp>cols=2;rows=2</stp>
        <tr r="AHW7" s="5"/>
      </tp>
      <tp>
        <v>42794</v>
        <stp/>
        <stp>##V3_BDHV12</stp>
        <stp>1310 HK Equity</stp>
        <stp>NET_INCOME</stp>
        <stp>1/1/2017</stp>
        <stp>8/12/2018</stp>
        <stp>[Stock Selection.xlsx]Net Income!R7C899</stp>
        <stp>EQY_CONSOLIDATED</stp>
        <stp>Y</stp>
        <stp>cols=2;rows=3</stp>
        <tr r="AHO7" s="5"/>
      </tp>
      <tp>
        <v>42825</v>
        <stp/>
        <stp>##V3_BDHV12</stp>
        <stp>2318 HK Equity</stp>
        <stp>NET_INCOME</stp>
        <stp>1/1/2017</stp>
        <stp>8/12/2018</stp>
        <stp>[Stock Selection.xlsx]Net Income!R7C291</stp>
        <stp>EQY_CONSOLIDATED</stp>
        <stp>Y</stp>
        <stp>cols=2;rows=5</stp>
        <tr r="KE7" s="5"/>
      </tp>
      <tp>
        <v>42825</v>
        <stp/>
        <stp>##V3_BDHV12</stp>
        <stp>1398 HK Equity</stp>
        <stp>NET_INCOME</stp>
        <stp>1/1/2017</stp>
        <stp>8/12/2018</stp>
        <stp>[Stock Selection.xlsx]Net Income!R7C313</stp>
        <stp>EQY_CONSOLIDATED</stp>
        <stp>Y</stp>
        <stp>cols=2;rows=5</stp>
        <tr r="LA7" s="5"/>
      </tp>
      <tp>
        <v>42825</v>
        <stp/>
        <stp>##V3_BDHV12</stp>
        <stp>3988 HK Equity</stp>
        <stp>NET_INCOME</stp>
        <stp>1/1/2017</stp>
        <stp>8/12/2018</stp>
        <stp>[Stock Selection.xlsx]Net Income!R7C303</stp>
        <stp>EQY_CONSOLIDATED</stp>
        <stp>Y</stp>
        <stp>cols=2;rows=5</stp>
        <tr r="KQ7" s="5"/>
      </tp>
      <tp>
        <v>42916</v>
        <stp/>
        <stp>##V3_BDHV12</stp>
        <stp>1115 HK Equity</stp>
        <stp>NET_INCOME</stp>
        <stp>1/1/2017</stp>
        <stp>8/12/2018</stp>
        <stp>[Stock Selection.xlsx]Net Income!R7C199</stp>
        <stp>EQY_CONSOLIDATED</stp>
        <stp>Y</stp>
        <stp>cols=2;rows=2</stp>
        <tr r="GQ7" s="5"/>
      </tp>
      <tp>
        <v>42825</v>
        <stp/>
        <stp>##V3_BDHV12</stp>
        <stp>1288 HK Equity</stp>
        <stp>NET_INCOME</stp>
        <stp>1/1/2017</stp>
        <stp>8/12/2018</stp>
        <stp>[Stock Selection.xlsx]Net Income!R7C305</stp>
        <stp>EQY_CONSOLIDATED</stp>
        <stp>Y</stp>
        <stp>cols=2;rows=5</stp>
        <tr r="KS7" s="5"/>
      </tp>
      <tp>
        <v>42916</v>
        <stp/>
        <stp>##V3_BDHV12</stp>
        <stp>848 HK Equity</stp>
        <stp>ASSET_TURNOVER</stp>
        <stp>1/1/2017</stp>
        <stp>8/12/2018</stp>
        <stp>[Stock Selection.xlsx]Asset Turnover Ratio!R7C47</stp>
        <stp>EQY_CONSOLIDATED</stp>
        <stp>Y</stp>
        <stp>cols=2;rows=2</stp>
        <tr r="AU7" s="2"/>
      </tp>
      <tp>
        <v>42916</v>
        <stp/>
        <stp>##V3_BDHV12</stp>
        <stp>1269 HK Equity</stp>
        <stp>ASSET_TURNOVER</stp>
        <stp>1/1/2017</stp>
        <stp>8/12/2018</stp>
        <stp>[Stock Selection.xlsx]Asset Turnover Ratio!R7C35</stp>
        <stp>EQY_CONSOLIDATED</stp>
        <stp>Y</stp>
        <stp>cols=2;rows=2</stp>
        <tr r="AI7" s="2"/>
      </tp>
      <tp>
        <v>42916</v>
        <stp/>
        <stp>##V3_BDHV12</stp>
        <stp>3380 HK Equity</stp>
        <stp>NET_INCOME</stp>
        <stp>1/1/2017</stp>
        <stp>8/12/2018</stp>
        <stp>[Stock Selection.xlsx]Net Income!R7C875</stp>
        <stp>EQY_CONSOLIDATED</stp>
        <stp>Y</stp>
        <stp>cols=2;rows=2</stp>
        <tr r="AGQ7" s="5"/>
      </tp>
      <tp>
        <v>42916</v>
        <stp/>
        <stp>##V3_BDHV12</stp>
        <stp>1066 HK Equity</stp>
        <stp>NET_INCOME</stp>
        <stp>1/1/2017</stp>
        <stp>8/12/2018</stp>
        <stp>[Stock Selection.xlsx]Net Income!R7C391</stp>
        <stp>EQY_CONSOLIDATED</stp>
        <stp>Y</stp>
        <stp>cols=2;rows=2</stp>
        <tr r="OA7" s="5"/>
      </tp>
      <tp>
        <v>42916</v>
        <stp/>
        <stp>##V3_BDHV12</stp>
        <stp>1778 HK Equity</stp>
        <stp>NET_INCOME</stp>
        <stp>1/1/2017</stp>
        <stp>8/12/2018</stp>
        <stp>[Stock Selection.xlsx]Net Income!R7C881</stp>
        <stp>EQY_CONSOLIDATED</stp>
        <stp>Y</stp>
        <stp>cols=2;rows=2</stp>
        <tr r="AGW7" s="5"/>
      </tp>
      <tp>
        <v>42916</v>
        <stp/>
        <stp>##V3_BDHV12</stp>
        <stp>2799 HK Equity</stp>
        <stp>NET_INCOME</stp>
        <stp>1/1/2017</stp>
        <stp>8/12/2018</stp>
        <stp>[Stock Selection.xlsx]Net Income!R7C363</stp>
        <stp>EQY_CONSOLIDATED</stp>
        <stp>Y</stp>
        <stp>cols=2;rows=2</stp>
        <tr r="MY7" s="5"/>
      </tp>
      <tp>
        <v>42916</v>
        <stp/>
        <stp>##V3_BDHV12</stp>
        <stp>1899 HK Equity</stp>
        <stp>NET_INCOME</stp>
        <stp>1/1/2017</stp>
        <stp>8/12/2018</stp>
        <stp>[Stock Selection.xlsx]Net Income!R7C163</stp>
        <stp>EQY_CONSOLIDATED</stp>
        <stp>Y</stp>
        <stp>cols=2;rows=2</stp>
        <tr r="FG7" s="5"/>
      </tp>
      <tp>
        <v>42825</v>
        <stp/>
        <stp>##V3_BDHV12</stp>
        <stp>2099 HK Equity</stp>
        <stp>NET_INCOME</stp>
        <stp>1/1/2017</stp>
        <stp>8/12/2018</stp>
        <stp>[Stock Selection.xlsx]Net Income!R7C665</stp>
        <stp>EQY_CONSOLIDATED</stp>
        <stp>Y</stp>
        <stp>cols=2;rows=5</stp>
        <tr r="YO7" s="5"/>
      </tp>
      <tp>
        <v>42916</v>
        <stp/>
        <stp>##V3_BDHV12</stp>
        <stp>2777 HK Equity</stp>
        <stp>NET_INCOME</stp>
        <stp>1/1/2017</stp>
        <stp>8/12/2018</stp>
        <stp>[Stock Selection.xlsx]Net Income!R7C789</stp>
        <stp>EQY_CONSOLIDATED</stp>
        <stp>Y</stp>
        <stp>cols=2;rows=2</stp>
        <tr r="ADI7" s="5"/>
      </tp>
      <tp>
        <v>42916</v>
        <stp/>
        <stp>##V3_BDHV12</stp>
        <stp>87001 HK Equity</stp>
        <stp>NET_INCOME</stp>
        <stp>1/1/2017</stp>
        <stp>8/12/2018</stp>
        <stp>[Stock Selection.xlsx]Net Income!R7C791</stp>
        <stp>EQY_CONSOLIDATED</stp>
        <stp>Y</stp>
        <stp>cols=2;rows=3</stp>
        <tr r="ADK7" s="5"/>
      </tp>
      <tp>
        <v>42916</v>
        <stp/>
        <stp>##V3_BDHV12</stp>
        <stp>669 HK Equity</stp>
        <stp>ASSET_TURNOVER</stp>
        <stp>1/1/2017</stp>
        <stp>8/12/2018</stp>
        <stp>[Stock Selection.xlsx]Asset Turnover Ratio!R7C49</stp>
        <stp>EQY_CONSOLIDATED</stp>
        <stp>Y</stp>
        <stp>cols=2;rows=2</stp>
        <tr r="AW7" s="2"/>
      </tp>
      <tp>
        <v>42916</v>
        <stp/>
        <stp>##V3_BDHV12</stp>
        <stp>489 HK Equity</stp>
        <stp>ASSET_TURNOVER</stp>
        <stp>1/1/2017</stp>
        <stp>8/12/2018</stp>
        <stp>[Stock Selection.xlsx]Asset Turnover Ratio!R7C43</stp>
        <stp>EQY_CONSOLIDATED</stp>
        <stp>Y</stp>
        <stp>cols=2;rows=2</stp>
        <tr r="AQ7" s="2"/>
      </tp>
      <tp>
        <v>42916</v>
        <stp/>
        <stp>##V3_BDHV12</stp>
        <stp>6881 HK Equity</stp>
        <stp>NET_INCOME</stp>
        <stp>1/1/2017</stp>
        <stp>8/12/2018</stp>
        <stp>[Stock Selection.xlsx]Net Income!R7C261</stp>
        <stp>EQY_CONSOLIDATED</stp>
        <stp>Y</stp>
        <stp>cols=2;rows=2</stp>
        <tr r="JA7" s="5"/>
      </tp>
      <tp>
        <v>42916</v>
        <stp/>
        <stp>##V3_BDHV12</stp>
        <stp>1882 HK Equity</stp>
        <stp>NET_INCOME</stp>
        <stp>1/1/2017</stp>
        <stp>8/12/2018</stp>
        <stp>[Stock Selection.xlsx]Net Income!R7C463</stp>
        <stp>EQY_CONSOLIDATED</stp>
        <stp>Y</stp>
        <stp>cols=2;rows=2</stp>
        <tr r="QU7" s="5"/>
      </tp>
      <tp>
        <v>42916</v>
        <stp/>
        <stp>##V3_BDHV12</stp>
        <stp>1966 HK Equity</stp>
        <stp>NET_INCOME</stp>
        <stp>1/1/2017</stp>
        <stp>8/12/2018</stp>
        <stp>[Stock Selection.xlsx]Net Income!R7C787</stp>
        <stp>EQY_CONSOLIDATED</stp>
        <stp>Y</stp>
        <stp>cols=2;rows=2</stp>
        <tr r="ADG7" s="5"/>
      </tp>
      <tp>
        <v>42916</v>
        <stp/>
        <stp>##V3_BDHV12</stp>
        <stp>1980 HK Equity</stp>
        <stp>NET_INCOME</stp>
        <stp>1/1/2017</stp>
        <stp>8/12/2018</stp>
        <stp>[Stock Selection.xlsx]Net Income!R7C661</stp>
        <stp>EQY_CONSOLIDATED</stp>
        <stp>Y</stp>
        <stp>cols=2;rows=2</stp>
        <tr r="YK7" s="5"/>
      </tp>
      <tp>
        <v>42916</v>
        <stp/>
        <stp>##V3_BDHV12</stp>
        <stp>1381 HK Equity</stp>
        <stp>NET_INCOME</stp>
        <stp>1/1/2017</stp>
        <stp>8/12/2018</stp>
        <stp>[Stock Selection.xlsx]Net Income!R7C963</stp>
        <stp>EQY_CONSOLIDATED</stp>
        <stp>Y</stp>
        <stp>cols=2;rows=2</stp>
        <tr r="AKA7" s="5"/>
      </tp>
      <tp>
        <v>42916</v>
        <stp/>
        <stp>##V3_BDHV12</stp>
        <stp>1666 HK Equity</stp>
        <stp>NET_INCOME</stp>
        <stp>1/1/2017</stp>
        <stp>8/12/2018</stp>
        <stp>[Stock Selection.xlsx]Net Income!R7C385</stp>
        <stp>EQY_CONSOLIDATED</stp>
        <stp>Y</stp>
        <stp>cols=2;rows=2</stp>
        <tr r="NU7" s="5"/>
      </tp>
      <tp>
        <v>42916</v>
        <stp/>
        <stp>##V3_BDHV12</stp>
        <stp>2877 HK Equity</stp>
        <stp>NET_INCOME</stp>
        <stp>1/1/2017</stp>
        <stp>8/12/2018</stp>
        <stp>[Stock Selection.xlsx]Net Income!R7C393</stp>
        <stp>EQY_CONSOLIDATED</stp>
        <stp>Y</stp>
        <stp>cols=2;rows=2</stp>
        <tr r="OC7" s="5"/>
      </tp>
      <tp>
        <v>42825</v>
        <stp/>
        <stp>##V3_BDHV12</stp>
        <stp>2880 HK Equity</stp>
        <stp>NET_INCOME</stp>
        <stp>1/1/2017</stp>
        <stp>8/12/2018</stp>
        <stp>[Stock Selection.xlsx]Net Income!R7C465</stp>
        <stp>EQY_CONSOLIDATED</stp>
        <stp>Y</stp>
        <stp>cols=2;rows=5</stp>
        <tr r="QW7" s="5"/>
      </tp>
      <tp>
        <v>42916</v>
        <stp/>
        <stp>##V3_BDHV12</stp>
        <stp>2386 HK Equity</stp>
        <stp>NET_INCOME</stp>
        <stp>1/1/2017</stp>
        <stp>8/12/2018</stp>
        <stp>[Stock Selection.xlsx]Net Income!R7C561</stp>
        <stp>EQY_CONSOLIDATED</stp>
        <stp>Y</stp>
        <stp>cols=2;rows=2</stp>
        <tr r="UO7" s="5"/>
      </tp>
      <tp>
        <v>42825</v>
        <stp/>
        <stp>##V3_BDHV12</stp>
        <stp>1668 HK Equity</stp>
        <stp>NET_INCOME</stp>
        <stp>1/1/2017</stp>
        <stp>8/12/2018</stp>
        <stp>[Stock Selection.xlsx]Net Income!R7C781</stp>
        <stp>EQY_CONSOLIDATED</stp>
        <stp>Y</stp>
        <stp>cols=2;rows=3</stp>
        <tr r="ADA7" s="5"/>
      </tp>
      <tp>
        <v>42916</v>
        <stp/>
        <stp>##V3_BDHV12</stp>
        <stp>3969 HK Equity</stp>
        <stp>NET_INCOME</stp>
        <stp>1/1/2017</stp>
        <stp>8/12/2018</stp>
        <stp>[Stock Selection.xlsx]Net Income!R7C583</stp>
        <stp>EQY_CONSOLIDATED</stp>
        <stp>Y</stp>
        <stp>cols=2;rows=2</stp>
        <tr r="VK7" s="5"/>
      </tp>
      <tp>
        <v>42916</v>
        <stp/>
        <stp>##V3_BDHV12</stp>
        <stp>538 HK Equity</stp>
        <stp>ASSET_TURNOVER</stp>
        <stp>1/1/2017</stp>
        <stp>8/12/2018</stp>
        <stp>[Stock Selection.xlsx]Asset Turnover Ratio!R7C61</stp>
        <stp>EQY_CONSOLIDATED</stp>
        <stp>Y</stp>
        <stp>cols=2;rows=2</stp>
        <tr r="BI7" s="2"/>
      </tp>
      <tp>
        <v>42825</v>
        <stp/>
        <stp>##V3_BDHV12</stp>
        <stp>178 HK Equity</stp>
        <stp>ASSET_TURNOVER</stp>
        <stp>1/1/2017</stp>
        <stp>8/12/2018</stp>
        <stp>[Stock Selection.xlsx]Asset Turnover Ratio!R7C65</stp>
        <stp>EQY_CONSOLIDATED</stp>
        <stp>Y</stp>
        <stp>cols=2;rows=3</stp>
        <tr r="BM7" s="2"/>
      </tp>
      <tp>
        <v>42916</v>
        <stp/>
        <stp>##V3_BDHV12</stp>
        <stp>1055 HK Equity</stp>
        <stp>NET_INCOME</stp>
        <stp>1/1/2017</stp>
        <stp>8/12/2018</stp>
        <stp>[Stock Selection.xlsx]Net Income!R7C485</stp>
        <stp>EQY_CONSOLIDATED</stp>
        <stp>Y</stp>
        <stp>cols=2;rows=2</stp>
        <tr r="RQ7" s="5"/>
      </tp>
      <tp>
        <v>42916</v>
        <stp/>
        <stp>##V3_BDHV12</stp>
        <stp>6099 HK Equity</stp>
        <stp>NET_INCOME</stp>
        <stp>1/1/2017</stp>
        <stp>8/12/2018</stp>
        <stp>[Stock Selection.xlsx]Net Income!R7C349</stp>
        <stp>EQY_CONSOLIDATED</stp>
        <stp>Y</stp>
        <stp>cols=2;rows=2</stp>
        <tr r="MK7" s="5"/>
      </tp>
      <tp>
        <v>42916</v>
        <stp/>
        <stp>##V3_BDHV12</stp>
        <stp>1898 HK Equity</stp>
        <stp>NET_INCOME</stp>
        <stp>1/1/2017</stp>
        <stp>8/12/2018</stp>
        <stp>[Stock Selection.xlsx]Net Income!R7C249</stp>
        <stp>EQY_CONSOLIDATED</stp>
        <stp>Y</stp>
        <stp>cols=2;rows=2</stp>
        <tr r="IO7" s="5"/>
      </tp>
      <tp>
        <v>42916</v>
        <stp/>
        <stp>##V3_BDHV12</stp>
        <stp>1680 HK Equity</stp>
        <stp>NET_INCOME</stp>
        <stp>1/1/2017</stp>
        <stp>8/12/2018</stp>
        <stp>[Stock Selection.xlsx]Net Income!R7C157</stp>
        <stp>EQY_CONSOLIDATED</stp>
        <stp>Y</stp>
        <stp>cols=2;rows=2</stp>
        <tr r="FA7" s="5"/>
      </tp>
      <tp>
        <v>42825</v>
        <stp/>
        <stp>##V3_BDHV12</stp>
        <stp>1199 HK Equity</stp>
        <stp>NET_INCOME</stp>
        <stp>1/1/2017</stp>
        <stp>8/12/2018</stp>
        <stp>[Stock Selection.xlsx]Net Income!R7C543</stp>
        <stp>EQY_CONSOLIDATED</stp>
        <stp>Y</stp>
        <stp>cols=2;rows=5</stp>
        <tr r="TW7" s="5"/>
      </tp>
      <tp>
        <v>42825</v>
        <stp/>
        <stp>##V3_BDHV12</stp>
        <stp>1088 HK Equity</stp>
        <stp>NET_INCOME</stp>
        <stp>1/1/2017</stp>
        <stp>8/12/2018</stp>
        <stp>[Stock Selection.xlsx]Net Income!R7C253</stp>
        <stp>EQY_CONSOLIDATED</stp>
        <stp>Y</stp>
        <stp>cols=2;rows=5</stp>
        <tr r="IS7" s="5"/>
      </tp>
      <tp>
        <v>42825</v>
        <stp/>
        <stp>##V3_BDHV12</stp>
        <stp>2199 HK Equity</stp>
        <stp>NET_INCOME</stp>
        <stp>1/1/2017</stp>
        <stp>8/12/2018</stp>
        <stp>[Stock Selection.xlsx]Net Income!R7C147</stp>
        <stp>EQY_CONSOLIDATED</stp>
        <stp>Y</stp>
        <stp>cols=2;rows=3</stp>
        <tr r="EQ7" s="5"/>
      </tp>
      <tp>
        <v>42916</v>
        <stp/>
        <stp>##V3_BDHV12</stp>
        <stp>3396 HK Equity</stp>
        <stp>NET_INCOME</stp>
        <stp>1/1/2017</stp>
        <stp>8/12/2018</stp>
        <stp>[Stock Selection.xlsx]Net Income!R7C649</stp>
        <stp>EQY_CONSOLIDATED</stp>
        <stp>Y</stp>
        <stp>cols=2;rows=2</stp>
        <tr r="XY7" s="5"/>
      </tp>
      <tp>
        <v>42916</v>
        <stp/>
        <stp>##V3_BDHV12</stp>
        <stp>1098 HK Equity</stp>
        <stp>NET_INCOME</stp>
        <stp>1/1/2017</stp>
        <stp>8/12/2018</stp>
        <stp>[Stock Selection.xlsx]Net Income!R7C847</stp>
        <stp>EQY_CONSOLIDATED</stp>
        <stp>Y</stp>
        <stp>cols=2;rows=2</stp>
        <tr r="AFO7" s="5"/>
      </tp>
      <tp>
        <v>42916</v>
        <stp/>
        <stp>##V3_BDHV12</stp>
        <stp>6886 HK Equity</stp>
        <stp>NET_INCOME</stp>
        <stp>1/1/2017</stp>
        <stp>8/12/2018</stp>
        <stp>[Stock Selection.xlsx]Net Income!R7C359</stp>
        <stp>EQY_CONSOLIDATED</stp>
        <stp>Y</stp>
        <stp>cols=2;rows=2</stp>
        <tr r="MU7" s="5"/>
      </tp>
      <tp>
        <v>42916</v>
        <stp/>
        <stp>##V3_BDHV12</stp>
        <stp>2020 HK Equity</stp>
        <stp>ASSET_TURNOVER</stp>
        <stp>1/1/2017</stp>
        <stp>8/12/2018</stp>
        <stp>[Stock Selection.xlsx]Asset Turnover Ratio!R7C95</stp>
        <stp>EQY_CONSOLIDATED</stp>
        <stp>Y</stp>
        <stp>cols=2;rows=2</stp>
        <tr r="CQ7" s="2"/>
      </tp>
      <tp>
        <v>42916</v>
        <stp/>
        <stp>##V3_BDHV12</stp>
        <stp>3818 HK Equity</stp>
        <stp>ASSET_TURNOVER</stp>
        <stp>1/1/2017</stp>
        <stp>8/12/2018</stp>
        <stp>[Stock Selection.xlsx]Asset Turnover Ratio!R7C17</stp>
        <stp>EQY_CONSOLIDATED</stp>
        <stp>Y</stp>
        <stp>cols=2;rows=2</stp>
        <tr r="Q7" s="2"/>
      </tp>
      <tp>
        <v>42916</v>
        <stp/>
        <stp>##V3_BDHV12</stp>
        <stp>1828 HK Equity</stp>
        <stp>ASSET_TURNOVER</stp>
        <stp>1/1/2017</stp>
        <stp>8/12/2018</stp>
        <stp>[Stock Selection.xlsx]Asset Turnover Ratio!R7C19</stp>
        <stp>EQY_CONSOLIDATED</stp>
        <stp>Y</stp>
        <stp>cols=2;rows=2</stp>
        <tr r="S7" s="2"/>
      </tp>
      <tp>
        <v>42916</v>
        <stp/>
        <stp>##V3_BDHV12</stp>
        <stp>3393 HK Equity</stp>
        <stp>NET_INCOME</stp>
        <stp>1/1/2017</stp>
        <stp>8/12/2018</stp>
        <stp>[Stock Selection.xlsx]Net Income!R7C653</stp>
        <stp>EQY_CONSOLIDATED</stp>
        <stp>Y</stp>
        <stp>cols=2;rows=2</stp>
        <tr r="YC7" s="5"/>
      </tp>
      <tp>
        <v>42916</v>
        <stp/>
        <stp>##V3_BDHV12</stp>
        <stp>2588 HK Equity</stp>
        <stp>NET_INCOME</stp>
        <stp>1/1/2017</stp>
        <stp>8/12/2018</stp>
        <stp>[Stock Selection.xlsx]Net Income!R7C549</stp>
        <stp>EQY_CONSOLIDATED</stp>
        <stp>Y</stp>
        <stp>cols=2;rows=2</stp>
        <tr r="UC7" s="5"/>
      </tp>
      <tp>
        <v>42825</v>
        <stp/>
        <stp>##V3_BDHV12</stp>
        <stp>2883 HK Equity</stp>
        <stp>NET_INCOME</stp>
        <stp>1/1/2017</stp>
        <stp>8/12/2018</stp>
        <stp>[Stock Selection.xlsx]Net Income!R7C247</stp>
        <stp>EQY_CONSOLIDATED</stp>
        <stp>Y</stp>
        <stp>cols=2;rows=5</stp>
        <tr r="IM7" s="5"/>
      </tp>
      <tp>
        <v>42916</v>
        <stp/>
        <stp>##V3_BDHV12</stp>
        <stp>1186 HK Equity</stp>
        <stp>NET_INCOME</stp>
        <stp>1/1/2017</stp>
        <stp>8/12/2018</stp>
        <stp>[Stock Selection.xlsx]Net Income!R7C443</stp>
        <stp>EQY_CONSOLIDATED</stp>
        <stp>Y</stp>
        <stp>cols=2;rows=2</stp>
        <tr r="QA7" s="5"/>
      </tp>
      <tp>
        <v>42825</v>
        <stp/>
        <stp>##V3_BDHV12</stp>
        <stp>1141 HK Equity</stp>
        <stp>NET_INCOME</stp>
        <stp>1/1/2017</stp>
        <stp>8/12/2018</stp>
        <stp>[Stock Selection.xlsx]Net Income!R7C289</stp>
        <stp>EQY_CONSOLIDATED</stp>
        <stp>Y</stp>
        <stp>cols=2;rows=2</stp>
        <tr r="KC7" s="5"/>
      </tp>
      <tp>
        <v>42916</v>
        <stp/>
        <stp>##V3_BDHV12</stp>
        <stp>1848 HK Equity</stp>
        <stp>NET_INCOME</stp>
        <stp>1/1/2017</stp>
        <stp>8/12/2018</stp>
        <stp>[Stock Selection.xlsx]Net Income!R7C581</stp>
        <stp>EQY_CONSOLIDATED</stp>
        <stp>Y</stp>
        <stp>cols=2;rows=2</stp>
        <tr r="VI7" s="5"/>
      </tp>
      <tp>
        <v>43100</v>
        <stp/>
        <stp>##V3_BDHV12</stp>
        <stp>6088 HK Equity</stp>
        <stp>NET_INCOME</stp>
        <stp>1/1/2017</stp>
        <stp>8/12/2018</stp>
        <stp>[Stock Selection.xlsx]Net Income!R7C643</stp>
        <stp>EQY_CONSOLIDATED</stp>
        <stp>Y</stp>
        <stp>cols=2;rows=1</stp>
        <tr r="XS7" s="5"/>
      </tp>
      <tp>
        <v>42916</v>
        <stp/>
        <stp>##V3_BDHV12</stp>
        <stp>1585 HK Equity</stp>
        <stp>NET_INCOME</stp>
        <stp>1/1/2017</stp>
        <stp>8/12/2018</stp>
        <stp>[Stock Selection.xlsx]Net Income!R7C149</stp>
        <stp>EQY_CONSOLIDATED</stp>
        <stp>Y</stp>
        <stp>cols=2;rows=2</stp>
        <tr r="ES7" s="5"/>
      </tp>
      <tp>
        <v>42916</v>
        <stp/>
        <stp>##V3_BDHV12</stp>
        <stp>1128 HK Equity</stp>
        <stp>CF_CASH_FROM_OPER</stp>
        <stp>1/1/2017</stp>
        <stp>8/12/2018</stp>
        <stp>[Stock Selection.xlsx]Operating Cash Flow!R7C57</stp>
        <stp>EQY_CONSOLIDATED</stp>
        <stp>Y</stp>
        <stp>cols=2;rows=2</stp>
        <tr r="BE7" s="6"/>
      </tp>
      <tp>
        <v>42916</v>
        <stp/>
        <stp>##V3_BDHV12</stp>
        <stp>1361 HK Equity</stp>
        <stp>CF_CASH_FROM_OPER</stp>
        <stp>1/1/2017</stp>
        <stp>8/12/2018</stp>
        <stp>[Stock Selection.xlsx]Operating Cash Flow!R7C73</stp>
        <stp>EQY_CONSOLIDATED</stp>
        <stp>Y</stp>
        <stp>cols=2;rows=2</stp>
        <tr r="BU7" s="6"/>
      </tp>
      <tp>
        <v>42916</v>
        <stp/>
        <stp>##V3_BDHV12</stp>
        <stp>2238 HK Equity</stp>
        <stp>CF_CASH_FROM_OPER</stp>
        <stp>1/1/2017</stp>
        <stp>8/12/2018</stp>
        <stp>[Stock Selection.xlsx]Operating Cash Flow!R7C67</stp>
        <stp>EQY_CONSOLIDATED</stp>
        <stp>Y</stp>
        <stp>cols=2;rows=2</stp>
        <tr r="BO7" s="6"/>
      </tp>
      <tp>
        <v>42916</v>
        <stp/>
        <stp>##V3_BDHV12</stp>
        <stp>81 HK Equity</stp>
        <stp>IS_EPS</stp>
        <stp>1/1/2017</stp>
        <stp>8/12/2018</stp>
        <stp>[Stock Selection.xlsx]EPS!R7C835</stp>
        <stp>EQY_CONSOLIDATED</stp>
        <stp>Y</stp>
        <stp>cols=2;rows=2</stp>
        <tr r="AFC7" s="3"/>
      </tp>
      <tp>
        <v>42916</v>
        <stp/>
        <stp>##V3_BDHV12</stp>
        <stp>14 HK Equity</stp>
        <stp>LT_DEBT_TO_TOT_ASSET</stp>
        <stp>1/1/2017</stp>
        <stp>8/12/2018</stp>
        <stp>[Stock Selection.xlsx]Long Term Debt Ratio!R7C733</stp>
        <stp>EQY_CONSOLIDATED</stp>
        <stp>Y</stp>
        <stp>cols=2;rows=3</stp>
        <tr r="ABE7" s="4"/>
      </tp>
      <tp>
        <v>42916</v>
        <stp/>
        <stp>##V3_BDHV12</stp>
        <stp>8 HK Equity</stp>
        <stp>RETURN_COM_EQY</stp>
        <stp>1/1/2017</stp>
        <stp>8/12/2018</stp>
        <stp>[Stock Selection.xlsx]ROE!R7C887</stp>
        <stp>EQY_CONSOLIDATED</stp>
        <stp>Y</stp>
        <stp>cols=2;rows=3</stp>
        <tr r="AHC7" s="1"/>
      </tp>
      <tp>
        <v>42916</v>
        <stp/>
        <stp>##V3_BDHV12</stp>
        <stp>2 HK Equity</stp>
        <stp>RETURN_COM_EQY</stp>
        <stp>1/1/2017</stp>
        <stp>8/12/2018</stp>
        <stp>[Stock Selection.xlsx]ROE!R7C925</stp>
        <stp>EQY_CONSOLIDATED</stp>
        <stp>Y</stp>
        <stp>cols=2;rows=3</stp>
        <tr r="AIO7" s="1"/>
      </tp>
      <tp>
        <v>42916</v>
        <stp/>
        <stp>##V3_BDHV12</stp>
        <stp>4 HK Equity</stp>
        <stp>RETURN_COM_EQY</stp>
        <stp>1/1/2017</stp>
        <stp>8/12/2018</stp>
        <stp>[Stock Selection.xlsx]ROE!R7C845</stp>
        <stp>EQY_CONSOLIDATED</stp>
        <stp>Y</stp>
        <stp>cols=2;rows=3</stp>
        <tr r="AFM7" s="1"/>
      </tp>
      <tp>
        <v>42916</v>
        <stp/>
        <stp>##V3_BDHV12</stp>
        <stp>1368 HK Equity</stp>
        <stp>CF_CASH_FROM_OPER</stp>
        <stp>1/1/2017</stp>
        <stp>8/12/2018</stp>
        <stp>[Stock Selection.xlsx]Operating Cash Flow!R7C63</stp>
        <stp>EQY_CONSOLIDATED</stp>
        <stp>Y</stp>
        <stp>cols=2;rows=2</stp>
        <tr r="BK7" s="6"/>
      </tp>
      <tp>
        <v>42825</v>
        <stp/>
        <stp>##V3_BDHV12</stp>
        <stp>43 HK Equity</stp>
        <stp>IS_EPS</stp>
        <stp>1/1/2017</stp>
        <stp>8/12/2018</stp>
        <stp>[Stock Selection.xlsx]EPS!R7C207</stp>
        <stp>EQY_CONSOLIDATED</stp>
        <stp>Y</stp>
        <stp>cols=2;rows=5</stp>
        <tr r="GY7" s="3"/>
      </tp>
      <tp>
        <v>42916</v>
        <stp/>
        <stp>##V3_BDHV12</stp>
        <stp>95 HK Equity</stp>
        <stp>IS_EPS</stp>
        <stp>1/1/2017</stp>
        <stp>8/12/2018</stp>
        <stp>[Stock Selection.xlsx]EPS!R7C865</stp>
        <stp>EQY_CONSOLIDATED</stp>
        <stp>Y</stp>
        <stp>cols=2;rows=2</stp>
        <tr r="AGG7" s="3"/>
      </tp>
      <tp>
        <v>42916</v>
        <stp/>
        <stp>##V3_BDHV12</stp>
        <stp>16 HK Equity</stp>
        <stp>IS_EPS</stp>
        <stp>1/1/2017</stp>
        <stp>8/12/2018</stp>
        <stp>[Stock Selection.xlsx]EPS!R7C859</stp>
        <stp>EQY_CONSOLIDATED</stp>
        <stp>Y</stp>
        <stp>cols=2;rows=2</stp>
        <tr r="AGA7" s="3"/>
      </tp>
      <tp>
        <v>42916</v>
        <stp/>
        <stp>##V3_BDHV12</stp>
        <stp>1028 HK Equity</stp>
        <stp>CF_CASH_FROM_OPER</stp>
        <stp>1/1/2017</stp>
        <stp>8/12/2018</stp>
        <stp>[Stock Selection.xlsx]Operating Cash Flow!R7C59</stp>
        <stp>EQY_CONSOLIDATED</stp>
        <stp>Y</stp>
        <stp>cols=2;rows=2</stp>
        <tr r="BG7" s="6"/>
      </tp>
      <tp>
        <v>42825</v>
        <stp/>
        <stp>##V3_BDHV12</stp>
        <stp>35 HK Equity</stp>
        <stp>LT_DEBT_TO_TOT_ASSET</stp>
        <stp>1/1/2017</stp>
        <stp>8/12/2018</stp>
        <stp>[Stock Selection.xlsx]Long Term Debt Ratio!R7C801</stp>
        <stp>EQY_CONSOLIDATED</stp>
        <stp>Y</stp>
        <stp>cols=2;rows=3</stp>
        <tr r="ADU7" s="4"/>
      </tp>
      <tp>
        <v>42916</v>
        <stp/>
        <stp>##V3_BDHV12</stp>
        <stp>19 HK Equity</stp>
        <stp>LT_DEBT_TO_TOT_ASSET</stp>
        <stp>1/1/2017</stp>
        <stp>8/12/2018</stp>
        <stp>[Stock Selection.xlsx]Long Term Debt Ratio!R7C725</stp>
        <stp>EQY_CONSOLIDATED</stp>
        <stp>Y</stp>
        <stp>cols=2;rows=3</stp>
        <tr r="AAW7" s="4"/>
      </tp>
      <tp>
        <v>42916</v>
        <stp/>
        <stp>##V3_BDHV12</stp>
        <stp>6 HK Equity</stp>
        <stp>NET_INCOME</stp>
        <stp>1/1/2017</stp>
        <stp>8/12/2018</stp>
        <stp>[Stock Selection.xlsx]Net Income!R7C913</stp>
        <stp>EQY_CONSOLIDATED</stp>
        <stp>Y</stp>
        <stp>cols=2;rows=3</stp>
        <tr r="AIC7" s="5"/>
      </tp>
      <tp>
        <v>42916</v>
        <stp/>
        <stp>##V3_BDHV12</stp>
        <stp>330 HK Equity</stp>
        <stp>IS_EPS</stp>
        <stp>1/1/2017</stp>
        <stp>8/12/2018</stp>
        <stp>[Stock Selection.xlsx]EPS!R7C89</stp>
        <stp>EQY_CONSOLIDATED</stp>
        <stp>Y</stp>
        <stp>cols=2;rows=2</stp>
        <tr r="CK7" s="3"/>
      </tp>
      <tp>
        <v>42916</v>
        <stp/>
        <stp>##V3_BDHV12</stp>
        <stp>494 HK Equity</stp>
        <stp>IS_EPS</stp>
        <stp>1/1/2017</stp>
        <stp>8/12/2018</stp>
        <stp>[Stock Selection.xlsx]EPS!R7C21</stp>
        <stp>EQY_CONSOLIDATED</stp>
        <stp>Y</stp>
        <stp>cols=2;rows=2</stp>
        <tr r="U7" s="3"/>
      </tp>
      <tp>
        <v>42916</v>
        <stp/>
        <stp>##V3_BDHV12</stp>
        <stp>17 HK Equity</stp>
        <stp>IS_EPS</stp>
        <stp>1/1/2017</stp>
        <stp>8/12/2018</stp>
        <stp>[Stock Selection.xlsx]EPS!R7C771</stp>
        <stp>EQY_CONSOLIDATED</stp>
        <stp>Y</stp>
        <stp>cols=2;rows=2</stp>
        <tr r="ACQ7" s="3"/>
      </tp>
      <tp>
        <v>42916</v>
        <stp/>
        <stp>##V3_BDHV12</stp>
        <stp>10 HK Equity</stp>
        <stp>IS_EPS</stp>
        <stp>1/1/2017</stp>
        <stp>8/12/2018</stp>
        <stp>[Stock Selection.xlsx]EPS!R7C807</stp>
        <stp>EQY_CONSOLIDATED</stp>
        <stp>Y</stp>
        <stp>cols=2;rows=3</stp>
        <tr r="AEA7" s="3"/>
      </tp>
      <tp>
        <v>42916</v>
        <stp/>
        <stp>##V3_BDHV12</stp>
        <stp>87 HK Equity</stp>
        <stp>IS_EPS</stp>
        <stp>1/1/2017</stp>
        <stp>8/12/2018</stp>
        <stp>[Stock Selection.xlsx]EPS!R7C779</stp>
        <stp>EQY_CONSOLIDATED</stp>
        <stp>Y</stp>
        <stp>cols=2;rows=3</stp>
        <tr r="ACY7" s="3"/>
      </tp>
      <tp>
        <v>42916</v>
        <stp/>
        <stp>##V3_BDHV12</stp>
        <stp>1293 HK Equity</stp>
        <stp>CF_CASH_FROM_OPER</stp>
        <stp>1/1/2017</stp>
        <stp>8/12/2018</stp>
        <stp>[Stock Selection.xlsx]Operating Cash Flow!R7C45</stp>
        <stp>EQY_CONSOLIDATED</stp>
        <stp>Y</stp>
        <stp>cols=2;rows=2</stp>
        <tr r="AS7" s="6"/>
      </tp>
      <tp>
        <v>42825</v>
        <stp/>
        <stp>##V3_BDHV12</stp>
        <stp>1382 HK Equity</stp>
        <stp>CF_CASH_FROM_OPER</stp>
        <stp>1/1/2017</stp>
        <stp>8/12/2018</stp>
        <stp>[Stock Selection.xlsx]Operating Cash Flow!R7C51</stp>
        <stp>EQY_CONSOLIDATED</stp>
        <stp>Y</stp>
        <stp>cols=2;rows=3</stp>
        <tr r="AY7" s="6"/>
      </tp>
      <tp>
        <v>42916</v>
        <stp/>
        <stp>##V3_BDHV12</stp>
        <stp>45 HK Equity</stp>
        <stp>LT_DEBT_TO_TOT_ASSET</stp>
        <stp>1/1/2017</stp>
        <stp>8/12/2018</stp>
        <stp>[Stock Selection.xlsx]Long Term Debt Ratio!R7C143</stp>
        <stp>EQY_CONSOLIDATED</stp>
        <stp>Y</stp>
        <stp>cols=2;rows=3</stp>
        <tr r="EM7" s="4"/>
      </tp>
      <tp>
        <v>43281</v>
        <stp/>
        <stp>##V3_BDHV12</stp>
        <stp>27 HK Equity</stp>
        <stp>RETURN_COM_EQY</stp>
        <stp>1/1/2017</stp>
        <stp>8/12/2018</stp>
        <stp>[Stock Selection.xlsx]ROE!R7C69</stp>
        <stp>EQY_CONSOLIDATED</stp>
        <stp>Y</stp>
        <stp>cols=2;rows=1</stp>
        <tr r="BQ7" s="1"/>
      </tp>
      <tp>
        <v>42916</v>
        <stp/>
        <stp>##V3_BDHV12</stp>
        <stp>78 HK Equity</stp>
        <stp>LT_DEBT_TO_TOT_ASSET</stp>
        <stp>1/1/2017</stp>
        <stp>8/12/2018</stp>
        <stp>[Stock Selection.xlsx]Long Term Debt Ratio!R7C29</stp>
        <stp>EQY_CONSOLIDATED</stp>
        <stp>Y</stp>
        <stp>cols=2;rows=2</stp>
        <tr r="AC7" s="4"/>
      </tp>
      <tp>
        <v>42916</v>
        <stp/>
        <stp>##V3_BDHV12</stp>
        <stp>2 HK Equity</stp>
        <stp>NET_INCOME</stp>
        <stp>1/1/2017</stp>
        <stp>8/12/2018</stp>
        <stp>[Stock Selection.xlsx]Net Income!R7C925</stp>
        <stp>EQY_CONSOLIDATED</stp>
        <stp>Y</stp>
        <stp>cols=2;rows=3</stp>
        <tr r="AIO7" s="5"/>
      </tp>
      <tp>
        <v>42916</v>
        <stp/>
        <stp>##V3_BDHV12</stp>
        <stp>308 HK Equity</stp>
        <stp>IS_EPS</stp>
        <stp>1/1/2017</stp>
        <stp>8/12/2018</stp>
        <stp>[Stock Selection.xlsx]EPS!R7C85</stp>
        <stp>EQY_CONSOLIDATED</stp>
        <stp>Y</stp>
        <stp>cols=2;rows=2</stp>
        <tr r="CG7" s="3"/>
      </tp>
      <tp>
        <v>42825</v>
        <stp/>
        <stp>##V3_BDHV12</stp>
        <stp>1999 HK Equity</stp>
        <stp>RETURN_COM_EQY</stp>
        <stp>1/1/2017</stp>
        <stp>8/12/2018</stp>
        <stp>[Stock Selection.xlsx]ROE!R7C3</stp>
        <stp>EQY_CONSOLIDATED</stp>
        <stp>Y</stp>
        <stp>cols=2;rows=3</stp>
        <tr r="C7" s="1"/>
      </tp>
      <tp>
        <v>42825</v>
        <stp/>
        <stp>##V3_BDHV12</stp>
        <stp>1929 HK Equity</stp>
        <stp>RETURN_COM_EQY</stp>
        <stp>1/1/2017</stp>
        <stp>8/12/2018</stp>
        <stp>[Stock Selection.xlsx]ROE!R7C5</stp>
        <stp>EQY_CONSOLIDATED</stp>
        <stp>Y</stp>
        <stp>cols=2;rows=3</stp>
        <tr r="E7" s="1"/>
      </tp>
      <tp>
        <v>42916</v>
        <stp/>
        <stp>##V3_BDHV12</stp>
        <stp>45 HK Equity</stp>
        <stp>IS_EPS</stp>
        <stp>1/1/2017</stp>
        <stp>8/12/2018</stp>
        <stp>[Stock Selection.xlsx]EPS!R7C143</stp>
        <stp>EQY_CONSOLIDATED</stp>
        <stp>Y</stp>
        <stp>cols=2;rows=3</stp>
        <tr r="EM7" s="3"/>
      </tp>
      <tp>
        <v>42916</v>
        <stp/>
        <stp>##V3_BDHV12</stp>
        <stp>83 HK Equity</stp>
        <stp>IS_EPS</stp>
        <stp>1/1/2017</stp>
        <stp>8/12/2018</stp>
        <stp>[Stock Selection.xlsx]EPS!R7C821</stp>
        <stp>EQY_CONSOLIDATED</stp>
        <stp>Y</stp>
        <stp>cols=2;rows=2</stp>
        <tr r="AEO7" s="3"/>
      </tp>
      <tp>
        <v>42916</v>
        <stp/>
        <stp>##V3_BDHV12</stp>
        <stp>78 HK Equity</stp>
        <stp>RETURN_COM_EQY</stp>
        <stp>1/1/2017</stp>
        <stp>8/12/2018</stp>
        <stp>[Stock Selection.xlsx]ROE!R7C29</stp>
        <stp>EQY_CONSOLIDATED</stp>
        <stp>Y</stp>
        <stp>cols=2;rows=2</stp>
        <tr r="AC7" s="1"/>
      </tp>
      <tp>
        <v>42916</v>
        <stp/>
        <stp>##V3_BDHV12</stp>
        <stp>10 HK Equity</stp>
        <stp>LT_DEBT_TO_TOT_ASSET</stp>
        <stp>1/1/2017</stp>
        <stp>8/12/2018</stp>
        <stp>[Stock Selection.xlsx]Long Term Debt Ratio!R7C807</stp>
        <stp>EQY_CONSOLIDATED</stp>
        <stp>Y</stp>
        <stp>cols=2;rows=3</stp>
        <tr r="AEA7" s="4"/>
      </tp>
      <tp>
        <v>42916</v>
        <stp/>
        <stp>##V3_BDHV12</stp>
        <stp>69 HK Equity</stp>
        <stp>LT_DEBT_TO_TOT_ASSET</stp>
        <stp>1/1/2017</stp>
        <stp>8/12/2018</stp>
        <stp>[Stock Selection.xlsx]Long Term Debt Ratio!R7C173</stp>
        <stp>EQY_CONSOLIDATED</stp>
        <stp>Y</stp>
        <stp>cols=2;rows=2</stp>
        <tr r="FQ7" s="4"/>
      </tp>
      <tp>
        <v>42825</v>
        <stp/>
        <stp>##V3_BDHV12</stp>
        <stp>5 HK Equity</stp>
        <stp>RETURN_COM_EQY</stp>
        <stp>1/1/2017</stp>
        <stp>8/12/2018</stp>
        <stp>[Stock Selection.xlsx]ROE!R7C269</stp>
        <stp>EQY_CONSOLIDATED</stp>
        <stp>Y</stp>
        <stp>cols=2;rows=6</stp>
        <tr r="JI7" s="1"/>
      </tp>
      <tp>
        <v>42916</v>
        <stp/>
        <stp>##V3_BDHV12</stp>
        <stp>20 HK Equity</stp>
        <stp>IS_EPS</stp>
        <stp>1/1/2017</stp>
        <stp>8/12/2018</stp>
        <stp>[Stock Selection.xlsx]EPS!R7C861</stp>
        <stp>EQY_CONSOLIDATED</stp>
        <stp>Y</stp>
        <stp>cols=2;rows=2</stp>
        <tr r="AGC7" s="3"/>
      </tp>
      <tp>
        <v>42916</v>
        <stp/>
        <stp>##V3_BDHV12</stp>
        <stp>12 HK Equity</stp>
        <stp>IS_EPS</stp>
        <stp>1/1/2017</stp>
        <stp>8/12/2018</stp>
        <stp>[Stock Selection.xlsx]EPS!R7C747</stp>
        <stp>EQY_CONSOLIDATED</stp>
        <stp>Y</stp>
        <stp>cols=2;rows=2</stp>
        <tr r="ABS7" s="3"/>
      </tp>
      <tp>
        <v>42916</v>
        <stp/>
        <stp>##V3_BDHV12</stp>
        <stp>86 HK Equity</stp>
        <stp>IS_EPS</stp>
        <stp>1/1/2017</stp>
        <stp>8/12/2018</stp>
        <stp>[Stock Selection.xlsx]EPS!R7C309</stp>
        <stp>EQY_CONSOLIDATED</stp>
        <stp>Y</stp>
        <stp>cols=2;rows=2</stp>
        <tr r="KW7" s="3"/>
      </tp>
      <tp>
        <v>42825</v>
        <stp/>
        <stp>##V3_BDHV12</stp>
        <stp>52 HK Equity</stp>
        <stp>RETURN_COM_EQY</stp>
        <stp>1/1/2017</stp>
        <stp>8/12/2018</stp>
        <stp>[Stock Selection.xlsx]ROE!R7C75</stp>
        <stp>EQY_CONSOLIDATED</stp>
        <stp>Y</stp>
        <stp>cols=2;rows=3</stp>
        <tr r="BW7" s="1"/>
      </tp>
      <tp>
        <v>42916</v>
        <stp/>
        <stp>##V3_BDHV12</stp>
        <stp>17 HK Equity</stp>
        <stp>LT_DEBT_TO_TOT_ASSET</stp>
        <stp>1/1/2017</stp>
        <stp>8/12/2018</stp>
        <stp>[Stock Selection.xlsx]Long Term Debt Ratio!R7C771</stp>
        <stp>EQY_CONSOLIDATED</stp>
        <stp>Y</stp>
        <stp>cols=2;rows=2</stp>
        <tr r="ACQ7" s="4"/>
      </tp>
      <tp>
        <v>42916</v>
        <stp/>
        <stp>##V3_BDHV12</stp>
        <stp>3 HK Equity</stp>
        <stp>NET_INCOME</stp>
        <stp>1/1/2017</stp>
        <stp>8/12/2018</stp>
        <stp>[Stock Selection.xlsx]Net Income!R7C949</stp>
        <stp>EQY_CONSOLIDATED</stp>
        <stp>Y</stp>
        <stp>cols=2;rows=2</stp>
        <tr r="AJM7" s="5"/>
      </tp>
      <tp>
        <v>42916</v>
        <stp/>
        <stp>##V3_BDHV12</stp>
        <stp>4 HK Equity</stp>
        <stp>NET_INCOME</stp>
        <stp>1/1/2017</stp>
        <stp>8/12/2018</stp>
        <stp>[Stock Selection.xlsx]Net Income!R7C845</stp>
        <stp>EQY_CONSOLIDATED</stp>
        <stp>Y</stp>
        <stp>cols=2;rows=3</stp>
        <tr r="AFM7" s="5"/>
      </tp>
      <tp>
        <v>42916</v>
        <stp/>
        <stp>##V3_BDHV12</stp>
        <stp>14 HK Equity</stp>
        <stp>IS_EPS</stp>
        <stp>1/1/2017</stp>
        <stp>8/12/2018</stp>
        <stp>[Stock Selection.xlsx]EPS!R7C733</stp>
        <stp>EQY_CONSOLIDATED</stp>
        <stp>Y</stp>
        <stp>cols=2;rows=3</stp>
        <tr r="ABE7" s="3"/>
      </tp>
      <tp>
        <v>42916</v>
        <stp/>
        <stp>##V3_BDHV12</stp>
        <stp>1269 HK Equity</stp>
        <stp>CF_CASH_FROM_OPER</stp>
        <stp>1/1/2017</stp>
        <stp>8/12/2018</stp>
        <stp>[Stock Selection.xlsx]Operating Cash Flow!R7C35</stp>
        <stp>EQY_CONSOLIDATED</stp>
        <stp>Y</stp>
        <stp>cols=2;rows=2</stp>
        <tr r="AI7" s="6"/>
      </tp>
      <tp>
        <v>42916</v>
        <stp/>
        <stp>##V3_BDHV12</stp>
        <stp>1212 HK Equity</stp>
        <stp>CF_CASH_FROM_OPER</stp>
        <stp>1/1/2017</stp>
        <stp>8/12/2018</stp>
        <stp>[Stock Selection.xlsx]Operating Cash Flow!R7C33</stp>
        <stp>EQY_CONSOLIDATED</stp>
        <stp>Y</stp>
        <stp>cols=2;rows=2</stp>
        <tr r="AG7" s="6"/>
      </tp>
      <tp>
        <v>42916</v>
        <stp/>
        <stp>##V3_BDHV12</stp>
        <stp>2282 HK Equity</stp>
        <stp>CF_CASH_FROM_OPER</stp>
        <stp>1/1/2017</stp>
        <stp>8/12/2018</stp>
        <stp>[Stock Selection.xlsx]Operating Cash Flow!R7C31</stp>
        <stp>EQY_CONSOLIDATED</stp>
        <stp>Y</stp>
        <stp>cols=2;rows=3</stp>
        <tr r="AE7" s="6"/>
      </tp>
      <tp>
        <v>42916</v>
        <stp/>
        <stp>##V3_BDHV12</stp>
        <stp>868 HK Equity</stp>
        <stp>IS_EPS</stp>
        <stp>1/1/2017</stp>
        <stp>8/12/2018</stp>
        <stp>[Stock Selection.xlsx]EPS!R7C91</stp>
        <stp>EQY_CONSOLIDATED</stp>
        <stp>Y</stp>
        <stp>cols=2;rows=3</stp>
        <tr r="CM7" s="3"/>
      </tp>
      <tp>
        <v>42916</v>
        <stp/>
        <stp>##V3_BDHV12</stp>
        <stp>881 HK Equity</stp>
        <stp>IS_EPS</stp>
        <stp>1/1/2017</stp>
        <stp>8/12/2018</stp>
        <stp>[Stock Selection.xlsx]EPS!R7C79</stp>
        <stp>EQY_CONSOLIDATED</stp>
        <stp>Y</stp>
        <stp>cols=2;rows=3</stp>
        <tr r="CA7" s="3"/>
      </tp>
      <tp>
        <v>42916</v>
        <stp/>
        <stp>##V3_BDHV12</stp>
        <stp>11 HK Equity</stp>
        <stp>IS_EPS</stp>
        <stp>1/1/2017</stp>
        <stp>8/12/2018</stp>
        <stp>[Stock Selection.xlsx]EPS!R7C355</stp>
        <stp>EQY_CONSOLIDATED</stp>
        <stp>Y</stp>
        <stp>cols=2;rows=3</stp>
        <tr r="MQ7" s="3"/>
      </tp>
      <tp>
        <v>42916</v>
        <stp/>
        <stp>##V3_BDHV12</stp>
        <stp>1086 HK Equity</stp>
        <stp>CF_CASH_FROM_OPER</stp>
        <stp>1/1/2017</stp>
        <stp>8/12/2018</stp>
        <stp>[Stock Selection.xlsx]Operating Cash Flow!R7C23</stp>
        <stp>EQY_CONSOLIDATED</stp>
        <stp>Y</stp>
        <stp>cols=2;rows=2</stp>
        <tr r="W7" s="6"/>
      </tp>
      <tp>
        <v>42916</v>
        <stp/>
        <stp>##V3_BDHV12</stp>
        <stp>20 HK Equity</stp>
        <stp>LT_DEBT_TO_TOT_ASSET</stp>
        <stp>1/1/2017</stp>
        <stp>8/12/2018</stp>
        <stp>[Stock Selection.xlsx]Long Term Debt Ratio!R7C861</stp>
        <stp>EQY_CONSOLIDATED</stp>
        <stp>Y</stp>
        <stp>cols=2;rows=2</stp>
        <tr r="AGC7" s="4"/>
      </tp>
      <tp>
        <v>42825</v>
        <stp/>
        <stp>##V3_BDHV12</stp>
        <stp>43 HK Equity</stp>
        <stp>LT_DEBT_TO_TOT_ASSET</stp>
        <stp>1/1/2017</stp>
        <stp>8/12/2018</stp>
        <stp>[Stock Selection.xlsx]Long Term Debt Ratio!R7C207</stp>
        <stp>EQY_CONSOLIDATED</stp>
        <stp>Y</stp>
        <stp>cols=2;rows=5</stp>
        <tr r="GY7" s="4"/>
      </tp>
      <tp>
        <v>42916</v>
        <stp/>
        <stp>##V3_BDHV12</stp>
        <stp>11 HK Equity</stp>
        <stp>LT_DEBT_TO_TOT_ASSET</stp>
        <stp>1/1/2017</stp>
        <stp>8/12/2018</stp>
        <stp>[Stock Selection.xlsx]Long Term Debt Ratio!R7C355</stp>
        <stp>EQY_CONSOLIDATED</stp>
        <stp>Y</stp>
        <stp>cols=2;rows=3</stp>
        <tr r="MQ7" s="4"/>
      </tp>
      <tp>
        <v>42916</v>
        <stp/>
        <stp>##V3_BDHV12</stp>
        <stp>16 HK Equity</stp>
        <stp>LT_DEBT_TO_TOT_ASSET</stp>
        <stp>1/1/2017</stp>
        <stp>8/12/2018</stp>
        <stp>[Stock Selection.xlsx]Long Term Debt Ratio!R7C859</stp>
        <stp>EQY_CONSOLIDATED</stp>
        <stp>Y</stp>
        <stp>cols=2;rows=2</stp>
        <tr r="AGA7" s="4"/>
      </tp>
      <tp>
        <v>42825</v>
        <stp/>
        <stp>##V3_BDHV12</stp>
        <stp>5 HK Equity</stp>
        <stp>NET_INCOME</stp>
        <stp>1/1/2017</stp>
        <stp>8/12/2018</stp>
        <stp>[Stock Selection.xlsx]Net Income!R7C269</stp>
        <stp>EQY_CONSOLIDATED</stp>
        <stp>Y</stp>
        <stp>cols=2;rows=6</stp>
        <tr r="JI7" s="5"/>
      </tp>
      <tp>
        <v>42916</v>
        <stp/>
        <stp>##V3_BDHV12</stp>
        <stp>27 HK Equity</stp>
        <stp>LT_DEBT_TO_TOT_ASSET</stp>
        <stp>1/1/2017</stp>
        <stp>8/12/2018</stp>
        <stp>[Stock Selection.xlsx]Long Term Debt Ratio!R7C69</stp>
        <stp>EQY_CONSOLIDATED</stp>
        <stp>Y</stp>
        <stp>cols=2;rows=3</stp>
        <tr r="BQ7" s="4"/>
      </tp>
      <tp>
        <v>42916</v>
        <stp/>
        <stp>##V3_BDHV12</stp>
        <stp>1 HK Equity</stp>
        <stp>RETURN_COM_EQY</stp>
        <stp>1/1/2017</stp>
        <stp>8/12/2018</stp>
        <stp>[Stock Selection.xlsx]ROE!R7C575</stp>
        <stp>EQY_CONSOLIDATED</stp>
        <stp>Y</stp>
        <stp>cols=2;rows=3</stp>
        <tr r="VC7" s="1"/>
      </tp>
      <tp>
        <v>42916</v>
        <stp/>
        <stp>##V3_BDHV12</stp>
        <stp>489 HK Equity</stp>
        <stp>IS_EPS</stp>
        <stp>1/1/2017</stp>
        <stp>8/12/2018</stp>
        <stp>[Stock Selection.xlsx]EPS!R7C43</stp>
        <stp>EQY_CONSOLIDATED</stp>
        <stp>Y</stp>
        <stp>cols=2;rows=2</stp>
        <tr r="AQ7" s="3"/>
      </tp>
      <tp>
        <v>42916</v>
        <stp/>
        <stp>##V3_BDHV12</stp>
        <stp>551 HK Equity</stp>
        <stp>IS_EPS</stp>
        <stp>1/1/2017</stp>
        <stp>8/12/2018</stp>
        <stp>[Stock Selection.xlsx]EPS!R7C97</stp>
        <stp>EQY_CONSOLIDATED</stp>
        <stp>Y</stp>
        <stp>cols=2;rows=2</stp>
        <tr r="CS7" s="3"/>
      </tp>
      <tp>
        <v>42825</v>
        <stp/>
        <stp>##V3_BDHV12</stp>
        <stp>35 HK Equity</stp>
        <stp>IS_EPS</stp>
        <stp>1/1/2017</stp>
        <stp>8/12/2018</stp>
        <stp>[Stock Selection.xlsx]EPS!R7C801</stp>
        <stp>EQY_CONSOLIDATED</stp>
        <stp>Y</stp>
        <stp>cols=2;rows=3</stp>
        <tr r="ADU7" s="3"/>
      </tp>
      <tp>
        <v>42825</v>
        <stp/>
        <stp>##V3_BDHV12</stp>
        <stp>1211 HK Equity</stp>
        <stp>CF_CASH_FROM_OPER</stp>
        <stp>1/1/2017</stp>
        <stp>8/12/2018</stp>
        <stp>[Stock Selection.xlsx]Operating Cash Flow!R7C15</stp>
        <stp>EQY_CONSOLIDATED</stp>
        <stp>Y</stp>
        <stp>cols=2;rows=5</stp>
        <tr r="O7" s="6"/>
      </tp>
      <tp>
        <v>42916</v>
        <stp/>
        <stp>##V3_BDHV12</stp>
        <stp>12 HK Equity</stp>
        <stp>LT_DEBT_TO_TOT_ASSET</stp>
        <stp>1/1/2017</stp>
        <stp>8/12/2018</stp>
        <stp>[Stock Selection.xlsx]Long Term Debt Ratio!R7C747</stp>
        <stp>EQY_CONSOLIDATED</stp>
        <stp>Y</stp>
        <stp>cols=2;rows=2</stp>
        <tr r="ABS7" s="4"/>
      </tp>
      <tp>
        <v>42825</v>
        <stp/>
        <stp>##V3_BDHV12</stp>
        <stp>52 HK Equity</stp>
        <stp>LT_DEBT_TO_TOT_ASSET</stp>
        <stp>1/1/2017</stp>
        <stp>8/12/2018</stp>
        <stp>[Stock Selection.xlsx]Long Term Debt Ratio!R7C75</stp>
        <stp>EQY_CONSOLIDATED</stp>
        <stp>Y</stp>
        <stp>cols=2;rows=3</stp>
        <tr r="BW7" s="4"/>
      </tp>
      <tp>
        <v>42916</v>
        <stp/>
        <stp>##V3_BDHV12</stp>
        <stp>1 HK Equity</stp>
        <stp>NET_INCOME</stp>
        <stp>1/1/2017</stp>
        <stp>8/12/2018</stp>
        <stp>[Stock Selection.xlsx]Net Income!R7C575</stp>
        <stp>EQY_CONSOLIDATED</stp>
        <stp>Y</stp>
        <stp>cols=2;rows=3</stp>
        <tr r="VC7" s="5"/>
      </tp>
      <tp>
        <v>42916</v>
        <stp/>
        <stp>##V3_BDHV12</stp>
        <stp>3 HK Equity</stp>
        <stp>RETURN_COM_EQY</stp>
        <stp>1/1/2017</stp>
        <stp>8/12/2018</stp>
        <stp>[Stock Selection.xlsx]ROE!R7C949</stp>
        <stp>EQY_CONSOLIDATED</stp>
        <stp>Y</stp>
        <stp>cols=2;rows=2</stp>
        <tr r="AJM7" s="1"/>
      </tp>
      <tp>
        <v>42916</v>
        <stp/>
        <stp>##V3_BDHV12</stp>
        <stp>6 HK Equity</stp>
        <stp>RETURN_COM_EQY</stp>
        <stp>1/1/2017</stp>
        <stp>8/12/2018</stp>
        <stp>[Stock Selection.xlsx]ROE!R7C913</stp>
        <stp>EQY_CONSOLIDATED</stp>
        <stp>Y</stp>
        <stp>cols=2;rows=3</stp>
        <tr r="AIC7" s="1"/>
      </tp>
      <tp>
        <v>42825</v>
        <stp/>
        <stp>##V3_BDHV12</stp>
        <stp>341 HK Equity</stp>
        <stp>IS_EPS</stp>
        <stp>1/1/2017</stp>
        <stp>8/12/2018</stp>
        <stp>[Stock Selection.xlsx]EPS!R7C99</stp>
        <stp>EQY_CONSOLIDATED</stp>
        <stp>Y</stp>
        <stp>cols=2;rows=3</stp>
        <tr r="CU7" s="3"/>
      </tp>
      <tp>
        <v>42916</v>
        <stp/>
        <stp>##V3_BDHV12</stp>
        <stp>951 HK Equity</stp>
        <stp>IS_EPS</stp>
        <stp>1/1/2017</stp>
        <stp>8/12/2018</stp>
        <stp>[Stock Selection.xlsx]EPS!R7C81</stp>
        <stp>EQY_CONSOLIDATED</stp>
        <stp>Y</stp>
        <stp>cols=2;rows=2</stp>
        <tr r="CC7" s="3"/>
      </tp>
      <tp>
        <v>42916</v>
        <stp/>
        <stp>##V3_BDHV12</stp>
        <stp>83 HK Equity</stp>
        <stp>LT_DEBT_TO_TOT_ASSET</stp>
        <stp>1/1/2017</stp>
        <stp>8/12/2018</stp>
        <stp>[Stock Selection.xlsx]Long Term Debt Ratio!R7C821</stp>
        <stp>EQY_CONSOLIDATED</stp>
        <stp>Y</stp>
        <stp>cols=2;rows=2</stp>
        <tr r="AEO7" s="4"/>
      </tp>
      <tp>
        <v>42916</v>
        <stp/>
        <stp>##V3_BDHV12</stp>
        <stp>23 HK Equity</stp>
        <stp>LT_DEBT_TO_TOT_ASSET</stp>
        <stp>1/1/2017</stp>
        <stp>8/12/2018</stp>
        <stp>[Stock Selection.xlsx]Long Term Debt Ratio!R7C281</stp>
        <stp>EQY_CONSOLIDATED</stp>
        <stp>Y</stp>
        <stp>cols=2;rows=2</stp>
        <tr r="JU7" s="4"/>
      </tp>
      <tp>
        <v>42916</v>
        <stp/>
        <stp>##V3_BDHV12</stp>
        <stp>8 HK Equity</stp>
        <stp>NET_INCOME</stp>
        <stp>1/1/2017</stp>
        <stp>8/12/2018</stp>
        <stp>[Stock Selection.xlsx]Net Income!R7C887</stp>
        <stp>EQY_CONSOLIDATED</stp>
        <stp>Y</stp>
        <stp>cols=2;rows=3</stp>
        <tr r="AHC7" s="5"/>
      </tp>
      <tp>
        <v>42916</v>
        <stp/>
        <stp>##V3_BDHV12</stp>
        <stp>136 HK Equity</stp>
        <stp>IS_EPS</stp>
        <stp>1/1/2017</stp>
        <stp>8/12/2018</stp>
        <stp>[Stock Selection.xlsx]EPS!R7C13</stp>
        <stp>EQY_CONSOLIDATED</stp>
        <stp>Y</stp>
        <stp>cols=2;rows=2</stp>
        <tr r="M7" s="3"/>
      </tp>
      <tp>
        <v>42916</v>
        <stp/>
        <stp>##V3_BDHV12</stp>
        <stp>669 HK Equity</stp>
        <stp>IS_EPS</stp>
        <stp>1/1/2017</stp>
        <stp>8/12/2018</stp>
        <stp>[Stock Selection.xlsx]EPS!R7C49</stp>
        <stp>EQY_CONSOLIDATED</stp>
        <stp>Y</stp>
        <stp>cols=2;rows=2</stp>
        <tr r="AW7" s="3"/>
      </tp>
      <tp>
        <v>42916</v>
        <stp/>
        <stp>##V3_BDHV12</stp>
        <stp>2331 HK Equity</stp>
        <stp>RETURN_COM_EQY</stp>
        <stp>1/1/2017</stp>
        <stp>8/12/2018</stp>
        <stp>[Stock Selection.xlsx]ROE!R7C7</stp>
        <stp>EQY_CONSOLIDATED</stp>
        <stp>Y</stp>
        <stp>cols=2;rows=2</stp>
        <tr r="G7" s="1"/>
      </tp>
      <tp>
        <v>42916</v>
        <stp/>
        <stp>##V3_BDHV12</stp>
        <stp>23 HK Equity</stp>
        <stp>IS_EPS</stp>
        <stp>1/1/2017</stp>
        <stp>8/12/2018</stp>
        <stp>[Stock Selection.xlsx]EPS!R7C281</stp>
        <stp>EQY_CONSOLIDATED</stp>
        <stp>Y</stp>
        <stp>cols=2;rows=2</stp>
        <tr r="JU7" s="3"/>
      </tp>
      <tp>
        <v>42916</v>
        <stp/>
        <stp>##V3_BDHV12</stp>
        <stp>19 HK Equity</stp>
        <stp>IS_EPS</stp>
        <stp>1/1/2017</stp>
        <stp>8/12/2018</stp>
        <stp>[Stock Selection.xlsx]EPS!R7C725</stp>
        <stp>EQY_CONSOLIDATED</stp>
        <stp>Y</stp>
        <stp>cols=2;rows=3</stp>
        <tr r="AAW7" s="3"/>
      </tp>
      <tp>
        <v>42916</v>
        <stp/>
        <stp>##V3_BDHV12</stp>
        <stp>81 HK Equity</stp>
        <stp>LT_DEBT_TO_TOT_ASSET</stp>
        <stp>1/1/2017</stp>
        <stp>8/12/2018</stp>
        <stp>[Stock Selection.xlsx]Long Term Debt Ratio!R7C835</stp>
        <stp>EQY_CONSOLIDATED</stp>
        <stp>Y</stp>
        <stp>cols=2;rows=2</stp>
        <tr r="AFC7" s="4"/>
      </tp>
      <tp>
        <v>42916</v>
        <stp/>
        <stp>##V3_BDHV12</stp>
        <stp>819 HK Equity</stp>
        <stp>IS_EPS</stp>
        <stp>1/1/2017</stp>
        <stp>8/12/2018</stp>
        <stp>[Stock Selection.xlsx]EPS!R7C27</stp>
        <stp>EQY_CONSOLIDATED</stp>
        <stp>Y</stp>
        <stp>cols=2;rows=2</stp>
        <tr r="AA7" s="3"/>
      </tp>
      <tp>
        <v>42916</v>
        <stp/>
        <stp>##V3_BDHV12</stp>
        <stp>86 HK Equity</stp>
        <stp>LT_DEBT_TO_TOT_ASSET</stp>
        <stp>1/1/2017</stp>
        <stp>8/12/2018</stp>
        <stp>[Stock Selection.xlsx]Long Term Debt Ratio!R7C309</stp>
        <stp>EQY_CONSOLIDATED</stp>
        <stp>Y</stp>
        <stp>cols=2;rows=2</stp>
        <tr r="KW7" s="4"/>
      </tp>
      <tp>
        <v>42916</v>
        <stp/>
        <stp>##V3_BDHV12</stp>
        <stp>848 HK Equity</stp>
        <stp>IS_EPS</stp>
        <stp>1/1/2017</stp>
        <stp>8/12/2018</stp>
        <stp>[Stock Selection.xlsx]EPS!R7C47</stp>
        <stp>EQY_CONSOLIDATED</stp>
        <stp>Y</stp>
        <stp>cols=2;rows=2</stp>
        <tr r="AU7" s="3"/>
      </tp>
      <tp>
        <v>42916</v>
        <stp/>
        <stp>##V3_BDHV12</stp>
        <stp>1114 HK Equity</stp>
        <stp>RETURN_COM_EQY</stp>
        <stp>1/1/2017</stp>
        <stp>8/12/2018</stp>
        <stp>[Stock Selection.xlsx]ROE!R7C9</stp>
        <stp>EQY_CONSOLIDATED</stp>
        <stp>Y</stp>
        <stp>cols=2;rows=2</stp>
        <tr r="I7" s="1"/>
      </tp>
      <tp>
        <v>42825</v>
        <stp/>
        <stp>##V3_BDHV12</stp>
        <stp>178 HK Equity</stp>
        <stp>IS_EPS</stp>
        <stp>1/1/2017</stp>
        <stp>8/12/2018</stp>
        <stp>[Stock Selection.xlsx]EPS!R7C65</stp>
        <stp>EQY_CONSOLIDATED</stp>
        <stp>Y</stp>
        <stp>cols=2;rows=3</stp>
        <tr r="BM7" s="3"/>
      </tp>
      <tp>
        <v>42916</v>
        <stp/>
        <stp>##V3_BDHV12</stp>
        <stp>256 HK Equity</stp>
        <stp>IS_EPS</stp>
        <stp>1/1/2017</stp>
        <stp>8/12/2018</stp>
        <stp>[Stock Selection.xlsx]EPS!R7C41</stp>
        <stp>EQY_CONSOLIDATED</stp>
        <stp>Y</stp>
        <stp>cols=2;rows=2</stp>
        <tr r="AO7" s="3"/>
      </tp>
      <tp>
        <v>42825</v>
        <stp/>
        <stp>##V3_BDHV12</stp>
        <stp>590 HK Equity</stp>
        <stp>IS_EPS</stp>
        <stp>1/1/2017</stp>
        <stp>8/12/2018</stp>
        <stp>[Stock Selection.xlsx]EPS!R7C87</stp>
        <stp>EQY_CONSOLIDATED</stp>
        <stp>Y</stp>
        <stp>cols=2;rows=3</stp>
        <tr r="CI7" s="3"/>
      </tp>
      <tp>
        <v>42916</v>
        <stp/>
        <stp>##V3_BDHV12</stp>
        <stp>69 HK Equity</stp>
        <stp>IS_EPS</stp>
        <stp>1/1/2017</stp>
        <stp>8/12/2018</stp>
        <stp>[Stock Selection.xlsx]EPS!R7C173</stp>
        <stp>EQY_CONSOLIDATED</stp>
        <stp>Y</stp>
        <stp>cols=2;rows=2</stp>
        <tr r="FQ7" s="3"/>
      </tp>
      <tp>
        <v>42916</v>
        <stp/>
        <stp>##V3_BDHV12</stp>
        <stp>66 HK Equity</stp>
        <stp>IS_EPS</stp>
        <stp>1/1/2017</stp>
        <stp>8/12/2018</stp>
        <stp>[Stock Selection.xlsx]EPS!R7C483</stp>
        <stp>EQY_CONSOLIDATED</stp>
        <stp>Y</stp>
        <stp>cols=2;rows=3</stp>
        <tr r="RO7" s="3"/>
      </tp>
      <tp>
        <v>42916</v>
        <stp/>
        <stp>##V3_BDHV12</stp>
        <stp>66 HK Equity</stp>
        <stp>LT_DEBT_TO_TOT_ASSET</stp>
        <stp>1/1/2017</stp>
        <stp>8/12/2018</stp>
        <stp>[Stock Selection.xlsx]Long Term Debt Ratio!R7C483</stp>
        <stp>EQY_CONSOLIDATED</stp>
        <stp>Y</stp>
        <stp>cols=2;rows=3</stp>
        <tr r="RO7" s="4"/>
      </tp>
      <tp t="s">
        <v>#N/A N/A</v>
        <stp/>
        <stp>##V3_BDHV12</stp>
        <stp>5 HK Equity</stp>
        <stp>CF_CASH_FROM_OPER</stp>
        <stp>1/1/2017</stp>
        <stp>8/12/2018</stp>
        <stp>[Stock Selection.xlsx]Operating Cash Flow!R7C269</stp>
        <stp>EQY_CONSOLIDATED</stp>
        <stp>Y</stp>
        <tr r="JI7" s="6"/>
      </tp>
      <tp>
        <v>42916</v>
        <stp/>
        <stp>##V3_BDHV12</stp>
        <stp>1728 HK Equity</stp>
        <stp>RETURN_COM_EQY</stp>
        <stp>1/1/2017</stp>
        <stp>8/12/2018</stp>
        <stp>[Stock Selection.xlsx]ROE!R7C1</stp>
        <stp>EQY_CONSOLIDATED</stp>
        <stp>Y</stp>
        <stp>cols=2;rows=2</stp>
        <tr r="A7" s="1"/>
      </tp>
      <tp>
        <v>42916</v>
        <stp/>
        <stp>##V3_BDHV12</stp>
        <stp>2020 HK Equity</stp>
        <stp>CF_CASH_FROM_OPER</stp>
        <stp>1/1/2017</stp>
        <stp>8/12/2018</stp>
        <stp>[Stock Selection.xlsx]Operating Cash Flow!R7C95</stp>
        <stp>EQY_CONSOLIDATED</stp>
        <stp>Y</stp>
        <stp>cols=2;rows=2</stp>
        <tr r="CQ7" s="6"/>
      </tp>
      <tp>
        <v>42916</v>
        <stp/>
        <stp>##V3_BDHV12</stp>
        <stp>3818 HK Equity</stp>
        <stp>CF_CASH_FROM_OPER</stp>
        <stp>1/1/2017</stp>
        <stp>8/12/2018</stp>
        <stp>[Stock Selection.xlsx]Operating Cash Flow!R7C17</stp>
        <stp>EQY_CONSOLIDATED</stp>
        <stp>Y</stp>
        <stp>cols=2;rows=2</stp>
        <tr r="Q7" s="6"/>
      </tp>
      <tp>
        <v>42916</v>
        <stp/>
        <stp>##V3_BDHV12</stp>
        <stp>1828 HK Equity</stp>
        <stp>CF_CASH_FROM_OPER</stp>
        <stp>1/1/2017</stp>
        <stp>8/12/2018</stp>
        <stp>[Stock Selection.xlsx]Operating Cash Flow!R7C19</stp>
        <stp>EQY_CONSOLIDATED</stp>
        <stp>Y</stp>
        <stp>cols=2;rows=2</stp>
        <tr r="S7" s="6"/>
      </tp>
      <tp>
        <v>42916</v>
        <stp/>
        <stp>##V3_BDHV12</stp>
        <stp>95 HK Equity</stp>
        <stp>LT_DEBT_TO_TOT_ASSET</stp>
        <stp>1/1/2017</stp>
        <stp>8/12/2018</stp>
        <stp>[Stock Selection.xlsx]Long Term Debt Ratio!R7C865</stp>
        <stp>EQY_CONSOLIDATED</stp>
        <stp>Y</stp>
        <stp>cols=2;rows=2</stp>
        <tr r="AGG7" s="4"/>
      </tp>
      <tp>
        <v>42916</v>
        <stp/>
        <stp>##V3_BDHV12</stp>
        <stp>87 HK Equity</stp>
        <stp>LT_DEBT_TO_TOT_ASSET</stp>
        <stp>1/1/2017</stp>
        <stp>8/12/2018</stp>
        <stp>[Stock Selection.xlsx]Long Term Debt Ratio!R7C779</stp>
        <stp>EQY_CONSOLIDATED</stp>
        <stp>Y</stp>
        <stp>cols=2;rows=3</stp>
        <tr r="ACY7" s="4"/>
      </tp>
      <tp>
        <v>42916</v>
        <stp/>
        <stp>##V3_BDHV12</stp>
        <stp>521 HK Equity</stp>
        <stp>IS_EPS</stp>
        <stp>1/1/2017</stp>
        <stp>8/12/2018</stp>
        <stp>[Stock Selection.xlsx]EPS!R7C55</stp>
        <stp>EQY_CONSOLIDATED</stp>
        <stp>Y</stp>
        <stp>cols=2;rows=2</stp>
        <tr r="BC7" s="3"/>
      </tp>
      <tp>
        <v>42916</v>
        <stp/>
        <stp>##V3_BDHV12</stp>
        <stp>200 HK Equity</stp>
        <stp>IS_EPS</stp>
        <stp>1/1/2017</stp>
        <stp>8/12/2018</stp>
        <stp>[Stock Selection.xlsx]EPS!R7C71</stp>
        <stp>EQY_CONSOLIDATED</stp>
        <stp>Y</stp>
        <stp>cols=2;rows=2</stp>
        <tr r="BS7" s="3"/>
      </tp>
      <tp>
        <v>42916</v>
        <stp/>
        <stp>##V3_BDHV12</stp>
        <stp>547 HK Equity</stp>
        <stp>IS_EPS</stp>
        <stp>1/1/2017</stp>
        <stp>8/12/2018</stp>
        <stp>[Stock Selection.xlsx]EPS!R7C37</stp>
        <stp>EQY_CONSOLIDATED</stp>
        <stp>Y</stp>
        <stp>cols=2;rows=2</stp>
        <tr r="AK7" s="3"/>
      </tp>
      <tp>
        <v>42916</v>
        <stp/>
        <stp>##V3_BDHV12</stp>
        <stp>175 HK Equity</stp>
        <stp>IS_EPS</stp>
        <stp>1/1/2017</stp>
        <stp>8/12/2018</stp>
        <stp>[Stock Selection.xlsx]EPS!R7C39</stp>
        <stp>EQY_CONSOLIDATED</stp>
        <stp>Y</stp>
        <stp>cols=2;rows=2</stp>
        <tr r="AM7" s="3"/>
      </tp>
      <tp>
        <v>42825</v>
        <stp/>
        <stp>##V3_BDHV12</stp>
        <stp>860 HK Equity</stp>
        <stp>IS_EPS</stp>
        <stp>1/1/2017</stp>
        <stp>8/12/2018</stp>
        <stp>[Stock Selection.xlsx]EPS!R7C25</stp>
        <stp>EQY_CONSOLIDATED</stp>
        <stp>Y</stp>
        <stp>cols=2;rows=3</stp>
        <tr r="Y7" s="3"/>
      </tp>
      <tp>
        <v>42916</v>
        <stp/>
        <stp>##V3_BDHV12</stp>
        <stp>1234 HK Equity</stp>
        <stp>CF_CASH_FROM_OPER</stp>
        <stp>1/1/2017</stp>
        <stp>8/12/2018</stp>
        <stp>[Stock Selection.xlsx]Operating Cash Flow!R7C93</stp>
        <stp>EQY_CONSOLIDATED</stp>
        <stp>Y</stp>
        <stp>cols=2;rows=2</stp>
        <tr r="CO7" s="6"/>
      </tp>
      <tp>
        <v>42916</v>
        <stp/>
        <stp>##V3_BDHV12</stp>
        <stp>3389 HK Equity</stp>
        <stp>CF_CASH_FROM_OPER</stp>
        <stp>1/1/2017</stp>
        <stp>8/12/2018</stp>
        <stp>[Stock Selection.xlsx]Operating Cash Flow!R7C83</stp>
        <stp>EQY_CONSOLIDATED</stp>
        <stp>Y</stp>
        <stp>cols=2;rows=2</stp>
        <tr r="CE7" s="6"/>
      </tp>
      <tp>
        <v>42916</v>
        <stp/>
        <stp>##V3_BDHV12</stp>
        <stp>538 HK Equity</stp>
        <stp>IS_EPS</stp>
        <stp>1/1/2017</stp>
        <stp>8/12/2018</stp>
        <stp>[Stock Selection.xlsx]EPS!R7C61</stp>
        <stp>EQY_CONSOLIDATED</stp>
        <stp>Y</stp>
        <stp>cols=2;rows=2</stp>
        <tr r="BI7" s="3"/>
      </tp>
      <tp>
        <v>42916</v>
        <stp/>
        <stp>##V3_BDHV12</stp>
        <stp>425 HK Equity</stp>
        <stp>IS_EPS</stp>
        <stp>1/1/2017</stp>
        <stp>8/12/2018</stp>
        <stp>[Stock Selection.xlsx]EPS!R7C77</stp>
        <stp>EQY_CONSOLIDATED</stp>
        <stp>Y</stp>
        <stp>cols=2;rows=2</stp>
        <tr r="BY7" s="3"/>
      </tp>
      <tp>
        <v>42916</v>
        <stp/>
        <stp>##V3_BDHV12</stp>
        <stp>81 HK Equity</stp>
        <stp>RETURN_COM_EQY</stp>
        <stp>1/1/2017</stp>
        <stp>8/12/2018</stp>
        <stp>[Stock Selection.xlsx]ROE!R7C835</stp>
        <stp>EQY_CONSOLIDATED</stp>
        <stp>Y</stp>
        <stp>cols=2;rows=2</stp>
        <tr r="AFC7" s="1"/>
      </tp>
      <tp>
        <v>43100</v>
        <stp/>
        <stp>##V3_BDHV12</stp>
        <stp>1658 HK Equity</stp>
        <stp>SALES_REV_TURN</stp>
        <stp>1/1/2017</stp>
        <stp>8/12/2018</stp>
        <stp>[Stock Selection.xlsx]revenue!R7C347</stp>
        <stp>EQY_CONSOLIDATED</stp>
        <stp>Y</stp>
        <stp>cols=2;rows=1</stp>
        <tr r="MI7" s="7"/>
      </tp>
      <tp>
        <v>42916</v>
        <stp/>
        <stp>##V3_BDHV12</stp>
        <stp>1098 HK Equity</stp>
        <stp>SALES_REV_TURN</stp>
        <stp>1/1/2017</stp>
        <stp>8/12/2018</stp>
        <stp>[Stock Selection.xlsx]revenue!R7C847</stp>
        <stp>EQY_CONSOLIDATED</stp>
        <stp>Y</stp>
        <stp>cols=2;rows=2</stp>
        <tr r="AFO7" s="7"/>
      </tp>
      <tp>
        <v>43100</v>
        <stp/>
        <stp>##V3_BDHV12</stp>
        <stp>6088 HK Equity</stp>
        <stp>SALES_REV_TURN</stp>
        <stp>1/1/2017</stp>
        <stp>8/12/2018</stp>
        <stp>[Stock Selection.xlsx]revenue!R7C643</stp>
        <stp>EQY_CONSOLIDATED</stp>
        <stp>Y</stp>
        <stp>cols=2;rows=1</stp>
        <tr r="XS7" s="7"/>
      </tp>
      <tp>
        <v>42916</v>
        <stp/>
        <stp>##V3_BDHV12</stp>
        <stp>2208 HK Equity</stp>
        <stp>SALES_REV_TURN</stp>
        <stp>1/1/2017</stp>
        <stp>8/12/2018</stp>
        <stp>[Stock Selection.xlsx]revenue!R7C447</stp>
        <stp>EQY_CONSOLIDATED</stp>
        <stp>Y</stp>
        <stp>cols=2;rows=2</stp>
        <tr r="QE7" s="7"/>
      </tp>
      <tp>
        <v>42825</v>
        <stp/>
        <stp>##V3_BDHV12</stp>
        <stp>6178 HK Equity</stp>
        <stp>SALES_REV_TURN</stp>
        <stp>1/1/2017</stp>
        <stp>8/12/2018</stp>
        <stp>[Stock Selection.xlsx]revenue!R7C345</stp>
        <stp>EQY_CONSOLIDATED</stp>
        <stp>Y</stp>
        <stp>cols=2;rows=5</stp>
        <tr r="MG7" s="7"/>
      </tp>
      <tp>
        <v>42916</v>
        <stp/>
        <stp>##V3_BDHV12</stp>
        <stp>2669 HK Equity</stp>
        <stp>SALES_REV_TURN</stp>
        <stp>1/1/2017</stp>
        <stp>8/12/2018</stp>
        <stp>[Stock Selection.xlsx]revenue!R7C851</stp>
        <stp>EQY_CONSOLIDATED</stp>
        <stp>Y</stp>
        <stp>cols=2;rows=2</stp>
        <tr r="AFS7" s="7"/>
      </tp>
      <tp>
        <v>42825</v>
        <stp/>
        <stp>##V3_BDHV12</stp>
        <stp>3958 HK Equity</stp>
        <stp>SALES_REV_TURN</stp>
        <stp>1/1/2017</stp>
        <stp>8/12/2018</stp>
        <stp>[Stock Selection.xlsx]revenue!R7C343</stp>
        <stp>EQY_CONSOLIDATED</stp>
        <stp>Y</stp>
        <stp>cols=2;rows=5</stp>
        <tr r="ME7" s="7"/>
      </tp>
      <tp>
        <v>42916</v>
        <stp/>
        <stp>##V3_BDHV12</stp>
        <stp>6869 HK Equity</stp>
        <stp>SALES_REV_TURN</stp>
        <stp>1/1/2017</stp>
        <stp>8/12/2018</stp>
        <stp>[Stock Selection.xlsx]revenue!R7C657</stp>
        <stp>EQY_CONSOLIDATED</stp>
        <stp>Y</stp>
        <stp>cols=2;rows=1</stp>
        <tr r="YG7" s="7"/>
      </tp>
      <tp>
        <v>42916</v>
        <stp/>
        <stp>##V3_BDHV12</stp>
        <stp>2869 HK Equity</stp>
        <stp>SALES_REV_TURN</stp>
        <stp>1/1/2017</stp>
        <stp>8/12/2018</stp>
        <stp>[Stock Selection.xlsx]revenue!R7C553</stp>
        <stp>EQY_CONSOLIDATED</stp>
        <stp>Y</stp>
        <stp>cols=2;rows=2</stp>
        <tr r="UG7" s="7"/>
      </tp>
      <tp>
        <v>42916</v>
        <stp/>
        <stp>##V3_BDHV12</stp>
        <stp>2588 HK Equity</stp>
        <stp>SALES_REV_TURN</stp>
        <stp>1/1/2017</stp>
        <stp>8/12/2018</stp>
        <stp>[Stock Selection.xlsx]revenue!R7C549</stp>
        <stp>EQY_CONSOLIDATED</stp>
        <stp>Y</stp>
        <stp>cols=2;rows=2</stp>
        <tr r="UC7" s="7"/>
      </tp>
      <tp>
        <v>42916</v>
        <stp/>
        <stp>##V3_BDHV12</stp>
        <stp>1528 HK Equity</stp>
        <stp>SALES_REV_TURN</stp>
        <stp>1/1/2017</stp>
        <stp>8/12/2018</stp>
        <stp>[Stock Selection.xlsx]revenue!R7C849</stp>
        <stp>EQY_CONSOLIDATED</stp>
        <stp>Y</stp>
        <stp>cols=2;rows=2</stp>
        <tr r="AFQ7" s="7"/>
      </tp>
      <tp>
        <v>42916</v>
        <stp/>
        <stp>##V3_BDHV12</stp>
        <stp>1115 HK Equity</stp>
        <stp>SALES_REV_TURN</stp>
        <stp>1/1/2017</stp>
        <stp>8/12/2018</stp>
        <stp>[Stock Selection.xlsx]revenue!R7C199</stp>
        <stp>EQY_CONSOLIDATED</stp>
        <stp>Y</stp>
        <stp>cols=2;rows=2</stp>
        <tr r="GQ7" s="7"/>
      </tp>
      <tp>
        <v>42916</v>
        <stp/>
        <stp>##V3_BDHV12</stp>
        <stp>1898 HK Equity</stp>
        <stp>SALES_REV_TURN</stp>
        <stp>1/1/2017</stp>
        <stp>8/12/2018</stp>
        <stp>[Stock Selection.xlsx]revenue!R7C249</stp>
        <stp>EQY_CONSOLIDATED</stp>
        <stp>Y</stp>
        <stp>cols=2;rows=2</stp>
        <tr r="IO7" s="7"/>
      </tp>
      <tp>
        <v>42916</v>
        <stp/>
        <stp>##V3_BDHV12</stp>
        <stp>494 HK Equity</stp>
        <stp>CF_CASH_FROM_OPER</stp>
        <stp>1/1/2017</stp>
        <stp>8/12/2018</stp>
        <stp>[Stock Selection.xlsx]Operating Cash Flow!R7C21</stp>
        <stp>EQY_CONSOLIDATED</stp>
        <stp>Y</stp>
        <stp>cols=2;rows=2</stp>
        <tr r="U7" s="6"/>
      </tp>
      <tp>
        <v>42916</v>
        <stp/>
        <stp>##V3_BDHV12</stp>
        <stp>547 HK Equity</stp>
        <stp>CF_CASH_FROM_OPER</stp>
        <stp>1/1/2017</stp>
        <stp>8/12/2018</stp>
        <stp>[Stock Selection.xlsx]Operating Cash Flow!R7C37</stp>
        <stp>EQY_CONSOLIDATED</stp>
        <stp>Y</stp>
        <stp>cols=2;rows=2</stp>
        <tr r="AK7" s="6"/>
      </tp>
      <tp>
        <v>42916</v>
        <stp/>
        <stp>##V3_BDHV12</stp>
        <stp>8 HK Equity</stp>
        <stp>IS_EPS</stp>
        <stp>1/1/2017</stp>
        <stp>8/12/2018</stp>
        <stp>[Stock Selection.xlsx]EPS!R7C887</stp>
        <stp>EQY_CONSOLIDATED</stp>
        <stp>Y</stp>
        <stp>cols=2;rows=3</stp>
        <tr r="AHC7" s="3"/>
      </tp>
      <tp>
        <v>42916</v>
        <stp/>
        <stp>##V3_BDHV12</stp>
        <stp>2 HK Equity</stp>
        <stp>IS_EPS</stp>
        <stp>1/1/2017</stp>
        <stp>8/12/2018</stp>
        <stp>[Stock Selection.xlsx]EPS!R7C925</stp>
        <stp>EQY_CONSOLIDATED</stp>
        <stp>Y</stp>
        <stp>cols=2;rows=3</stp>
        <tr r="AIO7" s="3"/>
      </tp>
      <tp>
        <v>42916</v>
        <stp/>
        <stp>##V3_BDHV12</stp>
        <stp>4 HK Equity</stp>
        <stp>IS_EPS</stp>
        <stp>1/1/2017</stp>
        <stp>8/12/2018</stp>
        <stp>[Stock Selection.xlsx]EPS!R7C845</stp>
        <stp>EQY_CONSOLIDATED</stp>
        <stp>Y</stp>
        <stp>cols=2;rows=3</stp>
        <tr r="AFM7" s="3"/>
      </tp>
      <tp>
        <v>42916</v>
        <stp/>
        <stp>##V3_BDHV12</stp>
        <stp>256 HK Equity</stp>
        <stp>CF_CASH_FROM_OPER</stp>
        <stp>1/1/2017</stp>
        <stp>8/12/2018</stp>
        <stp>[Stock Selection.xlsx]Operating Cash Flow!R7C41</stp>
        <stp>EQY_CONSOLIDATED</stp>
        <stp>Y</stp>
        <stp>cols=2;rows=2</stp>
        <tr r="AO7" s="6"/>
      </tp>
      <tp>
        <v>42916</v>
        <stp/>
        <stp>##V3_BDHV12</stp>
        <stp>552 HK Equity</stp>
        <stp>SALES_REV_TURN</stp>
        <stp>1/1/2017</stp>
        <stp>8/12/2018</stp>
        <stp>[Stock Selection.xlsx]revenue!R7C889</stp>
        <stp>EQY_CONSOLIDATED</stp>
        <stp>Y</stp>
        <stp>cols=2;rows=2</stp>
        <tr r="AHE7" s="7"/>
      </tp>
      <tp>
        <v>42916</v>
        <stp/>
        <stp>##V3_BDHV12</stp>
        <stp>563 HK Equity</stp>
        <stp>SALES_REV_TURN</stp>
        <stp>1/1/2017</stp>
        <stp>8/12/2018</stp>
        <stp>[Stock Selection.xlsx]revenue!R7C795</stp>
        <stp>EQY_CONSOLIDATED</stp>
        <stp>Y</stp>
        <stp>cols=2;rows=2</stp>
        <tr r="ADO7" s="7"/>
      </tp>
      <tp>
        <v>42916</v>
        <stp/>
        <stp>##V3_BDHV12</stp>
        <stp>709 HK Equity</stp>
        <stp>SALES_REV_TURN</stp>
        <stp>1/1/2017</stp>
        <stp>8/12/2018</stp>
        <stp>[Stock Selection.xlsx]revenue!R7C135</stp>
        <stp>EQY_CONSOLIDATED</stp>
        <stp>Y</stp>
        <stp>cols=2;rows=3</stp>
        <tr r="EE7" s="7"/>
      </tp>
      <tp>
        <v>42916</v>
        <stp/>
        <stp>##V3_BDHV12</stp>
        <stp>582 HK Equity</stp>
        <stp>SALES_REV_TURN</stp>
        <stp>1/1/2017</stp>
        <stp>8/12/2018</stp>
        <stp>[Stock Selection.xlsx]revenue!R7C587</stp>
        <stp>EQY_CONSOLIDATED</stp>
        <stp>Y</stp>
        <stp>cols=2;rows=3</stp>
        <tr r="VO7" s="7"/>
      </tp>
      <tp>
        <v>42916</v>
        <stp/>
        <stp>##V3_BDHV12</stp>
        <stp>763 HK Equity</stp>
        <stp>SALES_REV_TURN</stp>
        <stp>1/1/2017</stp>
        <stp>8/12/2018</stp>
        <stp>[Stock Selection.xlsx]revenue!R7C591</stp>
        <stp>EQY_CONSOLIDATED</stp>
        <stp>Y</stp>
        <stp>cols=2;rows=2</stp>
        <tr r="VS7" s="7"/>
      </tp>
      <tp>
        <v>42916</v>
        <stp/>
        <stp>##V3_BDHV12</stp>
        <stp>363 HK Equity</stp>
        <stp>SALES_REV_TURN</stp>
        <stp>1/1/2017</stp>
        <stp>8/12/2018</stp>
        <stp>[Stock Selection.xlsx]revenue!R7C491</stp>
        <stp>EQY_CONSOLIDATED</stp>
        <stp>Y</stp>
        <stp>cols=2;rows=2</stp>
        <tr r="RW7" s="7"/>
      </tp>
      <tp>
        <v>43100</v>
        <stp/>
        <stp>##V3_BDHV12</stp>
        <stp>839 HK Equity</stp>
        <stp>SALES_REV_TURN</stp>
        <stp>1/1/2017</stp>
        <stp>8/12/2018</stp>
        <stp>[Stock Selection.xlsx]revenue!R7C131</stp>
        <stp>EQY_CONSOLIDATED</stp>
        <stp>Y</stp>
        <stp>cols=2;rows=1</stp>
        <tr r="EA7" s="7"/>
      </tp>
      <tp>
        <v>42916</v>
        <stp/>
        <stp>##V3_BDHV12</stp>
        <stp>958 HK Equity</stp>
        <stp>SALES_REV_TURN</stp>
        <stp>1/1/2017</stp>
        <stp>8/12/2018</stp>
        <stp>[Stock Selection.xlsx]revenue!R7C923</stp>
        <stp>EQY_CONSOLIDATED</stp>
        <stp>Y</stp>
        <stp>cols=2;rows=2</stp>
        <tr r="AIM7" s="7"/>
      </tp>
      <tp>
        <v>42916</v>
        <stp/>
        <stp>##V3_BDHV12</stp>
        <stp>818 HK Equity</stp>
        <stp>SALES_REV_TURN</stp>
        <stp>1/1/2017</stp>
        <stp>8/12/2018</stp>
        <stp>[Stock Selection.xlsx]revenue!R7C623</stp>
        <stp>EQY_CONSOLIDATED</stp>
        <stp>Y</stp>
        <stp>cols=2;rows=3</stp>
        <tr r="WY7" s="7"/>
      </tp>
      <tp>
        <v>42916</v>
        <stp/>
        <stp>##V3_BDHV12</stp>
        <stp>934 HK Equity</stp>
        <stp>LT_DEBT_TO_TOT_ASSET</stp>
        <stp>1/1/2017</stp>
        <stp>8/12/2018</stp>
        <stp>[Stock Selection.xlsx]Long Term Debt Ratio!R7C239</stp>
        <stp>EQY_CONSOLIDATED</stp>
        <stp>Y</stp>
        <stp>cols=2;rows=2</stp>
        <tr r="IE7" s="4"/>
      </tp>
      <tp>
        <v>42916</v>
        <stp/>
        <stp>##V3_BDHV12</stp>
        <stp>735 HK Equity</stp>
        <stp>LT_DEBT_TO_TOT_ASSET</stp>
        <stp>1/1/2017</stp>
        <stp>8/12/2018</stp>
        <stp>[Stock Selection.xlsx]Long Term Debt Ratio!R7C939</stp>
        <stp>EQY_CONSOLIDATED</stp>
        <stp>Y</stp>
        <stp>cols=2;rows=2</stp>
        <tr r="AJC7" s="4"/>
      </tp>
      <tp>
        <v>42916</v>
        <stp/>
        <stp>##V3_BDHV12</stp>
        <stp>548 HK Equity</stp>
        <stp>LT_DEBT_TO_TOT_ASSET</stp>
        <stp>1/1/2017</stp>
        <stp>8/12/2018</stp>
        <stp>[Stock Selection.xlsx]Long Term Debt Ratio!R7C547</stp>
        <stp>EQY_CONSOLIDATED</stp>
        <stp>Y</stp>
        <stp>cols=2;rows=2</stp>
        <tr r="UA7" s="4"/>
      </tp>
      <tp>
        <v>42916</v>
        <stp/>
        <stp>##V3_BDHV12</stp>
        <stp>148 HK Equity</stp>
        <stp>LT_DEBT_TO_TOT_ASSET</stp>
        <stp>1/1/2017</stp>
        <stp>8/12/2018</stp>
        <stp>[Stock Selection.xlsx]Long Term Debt Ratio!R7C647</stp>
        <stp>EQY_CONSOLIDATED</stp>
        <stp>Y</stp>
        <stp>cols=2;rows=2</stp>
        <tr r="XW7" s="4"/>
      </tp>
      <tp>
        <v>42825</v>
        <stp/>
        <stp>##V3_BDHV12</stp>
        <stp>508 HK Equity</stp>
        <stp>LT_DEBT_TO_TOT_ASSET</stp>
        <stp>1/1/2017</stp>
        <stp>8/12/2018</stp>
        <stp>[Stock Selection.xlsx]Long Term Debt Ratio!R7C307</stp>
        <stp>EQY_CONSOLIDATED</stp>
        <stp>Y</stp>
        <stp>cols=2;rows=3</stp>
        <tr r="KU7" s="4"/>
      </tp>
      <tp>
        <v>42916</v>
        <stp/>
        <stp>##V3_BDHV12</stp>
        <stp>175 HK Equity</stp>
        <stp>RETURN_COM_EQY</stp>
        <stp>1/1/2017</stp>
        <stp>8/12/2018</stp>
        <stp>[Stock Selection.xlsx]ROE!R7C39</stp>
        <stp>EQY_CONSOLIDATED</stp>
        <stp>Y</stp>
        <stp>cols=2;rows=2</stp>
        <tr r="AM7" s="1"/>
      </tp>
      <tp>
        <v>43100</v>
        <stp/>
        <stp>##V3_BDHV12</stp>
        <stp>839 HK Equity</stp>
        <stp>LT_DEBT_TO_TOT_ASSET</stp>
        <stp>1/1/2017</stp>
        <stp>8/12/2018</stp>
        <stp>[Stock Selection.xlsx]Long Term Debt Ratio!R7C131</stp>
        <stp>EQY_CONSOLIDATED</stp>
        <stp>Y</stp>
        <stp>cols=2;rows=1</stp>
        <tr r="EA7" s="4"/>
      </tp>
      <tp>
        <v>42916</v>
        <stp/>
        <stp>##V3_BDHV12</stp>
        <stp>511 HK Equity</stp>
        <stp>LT_DEBT_TO_TOT_ASSET</stp>
        <stp>1/1/2017</stp>
        <stp>8/12/2018</stp>
        <stp>[Stock Selection.xlsx]Long Term Debt Ratio!R7C119</stp>
        <stp>EQY_CONSOLIDATED</stp>
        <stp>Y</stp>
        <stp>cols=2;rows=2</stp>
        <tr r="DO7" s="4"/>
      </tp>
      <tp>
        <v>42916</v>
        <stp/>
        <stp>##V3_BDHV12</stp>
        <stp>582 HK Equity</stp>
        <stp>LT_DEBT_TO_TOT_ASSET</stp>
        <stp>1/1/2017</stp>
        <stp>8/12/2018</stp>
        <stp>[Stock Selection.xlsx]Long Term Debt Ratio!R7C587</stp>
        <stp>EQY_CONSOLIDATED</stp>
        <stp>Y</stp>
        <stp>cols=2;rows=2</stp>
        <tr r="VO7" s="4"/>
      </tp>
      <tp>
        <v>42916</v>
        <stp/>
        <stp>##V3_BDHV12</stp>
        <stp>732 HK Equity</stp>
        <stp>LT_DEBT_TO_TOT_ASSET</stp>
        <stp>1/1/2017</stp>
        <stp>8/12/2018</stp>
        <stp>[Stock Selection.xlsx]Long Term Debt Ratio!R7C637</stp>
        <stp>EQY_CONSOLIDATED</stp>
        <stp>Y</stp>
        <stp>cols=2;rows=2</stp>
        <tr r="XM7" s="4"/>
      </tp>
      <tp>
        <v>42825</v>
        <stp/>
        <stp>##V3_BDHV12</stp>
        <stp>322 HK Equity</stp>
        <stp>LT_DEBT_TO_TOT_ASSET</stp>
        <stp>1/1/2017</stp>
        <stp>8/12/2018</stp>
        <stp>[Stock Selection.xlsx]Long Term Debt Ratio!R7C227</stp>
        <stp>EQY_CONSOLIDATED</stp>
        <stp>Y</stp>
        <stp>cols=2;rows=5</stp>
        <tr r="HS7" s="4"/>
      </tp>
      <tp>
        <v>42825</v>
        <stp/>
        <stp>##V3_BDHV12</stp>
        <stp>860 HK Equity</stp>
        <stp>RETURN_COM_EQY</stp>
        <stp>1/1/2017</stp>
        <stp>8/12/2018</stp>
        <stp>[Stock Selection.xlsx]ROE!R7C25</stp>
        <stp>EQY_CONSOLIDATED</stp>
        <stp>Y</stp>
        <stp>cols=2;rows=3</stp>
        <tr r="Y7" s="1"/>
      </tp>
      <tp>
        <v>42825</v>
        <stp/>
        <stp>##V3_BDHV12</stp>
        <stp>787 HK Equity</stp>
        <stp>LT_DEBT_TO_TOT_ASSET</stp>
        <stp>1/1/2017</stp>
        <stp>8/12/2018</stp>
        <stp>[Stock Selection.xlsx]Long Term Debt Ratio!R7C181</stp>
        <stp>EQY_CONSOLIDATED</stp>
        <stp>Y</stp>
        <stp>cols=2;rows=3</stp>
        <tr r="FY7" s="4"/>
      </tp>
      <tp>
        <v>42825</v>
        <stp/>
        <stp>##V3_BDHV12</stp>
        <stp>303 HK Equity</stp>
        <stp>LT_DEBT_TO_TOT_ASSET</stp>
        <stp>1/1/2017</stp>
        <stp>8/12/2018</stp>
        <stp>[Stock Selection.xlsx]Long Term Debt Ratio!R7C605</stp>
        <stp>EQY_CONSOLIDATED</stp>
        <stp>Y</stp>
        <stp>cols=2;rows=3</stp>
        <tr r="WG7" s="4"/>
      </tp>
      <tp>
        <v>42916</v>
        <stp/>
        <stp>##V3_BDHV12</stp>
        <stp>670 HK Equity</stp>
        <stp>LT_DEBT_TO_TOT_ASSET</stp>
        <stp>1/1/2017</stp>
        <stp>8/12/2018</stp>
        <stp>[Stock Selection.xlsx]Long Term Debt Ratio!R7C471</stp>
        <stp>EQY_CONSOLIDATED</stp>
        <stp>Y</stp>
        <stp>cols=2;rows=2</stp>
        <tr r="RC7" s="4"/>
      </tp>
      <tp>
        <v>42916</v>
        <stp/>
        <stp>##V3_BDHV12</stp>
        <stp>832 HK Equity</stp>
        <stp>LT_DEBT_TO_TOT_ASSET</stp>
        <stp>1/1/2017</stp>
        <stp>8/12/2018</stp>
        <stp>[Stock Selection.xlsx]Long Term Debt Ratio!R7C833</stp>
        <stp>EQY_CONSOLIDATED</stp>
        <stp>Y</stp>
        <stp>cols=2;rows=2</stp>
        <tr r="AFA7" s="4"/>
      </tp>
      <tp>
        <v>42825</v>
        <stp/>
        <stp>##V3_BDHV12</stp>
        <stp>321 HK Equity</stp>
        <stp>LT_DEBT_TO_TOT_ASSET</stp>
        <stp>1/1/2017</stp>
        <stp>8/12/2018</stp>
        <stp>[Stock Selection.xlsx]Long Term Debt Ratio!R7C121</stp>
        <stp>EQY_CONSOLIDATED</stp>
        <stp>Y</stp>
        <stp>cols=2;rows=3</stp>
        <tr r="DQ7" s="4"/>
      </tp>
      <tp>
        <v>42916</v>
        <stp/>
        <stp>##V3_BDHV12</stp>
        <stp>506 HK Equity</stp>
        <stp>LT_DEBT_TO_TOT_ASSET</stp>
        <stp>1/1/2017</stp>
        <stp>8/12/2018</stp>
        <stp>[Stock Selection.xlsx]Long Term Debt Ratio!R7C205</stp>
        <stp>EQY_CONSOLIDATED</stp>
        <stp>Y</stp>
        <stp>cols=2;rows=2</stp>
        <tr r="GW7" s="4"/>
      </tp>
      <tp>
        <v>42916</v>
        <stp/>
        <stp>##V3_BDHV12</stp>
        <stp>152 HK Equity</stp>
        <stp>LT_DEBT_TO_TOT_ASSET</stp>
        <stp>1/1/2017</stp>
        <stp>8/12/2018</stp>
        <stp>[Stock Selection.xlsx]Long Term Debt Ratio!R7C451</stp>
        <stp>EQY_CONSOLIDATED</stp>
        <stp>Y</stp>
        <stp>cols=2;rows=2</stp>
        <tr r="QI7" s="4"/>
      </tp>
      <tp>
        <v>42916</v>
        <stp/>
        <stp>##V3_BDHV12</stp>
        <stp>522 HK Equity</stp>
        <stp>LT_DEBT_TO_TOT_ASSET</stp>
        <stp>1/1/2017</stp>
        <stp>8/12/2018</stp>
        <stp>[Stock Selection.xlsx]Long Term Debt Ratio!R7C621</stp>
        <stp>EQY_CONSOLIDATED</stp>
        <stp>Y</stp>
        <stp>cols=2;rows=3</stp>
        <tr r="WW7" s="4"/>
      </tp>
      <tp>
        <v>42916</v>
        <stp/>
        <stp>##V3_BDHV12</stp>
        <stp>267 HK Equity</stp>
        <stp>LT_DEBT_TO_TOT_ASSET</stp>
        <stp>1/1/2017</stp>
        <stp>8/12/2018</stp>
        <stp>[Stock Selection.xlsx]Long Term Debt Ratio!R7C565</stp>
        <stp>EQY_CONSOLIDATED</stp>
        <stp>Y</stp>
        <stp>cols=2;rows=2</stp>
        <tr r="US7" s="4"/>
      </tp>
      <tp>
        <v>42916</v>
        <stp/>
        <stp>##V3_BDHV12</stp>
        <stp>721 HK Equity</stp>
        <stp>LT_DEBT_TO_TOT_ASSET</stp>
        <stp>1/1/2017</stp>
        <stp>8/12/2018</stp>
        <stp>[Stock Selection.xlsx]Long Term Debt Ratio!R7C323</stp>
        <stp>EQY_CONSOLIDATED</stp>
        <stp>Y</stp>
        <stp>cols=2;rows=2</stp>
        <tr r="LK7" s="4"/>
      </tp>
      <tp>
        <v>42825</v>
        <stp/>
        <stp>##V3_BDHV12</stp>
        <stp>43 HK Equity</stp>
        <stp>RETURN_COM_EQY</stp>
        <stp>1/1/2017</stp>
        <stp>8/12/2018</stp>
        <stp>[Stock Selection.xlsx]ROE!R7C207</stp>
        <stp>EQY_CONSOLIDATED</stp>
        <stp>Y</stp>
        <stp>cols=2;rows=5</stp>
        <tr r="GY7" s="1"/>
      </tp>
      <tp>
        <v>42916</v>
        <stp/>
        <stp>##V3_BDHV12</stp>
        <stp>3 HK Equity</stp>
        <stp>CF_CASH_FROM_OPER</stp>
        <stp>1/1/2017</stp>
        <stp>8/12/2018</stp>
        <stp>[Stock Selection.xlsx]Operating Cash Flow!R7C949</stp>
        <stp>EQY_CONSOLIDATED</stp>
        <stp>Y</stp>
        <stp>cols=2;rows=2</stp>
        <tr r="AJM7" s="6"/>
      </tp>
      <tp>
        <v>42916</v>
        <stp/>
        <stp>##V3_BDHV12</stp>
        <stp>95 HK Equity</stp>
        <stp>RETURN_COM_EQY</stp>
        <stp>1/1/2017</stp>
        <stp>8/12/2018</stp>
        <stp>[Stock Selection.xlsx]ROE!R7C865</stp>
        <stp>EQY_CONSOLIDATED</stp>
        <stp>Y</stp>
        <stp>cols=2;rows=2</stp>
        <tr r="AGG7" s="1"/>
      </tp>
      <tp>
        <v>42916</v>
        <stp/>
        <stp>##V3_BDHV12</stp>
        <stp>16 HK Equity</stp>
        <stp>RETURN_COM_EQY</stp>
        <stp>1/1/2017</stp>
        <stp>8/12/2018</stp>
        <stp>[Stock Selection.xlsx]ROE!R7C859</stp>
        <stp>EQY_CONSOLIDATED</stp>
        <stp>Y</stp>
        <stp>cols=2;rows=2</stp>
        <tr r="AGA7" s="1"/>
      </tp>
      <tp>
        <v>42916</v>
        <stp/>
        <stp>##V3_BDHV12</stp>
        <stp>4 HK Equity</stp>
        <stp>CF_CASH_FROM_OPER</stp>
        <stp>1/1/2017</stp>
        <stp>8/12/2018</stp>
        <stp>[Stock Selection.xlsx]Operating Cash Flow!R7C845</stp>
        <stp>EQY_CONSOLIDATED</stp>
        <stp>Y</stp>
        <stp>cols=2;rows=2</stp>
        <tr r="AFM7" s="6"/>
      </tp>
      <tp>
        <v>42916</v>
        <stp/>
        <stp>##V3_BDHV12</stp>
        <stp>1038 HK Equity</stp>
        <stp>SALES_REV_TURN</stp>
        <stp>1/1/2017</stp>
        <stp>8/12/2018</stp>
        <stp>[Stock Selection.xlsx]revenue!R7C957</stp>
        <stp>EQY_CONSOLIDATED</stp>
        <stp>Y</stp>
        <stp>cols=2;rows=3</stp>
        <tr r="AJU7" s="7"/>
      </tp>
      <tp>
        <v>42916</v>
        <stp/>
        <stp>##V3_BDHV12</stp>
        <stp>1308 HK Equity</stp>
        <stp>SALES_REV_TURN</stp>
        <stp>1/1/2017</stp>
        <stp>8/12/2018</stp>
        <stp>[Stock Selection.xlsx]revenue!R7C455</stp>
        <stp>EQY_CONSOLIDATED</stp>
        <stp>Y</stp>
        <stp>cols=2;rows=2</stp>
        <tr r="QM7" s="7"/>
      </tp>
      <tp>
        <v>42916</v>
        <stp/>
        <stp>##V3_BDHV12</stp>
        <stp>1055 HK Equity</stp>
        <stp>SALES_REV_TURN</stp>
        <stp>1/1/2017</stp>
        <stp>8/12/2018</stp>
        <stp>[Stock Selection.xlsx]revenue!R7C485</stp>
        <stp>EQY_CONSOLIDATED</stp>
        <stp>Y</stp>
        <stp>cols=2;rows=2</stp>
        <tr r="RQ7" s="7"/>
      </tp>
      <tp>
        <v>42825</v>
        <stp/>
        <stp>##V3_BDHV12</stp>
        <stp>2199 HK Equity</stp>
        <stp>SALES_REV_TURN</stp>
        <stp>1/1/2017</stp>
        <stp>8/12/2018</stp>
        <stp>[Stock Selection.xlsx]revenue!R7C147</stp>
        <stp>EQY_CONSOLIDATED</stp>
        <stp>Y</stp>
        <stp>cols=2;rows=3</stp>
        <tr r="EQ7" s="7"/>
      </tp>
      <tp>
        <v>42825</v>
        <stp/>
        <stp>##V3_BDHV12</stp>
        <stp>1088 HK Equity</stp>
        <stp>SALES_REV_TURN</stp>
        <stp>1/1/2017</stp>
        <stp>8/12/2018</stp>
        <stp>[Stock Selection.xlsx]revenue!R7C253</stp>
        <stp>EQY_CONSOLIDATED</stp>
        <stp>Y</stp>
        <stp>cols=2;rows=5</stp>
        <tr r="IS7" s="7"/>
      </tp>
      <tp>
        <v>42825</v>
        <stp/>
        <stp>##V3_BDHV12</stp>
        <stp>1199 HK Equity</stp>
        <stp>SALES_REV_TURN</stp>
        <stp>1/1/2017</stp>
        <stp>8/12/2018</stp>
        <stp>[Stock Selection.xlsx]revenue!R7C543</stp>
        <stp>EQY_CONSOLIDATED</stp>
        <stp>Y</stp>
        <stp>cols=2;rows=5</stp>
        <tr r="TW7" s="7"/>
      </tp>
      <tp>
        <v>42916</v>
        <stp/>
        <stp>##V3_BDHV12</stp>
        <stp>2314 HK Equity</stp>
        <stp>SALES_REV_TURN</stp>
        <stp>1/1/2017</stp>
        <stp>8/12/2018</stp>
        <stp>[Stock Selection.xlsx]revenue!R7C691</stp>
        <stp>EQY_CONSOLIDATED</stp>
        <stp>Y</stp>
        <stp>cols=2;rows=3</stp>
        <tr r="ZO7" s="7"/>
      </tp>
      <tp>
        <v>43100</v>
        <stp/>
        <stp>##V3_BDHV12</stp>
        <stp>1569 HK Equity</stp>
        <stp>SALES_REV_TURN</stp>
        <stp>1/1/2017</stp>
        <stp>8/12/2018</stp>
        <stp>[Stock Selection.xlsx]revenue!R7C141</stp>
        <stp>EQY_CONSOLIDATED</stp>
        <stp>Y</stp>
        <stp>cols=2;rows=1</stp>
        <tr r="EK7" s="7"/>
      </tp>
      <tp>
        <v>42916</v>
        <stp/>
        <stp>##V3_BDHV12</stp>
        <stp>1205 HK Equity</stp>
        <stp>SALES_REV_TURN</stp>
        <stp>1/1/2017</stp>
        <stp>8/12/2018</stp>
        <stp>[Stock Selection.xlsx]revenue!R7C481</stp>
        <stp>EQY_CONSOLIDATED</stp>
        <stp>Y</stp>
        <stp>cols=2;rows=3</stp>
        <tr r="RM7" s="7"/>
      </tp>
      <tp>
        <v>42916</v>
        <stp/>
        <stp>##V3_BDHV12</stp>
        <stp>1829 HK Equity</stp>
        <stp>SALES_REV_TURN</stp>
        <stp>1/1/2017</stp>
        <stp>8/12/2018</stp>
        <stp>[Stock Selection.xlsx]revenue!R7C441</stp>
        <stp>EQY_CONSOLIDATED</stp>
        <stp>Y</stp>
        <stp>cols=2;rows=2</stp>
        <tr r="PY7" s="7"/>
      </tp>
      <tp>
        <v>42916</v>
        <stp/>
        <stp>##V3_BDHV12</stp>
        <stp>2768 HK Equity</stp>
        <stp>SALES_REV_TURN</stp>
        <stp>1/1/2017</stp>
        <stp>8/12/2018</stp>
        <stp>[Stock Selection.xlsx]revenue!R7C853</stp>
        <stp>EQY_CONSOLIDATED</stp>
        <stp>Y</stp>
        <stp>cols=2;rows=2</stp>
        <tr r="AFU7" s="7"/>
      </tp>
      <tp>
        <v>42916</v>
        <stp/>
        <stp>##V3_BDHV12</stp>
        <stp>6099 HK Equity</stp>
        <stp>SALES_REV_TURN</stp>
        <stp>1/1/2017</stp>
        <stp>8/12/2018</stp>
        <stp>[Stock Selection.xlsx]revenue!R7C349</stp>
        <stp>EQY_CONSOLIDATED</stp>
        <stp>Y</stp>
        <stp>cols=2;rows=2</stp>
        <tr r="MK7" s="7"/>
      </tp>
      <tp>
        <v>42916</v>
        <stp/>
        <stp>##V3_BDHV12</stp>
        <stp>3339 HK Equity</stp>
        <stp>SALES_REV_TURN</stp>
        <stp>1/1/2017</stp>
        <stp>8/12/2018</stp>
        <stp>[Stock Selection.xlsx]revenue!R7C449</stp>
        <stp>EQY_CONSOLIDATED</stp>
        <stp>Y</stp>
        <stp>cols=2;rows=2</stp>
        <tr r="QG7" s="7"/>
      </tp>
      <tp>
        <v>42916</v>
        <stp/>
        <stp>##V3_BDHV12</stp>
        <stp>3908 HK Equity</stp>
        <stp>SALES_REV_TURN</stp>
        <stp>1/1/2017</stp>
        <stp>8/12/2018</stp>
        <stp>[Stock Selection.xlsx]revenue!R7C259</stp>
        <stp>EQY_CONSOLIDATED</stp>
        <stp>Y</stp>
        <stp>cols=2;rows=2</stp>
        <tr r="IY7" s="7"/>
      </tp>
      <tp>
        <v>42825</v>
        <stp/>
        <stp>##V3_BDHV12</stp>
        <stp>178 HK Equity</stp>
        <stp>CF_CASH_FROM_OPER</stp>
        <stp>1/1/2017</stp>
        <stp>8/12/2018</stp>
        <stp>[Stock Selection.xlsx]Operating Cash Flow!R7C65</stp>
        <stp>EQY_CONSOLIDATED</stp>
        <stp>Y</stp>
        <stp>cols=2;rows=3</stp>
        <tr r="BM7" s="6"/>
      </tp>
      <tp>
        <v>42916</v>
        <stp/>
        <stp>##V3_BDHV12</stp>
        <stp>762 HK Equity</stp>
        <stp>SALES_REV_TURN</stp>
        <stp>1/1/2017</stp>
        <stp>8/12/2018</stp>
        <stp>[Stock Selection.xlsx]revenue!R7C895</stp>
        <stp>EQY_CONSOLIDATED</stp>
        <stp>Y</stp>
        <stp>cols=2;rows=2</stp>
        <tr r="AHK7" s="7"/>
      </tp>
      <tp>
        <v>42916</v>
        <stp/>
        <stp>##V3_BDHV12</stp>
        <stp>268 HK Equity</stp>
        <stp>SALES_REV_TURN</stp>
        <stp>1/1/2017</stp>
        <stp>8/12/2018</stp>
        <stp>[Stock Selection.xlsx]revenue!R7C635</stp>
        <stp>EQY_CONSOLIDATED</stp>
        <stp>Y</stp>
        <stp>cols=2;rows=2</stp>
        <tr r="XK7" s="7"/>
      </tp>
      <tp>
        <v>42825</v>
        <stp/>
        <stp>##V3_BDHV12</stp>
        <stp>939 HK Equity</stp>
        <stp>SALES_REV_TURN</stp>
        <stp>1/1/2017</stp>
        <stp>8/12/2018</stp>
        <stp>[Stock Selection.xlsx]revenue!R7C327</stp>
        <stp>EQY_CONSOLIDATED</stp>
        <stp>Y</stp>
        <stp>cols=2;rows=5</stp>
        <tr r="LO7" s="7"/>
      </tp>
      <tp>
        <v>42916</v>
        <stp/>
        <stp>##V3_BDHV12</stp>
        <stp>579 HK Equity</stp>
        <stp>SALES_REV_TURN</stp>
        <stp>1/1/2017</stp>
        <stp>8/12/2018</stp>
        <stp>[Stock Selection.xlsx]revenue!R7C921</stp>
        <stp>EQY_CONSOLIDATED</stp>
        <stp>Y</stp>
        <stp>cols=2;rows=2</stp>
        <tr r="AIK7" s="7"/>
      </tp>
      <tp>
        <v>42766</v>
        <stp/>
        <stp>##V3_BDHV12</stp>
        <stp>488 HK Equity</stp>
        <stp>SALES_REV_TURN</stp>
        <stp>1/1/2017</stp>
        <stp>8/12/2018</stp>
        <stp>[Stock Selection.xlsx]revenue!R7C831</stp>
        <stp>EQY_CONSOLIDATED</stp>
        <stp>Y</stp>
        <stp>cols=2;rows=3</stp>
        <tr r="AEY7" s="7"/>
      </tp>
      <tp>
        <v>42916</v>
        <stp/>
        <stp>##V3_BDHV12</stp>
        <stp>288 HK Equity</stp>
        <stp>SALES_REV_TURN</stp>
        <stp>1/1/2017</stp>
        <stp>8/12/2018</stp>
        <stp>[Stock Selection.xlsx]revenue!R7C233</stp>
        <stp>EQY_CONSOLIDATED</stp>
        <stp>Y</stp>
        <stp>cols=2;rows=2</stp>
        <tr r="HY7" s="7"/>
      </tp>
      <tp>
        <v>42916</v>
        <stp/>
        <stp>##V3_BDHV12</stp>
        <stp>1728 HK Equity</stp>
        <stp>IS_EPS</stp>
        <stp>1/1/2017</stp>
        <stp>8/12/2018</stp>
        <stp>[Stock Selection.xlsx]EPS!R7C1</stp>
        <stp>EQY_CONSOLIDATED</stp>
        <stp>Y</stp>
        <stp>cols=2;rows=2</stp>
        <tr r="A7" s="3"/>
      </tp>
      <tp>
        <v>42825</v>
        <stp/>
        <stp>##V3_BDHV12</stp>
        <stp>378 HK Equity</stp>
        <stp>LT_DEBT_TO_TOT_ASSET</stp>
        <stp>1/1/2017</stp>
        <stp>8/12/2018</stp>
        <stp>[Stock Selection.xlsx]Long Term Debt Ratio!R7C365</stp>
        <stp>EQY_CONSOLIDATED</stp>
        <stp>Y</stp>
        <stp>cols=2;rows=3</stp>
        <tr r="NA7" s="4"/>
      </tp>
      <tp>
        <v>42825</v>
        <stp/>
        <stp>##V3_BDHV12</stp>
        <stp>998 HK Equity</stp>
        <stp>LT_DEBT_TO_TOT_ASSET</stp>
        <stp>1/1/2017</stp>
        <stp>8/12/2018</stp>
        <stp>[Stock Selection.xlsx]Long Term Debt Ratio!R7C285</stp>
        <stp>EQY_CONSOLIDATED</stp>
        <stp>Y</stp>
        <stp>cols=2;rows=5</stp>
        <tr r="JY7" s="4"/>
      </tp>
      <tp>
        <v>42916</v>
        <stp/>
        <stp>##V3_BDHV12</stp>
        <stp>885 HK Equity</stp>
        <stp>LT_DEBT_TO_TOT_ASSET</stp>
        <stp>1/1/2017</stp>
        <stp>8/12/2018</stp>
        <stp>[Stock Selection.xlsx]Long Term Debt Ratio!R7C599</stp>
        <stp>EQY_CONSOLIDATED</stp>
        <stp>Y</stp>
        <stp>cols=2;rows=2</stp>
        <tr r="WA7" s="4"/>
      </tp>
      <tp>
        <v>42825</v>
        <stp/>
        <stp>##V3_BDHV12</stp>
        <stp>939 HK Equity</stp>
        <stp>LT_DEBT_TO_TOT_ASSET</stp>
        <stp>1/1/2017</stp>
        <stp>8/12/2018</stp>
        <stp>[Stock Selection.xlsx]Long Term Debt Ratio!R7C327</stp>
        <stp>EQY_CONSOLIDATED</stp>
        <stp>Y</stp>
        <stp>cols=2;rows=5</stp>
        <tr r="LO7" s="4"/>
      </tp>
      <tp>
        <v>42916</v>
        <stp/>
        <stp>##V3_BDHV12</stp>
        <stp>538 HK Equity</stp>
        <stp>RETURN_COM_EQY</stp>
        <stp>1/1/2017</stp>
        <stp>8/12/2018</stp>
        <stp>[Stock Selection.xlsx]ROE!R7C61</stp>
        <stp>EQY_CONSOLIDATED</stp>
        <stp>Y</stp>
        <stp>cols=2;rows=2</stp>
        <tr r="BI7" s="1"/>
      </tp>
      <tp>
        <v>42916</v>
        <stp/>
        <stp>##V3_BDHV12</stp>
        <stp>878 HK Equity</stp>
        <stp>LT_DEBT_TO_TOT_ASSET</stp>
        <stp>1/1/2017</stp>
        <stp>8/12/2018</stp>
        <stp>[Stock Selection.xlsx]Long Term Debt Ratio!R7C763</stp>
        <stp>EQY_CONSOLIDATED</stp>
        <stp>Y</stp>
        <stp>cols=2;rows=2</stp>
        <tr r="ACI7" s="4"/>
      </tp>
      <tp>
        <v>42916</v>
        <stp/>
        <stp>##V3_BDHV12</stp>
        <stp>242 HK Equity</stp>
        <stp>LT_DEBT_TO_TOT_ASSET</stp>
        <stp>1/1/2017</stp>
        <stp>8/12/2018</stp>
        <stp>[Stock Selection.xlsx]Long Term Debt Ratio!R7C557</stp>
        <stp>EQY_CONSOLIDATED</stp>
        <stp>Y</stp>
        <stp>cols=2;rows=2</stp>
        <tr r="UK7" s="4"/>
      </tp>
      <tp>
        <v>42916</v>
        <stp/>
        <stp>##V3_BDHV12</stp>
        <stp>754 HK Equity</stp>
        <stp>LT_DEBT_TO_TOT_ASSET</stp>
        <stp>1/1/2017</stp>
        <stp>8/12/2018</stp>
        <stp>[Stock Selection.xlsx]Long Term Debt Ratio!R7C841</stp>
        <stp>EQY_CONSOLIDATED</stp>
        <stp>Y</stp>
        <stp>cols=2;rows=2</stp>
        <tr r="AFI7" s="4"/>
      </tp>
      <tp>
        <v>42916</v>
        <stp/>
        <stp>##V3_BDHV12</stp>
        <stp>177 HK Equity</stp>
        <stp>LT_DEBT_TO_TOT_ASSET</stp>
        <stp>1/1/2017</stp>
        <stp>8/12/2018</stp>
        <stp>[Stock Selection.xlsx]Long Term Debt Ratio!R7C563</stp>
        <stp>EQY_CONSOLIDATED</stp>
        <stp>Y</stp>
        <stp>cols=2;rows=2</stp>
        <tr r="UQ7" s="4"/>
      </tp>
      <tp>
        <v>42916</v>
        <stp/>
        <stp>##V3_BDHV12</stp>
        <stp>816 HK Equity</stp>
        <stp>LT_DEBT_TO_TOT_ASSET</stp>
        <stp>1/1/2017</stp>
        <stp>8/12/2018</stp>
        <stp>[Stock Selection.xlsx]Long Term Debt Ratio!R7C901</stp>
        <stp>EQY_CONSOLIDATED</stp>
        <stp>Y</stp>
        <stp>cols=2;rows=2</stp>
        <tr r="AHQ7" s="4"/>
      </tp>
      <tp>
        <v>42825</v>
        <stp/>
        <stp>##V3_BDHV12</stp>
        <stp>700 HK Equity</stp>
        <stp>LT_DEBT_TO_TOT_ASSET</stp>
        <stp>1/1/2017</stp>
        <stp>8/12/2018</stp>
        <stp>[Stock Selection.xlsx]Long Term Debt Ratio!R7C617</stp>
        <stp>EQY_CONSOLIDATED</stp>
        <stp>Y</stp>
        <stp>cols=2;rows=5</stp>
        <tr r="WS7" s="4"/>
      </tp>
      <tp>
        <v>42916</v>
        <stp/>
        <stp>##V3_BDHV12</stp>
        <stp>257 HK Equity</stp>
        <stp>LT_DEBT_TO_TOT_ASSET</stp>
        <stp>1/1/2017</stp>
        <stp>8/12/2018</stp>
        <stp>[Stock Selection.xlsx]Long Term Debt Ratio!R7C541</stp>
        <stp>EQY_CONSOLIDATED</stp>
        <stp>Y</stp>
        <stp>cols=2;rows=2</stp>
        <tr r="TU7" s="4"/>
      </tp>
      <tp>
        <v>42916</v>
        <stp/>
        <stp>##V3_BDHV12</stp>
        <stp>976 HK Equity</stp>
        <stp>LT_DEBT_TO_TOT_ASSET</stp>
        <stp>1/1/2017</stp>
        <stp>8/12/2018</stp>
        <stp>[Stock Selection.xlsx]Long Term Debt Ratio!R7C667</stp>
        <stp>EQY_CONSOLIDATED</stp>
        <stp>Y</stp>
        <stp>cols=2;rows=2</stp>
        <tr r="YQ7" s="4"/>
      </tp>
      <tp>
        <v>42916</v>
        <stp/>
        <stp>##V3_BDHV12</stp>
        <stp>425 HK Equity</stp>
        <stp>RETURN_COM_EQY</stp>
        <stp>1/1/2017</stp>
        <stp>8/12/2018</stp>
        <stp>[Stock Selection.xlsx]ROE!R7C77</stp>
        <stp>EQY_CONSOLIDATED</stp>
        <stp>Y</stp>
        <stp>cols=2;rows=2</stp>
        <tr r="BY7" s="1"/>
      </tp>
      <tp>
        <v>42916</v>
        <stp/>
        <stp>##V3_BDHV12</stp>
        <stp>419 HK Equity</stp>
        <stp>LT_DEBT_TO_TOT_ASSET</stp>
        <stp>1/1/2017</stp>
        <stp>8/12/2018</stp>
        <stp>[Stock Selection.xlsx]Long Term Debt Ratio!R7C109</stp>
        <stp>EQY_CONSOLIDATED</stp>
        <stp>Y</stp>
        <stp>cols=2;rows=2</stp>
        <tr r="DE7" s="4"/>
      </tp>
      <tp>
        <v>42916</v>
        <stp/>
        <stp>##V3_BDHV12</stp>
        <stp>916 HK Equity</stp>
        <stp>LT_DEBT_TO_TOT_ASSET</stp>
        <stp>1/1/2017</stp>
        <stp>8/12/2018</stp>
        <stp>[Stock Selection.xlsx]Long Term Debt Ratio!R7C905</stp>
        <stp>EQY_CONSOLIDATED</stp>
        <stp>Y</stp>
        <stp>cols=2;rows=2</stp>
        <tr r="AHU7" s="4"/>
      </tp>
      <tp>
        <v>42916</v>
        <stp/>
        <stp>##V3_BDHV12</stp>
        <stp>966 HK Equity</stp>
        <stp>LT_DEBT_TO_TOT_ASSET</stp>
        <stp>1/1/2017</stp>
        <stp>8/12/2018</stp>
        <stp>[Stock Selection.xlsx]Long Term Debt Ratio!R7C275</stp>
        <stp>EQY_CONSOLIDATED</stp>
        <stp>Y</stp>
        <stp>cols=2;rows=2</stp>
        <tr r="JO7" s="4"/>
      </tp>
      <tp>
        <v>42825</v>
        <stp/>
        <stp>##V3_BDHV12</stp>
        <stp>857 HK Equity</stp>
        <stp>LT_DEBT_TO_TOT_ASSET</stp>
        <stp>1/1/2017</stp>
        <stp>8/12/2018</stp>
        <stp>[Stock Selection.xlsx]Long Term Debt Ratio!R7C245</stp>
        <stp>EQY_CONSOLIDATED</stp>
        <stp>Y</stp>
        <stp>cols=2;rows=5</stp>
        <tr r="IK7" s="4"/>
      </tp>
      <tp>
        <v>42916</v>
        <stp/>
        <stp>##V3_BDHV12</stp>
        <stp>17 HK Equity</stp>
        <stp>RETURN_COM_EQY</stp>
        <stp>1/1/2017</stp>
        <stp>8/12/2018</stp>
        <stp>[Stock Selection.xlsx]ROE!R7C771</stp>
        <stp>EQY_CONSOLIDATED</stp>
        <stp>Y</stp>
        <stp>cols=2;rows=2</stp>
        <tr r="ACQ7" s="1"/>
      </tp>
      <tp>
        <v>42916</v>
        <stp/>
        <stp>##V3_BDHV12</stp>
        <stp>10 HK Equity</stp>
        <stp>RETURN_COM_EQY</stp>
        <stp>1/1/2017</stp>
        <stp>8/12/2018</stp>
        <stp>[Stock Selection.xlsx]ROE!R7C807</stp>
        <stp>EQY_CONSOLIDATED</stp>
        <stp>Y</stp>
        <stp>cols=2;rows=3</stp>
        <tr r="AEA7" s="1"/>
      </tp>
      <tp>
        <v>42916</v>
        <stp/>
        <stp>##V3_BDHV12</stp>
        <stp>87 HK Equity</stp>
        <stp>RETURN_COM_EQY</stp>
        <stp>1/1/2017</stp>
        <stp>8/12/2018</stp>
        <stp>[Stock Selection.xlsx]ROE!R7C779</stp>
        <stp>EQY_CONSOLIDATED</stp>
        <stp>Y</stp>
        <stp>cols=2;rows=3</stp>
        <tr r="ACY7" s="1"/>
      </tp>
      <tp>
        <v>42916</v>
        <stp/>
        <stp>##V3_BDHV12</stp>
        <stp>1 HK Equity</stp>
        <stp>CF_CASH_FROM_OPER</stp>
        <stp>1/1/2017</stp>
        <stp>8/12/2018</stp>
        <stp>[Stock Selection.xlsx]Operating Cash Flow!R7C575</stp>
        <stp>EQY_CONSOLIDATED</stp>
        <stp>Y</stp>
        <stp>cols=2;rows=3</stp>
        <tr r="VC7" s="6"/>
      </tp>
      <tp>
        <v>42916</v>
        <stp/>
        <stp>##V3_BDHV12</stp>
        <stp>1478 HK Equity</stp>
        <stp>SALES_REV_TURN</stp>
        <stp>1/1/2017</stp>
        <stp>8/12/2018</stp>
        <stp>[Stock Selection.xlsx]revenue!R7C167</stp>
        <stp>EQY_CONSOLIDATED</stp>
        <stp>Y</stp>
        <stp>cols=2;rows=2</stp>
        <tr r="FK7" s="7"/>
      </tp>
      <tp>
        <v>42916</v>
        <stp/>
        <stp>##V3_BDHV12</stp>
        <stp>1359 HK Equity</stp>
        <stp>SALES_REV_TURN</stp>
        <stp>1/1/2017</stp>
        <stp>8/12/2018</stp>
        <stp>[Stock Selection.xlsx]revenue!R7C377</stp>
        <stp>EQY_CONSOLIDATED</stp>
        <stp>Y</stp>
        <stp>cols=2;rows=2</stp>
        <tr r="NM7" s="7"/>
      </tp>
      <tp>
        <v>42916</v>
        <stp/>
        <stp>##V3_BDHV12</stp>
        <stp>1117 HK Equity</stp>
        <stp>SALES_REV_TURN</stp>
        <stp>1/1/2017</stp>
        <stp>8/12/2018</stp>
        <stp>[Stock Selection.xlsx]revenue!R7C197</stp>
        <stp>EQY_CONSOLIDATED</stp>
        <stp>Y</stp>
        <stp>cols=2;rows=2</stp>
        <tr r="GO7" s="7"/>
      </tp>
      <tp>
        <v>42916</v>
        <stp/>
        <stp>##V3_BDHV12</stp>
        <stp>1966 HK Equity</stp>
        <stp>SALES_REV_TURN</stp>
        <stp>1/1/2017</stp>
        <stp>8/12/2018</stp>
        <stp>[Stock Selection.xlsx]revenue!R7C787</stp>
        <stp>EQY_CONSOLIDATED</stp>
        <stp>Y</stp>
        <stp>cols=2;rows=2</stp>
        <tr r="ADG7" s="7"/>
      </tp>
      <tp>
        <v>42916</v>
        <stp/>
        <stp>##V3_BDHV12</stp>
        <stp>2009 HK Equity</stp>
        <stp>SALES_REV_TURN</stp>
        <stp>1/1/2017</stp>
        <stp>8/12/2018</stp>
        <stp>[Stock Selection.xlsx]revenue!R7C675</stp>
        <stp>EQY_CONSOLIDATED</stp>
        <stp>Y</stp>
        <stp>cols=2;rows=2</stp>
        <tr r="YY7" s="7"/>
      </tp>
      <tp>
        <v>42916</v>
        <stp/>
        <stp>##V3_BDHV12</stp>
        <stp>2868 HK Equity</stp>
        <stp>SALES_REV_TURN</stp>
        <stp>1/1/2017</stp>
        <stp>8/12/2018</stp>
        <stp>[Stock Selection.xlsx]revenue!R7C765</stp>
        <stp>EQY_CONSOLIDATED</stp>
        <stp>Y</stp>
        <stp>cols=2;rows=2</stp>
        <tr r="ACK7" s="7"/>
      </tp>
      <tp>
        <v>42916</v>
        <stp/>
        <stp>##V3_BDHV12</stp>
        <stp>1666 HK Equity</stp>
        <stp>SALES_REV_TURN</stp>
        <stp>1/1/2017</stp>
        <stp>8/12/2018</stp>
        <stp>[Stock Selection.xlsx]revenue!R7C385</stp>
        <stp>EQY_CONSOLIDATED</stp>
        <stp>Y</stp>
        <stp>cols=2;rows=2</stp>
        <tr r="NU7" s="7"/>
      </tp>
      <tp>
        <v>42825</v>
        <stp/>
        <stp>##V3_BDHV12</stp>
        <stp>1428 HK Equity</stp>
        <stp>SALES_REV_TURN</stp>
        <stp>1/1/2017</stp>
        <stp>8/12/2018</stp>
        <stp>[Stock Selection.xlsx]revenue!R7C265</stp>
        <stp>EQY_CONSOLIDATED</stp>
        <stp>Y</stp>
        <stp>cols=2;rows=3</stp>
        <tr r="JE7" s="7"/>
      </tp>
      <tp>
        <v>42916</v>
        <stp/>
        <stp>##V3_BDHV12</stp>
        <stp>2007 HK Equity</stp>
        <stp>SALES_REV_TURN</stp>
        <stp>1/1/2017</stp>
        <stp>8/12/2018</stp>
        <stp>[Stock Selection.xlsx]revenue!R7C797</stp>
        <stp>EQY_CONSOLIDATED</stp>
        <stp>Y</stp>
        <stp>cols=2;rows=2</stp>
        <tr r="ADQ7" s="7"/>
      </tp>
      <tp>
        <v>42916</v>
        <stp/>
        <stp>##V3_BDHV12</stp>
        <stp>1339 HK Equity</stp>
        <stp>SALES_REV_TURN</stp>
        <stp>1/1/2017</stp>
        <stp>8/12/2018</stp>
        <stp>[Stock Selection.xlsx]revenue!R7C373</stp>
        <stp>EQY_CONSOLIDATED</stp>
        <stp>Y</stp>
        <stp>cols=2;rows=2</stp>
        <tr r="NI7" s="7"/>
      </tp>
      <tp>
        <v>42825</v>
        <stp/>
        <stp>##V3_BDHV12</stp>
        <stp>2039 HK Equity</stp>
        <stp>SALES_REV_TURN</stp>
        <stp>1/1/2017</stp>
        <stp>8/12/2018</stp>
        <stp>[Stock Selection.xlsx]revenue!R7C571</stp>
        <stp>EQY_CONSOLIDATED</stp>
        <stp>Y</stp>
        <stp>cols=2;rows=5</stp>
        <tr r="UY7" s="7"/>
      </tp>
      <tp>
        <v>42916</v>
        <stp/>
        <stp>##V3_BDHV12</stp>
        <stp>1508 HK Equity</stp>
        <stp>SALES_REV_TURN</stp>
        <stp>1/1/2017</stp>
        <stp>8/12/2018</stp>
        <stp>[Stock Selection.xlsx]revenue!R7C361</stp>
        <stp>EQY_CONSOLIDATED</stp>
        <stp>Y</stp>
        <stp>cols=2;rows=2</stp>
        <tr r="MW7" s="7"/>
      </tp>
      <tp>
        <v>42825</v>
        <stp/>
        <stp>##V3_BDHV12</stp>
        <stp>3968 HK Equity</stp>
        <stp>SALES_REV_TURN</stp>
        <stp>1/1/2017</stp>
        <stp>8/12/2018</stp>
        <stp>[Stock Selection.xlsx]revenue!R7C263</stp>
        <stp>EQY_CONSOLIDATED</stp>
        <stp>Y</stp>
        <stp>cols=2;rows=5</stp>
        <tr r="JC7" s="7"/>
      </tp>
      <tp>
        <v>42916</v>
        <stp/>
        <stp>##V3_BDHV12</stp>
        <stp>2877 HK Equity</stp>
        <stp>SALES_REV_TURN</stp>
        <stp>1/1/2017</stp>
        <stp>8/12/2018</stp>
        <stp>[Stock Selection.xlsx]revenue!R7C393</stp>
        <stp>EQY_CONSOLIDATED</stp>
        <stp>Y</stp>
        <stp>cols=2;rows=2</stp>
        <tr r="OC7" s="7"/>
      </tp>
      <tp>
        <v>42916</v>
        <stp/>
        <stp>##V3_BDHV12</stp>
        <stp>1958 HK Equity</stp>
        <stp>SALES_REV_TURN</stp>
        <stp>1/1/2017</stp>
        <stp>8/12/2018</stp>
        <stp>[Stock Selection.xlsx]revenue!R7C169</stp>
        <stp>EQY_CONSOLIDATED</stp>
        <stp>Y</stp>
        <stp>cols=2;rows=2</stp>
        <tr r="FM7" s="7"/>
      </tp>
      <tp>
        <v>42916</v>
        <stp/>
        <stp>##V3_BDHV12</stp>
        <stp>570 HK Equity</stp>
        <stp>SALES_REV_TURN</stp>
        <stp>1/1/2017</stp>
        <stp>8/12/2018</stp>
        <stp>[Stock Selection.xlsx]revenue!R7C389</stp>
        <stp>EQY_CONSOLIDATED</stp>
        <stp>Y</stp>
        <stp>cols=2;rows=2</stp>
        <tr r="NY7" s="7"/>
      </tp>
      <tp>
        <v>42825</v>
        <stp/>
        <stp>##V3_BDHV12</stp>
        <stp>241 HK Equity</stp>
        <stp>SALES_REV_TURN</stp>
        <stp>1/1/2017</stp>
        <stp>8/12/2018</stp>
        <stp>[Stock Selection.xlsx]revenue!R7C399</stp>
        <stp>EQY_CONSOLIDATED</stp>
        <stp>Y</stp>
        <stp>cols=2;rows=3</stp>
        <tr r="OI7" s="7"/>
      </tp>
      <tp>
        <v>42916</v>
        <stp/>
        <stp>##V3_BDHV12</stp>
        <stp>400 HK Equity</stp>
        <stp>SALES_REV_TURN</stp>
        <stp>1/1/2017</stp>
        <stp>8/12/2018</stp>
        <stp>[Stock Selection.xlsx]revenue!R7C185</stp>
        <stp>EQY_CONSOLIDATED</stp>
        <stp>Y</stp>
        <stp>cols=2;rows=2</stp>
        <tr r="GC7" s="7"/>
      </tp>
      <tp>
        <v>42825</v>
        <stp/>
        <stp>##V3_BDHV12</stp>
        <stp>179 HK Equity</stp>
        <stp>SALES_REV_TURN</stp>
        <stp>1/1/2017</stp>
        <stp>8/12/2018</stp>
        <stp>[Stock Selection.xlsx]revenue!R7C515</stp>
        <stp>EQY_CONSOLIDATED</stp>
        <stp>Y</stp>
        <stp>cols=2;rows=3</stp>
        <tr r="SU7" s="7"/>
      </tp>
      <tp>
        <v>42825</v>
        <stp/>
        <stp>##V3_BDHV12</stp>
        <stp>508 HK Equity</stp>
        <stp>SALES_REV_TURN</stp>
        <stp>1/1/2017</stp>
        <stp>8/12/2018</stp>
        <stp>[Stock Selection.xlsx]revenue!R7C307</stp>
        <stp>EQY_CONSOLIDATED</stp>
        <stp>Y</stp>
        <stp>cols=2;rows=3</stp>
        <tr r="KU7" s="7"/>
      </tp>
      <tp>
        <v>42916</v>
        <stp/>
        <stp>##V3_BDHV12</stp>
        <stp>968 HK Equity</stp>
        <stp>SALES_REV_TURN</stp>
        <stp>1/1/2017</stp>
        <stp>8/12/2018</stp>
        <stp>[Stock Selection.xlsx]revenue!R7C607</stp>
        <stp>EQY_CONSOLIDATED</stp>
        <stp>Y</stp>
        <stp>cols=2;rows=3</stp>
        <tr r="WI7" s="7"/>
      </tp>
      <tp>
        <v>42916</v>
        <stp/>
        <stp>##V3_BDHV12</stp>
        <stp>151 HK Equity</stp>
        <stp>SALES_REV_TURN</stp>
        <stp>1/1/2017</stp>
        <stp>8/12/2018</stp>
        <stp>[Stock Selection.xlsx]revenue!R7C191</stp>
        <stp>EQY_CONSOLIDATED</stp>
        <stp>Y</stp>
        <stp>cols=2;rows=3</stp>
        <tr r="GI7" s="7"/>
      </tp>
      <tp>
        <v>42916</v>
        <stp/>
        <stp>##V3_BDHV12</stp>
        <stp>941 HK Equity</stp>
        <stp>SALES_REV_TURN</stp>
        <stp>1/1/2017</stp>
        <stp>8/12/2018</stp>
        <stp>[Stock Selection.xlsx]revenue!R7C893</stp>
        <stp>EQY_CONSOLIDATED</stp>
        <stp>Y</stp>
        <stp>cols=2;rows=3</stp>
        <tr r="AHI7" s="7"/>
      </tp>
      <tp>
        <v>42916</v>
        <stp/>
        <stp>##V3_BDHV12</stp>
        <stp>368 HK Equity</stp>
        <stp>LT_DEBT_TO_TOT_ASSET</stp>
        <stp>1/1/2017</stp>
        <stp>8/12/2018</stp>
        <stp>[Stock Selection.xlsx]Long Term Debt Ratio!R7C445</stp>
        <stp>EQY_CONSOLIDATED</stp>
        <stp>Y</stp>
        <stp>cols=2;rows=2</stp>
        <tr r="QC7" s="4"/>
      </tp>
      <tp>
        <v>42916</v>
        <stp/>
        <stp>##V3_BDHV12</stp>
        <stp>220 HK Equity</stp>
        <stp>LT_DEBT_TO_TOT_ASSET</stp>
        <stp>1/1/2017</stp>
        <stp>8/12/2018</stp>
        <stp>[Stock Selection.xlsx]Long Term Debt Ratio!R7C209</stp>
        <stp>EQY_CONSOLIDATED</stp>
        <stp>Y</stp>
        <stp>cols=2;rows=2</stp>
        <tr r="HA7" s="4"/>
      </tp>
      <tp>
        <v>42916</v>
        <stp/>
        <stp>##V3_BDHV12</stp>
        <stp>440 HK Equity</stp>
        <stp>LT_DEBT_TO_TOT_ASSET</stp>
        <stp>1/1/2017</stp>
        <stp>8/12/2018</stp>
        <stp>[Stock Selection.xlsx]Long Term Debt Ratio!R7C369</stp>
        <stp>EQY_CONSOLIDATED</stp>
        <stp>Y</stp>
        <stp>cols=2;rows=2</stp>
        <tr r="NE7" s="4"/>
      </tp>
      <tp>
        <v>42916</v>
        <stp/>
        <stp>##V3_BDHV12</stp>
        <stp>960 HK Equity</stp>
        <stp>LT_DEBT_TO_TOT_ASSET</stp>
        <stp>1/1/2017</stp>
        <stp>8/12/2018</stp>
        <stp>[Stock Selection.xlsx]Long Term Debt Ratio!R7C749</stp>
        <stp>EQY_CONSOLIDATED</stp>
        <stp>Y</stp>
        <stp>cols=2;rows=2</stp>
        <tr r="ABU7" s="4"/>
      </tp>
      <tp>
        <v>42916</v>
        <stp/>
        <stp>##V3_BDHV12</stp>
        <stp>467 HK Equity</stp>
        <stp>LT_DEBT_TO_TOT_ASSET</stp>
        <stp>1/1/2017</stp>
        <stp>8/12/2018</stp>
        <stp>[Stock Selection.xlsx]Long Term Debt Ratio!R7C243</stp>
        <stp>EQY_CONSOLIDATED</stp>
        <stp>Y</stp>
        <stp>cols=2;rows=2</stp>
        <tr r="II7" s="4"/>
      </tp>
      <tp>
        <v>42916</v>
        <stp/>
        <stp>##V3_BDHV12</stp>
        <stp>631 HK Equity</stp>
        <stp>LT_DEBT_TO_TOT_ASSET</stp>
        <stp>1/1/2017</stp>
        <stp>8/12/2018</stp>
        <stp>[Stock Selection.xlsx]Long Term Debt Ratio!R7C517</stp>
        <stp>EQY_CONSOLIDATED</stp>
        <stp>Y</stp>
        <stp>cols=2;rows=2</stp>
        <tr r="SW7" s="4"/>
      </tp>
      <tp>
        <v>42916</v>
        <stp/>
        <stp>##V3_BDHV12</stp>
        <stp>270 HK Equity</stp>
        <stp>LT_DEBT_TO_TOT_ASSET</stp>
        <stp>1/1/2017</stp>
        <stp>8/12/2018</stp>
        <stp>[Stock Selection.xlsx]Long Term Debt Ratio!R7C951</stp>
        <stp>EQY_CONSOLIDATED</stp>
        <stp>Y</stp>
        <stp>cols=2;rows=2</stp>
        <tr r="AJO7" s="4"/>
      </tp>
      <tp>
        <v>42916</v>
        <stp/>
        <stp>##V3_BDHV12</stp>
        <stp>861 HK Equity</stp>
        <stp>LT_DEBT_TO_TOT_ASSET</stp>
        <stp>1/1/2017</stp>
        <stp>8/12/2018</stp>
        <stp>[Stock Selection.xlsx]Long Term Debt Ratio!R7C641</stp>
        <stp>EQY_CONSOLIDATED</stp>
        <stp>Y</stp>
        <stp>cols=2;rows=2</stp>
        <tr r="XQ7" s="4"/>
      </tp>
      <tp>
        <v>42916</v>
        <stp/>
        <stp>##V3_BDHV12</stp>
        <stp>836 HK Equity</stp>
        <stp>LT_DEBT_TO_TOT_ASSET</stp>
        <stp>1/1/2017</stp>
        <stp>8/12/2018</stp>
        <stp>[Stock Selection.xlsx]Long Term Debt Ratio!R7C915</stp>
        <stp>EQY_CONSOLIDATED</stp>
        <stp>Y</stp>
        <stp>cols=2;rows=2</stp>
        <tr r="AIE7" s="4"/>
      </tp>
      <tp>
        <v>42825</v>
        <stp/>
        <stp>##V3_BDHV12</stp>
        <stp>336 HK Equity</stp>
        <stp>LT_DEBT_TO_TOT_ASSET</stp>
        <stp>1/1/2017</stp>
        <stp>8/12/2018</stp>
        <stp>[Stock Selection.xlsx]Long Term Debt Ratio!R7C715</stp>
        <stp>EQY_CONSOLIDATED</stp>
        <stp>Y</stp>
        <stp>cols=2;rows=3</stp>
        <tr r="AAM7" s="4"/>
      </tp>
      <tp>
        <v>42916</v>
        <stp/>
        <stp>##V3_BDHV12</stp>
        <stp>45 HK Equity</stp>
        <stp>RETURN_COM_EQY</stp>
        <stp>1/1/2017</stp>
        <stp>8/12/2018</stp>
        <stp>[Stock Selection.xlsx]ROE!R7C143</stp>
        <stp>EQY_CONSOLIDATED</stp>
        <stp>Y</stp>
        <stp>cols=2;rows=3</stp>
        <tr r="EM7" s="1"/>
      </tp>
      <tp>
        <v>42916</v>
        <stp/>
        <stp>##V3_BDHV12</stp>
        <stp>83 HK Equity</stp>
        <stp>RETURN_COM_EQY</stp>
        <stp>1/1/2017</stp>
        <stp>8/12/2018</stp>
        <stp>[Stock Selection.xlsx]ROE!R7C821</stp>
        <stp>EQY_CONSOLIDATED</stp>
        <stp>Y</stp>
        <stp>cols=2;rows=2</stp>
        <tr r="AEO7" s="1"/>
      </tp>
      <tp>
        <v>42825</v>
        <stp/>
        <stp>##V3_BDHV12</stp>
        <stp>1138 HK Equity</stp>
        <stp>SALES_REV_TURN</stp>
        <stp>1/1/2017</stp>
        <stp>8/12/2018</stp>
        <stp>[Stock Selection.xlsx]revenue!R7C477</stp>
        <stp>EQY_CONSOLIDATED</stp>
        <stp>Y</stp>
        <stp>cols=2;rows=5</stp>
        <tr r="RI7" s="7"/>
      </tp>
      <tp>
        <v>42825</v>
        <stp/>
        <stp>##V3_BDHV12</stp>
        <stp>2099 HK Equity</stp>
        <stp>SALES_REV_TURN</stp>
        <stp>1/1/2017</stp>
        <stp>8/12/2018</stp>
        <stp>[Stock Selection.xlsx]revenue!R7C665</stp>
        <stp>EQY_CONSOLIDATED</stp>
        <stp>Y</stp>
        <stp>cols=2;rows=5</stp>
        <tr r="YO7" s="7"/>
      </tp>
      <tp>
        <v>42916</v>
        <stp/>
        <stp>##V3_BDHV12</stp>
        <stp>1448 HK Equity</stp>
        <stp>SALES_REV_TURN</stp>
        <stp>1/1/2017</stp>
        <stp>8/12/2018</stp>
        <stp>[Stock Selection.xlsx]revenue!R7C175</stp>
        <stp>EQY_CONSOLIDATED</stp>
        <stp>Y</stp>
        <stp>cols=2;rows=2</stp>
        <tr r="FS7" s="7"/>
      </tp>
      <tp>
        <v>42916</v>
        <stp/>
        <stp>##V3_BDHV12</stp>
        <stp>1196 HK Equity</stp>
        <stp>SALES_REV_TURN</stp>
        <stp>1/1/2017</stp>
        <stp>8/12/2018</stp>
        <stp>[Stock Selection.xlsx]revenue!R7C495</stp>
        <stp>EQY_CONSOLIDATED</stp>
        <stp>Y</stp>
        <stp>cols=2;rows=2</stp>
        <tr r="SA7" s="7"/>
      </tp>
      <tp>
        <v>42916</v>
        <stp/>
        <stp>##V3_BDHV12</stp>
        <stp>1899 HK Equity</stp>
        <stp>SALES_REV_TURN</stp>
        <stp>1/1/2017</stp>
        <stp>8/12/2018</stp>
        <stp>[Stock Selection.xlsx]revenue!R7C163</stp>
        <stp>EQY_CONSOLIDATED</stp>
        <stp>Y</stp>
        <stp>cols=2;rows=2</stp>
        <tr r="FG7" s="7"/>
      </tp>
      <tp>
        <v>42916</v>
        <stp/>
        <stp>##V3_BDHV12</stp>
        <stp>2628 HK Equity</stp>
        <stp>SALES_REV_TURN</stp>
        <stp>1/1/2017</stp>
        <stp>8/12/2018</stp>
        <stp>[Stock Selection.xlsx]revenue!R7C271</stp>
        <stp>EQY_CONSOLIDATED</stp>
        <stp>Y</stp>
        <stp>cols=2;rows=2</stp>
        <tr r="JK7" s="7"/>
      </tp>
      <tp>
        <v>42916</v>
        <stp/>
        <stp>##V3_BDHV12</stp>
        <stp>1378 HK Equity</stp>
        <stp>SALES_REV_TURN</stp>
        <stp>1/1/2017</stp>
        <stp>8/12/2018</stp>
        <stp>[Stock Selection.xlsx]revenue!R7C671</stp>
        <stp>EQY_CONSOLIDATED</stp>
        <stp>Y</stp>
        <stp>cols=2;rows=2</stp>
        <tr r="YU7" s="7"/>
      </tp>
      <tp>
        <v>42916</v>
        <stp/>
        <stp>##V3_BDHV12</stp>
        <stp>1066 HK Equity</stp>
        <stp>SALES_REV_TURN</stp>
        <stp>1/1/2017</stp>
        <stp>8/12/2018</stp>
        <stp>[Stock Selection.xlsx]revenue!R7C391</stp>
        <stp>EQY_CONSOLIDATED</stp>
        <stp>Y</stp>
        <stp>cols=2;rows=2</stp>
        <tr r="OA7" s="7"/>
      </tp>
      <tp>
        <v>42916</v>
        <stp/>
        <stp>##V3_BDHV12</stp>
        <stp>2799 HK Equity</stp>
        <stp>SALES_REV_TURN</stp>
        <stp>1/1/2017</stp>
        <stp>8/12/2018</stp>
        <stp>[Stock Selection.xlsx]revenue!R7C363</stp>
        <stp>EQY_CONSOLIDATED</stp>
        <stp>Y</stp>
        <stp>cols=2;rows=2</stp>
        <tr r="MY7" s="7"/>
      </tp>
      <tp>
        <v>42916</v>
        <stp/>
        <stp>##V3_BDHV12</stp>
        <stp>2607 HK Equity</stp>
        <stp>SALES_REV_TURN</stp>
        <stp>1/1/2017</stp>
        <stp>8/12/2018</stp>
        <stp>[Stock Selection.xlsx]revenue!R7C383</stp>
        <stp>EQY_CONSOLIDATED</stp>
        <stp>Y</stp>
        <stp>cols=2;rows=2</stp>
        <tr r="NS7" s="7"/>
      </tp>
      <tp>
        <v>42916</v>
        <stp/>
        <stp>##V3_BDHV12</stp>
        <stp>2777 HK Equity</stp>
        <stp>SALES_REV_TURN</stp>
        <stp>1/1/2017</stp>
        <stp>8/12/2018</stp>
        <stp>[Stock Selection.xlsx]revenue!R7C789</stp>
        <stp>EQY_CONSOLIDATED</stp>
        <stp>Y</stp>
        <stp>cols=2;rows=2</stp>
        <tr r="ADI7" s="7"/>
      </tp>
      <tp>
        <v>42916</v>
        <stp/>
        <stp>##V3_BDHV12</stp>
        <stp>1618 HK Equity</stp>
        <stp>SALES_REV_TURN</stp>
        <stp>1/1/2017</stp>
        <stp>8/12/2018</stp>
        <stp>[Stock Selection.xlsx]revenue!R7C479</stp>
        <stp>EQY_CONSOLIDATED</stp>
        <stp>Y</stp>
        <stp>cols=2;rows=2</stp>
        <tr r="RK7" s="7"/>
      </tp>
      <tp>
        <v>42916</v>
        <stp/>
        <stp>##V3_BDHV12</stp>
        <stp>1109 HK Equity</stp>
        <stp>SALES_REV_TURN</stp>
        <stp>1/1/2017</stp>
        <stp>8/12/2018</stp>
        <stp>[Stock Selection.xlsx]revenue!R7C769</stp>
        <stp>EQY_CONSOLIDATED</stp>
        <stp>Y</stp>
        <stp>cols=2;rows=2</stp>
        <tr r="ACO7" s="7"/>
      </tp>
      <tp>
        <v>42825</v>
        <stp/>
        <stp>##V3_BDHV12</stp>
        <stp>5 HK Equity</stp>
        <stp>IS_EPS</stp>
        <stp>1/1/2017</stp>
        <stp>8/12/2018</stp>
        <stp>[Stock Selection.xlsx]EPS!R7C269</stp>
        <stp>EQY_CONSOLIDATED</stp>
        <stp>Y</stp>
        <stp>cols=2;rows=6</stp>
        <tr r="JI7" s="3"/>
      </tp>
      <tp>
        <v>42916</v>
        <stp/>
        <stp>##V3_BDHV12</stp>
        <stp>200 HK Equity</stp>
        <stp>CF_CASH_FROM_OPER</stp>
        <stp>1/1/2017</stp>
        <stp>8/12/2018</stp>
        <stp>[Stock Selection.xlsx]Operating Cash Flow!R7C71</stp>
        <stp>EQY_CONSOLIDATED</stp>
        <stp>Y</stp>
        <stp>cols=2;rows=2</stp>
        <tr r="BS7" s="6"/>
      </tp>
      <tp>
        <v>42916</v>
        <stp/>
        <stp>##V3_BDHV12</stp>
        <stp>419 HK Equity</stp>
        <stp>SALES_REV_TURN</stp>
        <stp>1/1/2017</stp>
        <stp>8/12/2018</stp>
        <stp>[Stock Selection.xlsx]revenue!R7C109</stp>
        <stp>EQY_CONSOLIDATED</stp>
        <stp>Y</stp>
        <stp>cols=2;rows=2</stp>
        <tr r="DE7" s="7"/>
      </tp>
      <tp>
        <v>42916</v>
        <stp/>
        <stp>##V3_BDHV12</stp>
        <stp>698 HK Equity</stp>
        <stp>SALES_REV_TURN</stp>
        <stp>1/1/2017</stp>
        <stp>8/12/2018</stp>
        <stp>[Stock Selection.xlsx]revenue!R7C619</stp>
        <stp>EQY_CONSOLIDATED</stp>
        <stp>Y</stp>
        <stp>cols=2;rows=2</stp>
        <tr r="WU7" s="7"/>
      </tp>
      <tp>
        <v>42916</v>
        <stp/>
        <stp>##V3_BDHV12</stp>
        <stp>439 HK Equity</stp>
        <stp>SALES_REV_TURN</stp>
        <stp>1/1/2017</stp>
        <stp>8/12/2018</stp>
        <stp>[Stock Selection.xlsx]revenue!R7C505</stp>
        <stp>EQY_CONSOLIDATED</stp>
        <stp>Y</stp>
        <stp>cols=2;rows=2</stp>
        <tr r="SK7" s="7"/>
      </tp>
      <tp>
        <v>42916</v>
        <stp/>
        <stp>##V3_BDHV12</stp>
        <stp>168 HK Equity</stp>
        <stp>SALES_REV_TURN</stp>
        <stp>1/1/2017</stp>
        <stp>8/12/2018</stp>
        <stp>[Stock Selection.xlsx]revenue!R7C215</stp>
        <stp>EQY_CONSOLIDATED</stp>
        <stp>Y</stp>
        <stp>cols=2;rows=2</stp>
        <tr r="HG7" s="7"/>
      </tp>
      <tp>
        <v>42916</v>
        <stp/>
        <stp>##V3_BDHV12</stp>
        <stp>658 HK Equity</stp>
        <stp>SALES_REV_TURN</stp>
        <stp>1/1/2017</stp>
        <stp>8/12/2018</stp>
        <stp>[Stock Selection.xlsx]revenue!R7C511</stp>
        <stp>EQY_CONSOLIDATED</stp>
        <stp>Y</stp>
        <stp>cols=2;rows=2</stp>
        <tr r="SQ7" s="7"/>
      </tp>
      <tp>
        <v>42916</v>
        <stp/>
        <stp>##V3_BDHV12</stp>
        <stp>410 HK Equity</stp>
        <stp>SALES_REV_TURN</stp>
        <stp>1/1/2017</stp>
        <stp>8/12/2018</stp>
        <stp>[Stock Selection.xlsx]revenue!R7C793</stp>
        <stp>EQY_CONSOLIDATED</stp>
        <stp>Y</stp>
        <stp>cols=2;rows=2</stp>
        <tr r="ADM7" s="7"/>
      </tp>
      <tp>
        <v>42916</v>
        <stp/>
        <stp>##V3_BDHV12</stp>
        <stp>189 HK Equity</stp>
        <stp>SALES_REV_TURN</stp>
        <stp>1/1/2017</stp>
        <stp>8/12/2018</stp>
        <stp>[Stock Selection.xlsx]revenue!R7C703</stp>
        <stp>EQY_CONSOLIDATED</stp>
        <stp>Y</stp>
        <stp>cols=2;rows=2</stp>
        <tr r="AAA7" s="7"/>
      </tp>
      <tp>
        <v>42916</v>
        <stp/>
        <stp>##V3_BDHV12</stp>
        <stp>604 HK Equity</stp>
        <stp>LT_DEBT_TO_TOT_ASSET</stp>
        <stp>1/1/2017</stp>
        <stp>8/12/2018</stp>
        <stp>[Stock Selection.xlsx]Long Term Debt Ratio!R7C839</stp>
        <stp>EQY_CONSOLIDATED</stp>
        <stp>Y</stp>
        <stp>cols=2;rows=2</stp>
        <tr r="AFG7" s="4"/>
      </tp>
      <tp>
        <v>42916</v>
        <stp/>
        <stp>##V3_BDHV12</stp>
        <stp>439 HK Equity</stp>
        <stp>LT_DEBT_TO_TOT_ASSET</stp>
        <stp>1/1/2017</stp>
        <stp>8/12/2018</stp>
        <stp>[Stock Selection.xlsx]Long Term Debt Ratio!R7C505</stp>
        <stp>EQY_CONSOLIDATED</stp>
        <stp>Y</stp>
        <stp>cols=2;rows=2</stp>
        <tr r="SK7" s="4"/>
      </tp>
      <tp>
        <v>42916</v>
        <stp/>
        <stp>##V3_BDHV12</stp>
        <stp>709 HK Equity</stp>
        <stp>LT_DEBT_TO_TOT_ASSET</stp>
        <stp>1/1/2017</stp>
        <stp>8/12/2018</stp>
        <stp>[Stock Selection.xlsx]Long Term Debt Ratio!R7C135</stp>
        <stp>EQY_CONSOLIDATED</stp>
        <stp>Y</stp>
        <stp>cols=2;rows=2</stp>
        <tr r="EE7" s="4"/>
      </tp>
      <tp>
        <v>42916</v>
        <stp/>
        <stp>##V3_BDHV12</stp>
        <stp>818 HK Equity</stp>
        <stp>LT_DEBT_TO_TOT_ASSET</stp>
        <stp>1/1/2017</stp>
        <stp>8/12/2018</stp>
        <stp>[Stock Selection.xlsx]Long Term Debt Ratio!R7C623</stp>
        <stp>EQY_CONSOLIDATED</stp>
        <stp>Y</stp>
        <stp>cols=2;rows=2</stp>
        <tr r="WY7" s="4"/>
      </tp>
      <tp>
        <v>42916</v>
        <stp/>
        <stp>##V3_BDHV12</stp>
        <stp>978 HK Equity</stp>
        <stp>LT_DEBT_TO_TOT_ASSET</stp>
        <stp>1/1/2017</stp>
        <stp>8/12/2018</stp>
        <stp>[Stock Selection.xlsx]Long Term Debt Ratio!R7C743</stp>
        <stp>EQY_CONSOLIDATED</stp>
        <stp>Y</stp>
        <stp>cols=2;rows=2</stp>
        <tr r="ABO7" s="4"/>
      </tp>
      <tp>
        <v>42916</v>
        <stp/>
        <stp>##V3_BDHV12</stp>
        <stp>546 HK Equity</stp>
        <stp>LT_DEBT_TO_TOT_ASSET</stp>
        <stp>1/1/2017</stp>
        <stp>8/12/2018</stp>
        <stp>[Stock Selection.xlsx]Long Term Debt Ratio!R7C673</stp>
        <stp>EQY_CONSOLIDATED</stp>
        <stp>Y</stp>
        <stp>cols=2;rows=2</stp>
        <tr r="YW7" s="4"/>
      </tp>
      <tp>
        <v>42825</v>
        <stp/>
        <stp>##V3_BDHV12</stp>
        <stp>163 HK Equity</stp>
        <stp>LT_DEBT_TO_TOT_ASSET</stp>
        <stp>1/1/2017</stp>
        <stp>8/12/2018</stp>
        <stp>[Stock Selection.xlsx]Long Term Debt Ratio!R7C857</stp>
        <stp>EQY_CONSOLIDATED</stp>
        <stp>Y</stp>
        <stp>cols=2;rows=3</stp>
        <tr r="AFY7" s="4"/>
      </tp>
      <tp>
        <v>42825</v>
        <stp/>
        <stp>##V3_BDHV12</stp>
        <stp>323 HK Equity</stp>
        <stp>LT_DEBT_TO_TOT_ASSET</stp>
        <stp>1/1/2017</stp>
        <stp>8/12/2018</stp>
        <stp>[Stock Selection.xlsx]Long Term Debt Ratio!R7C717</stp>
        <stp>EQY_CONSOLIDATED</stp>
        <stp>Y</stp>
        <stp>cols=2;rows=5</stp>
        <tr r="AAO7" s="4"/>
      </tp>
      <tp>
        <v>42916</v>
        <stp/>
        <stp>##V3_BDHV12</stp>
        <stp>521 HK Equity</stp>
        <stp>RETURN_COM_EQY</stp>
        <stp>1/1/2017</stp>
        <stp>8/12/2018</stp>
        <stp>[Stock Selection.xlsx]ROE!R7C55</stp>
        <stp>EQY_CONSOLIDATED</stp>
        <stp>Y</stp>
        <stp>cols=2;rows=2</stp>
        <tr r="BC7" s="1"/>
      </tp>
      <tp>
        <v>42916</v>
        <stp/>
        <stp>##V3_BDHV12</stp>
        <stp>512 HK Equity</stp>
        <stp>LT_DEBT_TO_TOT_ASSET</stp>
        <stp>1/1/2017</stp>
        <stp>8/12/2018</stp>
        <stp>[Stock Selection.xlsx]Long Term Debt Ratio!R7C423</stp>
        <stp>EQY_CONSOLIDATED</stp>
        <stp>Y</stp>
        <stp>cols=2;rows=2</stp>
        <tr r="PG7" s="4"/>
      </tp>
      <tp>
        <v>42916</v>
        <stp/>
        <stp>##V3_BDHV12</stp>
        <stp>902 HK Equity</stp>
        <stp>LT_DEBT_TO_TOT_ASSET</stp>
        <stp>1/1/2017</stp>
        <stp>8/12/2018</stp>
        <stp>[Stock Selection.xlsx]Long Term Debt Ratio!R7C933</stp>
        <stp>EQY_CONSOLIDATED</stp>
        <stp>Y</stp>
        <stp>cols=2;rows=3</stp>
        <tr r="AIW7" s="4"/>
      </tp>
      <tp>
        <v>42916</v>
        <stp/>
        <stp>##V3_BDHV12</stp>
        <stp>659 HK Equity</stp>
        <stp>LT_DEBT_TO_TOT_ASSET</stp>
        <stp>1/1/2017</stp>
        <stp>8/12/2018</stp>
        <stp>[Stock Selection.xlsx]Long Term Debt Ratio!R7C469</stp>
        <stp>EQY_CONSOLIDATED</stp>
        <stp>Y</stp>
        <stp>cols=2;rows=2</stp>
        <tr r="RA7" s="4"/>
      </tp>
      <tp>
        <v>42916</v>
        <stp/>
        <stp>##V3_BDHV12</stp>
        <stp>200 HK Equity</stp>
        <stp>RETURN_COM_EQY</stp>
        <stp>1/1/2017</stp>
        <stp>8/12/2018</stp>
        <stp>[Stock Selection.xlsx]ROE!R7C71</stp>
        <stp>EQY_CONSOLIDATED</stp>
        <stp>Y</stp>
        <stp>cols=2;rows=2</stp>
        <tr r="BS7" s="1"/>
      </tp>
      <tp>
        <v>42916</v>
        <stp/>
        <stp>##V3_BDHV12</stp>
        <stp>547 HK Equity</stp>
        <stp>RETURN_COM_EQY</stp>
        <stp>1/1/2017</stp>
        <stp>8/12/2018</stp>
        <stp>[Stock Selection.xlsx]ROE!R7C37</stp>
        <stp>EQY_CONSOLIDATED</stp>
        <stp>Y</stp>
        <stp>cols=2;rows=2</stp>
        <tr r="AK7" s="1"/>
      </tp>
      <tp>
        <v>42916</v>
        <stp/>
        <stp>##V3_BDHV12</stp>
        <stp>173 HK Equity</stp>
        <stp>LT_DEBT_TO_TOT_ASSET</stp>
        <stp>1/1/2017</stp>
        <stp>8/12/2018</stp>
        <stp>[Stock Selection.xlsx]Long Term Debt Ratio!R7C741</stp>
        <stp>EQY_CONSOLIDATED</stp>
        <stp>Y</stp>
        <stp>cols=2;rows=2</stp>
        <tr r="ABM7" s="4"/>
      </tp>
      <tp>
        <v>42916</v>
        <stp/>
        <stp>##V3_BDHV12</stp>
        <stp>327 HK Equity</stp>
        <stp>LT_DEBT_TO_TOT_ASSET</stp>
        <stp>1/1/2017</stp>
        <stp>8/12/2018</stp>
        <stp>[Stock Selection.xlsx]Long Term Debt Ratio!R7C615</stp>
        <stp>EQY_CONSOLIDATED</stp>
        <stp>Y</stp>
        <stp>cols=2;rows=3</stp>
        <tr r="WQ7" s="4"/>
      </tp>
      <tp>
        <v>42916</v>
        <stp/>
        <stp>##V3_BDHV12</stp>
        <stp>20 HK Equity</stp>
        <stp>RETURN_COM_EQY</stp>
        <stp>1/1/2017</stp>
        <stp>8/12/2018</stp>
        <stp>[Stock Selection.xlsx]ROE!R7C861</stp>
        <stp>EQY_CONSOLIDATED</stp>
        <stp>Y</stp>
        <stp>cols=2;rows=2</stp>
        <tr r="AGC7" s="1"/>
      </tp>
      <tp>
        <v>42916</v>
        <stp/>
        <stp>##V3_BDHV12</stp>
        <stp>12 HK Equity</stp>
        <stp>RETURN_COM_EQY</stp>
        <stp>1/1/2017</stp>
        <stp>8/12/2018</stp>
        <stp>[Stock Selection.xlsx]ROE!R7C747</stp>
        <stp>EQY_CONSOLIDATED</stp>
        <stp>Y</stp>
        <stp>cols=2;rows=2</stp>
        <tr r="ABS7" s="1"/>
      </tp>
      <tp>
        <v>42916</v>
        <stp/>
        <stp>##V3_BDHV12</stp>
        <stp>86 HK Equity</stp>
        <stp>RETURN_COM_EQY</stp>
        <stp>1/1/2017</stp>
        <stp>8/12/2018</stp>
        <stp>[Stock Selection.xlsx]ROE!R7C309</stp>
        <stp>EQY_CONSOLIDATED</stp>
        <stp>Y</stp>
        <stp>cols=2;rows=2</stp>
        <tr r="KW7" s="1"/>
      </tp>
      <tp>
        <v>42916</v>
        <stp/>
        <stp>##V3_BDHV12</stp>
        <stp>6 HK Equity</stp>
        <stp>CF_CASH_FROM_OPER</stp>
        <stp>1/1/2017</stp>
        <stp>8/12/2018</stp>
        <stp>[Stock Selection.xlsx]Operating Cash Flow!R7C913</stp>
        <stp>EQY_CONSOLIDATED</stp>
        <stp>Y</stp>
        <stp>cols=2;rows=2</stp>
        <tr r="AIC7" s="6"/>
      </tp>
      <tp>
        <v>42916</v>
        <stp/>
        <stp>##V3_BDHV12</stp>
        <stp>1230 HK Equity</stp>
        <stp>SALES_REV_TURN</stp>
        <stp>1/1/2017</stp>
        <stp>8/12/2018</stp>
        <stp>[Stock Selection.xlsx]revenue!R7C187</stp>
        <stp>EQY_CONSOLIDATED</stp>
        <stp>Y</stp>
        <stp>cols=2;rows=2</stp>
        <tr r="GE7" s="7"/>
      </tp>
      <tp>
        <v>42916</v>
        <stp/>
        <stp>##V3_BDHV12</stp>
        <stp>2778 HK Equity</stp>
        <stp>SALES_REV_TURN</stp>
        <stp>1/1/2017</stp>
        <stp>8/12/2018</stp>
        <stp>[Stock Selection.xlsx]revenue!R7C805</stp>
        <stp>EQY_CONSOLIDATED</stp>
        <stp>Y</stp>
        <stp>cols=2;rows=2</stp>
        <tr r="ADY7" s="7"/>
      </tp>
      <tp>
        <v>42825</v>
        <stp/>
        <stp>##V3_BDHV12</stp>
        <stp>1288 HK Equity</stp>
        <stp>SALES_REV_TURN</stp>
        <stp>1/1/2017</stp>
        <stp>8/12/2018</stp>
        <stp>[Stock Selection.xlsx]revenue!R7C305</stp>
        <stp>EQY_CONSOLIDATED</stp>
        <stp>Y</stp>
        <stp>cols=2;rows=5</stp>
        <tr r="KS7" s="7"/>
      </tp>
      <tp>
        <v>43100</v>
        <stp/>
        <stp>##V3_BDHV12</stp>
        <stp>2269 HK Equity</stp>
        <stp>SALES_REV_TURN</stp>
        <stp>1/1/2017</stp>
        <stp>8/12/2018</stp>
        <stp>[Stock Selection.xlsx]revenue!R7C417</stp>
        <stp>EQY_CONSOLIDATED</stp>
        <stp>Y</stp>
        <stp>cols=2;rows=1</stp>
        <tr r="PA7" s="7"/>
      </tp>
      <tp>
        <v>42916</v>
        <stp/>
        <stp>##V3_BDHV12</stp>
        <stp>1928 HK Equity</stp>
        <stp>SALES_REV_TURN</stp>
        <stp>1/1/2017</stp>
        <stp>8/12/2018</stp>
        <stp>[Stock Selection.xlsx]revenue!R7C103</stp>
        <stp>EQY_CONSOLIDATED</stp>
        <stp>Y</stp>
        <stp>cols=2;rows=3</stp>
        <tr r="CY7" s="7"/>
      </tp>
      <tp>
        <v>42916</v>
        <stp/>
        <stp>##V3_BDHV12</stp>
        <stp>2319 HK Equity</stp>
        <stp>SALES_REV_TURN</stp>
        <stp>1/1/2017</stp>
        <stp>8/12/2018</stp>
        <stp>[Stock Selection.xlsx]revenue!R7C211</stp>
        <stp>EQY_CONSOLIDATED</stp>
        <stp>Y</stp>
        <stp>cols=2;rows=2</stp>
        <tr r="HC7" s="7"/>
      </tp>
      <tp>
        <v>42916</v>
        <stp/>
        <stp>##V3_BDHV12</stp>
        <stp>2018 HK Equity</stp>
        <stp>SALES_REV_TURN</stp>
        <stp>1/1/2017</stp>
        <stp>8/12/2018</stp>
        <stp>[Stock Selection.xlsx]revenue!R7C601</stp>
        <stp>EQY_CONSOLIDATED</stp>
        <stp>Y</stp>
        <stp>cols=2;rows=2</stp>
        <tr r="WC7" s="7"/>
      </tp>
      <tp>
        <v>42825</v>
        <stp/>
        <stp>##V3_BDHV12</stp>
        <stp>3988 HK Equity</stp>
        <stp>SALES_REV_TURN</stp>
        <stp>1/1/2017</stp>
        <stp>8/12/2018</stp>
        <stp>[Stock Selection.xlsx]revenue!R7C303</stp>
        <stp>EQY_CONSOLIDATED</stp>
        <stp>Y</stp>
        <stp>cols=2;rows=5</stp>
        <tr r="KQ7" s="7"/>
      </tp>
      <tp>
        <v>42916</v>
        <stp/>
        <stp>##V3_BDHV12</stp>
        <stp>669 HK Equity</stp>
        <stp>CF_CASH_FROM_OPER</stp>
        <stp>1/1/2017</stp>
        <stp>8/12/2018</stp>
        <stp>[Stock Selection.xlsx]Operating Cash Flow!R7C49</stp>
        <stp>EQY_CONSOLIDATED</stp>
        <stp>Y</stp>
        <stp>cols=2;rows=2</stp>
        <tr r="AW7" s="6"/>
      </tp>
      <tp>
        <v>42916</v>
        <stp/>
        <stp>##V3_BDHV12</stp>
        <stp>175 HK Equity</stp>
        <stp>CF_CASH_FROM_OPER</stp>
        <stp>1/1/2017</stp>
        <stp>8/12/2018</stp>
        <stp>[Stock Selection.xlsx]Operating Cash Flow!R7C39</stp>
        <stp>EQY_CONSOLIDATED</stp>
        <stp>Y</stp>
        <stp>cols=2;rows=2</stp>
        <tr r="AM7" s="6"/>
      </tp>
      <tp>
        <v>42825</v>
        <stp/>
        <stp>##V3_BDHV12</stp>
        <stp>378 HK Equity</stp>
        <stp>SALES_REV_TURN</stp>
        <stp>1/1/2017</stp>
        <stp>8/12/2018</stp>
        <stp>[Stock Selection.xlsx]revenue!R7C365</stp>
        <stp>EQY_CONSOLIDATED</stp>
        <stp>Y</stp>
        <stp>cols=2;rows=3</stp>
        <tr r="NA7" s="7"/>
      </tp>
      <tp>
        <v>42825</v>
        <stp/>
        <stp>##V3_BDHV12</stp>
        <stp>388 HK Equity</stp>
        <stp>SALES_REV_TURN</stp>
        <stp>1/1/2017</stp>
        <stp>8/12/2018</stp>
        <stp>[Stock Selection.xlsx]revenue!R7C367</stp>
        <stp>EQY_CONSOLIDATED</stp>
        <stp>Y</stp>
        <stp>cols=2;rows=6</stp>
        <tr r="NC7" s="7"/>
      </tp>
      <tp>
        <v>42916</v>
        <stp/>
        <stp>##V3_BDHV12</stp>
        <stp>316 HK Equity</stp>
        <stp>SALES_REV_TURN</stp>
        <stp>1/1/2017</stp>
        <stp>8/12/2018</stp>
        <stp>[Stock Selection.xlsx]revenue!R7C487</stp>
        <stp>EQY_CONSOLIDATED</stp>
        <stp>Y</stp>
        <stp>cols=2;rows=3</stp>
        <tr r="RS7" s="7"/>
      </tp>
      <tp>
        <v>42825</v>
        <stp/>
        <stp>##V3_BDHV12</stp>
        <stp>699 HK Equity</stp>
        <stp>SALES_REV_TURN</stp>
        <stp>1/1/2017</stp>
        <stp>8/12/2018</stp>
        <stp>[Stock Selection.xlsx]revenue!R7C573</stp>
        <stp>EQY_CONSOLIDATED</stp>
        <stp>Y</stp>
        <stp>cols=2;rows=5</stp>
        <tr r="VA7" s="7"/>
      </tp>
      <tp>
        <v>42916</v>
        <stp/>
        <stp>##V3_BDHV12</stp>
        <stp>878 HK Equity</stp>
        <stp>SALES_REV_TURN</stp>
        <stp>1/1/2017</stp>
        <stp>8/12/2018</stp>
        <stp>[Stock Selection.xlsx]revenue!R7C763</stp>
        <stp>EQY_CONSOLIDATED</stp>
        <stp>Y</stp>
        <stp>cols=2;rows=2</stp>
        <tr r="ACI7" s="7"/>
      </tp>
      <tp>
        <v>42916</v>
        <stp/>
        <stp>##V3_BDHV12</stp>
        <stp>848 HK Equity</stp>
        <stp>RETURN_COM_EQY</stp>
        <stp>1/1/2017</stp>
        <stp>8/12/2018</stp>
        <stp>[Stock Selection.xlsx]ROE!R7C47</stp>
        <stp>EQY_CONSOLIDATED</stp>
        <stp>Y</stp>
        <stp>cols=2;rows=2</stp>
        <tr r="AU7" s="1"/>
      </tp>
      <tp>
        <v>42916</v>
        <stp/>
        <stp>##V3_BDHV12</stp>
        <stp>658 HK Equity</stp>
        <stp>LT_DEBT_TO_TOT_ASSET</stp>
        <stp>1/1/2017</stp>
        <stp>8/12/2018</stp>
        <stp>[Stock Selection.xlsx]Long Term Debt Ratio!R7C511</stp>
        <stp>EQY_CONSOLIDATED</stp>
        <stp>Y</stp>
        <stp>cols=2;rows=2</stp>
        <tr r="SQ7" s="4"/>
      </tp>
      <tp>
        <v>42916</v>
        <stp/>
        <stp>##V3_BDHV12</stp>
        <stp>371 HK Equity</stp>
        <stp>LT_DEBT_TO_TOT_ASSET</stp>
        <stp>1/1/2017</stp>
        <stp>8/12/2018</stp>
        <stp>[Stock Selection.xlsx]Long Term Debt Ratio!R7C935</stp>
        <stp>EQY_CONSOLIDATED</stp>
        <stp>Y</stp>
        <stp>cols=2;rows=2</stp>
        <tr r="AIY7" s="4"/>
      </tp>
      <tp>
        <v>42916</v>
        <stp/>
        <stp>##V3_BDHV12</stp>
        <stp>127 HK Equity</stp>
        <stp>LT_DEBT_TO_TOT_ASSET</stp>
        <stp>1/1/2017</stp>
        <stp>8/12/2018</stp>
        <stp>[Stock Selection.xlsx]Long Term Debt Ratio!R7C863</stp>
        <stp>EQY_CONSOLIDATED</stp>
        <stp>Y</stp>
        <stp>cols=2;rows=2</stp>
        <tr r="AGE7" s="4"/>
      </tp>
      <tp>
        <v>42916</v>
        <stp/>
        <stp>##V3_BDHV12</stp>
        <stp>603 HK Equity</stp>
        <stp>LT_DEBT_TO_TOT_ASSET</stp>
        <stp>1/1/2017</stp>
        <stp>8/12/2018</stp>
        <stp>[Stock Selection.xlsx]Long Term Debt Ratio!R7C947</stp>
        <stp>EQY_CONSOLIDATED</stp>
        <stp>Y</stp>
        <stp>cols=2;rows=2</stp>
        <tr r="AJK7" s="4"/>
      </tp>
      <tp>
        <v>42916</v>
        <stp/>
        <stp>##V3_BDHV12</stp>
        <stp>845 HK Equity</stp>
        <stp>LT_DEBT_TO_TOT_ASSET</stp>
        <stp>1/1/2017</stp>
        <stp>8/12/2018</stp>
        <stp>[Stock Selection.xlsx]Long Term Debt Ratio!R7C803</stp>
        <stp>EQY_CONSOLIDATED</stp>
        <stp>Y</stp>
        <stp>cols=2;rows=2</stp>
        <tr r="ADW7" s="4"/>
      </tp>
      <tp>
        <v>42916</v>
        <stp/>
        <stp>##V3_BDHV12</stp>
        <stp>636 HK Equity</stp>
        <stp>LT_DEBT_TO_TOT_ASSET</stp>
        <stp>1/1/2017</stp>
        <stp>8/12/2018</stp>
        <stp>[Stock Selection.xlsx]Long Term Debt Ratio!R7C577</stp>
        <stp>EQY_CONSOLIDATED</stp>
        <stp>Y</stp>
        <stp>cols=2;rows=2</stp>
        <tr r="VE7" s="4"/>
      </tp>
      <tp>
        <v>42916</v>
        <stp/>
        <stp>##V3_BDHV12</stp>
        <stp>753 HK Equity</stp>
        <stp>LT_DEBT_TO_TOT_ASSET</stp>
        <stp>1/1/2017</stp>
        <stp>8/12/2018</stp>
        <stp>[Stock Selection.xlsx]Long Term Debt Ratio!R7C513</stp>
        <stp>EQY_CONSOLIDATED</stp>
        <stp>Y</stp>
        <stp>cols=2;rows=2</stp>
        <tr r="SS7" s="4"/>
      </tp>
      <tp>
        <v>42916</v>
        <stp/>
        <stp>##V3_BDHV12</stp>
        <stp>142 HK Equity</stp>
        <stp>LT_DEBT_TO_TOT_ASSET</stp>
        <stp>1/1/2017</stp>
        <stp>8/12/2018</stp>
        <stp>[Stock Selection.xlsx]Long Term Debt Ratio!R7C301</stp>
        <stp>EQY_CONSOLIDATED</stp>
        <stp>Y</stp>
        <stp>cols=2;rows=2</stp>
        <tr r="KO7" s="4"/>
      </tp>
      <tp>
        <v>42916</v>
        <stp/>
        <stp>##V3_BDHV12</stp>
        <stp>517 HK Equity</stp>
        <stp>LT_DEBT_TO_TOT_ASSET</stp>
        <stp>1/1/2017</stp>
        <stp>8/12/2018</stp>
        <stp>[Stock Selection.xlsx]Long Term Debt Ratio!R7C555</stp>
        <stp>EQY_CONSOLIDATED</stp>
        <stp>Y</stp>
        <stp>cols=2;rows=2</stp>
        <tr r="UI7" s="4"/>
      </tp>
      <tp>
        <v>42825</v>
        <stp/>
        <stp>##V3_BDHV12</stp>
        <stp>751 HK Equity</stp>
        <stp>LT_DEBT_TO_TOT_ASSET</stp>
        <stp>1/1/2017</stp>
        <stp>8/12/2018</stp>
        <stp>[Stock Selection.xlsx]Long Term Debt Ratio!R7C113</stp>
        <stp>EQY_CONSOLIDATED</stp>
        <stp>Y</stp>
        <stp>cols=2;rows=3</stp>
        <tr r="DI7" s="4"/>
      </tp>
      <tp>
        <v>42916</v>
        <stp/>
        <stp>##V3_BDHV12</stp>
        <stp>14 HK Equity</stp>
        <stp>RETURN_COM_EQY</stp>
        <stp>1/1/2017</stp>
        <stp>8/12/2018</stp>
        <stp>[Stock Selection.xlsx]ROE!R7C733</stp>
        <stp>EQY_CONSOLIDATED</stp>
        <stp>Y</stp>
        <stp>cols=2;rows=3</stp>
        <tr r="ABE7" s="1"/>
      </tp>
      <tp>
        <v>42916</v>
        <stp/>
        <stp>##V3_BDHV12</stp>
        <stp>1169 HK Equity</stp>
        <stp>SALES_REV_TURN</stp>
        <stp>1/1/2017</stp>
        <stp>8/12/2018</stp>
        <stp>[Stock Selection.xlsx]revenue!R7C107</stp>
        <stp>EQY_CONSOLIDATED</stp>
        <stp>Y</stp>
        <stp>cols=2;rows=2</stp>
        <tr r="DC7" s="7"/>
      </tp>
      <tp>
        <v>42825</v>
        <stp/>
        <stp>##V3_BDHV12</stp>
        <stp>6818 HK Equity</stp>
        <stp>SALES_REV_TURN</stp>
        <stp>1/1/2017</stp>
        <stp>8/12/2018</stp>
        <stp>[Stock Selection.xlsx]revenue!R7C311</stp>
        <stp>EQY_CONSOLIDATED</stp>
        <stp>Y</stp>
        <stp>cols=2;rows=5</stp>
        <tr r="KY7" s="7"/>
      </tp>
      <tp>
        <v>42916</v>
        <stp/>
        <stp>##V3_BDHV12</stp>
        <stp>2388 HK Equity</stp>
        <stp>SALES_REV_TURN</stp>
        <stp>1/1/2017</stp>
        <stp>8/12/2018</stp>
        <stp>[Stock Selection.xlsx]revenue!R7C317</stp>
        <stp>EQY_CONSOLIDATED</stp>
        <stp>Y</stp>
        <stp>cols=2;rows=2</stp>
        <tr r="LE7" s="7"/>
      </tp>
      <tp>
        <v>42825</v>
        <stp/>
        <stp>##V3_BDHV12</stp>
        <stp>1398 HK Equity</stp>
        <stp>SALES_REV_TURN</stp>
        <stp>1/1/2017</stp>
        <stp>8/12/2018</stp>
        <stp>[Stock Selection.xlsx]revenue!R7C313</stp>
        <stp>EQY_CONSOLIDATED</stp>
        <stp>Y</stp>
        <stp>cols=2;rows=5</stp>
        <tr r="LA7" s="7"/>
      </tp>
      <tp>
        <v>42916</v>
        <stp/>
        <stp>##V3_BDHV12</stp>
        <stp>1208 HK Equity</stp>
        <stp>SALES_REV_TURN</stp>
        <stp>1/1/2017</stp>
        <stp>8/12/2018</stp>
        <stp>[Stock Selection.xlsx]revenue!R7C713</stp>
        <stp>EQY_CONSOLIDATED</stp>
        <stp>Y</stp>
        <stp>cols=2;rows=2</stp>
        <tr r="AAK7" s="7"/>
      </tp>
      <tp>
        <v>42916</v>
        <stp/>
        <stp>##V3_BDHV12</stp>
        <stp>1099 HK Equity</stp>
        <stp>SALES_REV_TURN</stp>
        <stp>1/1/2017</stp>
        <stp>8/12/2018</stp>
        <stp>[Stock Selection.xlsx]revenue!R7C403</stp>
        <stp>EQY_CONSOLIDATED</stp>
        <stp>Y</stp>
        <stp>cols=2;rows=2</stp>
        <tr r="OM7" s="7"/>
      </tp>
      <tp>
        <v>42916</v>
        <stp/>
        <stp>##V3_BDHV12</stp>
        <stp>1818 HK Equity</stp>
        <stp>SALES_REV_TURN</stp>
        <stp>1/1/2017</stp>
        <stp>8/12/2018</stp>
        <stp>[Stock Selection.xlsx]revenue!R7C711</stp>
        <stp>EQY_CONSOLIDATED</stp>
        <stp>Y</stp>
        <stp>cols=2;rows=2</stp>
        <tr r="AAI7" s="7"/>
      </tp>
      <tp>
        <v>42825</v>
        <stp/>
        <stp>##V3_BDHV12</stp>
        <stp>6030 HK Equity</stp>
        <stp>SALES_REV_TURN</stp>
        <stp>1/1/2017</stp>
        <stp>8/12/2018</stp>
        <stp>[Stock Selection.xlsx]revenue!R7C297</stp>
        <stp>EQY_CONSOLIDATED</stp>
        <stp>Y</stp>
        <stp>cols=2;rows=5</stp>
        <tr r="KK7" s="7"/>
      </tp>
      <tp>
        <v>42916</v>
        <stp/>
        <stp>##V3_BDHV12</stp>
        <stp>6828 HK Equity</stp>
        <stp>SALES_REV_TURN</stp>
        <stp>1/1/2017</stp>
        <stp>8/12/2018</stp>
        <stp>[Stock Selection.xlsx]revenue!R7C919</stp>
        <stp>EQY_CONSOLIDATED</stp>
        <stp>Y</stp>
        <stp>cols=2;rows=2</stp>
        <tr r="AII7" s="7"/>
      </tp>
      <tp>
        <v>42916</v>
        <stp/>
        <stp>##V3_BDHV12</stp>
        <stp>1788 HK Equity</stp>
        <stp>SALES_REV_TURN</stp>
        <stp>1/1/2017</stp>
        <stp>8/12/2018</stp>
        <stp>[Stock Selection.xlsx]revenue!R7C319</stp>
        <stp>EQY_CONSOLIDATED</stp>
        <stp>Y</stp>
        <stp>cols=2;rows=2</stp>
        <tr r="LG7" s="7"/>
      </tp>
      <tp>
        <v>42794</v>
        <stp/>
        <stp>##V3_BDHV12</stp>
        <stp>1310 HK Equity</stp>
        <stp>SALES_REV_TURN</stp>
        <stp>1/1/2017</stp>
        <stp>8/12/2018</stp>
        <stp>[Stock Selection.xlsx]revenue!R7C899</stp>
        <stp>EQY_CONSOLIDATED</stp>
        <stp>Y</stp>
        <stp>cols=2;rows=3</stp>
        <tr r="AHO7" s="7"/>
      </tp>
      <tp>
        <v>42825</v>
        <stp/>
        <stp>##V3_BDHV12</stp>
        <stp>1141 HK Equity</stp>
        <stp>SALES_REV_TURN</stp>
        <stp>1/1/2017</stp>
        <stp>8/12/2018</stp>
        <stp>[Stock Selection.xlsx]revenue!R7C289</stp>
        <stp>EQY_CONSOLIDATED</stp>
        <stp>Y</stp>
        <stp>cols=2;rows=2</stp>
        <tr r="KC7" s="7"/>
      </tp>
      <tp>
        <v>42916</v>
        <stp/>
        <stp>##V3_BDHV12</stp>
        <stp>538 HK Equity</stp>
        <stp>CF_CASH_FROM_OPER</stp>
        <stp>1/1/2017</stp>
        <stp>8/12/2018</stp>
        <stp>[Stock Selection.xlsx]Operating Cash Flow!R7C61</stp>
        <stp>EQY_CONSOLIDATED</stp>
        <stp>Y</stp>
        <stp>cols=2;rows=2</stp>
        <tr r="BI7" s="6"/>
      </tp>
      <tp>
        <v>42916</v>
        <stp/>
        <stp>##V3_BDHV12</stp>
        <stp>425 HK Equity</stp>
        <stp>CF_CASH_FROM_OPER</stp>
        <stp>1/1/2017</stp>
        <stp>8/12/2018</stp>
        <stp>[Stock Selection.xlsx]Operating Cash Flow!R7C77</stp>
        <stp>EQY_CONSOLIDATED</stp>
        <stp>Y</stp>
        <stp>cols=2;rows=2</stp>
        <tr r="BY7" s="6"/>
      </tp>
      <tp>
        <v>42825</v>
        <stp/>
        <stp>##V3_BDHV12</stp>
        <stp>317 HK Equity</stp>
        <stp>SALES_REV_TURN</stp>
        <stp>1/1/2017</stp>
        <stp>8/12/2018</stp>
        <stp>[Stock Selection.xlsx]revenue!R7C489</stp>
        <stp>EQY_CONSOLIDATED</stp>
        <stp>Y</stp>
        <stp>cols=2;rows=5</stp>
        <tr r="RU7" s="7"/>
      </tp>
      <tp>
        <v>42916</v>
        <stp/>
        <stp>##V3_BDHV12</stp>
        <stp>659 HK Equity</stp>
        <stp>SALES_REV_TURN</stp>
        <stp>1/1/2017</stp>
        <stp>8/12/2018</stp>
        <stp>[Stock Selection.xlsx]revenue!R7C469</stp>
        <stp>EQY_CONSOLIDATED</stp>
        <stp>Y</stp>
        <stp>cols=2;rows=2</stp>
        <tr r="RA7" s="7"/>
      </tp>
      <tp>
        <v>42916</v>
        <stp/>
        <stp>##V3_BDHV12</stp>
        <stp>347 HK Equity</stp>
        <stp>SALES_REV_TURN</stp>
        <stp>1/1/2017</stp>
        <stp>8/12/2018</stp>
        <stp>[Stock Selection.xlsx]revenue!R7C689</stp>
        <stp>EQY_CONSOLIDATED</stp>
        <stp>Y</stp>
        <stp>cols=2;rows=2</stp>
        <tr r="ZM7" s="7"/>
      </tp>
      <tp>
        <v>42916</v>
        <stp/>
        <stp>##V3_BDHV12</stp>
        <stp>598 HK Equity</stp>
        <stp>SALES_REV_TURN</stp>
        <stp>1/1/2017</stp>
        <stp>8/12/2018</stp>
        <stp>[Stock Selection.xlsx]revenue!R7C475</stp>
        <stp>EQY_CONSOLIDATED</stp>
        <stp>Y</stp>
        <stp>cols=2;rows=2</stp>
        <tr r="RG7" s="7"/>
      </tp>
      <tp>
        <v>42916</v>
        <stp/>
        <stp>##V3_BDHV12</stp>
        <stp>606 HK Equity</stp>
        <stp>SALES_REV_TURN</stp>
        <stp>1/1/2017</stp>
        <stp>8/12/2018</stp>
        <stp>[Stock Selection.xlsx]revenue!R7C195</stp>
        <stp>EQY_CONSOLIDATED</stp>
        <stp>Y</stp>
        <stp>cols=2;rows=2</stp>
        <tr r="GM7" s="7"/>
      </tp>
      <tp>
        <v>42825</v>
        <stp/>
        <stp>##V3_BDHV12</stp>
        <stp>777 HK Equity</stp>
        <stp>SALES_REV_TURN</stp>
        <stp>1/1/2017</stp>
        <stp>8/12/2018</stp>
        <stp>[Stock Selection.xlsx]revenue!R7C585</stp>
        <stp>EQY_CONSOLIDATED</stp>
        <stp>Y</stp>
        <stp>cols=2;rows=4</stp>
        <tr r="VM7" s="7"/>
      </tp>
      <tp>
        <v>42916</v>
        <stp/>
        <stp>##V3_BDHV12</stp>
        <stp>337 HK Equity</stp>
        <stp>SALES_REV_TURN</stp>
        <stp>1/1/2017</stp>
        <stp>8/12/2018</stp>
        <stp>[Stock Selection.xlsx]revenue!R7C785</stp>
        <stp>EQY_CONSOLIDATED</stp>
        <stp>Y</stp>
        <stp>cols=2;rows=2</stp>
        <tr r="ADE7" s="7"/>
      </tp>
      <tp>
        <v>42825</v>
        <stp/>
        <stp>##V3_BDHV12</stp>
        <stp>787 HK Equity</stp>
        <stp>SALES_REV_TURN</stp>
        <stp>1/1/2017</stp>
        <stp>8/12/2018</stp>
        <stp>[Stock Selection.xlsx]revenue!R7C181</stp>
        <stp>EQY_CONSOLIDATED</stp>
        <stp>Y</stp>
        <stp>cols=2;rows=3</stp>
        <tr r="FY7" s="7"/>
      </tp>
      <tp>
        <v>42916</v>
        <stp/>
        <stp>##V3_BDHV12</stp>
        <stp>867 HK Equity</stp>
        <stp>SALES_REV_TURN</stp>
        <stp>1/1/2017</stp>
        <stp>8/12/2018</stp>
        <stp>[Stock Selection.xlsx]revenue!R7C381</stp>
        <stp>EQY_CONSOLIDATED</stp>
        <stp>Y</stp>
        <stp>cols=2;rows=2</stp>
        <tr r="NQ7" s="7"/>
      </tp>
      <tp>
        <v>42916</v>
        <stp/>
        <stp>##V3_BDHV12</stp>
        <stp>688 HK Equity</stp>
        <stp>SALES_REV_TURN</stp>
        <stp>1/1/2017</stp>
        <stp>8/12/2018</stp>
        <stp>[Stock Selection.xlsx]revenue!R7C773</stp>
        <stp>EQY_CONSOLIDATED</stp>
        <stp>Y</stp>
        <stp>cols=2;rows=2</stp>
        <tr r="ACS7" s="7"/>
      </tp>
      <tp>
        <v>42916</v>
        <stp/>
        <stp>##V3_BDHV12</stp>
        <stp>2331 HK Equity</stp>
        <stp>IS_EPS</stp>
        <stp>1/1/2017</stp>
        <stp>8/12/2018</stp>
        <stp>[Stock Selection.xlsx]EPS!R7C7</stp>
        <stp>EQY_CONSOLIDATED</stp>
        <stp>Y</stp>
        <stp>cols=2;rows=2</stp>
        <tr r="G7" s="3"/>
      </tp>
      <tp>
        <v>42916</v>
        <stp/>
        <stp>##V3_BDHV12</stp>
        <stp>268 HK Equity</stp>
        <stp>LT_DEBT_TO_TOT_ASSET</stp>
        <stp>1/1/2017</stp>
        <stp>8/12/2018</stp>
        <stp>[Stock Selection.xlsx]Long Term Debt Ratio!R7C635</stp>
        <stp>EQY_CONSOLIDATED</stp>
        <stp>Y</stp>
        <stp>cols=2;rows=2</stp>
        <tr r="XK7" s="4"/>
      </tp>
      <tp>
        <v>42916</v>
        <stp/>
        <stp>##V3_BDHV12</stp>
        <stp>808 HK Equity</stp>
        <stp>LT_DEBT_TO_TOT_ASSET</stp>
        <stp>1/1/2017</stp>
        <stp>8/12/2018</stp>
        <stp>[Stock Selection.xlsx]Long Term Debt Ratio!R7C755</stp>
        <stp>EQY_CONSOLIDATED</stp>
        <stp>Y</stp>
        <stp>cols=2;rows=2</stp>
        <tr r="ACA7" s="4"/>
      </tp>
      <tp>
        <v>42916</v>
        <stp/>
        <stp>##V3_BDHV12</stp>
        <stp>665 HK Equity</stp>
        <stp>LT_DEBT_TO_TOT_ASSET</stp>
        <stp>1/1/2017</stp>
        <stp>8/12/2018</stp>
        <stp>[Stock Selection.xlsx]Long Term Debt Ratio!R7C339</stp>
        <stp>EQY_CONSOLIDATED</stp>
        <stp>Y</stp>
        <stp>cols=2;rows=2</stp>
        <tr r="MA7" s="4"/>
      </tp>
      <tp>
        <v>42825</v>
        <stp/>
        <stp>##V3_BDHV12</stp>
        <stp>178 HK Equity</stp>
        <stp>RETURN_COM_EQY</stp>
        <stp>1/1/2017</stp>
        <stp>8/12/2018</stp>
        <stp>[Stock Selection.xlsx]ROE!R7C65</stp>
        <stp>EQY_CONSOLIDATED</stp>
        <stp>Y</stp>
        <stp>cols=2;rows=3</stp>
        <tr r="BM7" s="1"/>
      </tp>
      <tp>
        <v>42916</v>
        <stp/>
        <stp>##V3_BDHV12</stp>
        <stp>656 HK Equity</stp>
        <stp>LT_DEBT_TO_TOT_ASSET</stp>
        <stp>1/1/2017</stp>
        <stp>8/12/2018</stp>
        <stp>[Stock Selection.xlsx]Long Term Debt Ratio!R7C509</stp>
        <stp>EQY_CONSOLIDATED</stp>
        <stp>Y</stp>
        <stp>cols=2;rows=2</stp>
        <tr r="SO7" s="4"/>
      </tp>
      <tp>
        <v>42916</v>
        <stp/>
        <stp>##V3_BDHV12</stp>
        <stp>579 HK Equity</stp>
        <stp>LT_DEBT_TO_TOT_ASSET</stp>
        <stp>1/1/2017</stp>
        <stp>8/12/2018</stp>
        <stp>[Stock Selection.xlsx]Long Term Debt Ratio!R7C921</stp>
        <stp>EQY_CONSOLIDATED</stp>
        <stp>Y</stp>
        <stp>cols=2;rows=2</stp>
        <tr r="AIK7" s="4"/>
      </tp>
      <tp>
        <v>43100</v>
        <stp/>
        <stp>##V3_BDHV12</stp>
        <stp>772 HK Equity</stp>
        <stp>LT_DEBT_TO_TOT_ASSET</stp>
        <stp>1/1/2017</stp>
        <stp>8/12/2018</stp>
        <stp>[Stock Selection.xlsx]Long Term Debt Ratio!R7C129</stp>
        <stp>EQY_CONSOLIDATED</stp>
        <stp>Y</stp>
        <stp>cols=2;rows=1</stp>
        <tr r="DY7" s="4"/>
      </tp>
      <tp>
        <v>42916</v>
        <stp/>
        <stp>##V3_BDHV12</stp>
        <stp>853 HK Equity</stp>
        <stp>LT_DEBT_TO_TOT_ASSET</stp>
        <stp>1/1/2017</stp>
        <stp>8/12/2018</stp>
        <stp>[Stock Selection.xlsx]Long Term Debt Ratio!R7C409</stp>
        <stp>EQY_CONSOLIDATED</stp>
        <stp>Y</stp>
        <stp>cols=2;rows=2</stp>
        <tr r="OS7" s="4"/>
      </tp>
      <tp>
        <v>42916</v>
        <stp/>
        <stp>##V3_BDHV12</stp>
        <stp>256 HK Equity</stp>
        <stp>RETURN_COM_EQY</stp>
        <stp>1/1/2017</stp>
        <stp>8/12/2018</stp>
        <stp>[Stock Selection.xlsx]ROE!R7C41</stp>
        <stp>EQY_CONSOLIDATED</stp>
        <stp>Y</stp>
        <stp>cols=2;rows=2</stp>
        <tr r="AO7" s="1"/>
      </tp>
      <tp>
        <v>42825</v>
        <stp/>
        <stp>##V3_BDHV12</stp>
        <stp>590 HK Equity</stp>
        <stp>RETURN_COM_EQY</stp>
        <stp>1/1/2017</stp>
        <stp>8/12/2018</stp>
        <stp>[Stock Selection.xlsx]ROE!R7C87</stp>
        <stp>EQY_CONSOLIDATED</stp>
        <stp>Y</stp>
        <stp>cols=2;rows=3</stp>
        <tr r="CI7" s="1"/>
      </tp>
      <tp>
        <v>42916</v>
        <stp/>
        <stp>##V3_BDHV12</stp>
        <stp>576 HK Equity</stp>
        <stp>LT_DEBT_TO_TOT_ASSET</stp>
        <stp>1/1/2017</stp>
        <stp>8/12/2018</stp>
        <stp>[Stock Selection.xlsx]Long Term Debt Ratio!R7C521</stp>
        <stp>EQY_CONSOLIDATED</stp>
        <stp>Y</stp>
        <stp>cols=2;rows=2</stp>
        <tr r="TA7" s="4"/>
      </tp>
      <tp>
        <v>42916</v>
        <stp/>
        <stp>##V3_BDHV12</stp>
        <stp>405 HK Equity</stp>
        <stp>LT_DEBT_TO_TOT_ASSET</stp>
        <stp>1/1/2017</stp>
        <stp>8/12/2018</stp>
        <stp>[Stock Selection.xlsx]Long Term Debt Ratio!R7C753</stp>
        <stp>EQY_CONSOLIDATED</stp>
        <stp>Y</stp>
        <stp>cols=2;rows=2</stp>
        <tr r="ABY7" s="4"/>
      </tp>
      <tp>
        <v>42916</v>
        <stp/>
        <stp>##V3_BDHV12</stp>
        <stp>950 HK Equity</stp>
        <stp>LT_DEBT_TO_TOT_ASSET</stp>
        <stp>1/1/2017</stp>
        <stp>8/12/2018</stp>
        <stp>[Stock Selection.xlsx]Long Term Debt Ratio!R7C401</stp>
        <stp>EQY_CONSOLIDATED</stp>
        <stp>Y</stp>
        <stp>cols=2;rows=2</stp>
        <tr r="OK7" s="4"/>
      </tp>
      <tp>
        <v>42916</v>
        <stp/>
        <stp>##V3_BDHV12</stp>
        <stp>737 HK Equity</stp>
        <stp>LT_DEBT_TO_TOT_ASSET</stp>
        <stp>1/1/2017</stp>
        <stp>8/12/2018</stp>
        <stp>[Stock Selection.xlsx]Long Term Debt Ratio!R7C467</stp>
        <stp>EQY_CONSOLIDATED</stp>
        <stp>Y</stp>
        <stp>cols=2;rows=2</stp>
        <tr r="QY7" s="4"/>
      </tp>
      <tp>
        <v>42916</v>
        <stp/>
        <stp>##V3_BDHV12</stp>
        <stp>165 HK Equity</stp>
        <stp>LT_DEBT_TO_TOT_ASSET</stp>
        <stp>1/1/2017</stp>
        <stp>8/12/2018</stp>
        <stp>[Stock Selection.xlsx]Long Term Debt Ratio!R7C337</stp>
        <stp>EQY_CONSOLIDATED</stp>
        <stp>Y</stp>
        <stp>cols=2;rows=2</stp>
        <tr r="LY7" s="4"/>
      </tp>
      <tp>
        <v>42825</v>
        <stp/>
        <stp>##V3_BDHV12</stp>
        <stp>345 HK Equity</stp>
        <stp>LT_DEBT_TO_TOT_ASSET</stp>
        <stp>1/1/2017</stp>
        <stp>8/12/2018</stp>
        <stp>[Stock Selection.xlsx]Long Term Debt Ratio!R7C217</stp>
        <stp>EQY_CONSOLIDATED</stp>
        <stp>Y</stp>
        <stp>cols=2;rows=3</stp>
        <tr r="HI7" s="4"/>
      </tp>
      <tp>
        <v>42916</v>
        <stp/>
        <stp>##V3_BDHV12</stp>
        <stp>11 HK Equity</stp>
        <stp>RETURN_COM_EQY</stp>
        <stp>1/1/2017</stp>
        <stp>8/12/2018</stp>
        <stp>[Stock Selection.xlsx]ROE!R7C355</stp>
        <stp>EQY_CONSOLIDATED</stp>
        <stp>Y</stp>
        <stp>cols=2;rows=3</stp>
        <tr r="MQ7" s="1"/>
      </tp>
      <tp>
        <v>42916</v>
        <stp/>
        <stp>##V3_BDHV12</stp>
        <stp>1302 HK Equity</stp>
        <stp>SALES_REV_TURN</stp>
        <stp>1/1/2017</stp>
        <stp>8/12/2018</stp>
        <stp>[Stock Selection.xlsx]revenue!R7C387</stp>
        <stp>EQY_CONSOLIDATED</stp>
        <stp>Y</stp>
        <stp>cols=2;rows=2</stp>
        <tr r="NW7" s="7"/>
      </tp>
      <tp>
        <v>42916</v>
        <stp/>
        <stp>##V3_BDHV12</stp>
        <stp>1093 HK Equity</stp>
        <stp>SALES_REV_TURN</stp>
        <stp>1/1/2017</stp>
        <stp>8/12/2018</stp>
        <stp>[Stock Selection.xlsx]revenue!R7C397</stp>
        <stp>EQY_CONSOLIDATED</stp>
        <stp>Y</stp>
        <stp>cols=2;rows=2</stp>
        <tr r="OG7" s="7"/>
      </tp>
      <tp>
        <v>42916</v>
        <stp/>
        <stp>##V3_BDHV12</stp>
        <stp>3933 HK Equity</stp>
        <stp>SALES_REV_TURN</stp>
        <stp>1/1/2017</stp>
        <stp>8/12/2018</stp>
        <stp>[Stock Selection.xlsx]revenue!R7C395</stp>
        <stp>EQY_CONSOLIDATED</stp>
        <stp>Y</stp>
        <stp>cols=2;rows=2</stp>
        <tr r="OE7" s="7"/>
      </tp>
      <tp>
        <v>42916</v>
        <stp/>
        <stp>##V3_BDHV12</stp>
        <stp>2128 HK Equity</stp>
        <stp>SALES_REV_TURN</stp>
        <stp>1/1/2017</stp>
        <stp>8/12/2018</stp>
        <stp>[Stock Selection.xlsx]revenue!R7C525</stp>
        <stp>EQY_CONSOLIDATED</stp>
        <stp>Y</stp>
        <stp>cols=2;rows=2</stp>
        <tr r="TE7" s="7"/>
      </tp>
      <tp>
        <v>42916</v>
        <stp/>
        <stp>##V3_BDHV12</stp>
        <stp>2038 HK Equity</stp>
        <stp>SALES_REV_TURN</stp>
        <stp>1/1/2017</stp>
        <stp>8/12/2018</stp>
        <stp>[Stock Selection.xlsx]revenue!R7C625</stp>
        <stp>EQY_CONSOLIDATED</stp>
        <stp>Y</stp>
        <stp>cols=2;rows=2</stp>
        <tr r="XA7" s="7"/>
      </tp>
      <tp>
        <v>42916</v>
        <stp/>
        <stp>##V3_BDHV12</stp>
        <stp>1458 HK Equity</stp>
        <stp>SALES_REV_TURN</stp>
        <stp>1/1/2017</stp>
        <stp>8/12/2018</stp>
        <stp>[Stock Selection.xlsx]revenue!R7C225</stp>
        <stp>EQY_CONSOLIDATED</stp>
        <stp>Y</stp>
        <stp>cols=2;rows=2</stp>
        <tr r="HQ7" s="7"/>
      </tp>
      <tp>
        <v>43100</v>
        <stp/>
        <stp>##V3_BDHV12</stp>
        <stp>3329 HK Equity</stp>
        <stp>SALES_REV_TURN</stp>
        <stp>1/1/2017</stp>
        <stp>8/12/2018</stp>
        <stp>[Stock Selection.xlsx]revenue!R7C331</stp>
        <stp>EQY_CONSOLIDATED</stp>
        <stp>Y</stp>
        <stp>cols=2;rows=1</stp>
        <tr r="LS7" s="7"/>
      </tp>
      <tp>
        <v>42916</v>
        <stp/>
        <stp>##V3_BDHV12</stp>
        <stp>1219 HK Equity</stp>
        <stp>SALES_REV_TURN</stp>
        <stp>1/1/2017</stp>
        <stp>8/12/2018</stp>
        <stp>[Stock Selection.xlsx]revenue!R7C231</stp>
        <stp>EQY_CONSOLIDATED</stp>
        <stp>Y</stp>
        <stp>cols=2;rows=2</stp>
        <tr r="HW7" s="7"/>
      </tp>
      <tp>
        <v>42825</v>
        <stp/>
        <stp>##V3_BDHV12</stp>
        <stp>1988 HK Equity</stp>
        <stp>SALES_REV_TURN</stp>
        <stp>1/1/2017</stp>
        <stp>8/12/2018</stp>
        <stp>[Stock Selection.xlsx]revenue!R7C321</stp>
        <stp>EQY_CONSOLIDATED</stp>
        <stp>Y</stp>
        <stp>cols=2;rows=5</stp>
        <tr r="LI7" s="7"/>
      </tp>
      <tp>
        <v>42916</v>
        <stp/>
        <stp>##V3_BDHV12</stp>
        <stp>1883 HK Equity</stp>
        <stp>SALES_REV_TURN</stp>
        <stp>1/1/2017</stp>
        <stp>8/12/2018</stp>
        <stp>[Stock Selection.xlsx]revenue!R7C891</stp>
        <stp>EQY_CONSOLIDATED</stp>
        <stp>Y</stp>
        <stp>cols=2;rows=2</stp>
        <tr r="AHG7" s="7"/>
      </tp>
      <tp>
        <v>42916</v>
        <stp/>
        <stp>##V3_BDHV12</stp>
        <stp>2678 HK Equity</stp>
        <stp>SALES_REV_TURN</stp>
        <stp>1/1/2017</stp>
        <stp>8/12/2018</stp>
        <stp>[Stock Selection.xlsx]revenue!R7C123</stp>
        <stp>EQY_CONSOLIDATED</stp>
        <stp>Y</stp>
        <stp>cols=2;rows=2</stp>
        <tr r="DS7" s="7"/>
      </tp>
      <tp>
        <v>42978</v>
        <stp/>
        <stp>##V3_BDHV12</stp>
        <stp>6169 HK Equity</stp>
        <stp>SALES_REV_TURN</stp>
        <stp>1/1/2017</stp>
        <stp>8/12/2018</stp>
        <stp>[Stock Selection.xlsx]revenue!R7C139</stp>
        <stp>EQY_CONSOLIDATED</stp>
        <stp>Y</stp>
        <stp>cols=2;rows=1</stp>
        <tr r="EI7" s="7"/>
      </tp>
      <tp>
        <v>42916</v>
        <stp/>
        <stp>##V3_BDHV12</stp>
        <stp>2688 HK Equity</stp>
        <stp>SALES_REV_TURN</stp>
        <stp>1/1/2017</stp>
        <stp>8/12/2018</stp>
        <stp>[Stock Selection.xlsx]revenue!R7C929</stp>
        <stp>EQY_CONSOLIDATED</stp>
        <stp>Y</stp>
        <stp>cols=2;rows=2</stp>
        <tr r="AIS7" s="7"/>
      </tp>
      <tp>
        <v>42916</v>
        <stp/>
        <stp>##V3_BDHV12</stp>
        <stp>2222 HK Equity</stp>
        <stp>SALES_REV_TURN</stp>
        <stp>1/1/2017</stp>
        <stp>8/12/2018</stp>
        <stp>[Stock Selection.xlsx]revenue!R7C189</stp>
        <stp>EQY_CONSOLIDATED</stp>
        <stp>Y</stp>
        <stp>cols=2;rows=2</stp>
        <tr r="GG7" s="7"/>
      </tp>
      <tp>
        <v>42916</v>
        <stp/>
        <stp>##V3_BDHV12</stp>
        <stp>1548 HK Equity</stp>
        <stp>SALES_REV_TURN</stp>
        <stp>1/1/2017</stp>
        <stp>8/12/2018</stp>
        <stp>[Stock Selection.xlsx]revenue!R7C429</stp>
        <stp>EQY_CONSOLIDATED</stp>
        <stp>Y</stp>
        <stp>cols=2;rows=2</stp>
        <tr r="PM7" s="7"/>
      </tp>
      <tp>
        <v>42916</v>
        <stp/>
        <stp>##V3_BDHV12</stp>
        <stp>1238 HK Equity</stp>
        <stp>SALES_REV_TURN</stp>
        <stp>1/1/2017</stp>
        <stp>8/12/2018</stp>
        <stp>[Stock Selection.xlsx]revenue!R7C729</stp>
        <stp>EQY_CONSOLIDATED</stp>
        <stp>Y</stp>
        <stp>cols=2;rows=2</stp>
        <tr r="ABA7" s="7"/>
      </tp>
      <tp>
        <v>42916</v>
        <stp/>
        <stp>##V3_BDHV12</stp>
        <stp>489 HK Equity</stp>
        <stp>CF_CASH_FROM_OPER</stp>
        <stp>1/1/2017</stp>
        <stp>8/12/2018</stp>
        <stp>[Stock Selection.xlsx]Operating Cash Flow!R7C43</stp>
        <stp>EQY_CONSOLIDATED</stp>
        <stp>Y</stp>
        <stp>cols=2;rows=2</stp>
        <tr r="AQ7" s="6"/>
      </tp>
      <tp>
        <v>42916</v>
        <stp/>
        <stp>##V3_BDHV12</stp>
        <stp>1 HK Equity</stp>
        <stp>IS_EPS</stp>
        <stp>1/1/2017</stp>
        <stp>8/12/2018</stp>
        <stp>[Stock Selection.xlsx]EPS!R7C575</stp>
        <stp>EQY_CONSOLIDATED</stp>
        <stp>Y</stp>
        <stp>cols=2;rows=3</stp>
        <tr r="VC7" s="3"/>
      </tp>
      <tp>
        <v>42916</v>
        <stp/>
        <stp>##V3_BDHV12</stp>
        <stp>136 HK Equity</stp>
        <stp>CF_CASH_FROM_OPER</stp>
        <stp>1/1/2017</stp>
        <stp>8/12/2018</stp>
        <stp>[Stock Selection.xlsx]Operating Cash Flow!R7C13</stp>
        <stp>EQY_CONSOLIDATED</stp>
        <stp>Y</stp>
        <stp>cols=2;rows=2</stp>
        <tr r="M7" s="6"/>
      </tp>
      <tp>
        <v>42916</v>
        <stp/>
        <stp>##V3_BDHV12</stp>
        <stp>521 HK Equity</stp>
        <stp>CF_CASH_FROM_OPER</stp>
        <stp>1/1/2017</stp>
        <stp>8/12/2018</stp>
        <stp>[Stock Selection.xlsx]Operating Cash Flow!R7C55</stp>
        <stp>EQY_CONSOLIDATED</stp>
        <stp>Y</stp>
        <stp>cols=2;rows=2</stp>
        <tr r="BC7" s="6"/>
      </tp>
      <tp>
        <v>42916</v>
        <stp/>
        <stp>##V3_BDHV12</stp>
        <stp>885 HK Equity</stp>
        <stp>SALES_REV_TURN</stp>
        <stp>1/1/2017</stp>
        <stp>8/12/2018</stp>
        <stp>[Stock Selection.xlsx]revenue!R7C599</stp>
        <stp>EQY_CONSOLIDATED</stp>
        <stp>Y</stp>
        <stp>cols=2;rows=2</stp>
        <tr r="WA7" s="7"/>
      </tp>
      <tp>
        <v>42916</v>
        <stp/>
        <stp>##V3_BDHV12</stp>
        <stp>368 HK Equity</stp>
        <stp>SALES_REV_TURN</stp>
        <stp>1/1/2017</stp>
        <stp>8/12/2018</stp>
        <stp>[Stock Selection.xlsx]revenue!R7C445</stp>
        <stp>EQY_CONSOLIDATED</stp>
        <stp>Y</stp>
        <stp>cols=2;rows=3</stp>
        <tr r="QC7" s="7"/>
      </tp>
      <tp>
        <v>42916</v>
        <stp/>
        <stp>##V3_BDHV12</stp>
        <stp>548 HK Equity</stp>
        <stp>SALES_REV_TURN</stp>
        <stp>1/1/2017</stp>
        <stp>8/12/2018</stp>
        <stp>[Stock Selection.xlsx]revenue!R7C547</stp>
        <stp>EQY_CONSOLIDATED</stp>
        <stp>Y</stp>
        <stp>cols=2;rows=2</stp>
        <tr r="UA7" s="7"/>
      </tp>
      <tp>
        <v>42916</v>
        <stp/>
        <stp>##V3_BDHV12</stp>
        <stp>148 HK Equity</stp>
        <stp>SALES_REV_TURN</stp>
        <stp>1/1/2017</stp>
        <stp>8/12/2018</stp>
        <stp>[Stock Selection.xlsx]revenue!R7C647</stp>
        <stp>EQY_CONSOLIDATED</stp>
        <stp>Y</stp>
        <stp>cols=2;rows=2</stp>
        <tr r="XW7" s="7"/>
      </tp>
      <tp>
        <v>42916</v>
        <stp/>
        <stp>##V3_BDHV12</stp>
        <stp>315 HK Equity</stp>
        <stp>SALES_REV_TURN</stp>
        <stp>1/1/2017</stp>
        <stp>8/12/2018</stp>
        <stp>[Stock Selection.xlsx]revenue!R7C897</stp>
        <stp>EQY_CONSOLIDATED</stp>
        <stp>Y</stp>
        <stp>cols=2;rows=2</stp>
        <tr r="AHM7" s="7"/>
      </tp>
      <tp>
        <v>42916</v>
        <stp/>
        <stp>##V3_BDHV12</stp>
        <stp>799 HK Equity</stp>
        <stp>SALES_REV_TURN</stp>
        <stp>1/1/2017</stp>
        <stp>8/12/2018</stp>
        <stp>[Stock Selection.xlsx]revenue!R7C651</stp>
        <stp>EQY_CONSOLIDATED</stp>
        <stp>Y</stp>
        <stp>cols=2;rows=3</stp>
        <tr r="YA7" s="7"/>
      </tp>
      <tp>
        <v>42825</v>
        <stp/>
        <stp>##V3_BDHV12</stp>
        <stp>729 HK Equity</stp>
        <stp>SALES_REV_TURN</stp>
        <stp>1/1/2017</stp>
        <stp>8/12/2018</stp>
        <stp>[Stock Selection.xlsx]revenue!R7C453</stp>
        <stp>EQY_CONSOLIDATED</stp>
        <stp>Y</stp>
        <stp>cols=2;rows=3</stp>
        <tr r="QK7" s="7"/>
      </tp>
      <tp>
        <v>42916</v>
        <stp/>
        <stp>##V3_BDHV12</stp>
        <stp>978 HK Equity</stp>
        <stp>SALES_REV_TURN</stp>
        <stp>1/1/2017</stp>
        <stp>8/12/2018</stp>
        <stp>[Stock Selection.xlsx]revenue!R7C743</stp>
        <stp>EQY_CONSOLIDATED</stp>
        <stp>Y</stp>
        <stp>cols=2;rows=2</stp>
        <tr r="ABO7" s="7"/>
      </tp>
      <tp>
        <v>42916</v>
        <stp/>
        <stp>##V3_BDHV12</stp>
        <stp>435 HK Equity</stp>
        <stp>LT_DEBT_TO_TOT_ASSET</stp>
        <stp>1/1/2017</stp>
        <stp>8/12/2018</stp>
        <stp>[Stock Selection.xlsx]Long Term Debt Ratio!R7C759</stp>
        <stp>EQY_CONSOLIDATED</stp>
        <stp>Y</stp>
        <stp>cols=2;rows=2</stp>
        <tr r="ACE7" s="4"/>
      </tp>
      <tp>
        <v>42916</v>
        <stp/>
        <stp>##V3_BDHV12</stp>
        <stp>775 HK Equity</stp>
        <stp>LT_DEBT_TO_TOT_ASSET</stp>
        <stp>1/1/2017</stp>
        <stp>8/12/2018</stp>
        <stp>[Stock Selection.xlsx]Long Term Debt Ratio!R7C419</stp>
        <stp>EQY_CONSOLIDATED</stp>
        <stp>Y</stp>
        <stp>cols=2;rows=3</stp>
        <tr r="PC7" s="4"/>
      </tp>
      <tp>
        <v>42825</v>
        <stp/>
        <stp>##V3_BDHV12</stp>
        <stp>179 HK Equity</stp>
        <stp>LT_DEBT_TO_TOT_ASSET</stp>
        <stp>1/1/2017</stp>
        <stp>8/12/2018</stp>
        <stp>[Stock Selection.xlsx]Long Term Debt Ratio!R7C515</stp>
        <stp>EQY_CONSOLIDATED</stp>
        <stp>Y</stp>
        <stp>cols=2;rows=3</stp>
        <tr r="SU7" s="4"/>
      </tp>
      <tp>
        <v>42916</v>
        <stp/>
        <stp>##V3_BDHV12</stp>
        <stp>906 HK Equity</stp>
        <stp>LT_DEBT_TO_TOT_ASSET</stp>
        <stp>1/1/2017</stp>
        <stp>8/12/2018</stp>
        <stp>[Stock Selection.xlsx]Long Term Debt Ratio!R7C669</stp>
        <stp>EQY_CONSOLIDATED</stp>
        <stp>Y</stp>
        <stp>cols=2;rows=2</stp>
        <tr r="YS7" s="4"/>
      </tp>
      <tp>
        <v>42916</v>
        <stp/>
        <stp>##V3_BDHV12</stp>
        <stp>968 HK Equity</stp>
        <stp>LT_DEBT_TO_TOT_ASSET</stp>
        <stp>1/1/2017</stp>
        <stp>8/12/2018</stp>
        <stp>[Stock Selection.xlsx]Long Term Debt Ratio!R7C607</stp>
        <stp>EQY_CONSOLIDATED</stp>
        <stp>Y</stp>
        <stp>cols=2;rows=3</stp>
        <tr r="WI7" s="4"/>
      </tp>
      <tp>
        <v>42825</v>
        <stp/>
        <stp>##V3_BDHV12</stp>
        <stp>855 HK Equity</stp>
        <stp>LT_DEBT_TO_TOT_ASSET</stp>
        <stp>1/1/2017</stp>
        <stp>8/12/2018</stp>
        <stp>[Stock Selection.xlsx]Long Term Debt Ratio!R7C931</stp>
        <stp>EQY_CONSOLIDATED</stp>
        <stp>Y</stp>
        <stp>cols=2;rows=3</stp>
        <tr r="AIU7" s="4"/>
      </tp>
      <tp>
        <v>42916</v>
        <stp/>
        <stp>##V3_BDHV12</stp>
        <stp>136 HK Equity</stp>
        <stp>RETURN_COM_EQY</stp>
        <stp>1/1/2017</stp>
        <stp>8/12/2018</stp>
        <stp>[Stock Selection.xlsx]ROE!R7C13</stp>
        <stp>EQY_CONSOLIDATED</stp>
        <stp>Y</stp>
        <stp>cols=2;rows=2</stp>
        <tr r="M7" s="1"/>
      </tp>
      <tp>
        <v>42825</v>
        <stp/>
        <stp>##V3_BDHV12</stp>
        <stp>717 HK Equity</stp>
        <stp>LT_DEBT_TO_TOT_ASSET</stp>
        <stp>1/1/2017</stp>
        <stp>8/12/2018</stp>
        <stp>[Stock Selection.xlsx]Long Term Debt Ratio!R7C371</stp>
        <stp>EQY_CONSOLIDATED</stp>
        <stp>Y</stp>
        <stp>cols=2;rows=3</stp>
        <tr r="NG7" s="4"/>
      </tp>
      <tp>
        <v>42916</v>
        <stp/>
        <stp>##V3_BDHV12</stp>
        <stp>806 HK Equity</stp>
        <stp>LT_DEBT_TO_TOT_ASSET</stp>
        <stp>1/1/2017</stp>
        <stp>8/12/2018</stp>
        <stp>[Stock Selection.xlsx]Long Term Debt Ratio!R7C267</stp>
        <stp>EQY_CONSOLIDATED</stp>
        <stp>Y</stp>
        <stp>cols=2;rows=2</stp>
        <tr r="JG7" s="4"/>
      </tp>
      <tp>
        <v>42916</v>
        <stp/>
        <stp>##V3_BDHV12</stp>
        <stp>123 HK Equity</stp>
        <stp>LT_DEBT_TO_TOT_ASSET</stp>
        <stp>1/1/2017</stp>
        <stp>8/12/2018</stp>
        <stp>[Stock Selection.xlsx]Long Term Debt Ratio!R7C843</stp>
        <stp>EQY_CONSOLIDATED</stp>
        <stp>Y</stp>
        <stp>cols=2;rows=2</stp>
        <tr r="AFK7" s="4"/>
      </tp>
      <tp>
        <v>42916</v>
        <stp/>
        <stp>##V3_BDHV12</stp>
        <stp>607 HK Equity</stp>
        <stp>LT_DEBT_TO_TOT_ASSET</stp>
        <stp>1/1/2017</stp>
        <stp>8/12/2018</stp>
        <stp>[Stock Selection.xlsx]Long Term Debt Ratio!R7C867</stp>
        <stp>EQY_CONSOLIDATED</stp>
        <stp>Y</stp>
        <stp>cols=2;rows=2</stp>
        <tr r="AGI7" s="4"/>
      </tp>
      <tp>
        <v>42916</v>
        <stp/>
        <stp>##V3_BDHV12</stp>
        <stp>669 HK Equity</stp>
        <stp>RETURN_COM_EQY</stp>
        <stp>1/1/2017</stp>
        <stp>8/12/2018</stp>
        <stp>[Stock Selection.xlsx]ROE!R7C49</stp>
        <stp>EQY_CONSOLIDATED</stp>
        <stp>Y</stp>
        <stp>cols=2;rows=2</stp>
        <tr r="AW7" s="1"/>
      </tp>
      <tp>
        <v>42916</v>
        <stp/>
        <stp>##V3_BDHV12</stp>
        <stp>135 HK Equity</stp>
        <stp>LT_DEBT_TO_TOT_ASSET</stp>
        <stp>1/1/2017</stp>
        <stp>8/12/2018</stp>
        <stp>[Stock Selection.xlsx]Long Term Debt Ratio!R7C257</stp>
        <stp>EQY_CONSOLIDATED</stp>
        <stp>Y</stp>
        <stp>cols=2;rows=2</stp>
        <tr r="IW7" s="4"/>
      </tp>
      <tp>
        <v>42916</v>
        <stp/>
        <stp>##V3_BDHV12</stp>
        <stp>931 HK Equity</stp>
        <stp>LT_DEBT_TO_TOT_ASSET</stp>
        <stp>1/1/2017</stp>
        <stp>8/12/2018</stp>
        <stp>[Stock Selection.xlsx]Long Term Debt Ratio!R7C353</stp>
        <stp>EQY_CONSOLIDATED</stp>
        <stp>Y</stp>
        <stp>cols=2;rows=2</stp>
        <tr r="MO7" s="4"/>
      </tp>
      <tp>
        <v>42825</v>
        <stp/>
        <stp>##V3_BDHV12</stp>
        <stp>35 HK Equity</stp>
        <stp>RETURN_COM_EQY</stp>
        <stp>1/1/2017</stp>
        <stp>8/12/2018</stp>
        <stp>[Stock Selection.xlsx]ROE!R7C801</stp>
        <stp>EQY_CONSOLIDATED</stp>
        <stp>Y</stp>
        <stp>cols=2;rows=3</stp>
        <tr r="ADU7" s="1"/>
      </tp>
      <tp>
        <v>42916</v>
        <stp/>
        <stp>##V3_BDHV12</stp>
        <stp>2 HK Equity</stp>
        <stp>CF_CASH_FROM_OPER</stp>
        <stp>1/1/2017</stp>
        <stp>8/12/2018</stp>
        <stp>[Stock Selection.xlsx]Operating Cash Flow!R7C925</stp>
        <stp>EQY_CONSOLIDATED</stp>
        <stp>Y</stp>
        <stp>cols=2;rows=2</stp>
        <tr r="AIO7" s="6"/>
      </tp>
      <tp>
        <v>42916</v>
        <stp/>
        <stp>##V3_BDHV12</stp>
        <stp>1918 HK Equity</stp>
        <stp>SALES_REV_TURN</stp>
        <stp>1/1/2017</stp>
        <stp>8/12/2018</stp>
        <stp>[Stock Selection.xlsx]revenue!R7C737</stp>
        <stp>EQY_CONSOLIDATED</stp>
        <stp>Y</stp>
        <stp>cols=2;rows=2</stp>
        <tr r="ABI7" s="7"/>
      </tp>
      <tp>
        <v>42916</v>
        <stp/>
        <stp>##V3_BDHV12</stp>
        <stp>1919 HK Equity</stp>
        <stp>SALES_REV_TURN</stp>
        <stp>1/1/2017</stp>
        <stp>8/12/2018</stp>
        <stp>[Stock Selection.xlsx]revenue!R7C527</stp>
        <stp>EQY_CONSOLIDATED</stp>
        <stp>Y</stp>
        <stp>cols=2;rows=2</stp>
        <tr r="TG7" s="7"/>
      </tp>
      <tp>
        <v>43100</v>
        <stp/>
        <stp>##V3_BDHV12</stp>
        <stp>2858 HK Equity</stp>
        <stp>SALES_REV_TURN</stp>
        <stp>1/1/2017</stp>
        <stp>8/12/2018</stp>
        <stp>[Stock Selection.xlsx]revenue!R7C335</stp>
        <stp>EQY_CONSOLIDATED</stp>
        <stp>Y</stp>
        <stp>cols=2;rows=1</stp>
        <tr r="LW7" s="7"/>
      </tp>
      <tp>
        <v>42916</v>
        <stp/>
        <stp>##V3_BDHV12</stp>
        <stp>2382 HK Equity</stp>
        <stp>SALES_REV_TURN</stp>
        <stp>1/1/2017</stp>
        <stp>8/12/2018</stp>
        <stp>[Stock Selection.xlsx]revenue!R7C597</stp>
        <stp>EQY_CONSOLIDATED</stp>
        <stp>Y</stp>
        <stp>cols=2;rows=2</stp>
        <tr r="VY7" s="7"/>
      </tp>
      <tp>
        <v>43100</v>
        <stp/>
        <stp>##V3_BDHV12</stp>
        <stp>1579 HK Equity</stp>
        <stp>SALES_REV_TURN</stp>
        <stp>1/1/2017</stp>
        <stp>8/12/2018</stp>
        <stp>[Stock Selection.xlsx]revenue!R7C221</stp>
        <stp>EQY_CONSOLIDATED</stp>
        <stp>Y</stp>
        <stp>cols=2;rows=1</stp>
        <tr r="HM7" s="7"/>
      </tp>
      <tp>
        <v>42916</v>
        <stp/>
        <stp>##V3_BDHV12</stp>
        <stp>1638 HK Equity</stp>
        <stp>SALES_REV_TURN</stp>
        <stp>1/1/2017</stp>
        <stp>8/12/2018</stp>
        <stp>[Stock Selection.xlsx]revenue!R7C731</stp>
        <stp>EQY_CONSOLIDATED</stp>
        <stp>Y</stp>
        <stp>cols=2;rows=2</stp>
        <tr r="ABC7" s="7"/>
      </tp>
      <tp>
        <v>42916</v>
        <stp/>
        <stp>##V3_BDHV12</stp>
        <stp>1333 HK Equity</stp>
        <stp>SALES_REV_TURN</stp>
        <stp>1/1/2017</stp>
        <stp>8/12/2018</stp>
        <stp>[Stock Selection.xlsx]revenue!R7C681</stp>
        <stp>EQY_CONSOLIDATED</stp>
        <stp>Y</stp>
        <stp>cols=2;rows=2</stp>
        <tr r="ZE7" s="7"/>
      </tp>
      <tp>
        <v>42825</v>
        <stp/>
        <stp>##V3_BDHV12</stp>
        <stp>3998 HK Equity</stp>
        <stp>SALES_REV_TURN</stp>
        <stp>1/1/2017</stp>
        <stp>8/12/2018</stp>
        <stp>[Stock Selection.xlsx]revenue!R7C133</stp>
        <stp>EQY_CONSOLIDATED</stp>
        <stp>Y</stp>
        <stp>cols=2;rows=3</stp>
        <tr r="EC7" s="7"/>
      </tp>
      <tp>
        <v>42978</v>
        <stp/>
        <stp>##V3_BDHV12</stp>
        <stp>6068 HK Equity</stp>
        <stp>SALES_REV_TURN</stp>
        <stp>1/1/2017</stp>
        <stp>8/12/2018</stp>
        <stp>[Stock Selection.xlsx]revenue!R7C137</stp>
        <stp>EQY_CONSOLIDATED</stp>
        <stp>Y</stp>
        <stp>cols=2;rows=1</stp>
        <tr r="EG7" s="7"/>
      </tp>
      <tp>
        <v>42916</v>
        <stp/>
        <stp>##V3_BDHV12</stp>
        <stp>2338 HK Equity</stp>
        <stp>SALES_REV_TURN</stp>
        <stp>1/1/2017</stp>
        <stp>8/12/2018</stp>
        <stp>[Stock Selection.xlsx]revenue!R7C533</stp>
        <stp>EQY_CONSOLIDATED</stp>
        <stp>Y</stp>
        <stp>cols=2;rows=2</stp>
        <tr r="TM7" s="7"/>
      </tp>
      <tp>
        <v>42916</v>
        <stp/>
        <stp>##V3_BDHV12</stp>
        <stp>3799 HK Equity</stp>
        <stp>SALES_REV_TURN</stp>
        <stp>1/1/2017</stp>
        <stp>8/12/2018</stp>
        <stp>[Stock Selection.xlsx]revenue!R7C229</stp>
        <stp>EQY_CONSOLIDATED</stp>
        <stp>Y</stp>
        <stp>cols=2;rows=2</stp>
        <tr r="HU7" s="7"/>
      </tp>
      <tp>
        <v>42916</v>
        <stp/>
        <stp>##V3_BDHV12</stp>
        <stp>3808 HK Equity</stp>
        <stp>SALES_REV_TURN</stp>
        <stp>1/1/2017</stp>
        <stp>8/12/2018</stp>
        <stp>[Stock Selection.xlsx]revenue!R7C539</stp>
        <stp>EQY_CONSOLIDATED</stp>
        <stp>Y</stp>
        <stp>cols=2;rows=2</stp>
        <tr r="TS7" s="7"/>
      </tp>
      <tp>
        <v>42916</v>
        <stp/>
        <stp>##V3_BDHV12</stp>
        <stp>3 HK Equity</stp>
        <stp>IS_EPS</stp>
        <stp>1/1/2017</stp>
        <stp>8/12/2018</stp>
        <stp>[Stock Selection.xlsx]EPS!R7C949</stp>
        <stp>EQY_CONSOLIDATED</stp>
        <stp>Y</stp>
        <stp>cols=2;rows=2</stp>
        <tr r="AJM7" s="3"/>
      </tp>
      <tp>
        <v>42916</v>
        <stp/>
        <stp>##V3_BDHV12</stp>
        <stp>868 HK Equity</stp>
        <stp>CF_CASH_FROM_OPER</stp>
        <stp>1/1/2017</stp>
        <stp>8/12/2018</stp>
        <stp>[Stock Selection.xlsx]Operating Cash Flow!R7C91</stp>
        <stp>EQY_CONSOLIDATED</stp>
        <stp>Y</stp>
        <stp>cols=2;rows=3</stp>
        <tr r="CM7" s="6"/>
      </tp>
      <tp>
        <v>42916</v>
        <stp/>
        <stp>##V3_BDHV12</stp>
        <stp>6 HK Equity</stp>
        <stp>IS_EPS</stp>
        <stp>1/1/2017</stp>
        <stp>8/12/2018</stp>
        <stp>[Stock Selection.xlsx]EPS!R7C913</stp>
        <stp>EQY_CONSOLIDATED</stp>
        <stp>Y</stp>
        <stp>cols=2;rows=3</stp>
        <tr r="AIC7" s="3"/>
      </tp>
      <tp>
        <v>42916</v>
        <stp/>
        <stp>##V3_BDHV12</stp>
        <stp>951 HK Equity</stp>
        <stp>CF_CASH_FROM_OPER</stp>
        <stp>1/1/2017</stp>
        <stp>8/12/2018</stp>
        <stp>[Stock Selection.xlsx]Operating Cash Flow!R7C81</stp>
        <stp>EQY_CONSOLIDATED</stp>
        <stp>Y</stp>
        <stp>cols=2;rows=2</stp>
        <tr r="CC7" s="6"/>
      </tp>
      <tp>
        <v>42916</v>
        <stp/>
        <stp>##V3_BDHV12</stp>
        <stp>215 HK Equity</stp>
        <stp>SALES_REV_TURN</stp>
        <stp>1/1/2017</stp>
        <stp>8/12/2018</stp>
        <stp>[Stock Selection.xlsx]revenue!R7C885</stp>
        <stp>EQY_CONSOLIDATED</stp>
        <stp>Y</stp>
        <stp>cols=2;rows=3</stp>
        <tr r="AHA7" s="7"/>
      </tp>
      <tp>
        <v>42916</v>
        <stp/>
        <stp>##V3_BDHV12</stp>
        <stp>808 HK Equity</stp>
        <stp>SALES_REV_TURN</stp>
        <stp>1/1/2017</stp>
        <stp>8/12/2018</stp>
        <stp>[Stock Selection.xlsx]revenue!R7C755</stp>
        <stp>EQY_CONSOLIDATED</stp>
        <stp>Y</stp>
        <stp>cols=2;rows=2</stp>
        <tr r="ACA7" s="7"/>
      </tp>
      <tp>
        <v>42916</v>
        <stp/>
        <stp>##V3_BDHV12</stp>
        <stp>198 HK Equity</stp>
        <stp>SALES_REV_TURN</stp>
        <stp>1/1/2017</stp>
        <stp>8/12/2018</stp>
        <stp>[Stock Selection.xlsx]revenue!R7C151</stp>
        <stp>EQY_CONSOLIDATED</stp>
        <stp>Y</stp>
        <stp>cols=2;rows=2</stp>
        <tr r="EU7" s="7"/>
      </tp>
      <tp>
        <v>42916</v>
        <stp/>
        <stp>##V3_BDHV12</stp>
        <stp>144 HK Equity</stp>
        <stp>SALES_REV_TURN</stp>
        <stp>1/1/2017</stp>
        <stp>8/12/2018</stp>
        <stp>[Stock Selection.xlsx]revenue!R7C493</stp>
        <stp>EQY_CONSOLIDATED</stp>
        <stp>Y</stp>
        <stp>cols=2;rows=2</stp>
        <tr r="RY7" s="7"/>
      </tp>
      <tp>
        <v>42916</v>
        <stp/>
        <stp>##V3_BDHV12</stp>
        <stp>914 HK Equity</stp>
        <stp>SALES_REV_TURN</stp>
        <stp>1/1/2017</stp>
        <stp>8/12/2018</stp>
        <stp>[Stock Selection.xlsx]revenue!R7C693</stp>
        <stp>EQY_CONSOLIDATED</stp>
        <stp>Y</stp>
        <stp>cols=2;rows=2</stp>
        <tr r="ZQ7" s="7"/>
      </tp>
      <tp>
        <v>42916</v>
        <stp/>
        <stp>##V3_BDHV12</stp>
        <stp>1114 HK Equity</stp>
        <stp>IS_EPS</stp>
        <stp>1/1/2017</stp>
        <stp>8/12/2018</stp>
        <stp>[Stock Selection.xlsx]EPS!R7C9</stp>
        <stp>EQY_CONSOLIDATED</stp>
        <stp>Y</stp>
        <stp>cols=2;rows=2</stp>
        <tr r="I7" s="3"/>
      </tp>
      <tp>
        <v>42916</v>
        <stp/>
        <stp>##V3_BDHV12</stp>
        <stp>168 HK Equity</stp>
        <stp>LT_DEBT_TO_TOT_ASSET</stp>
        <stp>1/1/2017</stp>
        <stp>8/12/2018</stp>
        <stp>[Stock Selection.xlsx]Long Term Debt Ratio!R7C215</stp>
        <stp>EQY_CONSOLIDATED</stp>
        <stp>Y</stp>
        <stp>cols=2;rows=2</stp>
        <tr r="HG7" s="4"/>
      </tp>
      <tp>
        <v>42916</v>
        <stp/>
        <stp>##V3_BDHV12</stp>
        <stp>354 HK Equity</stp>
        <stp>LT_DEBT_TO_TOT_ASSET</stp>
        <stp>1/1/2017</stp>
        <stp>8/12/2018</stp>
        <stp>[Stock Selection.xlsx]Long Term Debt Ratio!R7C629</stp>
        <stp>EQY_CONSOLIDATED</stp>
        <stp>Y</stp>
        <stp>cols=2;rows=2</stp>
        <tr r="XE7" s="4"/>
      </tp>
      <tp>
        <v>42916</v>
        <stp/>
        <stp>##V3_BDHV12</stp>
        <stp>819 HK Equity</stp>
        <stp>RETURN_COM_EQY</stp>
        <stp>1/1/2017</stp>
        <stp>8/12/2018</stp>
        <stp>[Stock Selection.xlsx]ROE!R7C27</stp>
        <stp>EQY_CONSOLIDATED</stp>
        <stp>Y</stp>
        <stp>cols=2;rows=2</stp>
        <tr r="AA7" s="1"/>
      </tp>
      <tp>
        <v>42916</v>
        <stp/>
        <stp>##V3_BDHV12</stp>
        <stp>958 HK Equity</stp>
        <stp>LT_DEBT_TO_TOT_ASSET</stp>
        <stp>1/1/2017</stp>
        <stp>8/12/2018</stp>
        <stp>[Stock Selection.xlsx]Long Term Debt Ratio!R7C923</stp>
        <stp>EQY_CONSOLIDATED</stp>
        <stp>Y</stp>
        <stp>cols=2;rows=2</stp>
        <tr r="AIM7" s="4"/>
      </tp>
      <tp>
        <v>42916</v>
        <stp/>
        <stp>##V3_BDHV12</stp>
        <stp>272 HK Equity</stp>
        <stp>LT_DEBT_TO_TOT_ASSET</stp>
        <stp>1/1/2017</stp>
        <stp>8/12/2018</stp>
        <stp>[Stock Selection.xlsx]Long Term Debt Ratio!R7C809</stp>
        <stp>EQY_CONSOLIDATED</stp>
        <stp>Y</stp>
        <stp>cols=2;rows=2</stp>
        <tr r="AEC7" s="4"/>
      </tp>
      <tp>
        <v>42825</v>
        <stp/>
        <stp>##V3_BDHV12</stp>
        <stp>729 HK Equity</stp>
        <stp>LT_DEBT_TO_TOT_ASSET</stp>
        <stp>1/1/2017</stp>
        <stp>8/12/2018</stp>
        <stp>[Stock Selection.xlsx]Long Term Debt Ratio!R7C453</stp>
        <stp>EQY_CONSOLIDATED</stp>
        <stp>Y</stp>
        <stp>cols=2;rows=3</stp>
        <tr r="QK7" s="4"/>
      </tp>
      <tp>
        <v>42916</v>
        <stp/>
        <stp>##V3_BDHV12</stp>
        <stp>342 HK Equity</stp>
        <stp>LT_DEBT_TO_TOT_ASSET</stp>
        <stp>1/1/2017</stp>
        <stp>8/12/2018</stp>
        <stp>[Stock Selection.xlsx]Long Term Debt Ratio!R7C237</stp>
        <stp>EQY_CONSOLIDATED</stp>
        <stp>Y</stp>
        <stp>cols=2;rows=2</stp>
        <tr r="IC7" s="4"/>
      </tp>
      <tp>
        <v>42916</v>
        <stp/>
        <stp>##V3_BDHV12</stp>
        <stp>525 HK Equity</stp>
        <stp>LT_DEBT_TO_TOT_ASSET</stp>
        <stp>1/1/2017</stp>
        <stp>8/12/2018</stp>
        <stp>[Stock Selection.xlsx]Long Term Debt Ratio!R7C551</stp>
        <stp>EQY_CONSOLIDATED</stp>
        <stp>Y</stp>
        <stp>cols=2;rows=2</stp>
        <tr r="UE7" s="4"/>
      </tp>
      <tp>
        <v>42916</v>
        <stp/>
        <stp>##V3_BDHV12</stp>
        <stp>101 HK Equity</stp>
        <stp>LT_DEBT_TO_TOT_ASSET</stp>
        <stp>1/1/2017</stp>
        <stp>8/12/2018</stp>
        <stp>[Stock Selection.xlsx]Long Term Debt Ratio!R7C775</stp>
        <stp>EQY_CONSOLIDATED</stp>
        <stp>Y</stp>
        <stp>cols=2;rows=3</stp>
        <tr r="ACU7" s="4"/>
      </tp>
      <tp>
        <v>42825</v>
        <stp/>
        <stp>##V3_BDHV12</stp>
        <stp>823 HK Equity</stp>
        <stp>LT_DEBT_TO_TOT_ASSET</stp>
        <stp>1/1/2017</stp>
        <stp>8/12/2018</stp>
        <stp>[Stock Selection.xlsx]Long Term Debt Ratio!R7C757</stp>
        <stp>EQY_CONSOLIDATED</stp>
        <stp>Y</stp>
        <stp>cols=2;rows=3</stp>
        <tr r="ACC7" s="4"/>
      </tp>
      <tp>
        <v>42916</v>
        <stp/>
        <stp>##V3_BDHV12</stp>
        <stp>451 HK Equity</stp>
        <stp>LT_DEBT_TO_TOT_ASSET</stp>
        <stp>1/1/2017</stp>
        <stp>8/12/2018</stp>
        <stp>[Stock Selection.xlsx]Long Term Debt Ratio!R7C927</stp>
        <stp>EQY_CONSOLIDATED</stp>
        <stp>Y</stp>
        <stp>cols=2;rows=2</stp>
        <tr r="AIQ7" s="4"/>
      </tp>
      <tp>
        <v>42916</v>
        <stp/>
        <stp>##V3_BDHV12</stp>
        <stp>460 HK Equity</stp>
        <stp>LT_DEBT_TO_TOT_ASSET</stp>
        <stp>1/1/2017</stp>
        <stp>8/12/2018</stp>
        <stp>[Stock Selection.xlsx]Long Term Debt Ratio!R7C411</stp>
        <stp>EQY_CONSOLIDATED</stp>
        <stp>Y</stp>
        <stp>cols=2;rows=2</stp>
        <tr r="OU7" s="4"/>
      </tp>
      <tp>
        <v>42825</v>
        <stp/>
        <stp>##V3_BDHV12</stp>
        <stp>874 HK Equity</stp>
        <stp>LT_DEBT_TO_TOT_ASSET</stp>
        <stp>1/1/2017</stp>
        <stp>8/12/2018</stp>
        <stp>[Stock Selection.xlsx]Long Term Debt Ratio!R7C405</stp>
        <stp>EQY_CONSOLIDATED</stp>
        <stp>Y</stp>
        <stp>cols=2;rows=5</stp>
        <tr r="OO7" s="4"/>
      </tp>
      <tp>
        <v>42916</v>
        <stp/>
        <stp>##V3_BDHV12</stp>
        <stp>535 HK Equity</stp>
        <stp>LT_DEBT_TO_TOT_ASSET</stp>
        <stp>1/1/2017</stp>
        <stp>8/12/2018</stp>
        <stp>[Stock Selection.xlsx]Long Term Debt Ratio!R7C745</stp>
        <stp>EQY_CONSOLIDATED</stp>
        <stp>Y</stp>
        <stp>cols=2;rows=2</stp>
        <tr r="ABQ7" s="4"/>
      </tp>
      <tp>
        <v>42916</v>
        <stp/>
        <stp>##V3_BDHV12</stp>
        <stp>817 HK Equity</stp>
        <stp>LT_DEBT_TO_TOT_ASSET</stp>
        <stp>1/1/2017</stp>
        <stp>8/12/2018</stp>
        <stp>[Stock Selection.xlsx]Long Term Debt Ratio!R7C767</stp>
        <stp>EQY_CONSOLIDATED</stp>
        <stp>Y</stp>
        <stp>cols=2;rows=2</stp>
        <tr r="ACM7" s="4"/>
      </tp>
      <tp>
        <v>42916</v>
        <stp/>
        <stp>##V3_BDHV12</stp>
        <stp>813 HK Equity</stp>
        <stp>LT_DEBT_TO_TOT_ASSET</stp>
        <stp>1/1/2017</stp>
        <stp>8/12/2018</stp>
        <stp>[Stock Selection.xlsx]Long Term Debt Ratio!R7C761</stp>
        <stp>EQY_CONSOLIDATED</stp>
        <stp>Y</stp>
        <stp>cols=2;rows=2</stp>
        <tr r="ACG7" s="4"/>
      </tp>
      <tp>
        <v>42825</v>
        <stp/>
        <stp>##V3_BDHV12</stp>
        <stp>1157 HK Equity</stp>
        <stp>SALES_REV_TURN</stp>
        <stp>1/1/2017</stp>
        <stp>8/12/2018</stp>
        <stp>[Stock Selection.xlsx]revenue!R7C537</stp>
        <stp>EQY_CONSOLIDATED</stp>
        <stp>Y</stp>
        <stp>cols=2;rows=5</stp>
        <tr r="TQ7" s="7"/>
      </tp>
      <tp>
        <v>42916</v>
        <stp/>
        <stp>##V3_BDHV12</stp>
        <stp>3301 HK Equity</stp>
        <stp>SALES_REV_TURN</stp>
        <stp>1/1/2017</stp>
        <stp>8/12/2018</stp>
        <stp>[Stock Selection.xlsx]revenue!R7C855</stp>
        <stp>EQY_CONSOLIDATED</stp>
        <stp>Y</stp>
        <stp>cols=2;rows=2</stp>
        <tr r="AFW7" s="7"/>
      </tp>
      <tp>
        <v>42916</v>
        <stp/>
        <stp>##V3_BDHV12</stp>
        <stp>1997 HK Equity</stp>
        <stp>SALES_REV_TURN</stp>
        <stp>1/1/2017</stp>
        <stp>8/12/2018</stp>
        <stp>[Stock Selection.xlsx]revenue!R7C837</stp>
        <stp>EQY_CONSOLIDATED</stp>
        <stp>Y</stp>
        <stp>cols=2;rows=3</stp>
        <tr r="AFE7" s="7"/>
      </tp>
      <tp>
        <v>42916</v>
        <stp/>
        <stp>##V3_BDHV12</stp>
        <stp>2005 HK Equity</stp>
        <stp>SALES_REV_TURN</stp>
        <stp>1/1/2017</stp>
        <stp>8/12/2018</stp>
        <stp>[Stock Selection.xlsx]revenue!R7C415</stp>
        <stp>EQY_CONSOLIDATED</stp>
        <stp>Y</stp>
        <stp>cols=2;rows=2</stp>
        <tr r="OY7" s="7"/>
      </tp>
      <tp>
        <v>42916</v>
        <stp/>
        <stp>##V3_BDHV12</stp>
        <stp>1171 HK Equity</stp>
        <stp>SALES_REV_TURN</stp>
        <stp>1/1/2017</stp>
        <stp>8/12/2018</stp>
        <stp>[Stock Selection.xlsx]revenue!R7C255</stp>
        <stp>EQY_CONSOLIDATED</stp>
        <stp>Y</stp>
        <stp>cols=2;rows=2</stp>
        <tr r="IU7" s="7"/>
      </tp>
      <tp>
        <v>42916</v>
        <stp/>
        <stp>##V3_BDHV12</stp>
        <stp>1071 HK Equity</stp>
        <stp>SALES_REV_TURN</stp>
        <stp>1/1/2017</stp>
        <stp>8/12/2018</stp>
        <stp>[Stock Selection.xlsx]revenue!R7C955</stp>
        <stp>EQY_CONSOLIDATED</stp>
        <stp>Y</stp>
        <stp>cols=2;rows=2</stp>
        <tr r="AJS7" s="7"/>
      </tp>
      <tp>
        <v>42916</v>
        <stp/>
        <stp>##V3_BDHV12</stp>
        <stp>1970 HK Equity</stp>
        <stp>SALES_REV_TURN</stp>
        <stp>1/1/2017</stp>
        <stp>8/12/2018</stp>
        <stp>[Stock Selection.xlsx]revenue!R7C145</stp>
        <stp>EQY_CONSOLIDATED</stp>
        <stp>Y</stp>
        <stp>cols=2;rows=3</stp>
        <tr r="EO7" s="7"/>
      </tp>
      <tp>
        <v>42916</v>
        <stp/>
        <stp>##V3_BDHV12</stp>
        <stp>2601 HK Equity</stp>
        <stp>SALES_REV_TURN</stp>
        <stp>1/1/2017</stp>
        <stp>8/12/2018</stp>
        <stp>[Stock Selection.xlsx]revenue!R7C357</stp>
        <stp>EQY_CONSOLIDATED</stp>
        <stp>Y</stp>
        <stp>cols=2;rows=2</stp>
        <tr r="MS7" s="7"/>
      </tp>
      <tp>
        <v>42916</v>
        <stp/>
        <stp>##V3_BDHV12</stp>
        <stp>2666 HK Equity</stp>
        <stp>SALES_REV_TURN</stp>
        <stp>1/1/2017</stp>
        <stp>8/12/2018</stp>
        <stp>[Stock Selection.xlsx]revenue!R7C427</stp>
        <stp>EQY_CONSOLIDATED</stp>
        <stp>Y</stp>
        <stp>cols=2;rows=2</stp>
        <tr r="PK7" s="7"/>
      </tp>
      <tp>
        <v>42916</v>
        <stp/>
        <stp>##V3_BDHV12</stp>
        <stp>1636 HK Equity</stp>
        <stp>SALES_REV_TURN</stp>
        <stp>1/1/2017</stp>
        <stp>8/12/2018</stp>
        <stp>[Stock Selection.xlsx]revenue!R7C723</stp>
        <stp>EQY_CONSOLIDATED</stp>
        <stp>Y</stp>
        <stp>cols=2;rows=2</stp>
        <tr r="AAU7" s="7"/>
      </tp>
      <tp>
        <v>42916</v>
        <stp/>
        <stp>##V3_BDHV12</stp>
        <stp>1113 HK Equity</stp>
        <stp>SALES_REV_TURN</stp>
        <stp>1/1/2017</stp>
        <stp>8/12/2018</stp>
        <stp>[Stock Selection.xlsx]revenue!R7C873</stp>
        <stp>EQY_CONSOLIDATED</stp>
        <stp>Y</stp>
        <stp>cols=2;rows=3</stp>
        <tr r="AGO7" s="7"/>
      </tp>
      <tp>
        <v>42916</v>
        <stp/>
        <stp>##V3_BDHV12</stp>
        <stp>1882 HK Equity</stp>
        <stp>SALES_REV_TURN</stp>
        <stp>1/1/2017</stp>
        <stp>8/12/2018</stp>
        <stp>[Stock Selection.xlsx]revenue!R7C463</stp>
        <stp>EQY_CONSOLIDATED</stp>
        <stp>Y</stp>
        <stp>cols=2;rows=2</stp>
        <tr r="QU7" s="7"/>
      </tp>
      <tp>
        <v>42916</v>
        <stp/>
        <stp>##V3_BDHV12</stp>
        <stp>2343 HK Equity</stp>
        <stp>SALES_REV_TURN</stp>
        <stp>1/1/2017</stp>
        <stp>8/12/2018</stp>
        <stp>[Stock Selection.xlsx]revenue!R7C473</stp>
        <stp>EQY_CONSOLIDATED</stp>
        <stp>Y</stp>
        <stp>cols=2;rows=3</stp>
        <tr r="RE7" s="7"/>
      </tp>
      <tp>
        <v>42916</v>
        <stp/>
        <stp>##V3_BDHV12</stp>
        <stp>2866 HK Equity</stp>
        <stp>SALES_REV_TURN</stp>
        <stp>1/1/2017</stp>
        <stp>8/12/2018</stp>
        <stp>[Stock Selection.xlsx]revenue!R7C523</stp>
        <stp>EQY_CONSOLIDATED</stp>
        <stp>Y</stp>
        <stp>cols=2;rows=2</stp>
        <tr r="TC7" s="7"/>
      </tp>
      <tp>
        <v>42916</v>
        <stp/>
        <stp>##V3_BDHV12</stp>
        <stp>1777 HK Equity</stp>
        <stp>SALES_REV_TURN</stp>
        <stp>1/1/2017</stp>
        <stp>8/12/2018</stp>
        <stp>[Stock Selection.xlsx]revenue!R7C739</stp>
        <stp>EQY_CONSOLIDATED</stp>
        <stp>Y</stp>
        <stp>cols=2;rows=2</stp>
        <tr r="ABK7" s="7"/>
      </tp>
      <tp>
        <v>42916</v>
        <stp/>
        <stp>##V3_BDHV12</stp>
        <stp>392 HK Equity</stp>
        <stp>SALES_REV_TURN</stp>
        <stp>1/1/2017</stp>
        <stp>8/12/2018</stp>
        <stp>[Stock Selection.xlsx]revenue!R7C909</stp>
        <stp>EQY_CONSOLIDATED</stp>
        <stp>Y</stp>
        <stp>cols=2;rows=2</stp>
        <tr r="AHY7" s="7"/>
      </tp>
      <tp>
        <v>42916</v>
        <stp/>
        <stp>##V3_BDHV12</stp>
        <stp>272 HK Equity</stp>
        <stp>SALES_REV_TURN</stp>
        <stp>1/1/2017</stp>
        <stp>8/12/2018</stp>
        <stp>[Stock Selection.xlsx]revenue!R7C809</stp>
        <stp>EQY_CONSOLIDATED</stp>
        <stp>Y</stp>
        <stp>cols=2;rows=2</stp>
        <tr r="AEC7" s="7"/>
      </tp>
      <tp>
        <v>42916</v>
        <stp/>
        <stp>##V3_BDHV12</stp>
        <stp>884 HK Equity</stp>
        <stp>SALES_REV_TURN</stp>
        <stp>1/1/2017</stp>
        <stp>8/12/2018</stp>
        <stp>[Stock Selection.xlsx]revenue!R7C869</stp>
        <stp>EQY_CONSOLIDATED</stp>
        <stp>Y</stp>
        <stp>cols=2;rows=2</stp>
        <tr r="AGK7" s="7"/>
      </tp>
      <tp>
        <v>42916</v>
        <stp/>
        <stp>##V3_BDHV12</stp>
        <stp>517 HK Equity</stp>
        <stp>SALES_REV_TURN</stp>
        <stp>1/1/2017</stp>
        <stp>8/12/2018</stp>
        <stp>[Stock Selection.xlsx]revenue!R7C555</stp>
        <stp>EQY_CONSOLIDATED</stp>
        <stp>Y</stp>
        <stp>cols=2;rows=2</stp>
        <tr r="UI7" s="7"/>
      </tp>
      <tp>
        <v>42916</v>
        <stp/>
        <stp>##V3_BDHV12</stp>
        <stp>371 HK Equity</stp>
        <stp>SALES_REV_TURN</stp>
        <stp>1/1/2017</stp>
        <stp>8/12/2018</stp>
        <stp>[Stock Selection.xlsx]revenue!R7C935</stp>
        <stp>EQY_CONSOLIDATED</stp>
        <stp>Y</stp>
        <stp>cols=2;rows=2</stp>
        <tr r="AIY7" s="7"/>
      </tp>
      <tp>
        <v>42825</v>
        <stp/>
        <stp>##V3_BDHV12</stp>
        <stp>323 HK Equity</stp>
        <stp>SALES_REV_TURN</stp>
        <stp>1/1/2017</stp>
        <stp>8/12/2018</stp>
        <stp>[Stock Selection.xlsx]revenue!R7C717</stp>
        <stp>EQY_CONSOLIDATED</stp>
        <stp>Y</stp>
        <stp>cols=2;rows=5</stp>
        <tr r="AAO7" s="7"/>
      </tp>
      <tp>
        <v>42916</v>
        <stp/>
        <stp>##V3_BDHV12</stp>
        <stp>687 HK Equity</stp>
        <stp>SALES_REV_TURN</stp>
        <stp>1/1/2017</stp>
        <stp>8/12/2018</stp>
        <stp>[Stock Selection.xlsx]revenue!R7C457</stp>
        <stp>EQY_CONSOLIDATED</stp>
        <stp>Y</stp>
        <stp>cols=2;rows=2</stp>
        <tr r="QO7" s="7"/>
      </tp>
      <tp>
        <v>42825</v>
        <stp/>
        <stp>##V3_BDHV12</stp>
        <stp>386 HK Equity</stp>
        <stp>SALES_REV_TURN</stp>
        <stp>1/1/2017</stp>
        <stp>8/12/2018</stp>
        <stp>[Stock Selection.xlsx]revenue!R7C241</stp>
        <stp>EQY_CONSOLIDATED</stp>
        <stp>Y</stp>
        <stp>cols=2;rows=5</stp>
        <tr r="IG7" s="7"/>
      </tp>
      <tp>
        <v>42916</v>
        <stp/>
        <stp>##V3_BDHV12</stp>
        <stp>142 HK Equity</stp>
        <stp>SALES_REV_TURN</stp>
        <stp>1/1/2017</stp>
        <stp>8/12/2018</stp>
        <stp>[Stock Selection.xlsx]revenue!R7C301</stp>
        <stp>EQY_CONSOLIDATED</stp>
        <stp>Y</stp>
        <stp>cols=2;rows=2</stp>
        <tr r="KO7" s="7"/>
      </tp>
      <tp>
        <v>42825</v>
        <stp/>
        <stp>##V3_BDHV12</stp>
        <stp>981 HK Equity</stp>
        <stp>SALES_REV_TURN</stp>
        <stp>1/1/2017</stp>
        <stp>8/12/2018</stp>
        <stp>[Stock Selection.xlsx]revenue!R7C631</stp>
        <stp>EQY_CONSOLIDATED</stp>
        <stp>Y</stp>
        <stp>cols=2;rows=6</stp>
        <tr r="XG7" s="7"/>
      </tp>
      <tp>
        <v>42916</v>
        <stp/>
        <stp>##V3_BDHV12</stp>
        <stp>753 HK Equity</stp>
        <stp>SALES_REV_TURN</stp>
        <stp>1/1/2017</stp>
        <stp>8/12/2018</stp>
        <stp>[Stock Selection.xlsx]revenue!R7C513</stp>
        <stp>EQY_CONSOLIDATED</stp>
        <stp>Y</stp>
        <stp>cols=2;rows=2</stp>
        <tr r="SS7" s="7"/>
      </tp>
      <tp>
        <v>42825</v>
        <stp/>
        <stp>##V3_BDHV12</stp>
        <stp>992 HK Equity</stp>
        <stp>SALES_REV_TURN</stp>
        <stp>1/1/2017</stp>
        <stp>8/12/2018</stp>
        <stp>[Stock Selection.xlsx]revenue!R7C603</stp>
        <stp>EQY_CONSOLIDATED</stp>
        <stp>Y</stp>
        <stp>cols=2;rows=5</stp>
        <tr r="WE7" s="7"/>
      </tp>
      <tp>
        <v>42916</v>
        <stp/>
        <stp>##V3_BDHV12</stp>
        <stp>390 HK Equity</stp>
        <stp>LT_DEBT_TO_TOT_ASSET</stp>
        <stp>1/1/2017</stp>
        <stp>8/12/2018</stp>
        <stp>[Stock Selection.xlsx]Long Term Debt Ratio!R7C519</stp>
        <stp>EQY_CONSOLIDATED</stp>
        <stp>Y</stp>
        <stp>cols=2;rows=2</stp>
        <tr r="SY7" s="4"/>
      </tp>
      <tp>
        <v>42916</v>
        <stp/>
        <stp>##V3_BDHV12</stp>
        <stp>489 HK Equity</stp>
        <stp>RETURN_COM_EQY</stp>
        <stp>1/1/2017</stp>
        <stp>8/12/2018</stp>
        <stp>[Stock Selection.xlsx]ROE!R7C43</stp>
        <stp>EQY_CONSOLIDATED</stp>
        <stp>Y</stp>
        <stp>cols=2;rows=2</stp>
        <tr r="AQ7" s="1"/>
      </tp>
      <tp>
        <v>42916</v>
        <stp/>
        <stp>##V3_BDHV12</stp>
        <stp>291 HK Equity</stp>
        <stp>LT_DEBT_TO_TOT_ASSET</stp>
        <stp>1/1/2017</stp>
        <stp>8/12/2018</stp>
        <stp>[Stock Selection.xlsx]Long Term Debt Ratio!R7C219</stp>
        <stp>EQY_CONSOLIDATED</stp>
        <stp>Y</stp>
        <stp>cols=2;rows=2</stp>
        <tr r="HK7" s="4"/>
      </tp>
      <tp>
        <v>42916</v>
        <stp/>
        <stp>##V3_BDHV12</stp>
        <stp>189 HK Equity</stp>
        <stp>LT_DEBT_TO_TOT_ASSET</stp>
        <stp>1/1/2017</stp>
        <stp>8/12/2018</stp>
        <stp>[Stock Selection.xlsx]Long Term Debt Ratio!R7C703</stp>
        <stp>EQY_CONSOLIDATED</stp>
        <stp>Y</stp>
        <stp>cols=2;rows=2</stp>
        <tr r="AAA7" s="4"/>
      </tp>
      <tp>
        <v>42916</v>
        <stp/>
        <stp>##V3_BDHV12</stp>
        <stp>400 HK Equity</stp>
        <stp>LT_DEBT_TO_TOT_ASSET</stp>
        <stp>1/1/2017</stp>
        <stp>8/12/2018</stp>
        <stp>[Stock Selection.xlsx]Long Term Debt Ratio!R7C185</stp>
        <stp>EQY_CONSOLIDATED</stp>
        <stp>Y</stp>
        <stp>cols=2;rows=2</stp>
        <tr r="GC7" s="4"/>
      </tp>
      <tp>
        <v>42916</v>
        <stp/>
        <stp>##V3_BDHV12</stp>
        <stp>551 HK Equity</stp>
        <stp>RETURN_COM_EQY</stp>
        <stp>1/1/2017</stp>
        <stp>8/12/2018</stp>
        <stp>[Stock Selection.xlsx]ROE!R7C97</stp>
        <stp>EQY_CONSOLIDATED</stp>
        <stp>Y</stp>
        <stp>cols=2;rows=3</stp>
        <tr r="CS7" s="1"/>
      </tp>
      <tp>
        <v>42916</v>
        <stp/>
        <stp>##V3_BDHV12</stp>
        <stp>914 HK Equity</stp>
        <stp>LT_DEBT_TO_TOT_ASSET</stp>
        <stp>1/1/2017</stp>
        <stp>8/12/2018</stp>
        <stp>[Stock Selection.xlsx]Long Term Debt Ratio!R7C693</stp>
        <stp>EQY_CONSOLIDATED</stp>
        <stp>Y</stp>
        <stp>cols=2;rows=2</stp>
        <tr r="ZQ7" s="4"/>
      </tp>
      <tp>
        <v>42916</v>
        <stp/>
        <stp>##V3_BDHV12</stp>
        <stp>698 HK Equity</stp>
        <stp>LT_DEBT_TO_TOT_ASSET</stp>
        <stp>1/1/2017</stp>
        <stp>8/12/2018</stp>
        <stp>[Stock Selection.xlsx]Long Term Debt Ratio!R7C619</stp>
        <stp>EQY_CONSOLIDATED</stp>
        <stp>Y</stp>
        <stp>cols=2;rows=2</stp>
        <tr r="WU7" s="4"/>
      </tp>
      <tp>
        <v>42916</v>
        <stp/>
        <stp>##V3_BDHV12</stp>
        <stp>119 HK Equity</stp>
        <stp>LT_DEBT_TO_TOT_ASSET</stp>
        <stp>1/1/2017</stp>
        <stp>8/12/2018</stp>
        <stp>[Stock Selection.xlsx]Long Term Debt Ratio!R7C799</stp>
        <stp>EQY_CONSOLIDATED</stp>
        <stp>Y</stp>
        <stp>cols=2;rows=2</stp>
        <tr r="ADS7" s="4"/>
      </tp>
      <tp>
        <v>42916</v>
        <stp/>
        <stp>##V3_BDHV12</stp>
        <stp>410 HK Equity</stp>
        <stp>LT_DEBT_TO_TOT_ASSET</stp>
        <stp>1/1/2017</stp>
        <stp>8/12/2018</stp>
        <stp>[Stock Selection.xlsx]Long Term Debt Ratio!R7C793</stp>
        <stp>EQY_CONSOLIDATED</stp>
        <stp>Y</stp>
        <stp>cols=2;rows=2</stp>
        <tr r="ADM7" s="4"/>
      </tp>
      <tp>
        <v>42916</v>
        <stp/>
        <stp>##V3_BDHV12</stp>
        <stp>315 HK Equity</stp>
        <stp>LT_DEBT_TO_TOT_ASSET</stp>
        <stp>1/1/2017</stp>
        <stp>8/12/2018</stp>
        <stp>[Stock Selection.xlsx]Long Term Debt Ratio!R7C897</stp>
        <stp>EQY_CONSOLIDATED</stp>
        <stp>Y</stp>
        <stp>cols=2;rows=2</stp>
        <tr r="AHM7" s="4"/>
      </tp>
      <tp>
        <v>42916</v>
        <stp/>
        <stp>##V3_BDHV12</stp>
        <stp>23 HK Equity</stp>
        <stp>RETURN_COM_EQY</stp>
        <stp>1/1/2017</stp>
        <stp>8/12/2018</stp>
        <stp>[Stock Selection.xlsx]ROE!R7C281</stp>
        <stp>EQY_CONSOLIDATED</stp>
        <stp>Y</stp>
        <stp>cols=2;rows=2</stp>
        <tr r="JU7" s="1"/>
      </tp>
      <tp>
        <v>42916</v>
        <stp/>
        <stp>##V3_BDHV12</stp>
        <stp>19 HK Equity</stp>
        <stp>RETURN_COM_EQY</stp>
        <stp>1/1/2017</stp>
        <stp>8/12/2018</stp>
        <stp>[Stock Selection.xlsx]ROE!R7C725</stp>
        <stp>EQY_CONSOLIDATED</stp>
        <stp>Y</stp>
        <stp>cols=2;rows=3</stp>
        <tr r="AAW7" s="1"/>
      </tp>
      <tp>
        <v>42916</v>
        <stp/>
        <stp>##V3_BDHV12</stp>
        <stp>1622 HK Equity</stp>
        <stp>SALES_REV_TURN</stp>
        <stp>1/1/2017</stp>
        <stp>8/12/2018</stp>
        <stp>[Stock Selection.xlsx]revenue!R7C877</stp>
        <stp>EQY_CONSOLIDATED</stp>
        <stp>Y</stp>
        <stp>cols=2;rows=2</stp>
        <tr r="AGS7" s="7"/>
      </tp>
      <tp>
        <v>42916</v>
        <stp/>
        <stp>##V3_BDHV12</stp>
        <stp>1680 HK Equity</stp>
        <stp>SALES_REV_TURN</stp>
        <stp>1/1/2017</stp>
        <stp>8/12/2018</stp>
        <stp>[Stock Selection.xlsx]revenue!R7C157</stp>
        <stp>EQY_CONSOLIDATED</stp>
        <stp>Y</stp>
        <stp>cols=2;rows=2</stp>
        <tr r="FA7" s="7"/>
      </tp>
      <tp>
        <v>42825</v>
        <stp/>
        <stp>##V3_BDHV12</stp>
        <stp>1313 HK Equity</stp>
        <stp>SALES_REV_TURN</stp>
        <stp>1/1/2017</stp>
        <stp>8/12/2018</stp>
        <stp>[Stock Selection.xlsx]revenue!R7C663</stp>
        <stp>EQY_CONSOLIDATED</stp>
        <stp>Y</stp>
        <stp>cols=2;rows=6</stp>
        <tr r="YM7" s="7"/>
      </tp>
      <tp>
        <v>42916</v>
        <stp/>
        <stp>##V3_BDHV12</stp>
        <stp>1044 HK Equity</stp>
        <stp>SALES_REV_TURN</stp>
        <stp>1/1/2017</stp>
        <stp>8/12/2018</stp>
        <stp>[Stock Selection.xlsx]revenue!R7C213</stp>
        <stp>EQY_CONSOLIDATED</stp>
        <stp>Y</stp>
        <stp>cols=2;rows=2</stp>
        <tr r="HE7" s="7"/>
      </tp>
      <tp>
        <v>42916</v>
        <stp/>
        <stp>##V3_BDHV12</stp>
        <stp>2333 HK Equity</stp>
        <stp>SALES_REV_TURN</stp>
        <stp>1/1/2017</stp>
        <stp>8/12/2018</stp>
        <stp>[Stock Selection.xlsx]revenue!R7C161</stp>
        <stp>EQY_CONSOLIDATED</stp>
        <stp>Y</stp>
        <stp>cols=2;rows=2</stp>
        <tr r="FE7" s="7"/>
      </tp>
      <tp>
        <v>42916</v>
        <stp/>
        <stp>##V3_BDHV12</stp>
        <stp>2202 HK Equity</stp>
        <stp>SALES_REV_TURN</stp>
        <stp>1/1/2017</stp>
        <stp>8/12/2018</stp>
        <stp>[Stock Selection.xlsx]revenue!R7C879</stp>
        <stp>EQY_CONSOLIDATED</stp>
        <stp>Y</stp>
        <stp>cols=2;rows=2</stp>
        <tr r="AGU7" s="7"/>
      </tp>
      <tp>
        <v>42916</v>
        <stp/>
        <stp>##V3_BDHV12</stp>
        <stp>2186 HK Equity</stp>
        <stp>SALES_REV_TURN</stp>
        <stp>1/1/2017</stp>
        <stp>8/12/2018</stp>
        <stp>[Stock Selection.xlsx]revenue!R7C439</stp>
        <stp>EQY_CONSOLIDATED</stp>
        <stp>Y</stp>
        <stp>cols=2;rows=2</stp>
        <tr r="PW7" s="7"/>
      </tp>
      <tp>
        <v>42916</v>
        <stp/>
        <stp>##V3_BDHV12</stp>
        <stp>881 HK Equity</stp>
        <stp>CF_CASH_FROM_OPER</stp>
        <stp>1/1/2017</stp>
        <stp>8/12/2018</stp>
        <stp>[Stock Selection.xlsx]Operating Cash Flow!R7C79</stp>
        <stp>EQY_CONSOLIDATED</stp>
        <stp>Y</stp>
        <stp>cols=2;rows=2</stp>
        <tr r="CA7" s="6"/>
      </tp>
      <tp>
        <v>42916</v>
        <stp/>
        <stp>##V3_BDHV12</stp>
        <stp>853 HK Equity</stp>
        <stp>SALES_REV_TURN</stp>
        <stp>1/1/2017</stp>
        <stp>8/12/2018</stp>
        <stp>[Stock Selection.xlsx]revenue!R7C409</stp>
        <stp>EQY_CONSOLIDATED</stp>
        <stp>Y</stp>
        <stp>cols=2;rows=2</stp>
        <tr r="OS7" s="7"/>
      </tp>
      <tp>
        <v>42825</v>
        <stp/>
        <stp>##V3_BDHV12</stp>
        <stp>480 HK Equity</stp>
        <stp>SALES_REV_TURN</stp>
        <stp>1/1/2017</stp>
        <stp>8/12/2018</stp>
        <stp>[Stock Selection.xlsx]revenue!R7C735</stp>
        <stp>EQY_CONSOLIDATED</stp>
        <stp>Y</stp>
        <stp>cols=2;rows=3</stp>
        <tr r="ABG7" s="7"/>
      </tp>
      <tp>
        <v>42825</v>
        <stp/>
        <stp>##V3_BDHV12</stp>
        <stp>303 HK Equity</stp>
        <stp>SALES_REV_TURN</stp>
        <stp>1/1/2017</stp>
        <stp>8/12/2018</stp>
        <stp>[Stock Selection.xlsx]revenue!R7C605</stp>
        <stp>EQY_CONSOLIDATED</stp>
        <stp>Y</stp>
        <stp>cols=2;rows=3</stp>
        <tr r="WG7" s="7"/>
      </tp>
      <tp>
        <v>42825</v>
        <stp/>
        <stp>##V3_BDHV12</stp>
        <stp>857 HK Equity</stp>
        <stp>SALES_REV_TURN</stp>
        <stp>1/1/2017</stp>
        <stp>8/12/2018</stp>
        <stp>[Stock Selection.xlsx]revenue!R7C245</stp>
        <stp>EQY_CONSOLIDATED</stp>
        <stp>Y</stp>
        <stp>cols=2;rows=5</stp>
        <tr r="IK7" s="7"/>
      </tp>
      <tp>
        <v>42916</v>
        <stp/>
        <stp>##V3_BDHV12</stp>
        <stp>451 HK Equity</stp>
        <stp>SALES_REV_TURN</stp>
        <stp>1/1/2017</stp>
        <stp>8/12/2018</stp>
        <stp>[Stock Selection.xlsx]revenue!R7C927</stp>
        <stp>EQY_CONSOLIDATED</stp>
        <stp>Y</stp>
        <stp>cols=2;rows=2</stp>
        <tr r="AIQ7" s="7"/>
      </tp>
      <tp>
        <v>42916</v>
        <stp/>
        <stp>##V3_BDHV12</stp>
        <stp>293 HK Equity</stp>
        <stp>SALES_REV_TURN</stp>
        <stp>1/1/2017</stp>
        <stp>8/12/2018</stp>
        <stp>[Stock Selection.xlsx]revenue!R7C507</stp>
        <stp>EQY_CONSOLIDATED</stp>
        <stp>Y</stp>
        <stp>cols=2;rows=3</stp>
        <tr r="SM7" s="7"/>
      </tp>
      <tp>
        <v>42916</v>
        <stp/>
        <stp>##V3_BDHV12</stp>
        <stp>493 HK Equity</stp>
        <stp>SALES_REV_TURN</stp>
        <stp>1/1/2017</stp>
        <stp>8/12/2018</stp>
        <stp>[Stock Selection.xlsx]revenue!R7C101</stp>
        <stp>EQY_CONSOLIDATED</stp>
        <stp>Y</stp>
        <stp>cols=2;rows=2</stp>
        <tr r="CW7" s="7"/>
      </tp>
      <tp>
        <v>42825</v>
        <stp/>
        <stp>##V3_BDHV12</stp>
        <stp>321 HK Equity</stp>
        <stp>SALES_REV_TURN</stp>
        <stp>1/1/2017</stp>
        <stp>8/12/2018</stp>
        <stp>[Stock Selection.xlsx]revenue!R7C121</stp>
        <stp>EQY_CONSOLIDATED</stp>
        <stp>Y</stp>
        <stp>cols=2;rows=3</stp>
        <tr r="DQ7" s="7"/>
      </tp>
      <tp>
        <v>42916</v>
        <stp/>
        <stp>##V3_BDHV12</stp>
        <stp>257 HK Equity</stp>
        <stp>SALES_REV_TURN</stp>
        <stp>1/1/2017</stp>
        <stp>8/12/2018</stp>
        <stp>[Stock Selection.xlsx]revenue!R7C541</stp>
        <stp>EQY_CONSOLIDATED</stp>
        <stp>Y</stp>
        <stp>cols=2;rows=2</stp>
        <tr r="TU7" s="7"/>
      </tp>
      <tp>
        <v>42916</v>
        <stp/>
        <stp>##V3_BDHV12</stp>
        <stp>467 HK Equity</stp>
        <stp>SALES_REV_TURN</stp>
        <stp>1/1/2017</stp>
        <stp>8/12/2018</stp>
        <stp>[Stock Selection.xlsx]revenue!R7C243</stp>
        <stp>EQY_CONSOLIDATED</stp>
        <stp>Y</stp>
        <stp>cols=2;rows=2</stp>
        <tr r="II7" s="7"/>
      </tp>
      <tp>
        <v>42916</v>
        <stp/>
        <stp>##V3_BDHV12</stp>
        <stp>721 HK Equity</stp>
        <stp>SALES_REV_TURN</stp>
        <stp>1/1/2017</stp>
        <stp>8/12/2018</stp>
        <stp>[Stock Selection.xlsx]revenue!R7C323</stp>
        <stp>EQY_CONSOLIDATED</stp>
        <stp>Y</stp>
        <stp>cols=2;rows=2</stp>
        <tr r="LK7" s="7"/>
      </tp>
      <tp>
        <v>42825</v>
        <stp/>
        <stp>##V3_BDHV12</stp>
        <stp>317 HK Equity</stp>
        <stp>LT_DEBT_TO_TOT_ASSET</stp>
        <stp>1/1/2017</stp>
        <stp>8/12/2018</stp>
        <stp>[Stock Selection.xlsx]Long Term Debt Ratio!R7C489</stp>
        <stp>EQY_CONSOLIDATED</stp>
        <stp>Y</stp>
        <stp>cols=2;rows=5</stp>
        <tr r="RU7" s="4"/>
      </tp>
      <tp>
        <v>42916</v>
        <stp/>
        <stp>##V3_BDHV12</stp>
        <stp>392 HK Equity</stp>
        <stp>LT_DEBT_TO_TOT_ASSET</stp>
        <stp>1/1/2017</stp>
        <stp>8/12/2018</stp>
        <stp>[Stock Selection.xlsx]Long Term Debt Ratio!R7C909</stp>
        <stp>EQY_CONSOLIDATED</stp>
        <stp>Y</stp>
        <stp>cols=2;rows=2</stp>
        <tr r="AHY7" s="4"/>
      </tp>
      <tp>
        <v>42825</v>
        <stp/>
        <stp>##V3_BDHV12</stp>
        <stp>341 HK Equity</stp>
        <stp>RETURN_COM_EQY</stp>
        <stp>1/1/2017</stp>
        <stp>8/12/2018</stp>
        <stp>[Stock Selection.xlsx]ROE!R7C99</stp>
        <stp>EQY_CONSOLIDATED</stp>
        <stp>Y</stp>
        <stp>cols=2;rows=3</stp>
        <tr r="CU7" s="1"/>
      </tp>
      <tp>
        <v>42916</v>
        <stp/>
        <stp>##V3_BDHV12</stp>
        <stp>293 HK Equity</stp>
        <stp>LT_DEBT_TO_TOT_ASSET</stp>
        <stp>1/1/2017</stp>
        <stp>8/12/2018</stp>
        <stp>[Stock Selection.xlsx]Long Term Debt Ratio!R7C507</stp>
        <stp>EQY_CONSOLIDATED</stp>
        <stp>Y</stp>
        <stp>cols=2;rows=3</stp>
        <tr r="SM7" s="4"/>
      </tp>
      <tp>
        <v>42916</v>
        <stp/>
        <stp>##V3_BDHV12</stp>
        <stp>686 HK Equity</stp>
        <stp>LT_DEBT_TO_TOT_ASSET</stp>
        <stp>1/1/2017</stp>
        <stp>8/12/2018</stp>
        <stp>[Stock Selection.xlsx]Long Term Debt Ratio!R7C911</stp>
        <stp>EQY_CONSOLIDATED</stp>
        <stp>Y</stp>
        <stp>cols=2;rows=2</stp>
        <tr r="AIA7" s="4"/>
      </tp>
      <tp>
        <v>42916</v>
        <stp/>
        <stp>##V3_BDHV12</stp>
        <stp>880 HK Equity</stp>
        <stp>LT_DEBT_TO_TOT_ASSET</stp>
        <stp>1/1/2017</stp>
        <stp>8/12/2018</stp>
        <stp>[Stock Selection.xlsx]Long Term Debt Ratio!R7C117</stp>
        <stp>EQY_CONSOLIDATED</stp>
        <stp>Y</stp>
        <stp>cols=2;rows=3</stp>
        <tr r="DM7" s="4"/>
      </tp>
      <tp>
        <v>42916</v>
        <stp/>
        <stp>##V3_BDHV12</stp>
        <stp>316 HK Equity</stp>
        <stp>LT_DEBT_TO_TOT_ASSET</stp>
        <stp>1/1/2017</stp>
        <stp>8/12/2018</stp>
        <stp>[Stock Selection.xlsx]Long Term Debt Ratio!R7C487</stp>
        <stp>EQY_CONSOLIDATED</stp>
        <stp>Y</stp>
        <stp>cols=2;rows=3</stp>
        <tr r="RS7" s="4"/>
      </tp>
      <tp>
        <v>42825</v>
        <stp/>
        <stp>##V3_BDHV12</stp>
        <stp>992 HK Equity</stp>
        <stp>LT_DEBT_TO_TOT_ASSET</stp>
        <stp>1/1/2017</stp>
        <stp>8/12/2018</stp>
        <stp>[Stock Selection.xlsx]Long Term Debt Ratio!R7C603</stp>
        <stp>EQY_CONSOLIDATED</stp>
        <stp>Y</stp>
        <stp>cols=2;rows=5</stp>
        <tr r="WE7" s="4"/>
      </tp>
      <tp>
        <v>42916</v>
        <stp/>
        <stp>##V3_BDHV12</stp>
        <stp>215 HK Equity</stp>
        <stp>LT_DEBT_TO_TOT_ASSET</stp>
        <stp>1/1/2017</stp>
        <stp>8/12/2018</stp>
        <stp>[Stock Selection.xlsx]Long Term Debt Ratio!R7C885</stp>
        <stp>EQY_CONSOLIDATED</stp>
        <stp>Y</stp>
        <stp>cols=2;rows=3</stp>
        <tr r="AHA7" s="4"/>
      </tp>
      <tp>
        <v>42916</v>
        <stp/>
        <stp>##V3_BDHV12</stp>
        <stp>606 HK Equity</stp>
        <stp>LT_DEBT_TO_TOT_ASSET</stp>
        <stp>1/1/2017</stp>
        <stp>8/12/2018</stp>
        <stp>[Stock Selection.xlsx]Long Term Debt Ratio!R7C195</stp>
        <stp>EQY_CONSOLIDATED</stp>
        <stp>Y</stp>
        <stp>cols=2;rows=2</stp>
        <tr r="GM7" s="4"/>
      </tp>
      <tp>
        <v>42916</v>
        <stp/>
        <stp>##V3_BDHV12</stp>
        <stp>951 HK Equity</stp>
        <stp>RETURN_COM_EQY</stp>
        <stp>1/1/2017</stp>
        <stp>8/12/2018</stp>
        <stp>[Stock Selection.xlsx]ROE!R7C81</stp>
        <stp>EQY_CONSOLIDATED</stp>
        <stp>Y</stp>
        <stp>cols=2;rows=2</stp>
        <tr r="CC7" s="1"/>
      </tp>
      <tp>
        <v>42916</v>
        <stp/>
        <stp>##V3_BDHV12</stp>
        <stp>493 HK Equity</stp>
        <stp>LT_DEBT_TO_TOT_ASSET</stp>
        <stp>1/1/2017</stp>
        <stp>8/12/2018</stp>
        <stp>[Stock Selection.xlsx]Long Term Debt Ratio!R7C101</stp>
        <stp>EQY_CONSOLIDATED</stp>
        <stp>Y</stp>
        <stp>cols=2;rows=2</stp>
        <tr r="CW7" s="4"/>
      </tp>
      <tp>
        <v>42825</v>
        <stp/>
        <stp>##V3_BDHV12</stp>
        <stp>2880 HK Equity</stp>
        <stp>SALES_REV_TURN</stp>
        <stp>1/1/2017</stp>
        <stp>8/12/2018</stp>
        <stp>[Stock Selection.xlsx]revenue!R7C465</stp>
        <stp>EQY_CONSOLIDATED</stp>
        <stp>Y</stp>
        <stp>cols=2;rows=5</stp>
        <tr r="QW7" s="7"/>
      </tp>
      <tp>
        <v>42825</v>
        <stp/>
        <stp>##V3_BDHV12</stp>
        <stp>1315 HK Equity</stp>
        <stp>SALES_REV_TURN</stp>
        <stp>1/1/2017</stp>
        <stp>8/12/2018</stp>
        <stp>[Stock Selection.xlsx]revenue!R7C535</stp>
        <stp>EQY_CONSOLIDATED</stp>
        <stp>Y</stp>
        <stp>cols=2;rows=3</stp>
        <tr r="TO7" s="7"/>
      </tp>
      <tp>
        <v>42916</v>
        <stp/>
        <stp>##V3_BDHV12</stp>
        <stp>2196 HK Equity</stp>
        <stp>SALES_REV_TURN</stp>
        <stp>1/1/2017</stp>
        <stp>8/12/2018</stp>
        <stp>[Stock Selection.xlsx]revenue!R7C407</stp>
        <stp>EQY_CONSOLIDATED</stp>
        <stp>Y</stp>
        <stp>cols=2;rows=2</stp>
        <tr r="OQ7" s="7"/>
      </tp>
      <tp>
        <v>42825</v>
        <stp/>
        <stp>##V3_BDHV12</stp>
        <stp>1177 HK Equity</stp>
        <stp>SALES_REV_TURN</stp>
        <stp>1/1/2017</stp>
        <stp>8/12/2018</stp>
        <stp>[Stock Selection.xlsx]revenue!R7C413</stp>
        <stp>EQY_CONSOLIDATED</stp>
        <stp>Y</stp>
        <stp>cols=2;rows=5</stp>
        <tr r="OW7" s="7"/>
      </tp>
      <tp>
        <v>42916</v>
        <stp/>
        <stp>##V3_BDHV12</stp>
        <stp>1515 HK Equity</stp>
        <stp>SALES_REV_TURN</stp>
        <stp>1/1/2017</stp>
        <stp>8/12/2018</stp>
        <stp>[Stock Selection.xlsx]revenue!R7C433</stp>
        <stp>EQY_CONSOLIDATED</stp>
        <stp>Y</stp>
        <stp>cols=2;rows=2</stp>
        <tr r="PQ7" s="7"/>
      </tp>
      <tp>
        <v>42916</v>
        <stp/>
        <stp>##V3_BDHV12</stp>
        <stp>3377 HK Equity</stp>
        <stp>SALES_REV_TURN</stp>
        <stp>1/1/2017</stp>
        <stp>8/12/2018</stp>
        <stp>[Stock Selection.xlsx]revenue!R7C811</stp>
        <stp>EQY_CONSOLIDATED</stp>
        <stp>Y</stp>
        <stp>cols=2;rows=2</stp>
        <tr r="AEE7" s="7"/>
      </tp>
      <tp>
        <v>42916</v>
        <stp/>
        <stp>##V3_BDHV12</stp>
        <stp>1886 HK Equity</stp>
        <stp>SALES_REV_TURN</stp>
        <stp>1/1/2017</stp>
        <stp>8/12/2018</stp>
        <stp>[Stock Selection.xlsx]revenue!R7C203</stp>
        <stp>EQY_CONSOLIDATED</stp>
        <stp>Y</stp>
        <stp>cols=2;rows=1</stp>
        <tr r="GU7" s="7"/>
      </tp>
      <tp>
        <v>42916</v>
        <stp/>
        <stp>##V3_BDHV12</stp>
        <stp>6837 HK Equity</stp>
        <stp>SALES_REV_TURN</stp>
        <stp>1/1/2017</stp>
        <stp>8/12/2018</stp>
        <stp>[Stock Selection.xlsx]revenue!R7C315</stp>
        <stp>EQY_CONSOLIDATED</stp>
        <stp>Y</stp>
        <stp>cols=2;rows=2</stp>
        <tr r="LC7" s="7"/>
      </tp>
      <tp>
        <v>42916</v>
        <stp/>
        <stp>##V3_BDHV12</stp>
        <stp>1766 HK Equity</stp>
        <stp>SALES_REV_TURN</stp>
        <stp>1/1/2017</stp>
        <stp>8/12/2018</stp>
        <stp>[Stock Selection.xlsx]revenue!R7C501</stp>
        <stp>EQY_CONSOLIDATED</stp>
        <stp>Y</stp>
        <stp>cols=2;rows=2</stp>
        <tr r="SG7" s="7"/>
      </tp>
      <tp>
        <v>42916</v>
        <stp/>
        <stp>##V3_BDHV12</stp>
        <stp>1345 HK Equity</stp>
        <stp>SALES_REV_TURN</stp>
        <stp>1/1/2017</stp>
        <stp>8/12/2018</stp>
        <stp>[Stock Selection.xlsx]revenue!R7C431</stp>
        <stp>EQY_CONSOLIDATED</stp>
        <stp>Y</stp>
        <stp>cols=2;rows=2</stp>
        <tr r="PO7" s="7"/>
      </tp>
      <tp>
        <v>42916</v>
        <stp/>
        <stp>##V3_BDHV12</stp>
        <stp>3393 HK Equity</stp>
        <stp>SALES_REV_TURN</stp>
        <stp>1/1/2017</stp>
        <stp>8/12/2018</stp>
        <stp>[Stock Selection.xlsx]revenue!R7C653</stp>
        <stp>EQY_CONSOLIDATED</stp>
        <stp>Y</stp>
        <stp>cols=2;rows=2</stp>
        <tr r="YC7" s="7"/>
      </tp>
      <tp>
        <v>42916</v>
        <stp/>
        <stp>##V3_BDHV12</stp>
        <stp>1980 HK Equity</stp>
        <stp>SALES_REV_TURN</stp>
        <stp>1/1/2017</stp>
        <stp>8/12/2018</stp>
        <stp>[Stock Selection.xlsx]revenue!R7C661</stp>
        <stp>EQY_CONSOLIDATED</stp>
        <stp>Y</stp>
        <stp>cols=2;rows=2</stp>
        <tr r="YK7" s="7"/>
      </tp>
      <tp>
        <v>42916</v>
        <stp/>
        <stp>##V3_BDHV12</stp>
        <stp>1800 HK Equity</stp>
        <stp>SALES_REV_TURN</stp>
        <stp>1/1/2017</stp>
        <stp>8/12/2018</stp>
        <stp>[Stock Selection.xlsx]revenue!R7C461</stp>
        <stp>EQY_CONSOLIDATED</stp>
        <stp>Y</stp>
        <stp>cols=2;rows=2</stp>
        <tr r="QS7" s="7"/>
      </tp>
      <tp>
        <v>42916</v>
        <stp/>
        <stp>##V3_BDHV12</stp>
        <stp>2111 HK Equity</stp>
        <stp>SALES_REV_TURN</stp>
        <stp>1/1/2017</stp>
        <stp>8/12/2018</stp>
        <stp>[Stock Selection.xlsx]revenue!R7C179</stp>
        <stp>EQY_CONSOLIDATED</stp>
        <stp>Y</stp>
        <stp>cols=2;rows=2</stp>
        <tr r="FW7" s="7"/>
      </tp>
      <tp>
        <v>42916</v>
        <stp/>
        <stp>##V3_BDHV12</stp>
        <stp>1164 HK Equity</stp>
        <stp>SALES_REV_TURN</stp>
        <stp>1/1/2017</stp>
        <stp>8/12/2018</stp>
        <stp>[Stock Selection.xlsx]revenue!R7C529</stp>
        <stp>EQY_CONSOLIDATED</stp>
        <stp>Y</stp>
        <stp>cols=2;rows=2</stp>
        <tr r="TI7" s="7"/>
      </tp>
      <tp>
        <v>42825</v>
        <stp/>
        <stp>##V3_BDHV12</stp>
        <stp>52 HK Equity</stp>
        <stp>IS_EPS</stp>
        <stp>1/1/2017</stp>
        <stp>8/12/2018</stp>
        <stp>[Stock Selection.xlsx]EPS!R7C75</stp>
        <stp>EQY_CONSOLIDATED</stp>
        <stp>Y</stp>
        <stp>cols=2;rows=3</stp>
        <tr r="BW7" s="3"/>
      </tp>
      <tp>
        <v>42916</v>
        <stp/>
        <stp>##V3_BDHV12</stp>
        <stp>848 HK Equity</stp>
        <stp>CF_CASH_FROM_OPER</stp>
        <stp>1/1/2017</stp>
        <stp>8/12/2018</stp>
        <stp>[Stock Selection.xlsx]Operating Cash Flow!R7C47</stp>
        <stp>EQY_CONSOLIDATED</stp>
        <stp>Y</stp>
        <stp>cols=2;rows=2</stp>
        <tr r="AU7" s="6"/>
      </tp>
      <tp>
        <v>42916</v>
        <stp/>
        <stp>##V3_BDHV12</stp>
        <stp>551 HK Equity</stp>
        <stp>CF_CASH_FROM_OPER</stp>
        <stp>1/1/2017</stp>
        <stp>8/12/2018</stp>
        <stp>[Stock Selection.xlsx]Operating Cash Flow!R7C97</stp>
        <stp>EQY_CONSOLIDATED</stp>
        <stp>Y</stp>
        <stp>cols=2;rows=2</stp>
        <tr r="CS7" s="6"/>
      </tp>
      <tp>
        <v>42916</v>
        <stp/>
        <stp>##V3_BDHV12</stp>
        <stp>511 HK Equity</stp>
        <stp>SALES_REV_TURN</stp>
        <stp>1/1/2017</stp>
        <stp>8/12/2018</stp>
        <stp>[Stock Selection.xlsx]revenue!R7C119</stp>
        <stp>EQY_CONSOLIDATED</stp>
        <stp>Y</stp>
        <stp>cols=2;rows=2</stp>
        <tr r="DO7" s="7"/>
      </tp>
      <tp>
        <v>43100</v>
        <stp/>
        <stp>##V3_BDHV12</stp>
        <stp>772 HK Equity</stp>
        <stp>SALES_REV_TURN</stp>
        <stp>1/1/2017</stp>
        <stp>8/12/2018</stp>
        <stp>[Stock Selection.xlsx]revenue!R7C129</stp>
        <stp>EQY_CONSOLIDATED</stp>
        <stp>Y</stp>
        <stp>cols=2;rows=1</stp>
        <tr r="DY7" s="7"/>
      </tp>
      <tp>
        <v>42916</v>
        <stp/>
        <stp>##V3_BDHV12</stp>
        <stp>435 HK Equity</stp>
        <stp>SALES_REV_TURN</stp>
        <stp>1/1/2017</stp>
        <stp>8/12/2018</stp>
        <stp>[Stock Selection.xlsx]revenue!R7C759</stp>
        <stp>EQY_CONSOLIDATED</stp>
        <stp>Y</stp>
        <stp>cols=2;rows=2</stp>
        <tr r="ACE7" s="7"/>
      </tp>
      <tp>
        <v>42916</v>
        <stp/>
        <stp>##V3_BDHV12</stp>
        <stp>119 HK Equity</stp>
        <stp>SALES_REV_TURN</stp>
        <stp>1/1/2017</stp>
        <stp>8/12/2018</stp>
        <stp>[Stock Selection.xlsx]revenue!R7C799</stp>
        <stp>EQY_CONSOLIDATED</stp>
        <stp>Y</stp>
        <stp>cols=2;rows=2</stp>
        <tr r="ADS7" s="7"/>
      </tp>
      <tp>
        <v>42916</v>
        <stp/>
        <stp>##V3_BDHV12</stp>
        <stp>220 HK Equity</stp>
        <stp>SALES_REV_TURN</stp>
        <stp>1/1/2017</stp>
        <stp>8/12/2018</stp>
        <stp>[Stock Selection.xlsx]revenue!R7C209</stp>
        <stp>EQY_CONSOLIDATED</stp>
        <stp>Y</stp>
        <stp>cols=2;rows=3</stp>
        <tr r="HA7" s="7"/>
      </tp>
      <tp>
        <v>42916</v>
        <stp/>
        <stp>##V3_BDHV12</stp>
        <stp>297 HK Equity</stp>
        <stp>SALES_REV_TURN</stp>
        <stp>1/1/2017</stp>
        <stp>8/12/2018</stp>
        <stp>[Stock Selection.xlsx]revenue!R7C679</stp>
        <stp>EQY_CONSOLIDATED</stp>
        <stp>Y</stp>
        <stp>cols=2;rows=2</stp>
        <tr r="ZC7" s="7"/>
      </tp>
      <tp>
        <v>42916</v>
        <stp/>
        <stp>##V3_BDHV12</stp>
        <stp>285 HK Equity</stp>
        <stp>SALES_REV_TURN</stp>
        <stp>1/1/2017</stp>
        <stp>8/12/2018</stp>
        <stp>[Stock Selection.xlsx]revenue!R7C659</stp>
        <stp>EQY_CONSOLIDATED</stp>
        <stp>Y</stp>
        <stp>cols=2;rows=2</stp>
        <tr r="YI7" s="7"/>
      </tp>
      <tp>
        <v>42916</v>
        <stp/>
        <stp>##V3_BDHV12</stp>
        <stp>291 HK Equity</stp>
        <stp>SALES_REV_TURN</stp>
        <stp>1/1/2017</stp>
        <stp>8/12/2018</stp>
        <stp>[Stock Selection.xlsx]revenue!R7C219</stp>
        <stp>EQY_CONSOLIDATED</stp>
        <stp>Y</stp>
        <stp>cols=2;rows=2</stp>
        <tr r="HK7" s="7"/>
      </tp>
      <tp>
        <v>42916</v>
        <stp/>
        <stp>##V3_BDHV12</stp>
        <stp>906 HK Equity</stp>
        <stp>SALES_REV_TURN</stp>
        <stp>1/1/2017</stp>
        <stp>8/12/2018</stp>
        <stp>[Stock Selection.xlsx]revenue!R7C669</stp>
        <stp>EQY_CONSOLIDATED</stp>
        <stp>Y</stp>
        <stp>cols=2;rows=2</stp>
        <tr r="YS7" s="7"/>
      </tp>
      <tp>
        <v>42916</v>
        <stp/>
        <stp>##V3_BDHV12</stp>
        <stp>639 HK Equity</stp>
        <stp>SALES_REV_TURN</stp>
        <stp>1/1/2017</stp>
        <stp>8/12/2018</stp>
        <stp>[Stock Selection.xlsx]revenue!R7C695</stp>
        <stp>EQY_CONSOLIDATED</stp>
        <stp>Y</stp>
        <stp>cols=2;rows=2</stp>
        <tr r="ZS7" s="7"/>
      </tp>
      <tp>
        <v>42916</v>
        <stp/>
        <stp>##V3_BDHV12</stp>
        <stp>338 HK Equity</stp>
        <stp>SALES_REV_TURN</stp>
        <stp>1/1/2017</stp>
        <stp>8/12/2018</stp>
        <stp>[Stock Selection.xlsx]revenue!R7C685</stp>
        <stp>EQY_CONSOLIDATED</stp>
        <stp>Y</stp>
        <stp>cols=2;rows=2</stp>
        <tr r="ZI7" s="7"/>
      </tp>
      <tp>
        <v>42825</v>
        <stp/>
        <stp>##V3_BDHV12</stp>
        <stp>998 HK Equity</stp>
        <stp>SALES_REV_TURN</stp>
        <stp>1/1/2017</stp>
        <stp>8/12/2018</stp>
        <stp>[Stock Selection.xlsx]revenue!R7C285</stp>
        <stp>EQY_CONSOLIDATED</stp>
        <stp>Y</stp>
        <stp>cols=2;rows=5</stp>
        <tr r="JY7" s="7"/>
      </tp>
      <tp>
        <v>42825</v>
        <stp/>
        <stp>##V3_BDHV12</stp>
        <stp>322 HK Equity</stp>
        <stp>SALES_REV_TURN</stp>
        <stp>1/1/2017</stp>
        <stp>8/12/2018</stp>
        <stp>[Stock Selection.xlsx]revenue!R7C227</stp>
        <stp>EQY_CONSOLIDATED</stp>
        <stp>Y</stp>
        <stp>cols=2;rows=5</stp>
        <tr r="HS7" s="7"/>
      </tp>
      <tp>
        <v>42916</v>
        <stp/>
        <stp>##V3_BDHV12</stp>
        <stp>631 HK Equity</stp>
        <stp>SALES_REV_TURN</stp>
        <stp>1/1/2017</stp>
        <stp>8/12/2018</stp>
        <stp>[Stock Selection.xlsx]revenue!R7C517</stp>
        <stp>EQY_CONSOLIDATED</stp>
        <stp>Y</stp>
        <stp>cols=2;rows=2</stp>
        <tr r="SW7" s="7"/>
      </tp>
      <tp>
        <v>42916</v>
        <stp/>
        <stp>##V3_BDHV12</stp>
        <stp>135 HK Equity</stp>
        <stp>SALES_REV_TURN</stp>
        <stp>1/1/2017</stp>
        <stp>8/12/2018</stp>
        <stp>[Stock Selection.xlsx]revenue!R7C257</stp>
        <stp>EQY_CONSOLIDATED</stp>
        <stp>Y</stp>
        <stp>cols=2;rows=2</stp>
        <tr r="IW7" s="7"/>
      </tp>
      <tp>
        <v>42916</v>
        <stp/>
        <stp>##V3_BDHV12</stp>
        <stp>358 HK Equity</stp>
        <stp>SALES_REV_TURN</stp>
        <stp>1/1/2017</stp>
        <stp>8/12/2018</stp>
        <stp>[Stock Selection.xlsx]revenue!R7C687</stp>
        <stp>EQY_CONSOLIDATED</stp>
        <stp>Y</stp>
        <stp>cols=2;rows=2</stp>
        <tr r="ZK7" s="7"/>
      </tp>
      <tp>
        <v>42916</v>
        <stp/>
        <stp>##V3_BDHV12</stp>
        <stp>976 HK Equity</stp>
        <stp>SALES_REV_TURN</stp>
        <stp>1/1/2017</stp>
        <stp>8/12/2018</stp>
        <stp>[Stock Selection.xlsx]revenue!R7C667</stp>
        <stp>EQY_CONSOLIDATED</stp>
        <stp>Y</stp>
        <stp>cols=2;rows=2</stp>
        <tr r="YQ7" s="7"/>
      </tp>
      <tp>
        <v>42916</v>
        <stp/>
        <stp>##V3_BDHV12</stp>
        <stp>806 HK Equity</stp>
        <stp>SALES_REV_TURN</stp>
        <stp>1/1/2017</stp>
        <stp>8/12/2018</stp>
        <stp>[Stock Selection.xlsx]revenue!R7C267</stp>
        <stp>EQY_CONSOLIDATED</stp>
        <stp>Y</stp>
        <stp>cols=2;rows=2</stp>
        <tr r="JG7" s="7"/>
      </tp>
      <tp>
        <v>42916</v>
        <stp/>
        <stp>##V3_BDHV12</stp>
        <stp>525 HK Equity</stp>
        <stp>SALES_REV_TURN</stp>
        <stp>1/1/2017</stp>
        <stp>8/12/2018</stp>
        <stp>[Stock Selection.xlsx]revenue!R7C551</stp>
        <stp>EQY_CONSOLIDATED</stp>
        <stp>Y</stp>
        <stp>cols=2;rows=2</stp>
        <tr r="UE7" s="7"/>
      </tp>
      <tp>
        <v>42916</v>
        <stp/>
        <stp>##V3_BDHV12</stp>
        <stp>522 HK Equity</stp>
        <stp>SALES_REV_TURN</stp>
        <stp>1/1/2017</stp>
        <stp>8/12/2018</stp>
        <stp>[Stock Selection.xlsx]revenue!R7C621</stp>
        <stp>EQY_CONSOLIDATED</stp>
        <stp>Y</stp>
        <stp>cols=2;rows=3</stp>
        <tr r="WW7" s="7"/>
      </tp>
      <tp>
        <v>42916</v>
        <stp/>
        <stp>##V3_BDHV12</stp>
        <stp>754 HK Equity</stp>
        <stp>SALES_REV_TURN</stp>
        <stp>1/1/2017</stp>
        <stp>8/12/2018</stp>
        <stp>[Stock Selection.xlsx]revenue!R7C841</stp>
        <stp>EQY_CONSOLIDATED</stp>
        <stp>Y</stp>
        <stp>cols=2;rows=2</stp>
        <tr r="AFI7" s="7"/>
      </tp>
      <tp>
        <v>42825</v>
        <stp/>
        <stp>##V3_BDHV12</stp>
        <stp>717 HK Equity</stp>
        <stp>SALES_REV_TURN</stp>
        <stp>1/1/2017</stp>
        <stp>8/12/2018</stp>
        <stp>[Stock Selection.xlsx]revenue!R7C371</stp>
        <stp>EQY_CONSOLIDATED</stp>
        <stp>Y</stp>
        <stp>cols=2;rows=3</stp>
        <tr r="NG7" s="7"/>
      </tp>
      <tp>
        <v>42916</v>
        <stp/>
        <stp>##V3_BDHV12</stp>
        <stp>950 HK Equity</stp>
        <stp>SALES_REV_TURN</stp>
        <stp>1/1/2017</stp>
        <stp>8/12/2018</stp>
        <stp>[Stock Selection.xlsx]revenue!R7C401</stp>
        <stp>EQY_CONSOLIDATED</stp>
        <stp>Y</stp>
        <stp>cols=2;rows=2</stp>
        <tr r="OK7" s="7"/>
      </tp>
      <tp>
        <v>42916</v>
        <stp/>
        <stp>##V3_BDHV12</stp>
        <stp>405 HK Equity</stp>
        <stp>SALES_REV_TURN</stp>
        <stp>1/1/2017</stp>
        <stp>8/12/2018</stp>
        <stp>[Stock Selection.xlsx]revenue!R7C753</stp>
        <stp>EQY_CONSOLIDATED</stp>
        <stp>Y</stp>
        <stp>cols=2;rows=3</stp>
        <tr r="ABY7" s="7"/>
      </tp>
      <tp>
        <v>42916</v>
        <stp/>
        <stp>##V3_BDHV12</stp>
        <stp>512 HK Equity</stp>
        <stp>SALES_REV_TURN</stp>
        <stp>1/1/2017</stp>
        <stp>8/12/2018</stp>
        <stp>[Stock Selection.xlsx]revenue!R7C423</stp>
        <stp>EQY_CONSOLIDATED</stp>
        <stp>Y</stp>
        <stp>cols=2;rows=2</stp>
        <tr r="PG7" s="7"/>
      </tp>
      <tp>
        <v>42916</v>
        <stp/>
        <stp>##V3_BDHV12</stp>
        <stp>728 HK Equity</stp>
        <stp>SALES_REV_TURN</stp>
        <stp>1/1/2017</stp>
        <stp>8/12/2018</stp>
        <stp>[Stock Selection.xlsx]revenue!R7C883</stp>
        <stp>EQY_CONSOLIDATED</stp>
        <stp>Y</stp>
        <stp>cols=2;rows=2</stp>
        <tr r="AGY7" s="7"/>
      </tp>
      <tp>
        <v>42825</v>
        <stp/>
        <stp>##V3_BDHV12</stp>
        <stp>751 HK Equity</stp>
        <stp>SALES_REV_TURN</stp>
        <stp>1/1/2017</stp>
        <stp>8/12/2018</stp>
        <stp>[Stock Selection.xlsx]revenue!R7C113</stp>
        <stp>EQY_CONSOLIDATED</stp>
        <stp>Y</stp>
        <stp>cols=2;rows=3</stp>
        <tr r="DI7" s="7"/>
      </tp>
      <tp>
        <v>42825</v>
        <stp/>
        <stp>##V3_BDHV12</stp>
        <stp>279 HK Equity</stp>
        <stp>SALES_REV_TURN</stp>
        <stp>1/1/2017</stp>
        <stp>8/12/2018</stp>
        <stp>[Stock Selection.xlsx]revenue!R7C293</stp>
        <stp>EQY_CONSOLIDATED</stp>
        <stp>Y</stp>
        <stp>cols=2;rows=3</stp>
        <tr r="KG7" s="7"/>
      </tp>
      <tp>
        <v>42916</v>
        <stp/>
        <stp>##V3_BDHV12</stp>
        <stp>639 HK Equity</stp>
        <stp>LT_DEBT_TO_TOT_ASSET</stp>
        <stp>1/1/2017</stp>
        <stp>8/12/2018</stp>
        <stp>[Stock Selection.xlsx]Long Term Debt Ratio!R7C695</stp>
        <stp>EQY_CONSOLIDATED</stp>
        <stp>Y</stp>
        <stp>cols=2;rows=2</stp>
        <tr r="ZS7" s="4"/>
      </tp>
      <tp>
        <v>42916</v>
        <stp/>
        <stp>##V3_BDHV12</stp>
        <stp>728 HK Equity</stp>
        <stp>LT_DEBT_TO_TOT_ASSET</stp>
        <stp>1/1/2017</stp>
        <stp>8/12/2018</stp>
        <stp>[Stock Selection.xlsx]Long Term Debt Ratio!R7C883</stp>
        <stp>EQY_CONSOLIDATED</stp>
        <stp>Y</stp>
        <stp>cols=2;rows=2</stp>
        <tr r="AGY7" s="4"/>
      </tp>
      <tp>
        <v>42916</v>
        <stp/>
        <stp>##V3_BDHV12</stp>
        <stp>694 HK Equity</stp>
        <stp>LT_DEBT_TO_TOT_ASSET</stp>
        <stp>1/1/2017</stp>
        <stp>8/12/2018</stp>
        <stp>[Stock Selection.xlsx]Long Term Debt Ratio!R7C531</stp>
        <stp>EQY_CONSOLIDATED</stp>
        <stp>Y</stp>
        <stp>cols=2;rows=2</stp>
        <tr r="TK7" s="4"/>
      </tp>
      <tp>
        <v>42916</v>
        <stp/>
        <stp>##V3_BDHV12</stp>
        <stp>696 HK Equity</stp>
        <stp>LT_DEBT_TO_TOT_ASSET</stp>
        <stp>1/1/2017</stp>
        <stp>8/12/2018</stp>
        <stp>[Stock Selection.xlsx]Long Term Debt Ratio!R7C633</stp>
        <stp>EQY_CONSOLIDATED</stp>
        <stp>Y</stp>
        <stp>cols=2;rows=2</stp>
        <tr r="XI7" s="4"/>
      </tp>
      <tp>
        <v>42916</v>
        <stp/>
        <stp>##V3_BDHV12</stp>
        <stp>3380 HK Equity</stp>
        <stp>SALES_REV_TURN</stp>
        <stp>1/1/2017</stp>
        <stp>8/12/2018</stp>
        <stp>[Stock Selection.xlsx]revenue!R7C875</stp>
        <stp>EQY_CONSOLIDATED</stp>
        <stp>Y</stp>
        <stp>cols=2;rows=2</stp>
        <tr r="AGQ7" s="7"/>
      </tp>
      <tp>
        <v>42916</v>
        <stp/>
        <stp>##V3_BDHV12</stp>
        <stp>1176 HK Equity</stp>
        <stp>SALES_REV_TURN</stp>
        <stp>1/1/2017</stp>
        <stp>8/12/2018</stp>
        <stp>[Stock Selection.xlsx]revenue!R7C817</stp>
        <stp>EQY_CONSOLIDATED</stp>
        <stp>Y</stp>
        <stp>cols=2;rows=2</stp>
        <tr r="AEK7" s="7"/>
      </tp>
      <tp>
        <v>42916</v>
        <stp/>
        <stp>##V3_BDHV12</stp>
        <stp>2006 HK Equity</stp>
        <stp>SALES_REV_TURN</stp>
        <stp>1/1/2017</stp>
        <stp>8/12/2018</stp>
        <stp>[Stock Selection.xlsx]revenue!R7C115</stp>
        <stp>EQY_CONSOLIDATED</stp>
        <stp>Y</stp>
        <stp>cols=2;rows=2</stp>
        <tr r="DK7" s="7"/>
      </tp>
      <tp>
        <v>42916</v>
        <stp/>
        <stp>##V3_BDHV12</stp>
        <stp>6881 HK Equity</stp>
        <stp>SALES_REV_TURN</stp>
        <stp>1/1/2017</stp>
        <stp>8/12/2018</stp>
        <stp>[Stock Selection.xlsx]revenue!R7C261</stp>
        <stp>EQY_CONSOLIDATED</stp>
        <stp>Y</stp>
        <stp>cols=2;rows=2</stp>
        <tr r="JA7" s="7"/>
      </tp>
      <tp>
        <v>42825</v>
        <stp/>
        <stp>##V3_BDHV12</stp>
        <stp>2883 HK Equity</stp>
        <stp>SALES_REV_TURN</stp>
        <stp>1/1/2017</stp>
        <stp>8/12/2018</stp>
        <stp>[Stock Selection.xlsx]revenue!R7C247</stp>
        <stp>EQY_CONSOLIDATED</stp>
        <stp>Y</stp>
        <stp>cols=2;rows=5</stp>
        <tr r="IM7" s="7"/>
      </tp>
      <tp>
        <v>42916</v>
        <stp/>
        <stp>##V3_BDHV12</stp>
        <stp>1381 HK Equity</stp>
        <stp>SALES_REV_TURN</stp>
        <stp>1/1/2017</stp>
        <stp>8/12/2018</stp>
        <stp>[Stock Selection.xlsx]revenue!R7C963</stp>
        <stp>EQY_CONSOLIDATED</stp>
        <stp>Y</stp>
        <stp>cols=2;rows=2</stp>
        <tr r="AKA7" s="7"/>
      </tp>
      <tp>
        <v>42916</v>
        <stp/>
        <stp>##V3_BDHV12</stp>
        <stp>3336 HK Equity</stp>
        <stp>SALES_REV_TURN</stp>
        <stp>1/1/2017</stp>
        <stp>8/12/2018</stp>
        <stp>[Stock Selection.xlsx]revenue!R7C613</stp>
        <stp>EQY_CONSOLIDATED</stp>
        <stp>Y</stp>
        <stp>cols=2;rows=2</stp>
        <tr r="WO7" s="7"/>
      </tp>
      <tp>
        <v>42916</v>
        <stp/>
        <stp>##V3_BDHV12</stp>
        <stp>3360 HK Equity</stp>
        <stp>SALES_REV_TURN</stp>
        <stp>1/1/2017</stp>
        <stp>8/12/2018</stp>
        <stp>[Stock Selection.xlsx]revenue!R7C273</stp>
        <stp>EQY_CONSOLIDATED</stp>
        <stp>Y</stp>
        <stp>cols=2;rows=2</stp>
        <tr r="JM7" s="7"/>
      </tp>
      <tp>
        <v>42916</v>
        <stp/>
        <stp>##V3_BDHV12</stp>
        <stp>1030 HK Equity</stp>
        <stp>SALES_REV_TURN</stp>
        <stp>1/1/2017</stp>
        <stp>8/12/2018</stp>
        <stp>[Stock Selection.xlsx]revenue!R7C871</stp>
        <stp>EQY_CONSOLIDATED</stp>
        <stp>Y</stp>
        <stp>cols=2;rows=2</stp>
        <tr r="AGM7" s="7"/>
      </tp>
      <tp>
        <v>42916</v>
        <stp/>
        <stp>##V3_BDHV12</stp>
        <stp>1811 HK Equity</stp>
        <stp>SALES_REV_TURN</stp>
        <stp>1/1/2017</stp>
        <stp>8/12/2018</stp>
        <stp>[Stock Selection.xlsx]revenue!R7C961</stp>
        <stp>EQY_CONSOLIDATED</stp>
        <stp>Y</stp>
        <stp>cols=2;rows=2</stp>
        <tr r="AJY7" s="7"/>
      </tp>
      <tp>
        <v>42916</v>
        <stp/>
        <stp>##V3_BDHV12</stp>
        <stp>3311 HK Equity</stp>
        <stp>SALES_REV_TURN</stp>
        <stp>1/1/2017</stp>
        <stp>8/12/2018</stp>
        <stp>[Stock Selection.xlsx]revenue!R7C569</stp>
        <stp>EQY_CONSOLIDATED</stp>
        <stp>Y</stp>
        <stp>cols=2;rows=2</stp>
        <tr r="UW7" s="7"/>
      </tp>
      <tp>
        <v>42916</v>
        <stp/>
        <stp>##V3_BDHV12</stp>
        <stp>1052 HK Equity</stp>
        <stp>SALES_REV_TURN</stp>
        <stp>1/1/2017</stp>
        <stp>8/12/2018</stp>
        <stp>[Stock Selection.xlsx]revenue!R7C459</stp>
        <stp>EQY_CONSOLIDATED</stp>
        <stp>Y</stp>
        <stp>cols=2;rows=3</stp>
        <tr r="QQ7" s="7"/>
      </tp>
      <tp>
        <v>42825</v>
        <stp/>
        <stp>##V3_BDHV12</stp>
        <stp>1140 HK Equity</stp>
        <stp>SALES_REV_TURN</stp>
        <stp>1/1/2017</stp>
        <stp>8/12/2018</stp>
        <stp>[Stock Selection.xlsx]revenue!R7C279</stp>
        <stp>EQY_CONSOLIDATED</stp>
        <stp>Y</stp>
        <stp>cols=2;rows=3</stp>
        <tr r="JS7" s="7"/>
      </tp>
      <tp>
        <v>42825</v>
        <stp/>
        <stp>##V3_BDHV12</stp>
        <stp>590 HK Equity</stp>
        <stp>CF_CASH_FROM_OPER</stp>
        <stp>1/1/2017</stp>
        <stp>8/12/2018</stp>
        <stp>[Stock Selection.xlsx]Operating Cash Flow!R7C87</stp>
        <stp>EQY_CONSOLIDATED</stp>
        <stp>Y</stp>
        <stp>cols=2;rows=3</stp>
        <tr r="CI7" s="6"/>
      </tp>
      <tp>
        <v>42916</v>
        <stp/>
        <stp>##V3_BDHV12</stp>
        <stp>586 HK Equity</stp>
        <stp>SALES_REV_TURN</stp>
        <stp>1/1/2017</stp>
        <stp>8/12/2018</stp>
        <stp>[Stock Selection.xlsx]revenue!R7C579</stp>
        <stp>EQY_CONSOLIDATED</stp>
        <stp>Y</stp>
        <stp>cols=2;rows=2</stp>
        <tr r="VG7" s="7"/>
      </tp>
      <tp>
        <v>42916</v>
        <stp/>
        <stp>##V3_BDHV12</stp>
        <stp>468 HK Equity</stp>
        <stp>SALES_REV_TURN</stp>
        <stp>1/1/2017</stp>
        <stp>8/12/2018</stp>
        <stp>[Stock Selection.xlsx]revenue!R7C699</stp>
        <stp>EQY_CONSOLIDATED</stp>
        <stp>Y</stp>
        <stp>cols=2;rows=2</stp>
        <tr r="ZW7" s="7"/>
      </tp>
      <tp>
        <v>42916</v>
        <stp/>
        <stp>##V3_BDHV12</stp>
        <stp>390 HK Equity</stp>
        <stp>SALES_REV_TURN</stp>
        <stp>1/1/2017</stp>
        <stp>8/12/2018</stp>
        <stp>[Stock Selection.xlsx]revenue!R7C519</stp>
        <stp>EQY_CONSOLIDATED</stp>
        <stp>Y</stp>
        <stp>cols=2;rows=2</stp>
        <tr r="SY7" s="7"/>
      </tp>
      <tp>
        <v>42916</v>
        <stp/>
        <stp>##V3_BDHV12</stp>
        <stp>535 HK Equity</stp>
        <stp>SALES_REV_TURN</stp>
        <stp>1/1/2017</stp>
        <stp>8/12/2018</stp>
        <stp>[Stock Selection.xlsx]revenue!R7C745</stp>
        <stp>EQY_CONSOLIDATED</stp>
        <stp>Y</stp>
        <stp>cols=2;rows=2</stp>
        <tr r="ABQ7" s="7"/>
      </tp>
      <tp>
        <v>42916</v>
        <stp/>
        <stp>##V3_BDHV12</stp>
        <stp>267 HK Equity</stp>
        <stp>SALES_REV_TURN</stp>
        <stp>1/1/2017</stp>
        <stp>8/12/2018</stp>
        <stp>[Stock Selection.xlsx]revenue!R7C565</stp>
        <stp>EQY_CONSOLIDATED</stp>
        <stp>Y</stp>
        <stp>cols=2;rows=2</stp>
        <tr r="US7" s="7"/>
      </tp>
      <tp>
        <v>42916</v>
        <stp/>
        <stp>##V3_BDHV12</stp>
        <stp>966 HK Equity</stp>
        <stp>SALES_REV_TURN</stp>
        <stp>1/1/2017</stp>
        <stp>8/12/2018</stp>
        <stp>[Stock Selection.xlsx]revenue!R7C275</stp>
        <stp>EQY_CONSOLIDATED</stp>
        <stp>Y</stp>
        <stp>cols=2;rows=2</stp>
        <tr r="JO7" s="7"/>
      </tp>
      <tp>
        <v>42916</v>
        <stp/>
        <stp>##V3_BDHV12</stp>
        <stp>737 HK Equity</stp>
        <stp>SALES_REV_TURN</stp>
        <stp>1/1/2017</stp>
        <stp>8/12/2018</stp>
        <stp>[Stock Selection.xlsx]revenue!R7C467</stp>
        <stp>EQY_CONSOLIDATED</stp>
        <stp>Y</stp>
        <stp>cols=2;rows=2</stp>
        <tr r="QY7" s="7"/>
      </tp>
      <tp>
        <v>42916</v>
        <stp/>
        <stp>##V3_BDHV12</stp>
        <stp>732 HK Equity</stp>
        <stp>SALES_REV_TURN</stp>
        <stp>1/1/2017</stp>
        <stp>8/12/2018</stp>
        <stp>[Stock Selection.xlsx]revenue!R7C637</stp>
        <stp>EQY_CONSOLIDATED</stp>
        <stp>Y</stp>
        <stp>cols=2;rows=2</stp>
        <tr r="XM7" s="7"/>
      </tp>
      <tp>
        <v>42916</v>
        <stp/>
        <stp>##V3_BDHV12</stp>
        <stp>607 HK Equity</stp>
        <stp>SALES_REV_TURN</stp>
        <stp>1/1/2017</stp>
        <stp>8/12/2018</stp>
        <stp>[Stock Selection.xlsx]revenue!R7C867</stp>
        <stp>EQY_CONSOLIDATED</stp>
        <stp>Y</stp>
        <stp>cols=2;rows=2</stp>
        <tr r="AGI7" s="7"/>
      </tp>
      <tp>
        <v>42916</v>
        <stp/>
        <stp>##V3_BDHV12</stp>
        <stp>636 HK Equity</stp>
        <stp>SALES_REV_TURN</stp>
        <stp>1/1/2017</stp>
        <stp>8/12/2018</stp>
        <stp>[Stock Selection.xlsx]revenue!R7C577</stp>
        <stp>EQY_CONSOLIDATED</stp>
        <stp>Y</stp>
        <stp>cols=2;rows=2</stp>
        <tr r="VE7" s="7"/>
      </tp>
      <tp>
        <v>42825</v>
        <stp/>
        <stp>##V3_BDHV12</stp>
        <stp>700 HK Equity</stp>
        <stp>SALES_REV_TURN</stp>
        <stp>1/1/2017</stp>
        <stp>8/12/2018</stp>
        <stp>[Stock Selection.xlsx]revenue!R7C617</stp>
        <stp>EQY_CONSOLIDATED</stp>
        <stp>Y</stp>
        <stp>cols=2;rows=5</stp>
        <tr r="WS7" s="7"/>
      </tp>
      <tp>
        <v>42916</v>
        <stp/>
        <stp>##V3_BDHV12</stp>
        <stp>342 HK Equity</stp>
        <stp>SALES_REV_TURN</stp>
        <stp>1/1/2017</stp>
        <stp>8/12/2018</stp>
        <stp>[Stock Selection.xlsx]revenue!R7C237</stp>
        <stp>EQY_CONSOLIDATED</stp>
        <stp>Y</stp>
        <stp>cols=2;rows=2</stp>
        <tr r="IC7" s="7"/>
      </tp>
      <tp>
        <v>42916</v>
        <stp/>
        <stp>##V3_BDHV12</stp>
        <stp>880 HK Equity</stp>
        <stp>SALES_REV_TURN</stp>
        <stp>1/1/2017</stp>
        <stp>8/12/2018</stp>
        <stp>[Stock Selection.xlsx]revenue!R7C117</stp>
        <stp>EQY_CONSOLIDATED</stp>
        <stp>Y</stp>
        <stp>cols=2;rows=3</stp>
        <tr r="DM7" s="7"/>
      </tp>
      <tp>
        <v>42916</v>
        <stp/>
        <stp>##V3_BDHV12</stp>
        <stp>817 HK Equity</stp>
        <stp>SALES_REV_TURN</stp>
        <stp>1/1/2017</stp>
        <stp>8/12/2018</stp>
        <stp>[Stock Selection.xlsx]revenue!R7C767</stp>
        <stp>EQY_CONSOLIDATED</stp>
        <stp>Y</stp>
        <stp>cols=2;rows=2</stp>
        <tr r="ACM7" s="7"/>
      </tp>
      <tp>
        <v>42916</v>
        <stp/>
        <stp>##V3_BDHV12</stp>
        <stp>460 HK Equity</stp>
        <stp>SALES_REV_TURN</stp>
        <stp>1/1/2017</stp>
        <stp>8/12/2018</stp>
        <stp>[Stock Selection.xlsx]revenue!R7C411</stp>
        <stp>EQY_CONSOLIDATED</stp>
        <stp>Y</stp>
        <stp>cols=2;rows=2</stp>
        <tr r="OU7" s="7"/>
      </tp>
      <tp>
        <v>42916</v>
        <stp/>
        <stp>##V3_BDHV12</stp>
        <stp>546 HK Equity</stp>
        <stp>SALES_REV_TURN</stp>
        <stp>1/1/2017</stp>
        <stp>8/12/2018</stp>
        <stp>[Stock Selection.xlsx]revenue!R7C673</stp>
        <stp>EQY_CONSOLIDATED</stp>
        <stp>Y</stp>
        <stp>cols=2;rows=3</stp>
        <tr r="YW7" s="7"/>
      </tp>
      <tp>
        <v>42916</v>
        <stp/>
        <stp>##V3_BDHV12</stp>
        <stp>127 HK Equity</stp>
        <stp>SALES_REV_TURN</stp>
        <stp>1/1/2017</stp>
        <stp>8/12/2018</stp>
        <stp>[Stock Selection.xlsx]revenue!R7C863</stp>
        <stp>EQY_CONSOLIDATED</stp>
        <stp>Y</stp>
        <stp>cols=2;rows=2</stp>
        <tr r="AGE7" s="7"/>
      </tp>
      <tp>
        <v>42916</v>
        <stp/>
        <stp>##V3_BDHV12</stp>
        <stp>177 HK Equity</stp>
        <stp>SALES_REV_TURN</stp>
        <stp>1/1/2017</stp>
        <stp>8/12/2018</stp>
        <stp>[Stock Selection.xlsx]revenue!R7C563</stp>
        <stp>EQY_CONSOLIDATED</stp>
        <stp>Y</stp>
        <stp>cols=2;rows=2</stp>
        <tr r="UQ7" s="7"/>
      </tp>
      <tp>
        <v>42825</v>
        <stp/>
        <stp>##V3_BDHV12</stp>
        <stp>384 HK Equity</stp>
        <stp>SALES_REV_TURN</stp>
        <stp>1/1/2017</stp>
        <stp>8/12/2018</stp>
        <stp>[Stock Selection.xlsx]revenue!R7C953</stp>
        <stp>EQY_CONSOLIDATED</stp>
        <stp>Y</stp>
        <stp>cols=2;rows=3</stp>
        <tr r="AJQ7" s="7"/>
      </tp>
      <tp>
        <v>42916</v>
        <stp/>
        <stp>##V3_BDHV12</stp>
        <stp>832 HK Equity</stp>
        <stp>SALES_REV_TURN</stp>
        <stp>1/1/2017</stp>
        <stp>8/12/2018</stp>
        <stp>[Stock Selection.xlsx]revenue!R7C833</stp>
        <stp>EQY_CONSOLIDATED</stp>
        <stp>Y</stp>
        <stp>cols=2;rows=2</stp>
        <tr r="AFA7" s="7"/>
      </tp>
      <tp>
        <v>42916</v>
        <stp/>
        <stp>##V3_BDHV12</stp>
        <stp>902 HK Equity</stp>
        <stp>SALES_REV_TURN</stp>
        <stp>1/1/2017</stp>
        <stp>8/12/2018</stp>
        <stp>[Stock Selection.xlsx]revenue!R7C933</stp>
        <stp>EQY_CONSOLIDATED</stp>
        <stp>Y</stp>
        <stp>cols=2;rows=3</stp>
        <tr r="AIW7" s="7"/>
      </tp>
      <tp>
        <v>42916</v>
        <stp/>
        <stp>##V3_BDHV12</stp>
        <stp>338 HK Equity</stp>
        <stp>LT_DEBT_TO_TOT_ASSET</stp>
        <stp>1/1/2017</stp>
        <stp>8/12/2018</stp>
        <stp>[Stock Selection.xlsx]Long Term Debt Ratio!R7C685</stp>
        <stp>EQY_CONSOLIDATED</stp>
        <stp>Y</stp>
        <stp>cols=2;rows=2</stp>
        <tr r="ZI7" s="4"/>
      </tp>
      <tp>
        <v>42916</v>
        <stp/>
        <stp>##V3_BDHV12</stp>
        <stp>996 HK Equity</stp>
        <stp>LT_DEBT_TO_TOT_ASSET</stp>
        <stp>1/1/2017</stp>
        <stp>8/12/2018</stp>
        <stp>[Stock Selection.xlsx]Long Term Debt Ratio!R7C829</stp>
        <stp>EQY_CONSOLIDATED</stp>
        <stp>Y</stp>
        <stp>cols=2;rows=2</stp>
        <tr r="AEW7" s="4"/>
      </tp>
      <tp>
        <v>42766</v>
        <stp/>
        <stp>##V3_BDHV12</stp>
        <stp>488 HK Equity</stp>
        <stp>LT_DEBT_TO_TOT_ASSET</stp>
        <stp>1/1/2017</stp>
        <stp>8/12/2018</stp>
        <stp>[Stock Selection.xlsx]Long Term Debt Ratio!R7C831</stp>
        <stp>EQY_CONSOLIDATED</stp>
        <stp>Y</stp>
        <stp>cols=2;rows=3</stp>
        <tr r="AEY7" s="4"/>
      </tp>
      <tp>
        <v>42916</v>
        <stp/>
        <stp>##V3_BDHV12</stp>
        <stp>868 HK Equity</stp>
        <stp>RETURN_COM_EQY</stp>
        <stp>1/1/2017</stp>
        <stp>8/12/2018</stp>
        <stp>[Stock Selection.xlsx]ROE!R7C91</stp>
        <stp>EQY_CONSOLIDATED</stp>
        <stp>Y</stp>
        <stp>cols=2;rows=3</stp>
        <tr r="CM7" s="1"/>
      </tp>
      <tp>
        <v>42916</v>
        <stp/>
        <stp>##V3_BDHV12</stp>
        <stp>288 HK Equity</stp>
        <stp>LT_DEBT_TO_TOT_ASSET</stp>
        <stp>1/1/2017</stp>
        <stp>8/12/2018</stp>
        <stp>[Stock Selection.xlsx]Long Term Debt Ratio!R7C233</stp>
        <stp>EQY_CONSOLIDATED</stp>
        <stp>Y</stp>
        <stp>cols=2;rows=2</stp>
        <tr r="HY7" s="4"/>
      </tp>
      <tp>
        <v>42916</v>
        <stp/>
        <stp>##V3_BDHV12</stp>
        <stp>881 HK Equity</stp>
        <stp>RETURN_COM_EQY</stp>
        <stp>1/1/2017</stp>
        <stp>8/12/2018</stp>
        <stp>[Stock Selection.xlsx]ROE!R7C79</stp>
        <stp>EQY_CONSOLIDATED</stp>
        <stp>Y</stp>
        <stp>cols=2;rows=3</stp>
        <tr r="CA7" s="1"/>
      </tp>
      <tp>
        <v>42825</v>
        <stp/>
        <stp>##V3_BDHV12</stp>
        <stp>480 HK Equity</stp>
        <stp>LT_DEBT_TO_TOT_ASSET</stp>
        <stp>1/1/2017</stp>
        <stp>8/12/2018</stp>
        <stp>[Stock Selection.xlsx]Long Term Debt Ratio!R7C735</stp>
        <stp>EQY_CONSOLIDATED</stp>
        <stp>Y</stp>
        <stp>cols=2;rows=3</stp>
        <tr r="ABG7" s="4"/>
      </tp>
      <tp>
        <v>42825</v>
        <stp/>
        <stp>##V3_BDHV12</stp>
        <stp>981 HK Equity</stp>
        <stp>LT_DEBT_TO_TOT_ASSET</stp>
        <stp>1/1/2017</stp>
        <stp>8/12/2018</stp>
        <stp>[Stock Selection.xlsx]Long Term Debt Ratio!R7C631</stp>
        <stp>EQY_CONSOLIDATED</stp>
        <stp>Y</stp>
        <stp>cols=2;rows=6</stp>
        <tr r="XG7" s="4"/>
      </tp>
      <tp>
        <v>42916</v>
        <stp/>
        <stp>##V3_BDHV12</stp>
        <stp>337 HK Equity</stp>
        <stp>LT_DEBT_TO_TOT_ASSET</stp>
        <stp>1/1/2017</stp>
        <stp>8/12/2018</stp>
        <stp>[Stock Selection.xlsx]Long Term Debt Ratio!R7C785</stp>
        <stp>EQY_CONSOLIDATED</stp>
        <stp>Y</stp>
        <stp>cols=2;rows=2</stp>
        <tr r="ADE7" s="4"/>
      </tp>
      <tp>
        <v>42916</v>
        <stp/>
        <stp>##V3_BDHV12</stp>
        <stp>66 HK Equity</stp>
        <stp>RETURN_COM_EQY</stp>
        <stp>1/1/2017</stp>
        <stp>8/12/2018</stp>
        <stp>[Stock Selection.xlsx]ROE!R7C483</stp>
        <stp>EQY_CONSOLIDATED</stp>
        <stp>Y</stp>
        <stp>cols=2;rows=3</stp>
        <tr r="RO7" s="1"/>
      </tp>
      <tp>
        <v>42916</v>
        <stp/>
        <stp>##V3_BDHV12</stp>
        <stp>69 HK Equity</stp>
        <stp>RETURN_COM_EQY</stp>
        <stp>1/1/2017</stp>
        <stp>8/12/2018</stp>
        <stp>[Stock Selection.xlsx]ROE!R7C173</stp>
        <stp>EQY_CONSOLIDATED</stp>
        <stp>Y</stp>
        <stp>cols=2;rows=2</stp>
        <tr r="FQ7" s="1"/>
      </tp>
      <tp>
        <v>42825</v>
        <stp/>
        <stp>##V3_BDHV12</stp>
        <stp>1513 HK Equity</stp>
        <stp>SALES_REV_TURN</stp>
        <stp>1/1/2017</stp>
        <stp>8/12/2018</stp>
        <stp>[Stock Selection.xlsx]revenue!R7C437</stp>
        <stp>EQY_CONSOLIDATED</stp>
        <stp>Y</stp>
        <stp>cols=2;rows=5</stp>
        <tr r="PU7" s="7"/>
      </tp>
      <tp>
        <v>42916</v>
        <stp/>
        <stp>##V3_BDHV12</stp>
        <stp>1193 HK Equity</stp>
        <stp>SALES_REV_TURN</stp>
        <stp>1/1/2017</stp>
        <stp>8/12/2018</stp>
        <stp>[Stock Selection.xlsx]revenue!R7C937</stp>
        <stp>EQY_CONSOLIDATED</stp>
        <stp>Y</stp>
        <stp>cols=2;rows=2</stp>
        <tr r="AJA7" s="7"/>
      </tp>
      <tp>
        <v>42916</v>
        <stp/>
        <stp>##V3_BDHV12</stp>
        <stp>1972 HK Equity</stp>
        <stp>SALES_REV_TURN</stp>
        <stp>1/1/2017</stp>
        <stp>8/12/2018</stp>
        <stp>[Stock Selection.xlsx]revenue!R7C827</stp>
        <stp>EQY_CONSOLIDATED</stp>
        <stp>Y</stp>
        <stp>cols=2;rows=3</stp>
        <tr r="AEU7" s="7"/>
      </tp>
      <tp>
        <v>42886</v>
        <stp/>
        <stp>##V3_BDHV12</stp>
        <stp>1299 HK Equity</stp>
        <stp>SALES_REV_TURN</stp>
        <stp>1/1/2017</stp>
        <stp>8/12/2018</stp>
        <stp>[Stock Selection.xlsx]revenue!R7C295</stp>
        <stp>EQY_CONSOLIDATED</stp>
        <stp>Y</stp>
        <stp>cols=2;rows=2</stp>
        <tr r="KI7" s="7"/>
      </tp>
      <tp>
        <v>42916</v>
        <stp/>
        <stp>##V3_BDHV12</stp>
        <stp>1070 HK Equity</stp>
        <stp>SALES_REV_TURN</stp>
        <stp>1/1/2017</stp>
        <stp>8/12/2018</stp>
        <stp>[Stock Selection.xlsx]revenue!R7C105</stp>
        <stp>EQY_CONSOLIDATED</stp>
        <stp>Y</stp>
        <stp>cols=2;rows=2</stp>
        <tr r="DA7" s="7"/>
      </tp>
      <tp>
        <v>42916</v>
        <stp/>
        <stp>##V3_BDHV12</stp>
        <stp>2689 HK Equity</stp>
        <stp>SALES_REV_TURN</stp>
        <stp>1/1/2017</stp>
        <stp>8/12/2018</stp>
        <stp>[Stock Selection.xlsx]revenue!R7C697</stp>
        <stp>EQY_CONSOLIDATED</stp>
        <stp>Y</stp>
        <stp>cols=2;rows=2</stp>
        <tr r="ZU7" s="7"/>
      </tp>
      <tp>
        <v>42916</v>
        <stp/>
        <stp>##V3_BDHV12</stp>
        <stp>2342 HK Equity</stp>
        <stp>SALES_REV_TURN</stp>
        <stp>1/1/2017</stp>
        <stp>8/12/2018</stp>
        <stp>[Stock Selection.xlsx]revenue!R7C627</stp>
        <stp>EQY_CONSOLIDATED</stp>
        <stp>Y</stp>
        <stp>cols=2;rows=2</stp>
        <tr r="XC7" s="7"/>
      </tp>
      <tp>
        <v>42916</v>
        <stp/>
        <stp>##V3_BDHV12</stp>
        <stp>2380 HK Equity</stp>
        <stp>SALES_REV_TURN</stp>
        <stp>1/1/2017</stp>
        <stp>8/12/2018</stp>
        <stp>[Stock Selection.xlsx]revenue!R7C907</stp>
        <stp>EQY_CONSOLIDATED</stp>
        <stp>Y</stp>
        <stp>cols=2;rows=2</stp>
        <tr r="AHW7" s="7"/>
      </tp>
      <tp>
        <v>42916</v>
        <stp/>
        <stp>##V3_BDHV12</stp>
        <stp>2328 HK Equity</stp>
        <stp>SALES_REV_TURN</stp>
        <stp>1/1/2017</stp>
        <stp>8/12/2018</stp>
        <stp>[Stock Selection.xlsx]revenue!R7C287</stp>
        <stp>EQY_CONSOLIDATED</stp>
        <stp>Y</stp>
        <stp>cols=2;rows=2</stp>
        <tr r="KA7" s="7"/>
      </tp>
      <tp>
        <v>42916</v>
        <stp/>
        <stp>##V3_BDHV12</stp>
        <stp>2232 HK Equity</stp>
        <stp>SALES_REV_TURN</stp>
        <stp>1/1/2017</stp>
        <stp>8/12/2018</stp>
        <stp>[Stock Selection.xlsx]revenue!R7C127</stp>
        <stp>EQY_CONSOLIDATED</stp>
        <stp>Y</stp>
        <stp>cols=2;rows=2</stp>
        <tr r="DW7" s="7"/>
      </tp>
      <tp>
        <v>42916</v>
        <stp/>
        <stp>##V3_BDHV12</stp>
        <stp>1628 HK Equity</stp>
        <stp>SALES_REV_TURN</stp>
        <stp>1/1/2017</stp>
        <stp>8/12/2018</stp>
        <stp>[Stock Selection.xlsx]revenue!R7C783</stp>
        <stp>EQY_CONSOLIDATED</stp>
        <stp>Y</stp>
        <stp>cols=2;rows=2</stp>
        <tr r="ADC7" s="7"/>
      </tp>
      <tp>
        <v>42916</v>
        <stp/>
        <stp>##V3_BDHV12</stp>
        <stp>2386 HK Equity</stp>
        <stp>SALES_REV_TURN</stp>
        <stp>1/1/2017</stp>
        <stp>8/12/2018</stp>
        <stp>[Stock Selection.xlsx]revenue!R7C561</stp>
        <stp>EQY_CONSOLIDATED</stp>
        <stp>Y</stp>
        <stp>cols=2;rows=2</stp>
        <tr r="UO7" s="7"/>
      </tp>
      <tp>
        <v>42916</v>
        <stp/>
        <stp>##V3_BDHV12</stp>
        <stp>6136 HK Equity</stp>
        <stp>SALES_REV_TURN</stp>
        <stp>1/1/2017</stp>
        <stp>8/12/2018</stp>
        <stp>[Stock Selection.xlsx]revenue!R7C965</stp>
        <stp>EQY_CONSOLIDATED</stp>
        <stp>Y</stp>
        <stp>cols=2;rows=2</stp>
        <tr r="AKC7" s="7"/>
      </tp>
      <tp>
        <v>42825</v>
        <stp/>
        <stp>##V3_BDHV12</stp>
        <stp>1668 HK Equity</stp>
        <stp>SALES_REV_TURN</stp>
        <stp>1/1/2017</stp>
        <stp>8/12/2018</stp>
        <stp>[Stock Selection.xlsx]revenue!R7C781</stp>
        <stp>EQY_CONSOLIDATED</stp>
        <stp>Y</stp>
        <stp>cols=2;rows=3</stp>
        <tr r="ADA7" s="7"/>
      </tp>
      <tp>
        <v>42916</v>
        <stp/>
        <stp>##V3_BDHV12</stp>
        <stp>1778 HK Equity</stp>
        <stp>SALES_REV_TURN</stp>
        <stp>1/1/2017</stp>
        <stp>8/12/2018</stp>
        <stp>[Stock Selection.xlsx]revenue!R7C881</stp>
        <stp>EQY_CONSOLIDATED</stp>
        <stp>Y</stp>
        <stp>cols=2;rows=2</stp>
        <tr r="AGW7" s="7"/>
      </tp>
      <tp>
        <v>42825</v>
        <stp/>
        <stp>##V3_BDHV12</stp>
        <stp>3328 HK Equity</stp>
        <stp>SALES_REV_TURN</stp>
        <stp>1/1/2017</stp>
        <stp>8/12/2018</stp>
        <stp>[Stock Selection.xlsx]revenue!R7C283</stp>
        <stp>EQY_CONSOLIDATED</stp>
        <stp>Y</stp>
        <stp>cols=2;rows=5</stp>
        <tr r="JW7" s="7"/>
      </tp>
      <tp>
        <v>42916</v>
        <stp/>
        <stp>##V3_BDHV12</stp>
        <stp>1848 HK Equity</stp>
        <stp>SALES_REV_TURN</stp>
        <stp>1/1/2017</stp>
        <stp>8/12/2018</stp>
        <stp>[Stock Selection.xlsx]revenue!R7C581</stp>
        <stp>EQY_CONSOLIDATED</stp>
        <stp>Y</stp>
        <stp>cols=2;rows=2</stp>
        <tr r="VI7" s="7"/>
      </tp>
      <tp>
        <v>42916</v>
        <stp/>
        <stp>##V3_BDHV12</stp>
        <stp>2298 HK Equity</stp>
        <stp>SALES_REV_TURN</stp>
        <stp>1/1/2017</stp>
        <stp>8/12/2018</stp>
        <stp>[Stock Selection.xlsx]revenue!R7C183</stp>
        <stp>EQY_CONSOLIDATED</stp>
        <stp>Y</stp>
        <stp>cols=2;rows=2</stp>
        <tr r="GA7" s="7"/>
      </tp>
      <tp>
        <v>42916</v>
        <stp/>
        <stp>##V3_BDHV12</stp>
        <stp>3800 HK Equity</stp>
        <stp>SALES_REV_TURN</stp>
        <stp>1/1/2017</stp>
        <stp>8/12/2018</stp>
        <stp>[Stock Selection.xlsx]revenue!R7C609</stp>
        <stp>EQY_CONSOLIDATED</stp>
        <stp>Y</stp>
        <stp>cols=2;rows=2</stp>
        <tr r="WK7" s="7"/>
      </tp>
      <tp>
        <v>42916</v>
        <stp/>
        <stp>##V3_BDHV12</stp>
        <stp>3899 HK Equity</stp>
        <stp>SALES_REV_TURN</stp>
        <stp>1/1/2017</stp>
        <stp>8/12/2018</stp>
        <stp>[Stock Selection.xlsx]revenue!R7C499</stp>
        <stp>EQY_CONSOLIDATED</stp>
        <stp>Y</stp>
        <stp>cols=2;rows=2</stp>
        <tr r="SE7" s="7"/>
      </tp>
      <tp>
        <v>42916</v>
        <stp/>
        <stp>##V3_BDHV12</stp>
        <stp>27 HK Equity</stp>
        <stp>IS_EPS</stp>
        <stp>1/1/2017</stp>
        <stp>8/12/2018</stp>
        <stp>[Stock Selection.xlsx]EPS!R7C69</stp>
        <stp>EQY_CONSOLIDATED</stp>
        <stp>Y</stp>
        <stp>cols=2;rows=3</stp>
        <tr r="BQ7" s="3"/>
      </tp>
      <tp>
        <v>42825</v>
        <stp/>
        <stp>##V3_BDHV12</stp>
        <stp>341 HK Equity</stp>
        <stp>CF_CASH_FROM_OPER</stp>
        <stp>1/1/2017</stp>
        <stp>8/12/2018</stp>
        <stp>[Stock Selection.xlsx]Operating Cash Flow!R7C99</stp>
        <stp>EQY_CONSOLIDATED</stp>
        <stp>Y</stp>
        <stp>cols=2;rows=3</stp>
        <tr r="CU7" s="6"/>
      </tp>
      <tp>
        <v>42825</v>
        <stp/>
        <stp>##V3_BDHV12</stp>
        <stp>860 HK Equity</stp>
        <stp>CF_CASH_FROM_OPER</stp>
        <stp>1/1/2017</stp>
        <stp>8/12/2018</stp>
        <stp>[Stock Selection.xlsx]Operating Cash Flow!R7C25</stp>
        <stp>EQY_CONSOLIDATED</stp>
        <stp>Y</stp>
        <stp>cols=2;rows=3</stp>
        <tr r="Y7" s="6"/>
      </tp>
      <tp>
        <v>42916</v>
        <stp/>
        <stp>##V3_BDHV12</stp>
        <stp>819 HK Equity</stp>
        <stp>CF_CASH_FROM_OPER</stp>
        <stp>1/1/2017</stp>
        <stp>8/12/2018</stp>
        <stp>[Stock Selection.xlsx]Operating Cash Flow!R7C27</stp>
        <stp>EQY_CONSOLIDATED</stp>
        <stp>Y</stp>
        <stp>cols=2;rows=2</stp>
        <tr r="AA7" s="6"/>
      </tp>
      <tp>
        <v>42916</v>
        <stp/>
        <stp>##V3_BDHV12</stp>
        <stp>440 HK Equity</stp>
        <stp>SALES_REV_TURN</stp>
        <stp>1/1/2017</stp>
        <stp>8/12/2018</stp>
        <stp>[Stock Selection.xlsx]revenue!R7C369</stp>
        <stp>EQY_CONSOLIDATED</stp>
        <stp>Y</stp>
        <stp>cols=2;rows=2</stp>
        <tr r="NE7" s="7"/>
      </tp>
      <tp>
        <v>42916</v>
        <stp/>
        <stp>##V3_BDHV12</stp>
        <stp>735 HK Equity</stp>
        <stp>SALES_REV_TURN</stp>
        <stp>1/1/2017</stp>
        <stp>8/12/2018</stp>
        <stp>[Stock Selection.xlsx]revenue!R7C939</stp>
        <stp>EQY_CONSOLIDATED</stp>
        <stp>Y</stp>
        <stp>cols=2;rows=2</stp>
        <tr r="AJC7" s="7"/>
      </tp>
      <tp>
        <v>42916</v>
        <stp/>
        <stp>##V3_BDHV12</stp>
        <stp>665 HK Equity</stp>
        <stp>SALES_REV_TURN</stp>
        <stp>1/1/2017</stp>
        <stp>8/12/2018</stp>
        <stp>[Stock Selection.xlsx]revenue!R7C339</stp>
        <stp>EQY_CONSOLIDATED</stp>
        <stp>Y</stp>
        <stp>cols=2;rows=2</stp>
        <tr r="MA7" s="7"/>
      </tp>
      <tp>
        <v>42916</v>
        <stp/>
        <stp>##V3_BDHV12</stp>
        <stp>656 HK Equity</stp>
        <stp>SALES_REV_TURN</stp>
        <stp>1/1/2017</stp>
        <stp>8/12/2018</stp>
        <stp>[Stock Selection.xlsx]revenue!R7C509</stp>
        <stp>EQY_CONSOLIDATED</stp>
        <stp>Y</stp>
        <stp>cols=2;rows=2</stp>
        <tr r="SO7" s="7"/>
      </tp>
      <tp>
        <v>42916</v>
        <stp/>
        <stp>##V3_BDHV12</stp>
        <stp>354 HK Equity</stp>
        <stp>SALES_REV_TURN</stp>
        <stp>1/1/2017</stp>
        <stp>8/12/2018</stp>
        <stp>[Stock Selection.xlsx]revenue!R7C629</stp>
        <stp>EQY_CONSOLIDATED</stp>
        <stp>Y</stp>
        <stp>cols=2;rows=2</stp>
        <tr r="XE7" s="7"/>
      </tp>
      <tp>
        <v>42916</v>
        <stp/>
        <stp>##V3_BDHV12</stp>
        <stp>506 HK Equity</stp>
        <stp>SALES_REV_TURN</stp>
        <stp>1/1/2017</stp>
        <stp>8/12/2018</stp>
        <stp>[Stock Selection.xlsx]revenue!R7C205</stp>
        <stp>EQY_CONSOLIDATED</stp>
        <stp>Y</stp>
        <stp>cols=2;rows=1</stp>
        <tr r="GW7" s="7"/>
      </tp>
      <tp>
        <v>42916</v>
        <stp/>
        <stp>##V3_BDHV12</stp>
        <stp>101 HK Equity</stp>
        <stp>SALES_REV_TURN</stp>
        <stp>1/1/2017</stp>
        <stp>8/12/2018</stp>
        <stp>[Stock Selection.xlsx]revenue!R7C775</stp>
        <stp>EQY_CONSOLIDATED</stp>
        <stp>Y</stp>
        <stp>cols=2;rows=3</stp>
        <tr r="ACU7" s="7"/>
      </tp>
      <tp>
        <v>42916</v>
        <stp/>
        <stp>##V3_BDHV12</stp>
        <stp>327 HK Equity</stp>
        <stp>SALES_REV_TURN</stp>
        <stp>1/1/2017</stp>
        <stp>8/12/2018</stp>
        <stp>[Stock Selection.xlsx]revenue!R7C615</stp>
        <stp>EQY_CONSOLIDATED</stp>
        <stp>Y</stp>
        <stp>cols=2;rows=3</stp>
        <tr r="WQ7" s="7"/>
      </tp>
      <tp>
        <v>42916</v>
        <stp/>
        <stp>##V3_BDHV12</stp>
        <stp>916 HK Equity</stp>
        <stp>SALES_REV_TURN</stp>
        <stp>1/1/2017</stp>
        <stp>8/12/2018</stp>
        <stp>[Stock Selection.xlsx]revenue!R7C905</stp>
        <stp>EQY_CONSOLIDATED</stp>
        <stp>Y</stp>
        <stp>cols=2;rows=2</stp>
        <tr r="AHU7" s="7"/>
      </tp>
      <tp>
        <v>42916</v>
        <stp/>
        <stp>##V3_BDHV12</stp>
        <stp>581 HK Equity</stp>
        <stp>SALES_REV_TURN</stp>
        <stp>1/1/2017</stp>
        <stp>8/12/2018</stp>
        <stp>[Stock Selection.xlsx]revenue!R7C677</stp>
        <stp>EQY_CONSOLIDATED</stp>
        <stp>Y</stp>
        <stp>cols=2;rows=2</stp>
        <tr r="ZA7" s="7"/>
      </tp>
      <tp>
        <v>42916</v>
        <stp/>
        <stp>##V3_BDHV12</stp>
        <stp>165 HK Equity</stp>
        <stp>SALES_REV_TURN</stp>
        <stp>1/1/2017</stp>
        <stp>8/12/2018</stp>
        <stp>[Stock Selection.xlsx]revenue!R7C337</stp>
        <stp>EQY_CONSOLIDATED</stp>
        <stp>Y</stp>
        <stp>cols=2;rows=2</stp>
        <tr r="LY7" s="7"/>
      </tp>
      <tp>
        <v>42825</v>
        <stp/>
        <stp>##V3_BDHV12</stp>
        <stp>163 HK Equity</stp>
        <stp>SALES_REV_TURN</stp>
        <stp>1/1/2017</stp>
        <stp>8/12/2018</stp>
        <stp>[Stock Selection.xlsx]revenue!R7C857</stp>
        <stp>EQY_CONSOLIDATED</stp>
        <stp>Y</stp>
        <stp>cols=2;rows=3</stp>
        <tr r="AFY7" s="7"/>
      </tp>
      <tp>
        <v>42825</v>
        <stp/>
        <stp>##V3_BDHV12</stp>
        <stp>823 HK Equity</stp>
        <stp>SALES_REV_TURN</stp>
        <stp>1/1/2017</stp>
        <stp>8/12/2018</stp>
        <stp>[Stock Selection.xlsx]revenue!R7C757</stp>
        <stp>EQY_CONSOLIDATED</stp>
        <stp>Y</stp>
        <stp>cols=2;rows=3</stp>
        <tr r="ACC7" s="7"/>
      </tp>
      <tp>
        <v>42825</v>
        <stp/>
        <stp>##V3_BDHV12</stp>
        <stp>855 HK Equity</stp>
        <stp>SALES_REV_TURN</stp>
        <stp>1/1/2017</stp>
        <stp>8/12/2018</stp>
        <stp>[Stock Selection.xlsx]revenue!R7C931</stp>
        <stp>EQY_CONSOLIDATED</stp>
        <stp>Y</stp>
        <stp>cols=2;rows=3</stp>
        <tr r="AIU7" s="7"/>
      </tp>
      <tp>
        <v>42916</v>
        <stp/>
        <stp>##V3_BDHV12</stp>
        <stp>883 HK Equity</stp>
        <stp>SALES_REV_TURN</stp>
        <stp>1/1/2017</stp>
        <stp>8/12/2018</stp>
        <stp>[Stock Selection.xlsx]revenue!R7C251</stp>
        <stp>EQY_CONSOLIDATED</stp>
        <stp>Y</stp>
        <stp>cols=2;rows=2</stp>
        <tr r="IQ7" s="7"/>
      </tp>
      <tp>
        <v>42916</v>
        <stp/>
        <stp>##V3_BDHV12</stp>
        <stp>816 HK Equity</stp>
        <stp>SALES_REV_TURN</stp>
        <stp>1/1/2017</stp>
        <stp>8/12/2018</stp>
        <stp>[Stock Selection.xlsx]revenue!R7C901</stp>
        <stp>EQY_CONSOLIDATED</stp>
        <stp>Y</stp>
        <stp>cols=2;rows=2</stp>
        <tr r="AHQ7" s="7"/>
      </tp>
      <tp>
        <v>42916</v>
        <stp/>
        <stp>##V3_BDHV12</stp>
        <stp>882 HK Equity</stp>
        <stp>SALES_REV_TURN</stp>
        <stp>1/1/2017</stp>
        <stp>8/12/2018</stp>
        <stp>[Stock Selection.xlsx]revenue!R7C943</stp>
        <stp>EQY_CONSOLIDATED</stp>
        <stp>Y</stp>
        <stp>cols=2;rows=2</stp>
        <tr r="AJG7" s="7"/>
      </tp>
      <tp>
        <v>42916</v>
        <stp/>
        <stp>##V3_BDHV12</stp>
        <stp>308 HK Equity</stp>
        <stp>RETURN_COM_EQY</stp>
        <stp>1/1/2017</stp>
        <stp>8/12/2018</stp>
        <stp>[Stock Selection.xlsx]ROE!R7C85</stp>
        <stp>EQY_CONSOLIDATED</stp>
        <stp>Y</stp>
        <stp>cols=2;rows=2</stp>
        <tr r="CG7" s="1"/>
      </tp>
      <tp>
        <v>42916</v>
        <stp/>
        <stp>##V3_BDHV12</stp>
        <stp>347 HK Equity</stp>
        <stp>LT_DEBT_TO_TOT_ASSET</stp>
        <stp>1/1/2017</stp>
        <stp>8/12/2018</stp>
        <stp>[Stock Selection.xlsx]Long Term Debt Ratio!R7C689</stp>
        <stp>EQY_CONSOLIDATED</stp>
        <stp>Y</stp>
        <stp>cols=2;rows=2</stp>
        <tr r="ZM7" s="4"/>
      </tp>
      <tp>
        <v>42916</v>
        <stp/>
        <stp>##V3_BDHV12</stp>
        <stp>198 HK Equity</stp>
        <stp>LT_DEBT_TO_TOT_ASSET</stp>
        <stp>1/1/2017</stp>
        <stp>8/12/2018</stp>
        <stp>[Stock Selection.xlsx]Long Term Debt Ratio!R7C151</stp>
        <stp>EQY_CONSOLIDATED</stp>
        <stp>Y</stp>
        <stp>cols=2;rows=2</stp>
        <tr r="EU7" s="4"/>
      </tp>
      <tp>
        <v>42916</v>
        <stp/>
        <stp>##V3_BDHV12</stp>
        <stp>799 HK Equity</stp>
        <stp>LT_DEBT_TO_TOT_ASSET</stp>
        <stp>1/1/2017</stp>
        <stp>8/12/2018</stp>
        <stp>[Stock Selection.xlsx]Long Term Debt Ratio!R7C651</stp>
        <stp>EQY_CONSOLIDATED</stp>
        <stp>Y</stp>
        <stp>cols=2;rows=2</stp>
        <tr r="YA7" s="4"/>
      </tp>
      <tp>
        <v>42825</v>
        <stp/>
        <stp>##V3_BDHV12</stp>
        <stp>386 HK Equity</stp>
        <stp>LT_DEBT_TO_TOT_ASSET</stp>
        <stp>1/1/2017</stp>
        <stp>8/12/2018</stp>
        <stp>[Stock Selection.xlsx]Long Term Debt Ratio!R7C241</stp>
        <stp>EQY_CONSOLIDATED</stp>
        <stp>Y</stp>
        <stp>cols=2;rows=5</stp>
        <tr r="IG7" s="4"/>
      </tp>
      <tp>
        <v>42916</v>
        <stp/>
        <stp>##V3_BDHV12</stp>
        <stp>882 HK Equity</stp>
        <stp>LT_DEBT_TO_TOT_ASSET</stp>
        <stp>1/1/2017</stp>
        <stp>8/12/2018</stp>
        <stp>[Stock Selection.xlsx]Long Term Debt Ratio!R7C943</stp>
        <stp>EQY_CONSOLIDATED</stp>
        <stp>Y</stp>
        <stp>cols=2;rows=2</stp>
        <tr r="AJG7" s="4"/>
      </tp>
      <tp>
        <v>42916</v>
        <stp/>
        <stp>##V3_BDHV12</stp>
        <stp>151 HK Equity</stp>
        <stp>LT_DEBT_TO_TOT_ASSET</stp>
        <stp>1/1/2017</stp>
        <stp>8/12/2018</stp>
        <stp>[Stock Selection.xlsx]Long Term Debt Ratio!R7C191</stp>
        <stp>EQY_CONSOLIDATED</stp>
        <stp>Y</stp>
        <stp>cols=2;rows=3</stp>
        <tr r="GI7" s="4"/>
      </tp>
      <tp>
        <v>42916</v>
        <stp/>
        <stp>##V3_BDHV12</stp>
        <stp>8 HK Equity</stp>
        <stp>CF_CASH_FROM_OPER</stp>
        <stp>1/1/2017</stp>
        <stp>8/12/2018</stp>
        <stp>[Stock Selection.xlsx]Operating Cash Flow!R7C887</stp>
        <stp>EQY_CONSOLIDATED</stp>
        <stp>Y</stp>
        <stp>cols=2;rows=2</stp>
        <tr r="AHC7" s="6"/>
      </tp>
      <tp>
        <v>42916</v>
        <stp/>
        <stp>##V3_BDHV12</stp>
        <stp>1776 HK Equity</stp>
        <stp>SALES_REV_TURN</stp>
        <stp>1/1/2017</stp>
        <stp>8/12/2018</stp>
        <stp>[Stock Selection.xlsx]revenue!R7C375</stp>
        <stp>EQY_CONSOLIDATED</stp>
        <stp>Y</stp>
        <stp>cols=2;rows=2</stp>
        <tr r="NK7" s="7"/>
      </tp>
      <tp>
        <v>42916</v>
        <stp/>
        <stp>##V3_BDHV12</stp>
        <stp>1432 HK Equity</stp>
        <stp>SALES_REV_TURN</stp>
        <stp>1/1/2017</stp>
        <stp>8/12/2018</stp>
        <stp>[Stock Selection.xlsx]revenue!R7C235</stp>
        <stp>EQY_CONSOLIDATED</stp>
        <stp>Y</stp>
        <stp>cols=2;rows=2</stp>
        <tr r="IA7" s="7"/>
      </tp>
      <tp>
        <v>42794</v>
        <stp/>
        <stp>##V3_BDHV12</stp>
        <stp>1317 HK Equity</stp>
        <stp>SALES_REV_TURN</stp>
        <stp>1/1/2017</stp>
        <stp>8/12/2018</stp>
        <stp>[Stock Selection.xlsx]revenue!R7C165</stp>
        <stp>EQY_CONSOLIDATED</stp>
        <stp>Y</stp>
        <stp>cols=2;rows=3</stp>
        <tr r="FI7" s="7"/>
      </tp>
      <tp>
        <v>42825</v>
        <stp/>
        <stp>##V3_BDHV12</stp>
        <stp>3898 HK Equity</stp>
        <stp>SALES_REV_TURN</stp>
        <stp>1/1/2017</stp>
        <stp>8/12/2018</stp>
        <stp>[Stock Selection.xlsx]revenue!R7C497</stp>
        <stp>EQY_CONSOLIDATED</stp>
        <stp>Y</stp>
        <stp>cols=2;rows=5</stp>
        <tr r="SC7" s="7"/>
      </tp>
      <tp>
        <v>42916</v>
        <stp/>
        <stp>##V3_BDHV12</stp>
        <stp>1963 HK Equity</stp>
        <stp>SALES_REV_TURN</stp>
        <stp>1/1/2017</stp>
        <stp>8/12/2018</stp>
        <stp>[Stock Selection.xlsx]revenue!R7C325</stp>
        <stp>EQY_CONSOLIDATED</stp>
        <stp>Y</stp>
        <stp>cols=2;rows=2</stp>
        <tr r="LM7" s="7"/>
      </tp>
      <tp>
        <v>42916</v>
        <stp/>
        <stp>##V3_BDHV12</stp>
        <stp>1888 HK Equity</stp>
        <stp>SALES_REV_TURN</stp>
        <stp>1/1/2017</stp>
        <stp>8/12/2018</stp>
        <stp>[Stock Selection.xlsx]revenue!R7C595</stp>
        <stp>EQY_CONSOLIDATED</stp>
        <stp>Y</stp>
        <stp>cols=2;rows=2</stp>
        <tr r="VW7" s="7"/>
      </tp>
      <tp>
        <v>42916</v>
        <stp/>
        <stp>##V3_BDHV12</stp>
        <stp>2727 HK Equity</stp>
        <stp>SALES_REV_TURN</stp>
        <stp>1/1/2017</stp>
        <stp>8/12/2018</stp>
        <stp>[Stock Selection.xlsx]revenue!R7C567</stp>
        <stp>EQY_CONSOLIDATED</stp>
        <stp>Y</stp>
        <stp>cols=2;rows=2</stp>
        <tr r="UU7" s="7"/>
      </tp>
      <tp>
        <v>42916</v>
        <stp/>
        <stp>##V3_BDHV12</stp>
        <stp>2356 HK Equity</stp>
        <stp>SALES_REV_TURN</stp>
        <stp>1/1/2017</stp>
        <stp>8/12/2018</stp>
        <stp>[Stock Selection.xlsx]revenue!R7C277</stp>
        <stp>EQY_CONSOLIDATED</stp>
        <stp>Y</stp>
        <stp>cols=2;rows=2</stp>
        <tr r="JQ7" s="7"/>
      </tp>
      <tp>
        <v>42916</v>
        <stp/>
        <stp>##V3_BDHV12</stp>
        <stp>6808 HK Equity</stp>
        <stp>SALES_REV_TURN</stp>
        <stp>1/1/2017</stp>
        <stp>8/12/2018</stp>
        <stp>[Stock Selection.xlsx]revenue!R7C193</stp>
        <stp>EQY_CONSOLIDATED</stp>
        <stp>Y</stp>
        <stp>cols=2;rows=3</stp>
        <tr r="GK7" s="7"/>
      </tp>
      <tp>
        <v>42916</v>
        <stp/>
        <stp>##V3_BDHV12</stp>
        <stp>3606 HK Equity</stp>
        <stp>SALES_REV_TURN</stp>
        <stp>1/1/2017</stp>
        <stp>8/12/2018</stp>
        <stp>[Stock Selection.xlsx]revenue!R7C171</stp>
        <stp>EQY_CONSOLIDATED</stp>
        <stp>Y</stp>
        <stp>cols=2;rows=2</stp>
        <tr r="FO7" s="7"/>
      </tp>
      <tp>
        <v>42916</v>
        <stp/>
        <stp>##V3_BDHV12</stp>
        <stp>1813 HK Equity</stp>
        <stp>SALES_REV_TURN</stp>
        <stp>1/1/2017</stp>
        <stp>8/12/2018</stp>
        <stp>[Stock Selection.xlsx]revenue!R7C823</stp>
        <stp>EQY_CONSOLIDATED</stp>
        <stp>Y</stp>
        <stp>cols=2;rows=2</stp>
        <tr r="AEQ7" s="7"/>
      </tp>
      <tp>
        <v>42825</v>
        <stp/>
        <stp>##V3_BDHV12</stp>
        <stp>2318 HK Equity</stp>
        <stp>SALES_REV_TURN</stp>
        <stp>1/1/2017</stp>
        <stp>8/12/2018</stp>
        <stp>[Stock Selection.xlsx]revenue!R7C291</stp>
        <stp>EQY_CONSOLIDATED</stp>
        <stp>Y</stp>
        <stp>cols=2;rows=5</stp>
        <tr r="KE7" s="7"/>
      </tp>
      <tp>
        <v>42825</v>
        <stp/>
        <stp>##V3_BDHV12</stp>
        <stp>3888 HK Equity</stp>
        <stp>SALES_REV_TURN</stp>
        <stp>1/1/2017</stp>
        <stp>8/12/2018</stp>
        <stp>[Stock Selection.xlsx]revenue!R7C593</stp>
        <stp>EQY_CONSOLIDATED</stp>
        <stp>Y</stp>
        <stp>cols=2;rows=5</stp>
        <tr r="VU7" s="7"/>
      </tp>
      <tp>
        <v>42916</v>
        <stp/>
        <stp>##V3_BDHV12</stp>
        <stp>3969 HK Equity</stp>
        <stp>SALES_REV_TURN</stp>
        <stp>1/1/2017</stp>
        <stp>8/12/2018</stp>
        <stp>[Stock Selection.xlsx]revenue!R7C583</stp>
        <stp>EQY_CONSOLIDATED</stp>
        <stp>Y</stp>
        <stp>cols=2;rows=2</stp>
        <tr r="VK7" s="7"/>
      </tp>
      <tp>
        <v>42825</v>
        <stp/>
        <stp>##V3_BDHV12</stp>
        <stp>2899 HK Equity</stp>
        <stp>SALES_REV_TURN</stp>
        <stp>1/1/2017</stp>
        <stp>8/12/2018</stp>
        <stp>[Stock Selection.xlsx]revenue!R7C683</stp>
        <stp>EQY_CONSOLIDATED</stp>
        <stp>Y</stp>
        <stp>cols=2;rows=5</stp>
        <tr r="ZG7" s="7"/>
      </tp>
      <tp>
        <v>42825</v>
        <stp/>
        <stp>##V3_BDHV12</stp>
        <stp>3618 HK Equity</stp>
        <stp>SALES_REV_TURN</stp>
        <stp>1/1/2017</stp>
        <stp>8/12/2018</stp>
        <stp>[Stock Selection.xlsx]revenue!R7C299</stp>
        <stp>EQY_CONSOLIDATED</stp>
        <stp>Y</stp>
        <stp>cols=2;rows=5</stp>
        <tr r="KM7" s="7"/>
      </tp>
      <tp>
        <v>42916</v>
        <stp/>
        <stp>##V3_BDHV12</stp>
        <stp>1585 HK Equity</stp>
        <stp>SALES_REV_TURN</stp>
        <stp>1/1/2017</stp>
        <stp>8/12/2018</stp>
        <stp>[Stock Selection.xlsx]revenue!R7C149</stp>
        <stp>EQY_CONSOLIDATED</stp>
        <stp>Y</stp>
        <stp>cols=2;rows=2</stp>
        <tr r="ES7" s="7"/>
      </tp>
      <tp>
        <v>42916</v>
        <stp/>
        <stp>##V3_BDHV12</stp>
        <stp>1250 HK Equity</stp>
        <stp>SALES_REV_TURN</stp>
        <stp>1/1/2017</stp>
        <stp>8/12/2018</stp>
        <stp>[Stock Selection.xlsx]revenue!R7C719</stp>
        <stp>EQY_CONSOLIDATED</stp>
        <stp>Y</stp>
        <stp>cols=2;rows=2</stp>
        <tr r="AAQ7" s="7"/>
      </tp>
      <tp>
        <v>42916</v>
        <stp/>
        <stp>##V3_BDHV12</stp>
        <stp>1089 HK Equity</stp>
        <stp>SALES_REV_TURN</stp>
        <stp>1/1/2017</stp>
        <stp>8/12/2018</stp>
        <stp>[Stock Selection.xlsx]revenue!R7C589</stp>
        <stp>EQY_CONSOLIDATED</stp>
        <stp>Y</stp>
        <stp>cols=2;rows=2</stp>
        <tr r="VQ7" s="7"/>
      </tp>
      <tp>
        <v>42916</v>
        <stp/>
        <stp>##V3_BDHV12</stp>
        <stp>78 HK Equity</stp>
        <stp>IS_EPS</stp>
        <stp>1/1/2017</stp>
        <stp>8/12/2018</stp>
        <stp>[Stock Selection.xlsx]EPS!R7C29</stp>
        <stp>EQY_CONSOLIDATED</stp>
        <stp>Y</stp>
        <stp>cols=2;rows=2</stp>
        <tr r="AC7" s="3"/>
      </tp>
      <tp>
        <v>42916</v>
        <stp/>
        <stp>##V3_BDHV12</stp>
        <stp>330 HK Equity</stp>
        <stp>CF_CASH_FROM_OPER</stp>
        <stp>1/1/2017</stp>
        <stp>8/12/2018</stp>
        <stp>[Stock Selection.xlsx]Operating Cash Flow!R7C89</stp>
        <stp>EQY_CONSOLIDATED</stp>
        <stp>Y</stp>
        <stp>cols=2;rows=2</stp>
        <tr r="CK7" s="6"/>
      </tp>
      <tp>
        <v>42916</v>
        <stp/>
        <stp>##V3_BDHV12</stp>
        <stp>308 HK Equity</stp>
        <stp>CF_CASH_FROM_OPER</stp>
        <stp>1/1/2017</stp>
        <stp>8/12/2018</stp>
        <stp>[Stock Selection.xlsx]Operating Cash Flow!R7C85</stp>
        <stp>EQY_CONSOLIDATED</stp>
        <stp>Y</stp>
        <stp>cols=2;rows=2</stp>
        <tr r="CG7" s="6"/>
      </tp>
      <tp>
        <v>42916</v>
        <stp/>
        <stp>##V3_BDHV12</stp>
        <stp>604 HK Equity</stp>
        <stp>SALES_REV_TURN</stp>
        <stp>1/1/2017</stp>
        <stp>8/12/2018</stp>
        <stp>[Stock Selection.xlsx]revenue!R7C839</stp>
        <stp>EQY_CONSOLIDATED</stp>
        <stp>Y</stp>
        <stp>cols=2;rows=2</stp>
        <tr r="AFG7" s="7"/>
      </tp>
      <tp>
        <v>42916</v>
        <stp/>
        <stp>##V3_BDHV12</stp>
        <stp>182 HK Equity</stp>
        <stp>SALES_REV_TURN</stp>
        <stp>1/1/2017</stp>
        <stp>8/12/2018</stp>
        <stp>[Stock Selection.xlsx]revenue!R7C559</stp>
        <stp>EQY_CONSOLIDATED</stp>
        <stp>Y</stp>
        <stp>cols=2;rows=3</stp>
        <tr r="UM7" s="7"/>
      </tp>
      <tp>
        <v>42916</v>
        <stp/>
        <stp>##V3_BDHV12</stp>
        <stp>934 HK Equity</stp>
        <stp>SALES_REV_TURN</stp>
        <stp>1/1/2017</stp>
        <stp>8/12/2018</stp>
        <stp>[Stock Selection.xlsx]revenue!R7C239</stp>
        <stp>EQY_CONSOLIDATED</stp>
        <stp>Y</stp>
        <stp>cols=2;rows=2</stp>
        <tr r="IE7" s="7"/>
      </tp>
      <tp>
        <v>42825</v>
        <stp/>
        <stp>##V3_BDHV12</stp>
        <stp>336 HK Equity</stp>
        <stp>SALES_REV_TURN</stp>
        <stp>1/1/2017</stp>
        <stp>8/12/2018</stp>
        <stp>[Stock Selection.xlsx]revenue!R7C715</stp>
        <stp>EQY_CONSOLIDATED</stp>
        <stp>Y</stp>
        <stp>cols=2;rows=3</stp>
        <tr r="AAM7" s="7"/>
      </tp>
      <tp>
        <v>42916</v>
        <stp/>
        <stp>##V3_BDHV12</stp>
        <stp>836 HK Equity</stp>
        <stp>SALES_REV_TURN</stp>
        <stp>1/1/2017</stp>
        <stp>8/12/2018</stp>
        <stp>[Stock Selection.xlsx]revenue!R7C915</stp>
        <stp>EQY_CONSOLIDATED</stp>
        <stp>Y</stp>
        <stp>cols=2;rows=2</stp>
        <tr r="AIE7" s="7"/>
      </tp>
      <tp>
        <v>42916</v>
        <stp/>
        <stp>##V3_BDHV12</stp>
        <stp>603 HK Equity</stp>
        <stp>SALES_REV_TURN</stp>
        <stp>1/1/2017</stp>
        <stp>8/12/2018</stp>
        <stp>[Stock Selection.xlsx]revenue!R7C947</stp>
        <stp>EQY_CONSOLIDATED</stp>
        <stp>Y</stp>
        <stp>cols=2;rows=2</stp>
        <tr r="AJK7" s="7"/>
      </tp>
      <tp>
        <v>42916</v>
        <stp/>
        <stp>##V3_BDHV12</stp>
        <stp>242 HK Equity</stp>
        <stp>SALES_REV_TURN</stp>
        <stp>1/1/2017</stp>
        <stp>8/12/2018</stp>
        <stp>[Stock Selection.xlsx]revenue!R7C557</stp>
        <stp>EQY_CONSOLIDATED</stp>
        <stp>Y</stp>
        <stp>cols=2;rows=2</stp>
        <tr r="UK7" s="7"/>
      </tp>
      <tp>
        <v>42916</v>
        <stp/>
        <stp>##V3_BDHV12</stp>
        <stp>694 HK Equity</stp>
        <stp>SALES_REV_TURN</stp>
        <stp>1/1/2017</stp>
        <stp>8/12/2018</stp>
        <stp>[Stock Selection.xlsx]revenue!R7C531</stp>
        <stp>EQY_CONSOLIDATED</stp>
        <stp>Y</stp>
        <stp>cols=2;rows=2</stp>
        <tr r="TK7" s="7"/>
      </tp>
      <tp>
        <v>42916</v>
        <stp/>
        <stp>##V3_BDHV12</stp>
        <stp>670 HK Equity</stp>
        <stp>SALES_REV_TURN</stp>
        <stp>1/1/2017</stp>
        <stp>8/12/2018</stp>
        <stp>[Stock Selection.xlsx]revenue!R7C471</stp>
        <stp>EQY_CONSOLIDATED</stp>
        <stp>Y</stp>
        <stp>cols=2;rows=2</stp>
        <tr r="RC7" s="7"/>
      </tp>
      <tp>
        <v>42916</v>
        <stp/>
        <stp>##V3_BDHV12</stp>
        <stp>686 HK Equity</stp>
        <stp>SALES_REV_TURN</stp>
        <stp>1/1/2017</stp>
        <stp>8/12/2018</stp>
        <stp>[Stock Selection.xlsx]revenue!R7C911</stp>
        <stp>EQY_CONSOLIDATED</stp>
        <stp>Y</stp>
        <stp>cols=2;rows=2</stp>
        <tr r="AIA7" s="7"/>
      </tp>
      <tp>
        <v>42916</v>
        <stp/>
        <stp>##V3_BDHV12</stp>
        <stp>152 HK Equity</stp>
        <stp>SALES_REV_TURN</stp>
        <stp>1/1/2017</stp>
        <stp>8/12/2018</stp>
        <stp>[Stock Selection.xlsx]revenue!R7C451</stp>
        <stp>EQY_CONSOLIDATED</stp>
        <stp>Y</stp>
        <stp>cols=2;rows=2</stp>
        <tr r="QI7" s="7"/>
      </tp>
      <tp>
        <v>42916</v>
        <stp/>
        <stp>##V3_BDHV12</stp>
        <stp>173 HK Equity</stp>
        <stp>SALES_REV_TURN</stp>
        <stp>1/1/2017</stp>
        <stp>8/12/2018</stp>
        <stp>[Stock Selection.xlsx]revenue!R7C741</stp>
        <stp>EQY_CONSOLIDATED</stp>
        <stp>Y</stp>
        <stp>cols=2;rows=2</stp>
        <tr r="ABM7" s="7"/>
      </tp>
      <tp>
        <v>42916</v>
        <stp/>
        <stp>##V3_BDHV12</stp>
        <stp>123 HK Equity</stp>
        <stp>SALES_REV_TURN</stp>
        <stp>1/1/2017</stp>
        <stp>8/12/2018</stp>
        <stp>[Stock Selection.xlsx]revenue!R7C843</stp>
        <stp>EQY_CONSOLIDATED</stp>
        <stp>Y</stp>
        <stp>cols=2;rows=2</stp>
        <tr r="AFK7" s="7"/>
      </tp>
      <tp>
        <v>42916</v>
        <stp/>
        <stp>##V3_BDHV12</stp>
        <stp>285 HK Equity</stp>
        <stp>LT_DEBT_TO_TOT_ASSET</stp>
        <stp>1/1/2017</stp>
        <stp>8/12/2018</stp>
        <stp>[Stock Selection.xlsx]Long Term Debt Ratio!R7C659</stp>
        <stp>EQY_CONSOLIDATED</stp>
        <stp>Y</stp>
        <stp>cols=2;rows=2</stp>
        <tr r="YI7" s="4"/>
      </tp>
      <tp>
        <v>42916</v>
        <stp/>
        <stp>##V3_BDHV12</stp>
        <stp>358 HK Equity</stp>
        <stp>LT_DEBT_TO_TOT_ASSET</stp>
        <stp>1/1/2017</stp>
        <stp>8/12/2018</stp>
        <stp>[Stock Selection.xlsx]Long Term Debt Ratio!R7C687</stp>
        <stp>EQY_CONSOLIDATED</stp>
        <stp>Y</stp>
        <stp>cols=2;rows=2</stp>
        <tr r="ZK7" s="4"/>
      </tp>
      <tp>
        <v>42825</v>
        <stp/>
        <stp>##V3_BDHV12</stp>
        <stp>241 HK Equity</stp>
        <stp>LT_DEBT_TO_TOT_ASSET</stp>
        <stp>1/1/2017</stp>
        <stp>8/12/2018</stp>
        <stp>[Stock Selection.xlsx]Long Term Debt Ratio!R7C399</stp>
        <stp>EQY_CONSOLIDATED</stp>
        <stp>Y</stp>
        <stp>cols=2;rows=3</stp>
        <tr r="OI7" s="4"/>
      </tp>
      <tp>
        <v>42916</v>
        <stp/>
        <stp>##V3_BDHV12</stp>
        <stp>182 HK Equity</stp>
        <stp>LT_DEBT_TO_TOT_ASSET</stp>
        <stp>1/1/2017</stp>
        <stp>8/12/2018</stp>
        <stp>[Stock Selection.xlsx]Long Term Debt Ratio!R7C559</stp>
        <stp>EQY_CONSOLIDATED</stp>
        <stp>Y</stp>
        <stp>cols=2;rows=2</stp>
        <tr r="UM7" s="4"/>
      </tp>
      <tp>
        <v>42916</v>
        <stp/>
        <stp>##V3_BDHV12</stp>
        <stp>552 HK Equity</stp>
        <stp>LT_DEBT_TO_TOT_ASSET</stp>
        <stp>1/1/2017</stp>
        <stp>8/12/2018</stp>
        <stp>[Stock Selection.xlsx]Long Term Debt Ratio!R7C889</stp>
        <stp>EQY_CONSOLIDATED</stp>
        <stp>Y</stp>
        <stp>cols=2;rows=2</stp>
        <tr r="AHE7" s="4"/>
      </tp>
      <tp>
        <v>42916</v>
        <stp/>
        <stp>##V3_BDHV12</stp>
        <stp>144 HK Equity</stp>
        <stp>LT_DEBT_TO_TOT_ASSET</stp>
        <stp>1/1/2017</stp>
        <stp>8/12/2018</stp>
        <stp>[Stock Selection.xlsx]Long Term Debt Ratio!R7C493</stp>
        <stp>EQY_CONSOLIDATED</stp>
        <stp>Y</stp>
        <stp>cols=2;rows=2</stp>
        <tr r="RY7" s="4"/>
      </tp>
      <tp>
        <v>42825</v>
        <stp/>
        <stp>##V3_BDHV12</stp>
        <stp>384 HK Equity</stp>
        <stp>LT_DEBT_TO_TOT_ASSET</stp>
        <stp>1/1/2017</stp>
        <stp>8/12/2018</stp>
        <stp>[Stock Selection.xlsx]Long Term Debt Ratio!R7C953</stp>
        <stp>EQY_CONSOLIDATED</stp>
        <stp>Y</stp>
        <stp>cols=2;rows=3</stp>
        <tr r="AJQ7" s="4"/>
      </tp>
      <tp>
        <v>42916</v>
        <stp/>
        <stp>##V3_BDHV12</stp>
        <stp>687 HK Equity</stp>
        <stp>LT_DEBT_TO_TOT_ASSET</stp>
        <stp>1/1/2017</stp>
        <stp>8/12/2018</stp>
        <stp>[Stock Selection.xlsx]Long Term Debt Ratio!R7C457</stp>
        <stp>EQY_CONSOLIDATED</stp>
        <stp>Y</stp>
        <stp>cols=2;rows=2</stp>
        <tr r="QO7" s="4"/>
      </tp>
      <tp>
        <v>42916</v>
        <stp/>
        <stp>##V3_BDHV12</stp>
        <stp>991 HK Equity</stp>
        <stp>LT_DEBT_TO_TOT_ASSET</stp>
        <stp>1/1/2017</stp>
        <stp>8/12/2018</stp>
        <stp>[Stock Selection.xlsx]Long Term Debt Ratio!R7C941</stp>
        <stp>EQY_CONSOLIDATED</stp>
        <stp>Y</stp>
        <stp>cols=2;rows=2</stp>
        <tr r="AJE7" s="4"/>
      </tp>
      <tp>
        <v>42916</v>
        <stp/>
        <stp>##V3_BDHV12</stp>
        <stp>680 HK Equity</stp>
        <stp>LT_DEBT_TO_TOT_ASSET</stp>
        <stp>1/1/2017</stp>
        <stp>8/12/2018</stp>
        <stp>[Stock Selection.xlsx]Long Term Debt Ratio!R7C153</stp>
        <stp>EQY_CONSOLIDATED</stp>
        <stp>Y</stp>
        <stp>cols=2;rows=2</stp>
        <tr r="EW7" s="4"/>
      </tp>
      <tp>
        <v>42916</v>
        <stp/>
        <stp>##V3_BDHV12</stp>
        <stp>883 HK Equity</stp>
        <stp>LT_DEBT_TO_TOT_ASSET</stp>
        <stp>1/1/2017</stp>
        <stp>8/12/2018</stp>
        <stp>[Stock Selection.xlsx]Long Term Debt Ratio!R7C251</stp>
        <stp>EQY_CONSOLIDATED</stp>
        <stp>Y</stp>
        <stp>cols=2;rows=2</stp>
        <tr r="IQ7" s="4"/>
      </tp>
      <tp>
        <v>42916</v>
        <stp/>
        <stp>##V3_BDHV12</stp>
        <stp>941 HK Equity</stp>
        <stp>LT_DEBT_TO_TOT_ASSET</stp>
        <stp>1/1/2017</stp>
        <stp>8/12/2018</stp>
        <stp>[Stock Selection.xlsx]Long Term Debt Ratio!R7C893</stp>
        <stp>EQY_CONSOLIDATED</stp>
        <stp>Y</stp>
        <stp>cols=2;rows=3</stp>
        <tr r="AHI7" s="4"/>
      </tp>
      <tp>
        <v>42916</v>
        <stp/>
        <stp>##V3_BDHV12</stp>
        <stp>3383 HK Equity</stp>
        <stp>SALES_REV_TURN</stp>
        <stp>1/1/2017</stp>
        <stp>8/12/2018</stp>
        <stp>[Stock Selection.xlsx]revenue!R7C815</stp>
        <stp>EQY_CONSOLIDATED</stp>
        <stp>Y</stp>
        <stp>cols=2;rows=2</stp>
        <tr r="AEI7" s="7"/>
      </tp>
      <tp>
        <v>42916</v>
        <stp/>
        <stp>##V3_BDHV12</stp>
        <stp>1083 HK Equity</stp>
        <stp>SALES_REV_TURN</stp>
        <stp>1/1/2017</stp>
        <stp>8/12/2018</stp>
        <stp>[Stock Selection.xlsx]revenue!R7C917</stp>
        <stp>EQY_CONSOLIDATED</stp>
        <stp>Y</stp>
        <stp>cols=2;rows=2</stp>
        <tr r="AIG7" s="7"/>
      </tp>
      <tp>
        <v>42825</v>
        <stp/>
        <stp>##V3_BDHV12</stp>
        <stp>1347 HK Equity</stp>
        <stp>SALES_REV_TURN</stp>
        <stp>1/1/2017</stp>
        <stp>8/12/2018</stp>
        <stp>[Stock Selection.xlsx]revenue!R7C655</stp>
        <stp>EQY_CONSOLIDATED</stp>
        <stp>Y</stp>
        <stp>cols=2;rows=6</stp>
        <tr r="YE7" s="7"/>
      </tp>
      <tp>
        <v>42916</v>
        <stp/>
        <stp>##V3_BDHV12</stp>
        <stp>1681 HK Equity</stp>
        <stp>SALES_REV_TURN</stp>
        <stp>1/1/2017</stp>
        <stp>8/12/2018</stp>
        <stp>[Stock Selection.xlsx]revenue!R7C435</stp>
        <stp>EQY_CONSOLIDATED</stp>
        <stp>Y</stp>
        <stp>cols=2;rows=2</stp>
        <tr r="PS7" s="7"/>
      </tp>
      <tp>
        <v>42916</v>
        <stp/>
        <stp>##V3_BDHV12</stp>
        <stp>1530 HK Equity</stp>
        <stp>SALES_REV_TURN</stp>
        <stp>1/1/2017</stp>
        <stp>8/12/2018</stp>
        <stp>[Stock Selection.xlsx]revenue!R7C425</stp>
        <stp>EQY_CONSOLIDATED</stp>
        <stp>Y</stp>
        <stp>cols=2;rows=2</stp>
        <tr r="PI7" s="7"/>
      </tp>
      <tp>
        <v>42916</v>
        <stp/>
        <stp>##V3_BDHV12</stp>
        <stp>3900 HK Equity</stp>
        <stp>SALES_REV_TURN</stp>
        <stp>1/1/2017</stp>
        <stp>8/12/2018</stp>
        <stp>[Stock Selection.xlsx]revenue!R7C727</stp>
        <stp>EQY_CONSOLIDATED</stp>
        <stp>Y</stp>
        <stp>cols=2;rows=2</stp>
        <tr r="AAY7" s="7"/>
      </tp>
      <tp>
        <v>42916</v>
        <stp/>
        <stp>##V3_BDHV12</stp>
        <stp>2255 HK Equity</stp>
        <stp>SALES_REV_TURN</stp>
        <stp>1/1/2017</stp>
        <stp>8/12/2018</stp>
        <stp>[Stock Selection.xlsx]revenue!R7C177</stp>
        <stp>EQY_CONSOLIDATED</stp>
        <stp>Y</stp>
        <stp>cols=2;rows=2</stp>
        <tr r="FU7" s="7"/>
      </tp>
      <tp>
        <v>43100</v>
        <stp/>
        <stp>##V3_BDHV12</stp>
        <stp>1610 HK Equity</stp>
        <stp>SALES_REV_TURN</stp>
        <stp>1/1/2017</stp>
        <stp>8/12/2018</stp>
        <stp>[Stock Selection.xlsx]revenue!R7C223</stp>
        <stp>EQY_CONSOLIDATED</stp>
        <stp>Y</stp>
        <stp>cols=2;rows=1</stp>
        <tr r="HO7" s="7"/>
      </tp>
      <tp>
        <v>42916</v>
        <stp/>
        <stp>##V3_BDHV12</stp>
        <stp>3320 HK Equity</stp>
        <stp>SALES_REV_TURN</stp>
        <stp>1/1/2017</stp>
        <stp>8/12/2018</stp>
        <stp>[Stock Selection.xlsx]revenue!R7C421</stp>
        <stp>EQY_CONSOLIDATED</stp>
        <stp>Y</stp>
        <stp>cols=2;rows=2</stp>
        <tr r="PE7" s="7"/>
      </tp>
      <tp>
        <v>42916</v>
        <stp/>
        <stp>##V3_BDHV12</stp>
        <stp>1186 HK Equity</stp>
        <stp>SALES_REV_TURN</stp>
        <stp>1/1/2017</stp>
        <stp>8/12/2018</stp>
        <stp>[Stock Selection.xlsx]revenue!R7C443</stp>
        <stp>EQY_CONSOLIDATED</stp>
        <stp>Y</stp>
        <stp>cols=2;rows=2</stp>
        <tr r="QA7" s="7"/>
      </tp>
      <tp>
        <v>42916</v>
        <stp/>
        <stp>##V3_BDHV12</stp>
        <stp>2600 HK Equity</stp>
        <stp>SALES_REV_TURN</stp>
        <stp>1/1/2017</stp>
        <stp>8/12/2018</stp>
        <stp>[Stock Selection.xlsx]revenue!R7C721</stp>
        <stp>EQY_CONSOLIDATED</stp>
        <stp>Y</stp>
        <stp>cols=2;rows=2</stp>
        <tr r="AAS7" s="7"/>
      </tp>
      <tp>
        <v>42916</v>
        <stp/>
        <stp>##V3_BDHV12</stp>
        <stp>2313 HK Equity</stp>
        <stp>SALES_REV_TURN</stp>
        <stp>1/1/2017</stp>
        <stp>8/12/2018</stp>
        <stp>[Stock Selection.xlsx]revenue!R7C111</stp>
        <stp>EQY_CONSOLIDATED</stp>
        <stp>Y</stp>
        <stp>cols=2;rows=2</stp>
        <tr r="DG7" s="7"/>
      </tp>
      <tp>
        <v>42916</v>
        <stp/>
        <stp>##V3_BDHV12</stp>
        <stp>1336 HK Equity</stp>
        <stp>SALES_REV_TURN</stp>
        <stp>1/1/2017</stp>
        <stp>8/12/2018</stp>
        <stp>[Stock Selection.xlsx]revenue!R7C341</stp>
        <stp>EQY_CONSOLIDATED</stp>
        <stp>Y</stp>
        <stp>cols=2;rows=2</stp>
        <tr r="MC7" s="7"/>
      </tp>
      <tp>
        <v>42916</v>
        <stp/>
        <stp>##V3_BDHV12</stp>
        <stp>3382 HK Equity</stp>
        <stp>SALES_REV_TURN</stp>
        <stp>1/1/2017</stp>
        <stp>8/12/2018</stp>
        <stp>[Stock Selection.xlsx]revenue!R7C503</stp>
        <stp>EQY_CONSOLIDATED</stp>
        <stp>Y</stp>
        <stp>cols=2;rows=2</stp>
        <tr r="SI7" s="7"/>
      </tp>
      <tp>
        <v>42916</v>
        <stp/>
        <stp>##V3_BDHV12</stp>
        <stp>1207 HK Equity</stp>
        <stp>SALES_REV_TURN</stp>
        <stp>1/1/2017</stp>
        <stp>8/12/2018</stp>
        <stp>[Stock Selection.xlsx]revenue!R7C751</stp>
        <stp>EQY_CONSOLIDATED</stp>
        <stp>Y</stp>
        <stp>cols=2;rows=2</stp>
        <tr r="ABW7" s="7"/>
      </tp>
      <tp>
        <v>42916</v>
        <stp/>
        <stp>##V3_BDHV12</stp>
        <stp>1112 HK Equity</stp>
        <stp>SALES_REV_TURN</stp>
        <stp>1/1/2017</stp>
        <stp>8/12/2018</stp>
        <stp>[Stock Selection.xlsx]revenue!R7C201</stp>
        <stp>EQY_CONSOLIDATED</stp>
        <stp>Y</stp>
        <stp>cols=2;rows=2</stp>
        <tr r="GS7" s="7"/>
      </tp>
      <tp>
        <v>42916</v>
        <stp/>
        <stp>##V3_BDHV12</stp>
        <stp>3883 HK Equity</stp>
        <stp>SALES_REV_TURN</stp>
        <stp>1/1/2017</stp>
        <stp>8/12/2018</stp>
        <stp>[Stock Selection.xlsx]revenue!R7C813</stp>
        <stp>EQY_CONSOLIDATED</stp>
        <stp>Y</stp>
        <stp>cols=2;rows=2</stp>
        <tr r="AEG7" s="7"/>
      </tp>
      <tp>
        <v>42916</v>
        <stp/>
        <stp>##V3_BDHV12</stp>
        <stp>3333 HK Equity</stp>
        <stp>SALES_REV_TURN</stp>
        <stp>1/1/2017</stp>
        <stp>8/12/2018</stp>
        <stp>[Stock Selection.xlsx]revenue!R7C819</stp>
        <stp>EQY_CONSOLIDATED</stp>
        <stp>Y</stp>
        <stp>cols=2;rows=2</stp>
        <tr r="AEM7" s="7"/>
      </tp>
      <tp>
        <v>42916</v>
        <stp/>
        <stp>##V3_BDHV12</stp>
        <stp>3396 HK Equity</stp>
        <stp>SALES_REV_TURN</stp>
        <stp>1/1/2017</stp>
        <stp>8/12/2018</stp>
        <stp>[Stock Selection.xlsx]revenue!R7C649</stp>
        <stp>EQY_CONSOLIDATED</stp>
        <stp>Y</stp>
        <stp>cols=2;rows=2</stp>
        <tr r="XY7" s="7"/>
      </tp>
      <tp>
        <v>42916</v>
        <stp/>
        <stp>##V3_BDHV12</stp>
        <stp>1375 HK Equity</stp>
        <stp>SALES_REV_TURN</stp>
        <stp>1/1/2017</stp>
        <stp>8/12/2018</stp>
        <stp>[Stock Selection.xlsx]revenue!R7C379</stp>
        <stp>EQY_CONSOLIDATED</stp>
        <stp>Y</stp>
        <stp>cols=2;rows=2</stp>
        <tr r="NO7" s="7"/>
      </tp>
      <tp>
        <v>42916</v>
        <stp/>
        <stp>##V3_BDHV12</stp>
        <stp>775 HK Equity</stp>
        <stp>SALES_REV_TURN</stp>
        <stp>1/1/2017</stp>
        <stp>8/12/2018</stp>
        <stp>[Stock Selection.xlsx]revenue!R7C419</stp>
        <stp>EQY_CONSOLIDATED</stp>
        <stp>Y</stp>
        <stp>cols=2;rows=3</stp>
        <tr r="PC7" s="7"/>
      </tp>
      <tp>
        <v>42916</v>
        <stp/>
        <stp>##V3_BDHV12</stp>
        <stp>960 HK Equity</stp>
        <stp>SALES_REV_TURN</stp>
        <stp>1/1/2017</stp>
        <stp>8/12/2018</stp>
        <stp>[Stock Selection.xlsx]revenue!R7C749</stp>
        <stp>EQY_CONSOLIDATED</stp>
        <stp>Y</stp>
        <stp>cols=2;rows=2</stp>
        <tr r="ABU7" s="7"/>
      </tp>
      <tp>
        <v>42916</v>
        <stp/>
        <stp>##V3_BDHV12</stp>
        <stp>996 HK Equity</stp>
        <stp>SALES_REV_TURN</stp>
        <stp>1/1/2017</stp>
        <stp>8/12/2018</stp>
        <stp>[Stock Selection.xlsx]revenue!R7C829</stp>
        <stp>EQY_CONSOLIDATED</stp>
        <stp>Y</stp>
        <stp>cols=2;rows=2</stp>
        <tr r="AEW7" s="7"/>
      </tp>
      <tp>
        <v>42825</v>
        <stp/>
        <stp>##V3_BDHV12</stp>
        <stp>874 HK Equity</stp>
        <stp>SALES_REV_TURN</stp>
        <stp>1/1/2017</stp>
        <stp>8/12/2018</stp>
        <stp>[Stock Selection.xlsx]revenue!R7C405</stp>
        <stp>EQY_CONSOLIDATED</stp>
        <stp>Y</stp>
        <stp>cols=2;rows=5</stp>
        <tr r="OO7" s="7"/>
      </tp>
      <tp>
        <v>42916</v>
        <stp/>
        <stp>##V3_BDHV12</stp>
        <stp>683 HK Equity</stp>
        <stp>SALES_REV_TURN</stp>
        <stp>1/1/2017</stp>
        <stp>8/12/2018</stp>
        <stp>[Stock Selection.xlsx]revenue!R7C777</stp>
        <stp>EQY_CONSOLIDATED</stp>
        <stp>Y</stp>
        <stp>cols=2;rows=2</stp>
        <tr r="ACW7" s="7"/>
      </tp>
      <tp>
        <v>42825</v>
        <stp/>
        <stp>##V3_BDHV12</stp>
        <stp>345 HK Equity</stp>
        <stp>SALES_REV_TURN</stp>
        <stp>1/1/2017</stp>
        <stp>8/12/2018</stp>
        <stp>[Stock Selection.xlsx]revenue!R7C217</stp>
        <stp>EQY_CONSOLIDATED</stp>
        <stp>Y</stp>
        <stp>cols=2;rows=3</stp>
        <tr r="HI7" s="7"/>
      </tp>
      <tp>
        <v>42825</v>
        <stp/>
        <stp>##V3_BDHV12</stp>
        <stp>576 HK Equity</stp>
        <stp>SALES_REV_TURN</stp>
        <stp>1/1/2017</stp>
        <stp>8/12/2018</stp>
        <stp>[Stock Selection.xlsx]revenue!R7C521</stp>
        <stp>EQY_CONSOLIDATED</stp>
        <stp>Y</stp>
        <stp>cols=2;rows=5</stp>
        <tr r="TA7" s="7"/>
      </tp>
      <tp>
        <v>42916</v>
        <stp/>
        <stp>##V3_BDHV12</stp>
        <stp>931 HK Equity</stp>
        <stp>SALES_REV_TURN</stp>
        <stp>1/1/2017</stp>
        <stp>8/12/2018</stp>
        <stp>[Stock Selection.xlsx]revenue!R7C353</stp>
        <stp>EQY_CONSOLIDATED</stp>
        <stp>Y</stp>
        <stp>cols=2;rows=2</stp>
        <tr r="MO7" s="7"/>
      </tp>
      <tp>
        <v>42916</v>
        <stp/>
        <stp>##V3_BDHV12</stp>
        <stp>884 HK Equity</stp>
        <stp>LT_DEBT_TO_TOT_ASSET</stp>
        <stp>1/1/2017</stp>
        <stp>8/12/2018</stp>
        <stp>[Stock Selection.xlsx]Long Term Debt Ratio!R7C869</stp>
        <stp>EQY_CONSOLIDATED</stp>
        <stp>Y</stp>
        <stp>cols=2;rows=2</stp>
        <tr r="AGK7" s="4"/>
      </tp>
      <tp>
        <v>42916</v>
        <stp/>
        <stp>##V3_BDHV12</stp>
        <stp>598 HK Equity</stp>
        <stp>LT_DEBT_TO_TOT_ASSET</stp>
        <stp>1/1/2017</stp>
        <stp>8/12/2018</stp>
        <stp>[Stock Selection.xlsx]Long Term Debt Ratio!R7C475</stp>
        <stp>EQY_CONSOLIDATED</stp>
        <stp>Y</stp>
        <stp>cols=2;rows=2</stp>
        <tr r="RG7" s="4"/>
      </tp>
      <tp>
        <v>42825</v>
        <stp/>
        <stp>##V3_BDHV12</stp>
        <stp>388 HK Equity</stp>
        <stp>LT_DEBT_TO_TOT_ASSET</stp>
        <stp>1/1/2017</stp>
        <stp>8/12/2018</stp>
        <stp>[Stock Selection.xlsx]Long Term Debt Ratio!R7C367</stp>
        <stp>EQY_CONSOLIDATED</stp>
        <stp>Y</stp>
        <stp>cols=2;rows=6</stp>
        <tr r="NC7" s="4"/>
      </tp>
      <tp>
        <v>42916</v>
        <stp/>
        <stp>##V3_BDHV12</stp>
        <stp>297 HK Equity</stp>
        <stp>LT_DEBT_TO_TOT_ASSET</stp>
        <stp>1/1/2017</stp>
        <stp>8/12/2018</stp>
        <stp>[Stock Selection.xlsx]Long Term Debt Ratio!R7C679</stp>
        <stp>EQY_CONSOLIDATED</stp>
        <stp>Y</stp>
        <stp>cols=2;rows=2</stp>
        <tr r="ZC7" s="4"/>
      </tp>
      <tp>
        <v>42825</v>
        <stp/>
        <stp>##V3_BDHV12</stp>
        <stp>279 HK Equity</stp>
        <stp>LT_DEBT_TO_TOT_ASSET</stp>
        <stp>1/1/2017</stp>
        <stp>8/12/2018</stp>
        <stp>[Stock Selection.xlsx]Long Term Debt Ratio!R7C293</stp>
        <stp>EQY_CONSOLIDATED</stp>
        <stp>Y</stp>
        <stp>cols=2;rows=3</stp>
        <tr r="KG7" s="4"/>
      </tp>
      <tp>
        <v>42825</v>
        <stp/>
        <stp>##V3_BDHV12</stp>
        <stp>699 HK Equity</stp>
        <stp>LT_DEBT_TO_TOT_ASSET</stp>
        <stp>1/1/2017</stp>
        <stp>8/12/2018</stp>
        <stp>[Stock Selection.xlsx]Long Term Debt Ratio!R7C573</stp>
        <stp>EQY_CONSOLIDATED</stp>
        <stp>Y</stp>
        <stp>cols=2;rows=5</stp>
        <tr r="VA7" s="4"/>
      </tp>
      <tp>
        <v>42916</v>
        <stp/>
        <stp>##V3_BDHV12</stp>
        <stp>867 HK Equity</stp>
        <stp>LT_DEBT_TO_TOT_ASSET</stp>
        <stp>1/1/2017</stp>
        <stp>8/12/2018</stp>
        <stp>[Stock Selection.xlsx]Long Term Debt Ratio!R7C381</stp>
        <stp>EQY_CONSOLIDATED</stp>
        <stp>Y</stp>
        <stp>cols=2;rows=2</stp>
        <tr r="NQ7" s="4"/>
      </tp>
      <tp>
        <v>42916</v>
        <stp/>
        <stp>##V3_BDHV12</stp>
        <stp>3836 HK Equity</stp>
        <stp>SALES_REV_TURN</stp>
        <stp>1/1/2017</stp>
        <stp>8/12/2018</stp>
        <stp>[Stock Selection.xlsx]revenue!R7C155</stp>
        <stp>EQY_CONSOLIDATED</stp>
        <stp>Y</stp>
        <stp>cols=2;rows=2</stp>
        <tr r="EY7" s="7"/>
      </tp>
      <tp>
        <v>43100</v>
        <stp/>
        <stp>##V3_BDHV12</stp>
        <stp>2001 HK Equity</stp>
        <stp>SALES_REV_TURN</stp>
        <stp>1/1/2017</stp>
        <stp>8/12/2018</stp>
        <stp>[Stock Selection.xlsx]revenue!R7C125</stp>
        <stp>EQY_CONSOLIDATED</stp>
        <stp>Y</stp>
        <stp>cols=2;rows=1</stp>
        <tr r="DU7" s="7"/>
      </tp>
      <tp>
        <v>42916</v>
        <stp/>
        <stp>##V3_BDHV12</stp>
        <stp>2357 HK Equity</stp>
        <stp>SALES_REV_TURN</stp>
        <stp>1/1/2017</stp>
        <stp>8/12/2018</stp>
        <stp>[Stock Selection.xlsx]revenue!R7C545</stp>
        <stp>EQY_CONSOLIDATED</stp>
        <stp>Y</stp>
        <stp>cols=2;rows=2</stp>
        <tr r="TY7" s="7"/>
      </tp>
      <tp>
        <v>42916</v>
        <stp/>
        <stp>##V3_BDHV12</stp>
        <stp>2233 HK Equity</stp>
        <stp>SALES_REV_TURN</stp>
        <stp>1/1/2017</stp>
        <stp>8/12/2018</stp>
        <stp>[Stock Selection.xlsx]revenue!R7C705</stp>
        <stp>EQY_CONSOLIDATED</stp>
        <stp>Y</stp>
        <stp>cols=2;rows=2</stp>
        <tr r="AAC7" s="7"/>
      </tp>
      <tp>
        <v>42916</v>
        <stp/>
        <stp>##V3_BDHV12</stp>
        <stp>6066 HK Equity</stp>
        <stp>SALES_REV_TURN</stp>
        <stp>1/1/2017</stp>
        <stp>8/12/2018</stp>
        <stp>[Stock Selection.xlsx]revenue!R7C351</stp>
        <stp>EQY_CONSOLIDATED</stp>
        <stp>Y</stp>
        <stp>cols=2;rows=2</stp>
        <tr r="MM7" s="7"/>
      </tp>
      <tp>
        <v>42916</v>
        <stp/>
        <stp>##V3_BDHV12</stp>
        <stp>1357 HK Equity</stp>
        <stp>SALES_REV_TURN</stp>
        <stp>1/1/2017</stp>
        <stp>8/12/2018</stp>
        <stp>[Stock Selection.xlsx]revenue!R7C645</stp>
        <stp>EQY_CONSOLIDATED</stp>
        <stp>Y</stp>
        <stp>cols=2;rows=2</stp>
        <tr r="XU7" s="7"/>
      </tp>
      <tp>
        <v>42916</v>
        <stp/>
        <stp>##V3_BDHV12</stp>
        <stp>1257 HK Equity</stp>
        <stp>SALES_REV_TURN</stp>
        <stp>1/1/2017</stp>
        <stp>8/12/2018</stp>
        <stp>[Stock Selection.xlsx]revenue!R7C945</stp>
        <stp>EQY_CONSOLIDATED</stp>
        <stp>Y</stp>
        <stp>cols=2;rows=3</stp>
        <tr r="AJI7" s="7"/>
      </tp>
      <tp>
        <v>42916</v>
        <stp/>
        <stp>##V3_BDHV12</stp>
        <stp>3983 HK Equity</stp>
        <stp>SALES_REV_TURN</stp>
        <stp>1/1/2017</stp>
        <stp>8/12/2018</stp>
        <stp>[Stock Selection.xlsx]revenue!R7C707</stp>
        <stp>EQY_CONSOLIDATED</stp>
        <stp>Y</stp>
        <stp>cols=2;rows=2</stp>
        <tr r="AAE7" s="7"/>
      </tp>
      <tp>
        <v>43100</v>
        <stp/>
        <stp>##V3_BDHV12</stp>
        <stp>6060 HK Equity</stp>
        <stp>SALES_REV_TURN</stp>
        <stp>1/1/2017</stp>
        <stp>8/12/2018</stp>
        <stp>[Stock Selection.xlsx]revenue!R7C333</stp>
        <stp>EQY_CONSOLIDATED</stp>
        <stp>Y</stp>
        <stp>cols=2;rows=1</stp>
        <tr r="LU7" s="7"/>
      </tp>
      <tp>
        <v>42916</v>
        <stp/>
        <stp>##V3_BDHV12</stp>
        <stp>1363 HK Equity</stp>
        <stp>SALES_REV_TURN</stp>
        <stp>1/1/2017</stp>
        <stp>8/12/2018</stp>
        <stp>[Stock Selection.xlsx]revenue!R7C903</stp>
        <stp>EQY_CONSOLIDATED</stp>
        <stp>Y</stp>
        <stp>cols=2;rows=2</stp>
        <tr r="AHS7" s="7"/>
      </tp>
      <tp>
        <v>42825</v>
        <stp/>
        <stp>##V3_BDHV12</stp>
        <stp>3993 HK Equity</stp>
        <stp>SALES_REV_TURN</stp>
        <stp>1/1/2017</stp>
        <stp>8/12/2018</stp>
        <stp>[Stock Selection.xlsx]revenue!R7C701</stp>
        <stp>EQY_CONSOLIDATED</stp>
        <stp>Y</stp>
        <stp>cols=2;rows=5</stp>
        <tr r="ZY7" s="7"/>
      </tp>
      <tp>
        <v>42916</v>
        <stp/>
        <stp>##V3_BDHV12</stp>
        <stp>1282 HK Equity</stp>
        <stp>SALES_REV_TURN</stp>
        <stp>1/1/2017</stp>
        <stp>8/12/2018</stp>
        <stp>[Stock Selection.xlsx]revenue!R7C611</stp>
        <stp>EQY_CONSOLIDATED</stp>
        <stp>Y</stp>
        <stp>cols=2;rows=2</stp>
        <tr r="WM7" s="7"/>
      </tp>
      <tp>
        <v>42916</v>
        <stp/>
        <stp>##V3_BDHV12</stp>
        <stp>6886 HK Equity</stp>
        <stp>SALES_REV_TURN</stp>
        <stp>1/1/2017</stp>
        <stp>8/12/2018</stp>
        <stp>[Stock Selection.xlsx]revenue!R7C359</stp>
        <stp>EQY_CONSOLIDATED</stp>
        <stp>Y</stp>
        <stp>cols=2;rows=2</stp>
        <tr r="MU7" s="7"/>
      </tp>
      <tp>
        <v>42916</v>
        <stp/>
        <stp>##V3_BDHV12</stp>
        <stp>3323 HK Equity</stp>
        <stp>SALES_REV_TURN</stp>
        <stp>1/1/2017</stp>
        <stp>8/12/2018</stp>
        <stp>[Stock Selection.xlsx]revenue!R7C709</stp>
        <stp>EQY_CONSOLIDATED</stp>
        <stp>Y</stp>
        <stp>cols=2;rows=2</stp>
        <tr r="AAG7" s="7"/>
      </tp>
      <tp>
        <v>42916</v>
        <stp/>
        <stp>##V3_BDHV12</stp>
        <stp>2611 HK Equity</stp>
        <stp>SALES_REV_TURN</stp>
        <stp>1/1/2017</stp>
        <stp>8/12/2018</stp>
        <stp>[Stock Selection.xlsx]revenue!R7C329</stp>
        <stp>EQY_CONSOLIDATED</stp>
        <stp>Y</stp>
        <stp>cols=2;rows=2</stp>
        <tr r="LQ7" s="7"/>
      </tp>
      <tp>
        <v>42916</v>
        <stp/>
        <stp>##V3_BDHV12</stp>
        <stp>2280 HK Equity</stp>
        <stp>SALES_REV_TURN</stp>
        <stp>1/1/2017</stp>
        <stp>8/12/2018</stp>
        <stp>[Stock Selection.xlsx]revenue!R7C639</stp>
        <stp>EQY_CONSOLIDATED</stp>
        <stp>Y</stp>
        <stp>cols=2;rows=2</stp>
        <tr r="XO7" s="7"/>
      </tp>
      <tp>
        <v>42916</v>
        <stp/>
        <stp>##V3_BDHV12</stp>
        <stp>1316 HK Equity</stp>
        <stp>SALES_REV_TURN</stp>
        <stp>1/1/2017</stp>
        <stp>8/12/2018</stp>
        <stp>[Stock Selection.xlsx]revenue!R7C159</stp>
        <stp>EQY_CONSOLIDATED</stp>
        <stp>Y</stp>
        <stp>cols=2;rows=2</stp>
        <tr r="FC7" s="7"/>
      </tp>
      <tp>
        <v>42916</v>
        <stp/>
        <stp>##V3_BDHV12</stp>
        <stp>1816 HK Equity</stp>
        <stp>SALES_REV_TURN</stp>
        <stp>1/1/2017</stp>
        <stp>8/12/2018</stp>
        <stp>[Stock Selection.xlsx]revenue!R7C959</stp>
        <stp>EQY_CONSOLIDATED</stp>
        <stp>Y</stp>
        <stp>cols=2;rows=2</stp>
        <tr r="AJW7" s="7"/>
      </tp>
      <tp>
        <v>42916</v>
        <stp/>
        <stp>##V3_BDHV12</stp>
        <stp>270 HK Equity</stp>
        <stp>SALES_REV_TURN</stp>
        <stp>1/1/2017</stp>
        <stp>8/12/2018</stp>
        <stp>[Stock Selection.xlsx]revenue!R7C951</stp>
        <stp>EQY_CONSOLIDATED</stp>
        <stp>Y</stp>
        <stp>cols=2;rows=2</stp>
        <tr r="AJO7" s="7"/>
      </tp>
      <tp>
        <v>42916</v>
        <stp/>
        <stp>##V3_BDHV12</stp>
        <stp>991 HK Equity</stp>
        <stp>SALES_REV_TURN</stp>
        <stp>1/1/2017</stp>
        <stp>8/12/2018</stp>
        <stp>[Stock Selection.xlsx]revenue!R7C941</stp>
        <stp>EQY_CONSOLIDATED</stp>
        <stp>Y</stp>
        <stp>cols=2;rows=2</stp>
        <tr r="AJE7" s="7"/>
      </tp>
      <tp>
        <v>42916</v>
        <stp/>
        <stp>##V3_BDHV12</stp>
        <stp>813 HK Equity</stp>
        <stp>SALES_REV_TURN</stp>
        <stp>1/1/2017</stp>
        <stp>8/12/2018</stp>
        <stp>[Stock Selection.xlsx]revenue!R7C761</stp>
        <stp>EQY_CONSOLIDATED</stp>
        <stp>Y</stp>
        <stp>cols=2;rows=2</stp>
        <tr r="ACG7" s="7"/>
      </tp>
      <tp>
        <v>42916</v>
        <stp/>
        <stp>##V3_BDHV12</stp>
        <stp>861 HK Equity</stp>
        <stp>SALES_REV_TURN</stp>
        <stp>1/1/2017</stp>
        <stp>8/12/2018</stp>
        <stp>[Stock Selection.xlsx]revenue!R7C641</stp>
        <stp>EQY_CONSOLIDATED</stp>
        <stp>Y</stp>
        <stp>cols=2;rows=2</stp>
        <tr r="XQ7" s="7"/>
      </tp>
      <tp>
        <v>42916</v>
        <stp/>
        <stp>##V3_BDHV12</stp>
        <stp>696 HK Equity</stp>
        <stp>SALES_REV_TURN</stp>
        <stp>1/1/2017</stp>
        <stp>8/12/2018</stp>
        <stp>[Stock Selection.xlsx]revenue!R7C633</stp>
        <stp>EQY_CONSOLIDATED</stp>
        <stp>Y</stp>
        <stp>cols=2;rows=2</stp>
        <tr r="XI7" s="7"/>
      </tp>
      <tp>
        <v>42916</v>
        <stp/>
        <stp>##V3_BDHV12</stp>
        <stp>680 HK Equity</stp>
        <stp>SALES_REV_TURN</stp>
        <stp>1/1/2017</stp>
        <stp>8/12/2018</stp>
        <stp>[Stock Selection.xlsx]revenue!R7C153</stp>
        <stp>EQY_CONSOLIDATED</stp>
        <stp>Y</stp>
        <stp>cols=2;rows=2</stp>
        <tr r="EW7" s="7"/>
      </tp>
      <tp>
        <v>42916</v>
        <stp/>
        <stp>##V3_BDHV12</stp>
        <stp>845 HK Equity</stp>
        <stp>SALES_REV_TURN</stp>
        <stp>1/1/2017</stp>
        <stp>8/12/2018</stp>
        <stp>[Stock Selection.xlsx]revenue!R7C803</stp>
        <stp>EQY_CONSOLIDATED</stp>
        <stp>Y</stp>
        <stp>cols=2;rows=2</stp>
        <tr r="ADW7" s="7"/>
      </tp>
      <tp>
        <v>42825</v>
        <stp/>
        <stp>##V3_BDHV12</stp>
        <stp>1929 HK Equity</stp>
        <stp>IS_EPS</stp>
        <stp>1/1/2017</stp>
        <stp>8/12/2018</stp>
        <stp>[Stock Selection.xlsx]EPS!R7C5</stp>
        <stp>EQY_CONSOLIDATED</stp>
        <stp>Y</stp>
        <stp>cols=2;rows=3</stp>
        <tr r="E7" s="3"/>
      </tp>
      <tp>
        <v>42825</v>
        <stp/>
        <stp>##V3_BDHV12</stp>
        <stp>1999 HK Equity</stp>
        <stp>IS_EPS</stp>
        <stp>1/1/2017</stp>
        <stp>8/12/2018</stp>
        <stp>[Stock Selection.xlsx]EPS!R7C3</stp>
        <stp>EQY_CONSOLIDATED</stp>
        <stp>Y</stp>
        <stp>cols=2;rows=3</stp>
        <tr r="C7" s="3"/>
      </tp>
      <tp>
        <v>42916</v>
        <stp/>
        <stp>##V3_BDHV12</stp>
        <stp>586 HK Equity</stp>
        <stp>LT_DEBT_TO_TOT_ASSET</stp>
        <stp>1/1/2017</stp>
        <stp>8/12/2018</stp>
        <stp>[Stock Selection.xlsx]Long Term Debt Ratio!R7C579</stp>
        <stp>EQY_CONSOLIDATED</stp>
        <stp>Y</stp>
        <stp>cols=2;rows=2</stp>
        <tr r="VG7" s="4"/>
      </tp>
      <tp>
        <v>42916</v>
        <stp/>
        <stp>##V3_BDHV12</stp>
        <stp>570 HK Equity</stp>
        <stp>LT_DEBT_TO_TOT_ASSET</stp>
        <stp>1/1/2017</stp>
        <stp>8/12/2018</stp>
        <stp>[Stock Selection.xlsx]Long Term Debt Ratio!R7C389</stp>
        <stp>EQY_CONSOLIDATED</stp>
        <stp>Y</stp>
        <stp>cols=2;rows=2</stp>
        <tr r="NY7" s="4"/>
      </tp>
      <tp>
        <v>42916</v>
        <stp/>
        <stp>##V3_BDHV12</stp>
        <stp>330 HK Equity</stp>
        <stp>RETURN_COM_EQY</stp>
        <stp>1/1/2017</stp>
        <stp>8/12/2018</stp>
        <stp>[Stock Selection.xlsx]ROE!R7C89</stp>
        <stp>EQY_CONSOLIDATED</stp>
        <stp>Y</stp>
        <stp>cols=2;rows=2</stp>
        <tr r="CK7" s="1"/>
      </tp>
      <tp>
        <v>42916</v>
        <stp/>
        <stp>##V3_BDHV12</stp>
        <stp>688 HK Equity</stp>
        <stp>LT_DEBT_TO_TOT_ASSET</stp>
        <stp>1/1/2017</stp>
        <stp>8/12/2018</stp>
        <stp>[Stock Selection.xlsx]Long Term Debt Ratio!R7C773</stp>
        <stp>EQY_CONSOLIDATED</stp>
        <stp>Y</stp>
        <stp>cols=2;rows=2</stp>
        <tr r="ACS7" s="4"/>
      </tp>
      <tp>
        <v>42916</v>
        <stp/>
        <stp>##V3_BDHV12</stp>
        <stp>683 HK Equity</stp>
        <stp>LT_DEBT_TO_TOT_ASSET</stp>
        <stp>1/1/2017</stp>
        <stp>8/12/2018</stp>
        <stp>[Stock Selection.xlsx]Long Term Debt Ratio!R7C777</stp>
        <stp>EQY_CONSOLIDATED</stp>
        <stp>Y</stp>
        <stp>cols=2;rows=2</stp>
        <tr r="ACW7" s="4"/>
      </tp>
      <tp>
        <v>42916</v>
        <stp/>
        <stp>##V3_BDHV12</stp>
        <stp>494 HK Equity</stp>
        <stp>RETURN_COM_EQY</stp>
        <stp>1/1/2017</stp>
        <stp>8/12/2018</stp>
        <stp>[Stock Selection.xlsx]ROE!R7C21</stp>
        <stp>EQY_CONSOLIDATED</stp>
        <stp>Y</stp>
        <stp>cols=2;rows=2</stp>
        <tr r="U7" s="1"/>
      </tp>
      <tp>
        <v>42916</v>
        <stp/>
        <stp>##V3_BDHV12</stp>
        <stp>762 HK Equity</stp>
        <stp>LT_DEBT_TO_TOT_ASSET</stp>
        <stp>1/1/2017</stp>
        <stp>8/12/2018</stp>
        <stp>[Stock Selection.xlsx]Long Term Debt Ratio!R7C895</stp>
        <stp>EQY_CONSOLIDATED</stp>
        <stp>Y</stp>
        <stp>cols=2;rows=2</stp>
        <tr r="AHK7" s="4"/>
      </tp>
      <tp>
        <v>42916</v>
        <stp/>
        <stp>##V3_BDHV12</stp>
        <stp>563 HK Equity</stp>
        <stp>LT_DEBT_TO_TOT_ASSET</stp>
        <stp>1/1/2017</stp>
        <stp>8/12/2018</stp>
        <stp>[Stock Selection.xlsx]Long Term Debt Ratio!R7C795</stp>
        <stp>EQY_CONSOLIDATED</stp>
        <stp>Y</stp>
        <stp>cols=2;rows=2</stp>
        <tr r="ADO7" s="4"/>
      </tp>
      <tp>
        <v>42916</v>
        <stp/>
        <stp>##V3_BDHV12</stp>
        <stp>581 HK Equity</stp>
        <stp>LT_DEBT_TO_TOT_ASSET</stp>
        <stp>1/1/2017</stp>
        <stp>8/12/2018</stp>
        <stp>[Stock Selection.xlsx]Long Term Debt Ratio!R7C677</stp>
        <stp>EQY_CONSOLIDATED</stp>
        <stp>Y</stp>
        <stp>cols=2;rows=2</stp>
        <tr r="ZA7" s="4"/>
      </tp>
      <tp>
        <v>42916</v>
        <stp/>
        <stp>##V3_BDHV12</stp>
        <stp>468 HK Equity</stp>
        <stp>LT_DEBT_TO_TOT_ASSET</stp>
        <stp>1/1/2017</stp>
        <stp>8/12/2018</stp>
        <stp>[Stock Selection.xlsx]Long Term Debt Ratio!R7C699</stp>
        <stp>EQY_CONSOLIDATED</stp>
        <stp>Y</stp>
        <stp>cols=2;rows=2</stp>
        <tr r="ZW7" s="4"/>
      </tp>
      <tp>
        <v>42916</v>
        <stp/>
        <stp>##V3_BDHV12</stp>
        <stp>763 HK Equity</stp>
        <stp>LT_DEBT_TO_TOT_ASSET</stp>
        <stp>1/1/2017</stp>
        <stp>8/12/2018</stp>
        <stp>[Stock Selection.xlsx]Long Term Debt Ratio!R7C591</stp>
        <stp>EQY_CONSOLIDATED</stp>
        <stp>Y</stp>
        <stp>cols=2;rows=2</stp>
        <tr r="VS7" s="4"/>
      </tp>
      <tp>
        <v>42916</v>
        <stp/>
        <stp>##V3_BDHV12</stp>
        <stp>363 HK Equity</stp>
        <stp>LT_DEBT_TO_TOT_ASSET</stp>
        <stp>1/1/2017</stp>
        <stp>8/12/2018</stp>
        <stp>[Stock Selection.xlsx]Long Term Debt Ratio!R7C491</stp>
        <stp>EQY_CONSOLIDATED</stp>
        <stp>Y</stp>
        <stp>cols=2;rows=2</stp>
        <tr r="RW7" s="4"/>
      </tp>
      <tp>
        <v>42825</v>
        <stp/>
        <stp>##V3_BDHV12</stp>
        <stp>777 HK Equity</stp>
        <stp>LT_DEBT_TO_TOT_ASSET</stp>
        <stp>1/1/2017</stp>
        <stp>8/12/2018</stp>
        <stp>[Stock Selection.xlsx]Long Term Debt Ratio!R7C585</stp>
        <stp>EQY_CONSOLIDATED</stp>
        <stp>Y</stp>
        <stp>cols=2;rows=4</stp>
        <tr r="VM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D12"/>
  <sheetViews>
    <sheetView tabSelected="1" workbookViewId="0">
      <selection activeCell="A11" sqref="A11"/>
    </sheetView>
  </sheetViews>
  <sheetFormatPr defaultRowHeight="15" x14ac:dyDescent="0.25"/>
  <cols>
    <col min="1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9.7109375" bestFit="1" customWidth="1"/>
    <col min="15" max="15" width="9.7109375" bestFit="1" customWidth="1"/>
    <col min="17" max="17" width="9.7109375" bestFit="1" customWidth="1"/>
    <col min="19" max="19" width="9.7109375" bestFit="1" customWidth="1"/>
    <col min="21" max="21" width="9.7109375" bestFit="1" customWidth="1"/>
    <col min="23" max="23" width="9.7109375" bestFit="1" customWidth="1"/>
    <col min="25" max="25" width="9.7109375" bestFit="1" customWidth="1"/>
    <col min="27" max="27" width="9.7109375" bestFit="1" customWidth="1"/>
    <col min="29" max="29" width="9.7109375" bestFit="1" customWidth="1"/>
    <col min="31" max="31" width="9.7109375" bestFit="1" customWidth="1"/>
    <col min="33" max="33" width="9.7109375" bestFit="1" customWidth="1"/>
    <col min="35" max="35" width="9.7109375" bestFit="1" customWidth="1"/>
    <col min="37" max="37" width="9.7109375" bestFit="1" customWidth="1"/>
    <col min="39" max="39" width="9.7109375" bestFit="1" customWidth="1"/>
    <col min="41" max="41" width="9.7109375" bestFit="1" customWidth="1"/>
    <col min="43" max="43" width="9.7109375" bestFit="1" customWidth="1"/>
    <col min="45" max="45" width="9.7109375" bestFit="1" customWidth="1"/>
    <col min="47" max="47" width="9.7109375" bestFit="1" customWidth="1"/>
    <col min="49" max="49" width="9.7109375" bestFit="1" customWidth="1"/>
    <col min="51" max="51" width="9.7109375" bestFit="1" customWidth="1"/>
    <col min="53" max="53" width="9.7109375" bestFit="1" customWidth="1"/>
    <col min="55" max="55" width="9.7109375" bestFit="1" customWidth="1"/>
    <col min="57" max="57" width="9.7109375" bestFit="1" customWidth="1"/>
    <col min="59" max="59" width="9.7109375" bestFit="1" customWidth="1"/>
    <col min="61" max="61" width="9.7109375" bestFit="1" customWidth="1"/>
    <col min="63" max="63" width="9.7109375" bestFit="1" customWidth="1"/>
    <col min="65" max="65" width="9.7109375" bestFit="1" customWidth="1"/>
    <col min="67" max="67" width="9.7109375" bestFit="1" customWidth="1"/>
    <col min="69" max="69" width="9.7109375" bestFit="1" customWidth="1"/>
    <col min="71" max="71" width="9.7109375" bestFit="1" customWidth="1"/>
    <col min="73" max="73" width="9.7109375" bestFit="1" customWidth="1"/>
    <col min="75" max="75" width="9.7109375" bestFit="1" customWidth="1"/>
    <col min="77" max="77" width="9.7109375" bestFit="1" customWidth="1"/>
    <col min="79" max="79" width="9.7109375" bestFit="1" customWidth="1"/>
    <col min="81" max="81" width="9.7109375" bestFit="1" customWidth="1"/>
    <col min="83" max="83" width="9.7109375" bestFit="1" customWidth="1"/>
    <col min="85" max="85" width="9.7109375" bestFit="1" customWidth="1"/>
    <col min="87" max="87" width="9.7109375" bestFit="1" customWidth="1"/>
    <col min="89" max="89" width="9.7109375" bestFit="1" customWidth="1"/>
    <col min="91" max="91" width="9.7109375" bestFit="1" customWidth="1"/>
    <col min="93" max="93" width="9.7109375" bestFit="1" customWidth="1"/>
    <col min="95" max="95" width="9.7109375" bestFit="1" customWidth="1"/>
    <col min="97" max="97" width="9.7109375" bestFit="1" customWidth="1"/>
    <col min="99" max="99" width="9.7109375" bestFit="1" customWidth="1"/>
    <col min="101" max="101" width="9.7109375" bestFit="1" customWidth="1"/>
    <col min="103" max="103" width="9.7109375" bestFit="1" customWidth="1"/>
    <col min="105" max="105" width="9.7109375" bestFit="1" customWidth="1"/>
    <col min="107" max="107" width="9.7109375" bestFit="1" customWidth="1"/>
    <col min="109" max="109" width="9.7109375" bestFit="1" customWidth="1"/>
    <col min="111" max="111" width="9.7109375" bestFit="1" customWidth="1"/>
    <col min="113" max="113" width="9.7109375" bestFit="1" customWidth="1"/>
    <col min="115" max="115" width="9.7109375" bestFit="1" customWidth="1"/>
    <col min="117" max="117" width="9.7109375" bestFit="1" customWidth="1"/>
    <col min="119" max="119" width="9.7109375" bestFit="1" customWidth="1"/>
    <col min="121" max="121" width="9.7109375" bestFit="1" customWidth="1"/>
    <col min="123" max="123" width="9.7109375" bestFit="1" customWidth="1"/>
    <col min="125" max="125" width="10.7109375" bestFit="1" customWidth="1"/>
    <col min="127" max="127" width="9.7109375" bestFit="1" customWidth="1"/>
    <col min="129" max="129" width="10.7109375" bestFit="1" customWidth="1"/>
    <col min="131" max="131" width="10.7109375" bestFit="1" customWidth="1"/>
    <col min="133" max="133" width="9.7109375" bestFit="1" customWidth="1"/>
    <col min="135" max="135" width="9.7109375" bestFit="1" customWidth="1"/>
    <col min="137" max="137" width="9.7109375" bestFit="1" customWidth="1"/>
    <col min="139" max="139" width="9.7109375" bestFit="1" customWidth="1"/>
    <col min="141" max="141" width="10.7109375" bestFit="1" customWidth="1"/>
    <col min="143" max="143" width="9.7109375" bestFit="1" customWidth="1"/>
    <col min="145" max="145" width="9.7109375" bestFit="1" customWidth="1"/>
    <col min="147" max="147" width="9.7109375" bestFit="1" customWidth="1"/>
    <col min="149" max="149" width="9.7109375" bestFit="1" customWidth="1"/>
    <col min="151" max="151" width="9.7109375" bestFit="1" customWidth="1"/>
    <col min="153" max="153" width="9.7109375" bestFit="1" customWidth="1"/>
    <col min="155" max="155" width="9.7109375" bestFit="1" customWidth="1"/>
    <col min="157" max="157" width="9.7109375" bestFit="1" customWidth="1"/>
    <col min="159" max="159" width="9.7109375" bestFit="1" customWidth="1"/>
    <col min="161" max="161" width="9.7109375" bestFit="1" customWidth="1"/>
    <col min="163" max="163" width="9.7109375" bestFit="1" customWidth="1"/>
    <col min="165" max="165" width="9.7109375" bestFit="1" customWidth="1"/>
    <col min="167" max="167" width="9.7109375" bestFit="1" customWidth="1"/>
    <col min="169" max="169" width="9.7109375" bestFit="1" customWidth="1"/>
    <col min="171" max="171" width="9.7109375" bestFit="1" customWidth="1"/>
    <col min="173" max="173" width="9.7109375" bestFit="1" customWidth="1"/>
    <col min="175" max="175" width="9.7109375" bestFit="1" customWidth="1"/>
    <col min="177" max="177" width="9.7109375" bestFit="1" customWidth="1"/>
    <col min="179" max="179" width="9.7109375" bestFit="1" customWidth="1"/>
    <col min="181" max="181" width="9.7109375" bestFit="1" customWidth="1"/>
    <col min="183" max="183" width="9.7109375" bestFit="1" customWidth="1"/>
    <col min="185" max="185" width="9.7109375" bestFit="1" customWidth="1"/>
    <col min="187" max="187" width="9.7109375" bestFit="1" customWidth="1"/>
    <col min="189" max="189" width="9.7109375" bestFit="1" customWidth="1"/>
    <col min="191" max="191" width="9.7109375" bestFit="1" customWidth="1"/>
    <col min="193" max="193" width="9.7109375" bestFit="1" customWidth="1"/>
    <col min="195" max="195" width="9.7109375" bestFit="1" customWidth="1"/>
    <col min="197" max="197" width="9.7109375" bestFit="1" customWidth="1"/>
    <col min="199" max="199" width="9.7109375" bestFit="1" customWidth="1"/>
    <col min="201" max="201" width="9.7109375" bestFit="1" customWidth="1"/>
    <col min="203" max="203" width="9.7109375" bestFit="1" customWidth="1"/>
    <col min="207" max="207" width="9.7109375" bestFit="1" customWidth="1"/>
    <col min="209" max="209" width="9.7109375" bestFit="1" customWidth="1"/>
    <col min="211" max="211" width="9.7109375" bestFit="1" customWidth="1"/>
    <col min="213" max="213" width="9.7109375" bestFit="1" customWidth="1"/>
    <col min="215" max="215" width="9.7109375" bestFit="1" customWidth="1"/>
    <col min="217" max="217" width="9.7109375" bestFit="1" customWidth="1"/>
    <col min="219" max="219" width="9.7109375" bestFit="1" customWidth="1"/>
    <col min="221" max="221" width="10.7109375" bestFit="1" customWidth="1"/>
    <col min="223" max="223" width="10.7109375" bestFit="1" customWidth="1"/>
    <col min="225" max="225" width="9.7109375" bestFit="1" customWidth="1"/>
    <col min="227" max="227" width="9.7109375" bestFit="1" customWidth="1"/>
    <col min="229" max="229" width="9.7109375" bestFit="1" customWidth="1"/>
    <col min="231" max="231" width="9.7109375" bestFit="1" customWidth="1"/>
    <col min="233" max="233" width="9.7109375" bestFit="1" customWidth="1"/>
    <col min="235" max="235" width="9.7109375" bestFit="1" customWidth="1"/>
    <col min="237" max="237" width="9.7109375" bestFit="1" customWidth="1"/>
    <col min="239" max="239" width="9.7109375" bestFit="1" customWidth="1"/>
    <col min="241" max="241" width="9.7109375" bestFit="1" customWidth="1"/>
    <col min="243" max="243" width="9.7109375" bestFit="1" customWidth="1"/>
    <col min="245" max="245" width="9.7109375" bestFit="1" customWidth="1"/>
    <col min="247" max="247" width="9.7109375" bestFit="1" customWidth="1"/>
    <col min="249" max="249" width="9.7109375" bestFit="1" customWidth="1"/>
    <col min="251" max="251" width="9.7109375" bestFit="1" customWidth="1"/>
    <col min="253" max="253" width="9.7109375" bestFit="1" customWidth="1"/>
    <col min="255" max="255" width="9.7109375" bestFit="1" customWidth="1"/>
    <col min="257" max="257" width="9.7109375" bestFit="1" customWidth="1"/>
    <col min="259" max="259" width="9.7109375" bestFit="1" customWidth="1"/>
    <col min="261" max="261" width="9.7109375" bestFit="1" customWidth="1"/>
    <col min="263" max="263" width="9.7109375" bestFit="1" customWidth="1"/>
    <col min="265" max="265" width="9.7109375" bestFit="1" customWidth="1"/>
    <col min="267" max="267" width="9.7109375" bestFit="1" customWidth="1"/>
    <col min="269" max="269" width="9.7109375" bestFit="1" customWidth="1"/>
    <col min="271" max="271" width="9.7109375" bestFit="1" customWidth="1"/>
    <col min="273" max="273" width="9.7109375" bestFit="1" customWidth="1"/>
    <col min="275" max="275" width="9.7109375" bestFit="1" customWidth="1"/>
    <col min="277" max="277" width="9.7109375" bestFit="1" customWidth="1"/>
    <col min="279" max="279" width="9.7109375" bestFit="1" customWidth="1"/>
    <col min="281" max="281" width="9.7109375" bestFit="1" customWidth="1"/>
    <col min="283" max="283" width="9.7109375" bestFit="1" customWidth="1"/>
    <col min="285" max="285" width="9.7109375" bestFit="1" customWidth="1"/>
    <col min="287" max="287" width="9.7109375" bestFit="1" customWidth="1"/>
    <col min="289" max="289" width="9.7109375" bestFit="1" customWidth="1"/>
    <col min="291" max="291" width="9.7109375" bestFit="1" customWidth="1"/>
    <col min="293" max="293" width="9.7109375" bestFit="1" customWidth="1"/>
    <col min="295" max="295" width="9.7109375" bestFit="1" customWidth="1"/>
    <col min="297" max="297" width="9.7109375" bestFit="1" customWidth="1"/>
    <col min="299" max="299" width="9.7109375" bestFit="1" customWidth="1"/>
    <col min="301" max="301" width="9.7109375" bestFit="1" customWidth="1"/>
    <col min="303" max="303" width="9.7109375" bestFit="1" customWidth="1"/>
    <col min="305" max="305" width="9.7109375" bestFit="1" customWidth="1"/>
    <col min="307" max="307" width="9.7109375" bestFit="1" customWidth="1"/>
    <col min="309" max="309" width="9.7109375" bestFit="1" customWidth="1"/>
    <col min="311" max="311" width="9.7109375" bestFit="1" customWidth="1"/>
    <col min="313" max="313" width="9.7109375" bestFit="1" customWidth="1"/>
    <col min="315" max="315" width="9.7109375" bestFit="1" customWidth="1"/>
    <col min="317" max="317" width="9.7109375" bestFit="1" customWidth="1"/>
    <col min="319" max="319" width="9.7109375" bestFit="1" customWidth="1"/>
    <col min="321" max="321" width="9.7109375" bestFit="1" customWidth="1"/>
    <col min="323" max="323" width="9.7109375" bestFit="1" customWidth="1"/>
    <col min="325" max="325" width="9.7109375" bestFit="1" customWidth="1"/>
    <col min="327" max="327" width="9.7109375" bestFit="1" customWidth="1"/>
    <col min="329" max="329" width="9.7109375" bestFit="1" customWidth="1"/>
    <col min="331" max="331" width="10.7109375" bestFit="1" customWidth="1"/>
    <col min="333" max="333" width="10.7109375" bestFit="1" customWidth="1"/>
    <col min="335" max="335" width="10.7109375" bestFit="1" customWidth="1"/>
    <col min="337" max="337" width="9.7109375" bestFit="1" customWidth="1"/>
    <col min="339" max="339" width="9.7109375" bestFit="1" customWidth="1"/>
    <col min="341" max="341" width="9.7109375" bestFit="1" customWidth="1"/>
    <col min="343" max="343" width="9.7109375" bestFit="1" customWidth="1"/>
    <col min="345" max="345" width="9.7109375" bestFit="1" customWidth="1"/>
    <col min="347" max="347" width="10.7109375" bestFit="1" customWidth="1"/>
    <col min="349" max="349" width="9.7109375" bestFit="1" customWidth="1"/>
    <col min="351" max="351" width="9.7109375" bestFit="1" customWidth="1"/>
    <col min="353" max="353" width="9.7109375" bestFit="1" customWidth="1"/>
    <col min="355" max="355" width="9.7109375" bestFit="1" customWidth="1"/>
    <col min="357" max="357" width="9.7109375" bestFit="1" customWidth="1"/>
    <col min="359" max="359" width="9.7109375" bestFit="1" customWidth="1"/>
    <col min="361" max="361" width="9.7109375" bestFit="1" customWidth="1"/>
    <col min="363" max="363" width="9.7109375" bestFit="1" customWidth="1"/>
    <col min="365" max="365" width="9.7109375" bestFit="1" customWidth="1"/>
    <col min="367" max="367" width="9.7109375" bestFit="1" customWidth="1"/>
    <col min="369" max="369" width="9.7109375" bestFit="1" customWidth="1"/>
    <col min="371" max="371" width="9.7109375" bestFit="1" customWidth="1"/>
    <col min="373" max="373" width="9.7109375" bestFit="1" customWidth="1"/>
    <col min="375" max="375" width="9.7109375" bestFit="1" customWidth="1"/>
    <col min="377" max="377" width="9.7109375" bestFit="1" customWidth="1"/>
    <col min="379" max="379" width="9.7109375" bestFit="1" customWidth="1"/>
    <col min="381" max="381" width="9.7109375" bestFit="1" customWidth="1"/>
    <col min="383" max="383" width="9.7109375" bestFit="1" customWidth="1"/>
    <col min="385" max="385" width="9.7109375" bestFit="1" customWidth="1"/>
    <col min="387" max="387" width="9.7109375" bestFit="1" customWidth="1"/>
    <col min="389" max="389" width="9.7109375" bestFit="1" customWidth="1"/>
    <col min="391" max="391" width="9.7109375" bestFit="1" customWidth="1"/>
    <col min="393" max="393" width="9.7109375" bestFit="1" customWidth="1"/>
    <col min="395" max="395" width="9.7109375" bestFit="1" customWidth="1"/>
    <col min="397" max="397" width="9.7109375" bestFit="1" customWidth="1"/>
    <col min="399" max="399" width="9.7109375" bestFit="1" customWidth="1"/>
    <col min="401" max="401" width="9.7109375" bestFit="1" customWidth="1"/>
    <col min="403" max="403" width="9.7109375" bestFit="1" customWidth="1"/>
    <col min="405" max="405" width="9.7109375" bestFit="1" customWidth="1"/>
    <col min="407" max="407" width="9.7109375" bestFit="1" customWidth="1"/>
    <col min="409" max="409" width="9.7109375" bestFit="1" customWidth="1"/>
    <col min="411" max="411" width="9.7109375" bestFit="1" customWidth="1"/>
    <col min="413" max="413" width="9.7109375" bestFit="1" customWidth="1"/>
    <col min="415" max="415" width="9.7109375" bestFit="1" customWidth="1"/>
    <col min="417" max="417" width="10.7109375" bestFit="1" customWidth="1"/>
    <col min="419" max="419" width="9.7109375" bestFit="1" customWidth="1"/>
    <col min="421" max="421" width="9.7109375" bestFit="1" customWidth="1"/>
    <col min="423" max="423" width="9.7109375" bestFit="1" customWidth="1"/>
    <col min="425" max="425" width="9.7109375" bestFit="1" customWidth="1"/>
    <col min="427" max="427" width="9.7109375" bestFit="1" customWidth="1"/>
    <col min="429" max="429" width="9.7109375" bestFit="1" customWidth="1"/>
    <col min="431" max="431" width="9.7109375" bestFit="1" customWidth="1"/>
    <col min="433" max="433" width="9.7109375" bestFit="1" customWidth="1"/>
    <col min="435" max="435" width="9.7109375" bestFit="1" customWidth="1"/>
    <col min="437" max="437" width="9.7109375" bestFit="1" customWidth="1"/>
    <col min="439" max="439" width="9.7109375" bestFit="1" customWidth="1"/>
    <col min="441" max="441" width="9.7109375" bestFit="1" customWidth="1"/>
    <col min="443" max="443" width="9.7109375" bestFit="1" customWidth="1"/>
    <col min="445" max="445" width="9.7109375" bestFit="1" customWidth="1"/>
    <col min="447" max="447" width="9.7109375" bestFit="1" customWidth="1"/>
    <col min="449" max="449" width="9.7109375" bestFit="1" customWidth="1"/>
    <col min="451" max="451" width="9.7109375" bestFit="1" customWidth="1"/>
    <col min="453" max="453" width="9.7109375" bestFit="1" customWidth="1"/>
    <col min="455" max="455" width="9.7109375" bestFit="1" customWidth="1"/>
    <col min="457" max="457" width="9.7109375" bestFit="1" customWidth="1"/>
    <col min="459" max="459" width="9.7109375" bestFit="1" customWidth="1"/>
    <col min="461" max="461" width="9.7109375" bestFit="1" customWidth="1"/>
    <col min="463" max="463" width="9.7109375" bestFit="1" customWidth="1"/>
    <col min="465" max="465" width="9.7109375" bestFit="1" customWidth="1"/>
    <col min="467" max="467" width="9.7109375" bestFit="1" customWidth="1"/>
    <col min="469" max="469" width="9.7109375" bestFit="1" customWidth="1"/>
    <col min="471" max="471" width="9.7109375" bestFit="1" customWidth="1"/>
    <col min="473" max="473" width="9.7109375" bestFit="1" customWidth="1"/>
    <col min="475" max="475" width="9.7109375" bestFit="1" customWidth="1"/>
    <col min="477" max="477" width="9.7109375" bestFit="1" customWidth="1"/>
    <col min="479" max="479" width="9.7109375" bestFit="1" customWidth="1"/>
    <col min="481" max="481" width="9.7109375" bestFit="1" customWidth="1"/>
    <col min="483" max="483" width="9.7109375" bestFit="1" customWidth="1"/>
    <col min="485" max="485" width="9.7109375" bestFit="1" customWidth="1"/>
    <col min="487" max="487" width="9.7109375" bestFit="1" customWidth="1"/>
    <col min="489" max="489" width="9.7109375" bestFit="1" customWidth="1"/>
    <col min="491" max="491" width="9.7109375" bestFit="1" customWidth="1"/>
    <col min="493" max="493" width="9.7109375" bestFit="1" customWidth="1"/>
    <col min="495" max="495" width="9.7109375" bestFit="1" customWidth="1"/>
    <col min="497" max="497" width="9.7109375" bestFit="1" customWidth="1"/>
    <col min="499" max="499" width="9.7109375" bestFit="1" customWidth="1"/>
    <col min="501" max="501" width="9.7109375" bestFit="1" customWidth="1"/>
    <col min="503" max="503" width="9.7109375" bestFit="1" customWidth="1"/>
    <col min="505" max="505" width="10.7109375" bestFit="1" customWidth="1"/>
    <col min="507" max="507" width="9.7109375" bestFit="1" customWidth="1"/>
    <col min="509" max="509" width="9.7109375" bestFit="1" customWidth="1"/>
    <col min="511" max="511" width="9.7109375" bestFit="1" customWidth="1"/>
    <col min="513" max="513" width="9.7109375" bestFit="1" customWidth="1"/>
    <col min="515" max="515" width="9.7109375" bestFit="1" customWidth="1"/>
    <col min="517" max="517" width="9.7109375" bestFit="1" customWidth="1"/>
    <col min="519" max="519" width="9.7109375" bestFit="1" customWidth="1"/>
    <col min="521" max="521" width="9.7109375" bestFit="1" customWidth="1"/>
    <col min="523" max="523" width="9.7109375" bestFit="1" customWidth="1"/>
    <col min="525" max="525" width="9.7109375" bestFit="1" customWidth="1"/>
    <col min="527" max="527" width="9.7109375" bestFit="1" customWidth="1"/>
    <col min="529" max="529" width="9.7109375" bestFit="1" customWidth="1"/>
    <col min="531" max="531" width="9.7109375" bestFit="1" customWidth="1"/>
    <col min="533" max="533" width="9.7109375" bestFit="1" customWidth="1"/>
    <col min="535" max="535" width="9.7109375" bestFit="1" customWidth="1"/>
    <col min="537" max="537" width="9.7109375" bestFit="1" customWidth="1"/>
    <col min="539" max="539" width="9.7109375" bestFit="1" customWidth="1"/>
    <col min="541" max="541" width="9.7109375" bestFit="1" customWidth="1"/>
    <col min="543" max="543" width="9.7109375" bestFit="1" customWidth="1"/>
    <col min="545" max="545" width="9.7109375" bestFit="1" customWidth="1"/>
    <col min="547" max="547" width="9.7109375" bestFit="1" customWidth="1"/>
    <col min="549" max="549" width="9.7109375" bestFit="1" customWidth="1"/>
    <col min="551" max="551" width="9.7109375" bestFit="1" customWidth="1"/>
    <col min="553" max="553" width="9.7109375" bestFit="1" customWidth="1"/>
    <col min="555" max="555" width="9.7109375" bestFit="1" customWidth="1"/>
    <col min="557" max="557" width="9.7109375" bestFit="1" customWidth="1"/>
    <col min="559" max="559" width="9.7109375" bestFit="1" customWidth="1"/>
    <col min="561" max="561" width="9.7109375" bestFit="1" customWidth="1"/>
    <col min="563" max="563" width="9.7109375" bestFit="1" customWidth="1"/>
    <col min="565" max="565" width="9.7109375" bestFit="1" customWidth="1"/>
    <col min="567" max="567" width="9.7109375" bestFit="1" customWidth="1"/>
    <col min="569" max="569" width="9.7109375" bestFit="1" customWidth="1"/>
    <col min="571" max="571" width="9.7109375" bestFit="1" customWidth="1"/>
    <col min="573" max="573" width="9.7109375" bestFit="1" customWidth="1"/>
    <col min="575" max="575" width="9.7109375" bestFit="1" customWidth="1"/>
    <col min="577" max="577" width="9.7109375" bestFit="1" customWidth="1"/>
    <col min="579" max="579" width="9.7109375" bestFit="1" customWidth="1"/>
    <col min="581" max="581" width="9.7109375" bestFit="1" customWidth="1"/>
    <col min="583" max="583" width="9.7109375" bestFit="1" customWidth="1"/>
    <col min="585" max="585" width="9.7109375" bestFit="1" customWidth="1"/>
    <col min="587" max="587" width="9.7109375" bestFit="1" customWidth="1"/>
    <col min="589" max="589" width="10.7109375" bestFit="1" customWidth="1"/>
    <col min="591" max="591" width="9.7109375" bestFit="1" customWidth="1"/>
    <col min="593" max="593" width="9.7109375" bestFit="1" customWidth="1"/>
    <col min="595" max="595" width="9.7109375" bestFit="1" customWidth="1"/>
    <col min="597" max="597" width="9.7109375" bestFit="1" customWidth="1"/>
    <col min="599" max="599" width="9.7109375" bestFit="1" customWidth="1"/>
    <col min="601" max="601" width="9.7109375" bestFit="1" customWidth="1"/>
    <col min="603" max="603" width="9.7109375" bestFit="1" customWidth="1"/>
    <col min="605" max="605" width="9.7109375" bestFit="1" customWidth="1"/>
    <col min="607" max="607" width="9.7109375" bestFit="1" customWidth="1"/>
    <col min="609" max="609" width="9.7109375" bestFit="1" customWidth="1"/>
    <col min="611" max="611" width="9.7109375" bestFit="1" customWidth="1"/>
    <col min="613" max="613" width="9.7109375" bestFit="1" customWidth="1"/>
    <col min="615" max="615" width="9.7109375" bestFit="1" customWidth="1"/>
    <col min="617" max="617" width="9.7109375" bestFit="1" customWidth="1"/>
    <col min="619" max="619" width="9.7109375" bestFit="1" customWidth="1"/>
    <col min="621" max="621" width="9.7109375" bestFit="1" customWidth="1"/>
    <col min="623" max="623" width="9.7109375" bestFit="1" customWidth="1"/>
    <col min="625" max="625" width="9.7109375" bestFit="1" customWidth="1"/>
    <col min="627" max="627" width="9.7109375" bestFit="1" customWidth="1"/>
    <col min="629" max="629" width="9.7109375" bestFit="1" customWidth="1"/>
    <col min="631" max="631" width="9.7109375" bestFit="1" customWidth="1"/>
    <col min="633" max="633" width="9.7109375" bestFit="1" customWidth="1"/>
    <col min="635" max="635" width="9.7109375" bestFit="1" customWidth="1"/>
    <col min="637" max="637" width="9.7109375" bestFit="1" customWidth="1"/>
    <col min="639" max="639" width="9.7109375" bestFit="1" customWidth="1"/>
    <col min="641" max="641" width="9.7109375" bestFit="1" customWidth="1"/>
    <col min="643" max="643" width="10.7109375" bestFit="1" customWidth="1"/>
    <col min="645" max="645" width="9.7109375" bestFit="1" customWidth="1"/>
    <col min="647" max="647" width="9.7109375" bestFit="1" customWidth="1"/>
    <col min="649" max="649" width="9.7109375" bestFit="1" customWidth="1"/>
    <col min="651" max="651" width="9.7109375" bestFit="1" customWidth="1"/>
    <col min="653" max="653" width="9.7109375" bestFit="1" customWidth="1"/>
    <col min="655" max="655" width="9.7109375" bestFit="1" customWidth="1"/>
    <col min="657" max="657" width="9.7109375" bestFit="1" customWidth="1"/>
    <col min="659" max="659" width="9.7109375" bestFit="1" customWidth="1"/>
    <col min="661" max="661" width="9.7109375" bestFit="1" customWidth="1"/>
    <col min="663" max="663" width="9.7109375" bestFit="1" customWidth="1"/>
    <col min="665" max="665" width="9.7109375" bestFit="1" customWidth="1"/>
    <col min="667" max="667" width="9.7109375" bestFit="1" customWidth="1"/>
    <col min="669" max="669" width="9.7109375" bestFit="1" customWidth="1"/>
    <col min="671" max="671" width="9.7109375" bestFit="1" customWidth="1"/>
    <col min="673" max="673" width="9.7109375" bestFit="1" customWidth="1"/>
    <col min="675" max="675" width="9.7109375" bestFit="1" customWidth="1"/>
    <col min="677" max="677" width="9.7109375" bestFit="1" customWidth="1"/>
    <col min="679" max="679" width="9.7109375" bestFit="1" customWidth="1"/>
    <col min="681" max="681" width="9.7109375" bestFit="1" customWidth="1"/>
    <col min="683" max="683" width="9.7109375" bestFit="1" customWidth="1"/>
    <col min="685" max="685" width="9.7109375" bestFit="1" customWidth="1"/>
    <col min="687" max="687" width="9.7109375" bestFit="1" customWidth="1"/>
    <col min="689" max="689" width="9.7109375" bestFit="1" customWidth="1"/>
    <col min="691" max="691" width="9.7109375" bestFit="1" customWidth="1"/>
    <col min="693" max="693" width="9.7109375" bestFit="1" customWidth="1"/>
    <col min="695" max="695" width="9.7109375" bestFit="1" customWidth="1"/>
    <col min="697" max="697" width="9.7109375" bestFit="1" customWidth="1"/>
    <col min="699" max="699" width="9.7109375" bestFit="1" customWidth="1"/>
    <col min="701" max="701" width="9.7109375" bestFit="1" customWidth="1"/>
    <col min="703" max="703" width="9.7109375" bestFit="1" customWidth="1"/>
    <col min="705" max="705" width="9.7109375" bestFit="1" customWidth="1"/>
    <col min="707" max="707" width="9.7109375" bestFit="1" customWidth="1"/>
    <col min="709" max="709" width="9.7109375" bestFit="1" customWidth="1"/>
    <col min="711" max="711" width="9.7109375" bestFit="1" customWidth="1"/>
    <col min="713" max="713" width="9.7109375" bestFit="1" customWidth="1"/>
    <col min="715" max="715" width="9.7109375" bestFit="1" customWidth="1"/>
    <col min="717" max="717" width="9.7109375" bestFit="1" customWidth="1"/>
    <col min="719" max="719" width="9.7109375" bestFit="1" customWidth="1"/>
    <col min="721" max="721" width="9.7109375" bestFit="1" customWidth="1"/>
    <col min="723" max="723" width="9.7109375" bestFit="1" customWidth="1"/>
    <col min="725" max="725" width="9.7109375" bestFit="1" customWidth="1"/>
    <col min="727" max="727" width="9.7109375" bestFit="1" customWidth="1"/>
    <col min="729" max="729" width="9.7109375" bestFit="1" customWidth="1"/>
    <col min="731" max="731" width="9.7109375" bestFit="1" customWidth="1"/>
    <col min="733" max="733" width="9.7109375" bestFit="1" customWidth="1"/>
    <col min="735" max="735" width="9.7109375" bestFit="1" customWidth="1"/>
    <col min="737" max="737" width="9.7109375" bestFit="1" customWidth="1"/>
    <col min="739" max="739" width="9.7109375" bestFit="1" customWidth="1"/>
    <col min="741" max="741" width="9.7109375" bestFit="1" customWidth="1"/>
    <col min="743" max="743" width="9.7109375" bestFit="1" customWidth="1"/>
    <col min="745" max="745" width="9.7109375" bestFit="1" customWidth="1"/>
    <col min="747" max="747" width="9.7109375" bestFit="1" customWidth="1"/>
    <col min="749" max="749" width="9.7109375" bestFit="1" customWidth="1"/>
    <col min="751" max="751" width="9.7109375" bestFit="1" customWidth="1"/>
    <col min="753" max="753" width="9.7109375" bestFit="1" customWidth="1"/>
    <col min="755" max="755" width="9.7109375" bestFit="1" customWidth="1"/>
    <col min="757" max="757" width="9.7109375" bestFit="1" customWidth="1"/>
    <col min="759" max="759" width="9.7109375" bestFit="1" customWidth="1"/>
    <col min="761" max="761" width="9.7109375" bestFit="1" customWidth="1"/>
    <col min="763" max="763" width="9.7109375" bestFit="1" customWidth="1"/>
    <col min="765" max="765" width="9.7109375" bestFit="1" customWidth="1"/>
    <col min="767" max="767" width="9.7109375" bestFit="1" customWidth="1"/>
    <col min="769" max="769" width="9.7109375" bestFit="1" customWidth="1"/>
    <col min="771" max="771" width="9.7109375" bestFit="1" customWidth="1"/>
    <col min="773" max="773" width="9.7109375" bestFit="1" customWidth="1"/>
    <col min="775" max="775" width="9.7109375" bestFit="1" customWidth="1"/>
    <col min="777" max="777" width="9.7109375" bestFit="1" customWidth="1"/>
    <col min="779" max="779" width="9.7109375" bestFit="1" customWidth="1"/>
    <col min="781" max="781" width="9.7109375" bestFit="1" customWidth="1"/>
    <col min="783" max="783" width="9.7109375" bestFit="1" customWidth="1"/>
    <col min="785" max="785" width="9.7109375" bestFit="1" customWidth="1"/>
    <col min="787" max="787" width="9.7109375" bestFit="1" customWidth="1"/>
    <col min="789" max="789" width="9.7109375" bestFit="1" customWidth="1"/>
    <col min="791" max="791" width="9.7109375" bestFit="1" customWidth="1"/>
    <col min="793" max="793" width="9.7109375" bestFit="1" customWidth="1"/>
    <col min="795" max="795" width="9.7109375" bestFit="1" customWidth="1"/>
    <col min="797" max="797" width="9.7109375" bestFit="1" customWidth="1"/>
    <col min="799" max="799" width="9.7109375" bestFit="1" customWidth="1"/>
    <col min="801" max="801" width="9.7109375" bestFit="1" customWidth="1"/>
    <col min="803" max="803" width="9.7109375" bestFit="1" customWidth="1"/>
    <col min="805" max="805" width="9.7109375" bestFit="1" customWidth="1"/>
    <col min="807" max="807" width="9.7109375" bestFit="1" customWidth="1"/>
    <col min="809" max="809" width="9.7109375" bestFit="1" customWidth="1"/>
    <col min="811" max="811" width="9.7109375" bestFit="1" customWidth="1"/>
    <col min="813" max="813" width="9.7109375" bestFit="1" customWidth="1"/>
    <col min="815" max="815" width="9.7109375" bestFit="1" customWidth="1"/>
    <col min="817" max="817" width="9.7109375" bestFit="1" customWidth="1"/>
    <col min="819" max="819" width="9.7109375" bestFit="1" customWidth="1"/>
    <col min="821" max="821" width="9.7109375" bestFit="1" customWidth="1"/>
    <col min="823" max="823" width="9.7109375" bestFit="1" customWidth="1"/>
    <col min="827" max="827" width="9.7109375" bestFit="1" customWidth="1"/>
    <col min="829" max="829" width="9.7109375" bestFit="1" customWidth="1"/>
    <col min="831" max="831" width="9.7109375" bestFit="1" customWidth="1"/>
    <col min="833" max="833" width="9.7109375" bestFit="1" customWidth="1"/>
    <col min="835" max="835" width="9.7109375" bestFit="1" customWidth="1"/>
    <col min="837" max="837" width="10.7109375" bestFit="1" customWidth="1"/>
    <col min="839" max="839" width="9.7109375" bestFit="1" customWidth="1"/>
    <col min="841" max="841" width="9.7109375" bestFit="1" customWidth="1"/>
    <col min="843" max="843" width="9.7109375" bestFit="1" customWidth="1"/>
    <col min="845" max="845" width="9.7109375" bestFit="1" customWidth="1"/>
    <col min="847" max="847" width="9.7109375" bestFit="1" customWidth="1"/>
    <col min="849" max="849" width="9.7109375" bestFit="1" customWidth="1"/>
    <col min="851" max="851" width="9.7109375" bestFit="1" customWidth="1"/>
    <col min="853" max="853" width="9.7109375" bestFit="1" customWidth="1"/>
    <col min="855" max="855" width="9.7109375" bestFit="1" customWidth="1"/>
    <col min="857" max="857" width="9.7109375" bestFit="1" customWidth="1"/>
    <col min="859" max="859" width="9.7109375" bestFit="1" customWidth="1"/>
    <col min="861" max="861" width="9.7109375" bestFit="1" customWidth="1"/>
    <col min="863" max="863" width="9.7109375" bestFit="1" customWidth="1"/>
    <col min="865" max="865" width="9.7109375" bestFit="1" customWidth="1"/>
    <col min="867" max="867" width="9.7109375" bestFit="1" customWidth="1"/>
    <col min="869" max="869" width="9.7109375" bestFit="1" customWidth="1"/>
    <col min="871" max="871" width="9.7109375" bestFit="1" customWidth="1"/>
    <col min="873" max="873" width="9.7109375" bestFit="1" customWidth="1"/>
    <col min="875" max="875" width="9.7109375" bestFit="1" customWidth="1"/>
    <col min="877" max="877" width="9.7109375" bestFit="1" customWidth="1"/>
    <col min="879" max="879" width="9.7109375" bestFit="1" customWidth="1"/>
    <col min="881" max="881" width="9.7109375" bestFit="1" customWidth="1"/>
    <col min="883" max="883" width="9.7109375" bestFit="1" customWidth="1"/>
    <col min="885" max="885" width="9.7109375" bestFit="1" customWidth="1"/>
    <col min="887" max="887" width="9.7109375" bestFit="1" customWidth="1"/>
    <col min="889" max="889" width="9.7109375" bestFit="1" customWidth="1"/>
    <col min="891" max="891" width="9.7109375" bestFit="1" customWidth="1"/>
    <col min="893" max="893" width="9.7109375" bestFit="1" customWidth="1"/>
    <col min="895" max="895" width="9.7109375" bestFit="1" customWidth="1"/>
    <col min="897" max="897" width="9.7109375" bestFit="1" customWidth="1"/>
    <col min="899" max="899" width="9.7109375" bestFit="1" customWidth="1"/>
    <col min="901" max="901" width="9.7109375" bestFit="1" customWidth="1"/>
    <col min="903" max="903" width="9.7109375" bestFit="1" customWidth="1"/>
    <col min="905" max="905" width="9.7109375" bestFit="1" customWidth="1"/>
    <col min="907" max="907" width="9.7109375" bestFit="1" customWidth="1"/>
    <col min="909" max="909" width="9.7109375" bestFit="1" customWidth="1"/>
    <col min="911" max="911" width="9.7109375" bestFit="1" customWidth="1"/>
    <col min="913" max="913" width="9.7109375" bestFit="1" customWidth="1"/>
    <col min="915" max="915" width="9.7109375" bestFit="1" customWidth="1"/>
    <col min="917" max="917" width="9.7109375" bestFit="1" customWidth="1"/>
    <col min="919" max="919" width="9.7109375" bestFit="1" customWidth="1"/>
    <col min="921" max="921" width="9.7109375" bestFit="1" customWidth="1"/>
    <col min="923" max="923" width="9.7109375" bestFit="1" customWidth="1"/>
    <col min="925" max="925" width="9.7109375" bestFit="1" customWidth="1"/>
    <col min="927" max="927" width="9.7109375" bestFit="1" customWidth="1"/>
    <col min="929" max="929" width="9.7109375" bestFit="1" customWidth="1"/>
    <col min="931" max="931" width="9.7109375" bestFit="1" customWidth="1"/>
    <col min="933" max="933" width="9.7109375" bestFit="1" customWidth="1"/>
    <col min="935" max="935" width="9.7109375" bestFit="1" customWidth="1"/>
    <col min="937" max="937" width="9.7109375" bestFit="1" customWidth="1"/>
    <col min="939" max="939" width="9.7109375" bestFit="1" customWidth="1"/>
    <col min="941" max="941" width="9.7109375" bestFit="1" customWidth="1"/>
    <col min="943" max="943" width="9.7109375" bestFit="1" customWidth="1"/>
    <col min="945" max="945" width="10.7109375" bestFit="1" customWidth="1"/>
    <col min="947" max="947" width="9.7109375" bestFit="1" customWidth="1"/>
    <col min="949" max="949" width="9.7109375" bestFit="1" customWidth="1"/>
    <col min="951" max="951" width="9.7109375" bestFit="1" customWidth="1"/>
    <col min="953" max="953" width="9.7109375" bestFit="1" customWidth="1"/>
    <col min="955" max="955" width="9.7109375" bestFit="1" customWidth="1"/>
    <col min="957" max="957" width="9.7109375" bestFit="1" customWidth="1"/>
    <col min="959" max="959" width="9.7109375" bestFit="1" customWidth="1"/>
    <col min="961" max="961" width="9.7109375" bestFit="1" customWidth="1"/>
    <col min="963" max="963" width="9.7109375" bestFit="1" customWidth="1"/>
    <col min="965" max="965" width="9.7109375" bestFit="1" customWidth="1"/>
  </cols>
  <sheetData>
    <row r="1" spans="1:966" x14ac:dyDescent="0.25">
      <c r="A1" t="s">
        <v>0</v>
      </c>
      <c r="B1" s="1">
        <v>42736</v>
      </c>
    </row>
    <row r="2" spans="1:966" x14ac:dyDescent="0.25">
      <c r="A2" t="s">
        <v>1</v>
      </c>
      <c r="B2" s="1">
        <f ca="1">TODAY()-1</f>
        <v>43324</v>
      </c>
    </row>
    <row r="4" spans="1:966" x14ac:dyDescent="0.25">
      <c r="A4" t="s">
        <v>2</v>
      </c>
      <c r="B4" t="s">
        <v>3</v>
      </c>
      <c r="D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P4" t="s">
        <v>10</v>
      </c>
      <c r="R4" t="s">
        <v>11</v>
      </c>
      <c r="T4" t="s">
        <v>12</v>
      </c>
      <c r="V4" t="s">
        <v>13</v>
      </c>
      <c r="X4" t="s">
        <v>14</v>
      </c>
      <c r="Z4" t="s">
        <v>15</v>
      </c>
      <c r="AB4" t="s">
        <v>16</v>
      </c>
      <c r="AD4" t="s">
        <v>17</v>
      </c>
      <c r="AF4" t="s">
        <v>18</v>
      </c>
      <c r="AH4" t="s">
        <v>19</v>
      </c>
      <c r="AJ4" t="s">
        <v>20</v>
      </c>
      <c r="AL4" t="s">
        <v>21</v>
      </c>
      <c r="AN4" t="s">
        <v>22</v>
      </c>
      <c r="AP4" t="s">
        <v>23</v>
      </c>
      <c r="AR4" t="s">
        <v>24</v>
      </c>
      <c r="AT4" t="s">
        <v>25</v>
      </c>
      <c r="AV4" t="s">
        <v>26</v>
      </c>
      <c r="AX4" t="s">
        <v>27</v>
      </c>
      <c r="AZ4" t="s">
        <v>28</v>
      </c>
      <c r="BB4" t="s">
        <v>29</v>
      </c>
      <c r="BD4" t="s">
        <v>30</v>
      </c>
      <c r="BF4" t="s">
        <v>31</v>
      </c>
      <c r="BH4" t="s">
        <v>32</v>
      </c>
      <c r="BJ4" t="s">
        <v>33</v>
      </c>
      <c r="BL4" t="s">
        <v>34</v>
      </c>
      <c r="BN4" t="s">
        <v>35</v>
      </c>
      <c r="BP4" t="s">
        <v>36</v>
      </c>
      <c r="BR4" t="s">
        <v>37</v>
      </c>
      <c r="BT4" t="s">
        <v>38</v>
      </c>
      <c r="BV4" t="s">
        <v>39</v>
      </c>
      <c r="BX4" t="s">
        <v>40</v>
      </c>
      <c r="BZ4" t="s">
        <v>41</v>
      </c>
      <c r="CB4" t="s">
        <v>42</v>
      </c>
      <c r="CD4" t="s">
        <v>43</v>
      </c>
      <c r="CF4" t="s">
        <v>44</v>
      </c>
      <c r="CH4" t="s">
        <v>45</v>
      </c>
      <c r="CJ4" t="s">
        <v>46</v>
      </c>
      <c r="CL4" t="s">
        <v>47</v>
      </c>
      <c r="CN4" t="s">
        <v>48</v>
      </c>
      <c r="CP4" t="s">
        <v>49</v>
      </c>
      <c r="CR4" t="s">
        <v>50</v>
      </c>
      <c r="CT4" t="s">
        <v>51</v>
      </c>
      <c r="CV4" t="s">
        <v>52</v>
      </c>
      <c r="CX4" t="s">
        <v>53</v>
      </c>
      <c r="CZ4" t="s">
        <v>54</v>
      </c>
      <c r="DB4" t="s">
        <v>55</v>
      </c>
      <c r="DD4" t="s">
        <v>56</v>
      </c>
      <c r="DF4" t="s">
        <v>57</v>
      </c>
      <c r="DH4" t="s">
        <v>58</v>
      </c>
      <c r="DJ4" t="s">
        <v>59</v>
      </c>
      <c r="DL4" t="s">
        <v>60</v>
      </c>
      <c r="DN4" t="s">
        <v>61</v>
      </c>
      <c r="DP4" t="s">
        <v>62</v>
      </c>
      <c r="DR4" t="s">
        <v>63</v>
      </c>
      <c r="DT4" t="s">
        <v>64</v>
      </c>
      <c r="DV4" t="s">
        <v>65</v>
      </c>
      <c r="DX4" t="s">
        <v>66</v>
      </c>
      <c r="DZ4" t="s">
        <v>67</v>
      </c>
      <c r="EB4" t="s">
        <v>68</v>
      </c>
      <c r="ED4" t="s">
        <v>69</v>
      </c>
      <c r="EF4" t="s">
        <v>70</v>
      </c>
      <c r="EH4" t="s">
        <v>71</v>
      </c>
      <c r="EJ4" t="s">
        <v>72</v>
      </c>
      <c r="EL4" t="s">
        <v>73</v>
      </c>
      <c r="EN4" t="s">
        <v>74</v>
      </c>
      <c r="EP4" t="s">
        <v>75</v>
      </c>
      <c r="ER4" t="s">
        <v>76</v>
      </c>
      <c r="ET4" t="s">
        <v>77</v>
      </c>
      <c r="EV4" t="s">
        <v>78</v>
      </c>
      <c r="EX4" t="s">
        <v>79</v>
      </c>
      <c r="EZ4" t="s">
        <v>80</v>
      </c>
      <c r="FB4" t="s">
        <v>81</v>
      </c>
      <c r="FD4" t="s">
        <v>82</v>
      </c>
      <c r="FF4" t="s">
        <v>83</v>
      </c>
      <c r="FH4" t="s">
        <v>84</v>
      </c>
      <c r="FJ4" t="s">
        <v>85</v>
      </c>
      <c r="FL4" t="s">
        <v>86</v>
      </c>
      <c r="FN4" t="s">
        <v>87</v>
      </c>
      <c r="FP4" t="s">
        <v>88</v>
      </c>
      <c r="FR4" t="s">
        <v>89</v>
      </c>
      <c r="FT4" t="s">
        <v>90</v>
      </c>
      <c r="FV4" t="s">
        <v>91</v>
      </c>
      <c r="FX4" t="s">
        <v>92</v>
      </c>
      <c r="FZ4" t="s">
        <v>93</v>
      </c>
      <c r="GB4" t="s">
        <v>94</v>
      </c>
      <c r="GD4" t="s">
        <v>95</v>
      </c>
      <c r="GF4" t="s">
        <v>96</v>
      </c>
      <c r="GH4" t="s">
        <v>97</v>
      </c>
      <c r="GJ4" t="s">
        <v>98</v>
      </c>
      <c r="GL4" t="s">
        <v>99</v>
      </c>
      <c r="GN4" t="s">
        <v>100</v>
      </c>
      <c r="GP4" t="s">
        <v>101</v>
      </c>
      <c r="GR4" t="s">
        <v>102</v>
      </c>
      <c r="GT4" t="s">
        <v>103</v>
      </c>
      <c r="GV4" t="s">
        <v>104</v>
      </c>
      <c r="GX4" t="s">
        <v>105</v>
      </c>
      <c r="GZ4" t="s">
        <v>106</v>
      </c>
      <c r="HB4" t="s">
        <v>107</v>
      </c>
      <c r="HD4" t="s">
        <v>108</v>
      </c>
      <c r="HF4" t="s">
        <v>109</v>
      </c>
      <c r="HH4" t="s">
        <v>110</v>
      </c>
      <c r="HJ4" t="s">
        <v>111</v>
      </c>
      <c r="HL4" t="s">
        <v>112</v>
      </c>
      <c r="HN4" t="s">
        <v>113</v>
      </c>
      <c r="HP4" t="s">
        <v>114</v>
      </c>
      <c r="HR4" t="s">
        <v>115</v>
      </c>
      <c r="HT4" t="s">
        <v>116</v>
      </c>
      <c r="HV4" t="s">
        <v>117</v>
      </c>
      <c r="HX4" t="s">
        <v>118</v>
      </c>
      <c r="HZ4" t="s">
        <v>119</v>
      </c>
      <c r="IB4" t="s">
        <v>120</v>
      </c>
      <c r="ID4" t="s">
        <v>121</v>
      </c>
      <c r="IF4" t="s">
        <v>122</v>
      </c>
      <c r="IH4" t="s">
        <v>123</v>
      </c>
      <c r="IJ4" t="s">
        <v>124</v>
      </c>
      <c r="IL4" t="s">
        <v>125</v>
      </c>
      <c r="IN4" t="s">
        <v>126</v>
      </c>
      <c r="IP4" t="s">
        <v>127</v>
      </c>
      <c r="IR4" t="s">
        <v>128</v>
      </c>
      <c r="IT4" t="s">
        <v>129</v>
      </c>
      <c r="IV4" t="s">
        <v>130</v>
      </c>
      <c r="IX4" t="s">
        <v>131</v>
      </c>
      <c r="IZ4" t="s">
        <v>132</v>
      </c>
      <c r="JB4" t="s">
        <v>133</v>
      </c>
      <c r="JD4" t="s">
        <v>134</v>
      </c>
      <c r="JF4" t="s">
        <v>135</v>
      </c>
      <c r="JH4" t="s">
        <v>136</v>
      </c>
      <c r="JJ4" t="s">
        <v>137</v>
      </c>
      <c r="JL4" t="s">
        <v>138</v>
      </c>
      <c r="JN4" t="s">
        <v>139</v>
      </c>
      <c r="JP4" t="s">
        <v>140</v>
      </c>
      <c r="JR4" t="s">
        <v>141</v>
      </c>
      <c r="JT4" t="s">
        <v>142</v>
      </c>
      <c r="JV4" t="s">
        <v>143</v>
      </c>
      <c r="JX4" t="s">
        <v>144</v>
      </c>
      <c r="JZ4" t="s">
        <v>145</v>
      </c>
      <c r="KB4" t="s">
        <v>146</v>
      </c>
      <c r="KD4" t="s">
        <v>147</v>
      </c>
      <c r="KF4" t="s">
        <v>148</v>
      </c>
      <c r="KH4" t="s">
        <v>149</v>
      </c>
      <c r="KJ4" t="s">
        <v>150</v>
      </c>
      <c r="KL4" t="s">
        <v>151</v>
      </c>
      <c r="KN4" t="s">
        <v>152</v>
      </c>
      <c r="KP4" t="s">
        <v>153</v>
      </c>
      <c r="KR4" t="s">
        <v>154</v>
      </c>
      <c r="KT4" t="s">
        <v>155</v>
      </c>
      <c r="KV4" t="s">
        <v>156</v>
      </c>
      <c r="KX4" t="s">
        <v>157</v>
      </c>
      <c r="KZ4" t="s">
        <v>158</v>
      </c>
      <c r="LB4" t="s">
        <v>159</v>
      </c>
      <c r="LD4" t="s">
        <v>160</v>
      </c>
      <c r="LF4" t="s">
        <v>161</v>
      </c>
      <c r="LH4" t="s">
        <v>162</v>
      </c>
      <c r="LJ4" t="s">
        <v>163</v>
      </c>
      <c r="LL4" t="s">
        <v>164</v>
      </c>
      <c r="LN4" t="s">
        <v>165</v>
      </c>
      <c r="LP4" t="s">
        <v>166</v>
      </c>
      <c r="LR4" t="s">
        <v>167</v>
      </c>
      <c r="LT4" t="s">
        <v>168</v>
      </c>
      <c r="LV4" t="s">
        <v>169</v>
      </c>
      <c r="LX4" t="s">
        <v>170</v>
      </c>
      <c r="LZ4" t="s">
        <v>171</v>
      </c>
      <c r="MB4" t="s">
        <v>172</v>
      </c>
      <c r="MD4" t="s">
        <v>173</v>
      </c>
      <c r="MF4" t="s">
        <v>174</v>
      </c>
      <c r="MH4" t="s">
        <v>175</v>
      </c>
      <c r="MJ4" t="s">
        <v>176</v>
      </c>
      <c r="ML4" t="s">
        <v>177</v>
      </c>
      <c r="MN4" t="s">
        <v>178</v>
      </c>
      <c r="MP4" t="s">
        <v>179</v>
      </c>
      <c r="MR4" t="s">
        <v>180</v>
      </c>
      <c r="MT4" t="s">
        <v>181</v>
      </c>
      <c r="MV4" t="s">
        <v>182</v>
      </c>
      <c r="MX4" t="s">
        <v>183</v>
      </c>
      <c r="MZ4" t="s">
        <v>184</v>
      </c>
      <c r="NB4" t="s">
        <v>185</v>
      </c>
      <c r="ND4" t="s">
        <v>186</v>
      </c>
      <c r="NF4" t="s">
        <v>187</v>
      </c>
      <c r="NH4" t="s">
        <v>188</v>
      </c>
      <c r="NJ4" t="s">
        <v>189</v>
      </c>
      <c r="NL4" t="s">
        <v>190</v>
      </c>
      <c r="NN4" t="s">
        <v>191</v>
      </c>
      <c r="NP4" t="s">
        <v>192</v>
      </c>
      <c r="NR4" t="s">
        <v>193</v>
      </c>
      <c r="NT4" t="s">
        <v>194</v>
      </c>
      <c r="NV4" t="s">
        <v>195</v>
      </c>
      <c r="NX4" t="s">
        <v>196</v>
      </c>
      <c r="NZ4" t="s">
        <v>197</v>
      </c>
      <c r="OB4" t="s">
        <v>198</v>
      </c>
      <c r="OD4" t="s">
        <v>199</v>
      </c>
      <c r="OF4" t="s">
        <v>200</v>
      </c>
      <c r="OH4" t="s">
        <v>201</v>
      </c>
      <c r="OJ4" t="s">
        <v>202</v>
      </c>
      <c r="OL4" t="s">
        <v>203</v>
      </c>
      <c r="ON4" t="s">
        <v>204</v>
      </c>
      <c r="OP4" t="s">
        <v>205</v>
      </c>
      <c r="OR4" t="s">
        <v>206</v>
      </c>
      <c r="OT4" t="s">
        <v>207</v>
      </c>
      <c r="OV4" t="s">
        <v>208</v>
      </c>
      <c r="OX4" t="s">
        <v>209</v>
      </c>
      <c r="OZ4" t="s">
        <v>210</v>
      </c>
      <c r="PB4" t="s">
        <v>211</v>
      </c>
      <c r="PD4" t="s">
        <v>212</v>
      </c>
      <c r="PF4" t="s">
        <v>213</v>
      </c>
      <c r="PH4" t="s">
        <v>214</v>
      </c>
      <c r="PJ4" t="s">
        <v>215</v>
      </c>
      <c r="PL4" t="s">
        <v>216</v>
      </c>
      <c r="PN4" t="s">
        <v>217</v>
      </c>
      <c r="PP4" t="s">
        <v>218</v>
      </c>
      <c r="PR4" t="s">
        <v>219</v>
      </c>
      <c r="PT4" t="s">
        <v>220</v>
      </c>
      <c r="PV4" t="s">
        <v>221</v>
      </c>
      <c r="PX4" t="s">
        <v>222</v>
      </c>
      <c r="PZ4" t="s">
        <v>223</v>
      </c>
      <c r="QB4" t="s">
        <v>224</v>
      </c>
      <c r="QD4" t="s">
        <v>225</v>
      </c>
      <c r="QF4" t="s">
        <v>226</v>
      </c>
      <c r="QH4" t="s">
        <v>227</v>
      </c>
      <c r="QJ4" t="s">
        <v>228</v>
      </c>
      <c r="QL4" t="s">
        <v>229</v>
      </c>
      <c r="QN4" t="s">
        <v>230</v>
      </c>
      <c r="QP4" t="s">
        <v>231</v>
      </c>
      <c r="QR4" t="s">
        <v>232</v>
      </c>
      <c r="QT4" t="s">
        <v>233</v>
      </c>
      <c r="QV4" t="s">
        <v>234</v>
      </c>
      <c r="QX4" t="s">
        <v>235</v>
      </c>
      <c r="QZ4" t="s">
        <v>236</v>
      </c>
      <c r="RB4" t="s">
        <v>237</v>
      </c>
      <c r="RD4" t="s">
        <v>238</v>
      </c>
      <c r="RF4" t="s">
        <v>239</v>
      </c>
      <c r="RH4" t="s">
        <v>240</v>
      </c>
      <c r="RJ4" t="s">
        <v>241</v>
      </c>
      <c r="RL4" t="s">
        <v>242</v>
      </c>
      <c r="RN4" t="s">
        <v>243</v>
      </c>
      <c r="RP4" t="s">
        <v>244</v>
      </c>
      <c r="RR4" t="s">
        <v>245</v>
      </c>
      <c r="RT4" t="s">
        <v>246</v>
      </c>
      <c r="RV4" t="s">
        <v>247</v>
      </c>
      <c r="RX4" t="s">
        <v>248</v>
      </c>
      <c r="RZ4" t="s">
        <v>249</v>
      </c>
      <c r="SB4" t="s">
        <v>250</v>
      </c>
      <c r="SD4" t="s">
        <v>251</v>
      </c>
      <c r="SF4" t="s">
        <v>252</v>
      </c>
      <c r="SH4" t="s">
        <v>253</v>
      </c>
      <c r="SJ4" t="s">
        <v>254</v>
      </c>
      <c r="SL4" t="s">
        <v>255</v>
      </c>
      <c r="SN4" t="s">
        <v>256</v>
      </c>
      <c r="SP4" t="s">
        <v>257</v>
      </c>
      <c r="SR4" t="s">
        <v>258</v>
      </c>
      <c r="ST4" t="s">
        <v>259</v>
      </c>
      <c r="SV4" t="s">
        <v>260</v>
      </c>
      <c r="SX4" t="s">
        <v>261</v>
      </c>
      <c r="SZ4" t="s">
        <v>262</v>
      </c>
      <c r="TB4" t="s">
        <v>263</v>
      </c>
      <c r="TD4" t="s">
        <v>264</v>
      </c>
      <c r="TF4" t="s">
        <v>265</v>
      </c>
      <c r="TH4" t="s">
        <v>266</v>
      </c>
      <c r="TJ4" t="s">
        <v>267</v>
      </c>
      <c r="TL4" t="s">
        <v>268</v>
      </c>
      <c r="TN4" t="s">
        <v>269</v>
      </c>
      <c r="TP4" t="s">
        <v>270</v>
      </c>
      <c r="TR4" t="s">
        <v>271</v>
      </c>
      <c r="TT4" t="s">
        <v>272</v>
      </c>
      <c r="TV4" t="s">
        <v>273</v>
      </c>
      <c r="TX4" t="s">
        <v>274</v>
      </c>
      <c r="TZ4" t="s">
        <v>275</v>
      </c>
      <c r="UB4" t="s">
        <v>276</v>
      </c>
      <c r="UD4" t="s">
        <v>277</v>
      </c>
      <c r="UF4" t="s">
        <v>278</v>
      </c>
      <c r="UH4" t="s">
        <v>279</v>
      </c>
      <c r="UJ4" t="s">
        <v>280</v>
      </c>
      <c r="UL4" t="s">
        <v>281</v>
      </c>
      <c r="UN4" t="s">
        <v>282</v>
      </c>
      <c r="UP4" t="s">
        <v>283</v>
      </c>
      <c r="UR4" t="s">
        <v>284</v>
      </c>
      <c r="UT4" t="s">
        <v>285</v>
      </c>
      <c r="UV4" t="s">
        <v>286</v>
      </c>
      <c r="UX4" t="s">
        <v>287</v>
      </c>
      <c r="UZ4" t="s">
        <v>288</v>
      </c>
      <c r="VB4" t="s">
        <v>289</v>
      </c>
      <c r="VD4" t="s">
        <v>290</v>
      </c>
      <c r="VF4" t="s">
        <v>291</v>
      </c>
      <c r="VH4" t="s">
        <v>292</v>
      </c>
      <c r="VJ4" t="s">
        <v>293</v>
      </c>
      <c r="VL4" t="s">
        <v>294</v>
      </c>
      <c r="VN4" t="s">
        <v>295</v>
      </c>
      <c r="VP4" t="s">
        <v>296</v>
      </c>
      <c r="VR4" t="s">
        <v>297</v>
      </c>
      <c r="VT4" t="s">
        <v>298</v>
      </c>
      <c r="VV4" t="s">
        <v>299</v>
      </c>
      <c r="VX4" t="s">
        <v>300</v>
      </c>
      <c r="VZ4" t="s">
        <v>301</v>
      </c>
      <c r="WB4" t="s">
        <v>302</v>
      </c>
      <c r="WD4" t="s">
        <v>303</v>
      </c>
      <c r="WF4" t="s">
        <v>304</v>
      </c>
      <c r="WH4" t="s">
        <v>305</v>
      </c>
      <c r="WJ4" t="s">
        <v>306</v>
      </c>
      <c r="WL4" t="s">
        <v>307</v>
      </c>
      <c r="WN4" t="s">
        <v>308</v>
      </c>
      <c r="WP4" t="s">
        <v>309</v>
      </c>
      <c r="WR4" t="s">
        <v>310</v>
      </c>
      <c r="WT4" t="s">
        <v>311</v>
      </c>
      <c r="WV4" t="s">
        <v>312</v>
      </c>
      <c r="WX4" t="s">
        <v>313</v>
      </c>
      <c r="WZ4" t="s">
        <v>314</v>
      </c>
      <c r="XB4" t="s">
        <v>315</v>
      </c>
      <c r="XD4" t="s">
        <v>316</v>
      </c>
      <c r="XF4" t="s">
        <v>317</v>
      </c>
      <c r="XH4" t="s">
        <v>318</v>
      </c>
      <c r="XJ4" t="s">
        <v>319</v>
      </c>
      <c r="XL4" t="s">
        <v>320</v>
      </c>
      <c r="XN4" t="s">
        <v>321</v>
      </c>
      <c r="XP4" t="s">
        <v>322</v>
      </c>
      <c r="XR4" t="s">
        <v>323</v>
      </c>
      <c r="XT4" t="s">
        <v>324</v>
      </c>
      <c r="XV4" t="s">
        <v>325</v>
      </c>
      <c r="XX4" t="s">
        <v>326</v>
      </c>
      <c r="XZ4" t="s">
        <v>327</v>
      </c>
      <c r="YB4" t="s">
        <v>328</v>
      </c>
      <c r="YD4" t="s">
        <v>329</v>
      </c>
      <c r="YF4" t="s">
        <v>330</v>
      </c>
      <c r="YH4" t="s">
        <v>331</v>
      </c>
      <c r="YJ4" t="s">
        <v>332</v>
      </c>
      <c r="YL4" t="s">
        <v>333</v>
      </c>
      <c r="YN4" t="s">
        <v>334</v>
      </c>
      <c r="YP4" t="s">
        <v>335</v>
      </c>
      <c r="YR4" t="s">
        <v>336</v>
      </c>
      <c r="YT4" t="s">
        <v>337</v>
      </c>
      <c r="YV4" t="s">
        <v>338</v>
      </c>
      <c r="YX4" t="s">
        <v>339</v>
      </c>
      <c r="YZ4" t="s">
        <v>340</v>
      </c>
      <c r="ZB4" t="s">
        <v>341</v>
      </c>
      <c r="ZD4" t="s">
        <v>342</v>
      </c>
      <c r="ZF4" t="s">
        <v>343</v>
      </c>
      <c r="ZH4" t="s">
        <v>344</v>
      </c>
      <c r="ZJ4" t="s">
        <v>345</v>
      </c>
      <c r="ZL4" t="s">
        <v>346</v>
      </c>
      <c r="ZN4" t="s">
        <v>347</v>
      </c>
      <c r="ZP4" t="s">
        <v>348</v>
      </c>
      <c r="ZR4" t="s">
        <v>349</v>
      </c>
      <c r="ZT4" t="s">
        <v>350</v>
      </c>
      <c r="ZV4" t="s">
        <v>351</v>
      </c>
      <c r="ZX4" t="s">
        <v>352</v>
      </c>
      <c r="ZZ4" t="s">
        <v>353</v>
      </c>
      <c r="AAB4" t="s">
        <v>354</v>
      </c>
      <c r="AAD4" t="s">
        <v>355</v>
      </c>
      <c r="AAF4" t="s">
        <v>356</v>
      </c>
      <c r="AAH4" t="s">
        <v>357</v>
      </c>
      <c r="AAJ4" t="s">
        <v>358</v>
      </c>
      <c r="AAL4" t="s">
        <v>359</v>
      </c>
      <c r="AAN4" t="s">
        <v>360</v>
      </c>
      <c r="AAP4" t="s">
        <v>361</v>
      </c>
      <c r="AAR4" t="s">
        <v>362</v>
      </c>
      <c r="AAT4" t="s">
        <v>363</v>
      </c>
      <c r="AAV4" t="s">
        <v>364</v>
      </c>
      <c r="AAX4" t="s">
        <v>365</v>
      </c>
      <c r="AAZ4" t="s">
        <v>366</v>
      </c>
      <c r="ABB4" t="s">
        <v>367</v>
      </c>
      <c r="ABD4" t="s">
        <v>368</v>
      </c>
      <c r="ABF4" t="s">
        <v>369</v>
      </c>
      <c r="ABH4" t="s">
        <v>370</v>
      </c>
      <c r="ABJ4" t="s">
        <v>371</v>
      </c>
      <c r="ABL4" t="s">
        <v>372</v>
      </c>
      <c r="ABN4" t="s">
        <v>373</v>
      </c>
      <c r="ABP4" t="s">
        <v>374</v>
      </c>
      <c r="ABR4" t="s">
        <v>375</v>
      </c>
      <c r="ABT4" t="s">
        <v>376</v>
      </c>
      <c r="ABV4" t="s">
        <v>377</v>
      </c>
      <c r="ABX4" t="s">
        <v>378</v>
      </c>
      <c r="ABZ4" t="s">
        <v>379</v>
      </c>
      <c r="ACB4" t="s">
        <v>380</v>
      </c>
      <c r="ACD4" t="s">
        <v>381</v>
      </c>
      <c r="ACF4" t="s">
        <v>382</v>
      </c>
      <c r="ACH4" t="s">
        <v>383</v>
      </c>
      <c r="ACJ4" t="s">
        <v>384</v>
      </c>
      <c r="ACL4" t="s">
        <v>385</v>
      </c>
      <c r="ACN4" t="s">
        <v>386</v>
      </c>
      <c r="ACP4" t="s">
        <v>387</v>
      </c>
      <c r="ACR4" t="s">
        <v>388</v>
      </c>
      <c r="ACT4" t="s">
        <v>389</v>
      </c>
      <c r="ACV4" t="s">
        <v>390</v>
      </c>
      <c r="ACX4" t="s">
        <v>391</v>
      </c>
      <c r="ACZ4" t="s">
        <v>392</v>
      </c>
      <c r="ADB4" t="s">
        <v>393</v>
      </c>
      <c r="ADD4" t="s">
        <v>394</v>
      </c>
      <c r="ADF4" t="s">
        <v>395</v>
      </c>
      <c r="ADH4" t="s">
        <v>396</v>
      </c>
      <c r="ADJ4" t="s">
        <v>397</v>
      </c>
      <c r="ADL4" t="s">
        <v>398</v>
      </c>
      <c r="ADN4" t="s">
        <v>399</v>
      </c>
      <c r="ADP4" t="s">
        <v>400</v>
      </c>
      <c r="ADR4" t="s">
        <v>401</v>
      </c>
      <c r="ADT4" t="s">
        <v>402</v>
      </c>
      <c r="ADV4" t="s">
        <v>403</v>
      </c>
      <c r="ADX4" t="s">
        <v>404</v>
      </c>
      <c r="ADZ4" t="s">
        <v>405</v>
      </c>
      <c r="AEB4" t="s">
        <v>406</v>
      </c>
      <c r="AED4" t="s">
        <v>407</v>
      </c>
      <c r="AEF4" t="s">
        <v>408</v>
      </c>
      <c r="AEH4" t="s">
        <v>409</v>
      </c>
      <c r="AEJ4" t="s">
        <v>410</v>
      </c>
      <c r="AEL4" t="s">
        <v>411</v>
      </c>
      <c r="AEN4" t="s">
        <v>412</v>
      </c>
      <c r="AEP4" t="s">
        <v>413</v>
      </c>
      <c r="AER4" t="s">
        <v>414</v>
      </c>
      <c r="AET4" t="s">
        <v>415</v>
      </c>
      <c r="AEV4" t="s">
        <v>416</v>
      </c>
      <c r="AEX4" t="s">
        <v>417</v>
      </c>
      <c r="AEZ4" t="s">
        <v>418</v>
      </c>
      <c r="AFB4" t="s">
        <v>419</v>
      </c>
      <c r="AFD4" t="s">
        <v>420</v>
      </c>
      <c r="AFF4" t="s">
        <v>421</v>
      </c>
      <c r="AFH4" t="s">
        <v>422</v>
      </c>
      <c r="AFJ4" t="s">
        <v>423</v>
      </c>
      <c r="AFL4" t="s">
        <v>424</v>
      </c>
      <c r="AFN4" t="s">
        <v>425</v>
      </c>
      <c r="AFP4" t="s">
        <v>426</v>
      </c>
      <c r="AFR4" t="s">
        <v>427</v>
      </c>
      <c r="AFT4" t="s">
        <v>428</v>
      </c>
      <c r="AFV4" t="s">
        <v>429</v>
      </c>
      <c r="AFX4" t="s">
        <v>430</v>
      </c>
      <c r="AFZ4" t="s">
        <v>431</v>
      </c>
      <c r="AGB4" t="s">
        <v>432</v>
      </c>
      <c r="AGD4" t="s">
        <v>433</v>
      </c>
      <c r="AGF4" t="s">
        <v>434</v>
      </c>
      <c r="AGH4" t="s">
        <v>435</v>
      </c>
      <c r="AGJ4" t="s">
        <v>436</v>
      </c>
      <c r="AGL4" t="s">
        <v>437</v>
      </c>
      <c r="AGN4" t="s">
        <v>438</v>
      </c>
      <c r="AGP4" t="s">
        <v>439</v>
      </c>
      <c r="AGR4" t="s">
        <v>440</v>
      </c>
      <c r="AGT4" t="s">
        <v>441</v>
      </c>
      <c r="AGV4" t="s">
        <v>442</v>
      </c>
      <c r="AGX4" t="s">
        <v>443</v>
      </c>
      <c r="AGZ4" t="s">
        <v>444</v>
      </c>
      <c r="AHB4" t="s">
        <v>445</v>
      </c>
      <c r="AHD4" t="s">
        <v>446</v>
      </c>
      <c r="AHF4" t="s">
        <v>447</v>
      </c>
      <c r="AHH4" t="s">
        <v>448</v>
      </c>
      <c r="AHJ4" t="s">
        <v>449</v>
      </c>
      <c r="AHL4" t="s">
        <v>450</v>
      </c>
      <c r="AHN4" t="s">
        <v>451</v>
      </c>
      <c r="AHP4" t="s">
        <v>452</v>
      </c>
      <c r="AHR4" t="s">
        <v>453</v>
      </c>
      <c r="AHT4" t="s">
        <v>454</v>
      </c>
      <c r="AHV4" t="s">
        <v>455</v>
      </c>
      <c r="AHX4" t="s">
        <v>456</v>
      </c>
      <c r="AHZ4" t="s">
        <v>457</v>
      </c>
      <c r="AIB4" t="s">
        <v>458</v>
      </c>
      <c r="AID4" t="s">
        <v>459</v>
      </c>
      <c r="AIF4" t="s">
        <v>460</v>
      </c>
      <c r="AIH4" t="s">
        <v>461</v>
      </c>
      <c r="AIJ4" t="s">
        <v>462</v>
      </c>
      <c r="AIL4" t="s">
        <v>463</v>
      </c>
      <c r="AIN4" t="s">
        <v>464</v>
      </c>
      <c r="AIP4" t="s">
        <v>465</v>
      </c>
      <c r="AIR4" t="s">
        <v>466</v>
      </c>
      <c r="AIT4" t="s">
        <v>467</v>
      </c>
      <c r="AIV4" t="s">
        <v>468</v>
      </c>
      <c r="AIX4" t="s">
        <v>469</v>
      </c>
      <c r="AIZ4" t="s">
        <v>470</v>
      </c>
      <c r="AJB4" t="s">
        <v>471</v>
      </c>
      <c r="AJD4" t="s">
        <v>472</v>
      </c>
      <c r="AJF4" t="s">
        <v>473</v>
      </c>
      <c r="AJH4" t="s">
        <v>474</v>
      </c>
      <c r="AJJ4" t="s">
        <v>475</v>
      </c>
      <c r="AJL4" t="s">
        <v>476</v>
      </c>
      <c r="AJN4" t="s">
        <v>477</v>
      </c>
      <c r="AJP4" t="s">
        <v>478</v>
      </c>
      <c r="AJR4" t="s">
        <v>479</v>
      </c>
      <c r="AJT4" t="s">
        <v>480</v>
      </c>
      <c r="AJV4" t="s">
        <v>481</v>
      </c>
      <c r="AJX4" t="s">
        <v>482</v>
      </c>
      <c r="AJZ4" t="s">
        <v>483</v>
      </c>
      <c r="AKB4" t="s">
        <v>484</v>
      </c>
      <c r="AKD4" t="s">
        <v>485</v>
      </c>
    </row>
    <row r="6" spans="1:966" x14ac:dyDescent="0.25">
      <c r="A6" t="s">
        <v>487</v>
      </c>
    </row>
    <row r="7" spans="1:966" x14ac:dyDescent="0.25">
      <c r="A7" s="1">
        <f ca="1">_xll.BDH(B$4,"ASSET_TURNOVER",$B$1,$B$2,"EQY_CONSOLIDATED","Y","cols=2;rows=2")</f>
        <v>42916</v>
      </c>
      <c r="B7">
        <v>1.1897</v>
      </c>
      <c r="C7" s="1">
        <f ca="1">_xll.BDH(D$4,"ASSET_TURNOVER",$B$1,$B$2,"EQY_CONSOLIDATED","Y","cols=2;rows=3")</f>
        <v>42825</v>
      </c>
      <c r="D7">
        <v>1.1825000000000001</v>
      </c>
      <c r="E7" s="1">
        <f ca="1">_xll.BDH(F$4,"ASSET_TURNOVER",$B$1,$B$2,"EQY_CONSOLIDATED","Y","cols=2;rows=3")</f>
        <v>42825</v>
      </c>
      <c r="F7">
        <v>0.97540000000000004</v>
      </c>
      <c r="G7" s="1">
        <f ca="1">_xll.BDH(H$4,"ASSET_TURNOVER",$B$1,$B$2,"EQY_CONSOLIDATED","Y","cols=2;rows=2")</f>
        <v>42916</v>
      </c>
      <c r="H7">
        <v>1.2222999999999999</v>
      </c>
      <c r="I7" s="1">
        <f ca="1">_xll.BDH(J$4,"ASSET_TURNOVER",$B$1,$B$2,"EQY_CONSOLIDATED","Y","cols=2;rows=2")</f>
        <v>42916</v>
      </c>
      <c r="J7">
        <v>0.16689999999999999</v>
      </c>
      <c r="K7" s="1">
        <f ca="1">_xll.BDH(L$4,"ASSET_TURNOVER",$B$1,$B$2,"EQY_CONSOLIDATED","Y","cols=2;rows=2")</f>
        <v>42916</v>
      </c>
      <c r="L7">
        <v>1.8018999999999998</v>
      </c>
      <c r="M7" s="1">
        <f ca="1">_xll.BDH(N$4,"ASSET_TURNOVER",$B$1,$B$2,"EQY_CONSOLIDATED","Y","cols=2;rows=2")</f>
        <v>42916</v>
      </c>
      <c r="N7">
        <v>0.14119999999999999</v>
      </c>
      <c r="O7" s="1">
        <f ca="1">_xll.BDH(P$4,"ASSET_TURNOVER",$B$1,$B$2,"EQY_CONSOLIDATED","Y","cols=2;rows=5")</f>
        <v>42825</v>
      </c>
      <c r="P7">
        <v>0.79449999999999998</v>
      </c>
      <c r="Q7" s="1">
        <f ca="1">_xll.BDH(R$4,"ASSET_TURNOVER",$B$1,$B$2,"EQY_CONSOLIDATED","Y","cols=2;rows=2")</f>
        <v>42916</v>
      </c>
      <c r="R7">
        <v>0.13220000000000001</v>
      </c>
      <c r="S7" s="1">
        <f ca="1">_xll.BDH(T$4,"ASSET_TURNOVER",$B$1,$B$2,"EQY_CONSOLIDATED","Y","cols=2;rows=2")</f>
        <v>42916</v>
      </c>
      <c r="T7">
        <v>1.8898000000000001</v>
      </c>
      <c r="U7" s="1">
        <f ca="1">_xll.BDH(V$4,"ASSET_TURNOVER",$B$1,$B$2,"EQY_CONSOLIDATED","Y","cols=2;rows=2")</f>
        <v>42916</v>
      </c>
      <c r="V7">
        <v>1.9435</v>
      </c>
      <c r="W7" s="1">
        <f ca="1">_xll.BDH(X$4,"ASSET_TURNOVER",$B$1,$B$2,"EQY_CONSOLIDATED","Y","cols=2;rows=2")</f>
        <v>42916</v>
      </c>
      <c r="X7">
        <v>1.0461</v>
      </c>
      <c r="Y7" s="1">
        <f ca="1">_xll.BDH(Z$4,"ASSET_TURNOVER",$B$1,$B$2,"EQY_CONSOLIDATED","Y","cols=2;rows=3")</f>
        <v>42825</v>
      </c>
      <c r="Z7">
        <v>0.2445</v>
      </c>
      <c r="AA7" s="1">
        <f ca="1">_xll.BDH(AB$4,"ASSET_TURNOVER",$B$1,$B$2,"EQY_CONSOLIDATED","Y","cols=2;rows=2")</f>
        <v>42916</v>
      </c>
      <c r="AB7">
        <v>1.9163000000000001</v>
      </c>
      <c r="AC7" s="1">
        <f ca="1">_xll.BDH(AD$4,"ASSET_TURNOVER",$B$1,$B$2,"EQY_CONSOLIDATED","Y","cols=2;rows=2")</f>
        <v>42916</v>
      </c>
      <c r="AD7">
        <v>8.8300000000000003E-2</v>
      </c>
      <c r="AE7" s="1">
        <f ca="1">_xll.BDH(AF$4,"ASSET_TURNOVER",$B$1,$B$2,"EQY_CONSOLIDATED","Y","cols=2;rows=3")</f>
        <v>42916</v>
      </c>
      <c r="AF7">
        <v>0.5675</v>
      </c>
      <c r="AG7" s="1">
        <f ca="1">_xll.BDH(AH$4,"ASSET_TURNOVER",$B$1,$B$2,"EQY_CONSOLIDATED","Y","cols=2;rows=2")</f>
        <v>42916</v>
      </c>
      <c r="AH7">
        <v>0.2034</v>
      </c>
      <c r="AI7" s="1">
        <f ca="1">_xll.BDH(AJ$4,"ASSET_TURNOVER",$B$1,$B$2,"EQY_CONSOLIDATED","Y","cols=2;rows=2")</f>
        <v>42916</v>
      </c>
      <c r="AJ7">
        <v>0.30730000000000002</v>
      </c>
      <c r="AK7" s="1">
        <f ca="1">_xll.BDH(AL$4,"ASSET_TURNOVER",$B$1,$B$2,"EQY_CONSOLIDATED","Y","cols=2;rows=2")</f>
        <v>42916</v>
      </c>
      <c r="AL7">
        <v>0.44640000000000002</v>
      </c>
      <c r="AM7" s="1">
        <f ca="1">_xll.BDH(AN$4,"ASSET_TURNOVER",$B$1,$B$2,"EQY_CONSOLIDATED","Y","cols=2;rows=2")</f>
        <v>42916</v>
      </c>
      <c r="AN7">
        <v>1.3313999999999999</v>
      </c>
      <c r="AO7" s="1">
        <f ca="1">_xll.BDH(AP$4,"ASSET_TURNOVER",$B$1,$B$2,"EQY_CONSOLIDATED","Y","cols=2;rows=2")</f>
        <v>42916</v>
      </c>
      <c r="AP7">
        <v>0.2266</v>
      </c>
      <c r="AQ7" s="1">
        <f ca="1">_xll.BDH(AR$4,"ASSET_TURNOVER",$B$1,$B$2,"EQY_CONSOLIDATED","Y","cols=2;rows=2")</f>
        <v>42916</v>
      </c>
      <c r="AR7">
        <v>0.67500000000000004</v>
      </c>
      <c r="AS7" s="1">
        <f ca="1">_xll.BDH(AT$4,"ASSET_TURNOVER",$B$1,$B$2,"EQY_CONSOLIDATED","Y","cols=2;rows=2")</f>
        <v>42916</v>
      </c>
      <c r="AT7">
        <v>1.4910000000000001</v>
      </c>
      <c r="AU7" s="1">
        <f ca="1">_xll.BDH(AV$4,"ASSET_TURNOVER",$B$1,$B$2,"EQY_CONSOLIDATED","Y","cols=2;rows=2")</f>
        <v>42916</v>
      </c>
      <c r="AV7">
        <v>0.161</v>
      </c>
      <c r="AW7" s="1">
        <f ca="1">_xll.BDH(AX$4,"ASSET_TURNOVER",$B$1,$B$2,"EQY_CONSOLIDATED","Y","cols=2;rows=2")</f>
        <v>42916</v>
      </c>
      <c r="AX7">
        <v>1.0809</v>
      </c>
      <c r="AY7" s="1">
        <f ca="1">_xll.BDH(AZ$4,"ASSET_TURNOVER",$B$1,$B$2,"EQY_CONSOLIDATED","Y","cols=2;rows=3")</f>
        <v>42825</v>
      </c>
      <c r="AZ7">
        <v>1.1478999999999999</v>
      </c>
      <c r="BA7" s="1">
        <f ca="1">_xll.BDH(BB$4,"ASSET_TURNOVER",$B$1,$B$2,"EQY_CONSOLIDATED","Y","cols=2;rows=2")</f>
        <v>42916</v>
      </c>
      <c r="BB7">
        <v>8.9800000000000005E-2</v>
      </c>
      <c r="BC7" s="1">
        <f ca="1">_xll.BDH(BD$4,"ASSET_TURNOVER",$B$1,$B$2,"EQY_CONSOLIDATED","Y","cols=2;rows=2")</f>
        <v>42916</v>
      </c>
      <c r="BD7">
        <v>4.3099999999999999E-2</v>
      </c>
      <c r="BE7" s="1">
        <f ca="1">_xll.BDH(BF$4,"ASSET_TURNOVER",$B$1,$B$2,"EQY_CONSOLIDATED","Y","cols=2;rows=2")</f>
        <v>42916</v>
      </c>
      <c r="BF7">
        <v>0.71560000000000001</v>
      </c>
      <c r="BG7" s="1">
        <f ca="1">_xll.BDH(BH$4,"ASSET_TURNOVER",$B$1,$B$2,"EQY_CONSOLIDATED","Y","cols=2;rows=2")</f>
        <v>42916</v>
      </c>
      <c r="BH7">
        <v>0.91839999999999999</v>
      </c>
      <c r="BI7" s="1">
        <f ca="1">_xll.BDH(BJ$4,"ASSET_TURNOVER",$B$1,$B$2,"EQY_CONSOLIDATED","Y","cols=2;rows=2")</f>
        <v>42916</v>
      </c>
      <c r="BJ7">
        <v>0.51700000000000002</v>
      </c>
      <c r="BK7" s="1">
        <f ca="1">_xll.BDH(BL$4,"ASSET_TURNOVER",$B$1,$B$2,"EQY_CONSOLIDATED","Y","cols=2;rows=2")</f>
        <v>42916</v>
      </c>
      <c r="BL7">
        <v>0.62060000000000004</v>
      </c>
      <c r="BM7" s="1">
        <f ca="1">_xll.BDH(BN$4,"ASSET_TURNOVER",$B$1,$B$2,"EQY_CONSOLIDATED","Y","cols=2;rows=3")</f>
        <v>42825</v>
      </c>
      <c r="BN7">
        <v>2.5594000000000001</v>
      </c>
      <c r="BO7" s="1">
        <f ca="1">_xll.BDH(BP$4,"ASSET_TURNOVER",$B$1,$B$2,"EQY_CONSOLIDATED","Y","cols=2;rows=2")</f>
        <v>42916</v>
      </c>
      <c r="BP7">
        <v>0.7349</v>
      </c>
      <c r="BQ7" s="1">
        <f ca="1">_xll.BDH(BR$4,"ASSET_TURNOVER",$B$1,$B$2,"EQY_CONSOLIDATED","Y","cols=2;rows=3")</f>
        <v>42916</v>
      </c>
      <c r="BR7">
        <v>0.86240000000000006</v>
      </c>
      <c r="BS7" s="1">
        <f ca="1">_xll.BDH(BT$4,"ASSET_TURNOVER",$B$1,$B$2,"EQY_CONSOLIDATED","Y","cols=2;rows=2")</f>
        <v>42916</v>
      </c>
      <c r="BT7">
        <v>0.376</v>
      </c>
      <c r="BU7" s="1">
        <f ca="1">_xll.BDH(BV$4,"ASSET_TURNOVER",$B$1,$B$2,"EQY_CONSOLIDATED","Y","cols=2;rows=2")</f>
        <v>42916</v>
      </c>
      <c r="BV7">
        <v>0.46129999999999999</v>
      </c>
      <c r="BW7" s="1">
        <f ca="1">_xll.BDH(BX$4,"ASSET_TURNOVER",$B$1,$B$2,"EQY_CONSOLIDATED","Y","cols=2;rows=3")</f>
        <v>42825</v>
      </c>
      <c r="BX7">
        <v>2.2000000000000002</v>
      </c>
      <c r="BY7" s="1">
        <f ca="1">_xll.BDH(BZ$4,"ASSET_TURNOVER",$B$1,$B$2,"EQY_CONSOLIDATED","Y","cols=2;rows=2")</f>
        <v>42916</v>
      </c>
      <c r="BZ7">
        <v>0.70989999999999998</v>
      </c>
      <c r="CA7" s="1">
        <f ca="1">_xll.BDH(CB$4,"ASSET_TURNOVER",$B$1,$B$2,"EQY_CONSOLIDATED","Y","cols=2;rows=3")</f>
        <v>42916</v>
      </c>
      <c r="CB7">
        <v>1.9638</v>
      </c>
      <c r="CC7" s="1">
        <f ca="1">_xll.BDH(CD$4,"ASSET_TURNOVER",$B$1,$B$2,"EQY_CONSOLIDATED","Y","cols=2;rows=2")</f>
        <v>42916</v>
      </c>
      <c r="CD7">
        <v>1.7372999999999998</v>
      </c>
      <c r="CE7" s="1">
        <f ca="1">_xll.BDH(CF$4,"ASSET_TURNOVER",$B$1,$B$2,"EQY_CONSOLIDATED","Y","cols=2;rows=2")</f>
        <v>42916</v>
      </c>
      <c r="CF7">
        <v>0.24379999999999999</v>
      </c>
      <c r="CG7" s="1">
        <f ca="1">_xll.BDH(CH$4,"ASSET_TURNOVER",$B$1,$B$2,"EQY_CONSOLIDATED","Y","cols=2;rows=2")</f>
        <v>42916</v>
      </c>
      <c r="CH7">
        <v>0.2228</v>
      </c>
      <c r="CI7" s="1">
        <f ca="1">_xll.BDH(CJ$4,"ASSET_TURNOVER",$B$1,$B$2,"EQY_CONSOLIDATED","Y","cols=2;rows=3")</f>
        <v>42825</v>
      </c>
      <c r="CJ7">
        <v>1.2020999999999999</v>
      </c>
      <c r="CK7" s="1">
        <f ca="1">_xll.BDH(CL$4,"ASSET_TURNOVER",$B$1,$B$2,"EQY_CONSOLIDATED","Y","cols=2;rows=2")</f>
        <v>42916</v>
      </c>
      <c r="CL7">
        <v>1.0162</v>
      </c>
      <c r="CM7" s="1">
        <f ca="1">_xll.BDH(CN$4,"ASSET_TURNOVER",$B$1,$B$2,"EQY_CONSOLIDATED","Y","cols=2;rows=3")</f>
        <v>42916</v>
      </c>
      <c r="CN7">
        <v>0.54220000000000002</v>
      </c>
      <c r="CO7" s="1">
        <f ca="1">_xll.BDH(CP$4,"ASSET_TURNOVER",$B$1,$B$2,"EQY_CONSOLIDATED","Y","cols=2;rows=2")</f>
        <v>42916</v>
      </c>
      <c r="CP7">
        <v>0.5585</v>
      </c>
      <c r="CQ7" s="1">
        <f ca="1">_xll.BDH(CR$4,"ASSET_TURNOVER",$B$1,$B$2,"EQY_CONSOLIDATED","Y","cols=2;rows=2")</f>
        <v>42916</v>
      </c>
      <c r="CR7">
        <v>0.95309999999999995</v>
      </c>
      <c r="CS7" s="1">
        <f ca="1">_xll.BDH(CT$4,"ASSET_TURNOVER",$B$1,$B$2,"EQY_CONSOLIDATED","Y","cols=2;rows=3")</f>
        <v>42916</v>
      </c>
      <c r="CT7">
        <v>1.1484000000000001</v>
      </c>
      <c r="CU7" s="1">
        <f ca="1">_xll.BDH(CV$4,"ASSET_TURNOVER",$B$1,$B$2,"EQY_CONSOLIDATED","Y","cols=2;rows=3")</f>
        <v>42825</v>
      </c>
      <c r="CV7">
        <v>1.7778</v>
      </c>
      <c r="CW7" s="1">
        <f ca="1">_xll.BDH(CX$4,"ASSET_TURNOVER",$B$1,$B$2,"EQY_CONSOLIDATED","Y","cols=2;rows=2")</f>
        <v>42916</v>
      </c>
      <c r="CX7">
        <v>1.2875000000000001</v>
      </c>
      <c r="CY7" s="1">
        <f ca="1">_xll.BDH(CZ$4,"ASSET_TURNOVER",$B$1,$B$2,"EQY_CONSOLIDATED","Y","cols=2;rows=3")</f>
        <v>42916</v>
      </c>
      <c r="CZ7">
        <v>0.70279999999999998</v>
      </c>
      <c r="DA7" s="1">
        <f ca="1">_xll.BDH(DB$4,"ASSET_TURNOVER",$B$1,$B$2,"EQY_CONSOLIDATED","Y","cols=2;rows=2")</f>
        <v>42916</v>
      </c>
      <c r="DB7">
        <v>1.8692</v>
      </c>
      <c r="DC7" s="1">
        <f ca="1">_xll.BDH(DD$4,"ASSET_TURNOVER",$B$1,$B$2,"EQY_CONSOLIDATED","Y","cols=2;rows=2")</f>
        <v>42916</v>
      </c>
      <c r="DD7">
        <v>2.1514000000000002</v>
      </c>
      <c r="DE7" s="1">
        <f ca="1">_xll.BDH(DF$4,"ASSET_TURNOVER",$B$1,$B$2,"EQY_CONSOLIDATED","Y","cols=2;rows=2")</f>
        <v>42916</v>
      </c>
      <c r="DF7">
        <v>0.1201</v>
      </c>
      <c r="DG7" s="1">
        <f ca="1">_xll.BDH(DH$4,"ASSET_TURNOVER",$B$1,$B$2,"EQY_CONSOLIDATED","Y","cols=2;rows=2")</f>
        <v>42916</v>
      </c>
      <c r="DH7">
        <v>0.78420000000000001</v>
      </c>
      <c r="DI7" s="1">
        <f ca="1">_xll.BDH(DJ$4,"ASSET_TURNOVER",$B$1,$B$2,"EQY_CONSOLIDATED","Y","cols=2;rows=3")</f>
        <v>42825</v>
      </c>
      <c r="DJ7">
        <v>1.0066999999999999</v>
      </c>
      <c r="DK7" s="1">
        <f ca="1">_xll.BDH(DL$4,"ASSET_TURNOVER",$B$1,$B$2,"EQY_CONSOLIDATED","Y","cols=2;rows=2")</f>
        <v>42916</v>
      </c>
      <c r="DL7">
        <v>0.3286</v>
      </c>
      <c r="DM7" s="1">
        <f ca="1">_xll.BDH(DN$4,"ASSET_TURNOVER",$B$1,$B$2,"EQY_CONSOLIDATED","Y","cols=2;rows=3")</f>
        <v>42916</v>
      </c>
      <c r="DN7">
        <v>1.1194999999999999</v>
      </c>
      <c r="DO7" s="1">
        <f ca="1">_xll.BDH(DP$4,"ASSET_TURNOVER",$B$1,$B$2,"EQY_CONSOLIDATED","Y","cols=2;rows=2")</f>
        <v>42916</v>
      </c>
      <c r="DP7">
        <v>0.41880000000000001</v>
      </c>
      <c r="DQ7" s="1">
        <f ca="1">_xll.BDH(DR$4,"ASSET_TURNOVER",$B$1,$B$2,"EQY_CONSOLIDATED","Y","cols=2;rows=3")</f>
        <v>42825</v>
      </c>
      <c r="DR7">
        <v>0.81430000000000002</v>
      </c>
      <c r="DS7" s="1">
        <f ca="1">_xll.BDH(DT$4,"ASSET_TURNOVER",$B$1,$B$2,"EQY_CONSOLIDATED","Y","cols=2;rows=2")</f>
        <v>42916</v>
      </c>
      <c r="DT7">
        <v>1.1315</v>
      </c>
      <c r="DU7" s="1">
        <f ca="1">_xll.BDH(DV$4,"ASSET_TURNOVER",$B$1,$B$2,"EQY_CONSOLIDATED","Y","cols=2;rows=1")</f>
        <v>43100</v>
      </c>
      <c r="DV7">
        <v>0.18090000000000001</v>
      </c>
      <c r="DW7" s="1">
        <f ca="1">_xll.BDH(DX$4,"ASSET_TURNOVER",$B$1,$B$2,"EQY_CONSOLIDATED","Y","cols=2;rows=2")</f>
        <v>42916</v>
      </c>
      <c r="DX7">
        <v>2.7359999999999998</v>
      </c>
      <c r="DY7" s="1">
        <f ca="1">_xll.BDH(DZ$4,"ASSET_TURNOVER",$B$1,$B$2,"EQY_CONSOLIDATED","Y","cols=2;rows=1")</f>
        <v>43100</v>
      </c>
      <c r="DZ7">
        <v>0.36780000000000002</v>
      </c>
      <c r="EA7" s="1">
        <f ca="1">_xll.BDH(EB$4,"ASSET_TURNOVER",$B$1,$B$2,"EQY_CONSOLIDATED","Y","cols=2;rows=1")</f>
        <v>43100</v>
      </c>
      <c r="EB7">
        <v>0.18010000000000001</v>
      </c>
      <c r="EC7" s="1">
        <f ca="1">_xll.BDH(ED$4,"ASSET_TURNOVER",$B$1,$B$2,"EQY_CONSOLIDATED","Y","cols=2;rows=3")</f>
        <v>42825</v>
      </c>
      <c r="ED7">
        <v>0.51890000000000003</v>
      </c>
      <c r="EE7" s="1">
        <f ca="1">_xll.BDH(EF$4,"ASSET_TURNOVER",$B$1,$B$2,"EQY_CONSOLIDATED","Y","cols=2;rows=2")</f>
        <v>42916</v>
      </c>
      <c r="EF7">
        <v>1.3120000000000001</v>
      </c>
      <c r="EG7" s="1">
        <f ca="1">_xll.BDH(EH$4,"ASSET_TURNOVER",$B$1,$B$2,"EQY_CONSOLIDATED","Y","cols=2;rows=1")</f>
        <v>42978</v>
      </c>
      <c r="EH7">
        <v>0.3382</v>
      </c>
      <c r="EI7" s="1">
        <f ca="1">_xll.BDH(EJ$4,"ASSET_TURNOVER",$B$1,$B$2,"EQY_CONSOLIDATED","Y","cols=2;rows=1")</f>
        <v>42978</v>
      </c>
      <c r="EJ7">
        <v>0.31319999999999998</v>
      </c>
      <c r="EK7" s="1">
        <f ca="1">_xll.BDH(EL$4,"ASSET_TURNOVER",$B$1,$B$2,"EQY_CONSOLIDATED","Y","cols=2;rows=1")</f>
        <v>43100</v>
      </c>
      <c r="EL7">
        <v>0.1482</v>
      </c>
      <c r="EM7" s="1">
        <f ca="1">_xll.BDH(EN$4,"ASSET_TURNOVER",$B$1,$B$2,"EQY_CONSOLIDATED","Y","cols=2;rows=3")</f>
        <v>42916</v>
      </c>
      <c r="EN7">
        <v>0.12180000000000001</v>
      </c>
      <c r="EO7" s="1">
        <f ca="1">_xll.BDH(EP$4,"ASSET_TURNOVER",$B$1,$B$2,"EQY_CONSOLIDATED","Y","cols=2;rows=3")</f>
        <v>42916</v>
      </c>
      <c r="EP7">
        <v>0.40899999999999997</v>
      </c>
      <c r="EQ7" s="1">
        <f ca="1">_xll.BDH(ER$4,"ASSET_TURNOVER",$B$1,$B$2,"EQY_CONSOLIDATED","Y","cols=2;rows=3")</f>
        <v>42825</v>
      </c>
      <c r="ER7">
        <v>0.98050000000000004</v>
      </c>
      <c r="ES7" s="1">
        <f ca="1">_xll.BDH(ET$4,"ASSET_TURNOVER",$B$1,$B$2,"EQY_CONSOLIDATED","Y","cols=2;rows=2")</f>
        <v>42916</v>
      </c>
      <c r="ET7">
        <v>1.2907999999999999</v>
      </c>
      <c r="EU7" s="1">
        <f ca="1">_xll.BDH(EV$4,"ASSET_TURNOVER",$B$1,$B$2,"EQY_CONSOLIDATED","Y","cols=2;rows=2")</f>
        <v>42916</v>
      </c>
      <c r="EV7">
        <v>0.28739999999999999</v>
      </c>
      <c r="EW7" s="1">
        <f ca="1">_xll.BDH(EX$4,"ASSET_TURNOVER",$B$1,$B$2,"EQY_CONSOLIDATED","Y","cols=2;rows=2")</f>
        <v>42916</v>
      </c>
      <c r="EX7">
        <v>0.45910000000000001</v>
      </c>
      <c r="EY7" s="1">
        <f ca="1">_xll.BDH(EZ$4,"ASSET_TURNOVER",$B$1,$B$2,"EQY_CONSOLIDATED","Y","cols=2;rows=2")</f>
        <v>42916</v>
      </c>
      <c r="EZ7">
        <v>1.1069</v>
      </c>
      <c r="FA7" s="1">
        <f ca="1">_xll.BDH(FB$4,"ASSET_TURNOVER",$B$1,$B$2,"EQY_CONSOLIDATED","Y","cols=2;rows=2")</f>
        <v>42916</v>
      </c>
      <c r="FB7">
        <v>0.1414</v>
      </c>
      <c r="FC7" s="1">
        <f ca="1">_xll.BDH(FD$4,"ASSET_TURNOVER",$B$1,$B$2,"EQY_CONSOLIDATED","Y","cols=2;rows=2")</f>
        <v>42916</v>
      </c>
      <c r="FD7">
        <v>1.4605999999999999</v>
      </c>
      <c r="FE7" s="1">
        <f ca="1">_xll.BDH(FF$4,"ASSET_TURNOVER",$B$1,$B$2,"EQY_CONSOLIDATED","Y","cols=2;rows=2")</f>
        <v>42916</v>
      </c>
      <c r="FF7">
        <v>1.2210000000000001</v>
      </c>
      <c r="FG7" s="1">
        <f ca="1">_xll.BDH(FH$4,"ASSET_TURNOVER",$B$1,$B$2,"EQY_CONSOLIDATED","Y","cols=2;rows=2")</f>
        <v>42916</v>
      </c>
      <c r="FH7">
        <v>0.58509999999999995</v>
      </c>
      <c r="FI7" s="1">
        <f ca="1">_xll.BDH(FJ$4,"ASSET_TURNOVER",$B$1,$B$2,"EQY_CONSOLIDATED","Y","cols=2;rows=3")</f>
        <v>42794</v>
      </c>
      <c r="FJ7">
        <v>0.31979999999999997</v>
      </c>
      <c r="FK7" s="1">
        <f ca="1">_xll.BDH(FL$4,"ASSET_TURNOVER",$B$1,$B$2,"EQY_CONSOLIDATED","Y","cols=2;rows=2")</f>
        <v>42916</v>
      </c>
      <c r="FL7">
        <v>2.0135999999999998</v>
      </c>
      <c r="FM7" s="1">
        <f ca="1">_xll.BDH(FN$4,"ASSET_TURNOVER",$B$1,$B$2,"EQY_CONSOLIDATED","Y","cols=2;rows=2")</f>
        <v>42916</v>
      </c>
      <c r="FN7">
        <v>0.86870000000000003</v>
      </c>
      <c r="FO7" s="1">
        <f ca="1">_xll.BDH(FP$4,"ASSET_TURNOVER",$B$1,$B$2,"EQY_CONSOLIDATED","Y","cols=2;rows=2")</f>
        <v>42916</v>
      </c>
      <c r="FP7">
        <v>0.60070000000000001</v>
      </c>
      <c r="FQ7" s="1">
        <f ca="1">_xll.BDH(FR$4,"ASSET_TURNOVER",$B$1,$B$2,"EQY_CONSOLIDATED","Y","cols=2;rows=2")</f>
        <v>42916</v>
      </c>
      <c r="FR7">
        <v>0.15509999999999999</v>
      </c>
      <c r="FS7" s="1">
        <f ca="1">_xll.BDH(FT$4,"ASSET_TURNOVER",$B$1,$B$2,"EQY_CONSOLIDATED","Y","cols=2;rows=2")</f>
        <v>42916</v>
      </c>
      <c r="FT7">
        <v>0.3518</v>
      </c>
      <c r="FU7" s="1">
        <f ca="1">_xll.BDH(FV$4,"ASSET_TURNOVER",$B$1,$B$2,"EQY_CONSOLIDATED","Y","cols=2;rows=2")</f>
        <v>42916</v>
      </c>
      <c r="FV7">
        <v>0.1739</v>
      </c>
      <c r="FW7" s="1">
        <f ca="1">_xll.BDH(FX$4,"ASSET_TURNOVER",$B$1,$B$2,"EQY_CONSOLIDATED","Y","cols=2;rows=2")</f>
        <v>42916</v>
      </c>
      <c r="FX7">
        <v>0.78159999999999996</v>
      </c>
      <c r="FY7" s="1">
        <f ca="1">_xll.BDH(FZ$4,"ASSET_TURNOVER",$B$1,$B$2,"EQY_CONSOLIDATED","Y","cols=2;rows=2")</f>
        <v>43008</v>
      </c>
      <c r="FZ7">
        <v>0.68400000000000005</v>
      </c>
      <c r="GA7" s="1">
        <f ca="1">_xll.BDH(GB$4,"ASSET_TURNOVER",$B$1,$B$2,"EQY_CONSOLIDATED","Y","cols=2;rows=2")</f>
        <v>42916</v>
      </c>
      <c r="GB7">
        <v>1.1207</v>
      </c>
      <c r="GC7" s="1">
        <f ca="1">_xll.BDH(GD$4,"ASSET_TURNOVER",$B$1,$B$2,"EQY_CONSOLIDATED","Y","cols=2;rows=2")</f>
        <v>42916</v>
      </c>
      <c r="GD7">
        <v>1.9024000000000001</v>
      </c>
      <c r="GE7" s="1">
        <f ca="1">_xll.BDH(GF$4,"ASSET_TURNOVER",$B$1,$B$2,"EQY_CONSOLIDATED","Y","cols=2;rows=2")</f>
        <v>42916</v>
      </c>
      <c r="GF7">
        <v>0.25459999999999999</v>
      </c>
      <c r="GG7" s="1">
        <f ca="1">_xll.BDH(GH$4,"ASSET_TURNOVER",$B$1,$B$2,"EQY_CONSOLIDATED","Y","cols=2;rows=2")</f>
        <v>42916</v>
      </c>
      <c r="GH7">
        <v>0.79479999999999995</v>
      </c>
      <c r="GI7" s="1">
        <f ca="1">_xll.BDH(GJ$4,"ASSET_TURNOVER",$B$1,$B$2,"EQY_CONSOLIDATED","Y","cols=2;rows=1")</f>
        <v>42916</v>
      </c>
      <c r="GJ7">
        <v>0.76949999999999996</v>
      </c>
      <c r="GK7" s="1">
        <f ca="1">_xll.BDH(GL$4,"ASSET_TURNOVER",$B$1,$B$2,"EQY_CONSOLIDATED","Y","cols=2;rows=3")</f>
        <v>42916</v>
      </c>
      <c r="GL7">
        <v>1.9399</v>
      </c>
      <c r="GM7" s="1">
        <f ca="1">_xll.BDH(GN$4,"ASSET_TURNOVER",$B$1,$B$2,"EQY_CONSOLIDATED","Y","cols=2;rows=2")</f>
        <v>42916</v>
      </c>
      <c r="GN7">
        <v>1.0681</v>
      </c>
      <c r="GO7" s="1">
        <f ca="1">_xll.BDH(GP$4,"ASSET_TURNOVER",$B$1,$B$2,"EQY_CONSOLIDATED","Y","cols=2;rows=2")</f>
        <v>42916</v>
      </c>
      <c r="GP7">
        <v>0.2868</v>
      </c>
      <c r="GQ7" s="1">
        <f ca="1">_xll.BDH(GR$4,"ASSET_TURNOVER",$B$1,$B$2,"EQY_CONSOLIDATED","Y","cols=2;rows=2")</f>
        <v>42916</v>
      </c>
      <c r="GR7">
        <v>0.1913</v>
      </c>
      <c r="GS7" s="1">
        <f ca="1">_xll.BDH(GT$4,"ASSET_TURNOVER",$B$1,$B$2,"EQY_CONSOLIDATED","Y","cols=2;rows=2")</f>
        <v>42916</v>
      </c>
      <c r="GT7">
        <v>0.52249999999999996</v>
      </c>
      <c r="GU7" s="1">
        <f ca="1">_xll.BDH(GV$4,"ASSET_TURNOVER",$B$1,$B$2,"EQY_CONSOLIDATED","Y","cols=2;rows=1")</f>
        <v>42916</v>
      </c>
      <c r="GV7">
        <v>0.28549999999999998</v>
      </c>
      <c r="GW7" t="str">
        <f ca="1">_xll.BDH(GX$4,"ASSET_TURNOVER",$B$1,$B$2,"EQY_CONSOLIDATED","Y")</f>
        <v>#N/A N/A</v>
      </c>
      <c r="GY7" s="1">
        <f ca="1">_xll.BDH(GZ$4,"ASSET_TURNOVER",$B$1,$B$2,"EQY_CONSOLIDATED","Y","cols=2;rows=5")</f>
        <v>42825</v>
      </c>
      <c r="GZ7">
        <v>1.5744</v>
      </c>
      <c r="HA7" s="1">
        <f ca="1">_xll.BDH(HB$4,"ASSET_TURNOVER",$B$1,$B$2,"EQY_CONSOLIDATED","Y","cols=2;rows=2")</f>
        <v>42916</v>
      </c>
      <c r="HB7">
        <v>0.99419999999999997</v>
      </c>
      <c r="HC7" s="1">
        <f ca="1">_xll.BDH(HD$4,"ASSET_TURNOVER",$B$1,$B$2,"EQY_CONSOLIDATED","Y","cols=2;rows=2")</f>
        <v>42916</v>
      </c>
      <c r="HD7">
        <v>1.0448</v>
      </c>
      <c r="HE7" s="1">
        <f ca="1">_xll.BDH(HF$4,"ASSET_TURNOVER",$B$1,$B$2,"EQY_CONSOLIDATED","Y","cols=2;rows=2")</f>
        <v>42916</v>
      </c>
      <c r="HF7">
        <v>0.5655</v>
      </c>
      <c r="HG7" s="1">
        <f ca="1">_xll.BDH(HH$4,"ASSET_TURNOVER",$B$1,$B$2,"EQY_CONSOLIDATED","Y","cols=2;rows=2")</f>
        <v>42916</v>
      </c>
      <c r="HH7">
        <v>0.75470000000000004</v>
      </c>
      <c r="HI7" s="1">
        <f ca="1">_xll.BDH(HJ$4,"ASSET_TURNOVER",$B$1,$B$2,"EQY_CONSOLIDATED","Y","cols=2;rows=3")</f>
        <v>42825</v>
      </c>
      <c r="HJ7">
        <v>1.2469000000000001</v>
      </c>
      <c r="HK7" s="1">
        <f ca="1">_xll.BDH(HL$4,"ASSET_TURNOVER",$B$1,$B$2,"EQY_CONSOLIDATED","Y","cols=2;rows=2")</f>
        <v>42916</v>
      </c>
      <c r="HL7">
        <v>0.67600000000000005</v>
      </c>
      <c r="HM7" s="1">
        <f ca="1">_xll.BDH(HN$4,"ASSET_TURNOVER",$B$1,$B$2,"EQY_CONSOLIDATED","Y","cols=2;rows=1")</f>
        <v>43100</v>
      </c>
      <c r="HN7">
        <v>1.0192000000000001</v>
      </c>
      <c r="HO7" s="1">
        <f ca="1">_xll.BDH(HP$4,"ASSET_TURNOVER",$B$1,$B$2,"EQY_CONSOLIDATED","Y","cols=2;rows=1")</f>
        <v>43100</v>
      </c>
      <c r="HP7">
        <v>0.80859999999999999</v>
      </c>
      <c r="HQ7" s="1">
        <f ca="1">_xll.BDH(HR$4,"ASSET_TURNOVER",$B$1,$B$2,"EQY_CONSOLIDATED","Y","cols=2;rows=2")</f>
        <v>42916</v>
      </c>
      <c r="HR7">
        <v>1.133</v>
      </c>
      <c r="HS7" s="1">
        <f ca="1">_xll.BDH(HT$4,"ASSET_TURNOVER",$B$1,$B$2,"EQY_CONSOLIDATED","Y","cols=2;rows=5")</f>
        <v>42825</v>
      </c>
      <c r="HT7">
        <v>0.9405</v>
      </c>
      <c r="HU7" s="1">
        <f ca="1">_xll.BDH(HV$4,"ASSET_TURNOVER",$B$1,$B$2,"EQY_CONSOLIDATED","Y","cols=2;rows=2")</f>
        <v>42916</v>
      </c>
      <c r="HV7">
        <v>1.2267000000000001</v>
      </c>
      <c r="HW7" s="1">
        <f ca="1">_xll.BDH(HX$4,"ASSET_TURNOVER",$B$1,$B$2,"EQY_CONSOLIDATED","Y","cols=2;rows=2")</f>
        <v>42916</v>
      </c>
      <c r="HX7">
        <v>0.74229999999999996</v>
      </c>
      <c r="HY7" s="1">
        <f ca="1">_xll.BDH(HZ$4,"ASSET_TURNOVER",$B$1,$B$2,"EQY_CONSOLIDATED","Y","cols=2;rows=2")</f>
        <v>42916</v>
      </c>
      <c r="HZ7">
        <v>1.5571000000000002</v>
      </c>
      <c r="IA7" s="1">
        <f ca="1">_xll.BDH(IB$4,"ASSET_TURNOVER",$B$1,$B$2,"EQY_CONSOLIDATED","Y","cols=2;rows=2")</f>
        <v>42916</v>
      </c>
      <c r="IB7">
        <v>0.28620000000000001</v>
      </c>
      <c r="IC7" s="1">
        <f ca="1">_xll.BDH(ID$4,"ASSET_TURNOVER",$B$1,$B$2,"EQY_CONSOLIDATED","Y","cols=2;rows=2")</f>
        <v>42916</v>
      </c>
      <c r="ID7">
        <v>1.4614</v>
      </c>
      <c r="IE7" s="1">
        <f ca="1">_xll.BDH(IF$4,"ASSET_TURNOVER",$B$1,$B$2,"EQY_CONSOLIDATED","Y","cols=2;rows=2")</f>
        <v>42916</v>
      </c>
      <c r="IF7">
        <v>0.1106</v>
      </c>
      <c r="IG7" s="1">
        <f ca="1">_xll.BDH(IH$4,"ASSET_TURNOVER",$B$1,$B$2,"EQY_CONSOLIDATED","Y","cols=2;rows=5")</f>
        <v>42825</v>
      </c>
      <c r="IH7">
        <v>1.2959000000000001</v>
      </c>
      <c r="II7" s="1">
        <f ca="1">_xll.BDH(IJ$4,"ASSET_TURNOVER",$B$1,$B$2,"EQY_CONSOLIDATED","Y","cols=2;rows=2")</f>
        <v>42916</v>
      </c>
      <c r="IJ7">
        <v>0.24790000000000001</v>
      </c>
      <c r="IK7" s="1">
        <f ca="1">_xll.BDH(IL$4,"ASSET_TURNOVER",$B$1,$B$2,"EQY_CONSOLIDATED","Y","cols=2;rows=5")</f>
        <v>42825</v>
      </c>
      <c r="IL7">
        <v>0.69340000000000002</v>
      </c>
      <c r="IM7" s="1">
        <f ca="1">_xll.BDH(IN$4,"ASSET_TURNOVER",$B$1,$B$2,"EQY_CONSOLIDATED","Y","cols=2;rows=5")</f>
        <v>42825</v>
      </c>
      <c r="IN7">
        <v>0.17449999999999999</v>
      </c>
      <c r="IO7" s="1">
        <f ca="1">_xll.BDH(IP$4,"ASSET_TURNOVER",$B$1,$B$2,"EQY_CONSOLIDATED","Y","cols=2;rows=2")</f>
        <v>42916</v>
      </c>
      <c r="IP7">
        <v>0.28649999999999998</v>
      </c>
      <c r="IQ7" s="1">
        <f ca="1">_xll.BDH(IR$4,"ASSET_TURNOVER",$B$1,$B$2,"EQY_CONSOLIDATED","Y","cols=2;rows=2")</f>
        <v>42916</v>
      </c>
      <c r="IR7">
        <v>0.2661</v>
      </c>
      <c r="IS7" s="1">
        <f ca="1">_xll.BDH(IT$4,"ASSET_TURNOVER",$B$1,$B$2,"EQY_CONSOLIDATED","Y","cols=2;rows=5")</f>
        <v>42825</v>
      </c>
      <c r="IT7">
        <v>0.34799999999999998</v>
      </c>
      <c r="IU7" s="1">
        <f ca="1">_xll.BDH(IV$4,"ASSET_TURNOVER",$B$1,$B$2,"EQY_CONSOLIDATED","Y","cols=2;rows=2")</f>
        <v>42916</v>
      </c>
      <c r="IV7">
        <v>0.65749999999999997</v>
      </c>
      <c r="IW7" s="1">
        <f ca="1">_xll.BDH(IX$4,"ASSET_TURNOVER",$B$1,$B$2,"EQY_CONSOLIDATED","Y","cols=2;rows=2")</f>
        <v>42916</v>
      </c>
      <c r="IX7">
        <v>0.54649999999999999</v>
      </c>
      <c r="IY7" s="1">
        <f ca="1">_xll.BDH(IZ$4,"ASSET_TURNOVER",$B$1,$B$2,"EQY_CONSOLIDATED","Y","cols=2;rows=2")</f>
        <v>42916</v>
      </c>
      <c r="IZ7">
        <v>7.4499999999999997E-2</v>
      </c>
      <c r="JA7" s="1">
        <f ca="1">_xll.BDH(JB$4,"ASSET_TURNOVER",$B$1,$B$2,"EQY_CONSOLIDATED","Y","cols=2;rows=2")</f>
        <v>42916</v>
      </c>
      <c r="JB7">
        <v>6.8199999999999997E-2</v>
      </c>
      <c r="JC7" s="1">
        <f ca="1">_xll.BDH(JD$4,"ASSET_TURNOVER",$B$1,$B$2,"EQY_CONSOLIDATED","Y","cols=2;rows=5")</f>
        <v>42825</v>
      </c>
      <c r="JD7">
        <v>5.1400000000000001E-2</v>
      </c>
      <c r="JE7" s="1">
        <f ca="1">_xll.BDH(JF$4,"ASSET_TURNOVER",$B$1,$B$2,"EQY_CONSOLIDATED","Y","cols=2;rows=3")</f>
        <v>42825</v>
      </c>
      <c r="JF7">
        <v>8.7900000000000006E-2</v>
      </c>
      <c r="JG7" s="1">
        <f ca="1">_xll.BDH(JH$4,"ASSET_TURNOVER",$B$1,$B$2,"EQY_CONSOLIDATED","Y","cols=2;rows=2")</f>
        <v>42916</v>
      </c>
      <c r="JH7">
        <v>0.37440000000000001</v>
      </c>
      <c r="JI7" s="1">
        <f ca="1">_xll.BDH(JJ$4,"ASSET_TURNOVER",$B$1,$B$2,"EQY_CONSOLIDATED","Y","cols=2;rows=6")</f>
        <v>42825</v>
      </c>
      <c r="JJ7">
        <v>1.83E-2</v>
      </c>
      <c r="JK7" s="1">
        <f ca="1">_xll.BDH(JL$4,"ASSET_TURNOVER",$B$1,$B$2,"EQY_CONSOLIDATED","Y","cols=2;rows=2")</f>
        <v>42916</v>
      </c>
      <c r="JL7">
        <v>0.21940000000000001</v>
      </c>
      <c r="JM7" s="1">
        <f ca="1">_xll.BDH(JN$4,"ASSET_TURNOVER",$B$1,$B$2,"EQY_CONSOLIDATED","Y","cols=2;rows=2")</f>
        <v>42916</v>
      </c>
      <c r="JN7">
        <v>8.9899999999999994E-2</v>
      </c>
      <c r="JO7" s="1">
        <f ca="1">_xll.BDH(JP$4,"ASSET_TURNOVER",$B$1,$B$2,"EQY_CONSOLIDATED","Y","cols=2;rows=2")</f>
        <v>42916</v>
      </c>
      <c r="JP7">
        <v>0.3377</v>
      </c>
      <c r="JQ7" s="1">
        <f ca="1">_xll.BDH(JR$4,"ASSET_TURNOVER",$B$1,$B$2,"EQY_CONSOLIDATED","Y","cols=2;rows=2")</f>
        <v>42916</v>
      </c>
      <c r="JR7">
        <v>3.3799999999999997E-2</v>
      </c>
      <c r="JS7" s="1">
        <f ca="1">_xll.BDH(JT$4,"ASSET_TURNOVER",$B$1,$B$2,"EQY_CONSOLIDATED","Y","cols=2;rows=3")</f>
        <v>42825</v>
      </c>
      <c r="JT7">
        <v>0.05</v>
      </c>
      <c r="JU7" s="1">
        <f ca="1">_xll.BDH(JV$4,"ASSET_TURNOVER",$B$1,$B$2,"EQY_CONSOLIDATED","Y","cols=2;rows=2")</f>
        <v>42916</v>
      </c>
      <c r="JV7">
        <v>3.32E-2</v>
      </c>
      <c r="JW7" s="1">
        <f ca="1">_xll.BDH(JX$4,"ASSET_TURNOVER",$B$1,$B$2,"EQY_CONSOLIDATED","Y","cols=2;rows=5")</f>
        <v>42825</v>
      </c>
      <c r="JX7">
        <v>4.4200000000000003E-2</v>
      </c>
      <c r="JY7" s="1">
        <f ca="1">_xll.BDH(JZ$4,"ASSET_TURNOVER",$B$1,$B$2,"EQY_CONSOLIDATED","Y","cols=2;rows=5")</f>
        <v>42825</v>
      </c>
      <c r="JZ7">
        <v>5.2499999999999998E-2</v>
      </c>
      <c r="KA7" s="1">
        <f ca="1">_xll.BDH(KB$4,"ASSET_TURNOVER",$B$1,$B$2,"EQY_CONSOLIDATED","Y","cols=2;rows=2")</f>
        <v>42916</v>
      </c>
      <c r="KB7">
        <v>0.61299999999999999</v>
      </c>
      <c r="KC7" s="1">
        <f ca="1">_xll.BDH(KD$4,"ASSET_TURNOVER",$B$1,$B$2,"EQY_CONSOLIDATED","Y","cols=2;rows=2")</f>
        <v>42825</v>
      </c>
      <c r="KD7">
        <v>4.4400000000000002E-2</v>
      </c>
      <c r="KE7" s="1">
        <f ca="1">_xll.BDH(KF$4,"ASSET_TURNOVER",$B$1,$B$2,"EQY_CONSOLIDATED","Y","cols=2;rows=5")</f>
        <v>42825</v>
      </c>
      <c r="KF7">
        <v>0.153</v>
      </c>
      <c r="KG7" s="1">
        <f ca="1">_xll.BDH(KH$4,"ASSET_TURNOVER",$B$1,$B$2,"EQY_CONSOLIDATED","Y","cols=2;rows=3")</f>
        <v>42825</v>
      </c>
      <c r="KH7">
        <v>2.7900000000000001E-2</v>
      </c>
      <c r="KI7" s="1">
        <f ca="1">_xll.BDH(KJ$4,"ASSET_TURNOVER",$B$1,$B$2,"EQY_CONSOLIDATED","Y","cols=2;rows=2")</f>
        <v>42886</v>
      </c>
      <c r="KJ7">
        <v>0.17710000000000001</v>
      </c>
      <c r="KK7" s="1">
        <f ca="1">_xll.BDH(KL$4,"ASSET_TURNOVER",$B$1,$B$2,"EQY_CONSOLIDATED","Y","cols=2;rows=5")</f>
        <v>42825</v>
      </c>
      <c r="KL7">
        <v>7.2400000000000006E-2</v>
      </c>
      <c r="KM7" s="1">
        <f ca="1">_xll.BDH(KN$4,"ASSET_TURNOVER",$B$1,$B$2,"EQY_CONSOLIDATED","Y","cols=2;rows=5")</f>
        <v>42825</v>
      </c>
      <c r="KN7">
        <v>4.5999999999999999E-2</v>
      </c>
      <c r="KO7" s="1">
        <f ca="1">_xll.BDH(KP$4,"ASSET_TURNOVER",$B$1,$B$2,"EQY_CONSOLIDATED","Y","cols=2;rows=2")</f>
        <v>42916</v>
      </c>
      <c r="KP7">
        <v>0.35820000000000002</v>
      </c>
      <c r="KQ7" s="1">
        <f ca="1">_xll.BDH(KR$4,"ASSET_TURNOVER",$B$1,$B$2,"EQY_CONSOLIDATED","Y","cols=2;rows=5")</f>
        <v>42825</v>
      </c>
      <c r="KR7">
        <v>4.2299999999999997E-2</v>
      </c>
      <c r="KS7" s="1">
        <f ca="1">_xll.BDH(KT$4,"ASSET_TURNOVER",$B$1,$B$2,"EQY_CONSOLIDATED","Y","cols=2;rows=5")</f>
        <v>42825</v>
      </c>
      <c r="KT7">
        <v>3.73E-2</v>
      </c>
      <c r="KU7" s="1">
        <f ca="1">_xll.BDH(KV$4,"ASSET_TURNOVER",$B$1,$B$2,"EQY_CONSOLIDATED","Y","cols=2;rows=3")</f>
        <v>42825</v>
      </c>
      <c r="KV7">
        <v>4.9000000000000002E-2</v>
      </c>
      <c r="KW7" s="1">
        <f ca="1">_xll.BDH(KX$4,"ASSET_TURNOVER",$B$1,$B$2,"EQY_CONSOLIDATED","Y","cols=2;rows=2")</f>
        <v>42916</v>
      </c>
      <c r="KX7">
        <v>0.1477</v>
      </c>
      <c r="KY7" s="1">
        <f ca="1">_xll.BDH(KZ$4,"ASSET_TURNOVER",$B$1,$B$2,"EQY_CONSOLIDATED","Y","cols=2;rows=5")</f>
        <v>42825</v>
      </c>
      <c r="KZ7">
        <v>4.6699999999999998E-2</v>
      </c>
      <c r="LA7" s="1">
        <f ca="1">_xll.BDH(LB$4,"ASSET_TURNOVER",$B$1,$B$2,"EQY_CONSOLIDATED","Y","cols=2;rows=5")</f>
        <v>42825</v>
      </c>
      <c r="LB7">
        <v>4.1000000000000002E-2</v>
      </c>
      <c r="LC7" s="1">
        <f ca="1">_xll.BDH(LD$4,"ASSET_TURNOVER",$B$1,$B$2,"EQY_CONSOLIDATED","Y","cols=2;rows=2")</f>
        <v>42916</v>
      </c>
      <c r="LD7">
        <v>7.8100000000000003E-2</v>
      </c>
      <c r="LE7" s="1">
        <f ca="1">_xll.BDH(LF$4,"ASSET_TURNOVER",$B$1,$B$2,"EQY_CONSOLIDATED","Y","cols=2;rows=2")</f>
        <v>42916</v>
      </c>
      <c r="LF7">
        <v>2.98E-2</v>
      </c>
      <c r="LG7" s="1">
        <f ca="1">_xll.BDH(LH$4,"ASSET_TURNOVER",$B$1,$B$2,"EQY_CONSOLIDATED","Y","cols=2;rows=2")</f>
        <v>42916</v>
      </c>
      <c r="LH7">
        <v>6.08E-2</v>
      </c>
      <c r="LI7" s="1">
        <f ca="1">_xll.BDH(LJ$4,"ASSET_TURNOVER",$B$1,$B$2,"EQY_CONSOLIDATED","Y","cols=2;rows=5")</f>
        <v>42825</v>
      </c>
      <c r="LJ7">
        <v>5.0999999999999997E-2</v>
      </c>
      <c r="LK7" s="1">
        <f ca="1">_xll.BDH(LL$4,"ASSET_TURNOVER",$B$1,$B$2,"EQY_CONSOLIDATED","Y","cols=2;rows=2")</f>
        <v>42916</v>
      </c>
      <c r="LL7">
        <v>-7.6499999999999999E-2</v>
      </c>
      <c r="LM7" s="1">
        <f ca="1">_xll.BDH(LN$4,"ASSET_TURNOVER",$B$1,$B$2,"EQY_CONSOLIDATED","Y","cols=2;rows=2")</f>
        <v>42916</v>
      </c>
      <c r="LN7">
        <v>5.1400000000000001E-2</v>
      </c>
      <c r="LO7" s="1">
        <f ca="1">_xll.BDH(LP$4,"ASSET_TURNOVER",$B$1,$B$2,"EQY_CONSOLIDATED","Y","cols=2;rows=5")</f>
        <v>42825</v>
      </c>
      <c r="LP7">
        <v>4.2099999999999999E-2</v>
      </c>
      <c r="LQ7" s="1">
        <f ca="1">_xll.BDH(LR$4,"ASSET_TURNOVER",$B$1,$B$2,"EQY_CONSOLIDATED","Y","cols=2;rows=2")</f>
        <v>42916</v>
      </c>
      <c r="LR7">
        <v>7.7399999999999997E-2</v>
      </c>
      <c r="LS7" s="1">
        <f ca="1">_xll.BDH(LT$4,"ASSET_TURNOVER",$B$1,$B$2,"EQY_CONSOLIDATED","Y","cols=2;rows=1")</f>
        <v>43100</v>
      </c>
      <c r="LT7">
        <v>8.6699999999999999E-2</v>
      </c>
      <c r="LU7" s="1">
        <f ca="1">_xll.BDH(LV$4,"ASSET_TURNOVER",$B$1,$B$2,"EQY_CONSOLIDATED","Y","cols=2;rows=1")</f>
        <v>43100</v>
      </c>
      <c r="LV7">
        <v>0.36630000000000001</v>
      </c>
      <c r="LW7" s="1">
        <f ca="1">_xll.BDH(LX$4,"ASSET_TURNOVER",$B$1,$B$2,"EQY_CONSOLIDATED","Y","cols=2;rows=1")</f>
        <v>43100</v>
      </c>
      <c r="LX7">
        <v>0.1241</v>
      </c>
      <c r="LY7" s="1">
        <f ca="1">_xll.BDH(LZ$4,"ASSET_TURNOVER",$B$1,$B$2,"EQY_CONSOLIDATED","Y","cols=2;rows=2")</f>
        <v>42916</v>
      </c>
      <c r="LZ7">
        <v>0.10639999999999999</v>
      </c>
      <c r="MA7" s="1">
        <f ca="1">_xll.BDH(MB$4,"ASSET_TURNOVER",$B$1,$B$2,"EQY_CONSOLIDATED","Y","cols=2;rows=2")</f>
        <v>42916</v>
      </c>
      <c r="MB7">
        <v>4.9599999999999998E-2</v>
      </c>
      <c r="MC7" s="1">
        <f ca="1">_xll.BDH(MD$4,"ASSET_TURNOVER",$B$1,$B$2,"EQY_CONSOLIDATED","Y","cols=2;rows=2")</f>
        <v>42916</v>
      </c>
      <c r="MD7">
        <v>0.19259999999999999</v>
      </c>
      <c r="ME7" s="1">
        <f ca="1">_xll.BDH(MF$4,"ASSET_TURNOVER",$B$1,$B$2,"EQY_CONSOLIDATED","Y","cols=2;rows=5")</f>
        <v>42825</v>
      </c>
      <c r="MF7">
        <v>5.3699999999999998E-2</v>
      </c>
      <c r="MG7" s="1">
        <f ca="1">_xll.BDH(MH$4,"ASSET_TURNOVER",$B$1,$B$2,"EQY_CONSOLIDATED","Y","cols=2;rows=5")</f>
        <v>42825</v>
      </c>
      <c r="MH7">
        <v>5.6899999999999999E-2</v>
      </c>
      <c r="MI7" s="1">
        <f ca="1">_xll.BDH(MJ$4,"ASSET_TURNOVER",$B$1,$B$2,"EQY_CONSOLIDATED","Y","cols=2;rows=1")</f>
        <v>43100</v>
      </c>
      <c r="MJ7">
        <v>4.0599999999999997E-2</v>
      </c>
      <c r="MK7" s="1">
        <f ca="1">_xll.BDH(ML$4,"ASSET_TURNOVER",$B$1,$B$2,"EQY_CONSOLIDATED","Y","cols=2;rows=2")</f>
        <v>42916</v>
      </c>
      <c r="ML7">
        <v>7.4300000000000005E-2</v>
      </c>
      <c r="MM7" s="1">
        <f ca="1">_xll.BDH(MN$4,"ASSET_TURNOVER",$B$1,$B$2,"EQY_CONSOLIDATED","Y","cols=2;rows=2")</f>
        <v>42916</v>
      </c>
      <c r="MN7">
        <v>9.6299999999999997E-2</v>
      </c>
      <c r="MO7" s="1">
        <f ca="1">_xll.BDH(MP$4,"ASSET_TURNOVER",$B$1,$B$2,"EQY_CONSOLIDATED","Y","cols=2;rows=2")</f>
        <v>42916</v>
      </c>
      <c r="MP7">
        <v>0.20449999999999999</v>
      </c>
      <c r="MQ7" s="1">
        <f ca="1">_xll.BDH(MR$4,"ASSET_TURNOVER",$B$1,$B$2,"EQY_CONSOLIDATED","Y","cols=2;rows=3")</f>
        <v>42916</v>
      </c>
      <c r="MR7">
        <v>3.9899999999999998E-2</v>
      </c>
      <c r="MS7" s="1">
        <f ca="1">_xll.BDH(MT$4,"ASSET_TURNOVER",$B$1,$B$2,"EQY_CONSOLIDATED","Y","cols=2;rows=2")</f>
        <v>42916</v>
      </c>
      <c r="MT7">
        <v>0.28620000000000001</v>
      </c>
      <c r="MU7" s="1">
        <f ca="1">_xll.BDH(MV$4,"ASSET_TURNOVER",$B$1,$B$2,"EQY_CONSOLIDATED","Y","cols=2;rows=2")</f>
        <v>42916</v>
      </c>
      <c r="MV7">
        <v>6.5600000000000006E-2</v>
      </c>
      <c r="MW7" s="1">
        <f ca="1">_xll.BDH(MX$4,"ASSET_TURNOVER",$B$1,$B$2,"EQY_CONSOLIDATED","Y","cols=2;rows=2")</f>
        <v>42916</v>
      </c>
      <c r="MX7">
        <v>0.41310000000000002</v>
      </c>
      <c r="MY7" s="1">
        <f ca="1">_xll.BDH(MZ$4,"ASSET_TURNOVER",$B$1,$B$2,"EQY_CONSOLIDATED","Y","cols=2;rows=2")</f>
        <v>42916</v>
      </c>
      <c r="MZ7">
        <v>8.1900000000000001E-2</v>
      </c>
      <c r="NA7" s="1">
        <f ca="1">_xll.BDH(NB$4,"ASSET_TURNOVER",$B$1,$B$2,"EQY_CONSOLIDATED","Y","cols=2;rows=2")</f>
        <v>43008</v>
      </c>
      <c r="NB7">
        <v>0.1208</v>
      </c>
      <c r="NC7" s="1">
        <f ca="1">_xll.BDH(ND$4,"ASSET_TURNOVER",$B$1,$B$2,"EQY_CONSOLIDATED","Y","cols=2;rows=6")</f>
        <v>42825</v>
      </c>
      <c r="ND7">
        <v>4.4600000000000001E-2</v>
      </c>
      <c r="NE7" s="1">
        <f ca="1">_xll.BDH(NF$4,"ASSET_TURNOVER",$B$1,$B$2,"EQY_CONSOLIDATED","Y","cols=2;rows=2")</f>
        <v>42916</v>
      </c>
      <c r="NF7">
        <v>3.3099999999999997E-2</v>
      </c>
      <c r="NG7" s="1">
        <f ca="1">_xll.BDH(NH$4,"ASSET_TURNOVER",$B$1,$B$2,"EQY_CONSOLIDATED","Y","cols=2;rows=3")</f>
        <v>42825</v>
      </c>
      <c r="NH7">
        <v>0.1467</v>
      </c>
      <c r="NI7" s="1">
        <f ca="1">_xll.BDH(NJ$4,"ASSET_TURNOVER",$B$1,$B$2,"EQY_CONSOLIDATED","Y","cols=2;rows=2")</f>
        <v>42916</v>
      </c>
      <c r="NJ7">
        <v>0.48139999999999999</v>
      </c>
      <c r="NK7" s="1">
        <f ca="1">_xll.BDH(NL$4,"ASSET_TURNOVER",$B$1,$B$2,"EQY_CONSOLIDATED","Y","cols=2;rows=2")</f>
        <v>42916</v>
      </c>
      <c r="NL7">
        <v>7.5300000000000006E-2</v>
      </c>
      <c r="NM7" s="1">
        <f ca="1">_xll.BDH(NN$4,"ASSET_TURNOVER",$B$1,$B$2,"EQY_CONSOLIDATED","Y","cols=2;rows=2")</f>
        <v>42916</v>
      </c>
      <c r="NN7">
        <v>9.0999999999999998E-2</v>
      </c>
      <c r="NO7" s="1">
        <f ca="1">_xll.BDH(NP$4,"ASSET_TURNOVER",$B$1,$B$2,"EQY_CONSOLIDATED","Y","cols=2;rows=2")</f>
        <v>42916</v>
      </c>
      <c r="NP7">
        <v>7.0000000000000007E-2</v>
      </c>
      <c r="NQ7" s="1">
        <f ca="1">_xll.BDH(NR$4,"ASSET_TURNOVER",$B$1,$B$2,"EQY_CONSOLIDATED","Y","cols=2;rows=2")</f>
        <v>42916</v>
      </c>
      <c r="NR7">
        <v>0.54349999999999998</v>
      </c>
      <c r="NS7" s="1">
        <f ca="1">_xll.BDH(NT$4,"ASSET_TURNOVER",$B$1,$B$2,"EQY_CONSOLIDATED","Y","cols=2;rows=2")</f>
        <v>42916</v>
      </c>
      <c r="NT7">
        <v>1.4938</v>
      </c>
      <c r="NU7" s="1">
        <f ca="1">_xll.BDH(NV$4,"ASSET_TURNOVER",$B$1,$B$2,"EQY_CONSOLIDATED","Y","cols=2;rows=2")</f>
        <v>42916</v>
      </c>
      <c r="NV7">
        <v>0.59279999999999999</v>
      </c>
      <c r="NW7" s="1">
        <f ca="1">_xll.BDH(NX$4,"ASSET_TURNOVER",$B$1,$B$2,"EQY_CONSOLIDATED","Y","cols=2;rows=2")</f>
        <v>42916</v>
      </c>
      <c r="NX7">
        <v>0.31900000000000001</v>
      </c>
      <c r="NY7" s="1">
        <f ca="1">_xll.BDH(NZ$4,"ASSET_TURNOVER",$B$1,$B$2,"EQY_CONSOLIDATED","Y","cols=2;rows=2")</f>
        <v>42916</v>
      </c>
      <c r="NZ7">
        <v>0.34229999999999999</v>
      </c>
      <c r="OA7" s="1">
        <f ca="1">_xll.BDH(OB$4,"ASSET_TURNOVER",$B$1,$B$2,"EQY_CONSOLIDATED","Y","cols=2;rows=2")</f>
        <v>42916</v>
      </c>
      <c r="OB7">
        <v>0.38340000000000002</v>
      </c>
      <c r="OC7" s="1">
        <f ca="1">_xll.BDH(OD$4,"ASSET_TURNOVER",$B$1,$B$2,"EQY_CONSOLIDATED","Y","cols=2;rows=2")</f>
        <v>42916</v>
      </c>
      <c r="OD7">
        <v>0.29970000000000002</v>
      </c>
      <c r="OE7" s="1">
        <f ca="1">_xll.BDH(OF$4,"ASSET_TURNOVER",$B$1,$B$2,"EQY_CONSOLIDATED","Y","cols=2;rows=2")</f>
        <v>42916</v>
      </c>
      <c r="OF7">
        <v>0.40429999999999999</v>
      </c>
      <c r="OG7" s="1">
        <f ca="1">_xll.BDH(OH$4,"ASSET_TURNOVER",$B$1,$B$2,"EQY_CONSOLIDATED","Y","cols=2;rows=2")</f>
        <v>42916</v>
      </c>
      <c r="OH7">
        <v>0.87009999999999998</v>
      </c>
      <c r="OI7" s="1">
        <f ca="1">_xll.BDH(OJ$4,"ASSET_TURNOVER",$B$1,$B$2,"EQY_CONSOLIDATED","Y","cols=2;rows=3")</f>
        <v>42825</v>
      </c>
      <c r="OJ7">
        <v>0.31380000000000002</v>
      </c>
      <c r="OK7" s="1">
        <f ca="1">_xll.BDH(OL$4,"ASSET_TURNOVER",$B$1,$B$2,"EQY_CONSOLIDATED","Y","cols=2;rows=2")</f>
        <v>42916</v>
      </c>
      <c r="OL7">
        <v>0.46870000000000001</v>
      </c>
      <c r="OM7" s="1">
        <f ca="1">_xll.BDH(ON$4,"ASSET_TURNOVER",$B$1,$B$2,"EQY_CONSOLIDATED","Y","cols=2;rows=2")</f>
        <v>42916</v>
      </c>
      <c r="ON7">
        <v>1.6515</v>
      </c>
      <c r="OO7" s="1">
        <f ca="1">_xll.BDH(OP$4,"ASSET_TURNOVER",$B$1,$B$2,"EQY_CONSOLIDATED","Y","cols=2;rows=5")</f>
        <v>42825</v>
      </c>
      <c r="OP7">
        <v>0.92210000000000003</v>
      </c>
      <c r="OQ7" s="1">
        <f ca="1">_xll.BDH(OR$4,"ASSET_TURNOVER",$B$1,$B$2,"EQY_CONSOLIDATED","Y","cols=2;rows=2")</f>
        <v>42916</v>
      </c>
      <c r="OR7">
        <v>0.34710000000000002</v>
      </c>
      <c r="OS7" s="1">
        <f ca="1">_xll.BDH(OT$4,"ASSET_TURNOVER",$B$1,$B$2,"EQY_CONSOLIDATED","Y","cols=2;rows=2")</f>
        <v>42916</v>
      </c>
      <c r="OT7">
        <v>0.5171</v>
      </c>
      <c r="OU7" s="1">
        <f ca="1">_xll.BDH(OV$4,"ASSET_TURNOVER",$B$1,$B$2,"EQY_CONSOLIDATED","Y","cols=2;rows=2")</f>
        <v>42916</v>
      </c>
      <c r="OV7">
        <v>0.24390000000000001</v>
      </c>
      <c r="OW7" s="1">
        <f ca="1">_xll.BDH(OX$4,"ASSET_TURNOVER",$B$1,$B$2,"EQY_CONSOLIDATED","Y","cols=2;rows=5")</f>
        <v>42825</v>
      </c>
      <c r="OX7">
        <v>0.73089999999999999</v>
      </c>
      <c r="OY7" s="1">
        <f ca="1">_xll.BDH(OZ$4,"ASSET_TURNOVER",$B$1,$B$2,"EQY_CONSOLIDATED","Y","cols=2;rows=2")</f>
        <v>42916</v>
      </c>
      <c r="OZ7">
        <v>0.51180000000000003</v>
      </c>
      <c r="PA7" s="1">
        <f ca="1">_xll.BDH(PB$4,"ASSET_TURNOVER",$B$1,$B$2,"EQY_CONSOLIDATED","Y","cols=2;rows=1")</f>
        <v>43100</v>
      </c>
      <c r="PB7">
        <v>0.4738</v>
      </c>
      <c r="PC7" s="1">
        <f ca="1">_xll.BDH(PD$4,"ASSET_TURNOVER",$B$1,$B$2,"EQY_CONSOLIDATED","Y","cols=2;rows=3")</f>
        <v>42916</v>
      </c>
      <c r="PD7">
        <v>0.47649999999999998</v>
      </c>
      <c r="PE7" s="1">
        <f ca="1">_xll.BDH(PF$4,"ASSET_TURNOVER",$B$1,$B$2,"EQY_CONSOLIDATED","Y","cols=2;rows=2")</f>
        <v>42916</v>
      </c>
      <c r="PF7">
        <v>1.1804999999999999</v>
      </c>
      <c r="PG7" s="1">
        <f ca="1">_xll.BDH(PH$4,"ASSET_TURNOVER",$B$1,$B$2,"EQY_CONSOLIDATED","Y","cols=2;rows=2")</f>
        <v>42916</v>
      </c>
      <c r="PH7">
        <v>0.58760000000000001</v>
      </c>
      <c r="PI7" s="1">
        <f ca="1">_xll.BDH(PJ$4,"ASSET_TURNOVER",$B$1,$B$2,"EQY_CONSOLIDATED","Y","cols=2;rows=2")</f>
        <v>42916</v>
      </c>
      <c r="PJ7">
        <v>0.29549999999999998</v>
      </c>
      <c r="PK7" s="1">
        <f ca="1">_xll.BDH(PL$4,"ASSET_TURNOVER",$B$1,$B$2,"EQY_CONSOLIDATED","Y","cols=2;rows=2")</f>
        <v>42916</v>
      </c>
      <c r="PL7">
        <v>0.1085</v>
      </c>
      <c r="PM7" s="1">
        <f ca="1">_xll.BDH(PN$4,"ASSET_TURNOVER",$B$1,$B$2,"EQY_CONSOLIDATED","Y","cols=2;rows=2")</f>
        <v>42916</v>
      </c>
      <c r="PN7">
        <v>0.54320000000000002</v>
      </c>
      <c r="PO7" s="1">
        <f ca="1">_xll.BDH(PP$4,"ASSET_TURNOVER",$B$1,$B$2,"EQY_CONSOLIDATED","Y","cols=2;rows=2")</f>
        <v>42916</v>
      </c>
      <c r="PP7">
        <v>1.1444000000000001</v>
      </c>
      <c r="PQ7" s="1">
        <f ca="1">_xll.BDH(PR$4,"ASSET_TURNOVER",$B$1,$B$2,"EQY_CONSOLIDATED","Y","cols=2;rows=2")</f>
        <v>42916</v>
      </c>
      <c r="PR7">
        <v>0.37369999999999998</v>
      </c>
      <c r="PS7" s="1">
        <f ca="1">_xll.BDH(PT$4,"ASSET_TURNOVER",$B$1,$B$2,"EQY_CONSOLIDATED","Y","cols=2;rows=2")</f>
        <v>42916</v>
      </c>
      <c r="PT7">
        <v>0.62649999999999995</v>
      </c>
      <c r="PU7" s="1">
        <f ca="1">_xll.BDH(PV$4,"ASSET_TURNOVER",$B$1,$B$2,"EQY_CONSOLIDATED","Y","cols=2;rows=5")</f>
        <v>42825</v>
      </c>
      <c r="PV7">
        <v>0.80830000000000002</v>
      </c>
      <c r="PW7" s="1">
        <f ca="1">_xll.BDH(PX$4,"ASSET_TURNOVER",$B$1,$B$2,"EQY_CONSOLIDATED","Y","cols=2;rows=2")</f>
        <v>42916</v>
      </c>
      <c r="PX7">
        <v>0.32650000000000001</v>
      </c>
      <c r="PY7" s="1">
        <f ca="1">_xll.BDH(PZ$4,"ASSET_TURNOVER",$B$1,$B$2,"EQY_CONSOLIDATED","Y","cols=2;rows=2")</f>
        <v>42916</v>
      </c>
      <c r="PZ7">
        <v>0.47610000000000002</v>
      </c>
      <c r="QA7" s="1">
        <f ca="1">_xll.BDH(QB$4,"ASSET_TURNOVER",$B$1,$B$2,"EQY_CONSOLIDATED","Y","cols=2;rows=2")</f>
        <v>42916</v>
      </c>
      <c r="QB7">
        <v>0.84089999999999998</v>
      </c>
      <c r="QC7" s="1">
        <f ca="1">_xll.BDH(QD$4,"ASSET_TURNOVER",$B$1,$B$2,"EQY_CONSOLIDATED","Y","cols=2;rows=3")</f>
        <v>42916</v>
      </c>
      <c r="QD7">
        <v>0.43459999999999999</v>
      </c>
      <c r="QE7" s="1">
        <f ca="1">_xll.BDH(QF$4,"ASSET_TURNOVER",$B$1,$B$2,"EQY_CONSOLIDATED","Y","cols=2;rows=2")</f>
        <v>42916</v>
      </c>
      <c r="QF7">
        <v>0.40429999999999999</v>
      </c>
      <c r="QG7" s="1">
        <f ca="1">_xll.BDH(QH$4,"ASSET_TURNOVER",$B$1,$B$2,"EQY_CONSOLIDATED","Y","cols=2;rows=2")</f>
        <v>42916</v>
      </c>
      <c r="QH7">
        <v>0.57709999999999995</v>
      </c>
      <c r="QI7" s="1">
        <f ca="1">_xll.BDH(QJ$4,"ASSET_TURNOVER",$B$1,$B$2,"EQY_CONSOLIDATED","Y","cols=2;rows=2")</f>
        <v>42916</v>
      </c>
      <c r="QJ7">
        <v>0.1346</v>
      </c>
      <c r="QK7" s="1">
        <f ca="1">_xll.BDH(QL$4,"ASSET_TURNOVER",$B$1,$B$2,"EQY_CONSOLIDATED","Y","cols=2;rows=3")</f>
        <v>42825</v>
      </c>
      <c r="QL7">
        <v>0.155</v>
      </c>
      <c r="QM7" s="1">
        <f ca="1">_xll.BDH(QN$4,"ASSET_TURNOVER",$B$1,$B$2,"EQY_CONSOLIDATED","Y","cols=2;rows=2")</f>
        <v>42916</v>
      </c>
      <c r="QN7">
        <v>0.86799999999999999</v>
      </c>
      <c r="QO7" s="1">
        <f ca="1">_xll.BDH(QP$4,"ASSET_TURNOVER",$B$1,$B$2,"EQY_CONSOLIDATED","Y","cols=2;rows=2")</f>
        <v>42916</v>
      </c>
      <c r="QP7">
        <v>0.28970000000000001</v>
      </c>
      <c r="QQ7" s="1">
        <f ca="1">_xll.BDH(QR$4,"ASSET_TURNOVER",$B$1,$B$2,"EQY_CONSOLIDATED","Y","cols=2;rows=3")</f>
        <v>42916</v>
      </c>
      <c r="QR7">
        <v>0.1085</v>
      </c>
      <c r="QS7" s="1">
        <f ca="1">_xll.BDH(QT$4,"ASSET_TURNOVER",$B$1,$B$2,"EQY_CONSOLIDATED","Y","cols=2;rows=2")</f>
        <v>42916</v>
      </c>
      <c r="QT7">
        <v>0.51149999999999995</v>
      </c>
      <c r="QU7" s="1">
        <f ca="1">_xll.BDH(QV$4,"ASSET_TURNOVER",$B$1,$B$2,"EQY_CONSOLIDATED","Y","cols=2;rows=2")</f>
        <v>42916</v>
      </c>
      <c r="QV7">
        <v>0.61170000000000002</v>
      </c>
      <c r="QW7" s="1">
        <f ca="1">_xll.BDH(QX$4,"ASSET_TURNOVER",$B$1,$B$2,"EQY_CONSOLIDATED","Y","cols=2;rows=5")</f>
        <v>42825</v>
      </c>
      <c r="QX7">
        <v>0.39419999999999999</v>
      </c>
      <c r="QY7" s="1">
        <f ca="1">_xll.BDH(QZ$4,"ASSET_TURNOVER",$B$1,$B$2,"EQY_CONSOLIDATED","Y","cols=2;rows=2")</f>
        <v>42916</v>
      </c>
      <c r="QZ7">
        <v>0</v>
      </c>
      <c r="RA7" s="1">
        <f ca="1">_xll.BDH(RB$4,"ASSET_TURNOVER",$B$1,$B$2,"EQY_CONSOLIDATED","Y","cols=2;rows=2")</f>
        <v>42916</v>
      </c>
      <c r="RB7">
        <v>0.41460000000000002</v>
      </c>
      <c r="RC7" s="1">
        <f ca="1">_xll.BDH(RD$4,"ASSET_TURNOVER",$B$1,$B$2,"EQY_CONSOLIDATED","Y","cols=2;rows=2")</f>
        <v>42916</v>
      </c>
      <c r="RD7">
        <v>0.45679999999999998</v>
      </c>
      <c r="RE7" s="1">
        <f ca="1">_xll.BDH(RF$4,"ASSET_TURNOVER",$B$1,$B$2,"EQY_CONSOLIDATED","Y","cols=2;rows=3")</f>
        <v>42916</v>
      </c>
      <c r="RF7">
        <v>0.59519999999999995</v>
      </c>
      <c r="RG7" s="1">
        <f ca="1">_xll.BDH(RH$4,"ASSET_TURNOVER",$B$1,$B$2,"EQY_CONSOLIDATED","Y","cols=2;rows=2")</f>
        <v>42916</v>
      </c>
      <c r="RH7">
        <v>1.6999</v>
      </c>
      <c r="RI7" s="1">
        <f ca="1">_xll.BDH(RJ$4,"ASSET_TURNOVER",$B$1,$B$2,"EQY_CONSOLIDATED","Y","cols=2;rows=5")</f>
        <v>42825</v>
      </c>
      <c r="RJ7">
        <v>0.17929999999999999</v>
      </c>
      <c r="RK7" s="1">
        <f ca="1">_xll.BDH(RL$4,"ASSET_TURNOVER",$B$1,$B$2,"EQY_CONSOLIDATED","Y","cols=2;rows=2")</f>
        <v>42916</v>
      </c>
      <c r="RL7">
        <v>0.58340000000000003</v>
      </c>
      <c r="RM7" s="1">
        <f ca="1">_xll.BDH(RN$4,"ASSET_TURNOVER",$B$1,$B$2,"EQY_CONSOLIDATED","Y","cols=2;rows=3")</f>
        <v>42916</v>
      </c>
      <c r="RN7">
        <v>0.2351</v>
      </c>
      <c r="RO7" s="1">
        <f ca="1">_xll.BDH(RP$4,"ASSET_TURNOVER",$B$1,$B$2,"EQY_CONSOLIDATED","Y","cols=2;rows=3")</f>
        <v>42916</v>
      </c>
      <c r="RP7">
        <v>0.2079</v>
      </c>
      <c r="RQ7" s="1">
        <f ca="1">_xll.BDH(RR$4,"ASSET_TURNOVER",$B$1,$B$2,"EQY_CONSOLIDATED","Y","cols=2;rows=2")</f>
        <v>42916</v>
      </c>
      <c r="RR7">
        <v>0.61270000000000002</v>
      </c>
      <c r="RS7" s="1">
        <f ca="1">_xll.BDH(RT$4,"ASSET_TURNOVER",$B$1,$B$2,"EQY_CONSOLIDATED","Y","cols=2;rows=3")</f>
        <v>42916</v>
      </c>
      <c r="RT7">
        <v>0.5897</v>
      </c>
      <c r="RU7" s="1">
        <f ca="1">_xll.BDH(RV$4,"ASSET_TURNOVER",$B$1,$B$2,"EQY_CONSOLIDATED","Y","cols=2;rows=5")</f>
        <v>42825</v>
      </c>
      <c r="RV7">
        <v>0.4849</v>
      </c>
      <c r="RW7" s="1">
        <f ca="1">_xll.BDH(RX$4,"ASSET_TURNOVER",$B$1,$B$2,"EQY_CONSOLIDATED","Y","cols=2;rows=2")</f>
        <v>42916</v>
      </c>
      <c r="RX7">
        <v>0.16800000000000001</v>
      </c>
      <c r="RY7" s="1">
        <f ca="1">_xll.BDH(RZ$4,"ASSET_TURNOVER",$B$1,$B$2,"EQY_CONSOLIDATED","Y","cols=2;rows=2")</f>
        <v>42916</v>
      </c>
      <c r="RZ7">
        <v>7.51E-2</v>
      </c>
      <c r="SA7" s="1">
        <f ca="1">_xll.BDH(SB$4,"ASSET_TURNOVER",$B$1,$B$2,"EQY_CONSOLIDATED","Y","cols=2;rows=2")</f>
        <v>42916</v>
      </c>
      <c r="SB7">
        <v>0.18659999999999999</v>
      </c>
      <c r="SC7" s="1">
        <f ca="1">_xll.BDH(SD$4,"ASSET_TURNOVER",$B$1,$B$2,"EQY_CONSOLIDATED","Y","cols=2;rows=5")</f>
        <v>42825</v>
      </c>
      <c r="SD7">
        <v>0.62580000000000002</v>
      </c>
      <c r="SE7" s="1">
        <f ca="1">_xll.BDH(SF$4,"ASSET_TURNOVER",$B$1,$B$2,"EQY_CONSOLIDATED","Y","cols=2;rows=2")</f>
        <v>42916</v>
      </c>
      <c r="SF7">
        <v>0.68459999999999999</v>
      </c>
      <c r="SG7" s="1">
        <f ca="1">_xll.BDH(SH$4,"ASSET_TURNOVER",$B$1,$B$2,"EQY_CONSOLIDATED","Y","cols=2;rows=2")</f>
        <v>42916</v>
      </c>
      <c r="SH7">
        <v>0.63249999999999995</v>
      </c>
      <c r="SI7" s="1">
        <f ca="1">_xll.BDH(SJ$4,"ASSET_TURNOVER",$B$1,$B$2,"EQY_CONSOLIDATED","Y","cols=2;rows=2")</f>
        <v>42916</v>
      </c>
      <c r="SJ7">
        <v>0.374</v>
      </c>
      <c r="SK7" s="1">
        <f ca="1">_xll.BDH(SL$4,"ASSET_TURNOVER",$B$1,$B$2,"EQY_CONSOLIDATED","Y","cols=2;rows=1")</f>
        <v>43100</v>
      </c>
      <c r="SL7">
        <v>8.9599999999999999E-2</v>
      </c>
      <c r="SM7" s="1">
        <f ca="1">_xll.BDH(SN$4,"ASSET_TURNOVER",$B$1,$B$2,"EQY_CONSOLIDATED","Y","cols=2;rows=3")</f>
        <v>42916</v>
      </c>
      <c r="SN7">
        <v>0.53159999999999996</v>
      </c>
      <c r="SO7" s="1">
        <f ca="1">_xll.BDH(SP$4,"ASSET_TURNOVER",$B$1,$B$2,"EQY_CONSOLIDATED","Y","cols=2;rows=2")</f>
        <v>42916</v>
      </c>
      <c r="SP7">
        <v>0.1656</v>
      </c>
      <c r="SQ7" s="1">
        <f ca="1">_xll.BDH(SR$4,"ASSET_TURNOVER",$B$1,$B$2,"EQY_CONSOLIDATED","Y","cols=2;rows=2")</f>
        <v>42916</v>
      </c>
      <c r="SR7">
        <v>0.30640000000000001</v>
      </c>
      <c r="SS7" s="1">
        <f ca="1">_xll.BDH(ST$4,"ASSET_TURNOVER",$B$1,$B$2,"EQY_CONSOLIDATED","Y","cols=2;rows=2")</f>
        <v>42916</v>
      </c>
      <c r="ST7">
        <v>0.49209999999999998</v>
      </c>
      <c r="SU7" s="1">
        <f ca="1">_xll.BDH(SV$4,"ASSET_TURNOVER",$B$1,$B$2,"EQY_CONSOLIDATED","Y","cols=2;rows=3")</f>
        <v>42825</v>
      </c>
      <c r="SV7">
        <v>0.8518</v>
      </c>
      <c r="SW7" s="1">
        <f ca="1">_xll.BDH(SX$4,"ASSET_TURNOVER",$B$1,$B$2,"EQY_CONSOLIDATED","Y","cols=2;rows=2")</f>
        <v>42916</v>
      </c>
      <c r="SX7">
        <v>0.20430000000000001</v>
      </c>
      <c r="SY7" s="1">
        <f ca="1">_xll.BDH(SZ$4,"ASSET_TURNOVER",$B$1,$B$2,"EQY_CONSOLIDATED","Y","cols=2;rows=2")</f>
        <v>42916</v>
      </c>
      <c r="SZ7">
        <v>0.88959999999999995</v>
      </c>
      <c r="TA7" s="1">
        <f ca="1">_xll.BDH(TB$4,"ASSET_TURNOVER",$B$1,$B$2,"EQY_CONSOLIDATED","Y","cols=2;rows=5")</f>
        <v>42825</v>
      </c>
      <c r="TB7">
        <v>0.1186</v>
      </c>
      <c r="TC7" s="1">
        <f ca="1">_xll.BDH(TD$4,"ASSET_TURNOVER",$B$1,$B$2,"EQY_CONSOLIDATED","Y","cols=2;rows=2")</f>
        <v>42916</v>
      </c>
      <c r="TD7">
        <v>0.1326</v>
      </c>
      <c r="TE7" s="1">
        <f ca="1">_xll.BDH(TF$4,"ASSET_TURNOVER",$B$1,$B$2,"EQY_CONSOLIDATED","Y","cols=2;rows=2")</f>
        <v>42916</v>
      </c>
      <c r="TF7">
        <v>0.86109999999999998</v>
      </c>
      <c r="TG7" s="1">
        <f ca="1">_xll.BDH(TH$4,"ASSET_TURNOVER",$B$1,$B$2,"EQY_CONSOLIDATED","Y","cols=2;rows=2")</f>
        <v>42916</v>
      </c>
      <c r="TH7">
        <v>0.68930000000000002</v>
      </c>
      <c r="TI7" s="1">
        <f ca="1">_xll.BDH(TJ$4,"ASSET_TURNOVER",$B$1,$B$2,"EQY_CONSOLIDATED","Y","cols=2;rows=2")</f>
        <v>42916</v>
      </c>
      <c r="TJ7">
        <v>0.28910000000000002</v>
      </c>
      <c r="TK7" s="1">
        <f ca="1">_xll.BDH(TL$4,"ASSET_TURNOVER",$B$1,$B$2,"EQY_CONSOLIDATED","Y","cols=2;rows=2")</f>
        <v>42916</v>
      </c>
      <c r="TL7">
        <v>0.28339999999999999</v>
      </c>
      <c r="TM7" s="1">
        <f ca="1">_xll.BDH(TN$4,"ASSET_TURNOVER",$B$1,$B$2,"EQY_CONSOLIDATED","Y","cols=2;rows=2")</f>
        <v>42916</v>
      </c>
      <c r="TN7">
        <v>0.79979999999999996</v>
      </c>
      <c r="TO7" s="1">
        <f ca="1">_xll.BDH(TP$4,"ASSET_TURNOVER",$B$1,$B$2,"EQY_CONSOLIDATED","Y","cols=2;rows=2")</f>
        <v>43008</v>
      </c>
      <c r="TP7">
        <v>1.3141</v>
      </c>
      <c r="TQ7" s="1">
        <f ca="1">_xll.BDH(TR$4,"ASSET_TURNOVER",$B$1,$B$2,"EQY_CONSOLIDATED","Y","cols=2;rows=5")</f>
        <v>42825</v>
      </c>
      <c r="TR7">
        <v>0.2354</v>
      </c>
      <c r="TS7" s="1">
        <f ca="1">_xll.BDH(TT$4,"ASSET_TURNOVER",$B$1,$B$2,"EQY_CONSOLIDATED","Y","cols=2;rows=2")</f>
        <v>42916</v>
      </c>
      <c r="TT7">
        <v>0.85529999999999995</v>
      </c>
      <c r="TU7" s="1">
        <f ca="1">_xll.BDH(TV$4,"ASSET_TURNOVER",$B$1,$B$2,"EQY_CONSOLIDATED","Y","cols=2;rows=2")</f>
        <v>42916</v>
      </c>
      <c r="TV7">
        <v>0.3322</v>
      </c>
      <c r="TW7" s="1">
        <f ca="1">_xll.BDH(TX$4,"ASSET_TURNOVER",$B$1,$B$2,"EQY_CONSOLIDATED","Y","cols=2;rows=5")</f>
        <v>42825</v>
      </c>
      <c r="TX7">
        <v>7.8899999999999998E-2</v>
      </c>
      <c r="TY7" s="1">
        <f ca="1">_xll.BDH(TZ$4,"ASSET_TURNOVER",$B$1,$B$2,"EQY_CONSOLIDATED","Y","cols=2;rows=2")</f>
        <v>42916</v>
      </c>
      <c r="TZ7">
        <v>0.50329999999999997</v>
      </c>
      <c r="UA7" s="1">
        <f ca="1">_xll.BDH(UB$4,"ASSET_TURNOVER",$B$1,$B$2,"EQY_CONSOLIDATED","Y","cols=2;rows=2")</f>
        <v>42916</v>
      </c>
      <c r="UB7">
        <v>0.13420000000000001</v>
      </c>
      <c r="UC7" s="1">
        <f ca="1">_xll.BDH(UD$4,"ASSET_TURNOVER",$B$1,$B$2,"EQY_CONSOLIDATED","Y","cols=2;rows=2")</f>
        <v>42916</v>
      </c>
      <c r="UD7">
        <v>8.14E-2</v>
      </c>
      <c r="UE7" s="1">
        <f ca="1">_xll.BDH(UF$4,"ASSET_TURNOVER",$B$1,$B$2,"EQY_CONSOLIDATED","Y","cols=2;rows=2")</f>
        <v>42916</v>
      </c>
      <c r="UF7">
        <v>0.55220000000000002</v>
      </c>
      <c r="UG7" s="1">
        <f ca="1">_xll.BDH(UH$4,"ASSET_TURNOVER",$B$1,$B$2,"EQY_CONSOLIDATED","Y","cols=2;rows=2")</f>
        <v>42916</v>
      </c>
      <c r="UH7">
        <v>1.4687000000000001</v>
      </c>
      <c r="UI7" s="1">
        <f ca="1">_xll.BDH(UJ$4,"ASSET_TURNOVER",$B$1,$B$2,"EQY_CONSOLIDATED","Y","cols=2;rows=2")</f>
        <v>42916</v>
      </c>
      <c r="UJ7">
        <v>0.91239999999999999</v>
      </c>
      <c r="UK7" s="1">
        <f ca="1">_xll.BDH(UL$4,"ASSET_TURNOVER",$B$1,$B$2,"EQY_CONSOLIDATED","Y","cols=2;rows=2")</f>
        <v>42916</v>
      </c>
      <c r="UL7">
        <v>0.1129</v>
      </c>
      <c r="UM7" s="1">
        <f ca="1">_xll.BDH(UN$4,"ASSET_TURNOVER",$B$1,$B$2,"EQY_CONSOLIDATED","Y","cols=2;rows=3")</f>
        <v>42916</v>
      </c>
      <c r="UN7">
        <v>0.1021</v>
      </c>
      <c r="UO7" s="1">
        <f ca="1">_xll.BDH(UP$4,"ASSET_TURNOVER",$B$1,$B$2,"EQY_CONSOLIDATED","Y","cols=2;rows=2")</f>
        <v>42916</v>
      </c>
      <c r="UP7">
        <v>0.62609999999999999</v>
      </c>
      <c r="UQ7" s="1">
        <f ca="1">_xll.BDH(UR$4,"ASSET_TURNOVER",$B$1,$B$2,"EQY_CONSOLIDATED","Y","cols=2;rows=2")</f>
        <v>42916</v>
      </c>
      <c r="UR7">
        <v>0.25900000000000001</v>
      </c>
      <c r="US7" s="1">
        <f ca="1">_xll.BDH(UT$4,"ASSET_TURNOVER",$B$1,$B$2,"EQY_CONSOLIDATED","Y","cols=2;rows=2")</f>
        <v>42916</v>
      </c>
      <c r="UT7">
        <v>7.51E-2</v>
      </c>
      <c r="UU7" s="1">
        <f ca="1">_xll.BDH(UV$4,"ASSET_TURNOVER",$B$1,$B$2,"EQY_CONSOLIDATED","Y","cols=2;rows=2")</f>
        <v>42916</v>
      </c>
      <c r="UV7">
        <v>0.51</v>
      </c>
      <c r="UW7" s="1">
        <f ca="1">_xll.BDH(UX$4,"ASSET_TURNOVER",$B$1,$B$2,"EQY_CONSOLIDATED","Y","cols=2;rows=2")</f>
        <v>42916</v>
      </c>
      <c r="UX7">
        <v>0.56950000000000001</v>
      </c>
      <c r="UY7" s="1">
        <f ca="1">_xll.BDH(UZ$4,"ASSET_TURNOVER",$B$1,$B$2,"EQY_CONSOLIDATED","Y","cols=2;rows=5")</f>
        <v>42825</v>
      </c>
      <c r="UZ7">
        <v>0.45219999999999999</v>
      </c>
      <c r="VA7" s="1">
        <f ca="1">_xll.BDH(VB$4,"ASSET_TURNOVER",$B$1,$B$2,"EQY_CONSOLIDATED","Y","cols=2;rows=5")</f>
        <v>42825</v>
      </c>
      <c r="VB7">
        <v>0.35</v>
      </c>
      <c r="VC7" s="1">
        <f ca="1">_xll.BDH(VD$4,"ASSET_TURNOVER",$B$1,$B$2,"EQY_CONSOLIDATED","Y","cols=2;rows=3")</f>
        <v>42916</v>
      </c>
      <c r="VD7">
        <v>0.23549999999999999</v>
      </c>
      <c r="VE7" s="1">
        <f ca="1">_xll.BDH(VF$4,"ASSET_TURNOVER",$B$1,$B$2,"EQY_CONSOLIDATED","Y","cols=2;rows=2")</f>
        <v>42916</v>
      </c>
      <c r="VF7">
        <v>0.8367</v>
      </c>
      <c r="VG7" s="1">
        <f ca="1">_xll.BDH(VH$4,"ASSET_TURNOVER",$B$1,$B$2,"EQY_CONSOLIDATED","Y","cols=2;rows=2")</f>
        <v>42916</v>
      </c>
      <c r="VH7">
        <v>0.1057</v>
      </c>
      <c r="VI7" s="1">
        <f ca="1">_xll.BDH(VJ$4,"ASSET_TURNOVER",$B$1,$B$2,"EQY_CONSOLIDATED","Y","cols=2;rows=2")</f>
        <v>42916</v>
      </c>
      <c r="VJ7">
        <v>5.2999999999999999E-2</v>
      </c>
      <c r="VK7" s="1">
        <f ca="1">_xll.BDH(VL$4,"ASSET_TURNOVER",$B$1,$B$2,"EQY_CONSOLIDATED","Y","cols=2;rows=2")</f>
        <v>42916</v>
      </c>
      <c r="VL7">
        <v>0.61609999999999998</v>
      </c>
      <c r="VM7" s="1">
        <f ca="1">_xll.BDH(VN$4,"ASSET_TURNOVER",$B$1,$B$2,"EQY_CONSOLIDATED","Y","cols=2;rows=4")</f>
        <v>42825</v>
      </c>
      <c r="VN7">
        <v>0.60299999999999998</v>
      </c>
      <c r="VO7" s="1">
        <f ca="1">_xll.BDH(VP$4,"ASSET_TURNOVER",$B$1,$B$2,"EQY_CONSOLIDATED","Y","cols=2;rows=2")</f>
        <v>42916</v>
      </c>
      <c r="VP7">
        <v>5.9299999999999999E-2</v>
      </c>
      <c r="VQ7" s="1">
        <f ca="1">_xll.BDH(VR$4,"ASSET_TURNOVER",$B$1,$B$2,"EQY_CONSOLIDATED","Y","cols=2;rows=1")</f>
        <v>43100</v>
      </c>
      <c r="VR7">
        <v>0.62580000000000002</v>
      </c>
      <c r="VS7" s="1">
        <f ca="1">_xll.BDH(VT$4,"ASSET_TURNOVER",$B$1,$B$2,"EQY_CONSOLIDATED","Y","cols=2;rows=2")</f>
        <v>42916</v>
      </c>
      <c r="VT7">
        <v>0.7661</v>
      </c>
      <c r="VU7" s="1">
        <f ca="1">_xll.BDH(VV$4,"ASSET_TURNOVER",$B$1,$B$2,"EQY_CONSOLIDATED","Y","cols=2;rows=5")</f>
        <v>42825</v>
      </c>
      <c r="VV7">
        <v>0.2477</v>
      </c>
      <c r="VW7" s="1">
        <f ca="1">_xll.BDH(VX$4,"ASSET_TURNOVER",$B$1,$B$2,"EQY_CONSOLIDATED","Y","cols=2;rows=2")</f>
        <v>42916</v>
      </c>
      <c r="VX7">
        <v>0.67930000000000001</v>
      </c>
      <c r="VY7" s="1">
        <f ca="1">_xll.BDH(VZ$4,"ASSET_TURNOVER",$B$1,$B$2,"EQY_CONSOLIDATED","Y","cols=2;rows=2")</f>
        <v>42916</v>
      </c>
      <c r="VZ7">
        <v>1.7901</v>
      </c>
      <c r="WA7" s="1">
        <f ca="1">_xll.BDH(WB$4,"ASSET_TURNOVER",$B$1,$B$2,"EQY_CONSOLIDATED","Y","cols=2;rows=2")</f>
        <v>42916</v>
      </c>
      <c r="WB7">
        <v>0.27489999999999998</v>
      </c>
      <c r="WC7" s="1">
        <f ca="1">_xll.BDH(WD$4,"ASSET_TURNOVER",$B$1,$B$2,"EQY_CONSOLIDATED","Y","cols=2;rows=2")</f>
        <v>42916</v>
      </c>
      <c r="WD7">
        <v>0.87819999999999998</v>
      </c>
      <c r="WE7" s="1">
        <f ca="1">_xll.BDH(WF$4,"ASSET_TURNOVER",$B$1,$B$2,"EQY_CONSOLIDATED","Y","cols=2;rows=5")</f>
        <v>42825</v>
      </c>
      <c r="WF7">
        <v>1.6514</v>
      </c>
      <c r="WG7" s="1">
        <f ca="1">_xll.BDH(WH$4,"ASSET_TURNOVER",$B$1,$B$2,"EQY_CONSOLIDATED","Y","cols=2;rows=3")</f>
        <v>42825</v>
      </c>
      <c r="WH7">
        <v>2.1103999999999998</v>
      </c>
      <c r="WI7" s="1">
        <f ca="1">_xll.BDH(WJ$4,"ASSET_TURNOVER",$B$1,$B$2,"EQY_CONSOLIDATED","Y","cols=2;rows=3")</f>
        <v>42916</v>
      </c>
      <c r="WJ7">
        <v>0.42670000000000002</v>
      </c>
      <c r="WK7" s="1">
        <f ca="1">_xll.BDH(WL$4,"ASSET_TURNOVER",$B$1,$B$2,"EQY_CONSOLIDATED","Y","cols=2;rows=2")</f>
        <v>42916</v>
      </c>
      <c r="WL7">
        <v>0.24060000000000001</v>
      </c>
      <c r="WM7" s="1">
        <f ca="1">_xll.BDH(WN$4,"ASSET_TURNOVER",$B$1,$B$2,"EQY_CONSOLIDATED","Y","cols=2;rows=2")</f>
        <v>42916</v>
      </c>
      <c r="WN7">
        <v>0.16969999999999999</v>
      </c>
      <c r="WO7" s="1">
        <f ca="1">_xll.BDH(WP$4,"ASSET_TURNOVER",$B$1,$B$2,"EQY_CONSOLIDATED","Y","cols=2;rows=2")</f>
        <v>42916</v>
      </c>
      <c r="WP7">
        <v>0.53410000000000002</v>
      </c>
      <c r="WQ7" s="1">
        <f ca="1">_xll.BDH(WR$4,"ASSET_TURNOVER",$B$1,$B$2,"EQY_CONSOLIDATED","Y","cols=2;rows=3")</f>
        <v>42916</v>
      </c>
      <c r="WR7">
        <v>0.71789999999999998</v>
      </c>
      <c r="WS7" s="1">
        <f ca="1">_xll.BDH(WT$4,"ASSET_TURNOVER",$B$1,$B$2,"EQY_CONSOLIDATED","Y","cols=2;rows=5")</f>
        <v>42825</v>
      </c>
      <c r="WT7">
        <v>0.42649999999999999</v>
      </c>
      <c r="WU7" s="1">
        <f ca="1">_xll.BDH(WV$4,"ASSET_TURNOVER",$B$1,$B$2,"EQY_CONSOLIDATED","Y","cols=2;rows=2")</f>
        <v>42916</v>
      </c>
      <c r="WV7">
        <v>0.78659999999999997</v>
      </c>
      <c r="WW7" s="1">
        <f ca="1">_xll.BDH(WX$4,"ASSET_TURNOVER",$B$1,$B$2,"EQY_CONSOLIDATED","Y","cols=2;rows=3")</f>
        <v>42916</v>
      </c>
      <c r="WX7">
        <v>0.96899999999999997</v>
      </c>
      <c r="WY7" s="1">
        <f ca="1">_xll.BDH(WZ$4,"ASSET_TURNOVER",$B$1,$B$2,"EQY_CONSOLIDATED","Y","cols=2;rows=2")</f>
        <v>42916</v>
      </c>
      <c r="WZ7">
        <v>0.47139999999999999</v>
      </c>
      <c r="XA7" s="1">
        <f ca="1">_xll.BDH(XB$4,"ASSET_TURNOVER",$B$1,$B$2,"EQY_CONSOLIDATED","Y","cols=2;rows=2")</f>
        <v>42916</v>
      </c>
      <c r="XB7">
        <v>1.3108</v>
      </c>
      <c r="XC7" s="1">
        <f ca="1">_xll.BDH(XD$4,"ASSET_TURNOVER",$B$1,$B$2,"EQY_CONSOLIDATED","Y","cols=2;rows=2")</f>
        <v>42916</v>
      </c>
      <c r="XD7">
        <v>0.60540000000000005</v>
      </c>
      <c r="XE7" s="1">
        <f ca="1">_xll.BDH(XF$4,"ASSET_TURNOVER",$B$1,$B$2,"EQY_CONSOLIDATED","Y","cols=2;rows=2")</f>
        <v>42916</v>
      </c>
      <c r="XF7">
        <v>1.107</v>
      </c>
      <c r="XG7" s="1">
        <f ca="1">_xll.BDH(XH$4,"ASSET_TURNOVER",$B$1,$B$2,"EQY_CONSOLIDATED","Y","cols=2;rows=6")</f>
        <v>42825</v>
      </c>
      <c r="XH7">
        <v>0.3422</v>
      </c>
      <c r="XI7" s="1">
        <f ca="1">_xll.BDH(XJ$4,"ASSET_TURNOVER",$B$1,$B$2,"EQY_CONSOLIDATED","Y","cols=2;rows=2")</f>
        <v>42916</v>
      </c>
      <c r="XJ7">
        <v>0.35980000000000001</v>
      </c>
      <c r="XK7" s="1">
        <f ca="1">_xll.BDH(XL$4,"ASSET_TURNOVER",$B$1,$B$2,"EQY_CONSOLIDATED","Y","cols=2;rows=2")</f>
        <v>42916</v>
      </c>
      <c r="XL7">
        <v>0.34510000000000002</v>
      </c>
      <c r="XM7" s="1">
        <f ca="1">_xll.BDH(XN$4,"ASSET_TURNOVER",$B$1,$B$2,"EQY_CONSOLIDATED","Y","cols=2;rows=2")</f>
        <v>42916</v>
      </c>
      <c r="XN7">
        <v>1.0206999999999999</v>
      </c>
      <c r="XO7" s="1">
        <f ca="1">_xll.BDH(XP$4,"ASSET_TURNOVER",$B$1,$B$2,"EQY_CONSOLIDATED","Y","cols=2;rows=2")</f>
        <v>42916</v>
      </c>
      <c r="XP7">
        <v>0.45040000000000002</v>
      </c>
      <c r="XQ7" s="1">
        <f ca="1">_xll.BDH(XR$4,"ASSET_TURNOVER",$B$1,$B$2,"EQY_CONSOLIDATED","Y","cols=2;rows=2")</f>
        <v>42916</v>
      </c>
      <c r="XR7">
        <v>0.52070000000000005</v>
      </c>
      <c r="XS7" s="1">
        <f ca="1">_xll.BDH(XT$4,"ASSET_TURNOVER",$B$1,$B$2,"EQY_CONSOLIDATED","Y","cols=2;rows=1")</f>
        <v>43100</v>
      </c>
      <c r="XT7">
        <v>1.1729000000000001</v>
      </c>
      <c r="XU7" s="1">
        <f ca="1">_xll.BDH(XV$4,"ASSET_TURNOVER",$B$1,$B$2,"EQY_CONSOLIDATED","Y","cols=2;rows=2")</f>
        <v>42916</v>
      </c>
      <c r="XV7">
        <v>0.68520000000000003</v>
      </c>
      <c r="XW7" s="1">
        <f ca="1">_xll.BDH(XX$4,"ASSET_TURNOVER",$B$1,$B$2,"EQY_CONSOLIDATED","Y","cols=2;rows=2")</f>
        <v>42916</v>
      </c>
      <c r="XX7">
        <v>0.47589999999999999</v>
      </c>
      <c r="XY7" s="1">
        <f ca="1">_xll.BDH(XZ$4,"ASSET_TURNOVER",$B$1,$B$2,"EQY_CONSOLIDATED","Y","cols=2;rows=2")</f>
        <v>42916</v>
      </c>
      <c r="XZ7">
        <v>0.97430000000000005</v>
      </c>
      <c r="YA7" s="1">
        <f ca="1">_xll.BDH(YB$4,"ASSET_TURNOVER",$B$1,$B$2,"EQY_CONSOLIDATED","Y","cols=2;rows=2")</f>
        <v>42916</v>
      </c>
      <c r="YB7">
        <v>1.7816000000000001</v>
      </c>
      <c r="YC7" s="1">
        <f ca="1">_xll.BDH(YD$4,"ASSET_TURNOVER",$B$1,$B$2,"EQY_CONSOLIDATED","Y","cols=2;rows=2")</f>
        <v>42916</v>
      </c>
      <c r="YD7">
        <v>0.3216</v>
      </c>
      <c r="YE7" s="1">
        <f ca="1">_xll.BDH(YF$4,"ASSET_TURNOVER",$B$1,$B$2,"EQY_CONSOLIDATED","Y","cols=2;rows=6")</f>
        <v>42825</v>
      </c>
      <c r="YF7">
        <v>0.38919999999999999</v>
      </c>
      <c r="YG7" s="1">
        <f ca="1">_xll.BDH(YH$4,"ASSET_TURNOVER",$B$1,$B$2,"EQY_CONSOLIDATED","Y","cols=2;rows=1")</f>
        <v>42916</v>
      </c>
      <c r="YH7">
        <v>1.0461</v>
      </c>
      <c r="YI7" s="1">
        <f ca="1">_xll.BDH(YJ$4,"ASSET_TURNOVER",$B$1,$B$2,"EQY_CONSOLIDATED","Y","cols=2;rows=2")</f>
        <v>42916</v>
      </c>
      <c r="YJ7">
        <v>1.8069</v>
      </c>
      <c r="YK7" s="1">
        <f ca="1">_xll.BDH(YL$4,"ASSET_TURNOVER",$B$1,$B$2,"EQY_CONSOLIDATED","Y","cols=2;rows=2")</f>
        <v>42916</v>
      </c>
      <c r="YL7">
        <v>0.33629999999999999</v>
      </c>
      <c r="YM7" s="1">
        <f ca="1">_xll.BDH(YN$4,"ASSET_TURNOVER",$B$1,$B$2,"EQY_CONSOLIDATED","Y","cols=2;rows=5")</f>
        <v>42825</v>
      </c>
      <c r="YN7">
        <v>0.48280000000000001</v>
      </c>
      <c r="YO7" s="1">
        <f ca="1">_xll.BDH(YP$4,"ASSET_TURNOVER",$B$1,$B$2,"EQY_CONSOLIDATED","Y","cols=2;rows=5")</f>
        <v>42825</v>
      </c>
      <c r="YP7">
        <v>0.1212</v>
      </c>
      <c r="YQ7" s="1">
        <f ca="1">_xll.BDH(YR$4,"ASSET_TURNOVER",$B$1,$B$2,"EQY_CONSOLIDATED","Y","cols=2;rows=2")</f>
        <v>42916</v>
      </c>
      <c r="YR7">
        <v>1.133</v>
      </c>
      <c r="YS7" s="1">
        <f ca="1">_xll.BDH(YT$4,"ASSET_TURNOVER",$B$1,$B$2,"EQY_CONSOLIDATED","Y","cols=2;rows=2")</f>
        <v>42916</v>
      </c>
      <c r="YT7">
        <v>0.65059999999999996</v>
      </c>
      <c r="YU7" s="1">
        <f ca="1">_xll.BDH(YV$4,"ASSET_TURNOVER",$B$1,$B$2,"EQY_CONSOLIDATED","Y","cols=2;rows=2")</f>
        <v>42916</v>
      </c>
      <c r="YV7">
        <v>0.58389999999999997</v>
      </c>
      <c r="YW7" s="1">
        <f ca="1">_xll.BDH(YX$4,"ASSET_TURNOVER",$B$1,$B$2,"EQY_CONSOLIDATED","Y","cols=2;rows=2")</f>
        <v>42916</v>
      </c>
      <c r="YX7">
        <v>0.84350000000000003</v>
      </c>
      <c r="YY7" s="1">
        <f ca="1">_xll.BDH(YZ$4,"ASSET_TURNOVER",$B$1,$B$2,"EQY_CONSOLIDATED","Y","cols=2;rows=2")</f>
        <v>42916</v>
      </c>
      <c r="YZ7">
        <v>0.28970000000000001</v>
      </c>
      <c r="ZA7" s="1">
        <f ca="1">_xll.BDH(ZB$4,"ASSET_TURNOVER",$B$1,$B$2,"EQY_CONSOLIDATED","Y","cols=2;rows=2")</f>
        <v>42916</v>
      </c>
      <c r="ZB7">
        <v>1.7486999999999999</v>
      </c>
      <c r="ZC7" s="1">
        <f ca="1">_xll.BDH(ZD$4,"ASSET_TURNOVER",$B$1,$B$2,"EQY_CONSOLIDATED","Y","cols=2;rows=2")</f>
        <v>42916</v>
      </c>
      <c r="ZD7">
        <v>0.71140000000000003</v>
      </c>
      <c r="ZE7" s="1">
        <f ca="1">_xll.BDH(ZF$4,"ASSET_TURNOVER",$B$1,$B$2,"EQY_CONSOLIDATED","Y","cols=2;rows=2")</f>
        <v>42916</v>
      </c>
      <c r="ZF7">
        <v>0.19209999999999999</v>
      </c>
      <c r="ZG7" s="1">
        <f ca="1">_xll.BDH(ZH$4,"ASSET_TURNOVER",$B$1,$B$2,"EQY_CONSOLIDATED","Y","cols=2;rows=5")</f>
        <v>42825</v>
      </c>
      <c r="ZH7">
        <v>0.83440000000000003</v>
      </c>
      <c r="ZI7" s="1">
        <f ca="1">_xll.BDH(ZJ$4,"ASSET_TURNOVER",$B$1,$B$2,"EQY_CONSOLIDATED","Y","cols=2;rows=2")</f>
        <v>42916</v>
      </c>
      <c r="ZJ7">
        <v>2.0926999999999998</v>
      </c>
      <c r="ZK7" s="1">
        <f ca="1">_xll.BDH(ZL$4,"ASSET_TURNOVER",$B$1,$B$2,"EQY_CONSOLIDATED","Y","cols=2;rows=2")</f>
        <v>42916</v>
      </c>
      <c r="ZL7">
        <v>2.2361</v>
      </c>
      <c r="ZM7" s="1">
        <f ca="1">_xll.BDH(ZN$4,"ASSET_TURNOVER",$B$1,$B$2,"EQY_CONSOLIDATED","Y","cols=2;rows=2")</f>
        <v>42916</v>
      </c>
      <c r="ZN7">
        <v>0.81240000000000001</v>
      </c>
      <c r="ZO7" s="1">
        <f ca="1">_xll.BDH(ZP$4,"ASSET_TURNOVER",$B$1,$B$2,"EQY_CONSOLIDATED","Y","cols=2;rows=3")</f>
        <v>42916</v>
      </c>
      <c r="ZP7">
        <v>0.59</v>
      </c>
      <c r="ZQ7" s="1">
        <f ca="1">_xll.BDH(ZR$4,"ASSET_TURNOVER",$B$1,$B$2,"EQY_CONSOLIDATED","Y","cols=2;rows=2")</f>
        <v>42916</v>
      </c>
      <c r="ZR7">
        <v>0.58509999999999995</v>
      </c>
      <c r="ZS7" s="1">
        <f ca="1">_xll.BDH(ZT$4,"ASSET_TURNOVER",$B$1,$B$2,"EQY_CONSOLIDATED","Y","cols=2;rows=2")</f>
        <v>42916</v>
      </c>
      <c r="ZT7">
        <v>0.1492</v>
      </c>
      <c r="ZU7" s="1">
        <f ca="1">_xll.BDH(ZV$4,"ASSET_TURNOVER",$B$1,$B$2,"EQY_CONSOLIDATED","Y","cols=2;rows=2")</f>
        <v>42916</v>
      </c>
      <c r="ZV7">
        <v>0.58679999999999999</v>
      </c>
      <c r="ZW7" s="1">
        <f ca="1">_xll.BDH(ZX$4,"ASSET_TURNOVER",$B$1,$B$2,"EQY_CONSOLIDATED","Y","cols=2;rows=2")</f>
        <v>42916</v>
      </c>
      <c r="ZX7">
        <v>0.74309999999999998</v>
      </c>
      <c r="ZY7" s="1">
        <f ca="1">_xll.BDH(ZZ$4,"ASSET_TURNOVER",$B$1,$B$2,"EQY_CONSOLIDATED","Y","cols=2;rows=5")</f>
        <v>42825</v>
      </c>
      <c r="ZZ7">
        <v>0.18709999999999999</v>
      </c>
      <c r="AAA7" s="1">
        <f ca="1">_xll.BDH(AAB$4,"ASSET_TURNOVER",$B$1,$B$2,"EQY_CONSOLIDATED","Y","cols=2;rows=2")</f>
        <v>42916</v>
      </c>
      <c r="AAB7">
        <v>0.77510000000000001</v>
      </c>
      <c r="AAC7" s="1">
        <f ca="1">_xll.BDH(AAD$4,"ASSET_TURNOVER",$B$1,$B$2,"EQY_CONSOLIDATED","Y","cols=2;rows=2")</f>
        <v>42916</v>
      </c>
      <c r="AAD7">
        <v>0.37740000000000001</v>
      </c>
      <c r="AAE7" s="1">
        <f ca="1">_xll.BDH(AAF$4,"ASSET_TURNOVER",$B$1,$B$2,"EQY_CONSOLIDATED","Y","cols=2;rows=2")</f>
        <v>42916</v>
      </c>
      <c r="AAF7">
        <v>0.48220000000000002</v>
      </c>
      <c r="AAG7" s="1">
        <f ca="1">_xll.BDH(AAH$4,"ASSET_TURNOVER",$B$1,$B$2,"EQY_CONSOLIDATED","Y","cols=2;rows=2")</f>
        <v>42916</v>
      </c>
      <c r="AAH7">
        <v>0.31869999999999998</v>
      </c>
      <c r="AAI7" s="1">
        <f ca="1">_xll.BDH(AAJ$4,"ASSET_TURNOVER",$B$1,$B$2,"EQY_CONSOLIDATED","Y","cols=2;rows=2")</f>
        <v>42916</v>
      </c>
      <c r="AAJ7">
        <v>0.19939999999999999</v>
      </c>
      <c r="AAK7" s="1">
        <f ca="1">_xll.BDH(AAL$4,"ASSET_TURNOVER",$B$1,$B$2,"EQY_CONSOLIDATED","Y","cols=2;rows=2")</f>
        <v>42916</v>
      </c>
      <c r="AAL7">
        <v>0.26319999999999999</v>
      </c>
      <c r="AAM7" s="1">
        <f ca="1">_xll.BDH(AAN$4,"ASSET_TURNOVER",$B$1,$B$2,"EQY_CONSOLIDATED","Y","cols=2;rows=3")</f>
        <v>42825</v>
      </c>
      <c r="AAN7">
        <v>0.32929999999999998</v>
      </c>
      <c r="AAO7" s="1">
        <f ca="1">_xll.BDH(AAP$4,"ASSET_TURNOVER",$B$1,$B$2,"EQY_CONSOLIDATED","Y","cols=2;rows=5")</f>
        <v>42825</v>
      </c>
      <c r="AAP7">
        <v>0.86009999999999998</v>
      </c>
      <c r="AAQ7" s="1">
        <f ca="1">_xll.BDH(AAR$4,"ASSET_TURNOVER",$B$1,$B$2,"EQY_CONSOLIDATED","Y","cols=2;rows=2")</f>
        <v>42916</v>
      </c>
      <c r="AAR7">
        <v>0.3775</v>
      </c>
      <c r="AAS7" s="1">
        <f ca="1">_xll.BDH(AAT$4,"ASSET_TURNOVER",$B$1,$B$2,"EQY_CONSOLIDATED","Y","cols=2;rows=2")</f>
        <v>42916</v>
      </c>
      <c r="AAT7">
        <v>0.98740000000000006</v>
      </c>
      <c r="AAU7" s="1">
        <f ca="1">_xll.BDH(AAV$4,"ASSET_TURNOVER",$B$1,$B$2,"EQY_CONSOLIDATED","Y","cols=2;rows=2")</f>
        <v>42916</v>
      </c>
      <c r="AAV7">
        <v>3.1305999999999998</v>
      </c>
      <c r="AAW7" s="1">
        <f ca="1">_xll.BDH(AAX$4,"ASSET_TURNOVER",$B$1,$B$2,"EQY_CONSOLIDATED","Y","cols=2;rows=3")</f>
        <v>42916</v>
      </c>
      <c r="AAX7">
        <v>0.1898</v>
      </c>
      <c r="AAY7" s="1">
        <f ca="1">_xll.BDH(AAZ$4,"ASSET_TURNOVER",$B$1,$B$2,"EQY_CONSOLIDATED","Y","cols=2;rows=2")</f>
        <v>42916</v>
      </c>
      <c r="AAZ7">
        <v>0.16389999999999999</v>
      </c>
      <c r="ABA7" s="1">
        <f ca="1">_xll.BDH(ABB$4,"ASSET_TURNOVER",$B$1,$B$2,"EQY_CONSOLIDATED","Y","cols=2;rows=2")</f>
        <v>42916</v>
      </c>
      <c r="ABB7">
        <v>0.2064</v>
      </c>
      <c r="ABC7" s="1">
        <f ca="1">_xll.BDH(ABD$4,"ASSET_TURNOVER",$B$1,$B$2,"EQY_CONSOLIDATED","Y","cols=2;rows=2")</f>
        <v>42916</v>
      </c>
      <c r="ABD7">
        <v>0.1226</v>
      </c>
      <c r="ABE7" s="1">
        <f ca="1">_xll.BDH(ABF$4,"ASSET_TURNOVER",$B$1,$B$2,"EQY_CONSOLIDATED","Y","cols=2;rows=3")</f>
        <v>42916</v>
      </c>
      <c r="ABF7">
        <v>4.4999999999999998E-2</v>
      </c>
      <c r="ABG7" s="1">
        <f ca="1">_xll.BDH(ABH$4,"ASSET_TURNOVER",$B$1,$B$2,"EQY_CONSOLIDATED","Y","cols=2;rows=3")</f>
        <v>42825</v>
      </c>
      <c r="ABH7">
        <v>7.7799999999999994E-2</v>
      </c>
      <c r="ABI7" s="1">
        <f ca="1">_xll.BDH(ABJ$4,"ASSET_TURNOVER",$B$1,$B$2,"EQY_CONSOLIDATED","Y","cols=2;rows=2")</f>
        <v>42916</v>
      </c>
      <c r="ABJ7">
        <v>0.13170000000000001</v>
      </c>
      <c r="ABK7" s="1">
        <f ca="1">_xll.BDH(ABL$4,"ASSET_TURNOVER",$B$1,$B$2,"EQY_CONSOLIDATED","Y","cols=2;rows=2")</f>
        <v>42916</v>
      </c>
      <c r="ABL7">
        <v>0.189</v>
      </c>
      <c r="ABM7" s="1">
        <f ca="1">_xll.BDH(ABN$4,"ASSET_TURNOVER",$B$1,$B$2,"EQY_CONSOLIDATED","Y","cols=2;rows=2")</f>
        <v>42916</v>
      </c>
      <c r="ABN7">
        <v>0.1618</v>
      </c>
      <c r="ABO7" s="1">
        <f ca="1">_xll.BDH(ABP$4,"ASSET_TURNOVER",$B$1,$B$2,"EQY_CONSOLIDATED","Y","cols=2;rows=2")</f>
        <v>42916</v>
      </c>
      <c r="ABP7">
        <v>0.26850000000000002</v>
      </c>
      <c r="ABQ7" s="1">
        <f ca="1">_xll.BDH(ABR$4,"ASSET_TURNOVER",$B$1,$B$2,"EQY_CONSOLIDATED","Y","cols=2;rows=2")</f>
        <v>42916</v>
      </c>
      <c r="ABR7">
        <v>0.2283</v>
      </c>
      <c r="ABS7" s="1">
        <f ca="1">_xll.BDH(ABT$4,"ASSET_TURNOVER",$B$1,$B$2,"EQY_CONSOLIDATED","Y","cols=2;rows=2")</f>
        <v>42916</v>
      </c>
      <c r="ABT7">
        <v>7.7700000000000005E-2</v>
      </c>
      <c r="ABU7" s="1">
        <f ca="1">_xll.BDH(ABV$4,"ASSET_TURNOVER",$B$1,$B$2,"EQY_CONSOLIDATED","Y","cols=2;rows=2")</f>
        <v>42916</v>
      </c>
      <c r="ABV7">
        <v>0.22689999999999999</v>
      </c>
      <c r="ABW7" s="1">
        <f ca="1">_xll.BDH(ABX$4,"ASSET_TURNOVER",$B$1,$B$2,"EQY_CONSOLIDATED","Y","cols=2;rows=2")</f>
        <v>42916</v>
      </c>
      <c r="ABX7">
        <v>0.16070000000000001</v>
      </c>
      <c r="ABY7" s="1">
        <f ca="1">_xll.BDH(ABZ$4,"ASSET_TURNOVER",$B$1,$B$2,"EQY_CONSOLIDATED","Y","cols=2;rows=2")</f>
        <v>42916</v>
      </c>
      <c r="ABZ7">
        <v>6.0299999999999999E-2</v>
      </c>
      <c r="ACA7" s="1">
        <f ca="1">_xll.BDH(ACB$4,"ASSET_TURNOVER",$B$1,$B$2,"EQY_CONSOLIDATED","Y","cols=2;rows=2")</f>
        <v>42916</v>
      </c>
      <c r="ACB7">
        <v>4.1000000000000002E-2</v>
      </c>
      <c r="ACC7" s="1">
        <f ca="1">_xll.BDH(ACD$4,"ASSET_TURNOVER",$B$1,$B$2,"EQY_CONSOLIDATED","Y","cols=2;rows=3")</f>
        <v>42825</v>
      </c>
      <c r="ACD7">
        <v>5.45E-2</v>
      </c>
      <c r="ACE7" s="1">
        <f ca="1">_xll.BDH(ACF$4,"ASSET_TURNOVER",$B$1,$B$2,"EQY_CONSOLIDATED","Y","cols=2;rows=2")</f>
        <v>42916</v>
      </c>
      <c r="ACF7">
        <v>4.36E-2</v>
      </c>
      <c r="ACG7" s="1">
        <f ca="1">_xll.BDH(ACH$4,"ASSET_TURNOVER",$B$1,$B$2,"EQY_CONSOLIDATED","Y","cols=2;rows=2")</f>
        <v>42916</v>
      </c>
      <c r="ACH7">
        <v>0.24790000000000001</v>
      </c>
      <c r="ACI7" s="1">
        <f ca="1">_xll.BDH(ACJ$4,"ASSET_TURNOVER",$B$1,$B$2,"EQY_CONSOLIDATED","Y","cols=2;rows=2")</f>
        <v>42916</v>
      </c>
      <c r="ACJ7">
        <v>4.1300000000000003E-2</v>
      </c>
      <c r="ACK7" s="1">
        <f ca="1">_xll.BDH(ACL$4,"ASSET_TURNOVER",$B$1,$B$2,"EQY_CONSOLIDATED","Y","cols=2;rows=2")</f>
        <v>42916</v>
      </c>
      <c r="ACL7">
        <v>0.18179999999999999</v>
      </c>
      <c r="ACM7" s="1">
        <f ca="1">_xll.BDH(ACN$4,"ASSET_TURNOVER",$B$1,$B$2,"EQY_CONSOLIDATED","Y","cols=2;rows=2")</f>
        <v>42916</v>
      </c>
      <c r="ACN7">
        <v>0.19370000000000001</v>
      </c>
      <c r="ACO7" s="1">
        <f ca="1">_xll.BDH(ACP$4,"ASSET_TURNOVER",$B$1,$B$2,"EQY_CONSOLIDATED","Y","cols=2;rows=2")</f>
        <v>42916</v>
      </c>
      <c r="ACP7">
        <v>0.2198</v>
      </c>
      <c r="ACQ7" s="1">
        <f ca="1">_xll.BDH(ACR$4,"ASSET_TURNOVER",$B$1,$B$2,"EQY_CONSOLIDATED","Y","cols=2;rows=2")</f>
        <v>42916</v>
      </c>
      <c r="ACR7">
        <v>0.1366</v>
      </c>
      <c r="ACS7" s="1">
        <f ca="1">_xll.BDH(ACT$4,"ASSET_TURNOVER",$B$1,$B$2,"EQY_CONSOLIDATED","Y","cols=2;rows=2")</f>
        <v>42916</v>
      </c>
      <c r="ACT7">
        <v>0.32419999999999999</v>
      </c>
      <c r="ACU7" s="1">
        <f ca="1">_xll.BDH(ACV$4,"ASSET_TURNOVER",$B$1,$B$2,"EQY_CONSOLIDATED","Y","cols=2;rows=3")</f>
        <v>42916</v>
      </c>
      <c r="ACV7">
        <v>7.3499999999999996E-2</v>
      </c>
      <c r="ACW7" s="1">
        <f ca="1">_xll.BDH(ACX$4,"ASSET_TURNOVER",$B$1,$B$2,"EQY_CONSOLIDATED","Y","cols=2;rows=2")</f>
        <v>42916</v>
      </c>
      <c r="ACX7">
        <v>0.1532</v>
      </c>
      <c r="ACY7" s="1">
        <f ca="1">_xll.BDH(ACZ$4,"ASSET_TURNOVER",$B$1,$B$2,"EQY_CONSOLIDATED","Y","cols=2;rows=3")</f>
        <v>42916</v>
      </c>
      <c r="ACZ7">
        <v>0.1898</v>
      </c>
      <c r="ADA7" s="1">
        <f ca="1">_xll.BDH(ADB$4,"ASSET_TURNOVER",$B$1,$B$2,"EQY_CONSOLIDATED","Y","cols=2;rows=3")</f>
        <v>42825</v>
      </c>
      <c r="ADB7">
        <v>9.0999999999999998E-2</v>
      </c>
      <c r="ADC7" s="1">
        <f ca="1">_xll.BDH(ADD$4,"ASSET_TURNOVER",$B$1,$B$2,"EQY_CONSOLIDATED","Y","cols=2;rows=2")</f>
        <v>42916</v>
      </c>
      <c r="ADD7">
        <v>0.23730000000000001</v>
      </c>
      <c r="ADE7" s="1">
        <f ca="1">_xll.BDH(ADF$4,"ASSET_TURNOVER",$B$1,$B$2,"EQY_CONSOLIDATED","Y","cols=2;rows=2")</f>
        <v>42916</v>
      </c>
      <c r="ADF7">
        <v>0.29360000000000003</v>
      </c>
      <c r="ADG7" s="1">
        <f ca="1">_xll.BDH(ADH$4,"ASSET_TURNOVER",$B$1,$B$2,"EQY_CONSOLIDATED","Y","cols=2;rows=2")</f>
        <v>42916</v>
      </c>
      <c r="ADH7">
        <v>0.26779999999999998</v>
      </c>
      <c r="ADI7" s="1">
        <f ca="1">_xll.BDH(ADJ$4,"ASSET_TURNOVER",$B$1,$B$2,"EQY_CONSOLIDATED","Y","cols=2;rows=2")</f>
        <v>42916</v>
      </c>
      <c r="ADJ7">
        <v>0.2303</v>
      </c>
      <c r="ADK7" s="1">
        <f ca="1">_xll.BDH(ADL$4,"ASSET_TURNOVER",$B$1,$B$2,"EQY_CONSOLIDATED","Y","cols=2;rows=3")</f>
        <v>42916</v>
      </c>
      <c r="ADL7">
        <v>6.6400000000000001E-2</v>
      </c>
      <c r="ADM7" s="1">
        <f ca="1">_xll.BDH(ADN$4,"ASSET_TURNOVER",$B$1,$B$2,"EQY_CONSOLIDATED","Y","cols=2;rows=2")</f>
        <v>42916</v>
      </c>
      <c r="ADN7">
        <v>2.69E-2</v>
      </c>
      <c r="ADO7" s="1">
        <f ca="1">_xll.BDH(ADP$4,"ASSET_TURNOVER",$B$1,$B$2,"EQY_CONSOLIDATED","Y","cols=2;rows=2")</f>
        <v>42916</v>
      </c>
      <c r="ADP7">
        <v>0.11990000000000001</v>
      </c>
      <c r="ADQ7" s="1">
        <f ca="1">_xll.BDH(ADR$4,"ASSET_TURNOVER",$B$1,$B$2,"EQY_CONSOLIDATED","Y","cols=2;rows=2")</f>
        <v>42916</v>
      </c>
      <c r="ADR7">
        <v>0.28460000000000002</v>
      </c>
      <c r="ADS7" s="1">
        <f ca="1">_xll.BDH(ADT$4,"ASSET_TURNOVER",$B$1,$B$2,"EQY_CONSOLIDATED","Y","cols=2;rows=2")</f>
        <v>42916</v>
      </c>
      <c r="ADT7">
        <v>0.27839999999999998</v>
      </c>
      <c r="ADU7" s="1">
        <f ca="1">_xll.BDH(ADV$4,"ASSET_TURNOVER",$B$1,$B$2,"EQY_CONSOLIDATED","Y","cols=2;rows=3")</f>
        <v>42825</v>
      </c>
      <c r="ADV7">
        <v>0.1835</v>
      </c>
      <c r="ADW7" s="1">
        <f ca="1">_xll.BDH(ADX$4,"ASSET_TURNOVER",$B$1,$B$2,"EQY_CONSOLIDATED","Y","cols=2;rows=2")</f>
        <v>42916</v>
      </c>
      <c r="ADX7">
        <v>2.2599999999999999E-2</v>
      </c>
      <c r="ADY7" s="1">
        <f ca="1">_xll.BDH(ADZ$4,"ASSET_TURNOVER",$B$1,$B$2,"EQY_CONSOLIDATED","Y","cols=2;rows=2")</f>
        <v>42916</v>
      </c>
      <c r="ADZ7">
        <v>3.7499999999999999E-2</v>
      </c>
      <c r="AEA7" s="1">
        <f ca="1">_xll.BDH(AEB$4,"ASSET_TURNOVER",$B$1,$B$2,"EQY_CONSOLIDATED","Y","cols=2;rows=3")</f>
        <v>42916</v>
      </c>
      <c r="AEB7">
        <v>7.1999999999999995E-2</v>
      </c>
      <c r="AEC7" s="1">
        <f ca="1">_xll.BDH(AED$4,"ASSET_TURNOVER",$B$1,$B$2,"EQY_CONSOLIDATED","Y","cols=2;rows=2")</f>
        <v>42916</v>
      </c>
      <c r="AED7">
        <v>0.2011</v>
      </c>
      <c r="AEE7" s="1">
        <f ca="1">_xll.BDH(AEF$4,"ASSET_TURNOVER",$B$1,$B$2,"EQY_CONSOLIDATED","Y","cols=2;rows=2")</f>
        <v>42916</v>
      </c>
      <c r="AEF7">
        <v>0.26200000000000001</v>
      </c>
      <c r="AEG7" s="1">
        <f ca="1">_xll.BDH(AEH$4,"ASSET_TURNOVER",$B$1,$B$2,"EQY_CONSOLIDATED","Y","cols=2;rows=2")</f>
        <v>42916</v>
      </c>
      <c r="AEH7">
        <v>0.1885</v>
      </c>
      <c r="AEI7" s="1">
        <f ca="1">_xll.BDH(AEJ$4,"ASSET_TURNOVER",$B$1,$B$2,"EQY_CONSOLIDATED","Y","cols=2;rows=2")</f>
        <v>42916</v>
      </c>
      <c r="AEJ7">
        <v>0.34839999999999999</v>
      </c>
      <c r="AEK7" s="1">
        <f ca="1">_xll.BDH(AEL$4,"ASSET_TURNOVER",$B$1,$B$2,"EQY_CONSOLIDATED","Y","cols=2;rows=2")</f>
        <v>42916</v>
      </c>
      <c r="AEL7">
        <v>0.1447</v>
      </c>
      <c r="AEM7" s="1">
        <f ca="1">_xll.BDH(AEN$4,"ASSET_TURNOVER",$B$1,$B$2,"EQY_CONSOLIDATED","Y","cols=2;rows=2")</f>
        <v>42916</v>
      </c>
      <c r="AEN7">
        <v>0.25030000000000002</v>
      </c>
      <c r="AEO7" s="1">
        <f ca="1">_xll.BDH(AEP$4,"ASSET_TURNOVER",$B$1,$B$2,"EQY_CONSOLIDATED","Y","cols=2;rows=2")</f>
        <v>42916</v>
      </c>
      <c r="AEP7">
        <v>0.1205</v>
      </c>
      <c r="AEQ7" s="1">
        <f ca="1">_xll.BDH(AER$4,"ASSET_TURNOVER",$B$1,$B$2,"EQY_CONSOLIDATED","Y","cols=2;rows=2")</f>
        <v>42916</v>
      </c>
      <c r="AER7">
        <v>0.1074</v>
      </c>
      <c r="AES7" t="str">
        <f ca="1">_xll.BDH(AET$4,"ASSET_TURNOVER",$B$1,$B$2,"EQY_CONSOLIDATED","Y")</f>
        <v>#N/A N/A</v>
      </c>
      <c r="AEU7" s="1">
        <f ca="1">_xll.BDH(AEV$4,"ASSET_TURNOVER",$B$1,$B$2,"EQY_CONSOLIDATED","Y","cols=2;rows=3")</f>
        <v>42916</v>
      </c>
      <c r="AEV7">
        <v>7.1999999999999995E-2</v>
      </c>
      <c r="AEW7" s="1">
        <f ca="1">_xll.BDH(AEX$4,"ASSET_TURNOVER",$B$1,$B$2,"EQY_CONSOLIDATED","Y","cols=2;rows=2")</f>
        <v>42916</v>
      </c>
      <c r="AEX7">
        <v>9.2600000000000002E-2</v>
      </c>
      <c r="AEY7" s="1">
        <f ca="1">_xll.BDH(AEZ$4,"ASSET_TURNOVER",$B$1,$B$2,"EQY_CONSOLIDATED","Y","cols=2;rows=3")</f>
        <v>42766</v>
      </c>
      <c r="AEZ7">
        <v>4.65E-2</v>
      </c>
      <c r="AFA7" s="1">
        <f ca="1">_xll.BDH(AFB$4,"ASSET_TURNOVER",$B$1,$B$2,"EQY_CONSOLIDATED","Y","cols=2;rows=2")</f>
        <v>42916</v>
      </c>
      <c r="AFB7">
        <v>0.25330000000000003</v>
      </c>
      <c r="AFC7" s="1">
        <f ca="1">_xll.BDH(AFD$4,"ASSET_TURNOVER",$B$1,$B$2,"EQY_CONSOLIDATED","Y","cols=2;rows=2")</f>
        <v>42916</v>
      </c>
      <c r="AFD7">
        <v>0.22969999999999999</v>
      </c>
      <c r="AFE7" s="1">
        <f ca="1">_xll.BDH(AFF$4,"ASSET_TURNOVER",$B$1,$B$2,"EQY_CONSOLIDATED","Y","cols=2;rows=2")</f>
        <v>43100</v>
      </c>
      <c r="AFF7">
        <v>7.7700000000000005E-2</v>
      </c>
      <c r="AFG7" s="1">
        <f ca="1">_xll.BDH(AFH$4,"ASSET_TURNOVER",$B$1,$B$2,"EQY_CONSOLIDATED","Y","cols=2;rows=2")</f>
        <v>42916</v>
      </c>
      <c r="AFH7">
        <v>0.20100000000000001</v>
      </c>
      <c r="AFI7" s="1">
        <f ca="1">_xll.BDH(AFJ$4,"ASSET_TURNOVER",$B$1,$B$2,"EQY_CONSOLIDATED","Y","cols=2;rows=2")</f>
        <v>42916</v>
      </c>
      <c r="AFJ7">
        <v>9.0999999999999998E-2</v>
      </c>
      <c r="AFK7" s="1">
        <f ca="1">_xll.BDH(AFL$4,"ASSET_TURNOVER",$B$1,$B$2,"EQY_CONSOLIDATED","Y","cols=2;rows=2")</f>
        <v>42916</v>
      </c>
      <c r="AFL7">
        <v>0.22520000000000001</v>
      </c>
      <c r="AFM7" s="1">
        <f ca="1">_xll.BDH(AFN$4,"ASSET_TURNOVER",$B$1,$B$2,"EQY_CONSOLIDATED","Y","cols=2;rows=3")</f>
        <v>42916</v>
      </c>
      <c r="AFN7">
        <v>9.9400000000000002E-2</v>
      </c>
      <c r="AFO7" s="1">
        <f ca="1">_xll.BDH(AFP$4,"ASSET_TURNOVER",$B$1,$B$2,"EQY_CONSOLIDATED","Y","cols=2;rows=2")</f>
        <v>42916</v>
      </c>
      <c r="AFP7">
        <v>0.28720000000000001</v>
      </c>
      <c r="AFQ7" s="1">
        <f ca="1">_xll.BDH(AFR$4,"ASSET_TURNOVER",$B$1,$B$2,"EQY_CONSOLIDATED","Y","cols=2;rows=2")</f>
        <v>42916</v>
      </c>
      <c r="AFR7">
        <v>0.11020000000000001</v>
      </c>
      <c r="AFS7" s="1">
        <f ca="1">_xll.BDH(AFT$4,"ASSET_TURNOVER",$B$1,$B$2,"EQY_CONSOLIDATED","Y","cols=2;rows=2")</f>
        <v>42916</v>
      </c>
      <c r="AFT7">
        <v>1.3174999999999999</v>
      </c>
      <c r="AFU7" s="1">
        <f ca="1">_xll.BDH(AFV$4,"ASSET_TURNOVER",$B$1,$B$2,"EQY_CONSOLIDATED","Y","cols=2;rows=2")</f>
        <v>42916</v>
      </c>
      <c r="AFV7">
        <v>0.23880000000000001</v>
      </c>
      <c r="AFW7" s="1">
        <f ca="1">_xll.BDH(AFX$4,"ASSET_TURNOVER",$B$1,$B$2,"EQY_CONSOLIDATED","Y","cols=2;rows=2")</f>
        <v>42916</v>
      </c>
      <c r="AFX7">
        <v>0.17910000000000001</v>
      </c>
      <c r="AFY7" s="1">
        <f ca="1">_xll.BDH(AFZ$4,"ASSET_TURNOVER",$B$1,$B$2,"EQY_CONSOLIDATED","Y","cols=2;rows=3")</f>
        <v>42825</v>
      </c>
      <c r="AFZ7">
        <v>7.8399999999999997E-2</v>
      </c>
      <c r="AGA7" s="1">
        <f ca="1">_xll.BDH(AGB$4,"ASSET_TURNOVER",$B$1,$B$2,"EQY_CONSOLIDATED","Y","cols=2;rows=2")</f>
        <v>42916</v>
      </c>
      <c r="AGB7">
        <v>0.12470000000000001</v>
      </c>
      <c r="AGC7" s="1">
        <f ca="1">_xll.BDH(AGD$4,"ASSET_TURNOVER",$B$1,$B$2,"EQY_CONSOLIDATED","Y","cols=2;rows=2")</f>
        <v>42916</v>
      </c>
      <c r="AGD7">
        <v>0.12989999999999999</v>
      </c>
      <c r="AGE7" s="1">
        <f ca="1">_xll.BDH(AGF$4,"ASSET_TURNOVER",$B$1,$B$2,"EQY_CONSOLIDATED","Y","cols=2;rows=2")</f>
        <v>42916</v>
      </c>
      <c r="AGF7">
        <v>4.8500000000000001E-2</v>
      </c>
      <c r="AGG7" s="1">
        <f ca="1">_xll.BDH(AGH$4,"ASSET_TURNOVER",$B$1,$B$2,"EQY_CONSOLIDATED","Y","cols=2;rows=2")</f>
        <v>42916</v>
      </c>
      <c r="AGH7">
        <v>5.5E-2</v>
      </c>
      <c r="AGI7" s="1">
        <f ca="1">_xll.BDH(AGJ$4,"ASSET_TURNOVER",$B$1,$B$2,"EQY_CONSOLIDATED","Y","cols=2;rows=2")</f>
        <v>42916</v>
      </c>
      <c r="AGJ7">
        <v>0.25119999999999998</v>
      </c>
      <c r="AGK7" s="1">
        <f ca="1">_xll.BDH(AGL$4,"ASSET_TURNOVER",$B$1,$B$2,"EQY_CONSOLIDATED","Y","cols=2;rows=2")</f>
        <v>42916</v>
      </c>
      <c r="AGL7">
        <v>0.25590000000000002</v>
      </c>
      <c r="AGM7" s="1">
        <f ca="1">_xll.BDH(AGN$4,"ASSET_TURNOVER",$B$1,$B$2,"EQY_CONSOLIDATED","Y","cols=2;rows=2")</f>
        <v>42916</v>
      </c>
      <c r="AGN7">
        <v>0.26640000000000003</v>
      </c>
      <c r="AGO7" s="1">
        <f ca="1">_xll.BDH(AGP$4,"ASSET_TURNOVER",$B$1,$B$2,"EQY_CONSOLIDATED","Y","cols=2;rows=3")</f>
        <v>42916</v>
      </c>
      <c r="AGP7">
        <v>0.17649999999999999</v>
      </c>
      <c r="AGQ7" s="1">
        <f ca="1">_xll.BDH(AGR$4,"ASSET_TURNOVER",$B$1,$B$2,"EQY_CONSOLIDATED","Y","cols=2;rows=2")</f>
        <v>42916</v>
      </c>
      <c r="AGR7">
        <v>0.30180000000000001</v>
      </c>
      <c r="AGS7" s="1">
        <f ca="1">_xll.BDH(AGT$4,"ASSET_TURNOVER",$B$1,$B$2,"EQY_CONSOLIDATED","Y","cols=2;rows=2")</f>
        <v>42916</v>
      </c>
      <c r="AGT7">
        <v>0.4219</v>
      </c>
      <c r="AGU7" s="1">
        <f ca="1">_xll.BDH(AGV$4,"ASSET_TURNOVER",$B$1,$B$2,"EQY_CONSOLIDATED","Y","cols=2;rows=2")</f>
        <v>42916</v>
      </c>
      <c r="AGV7">
        <v>0.2651</v>
      </c>
      <c r="AGW7" s="1">
        <f ca="1">_xll.BDH(AGX$4,"ASSET_TURNOVER",$B$1,$B$2,"EQY_CONSOLIDATED","Y","cols=2;rows=2")</f>
        <v>42916</v>
      </c>
      <c r="AGX7">
        <v>0.42059999999999997</v>
      </c>
      <c r="AGY7" s="1">
        <f ca="1">_xll.BDH(AGZ$4,"ASSET_TURNOVER",$B$1,$B$2,"EQY_CONSOLIDATED","Y","cols=2;rows=2")</f>
        <v>42916</v>
      </c>
      <c r="AGZ7">
        <v>0.55000000000000004</v>
      </c>
      <c r="AHA7" s="1">
        <f ca="1">_xll.BDH(AHB$4,"ASSET_TURNOVER",$B$1,$B$2,"EQY_CONSOLIDATED","Y","cols=2;rows=3")</f>
        <v>42916</v>
      </c>
      <c r="AHB7">
        <v>0.38140000000000002</v>
      </c>
      <c r="AHC7" s="1">
        <f ca="1">_xll.BDH(AHD$4,"ASSET_TURNOVER",$B$1,$B$2,"EQY_CONSOLIDATED","Y","cols=2;rows=3")</f>
        <v>42916</v>
      </c>
      <c r="AHD7">
        <v>0.45469999999999999</v>
      </c>
      <c r="AHE7" s="1">
        <f ca="1">_xll.BDH(AHF$4,"ASSET_TURNOVER",$B$1,$B$2,"EQY_CONSOLIDATED","Y","cols=2;rows=2")</f>
        <v>42916</v>
      </c>
      <c r="AHF7">
        <v>1.4102999999999999</v>
      </c>
      <c r="AHG7" s="1">
        <f ca="1">_xll.BDH(AHH$4,"ASSET_TURNOVER",$B$1,$B$2,"EQY_CONSOLIDATED","Y","cols=2;rows=2")</f>
        <v>42916</v>
      </c>
      <c r="AHH7">
        <v>0.4269</v>
      </c>
      <c r="AHI7" s="1">
        <f ca="1">_xll.BDH(AHJ$4,"ASSET_TURNOVER",$B$1,$B$2,"EQY_CONSOLIDATED","Y","cols=2;rows=3")</f>
        <v>42916</v>
      </c>
      <c r="AHJ7">
        <v>0.47420000000000001</v>
      </c>
      <c r="AHK7" s="1">
        <f ca="1">_xll.BDH(AHL$4,"ASSET_TURNOVER",$B$1,$B$2,"EQY_CONSOLIDATED","Y","cols=2;rows=2")</f>
        <v>42916</v>
      </c>
      <c r="AHL7">
        <v>0.45540000000000003</v>
      </c>
      <c r="AHM7" s="1">
        <f ca="1">_xll.BDH(AHN$4,"ASSET_TURNOVER",$B$1,$B$2,"EQY_CONSOLIDATED","Y","cols=2;rows=2")</f>
        <v>42916</v>
      </c>
      <c r="AHN7">
        <v>0.86380000000000001</v>
      </c>
      <c r="AHO7" s="1">
        <f ca="1">_xll.BDH(AHP$4,"ASSET_TURNOVER",$B$1,$B$2,"EQY_CONSOLIDATED","Y","cols=2;rows=3")</f>
        <v>42794</v>
      </c>
      <c r="AHP7">
        <v>0.51149999999999995</v>
      </c>
      <c r="AHQ7" s="1">
        <f ca="1">_xll.BDH(AHR$4,"ASSET_TURNOVER",$B$1,$B$2,"EQY_CONSOLIDATED","Y","cols=2;rows=2")</f>
        <v>42916</v>
      </c>
      <c r="AHR7">
        <v>0.15409999999999999</v>
      </c>
      <c r="AHS7" s="1">
        <f ca="1">_xll.BDH(AHT$4,"ASSET_TURNOVER",$B$1,$B$2,"EQY_CONSOLIDATED","Y","cols=2;rows=2")</f>
        <v>42916</v>
      </c>
      <c r="AHT7">
        <v>0.27260000000000001</v>
      </c>
      <c r="AHU7" s="1">
        <f ca="1">_xll.BDH(AHV$4,"ASSET_TURNOVER",$B$1,$B$2,"EQY_CONSOLIDATED","Y","cols=2;rows=2")</f>
        <v>42916</v>
      </c>
      <c r="AHV7">
        <v>0.1648</v>
      </c>
      <c r="AHW7" s="1">
        <f ca="1">_xll.BDH(AHX$4,"ASSET_TURNOVER",$B$1,$B$2,"EQY_CONSOLIDATED","Y","cols=2;rows=2")</f>
        <v>42916</v>
      </c>
      <c r="AHX7">
        <v>0.19650000000000001</v>
      </c>
      <c r="AHY7" s="1">
        <f ca="1">_xll.BDH(AHZ$4,"ASSET_TURNOVER",$B$1,$B$2,"EQY_CONSOLIDATED","Y","cols=2;rows=2")</f>
        <v>42916</v>
      </c>
      <c r="AHZ7">
        <v>0.36030000000000001</v>
      </c>
      <c r="AIA7" s="1">
        <f ca="1">_xll.BDH(AIB$4,"ASSET_TURNOVER",$B$1,$B$2,"EQY_CONSOLIDATED","Y","cols=2;rows=2")</f>
        <v>42916</v>
      </c>
      <c r="AIB7">
        <v>6.13E-2</v>
      </c>
      <c r="AIC7" s="1">
        <f ca="1">_xll.BDH(AID$4,"ASSET_TURNOVER",$B$1,$B$2,"EQY_CONSOLIDATED","Y","cols=2;rows=3")</f>
        <v>42916</v>
      </c>
      <c r="AID7">
        <v>1.0200000000000001E-2</v>
      </c>
      <c r="AIE7" s="1">
        <f ca="1">_xll.BDH(AIF$4,"ASSET_TURNOVER",$B$1,$B$2,"EQY_CONSOLIDATED","Y","cols=2;rows=2")</f>
        <v>42916</v>
      </c>
      <c r="AIF7">
        <v>0.33760000000000001</v>
      </c>
      <c r="AIG7" s="1">
        <f ca="1">_xll.BDH(AIH$4,"ASSET_TURNOVER",$B$1,$B$2,"EQY_CONSOLIDATED","Y","cols=2;rows=2")</f>
        <v>42916</v>
      </c>
      <c r="AIH7">
        <v>0.26340000000000002</v>
      </c>
      <c r="AII7" s="1">
        <f ca="1">_xll.BDH(AIJ$4,"ASSET_TURNOVER",$B$1,$B$2,"EQY_CONSOLIDATED","Y","cols=2;rows=2")</f>
        <v>42916</v>
      </c>
      <c r="AIJ7">
        <v>0.27239999999999998</v>
      </c>
      <c r="AIK7" s="1">
        <f ca="1">_xll.BDH(AIL$4,"ASSET_TURNOVER",$B$1,$B$2,"EQY_CONSOLIDATED","Y","cols=2;rows=2")</f>
        <v>42916</v>
      </c>
      <c r="AIL7">
        <v>0.30259999999999998</v>
      </c>
      <c r="AIM7" s="1">
        <f ca="1">_xll.BDH(AIN$4,"ASSET_TURNOVER",$B$1,$B$2,"EQY_CONSOLIDATED","Y","cols=2;rows=2")</f>
        <v>42916</v>
      </c>
      <c r="AIN7">
        <v>0.1144</v>
      </c>
      <c r="AIO7" s="1">
        <f ca="1">_xll.BDH(AIP$4,"ASSET_TURNOVER",$B$1,$B$2,"EQY_CONSOLIDATED","Y","cols=2;rows=3")</f>
        <v>42916</v>
      </c>
      <c r="AIP7">
        <v>0.40050000000000002</v>
      </c>
      <c r="AIQ7" s="1">
        <f ca="1">_xll.BDH(AIR$4,"ASSET_TURNOVER",$B$1,$B$2,"EQY_CONSOLIDATED","Y","cols=2;rows=2")</f>
        <v>42916</v>
      </c>
      <c r="AIR7">
        <v>8.0299999999999996E-2</v>
      </c>
      <c r="AIS7" s="1">
        <f ca="1">_xll.BDH(AIT$4,"ASSET_TURNOVER",$B$1,$B$2,"EQY_CONSOLIDATED","Y","cols=2;rows=2")</f>
        <v>42916</v>
      </c>
      <c r="AIT7">
        <v>0.79759999999999998</v>
      </c>
      <c r="AIU7" s="1">
        <f ca="1">_xll.BDH(AIV$4,"ASSET_TURNOVER",$B$1,$B$2,"EQY_CONSOLIDATED","Y","cols=2;rows=3")</f>
        <v>42825</v>
      </c>
      <c r="AIV7">
        <v>0.25030000000000002</v>
      </c>
      <c r="AIW7" s="1">
        <f ca="1">_xll.BDH(AIX$4,"ASSET_TURNOVER",$B$1,$B$2,"EQY_CONSOLIDATED","Y","cols=2;rows=3")</f>
        <v>42916</v>
      </c>
      <c r="AIX7">
        <v>0.42399999999999999</v>
      </c>
      <c r="AIY7" s="1">
        <f ca="1">_xll.BDH(AIZ$4,"ASSET_TURNOVER",$B$1,$B$2,"EQY_CONSOLIDATED","Y","cols=2;rows=2")</f>
        <v>42916</v>
      </c>
      <c r="AIZ7">
        <v>0.23400000000000001</v>
      </c>
      <c r="AJA7" s="1">
        <f ca="1">_xll.BDH(AJB$4,"ASSET_TURNOVER",$B$1,$B$2,"EQY_CONSOLIDATED","Y","cols=2;rows=2")</f>
        <v>42916</v>
      </c>
      <c r="AJB7">
        <v>0.55910000000000004</v>
      </c>
      <c r="AJC7" s="1">
        <f ca="1">_xll.BDH(AJD$4,"ASSET_TURNOVER",$B$1,$B$2,"EQY_CONSOLIDATED","Y","cols=2;rows=2")</f>
        <v>42916</v>
      </c>
      <c r="AJD7">
        <v>0.192</v>
      </c>
      <c r="AJE7" s="1">
        <f ca="1">_xll.BDH(AJF$4,"ASSET_TURNOVER",$B$1,$B$2,"EQY_CONSOLIDATED","Y","cols=2;rows=2")</f>
        <v>42916</v>
      </c>
      <c r="AJF7">
        <v>0.21629999999999999</v>
      </c>
      <c r="AJG7" s="1">
        <f ca="1">_xll.BDH(AJH$4,"ASSET_TURNOVER",$B$1,$B$2,"EQY_CONSOLIDATED","Y","cols=2;rows=2")</f>
        <v>42916</v>
      </c>
      <c r="AJH7">
        <v>0.28770000000000001</v>
      </c>
      <c r="AJI7" s="1">
        <f ca="1">_xll.BDH(AJJ$4,"ASSET_TURNOVER",$B$1,$B$2,"EQY_CONSOLIDATED","Y","cols=2;rows=1")</f>
        <v>43100</v>
      </c>
      <c r="AJJ7">
        <v>0.41849999999999998</v>
      </c>
      <c r="AJK7" s="1">
        <f ca="1">_xll.BDH(AJL$4,"ASSET_TURNOVER",$B$1,$B$2,"EQY_CONSOLIDATED","Y","cols=2;rows=2")</f>
        <v>42916</v>
      </c>
      <c r="AJL7">
        <v>0.48720000000000002</v>
      </c>
      <c r="AJM7" s="1">
        <f ca="1">_xll.BDH(AJN$4,"ASSET_TURNOVER",$B$1,$B$2,"EQY_CONSOLIDATED","Y","cols=2;rows=2")</f>
        <v>42916</v>
      </c>
      <c r="AJN7">
        <v>0.25</v>
      </c>
      <c r="AJO7" s="1">
        <f ca="1">_xll.BDH(AJP$4,"ASSET_TURNOVER",$B$1,$B$2,"EQY_CONSOLIDATED","Y","cols=2;rows=2")</f>
        <v>42916</v>
      </c>
      <c r="AJP7">
        <v>0.1857</v>
      </c>
      <c r="AJQ7" s="1">
        <f ca="1">_xll.BDH(AJR$4,"ASSET_TURNOVER",$B$1,$B$2,"EQY_CONSOLIDATED","Y","cols=2;rows=3")</f>
        <v>42825</v>
      </c>
      <c r="AJR7">
        <v>0.5625</v>
      </c>
      <c r="AJS7" s="1">
        <f ca="1">_xll.BDH(AJT$4,"ASSET_TURNOVER",$B$1,$B$2,"EQY_CONSOLIDATED","Y","cols=2;rows=2")</f>
        <v>42916</v>
      </c>
      <c r="AJT7">
        <v>0.3367</v>
      </c>
      <c r="AJU7" s="1">
        <f ca="1">_xll.BDH(AJV$4,"ASSET_TURNOVER",$B$1,$B$2,"EQY_CONSOLIDATED","Y","cols=2;rows=3")</f>
        <v>42916</v>
      </c>
      <c r="AJV7">
        <v>4.0800000000000003E-2</v>
      </c>
      <c r="AJW7" s="1">
        <f ca="1">_xll.BDH(AJX$4,"ASSET_TURNOVER",$B$1,$B$2,"EQY_CONSOLIDATED","Y","cols=2;rows=2")</f>
        <v>42916</v>
      </c>
      <c r="AJX7">
        <v>0.1376</v>
      </c>
      <c r="AJY7" s="1">
        <f ca="1">_xll.BDH(AJZ$4,"ASSET_TURNOVER",$B$1,$B$2,"EQY_CONSOLIDATED","Y","cols=2;rows=2")</f>
        <v>42916</v>
      </c>
      <c r="AJZ7">
        <v>0.28539999999999999</v>
      </c>
      <c r="AKA7" s="1">
        <f ca="1">_xll.BDH(AKB$4,"ASSET_TURNOVER",$B$1,$B$2,"EQY_CONSOLIDATED","Y","cols=2;rows=2")</f>
        <v>42916</v>
      </c>
      <c r="AKB7">
        <v>0.30930000000000002</v>
      </c>
      <c r="AKC7" s="1">
        <f ca="1">_xll.BDH(AKD$4,"ASSET_TURNOVER",$B$1,$B$2,"EQY_CONSOLIDATED","Y","cols=2;rows=2")</f>
        <v>42916</v>
      </c>
      <c r="AKD7">
        <v>0.19420000000000001</v>
      </c>
    </row>
    <row r="8" spans="1:966" x14ac:dyDescent="0.25">
      <c r="A8" s="1">
        <v>43100</v>
      </c>
      <c r="B8">
        <v>1.0971</v>
      </c>
      <c r="C8" s="1">
        <v>43008</v>
      </c>
      <c r="D8">
        <v>1.2469000000000001</v>
      </c>
      <c r="E8" s="1">
        <v>43008</v>
      </c>
      <c r="F8">
        <v>1.0045999999999999</v>
      </c>
      <c r="G8" s="1">
        <v>43100</v>
      </c>
      <c r="H8">
        <v>1.2585</v>
      </c>
      <c r="I8" s="1">
        <v>43100</v>
      </c>
      <c r="J8">
        <v>0.154</v>
      </c>
      <c r="K8" s="1">
        <v>43100</v>
      </c>
      <c r="L8">
        <v>1.7507999999999999</v>
      </c>
      <c r="M8" s="1">
        <v>43100</v>
      </c>
      <c r="N8">
        <v>0.2392</v>
      </c>
      <c r="O8" s="1">
        <v>42916</v>
      </c>
      <c r="P8">
        <v>0.74129999999999996</v>
      </c>
      <c r="Q8" s="1">
        <v>43100</v>
      </c>
      <c r="R8">
        <v>0.1227</v>
      </c>
      <c r="S8" s="1">
        <v>43100</v>
      </c>
      <c r="T8">
        <v>1.9180000000000001</v>
      </c>
      <c r="U8" s="1">
        <v>43100</v>
      </c>
      <c r="V8">
        <v>1.9032</v>
      </c>
      <c r="W8" s="1">
        <v>43100</v>
      </c>
      <c r="X8">
        <v>0.86660000000000004</v>
      </c>
      <c r="Y8" s="1">
        <v>43008</v>
      </c>
      <c r="Z8">
        <v>0.1719</v>
      </c>
      <c r="AA8" s="1">
        <v>43100</v>
      </c>
      <c r="AB8">
        <v>2.0607000000000002</v>
      </c>
      <c r="AC8" s="1">
        <v>43100</v>
      </c>
      <c r="AD8">
        <v>8.6699999999999999E-2</v>
      </c>
      <c r="AE8" s="1">
        <v>43100</v>
      </c>
      <c r="AF8">
        <v>0.48220000000000002</v>
      </c>
      <c r="AG8" s="1">
        <v>43100</v>
      </c>
      <c r="AH8">
        <v>0.22919999999999999</v>
      </c>
      <c r="AI8" s="1">
        <v>43100</v>
      </c>
      <c r="AJ8">
        <v>0.22239999999999999</v>
      </c>
      <c r="AK8" s="1">
        <v>43100</v>
      </c>
      <c r="AL8">
        <v>0.36880000000000002</v>
      </c>
      <c r="AM8" s="1">
        <v>43100</v>
      </c>
      <c r="AN8">
        <v>1.216</v>
      </c>
      <c r="AO8" s="1">
        <v>43100</v>
      </c>
      <c r="AP8">
        <v>0.1525</v>
      </c>
      <c r="AQ8" s="1">
        <v>43100</v>
      </c>
      <c r="AR8">
        <v>0.62890000000000001</v>
      </c>
      <c r="AS8" s="1">
        <v>43100</v>
      </c>
      <c r="AT8">
        <v>1.4451000000000001</v>
      </c>
      <c r="AU8" s="1">
        <v>43100</v>
      </c>
      <c r="AV8">
        <v>0.1227</v>
      </c>
      <c r="AW8" s="1">
        <v>43100</v>
      </c>
      <c r="AX8">
        <v>1.1314</v>
      </c>
      <c r="AY8" s="1">
        <v>43008</v>
      </c>
      <c r="AZ8">
        <v>1.1832</v>
      </c>
      <c r="BA8" s="1">
        <v>43100</v>
      </c>
      <c r="BB8">
        <v>0.13070000000000001</v>
      </c>
      <c r="BC8" s="1">
        <v>43100</v>
      </c>
      <c r="BD8">
        <v>1.2742</v>
      </c>
      <c r="BE8" s="1">
        <v>43100</v>
      </c>
      <c r="BF8">
        <v>0.8387</v>
      </c>
      <c r="BG8" s="1">
        <v>43100</v>
      </c>
      <c r="BH8">
        <v>0.83320000000000005</v>
      </c>
      <c r="BI8" s="1">
        <v>43100</v>
      </c>
      <c r="BJ8">
        <v>0.57669999999999999</v>
      </c>
      <c r="BK8" s="1">
        <v>43100</v>
      </c>
      <c r="BL8">
        <v>0.5978</v>
      </c>
      <c r="BM8" s="1">
        <v>43008</v>
      </c>
      <c r="BN8">
        <v>2.3069999999999999</v>
      </c>
      <c r="BO8" s="1">
        <v>43100</v>
      </c>
      <c r="BP8">
        <v>0.70950000000000002</v>
      </c>
      <c r="BQ8" s="1">
        <v>43100</v>
      </c>
      <c r="BR8">
        <v>0.83230000000000004</v>
      </c>
      <c r="BS8" s="1">
        <v>43100</v>
      </c>
      <c r="BT8">
        <v>0.40789999999999998</v>
      </c>
      <c r="BU8" s="1">
        <v>43100</v>
      </c>
      <c r="BV8">
        <v>0.47689999999999999</v>
      </c>
      <c r="BW8" s="1">
        <v>43008</v>
      </c>
      <c r="BX8">
        <v>2.0415999999999999</v>
      </c>
      <c r="BY8" s="1">
        <v>43100</v>
      </c>
      <c r="BZ8">
        <v>0.68659999999999999</v>
      </c>
      <c r="CA8" s="1">
        <v>43100</v>
      </c>
      <c r="CB8">
        <v>1.9784999999999999</v>
      </c>
      <c r="CC8" s="1">
        <v>43100</v>
      </c>
      <c r="CD8">
        <v>1.6440000000000001</v>
      </c>
      <c r="CE8" s="1">
        <v>43100</v>
      </c>
      <c r="CF8">
        <v>0.28060000000000002</v>
      </c>
      <c r="CG8" s="1">
        <v>43100</v>
      </c>
      <c r="CH8">
        <v>0.2331</v>
      </c>
      <c r="CI8" s="1">
        <v>43008</v>
      </c>
      <c r="CJ8">
        <v>1.3007</v>
      </c>
      <c r="CK8" s="1">
        <v>43100</v>
      </c>
      <c r="CL8">
        <v>1.0812999999999999</v>
      </c>
      <c r="CM8" s="1">
        <v>43100</v>
      </c>
      <c r="CN8">
        <v>0.54220000000000002</v>
      </c>
      <c r="CO8" s="1">
        <v>43100</v>
      </c>
      <c r="CP8">
        <v>0.60799999999999998</v>
      </c>
      <c r="CQ8" s="1">
        <v>43100</v>
      </c>
      <c r="CR8">
        <v>1.0025999999999999</v>
      </c>
      <c r="CS8" s="1">
        <v>43100</v>
      </c>
      <c r="CT8">
        <v>1.1482000000000001</v>
      </c>
      <c r="CU8" s="1">
        <v>43008</v>
      </c>
      <c r="CV8">
        <v>1.8437999999999999</v>
      </c>
      <c r="CW8" s="1">
        <v>43100</v>
      </c>
      <c r="CX8">
        <v>1.145</v>
      </c>
      <c r="CY8" s="1">
        <v>43100</v>
      </c>
      <c r="CZ8">
        <v>0.70679999999999998</v>
      </c>
      <c r="DA8" s="1">
        <v>43100</v>
      </c>
      <c r="DB8">
        <v>1.7606000000000002</v>
      </c>
      <c r="DC8" s="1">
        <v>43100</v>
      </c>
      <c r="DD8">
        <v>1.9771000000000001</v>
      </c>
      <c r="DE8" s="1">
        <v>43100</v>
      </c>
      <c r="DF8">
        <v>0.16750000000000001</v>
      </c>
      <c r="DG8" s="1">
        <v>43100</v>
      </c>
      <c r="DH8">
        <v>0.78790000000000004</v>
      </c>
      <c r="DI8" s="1">
        <v>43008</v>
      </c>
      <c r="DJ8">
        <v>0.98809999999999998</v>
      </c>
      <c r="DK8" s="1">
        <v>43100</v>
      </c>
      <c r="DL8">
        <v>0.33</v>
      </c>
      <c r="DM8" s="1">
        <v>43100</v>
      </c>
      <c r="DN8">
        <v>0.98480000000000001</v>
      </c>
      <c r="DO8" s="1">
        <v>43100</v>
      </c>
      <c r="DP8">
        <v>0.35580000000000001</v>
      </c>
      <c r="DQ8" s="1">
        <v>43008</v>
      </c>
      <c r="DR8">
        <v>0.73740000000000006</v>
      </c>
      <c r="DS8" s="1">
        <v>43100</v>
      </c>
      <c r="DT8">
        <v>1.0582</v>
      </c>
      <c r="DW8" s="1">
        <v>43100</v>
      </c>
      <c r="DX8">
        <v>1.3687</v>
      </c>
      <c r="EC8" s="1">
        <v>43008</v>
      </c>
      <c r="ED8">
        <v>0.50470000000000004</v>
      </c>
      <c r="EE8" s="1">
        <v>43100</v>
      </c>
      <c r="EF8">
        <v>1.2831000000000001</v>
      </c>
      <c r="EM8" s="1">
        <v>43100</v>
      </c>
      <c r="EN8">
        <v>0.1225</v>
      </c>
      <c r="EO8" s="1">
        <v>43100</v>
      </c>
      <c r="EP8">
        <v>0.42849999999999999</v>
      </c>
      <c r="EQ8" s="1">
        <v>43008</v>
      </c>
      <c r="ER8">
        <v>1.1013999999999999</v>
      </c>
      <c r="ES8" s="1">
        <v>43100</v>
      </c>
      <c r="ET8">
        <v>1.2199</v>
      </c>
      <c r="EU8" s="1">
        <v>43100</v>
      </c>
      <c r="EV8">
        <v>0.2707</v>
      </c>
      <c r="EW8" s="1">
        <v>43100</v>
      </c>
      <c r="EX8">
        <v>0.39929999999999999</v>
      </c>
      <c r="EY8" s="1">
        <v>43100</v>
      </c>
      <c r="EZ8">
        <v>1.1017999999999999</v>
      </c>
      <c r="FA8" s="1">
        <v>43100</v>
      </c>
      <c r="FB8">
        <v>0.16</v>
      </c>
      <c r="FC8" s="1">
        <v>43100</v>
      </c>
      <c r="FD8">
        <v>1.3672</v>
      </c>
      <c r="FE8" s="1">
        <v>43100</v>
      </c>
      <c r="FF8">
        <v>0.95889999999999997</v>
      </c>
      <c r="FG8" s="1">
        <v>43100</v>
      </c>
      <c r="FH8">
        <v>0.59279999999999999</v>
      </c>
      <c r="FI8" s="1">
        <v>42978</v>
      </c>
      <c r="FJ8">
        <v>0.28339999999999999</v>
      </c>
      <c r="FK8" s="1">
        <v>43100</v>
      </c>
      <c r="FL8">
        <v>1.4950000000000001</v>
      </c>
      <c r="FM8" s="1">
        <v>43100</v>
      </c>
      <c r="FN8">
        <v>0.79779999999999995</v>
      </c>
      <c r="FO8" s="1">
        <v>43100</v>
      </c>
      <c r="FP8">
        <v>0.60780000000000001</v>
      </c>
      <c r="FQ8" s="1">
        <v>43100</v>
      </c>
      <c r="FR8">
        <v>0.16420000000000001</v>
      </c>
      <c r="FS8" s="1">
        <v>43100</v>
      </c>
      <c r="FT8">
        <v>0.34360000000000002</v>
      </c>
      <c r="FU8" s="1">
        <v>43100</v>
      </c>
      <c r="FV8">
        <v>0.1575</v>
      </c>
      <c r="FW8" s="1">
        <v>43100</v>
      </c>
      <c r="FX8">
        <v>0.75509999999999999</v>
      </c>
      <c r="FY8" s="1">
        <v>43190</v>
      </c>
      <c r="FZ8">
        <v>0.7954</v>
      </c>
      <c r="GA8" s="1">
        <v>43100</v>
      </c>
      <c r="GB8">
        <v>1.0925</v>
      </c>
      <c r="GC8" s="1">
        <v>43100</v>
      </c>
      <c r="GD8">
        <v>1.3557999999999999</v>
      </c>
      <c r="GE8" s="1">
        <v>43100</v>
      </c>
      <c r="GF8">
        <v>0.29289999999999999</v>
      </c>
      <c r="GG8" s="1">
        <v>43100</v>
      </c>
      <c r="GH8">
        <v>0.78</v>
      </c>
      <c r="GK8" s="1">
        <v>43100</v>
      </c>
      <c r="GL8">
        <v>1.7042000000000002</v>
      </c>
      <c r="GM8" s="1">
        <v>43100</v>
      </c>
      <c r="GN8">
        <v>1.2599</v>
      </c>
      <c r="GO8" s="1">
        <v>43100</v>
      </c>
      <c r="GP8">
        <v>0.27710000000000001</v>
      </c>
      <c r="GQ8" s="1">
        <v>43100</v>
      </c>
      <c r="GR8">
        <v>0.19900000000000001</v>
      </c>
      <c r="GS8" s="1">
        <v>43100</v>
      </c>
      <c r="GT8">
        <v>0.57120000000000004</v>
      </c>
      <c r="GY8" s="1">
        <v>42916</v>
      </c>
      <c r="GZ8">
        <v>1.5367</v>
      </c>
      <c r="HA8" s="1">
        <v>43100</v>
      </c>
      <c r="HB8">
        <v>1.0454000000000001</v>
      </c>
      <c r="HC8" s="1">
        <v>43100</v>
      </c>
      <c r="HD8">
        <v>1.1215999999999999</v>
      </c>
      <c r="HE8" s="1">
        <v>43100</v>
      </c>
      <c r="HF8">
        <v>0.54279999999999995</v>
      </c>
      <c r="HG8" s="1">
        <v>43100</v>
      </c>
      <c r="HH8">
        <v>0.78459999999999996</v>
      </c>
      <c r="HI8" s="1">
        <v>43008</v>
      </c>
      <c r="HJ8">
        <v>1.3077000000000001</v>
      </c>
      <c r="HK8" s="1">
        <v>43100</v>
      </c>
      <c r="HL8">
        <v>0.71399999999999997</v>
      </c>
      <c r="HQ8" s="1">
        <v>43100</v>
      </c>
      <c r="HR8">
        <v>0.74870000000000003</v>
      </c>
      <c r="HS8" s="1">
        <v>42916</v>
      </c>
      <c r="HT8">
        <v>1.0047999999999999</v>
      </c>
      <c r="HU8" s="1">
        <v>43100</v>
      </c>
      <c r="HV8">
        <v>1.2070000000000001</v>
      </c>
      <c r="HW8" s="1">
        <v>43100</v>
      </c>
      <c r="HX8">
        <v>0.65249999999999997</v>
      </c>
      <c r="HY8" s="1">
        <v>43100</v>
      </c>
      <c r="HZ8">
        <v>1.5504</v>
      </c>
      <c r="IA8" s="1">
        <v>43100</v>
      </c>
      <c r="IB8">
        <v>0.2576</v>
      </c>
      <c r="IC8" s="1">
        <v>43100</v>
      </c>
      <c r="ID8">
        <v>1.6412</v>
      </c>
      <c r="IE8" s="1">
        <v>43100</v>
      </c>
      <c r="IF8">
        <v>0.1036</v>
      </c>
      <c r="IG8" s="1">
        <v>42916</v>
      </c>
      <c r="IH8">
        <v>1.3879000000000001</v>
      </c>
      <c r="II8" s="1">
        <v>43100</v>
      </c>
      <c r="IJ8">
        <v>0.30869999999999997</v>
      </c>
      <c r="IK8" s="1">
        <v>42916</v>
      </c>
      <c r="IL8">
        <v>0.72829999999999995</v>
      </c>
      <c r="IM8" s="1">
        <v>42916</v>
      </c>
      <c r="IN8">
        <v>0.19620000000000001</v>
      </c>
      <c r="IO8" s="1">
        <v>43100</v>
      </c>
      <c r="IP8">
        <v>0.33</v>
      </c>
      <c r="IQ8" s="1">
        <v>43100</v>
      </c>
      <c r="IR8">
        <v>0.29709999999999998</v>
      </c>
      <c r="IS8" s="1">
        <v>42916</v>
      </c>
      <c r="IT8">
        <v>0.37480000000000002</v>
      </c>
      <c r="IU8" s="1">
        <v>43100</v>
      </c>
      <c r="IV8">
        <v>0.30070000000000002</v>
      </c>
      <c r="IW8" s="1">
        <v>43100</v>
      </c>
      <c r="IX8">
        <v>0.69310000000000005</v>
      </c>
      <c r="IY8" s="1">
        <v>43100</v>
      </c>
      <c r="IZ8">
        <v>8.9899999999999994E-2</v>
      </c>
      <c r="JA8" s="1">
        <v>43100</v>
      </c>
      <c r="JB8">
        <v>6.1199999999999997E-2</v>
      </c>
      <c r="JC8" s="1">
        <v>42916</v>
      </c>
      <c r="JD8">
        <v>5.0999999999999997E-2</v>
      </c>
      <c r="JE8" s="1">
        <v>43008</v>
      </c>
      <c r="JF8">
        <v>8.6699999999999999E-2</v>
      </c>
      <c r="JG8" s="1">
        <v>43100</v>
      </c>
      <c r="JH8">
        <v>0.76200000000000001</v>
      </c>
      <c r="JI8" s="1">
        <v>42916</v>
      </c>
      <c r="JJ8">
        <v>1.7500000000000002E-2</v>
      </c>
      <c r="JK8" s="1">
        <v>43100</v>
      </c>
      <c r="JL8">
        <v>0.23</v>
      </c>
      <c r="JM8" s="1">
        <v>43100</v>
      </c>
      <c r="JN8">
        <v>9.5299999999999996E-2</v>
      </c>
      <c r="JO8" s="1">
        <v>43100</v>
      </c>
      <c r="JP8">
        <v>0.3337</v>
      </c>
      <c r="JQ8" s="1">
        <v>43100</v>
      </c>
      <c r="JR8">
        <v>3.5799999999999998E-2</v>
      </c>
      <c r="JS8" s="1">
        <v>43008</v>
      </c>
      <c r="JT8">
        <v>8.0100000000000005E-2</v>
      </c>
      <c r="JU8" s="1">
        <v>43100</v>
      </c>
      <c r="JV8">
        <v>3.5400000000000001E-2</v>
      </c>
      <c r="JW8" s="1">
        <v>42916</v>
      </c>
      <c r="JX8">
        <v>4.3499999999999997E-2</v>
      </c>
      <c r="JY8" s="1">
        <v>42916</v>
      </c>
      <c r="JZ8">
        <v>5.2900000000000003E-2</v>
      </c>
      <c r="KA8" s="1">
        <v>43100</v>
      </c>
      <c r="KB8">
        <v>0.6502</v>
      </c>
      <c r="KC8" s="1">
        <v>43008</v>
      </c>
      <c r="KD8">
        <v>4.3200000000000002E-2</v>
      </c>
      <c r="KE8" s="1">
        <v>42916</v>
      </c>
      <c r="KF8">
        <v>0.15529999999999999</v>
      </c>
      <c r="KG8" s="1">
        <v>43008</v>
      </c>
      <c r="KH8">
        <v>0.06</v>
      </c>
      <c r="KI8" s="1">
        <v>43069</v>
      </c>
      <c r="KJ8">
        <v>0.1913</v>
      </c>
      <c r="KK8" s="1">
        <v>42916</v>
      </c>
      <c r="KL8">
        <v>7.3400000000000007E-2</v>
      </c>
      <c r="KM8" s="1">
        <v>42916</v>
      </c>
      <c r="KN8">
        <v>4.4900000000000002E-2</v>
      </c>
      <c r="KO8" s="1">
        <v>43100</v>
      </c>
      <c r="KP8">
        <v>0.38740000000000002</v>
      </c>
      <c r="KQ8" s="1">
        <v>42916</v>
      </c>
      <c r="KR8">
        <v>4.0300000000000002E-2</v>
      </c>
      <c r="KS8" s="1">
        <v>42916</v>
      </c>
      <c r="KT8">
        <v>3.73E-2</v>
      </c>
      <c r="KU8" s="1">
        <v>43008</v>
      </c>
      <c r="KV8">
        <v>4.6399999999999997E-2</v>
      </c>
      <c r="KW8" s="1">
        <v>43100</v>
      </c>
      <c r="KX8">
        <v>0.14710000000000001</v>
      </c>
      <c r="KY8" s="1">
        <v>42916</v>
      </c>
      <c r="KZ8">
        <v>4.7100000000000003E-2</v>
      </c>
      <c r="LA8" s="1">
        <v>42916</v>
      </c>
      <c r="LB8">
        <v>4.0599999999999997E-2</v>
      </c>
      <c r="LC8" s="1">
        <v>43100</v>
      </c>
      <c r="LD8">
        <v>7.4700000000000003E-2</v>
      </c>
      <c r="LE8" s="1">
        <v>43100</v>
      </c>
      <c r="LF8">
        <v>3.3799999999999997E-2</v>
      </c>
      <c r="LG8" s="1">
        <v>43100</v>
      </c>
      <c r="LH8">
        <v>5.2699999999999997E-2</v>
      </c>
      <c r="LI8" s="1">
        <v>42916</v>
      </c>
      <c r="LJ8">
        <v>5.1400000000000001E-2</v>
      </c>
      <c r="LK8" s="1">
        <v>43100</v>
      </c>
      <c r="LL8">
        <v>-2.07E-2</v>
      </c>
      <c r="LM8" s="1">
        <v>43100</v>
      </c>
      <c r="LN8">
        <v>5.2999999999999999E-2</v>
      </c>
      <c r="LO8" s="1">
        <v>42916</v>
      </c>
      <c r="LP8">
        <v>4.1799999999999997E-2</v>
      </c>
      <c r="LQ8" s="1">
        <v>43100</v>
      </c>
      <c r="LR8">
        <v>7.7899999999999997E-2</v>
      </c>
      <c r="LY8" s="1">
        <v>43100</v>
      </c>
      <c r="LZ8">
        <v>7.4800000000000005E-2</v>
      </c>
      <c r="MA8" s="1">
        <v>43100</v>
      </c>
      <c r="MB8">
        <v>5.4300000000000001E-2</v>
      </c>
      <c r="MC8" s="1">
        <v>43100</v>
      </c>
      <c r="MD8">
        <v>0.20300000000000001</v>
      </c>
      <c r="ME8" s="1">
        <v>42916</v>
      </c>
      <c r="MF8">
        <v>5.7799999999999997E-2</v>
      </c>
      <c r="MG8" s="1">
        <v>42916</v>
      </c>
      <c r="MH8">
        <v>4.87E-2</v>
      </c>
      <c r="MK8" s="1">
        <v>43100</v>
      </c>
      <c r="ML8">
        <v>7.2599999999999998E-2</v>
      </c>
      <c r="MM8" s="1">
        <v>43100</v>
      </c>
      <c r="MN8">
        <v>8.43E-2</v>
      </c>
      <c r="MO8" s="1">
        <v>43100</v>
      </c>
      <c r="MP8">
        <v>0.55789999999999995</v>
      </c>
      <c r="MQ8" s="1">
        <v>43100</v>
      </c>
      <c r="MR8">
        <v>0.04</v>
      </c>
      <c r="MS8" s="1">
        <v>43100</v>
      </c>
      <c r="MT8">
        <v>0.29139999999999999</v>
      </c>
      <c r="MU8" s="1">
        <v>43100</v>
      </c>
      <c r="MV8">
        <v>7.9799999999999996E-2</v>
      </c>
      <c r="MW8" s="1">
        <v>43100</v>
      </c>
      <c r="MX8">
        <v>0.48380000000000001</v>
      </c>
      <c r="MY8" s="1">
        <v>43100</v>
      </c>
      <c r="MZ8">
        <v>7.6600000000000001E-2</v>
      </c>
      <c r="NA8" s="1">
        <v>43190</v>
      </c>
      <c r="NB8">
        <v>0.1135</v>
      </c>
      <c r="NC8" s="1">
        <v>42916</v>
      </c>
      <c r="ND8">
        <v>4.7800000000000002E-2</v>
      </c>
      <c r="NE8" s="1">
        <v>43100</v>
      </c>
      <c r="NF8">
        <v>3.1199999999999999E-2</v>
      </c>
      <c r="NG8" s="1">
        <v>43008</v>
      </c>
      <c r="NH8">
        <v>0.1404</v>
      </c>
      <c r="NI8" s="1">
        <v>43100</v>
      </c>
      <c r="NJ8">
        <v>0.50390000000000001</v>
      </c>
      <c r="NK8" s="1">
        <v>43100</v>
      </c>
      <c r="NL8">
        <v>7.9500000000000001E-2</v>
      </c>
      <c r="NM8" s="1">
        <v>43100</v>
      </c>
      <c r="NN8">
        <v>8.9599999999999999E-2</v>
      </c>
      <c r="NO8" s="1">
        <v>43100</v>
      </c>
      <c r="NP8">
        <v>7.8399999999999997E-2</v>
      </c>
      <c r="NQ8" s="1">
        <v>43100</v>
      </c>
      <c r="NR8">
        <v>0.53649999999999998</v>
      </c>
      <c r="NS8" s="1">
        <v>43100</v>
      </c>
      <c r="NT8">
        <v>1.4756</v>
      </c>
      <c r="NU8" s="1">
        <v>43100</v>
      </c>
      <c r="NV8">
        <v>0.58909999999999996</v>
      </c>
      <c r="NW8" s="1">
        <v>43100</v>
      </c>
      <c r="NX8">
        <v>0.31469999999999998</v>
      </c>
      <c r="NY8" s="1">
        <v>43100</v>
      </c>
      <c r="NZ8">
        <v>0.36309999999999998</v>
      </c>
      <c r="OA8" s="1">
        <v>43100</v>
      </c>
      <c r="OB8">
        <v>0.38679999999999998</v>
      </c>
      <c r="OC8" s="1">
        <v>43100</v>
      </c>
      <c r="OD8">
        <v>0.29239999999999999</v>
      </c>
      <c r="OE8" s="1">
        <v>43100</v>
      </c>
      <c r="OF8">
        <v>0.46949999999999997</v>
      </c>
      <c r="OG8" s="1">
        <v>43100</v>
      </c>
      <c r="OH8">
        <v>0.85189999999999999</v>
      </c>
      <c r="OI8" s="1">
        <v>43008</v>
      </c>
      <c r="OJ8">
        <v>0.77559999999999996</v>
      </c>
      <c r="OK8" s="1">
        <v>43100</v>
      </c>
      <c r="OL8">
        <v>0.45989999999999998</v>
      </c>
      <c r="OM8" s="1">
        <v>43100</v>
      </c>
      <c r="ON8">
        <v>1.6973</v>
      </c>
      <c r="OO8" s="1">
        <v>42916</v>
      </c>
      <c r="OP8">
        <v>0.90190000000000003</v>
      </c>
      <c r="OQ8" s="1">
        <v>43100</v>
      </c>
      <c r="OR8">
        <v>0.34749999999999998</v>
      </c>
      <c r="OS8" s="1">
        <v>43100</v>
      </c>
      <c r="OT8">
        <v>0.52939999999999998</v>
      </c>
      <c r="OU8" s="1">
        <v>43100</v>
      </c>
      <c r="OV8">
        <v>0.21299999999999999</v>
      </c>
      <c r="OW8" s="1">
        <v>42916</v>
      </c>
      <c r="OX8">
        <v>0.75139999999999996</v>
      </c>
      <c r="OY8" s="1">
        <v>43100</v>
      </c>
      <c r="OZ8">
        <v>0.57779999999999998</v>
      </c>
      <c r="PC8" s="1">
        <v>43100</v>
      </c>
      <c r="PD8">
        <v>0.4677</v>
      </c>
      <c r="PE8" s="1">
        <v>43100</v>
      </c>
      <c r="PF8">
        <v>1.1707000000000001</v>
      </c>
      <c r="PG8" s="1">
        <v>43100</v>
      </c>
      <c r="PH8">
        <v>0.62749999999999995</v>
      </c>
      <c r="PI8" s="1">
        <v>43100</v>
      </c>
      <c r="PJ8">
        <v>0.30130000000000001</v>
      </c>
      <c r="PK8" s="1">
        <v>43100</v>
      </c>
      <c r="PL8">
        <v>0.10249999999999999</v>
      </c>
      <c r="PM8" s="1">
        <v>43100</v>
      </c>
      <c r="PN8">
        <v>0.41799999999999998</v>
      </c>
      <c r="PO8" s="1">
        <v>43100</v>
      </c>
      <c r="PP8">
        <v>1.2025000000000001</v>
      </c>
      <c r="PQ8" s="1">
        <v>43100</v>
      </c>
      <c r="PR8">
        <v>0.28100000000000003</v>
      </c>
      <c r="PS8" s="1">
        <v>43100</v>
      </c>
      <c r="PT8">
        <v>0.52449999999999997</v>
      </c>
      <c r="PU8" s="1">
        <v>42916</v>
      </c>
      <c r="PV8">
        <v>0.66349999999999998</v>
      </c>
      <c r="PW8" s="1">
        <v>43100</v>
      </c>
      <c r="PX8">
        <v>0.3821</v>
      </c>
      <c r="PY8" s="1">
        <v>43100</v>
      </c>
      <c r="PZ8">
        <v>0.49859999999999999</v>
      </c>
      <c r="QA8" s="1">
        <v>43100</v>
      </c>
      <c r="QB8">
        <v>0.85509999999999997</v>
      </c>
      <c r="QC8" s="1">
        <v>43100</v>
      </c>
      <c r="QD8">
        <v>0.47210000000000002</v>
      </c>
      <c r="QE8" s="1">
        <v>43100</v>
      </c>
      <c r="QF8">
        <v>0.3639</v>
      </c>
      <c r="QG8" s="1">
        <v>43100</v>
      </c>
      <c r="QH8">
        <v>0.71879999999999999</v>
      </c>
      <c r="QI8" s="1">
        <v>43100</v>
      </c>
      <c r="QJ8">
        <v>0.1474</v>
      </c>
      <c r="QK8" s="1">
        <v>43008</v>
      </c>
      <c r="QL8">
        <v>0.1239</v>
      </c>
      <c r="QM8" s="1">
        <v>43100</v>
      </c>
      <c r="QN8">
        <v>0.88009999999999999</v>
      </c>
      <c r="QO8" s="1">
        <v>43100</v>
      </c>
      <c r="QP8">
        <v>0.25929999999999997</v>
      </c>
      <c r="QQ8" s="1">
        <v>43100</v>
      </c>
      <c r="QR8">
        <v>0.1163</v>
      </c>
      <c r="QS8" s="1">
        <v>43100</v>
      </c>
      <c r="QT8">
        <v>0.55730000000000002</v>
      </c>
      <c r="QU8" s="1">
        <v>43100</v>
      </c>
      <c r="QV8">
        <v>0.61009999999999998</v>
      </c>
      <c r="QW8" s="1">
        <v>42916</v>
      </c>
      <c r="QX8">
        <v>0.32450000000000001</v>
      </c>
      <c r="QY8" s="1">
        <v>43100</v>
      </c>
      <c r="QZ8">
        <v>0</v>
      </c>
      <c r="RA8" s="1">
        <v>43100</v>
      </c>
      <c r="RB8">
        <v>0.45290000000000002</v>
      </c>
      <c r="RC8" s="1">
        <v>43100</v>
      </c>
      <c r="RD8">
        <v>0.46629999999999999</v>
      </c>
      <c r="RE8" s="1">
        <v>43100</v>
      </c>
      <c r="RF8">
        <v>0.68589999999999995</v>
      </c>
      <c r="RG8" s="1">
        <v>43100</v>
      </c>
      <c r="RH8">
        <v>1.2122999999999999</v>
      </c>
      <c r="RI8" s="1">
        <v>42916</v>
      </c>
      <c r="RJ8">
        <v>0.14460000000000001</v>
      </c>
      <c r="RK8" s="1">
        <v>43100</v>
      </c>
      <c r="RL8">
        <v>0.61080000000000001</v>
      </c>
      <c r="RM8" s="1">
        <v>43100</v>
      </c>
      <c r="RN8">
        <v>0.26300000000000001</v>
      </c>
      <c r="RO8" s="1">
        <v>43100</v>
      </c>
      <c r="RP8">
        <v>0.21279999999999999</v>
      </c>
      <c r="RQ8" s="1">
        <v>43100</v>
      </c>
      <c r="RR8">
        <v>0.60980000000000001</v>
      </c>
      <c r="RS8" s="1">
        <v>43100</v>
      </c>
      <c r="RT8">
        <v>0.62729999999999997</v>
      </c>
      <c r="RU8" s="1">
        <v>42916</v>
      </c>
      <c r="RV8">
        <v>0.47460000000000002</v>
      </c>
      <c r="RW8" s="1">
        <v>43100</v>
      </c>
      <c r="RX8">
        <v>0.18290000000000001</v>
      </c>
      <c r="RY8" s="1">
        <v>43100</v>
      </c>
      <c r="RZ8">
        <v>7.3999999999999996E-2</v>
      </c>
      <c r="SA8" s="1">
        <v>43100</v>
      </c>
      <c r="SB8">
        <v>0.40329999999999999</v>
      </c>
      <c r="SC8" s="1">
        <v>42916</v>
      </c>
      <c r="SD8">
        <v>0.59370000000000001</v>
      </c>
      <c r="SE8" s="1">
        <v>43100</v>
      </c>
      <c r="SF8">
        <v>0.78879999999999995</v>
      </c>
      <c r="SG8" s="1">
        <v>43100</v>
      </c>
      <c r="SH8">
        <v>0.58040000000000003</v>
      </c>
      <c r="SI8" s="1">
        <v>43100</v>
      </c>
      <c r="SJ8">
        <v>0.36990000000000001</v>
      </c>
      <c r="SM8" s="1">
        <v>43100</v>
      </c>
      <c r="SN8">
        <v>0.53190000000000004</v>
      </c>
      <c r="SO8" s="1">
        <v>43100</v>
      </c>
      <c r="SP8">
        <v>0.17249999999999999</v>
      </c>
      <c r="SQ8" s="1">
        <v>43100</v>
      </c>
      <c r="SR8">
        <v>0.30680000000000002</v>
      </c>
      <c r="SS8" s="1">
        <v>43100</v>
      </c>
      <c r="ST8">
        <v>0.502</v>
      </c>
      <c r="SU8" s="1">
        <v>43008</v>
      </c>
      <c r="SV8">
        <v>0.83960000000000001</v>
      </c>
      <c r="SW8" s="1">
        <v>43100</v>
      </c>
      <c r="SX8">
        <v>0.2326</v>
      </c>
      <c r="SY8" s="1">
        <v>43100</v>
      </c>
      <c r="SZ8">
        <v>0.86180000000000001</v>
      </c>
      <c r="TA8" s="1">
        <v>42916</v>
      </c>
      <c r="TB8">
        <v>0.115</v>
      </c>
      <c r="TC8" s="1">
        <v>43100</v>
      </c>
      <c r="TD8">
        <v>0.1231</v>
      </c>
      <c r="TE8" s="1">
        <v>43100</v>
      </c>
      <c r="TF8">
        <v>0.81169999999999998</v>
      </c>
      <c r="TG8" s="1">
        <v>43100</v>
      </c>
      <c r="TH8">
        <v>0.71509999999999996</v>
      </c>
      <c r="TI8" s="1">
        <v>43100</v>
      </c>
      <c r="TJ8">
        <v>0.1963</v>
      </c>
      <c r="TK8" s="1">
        <v>43100</v>
      </c>
      <c r="TL8">
        <v>0.29670000000000002</v>
      </c>
      <c r="TM8" s="1">
        <v>43100</v>
      </c>
      <c r="TN8">
        <v>0.85299999999999998</v>
      </c>
      <c r="TO8" s="1">
        <v>43190</v>
      </c>
      <c r="TP8">
        <v>1.2885</v>
      </c>
      <c r="TQ8" s="1">
        <v>42916</v>
      </c>
      <c r="TR8">
        <v>0.25459999999999999</v>
      </c>
      <c r="TS8" s="1">
        <v>43100</v>
      </c>
      <c r="TT8">
        <v>1.0022</v>
      </c>
      <c r="TU8" s="1">
        <v>43100</v>
      </c>
      <c r="TV8">
        <v>0.32679999999999998</v>
      </c>
      <c r="TW8" s="1">
        <v>42916</v>
      </c>
      <c r="TX8">
        <v>7.7600000000000002E-2</v>
      </c>
      <c r="TY8" s="1">
        <v>43100</v>
      </c>
      <c r="TZ8">
        <v>0.433</v>
      </c>
      <c r="UA8" s="1">
        <v>43100</v>
      </c>
      <c r="UB8">
        <v>0.13739999999999999</v>
      </c>
      <c r="UC8" s="1">
        <v>43100</v>
      </c>
      <c r="UD8">
        <v>8.7099999999999997E-2</v>
      </c>
      <c r="UE8" s="1">
        <v>43100</v>
      </c>
      <c r="UF8">
        <v>0.54830000000000001</v>
      </c>
      <c r="UG8" s="1">
        <v>43100</v>
      </c>
      <c r="UH8">
        <v>1.3775999999999999</v>
      </c>
      <c r="UI8" s="1">
        <v>43100</v>
      </c>
      <c r="UJ8">
        <v>0.92490000000000006</v>
      </c>
      <c r="UK8" s="1">
        <v>43100</v>
      </c>
      <c r="UL8">
        <v>0.12379999999999999</v>
      </c>
      <c r="UM8" s="1">
        <v>43100</v>
      </c>
      <c r="UN8">
        <v>7.1099999999999997E-2</v>
      </c>
      <c r="UO8" s="1">
        <v>43100</v>
      </c>
      <c r="UP8">
        <v>0.61219999999999997</v>
      </c>
      <c r="UQ8" s="1">
        <v>43100</v>
      </c>
      <c r="UR8">
        <v>0.23769999999999999</v>
      </c>
      <c r="US8" s="1">
        <v>43100</v>
      </c>
      <c r="UT8">
        <v>8.2500000000000004E-2</v>
      </c>
      <c r="UU8" s="1">
        <v>43100</v>
      </c>
      <c r="UV8">
        <v>0.41220000000000001</v>
      </c>
      <c r="UW8" s="1">
        <v>43100</v>
      </c>
      <c r="UX8">
        <v>0.49</v>
      </c>
      <c r="UY8" s="1">
        <v>42916</v>
      </c>
      <c r="UZ8">
        <v>0.49469999999999997</v>
      </c>
      <c r="VA8" s="1">
        <v>42916</v>
      </c>
      <c r="VB8">
        <v>0.36120000000000002</v>
      </c>
      <c r="VC8" s="1">
        <v>43100</v>
      </c>
      <c r="VD8">
        <v>0.2351</v>
      </c>
      <c r="VE8" s="1">
        <v>43100</v>
      </c>
      <c r="VF8">
        <v>0.88449999999999995</v>
      </c>
      <c r="VG8" s="1">
        <v>43100</v>
      </c>
      <c r="VH8">
        <v>9.5200000000000007E-2</v>
      </c>
      <c r="VI8" s="1">
        <v>43100</v>
      </c>
      <c r="VJ8">
        <v>5.3600000000000002E-2</v>
      </c>
      <c r="VK8" s="1">
        <v>43100</v>
      </c>
      <c r="VL8">
        <v>0.61739999999999995</v>
      </c>
      <c r="VM8" s="1">
        <v>42916</v>
      </c>
      <c r="VN8">
        <v>0.63070000000000004</v>
      </c>
      <c r="VO8" s="1">
        <v>43100</v>
      </c>
      <c r="VP8">
        <v>4.9000000000000002E-2</v>
      </c>
      <c r="VS8" s="1">
        <v>43100</v>
      </c>
      <c r="VT8">
        <v>0.76259999999999994</v>
      </c>
      <c r="VU8" s="1">
        <v>42916</v>
      </c>
      <c r="VV8">
        <v>0.30470000000000003</v>
      </c>
      <c r="VW8" s="1">
        <v>43100</v>
      </c>
      <c r="VX8">
        <v>0.67300000000000004</v>
      </c>
      <c r="VY8" s="1">
        <v>43100</v>
      </c>
      <c r="VZ8">
        <v>1.6348</v>
      </c>
      <c r="WA8" s="1">
        <v>43100</v>
      </c>
      <c r="WB8">
        <v>0.24809999999999999</v>
      </c>
      <c r="WC8" s="1">
        <v>43100</v>
      </c>
      <c r="WD8">
        <v>0.76819999999999999</v>
      </c>
      <c r="WE8" s="1">
        <v>42916</v>
      </c>
      <c r="WF8">
        <v>1.6583999999999999</v>
      </c>
      <c r="WG8" s="1">
        <v>43008</v>
      </c>
      <c r="WH8">
        <v>1.8262</v>
      </c>
      <c r="WI8" s="1">
        <v>43100</v>
      </c>
      <c r="WJ8">
        <v>0.48170000000000002</v>
      </c>
      <c r="WK8" s="1">
        <v>43100</v>
      </c>
      <c r="WL8">
        <v>0.24490000000000001</v>
      </c>
      <c r="WM8" s="1">
        <v>43100</v>
      </c>
      <c r="WN8">
        <v>0.3145</v>
      </c>
      <c r="WO8" s="1">
        <v>43100</v>
      </c>
      <c r="WP8">
        <v>0.50919999999999999</v>
      </c>
      <c r="WQ8" s="1">
        <v>43100</v>
      </c>
      <c r="WR8">
        <v>0.74309999999999998</v>
      </c>
      <c r="WS8" s="1">
        <v>42916</v>
      </c>
      <c r="WT8">
        <v>0.42480000000000001</v>
      </c>
      <c r="WU8" s="1">
        <v>43100</v>
      </c>
      <c r="WV8">
        <v>0.70730000000000004</v>
      </c>
      <c r="WW8" s="1">
        <v>43100</v>
      </c>
      <c r="WX8">
        <v>1.0235000000000001</v>
      </c>
      <c r="WY8" s="1">
        <v>43100</v>
      </c>
      <c r="WZ8">
        <v>0.52170000000000005</v>
      </c>
      <c r="XA8" s="1">
        <v>43100</v>
      </c>
      <c r="XB8">
        <v>1.5339</v>
      </c>
      <c r="XC8" s="1">
        <v>43100</v>
      </c>
      <c r="XD8">
        <v>0.56069999999999998</v>
      </c>
      <c r="XE8" s="1">
        <v>43100</v>
      </c>
      <c r="XF8">
        <v>1.1568000000000001</v>
      </c>
      <c r="XG8" s="1">
        <v>42916</v>
      </c>
      <c r="XH8">
        <v>0.31540000000000001</v>
      </c>
      <c r="XI8" s="1">
        <v>43100</v>
      </c>
      <c r="XJ8">
        <v>0.3478</v>
      </c>
      <c r="XK8" s="1">
        <v>43100</v>
      </c>
      <c r="XL8">
        <v>0.36049999999999999</v>
      </c>
      <c r="XM8" s="1">
        <v>43100</v>
      </c>
      <c r="XN8">
        <v>0.82540000000000002</v>
      </c>
      <c r="XO8" s="1">
        <v>43100</v>
      </c>
      <c r="XP8">
        <v>0.54500000000000004</v>
      </c>
      <c r="XQ8" s="1">
        <v>43100</v>
      </c>
      <c r="XR8">
        <v>0.5131</v>
      </c>
      <c r="XU8" s="1">
        <v>43100</v>
      </c>
      <c r="XV8">
        <v>0.67820000000000003</v>
      </c>
      <c r="XW8" s="1">
        <v>43100</v>
      </c>
      <c r="XX8">
        <v>0.52410000000000001</v>
      </c>
      <c r="XY8" s="1">
        <v>43100</v>
      </c>
      <c r="XZ8">
        <v>0.96230000000000004</v>
      </c>
      <c r="YA8" s="1">
        <v>43100</v>
      </c>
      <c r="YB8">
        <v>2.1614</v>
      </c>
      <c r="YC8" s="1">
        <v>43100</v>
      </c>
      <c r="YD8">
        <v>0.38080000000000003</v>
      </c>
      <c r="YE8" s="1">
        <v>42916</v>
      </c>
      <c r="YF8">
        <v>0.39739999999999998</v>
      </c>
      <c r="YI8" s="1">
        <v>43100</v>
      </c>
      <c r="YJ8">
        <v>1.5704</v>
      </c>
      <c r="YK8" s="1">
        <v>43100</v>
      </c>
      <c r="YL8">
        <v>0.312</v>
      </c>
      <c r="YM8" s="1">
        <v>42916</v>
      </c>
      <c r="YN8">
        <v>0.50470000000000004</v>
      </c>
      <c r="YO8" s="1">
        <v>42916</v>
      </c>
      <c r="YP8">
        <v>0.129</v>
      </c>
      <c r="YQ8" s="1">
        <v>43100</v>
      </c>
      <c r="YR8">
        <v>1.5487</v>
      </c>
      <c r="YS8" s="1">
        <v>43100</v>
      </c>
      <c r="YT8">
        <v>0.63739999999999997</v>
      </c>
      <c r="YU8" s="1">
        <v>43100</v>
      </c>
      <c r="YV8">
        <v>0.62080000000000002</v>
      </c>
      <c r="YW8" s="1">
        <v>43100</v>
      </c>
      <c r="YX8">
        <v>0.85680000000000001</v>
      </c>
      <c r="YY8" s="1">
        <v>43100</v>
      </c>
      <c r="YZ8">
        <v>0.28070000000000001</v>
      </c>
      <c r="ZA8" s="1">
        <v>43100</v>
      </c>
      <c r="ZB8">
        <v>1.8195000000000001</v>
      </c>
      <c r="ZC8" s="1">
        <v>43100</v>
      </c>
      <c r="ZD8">
        <v>0.78100000000000003</v>
      </c>
      <c r="ZE8" s="1">
        <v>43100</v>
      </c>
      <c r="ZF8">
        <v>0.21579999999999999</v>
      </c>
      <c r="ZG8" s="1">
        <v>42916</v>
      </c>
      <c r="ZH8">
        <v>0.83779999999999999</v>
      </c>
      <c r="ZI8" s="1">
        <v>43100</v>
      </c>
      <c r="ZJ8">
        <v>2.1536</v>
      </c>
      <c r="ZK8" s="1">
        <v>43100</v>
      </c>
      <c r="ZL8">
        <v>2.2084999999999999</v>
      </c>
      <c r="ZM8" s="1">
        <v>43100</v>
      </c>
      <c r="ZN8">
        <v>0.9395</v>
      </c>
      <c r="ZO8" s="1">
        <v>43100</v>
      </c>
      <c r="ZP8">
        <v>0.66010000000000002</v>
      </c>
      <c r="ZQ8" s="1">
        <v>43100</v>
      </c>
      <c r="ZR8">
        <v>0.6502</v>
      </c>
      <c r="ZS8" s="1">
        <v>43100</v>
      </c>
      <c r="ZT8">
        <v>0.17019999999999999</v>
      </c>
      <c r="ZU8" s="1">
        <v>43100</v>
      </c>
      <c r="ZV8">
        <v>0.68269999999999997</v>
      </c>
      <c r="ZW8" s="1">
        <v>43100</v>
      </c>
      <c r="ZX8">
        <v>0.77990000000000004</v>
      </c>
      <c r="ZY8" s="1">
        <v>42916</v>
      </c>
      <c r="ZZ8">
        <v>0.2626</v>
      </c>
      <c r="AAA8" s="1">
        <v>43100</v>
      </c>
      <c r="AAB8">
        <v>0.876</v>
      </c>
      <c r="AAC8" s="1">
        <v>43100</v>
      </c>
      <c r="AAD8">
        <v>0.41660000000000003</v>
      </c>
      <c r="AAE8" s="1">
        <v>43100</v>
      </c>
      <c r="AAF8">
        <v>0.50360000000000005</v>
      </c>
      <c r="AAG8" s="1">
        <v>43100</v>
      </c>
      <c r="AAH8">
        <v>0.371</v>
      </c>
      <c r="AAI8" s="1">
        <v>43100</v>
      </c>
      <c r="AAJ8">
        <v>0.19989999999999999</v>
      </c>
      <c r="AAK8" s="1">
        <v>43100</v>
      </c>
      <c r="AAL8">
        <v>0.27600000000000002</v>
      </c>
      <c r="AAM8" s="1">
        <v>43008</v>
      </c>
      <c r="AAN8">
        <v>0.31809999999999999</v>
      </c>
      <c r="AAO8" s="1">
        <v>42916</v>
      </c>
      <c r="AAP8">
        <v>0.98280000000000001</v>
      </c>
      <c r="AAQ8" s="1">
        <v>43100</v>
      </c>
      <c r="AAR8">
        <v>0.37480000000000002</v>
      </c>
      <c r="AAS8" s="1">
        <v>43100</v>
      </c>
      <c r="AAT8">
        <v>0.91869999999999996</v>
      </c>
      <c r="AAU8" s="1">
        <v>43100</v>
      </c>
      <c r="AAV8">
        <v>4.8410000000000002</v>
      </c>
      <c r="AAW8" s="1">
        <v>43100</v>
      </c>
      <c r="AAX8">
        <v>0.2021</v>
      </c>
      <c r="AAY8" s="1">
        <v>43100</v>
      </c>
      <c r="AAZ8">
        <v>0.2069</v>
      </c>
      <c r="ABA8" s="1">
        <v>43100</v>
      </c>
      <c r="ABB8">
        <v>0.17860000000000001</v>
      </c>
      <c r="ABC8" s="1">
        <v>43100</v>
      </c>
      <c r="ABD8">
        <v>0.1729</v>
      </c>
      <c r="ABE8" s="1">
        <v>43100</v>
      </c>
      <c r="ABF8">
        <v>4.3799999999999999E-2</v>
      </c>
      <c r="ABG8" s="1">
        <v>43008</v>
      </c>
      <c r="ABH8">
        <v>6.88E-2</v>
      </c>
      <c r="ABI8" s="1">
        <v>43100</v>
      </c>
      <c r="ABJ8">
        <v>0.14380000000000001</v>
      </c>
      <c r="ABK8" s="1">
        <v>43100</v>
      </c>
      <c r="ABL8">
        <v>0.1648</v>
      </c>
      <c r="ABM8" s="1">
        <v>43100</v>
      </c>
      <c r="ABN8">
        <v>0.1837</v>
      </c>
      <c r="ABO8" s="1">
        <v>43100</v>
      </c>
      <c r="ABP8">
        <v>0.32579999999999998</v>
      </c>
      <c r="ABQ8" s="1">
        <v>43100</v>
      </c>
      <c r="ABR8">
        <v>0.11550000000000001</v>
      </c>
      <c r="ABS8" s="1">
        <v>43100</v>
      </c>
      <c r="ABT8">
        <v>6.3799999999999996E-2</v>
      </c>
      <c r="ABU8" s="1">
        <v>43100</v>
      </c>
      <c r="ABV8">
        <v>0.24529999999999999</v>
      </c>
      <c r="ABW8" s="1">
        <v>43100</v>
      </c>
      <c r="ABX8">
        <v>7.1900000000000006E-2</v>
      </c>
      <c r="ABY8" s="1">
        <v>43100</v>
      </c>
      <c r="ABZ8">
        <v>5.62E-2</v>
      </c>
      <c r="ACA8" s="1">
        <v>43100</v>
      </c>
      <c r="ACB8">
        <v>4.0899999999999999E-2</v>
      </c>
      <c r="ACC8" s="1">
        <v>43008</v>
      </c>
      <c r="ACD8">
        <v>5.3100000000000001E-2</v>
      </c>
      <c r="ACE8" s="1">
        <v>43100</v>
      </c>
      <c r="ACF8">
        <v>4.3200000000000002E-2</v>
      </c>
      <c r="ACG8" s="1">
        <v>43100</v>
      </c>
      <c r="ACH8">
        <v>0.24729999999999999</v>
      </c>
      <c r="ACI8" s="1">
        <v>43100</v>
      </c>
      <c r="ACJ8">
        <v>9.9099999999999994E-2</v>
      </c>
      <c r="ACK8" s="1">
        <v>43100</v>
      </c>
      <c r="ACL8">
        <v>0.15359999999999999</v>
      </c>
      <c r="ACM8" s="1">
        <v>43100</v>
      </c>
      <c r="ACN8">
        <v>0.1598</v>
      </c>
      <c r="ACO8" s="1">
        <v>43100</v>
      </c>
      <c r="ACP8">
        <v>0.23680000000000001</v>
      </c>
      <c r="ACQ8" s="1">
        <v>43100</v>
      </c>
      <c r="ACR8">
        <v>0.13039999999999999</v>
      </c>
      <c r="ACS8" s="1">
        <v>43100</v>
      </c>
      <c r="ACT8">
        <v>0.26950000000000002</v>
      </c>
      <c r="ACU8" s="1">
        <v>43100</v>
      </c>
      <c r="ACV8">
        <v>6.25E-2</v>
      </c>
      <c r="ACW8" s="1">
        <v>43100</v>
      </c>
      <c r="ACX8">
        <v>0.20549999999999999</v>
      </c>
      <c r="ACY8" s="1">
        <v>43100</v>
      </c>
      <c r="ACZ8">
        <v>0.2021</v>
      </c>
      <c r="ADA8" s="1">
        <v>43008</v>
      </c>
      <c r="ADB8">
        <v>9.4600000000000004E-2</v>
      </c>
      <c r="ADC8" s="1">
        <v>43100</v>
      </c>
      <c r="ADD8">
        <v>0.29170000000000001</v>
      </c>
      <c r="ADE8" s="1">
        <v>43100</v>
      </c>
      <c r="ADF8">
        <v>0.23799999999999999</v>
      </c>
      <c r="ADG8" s="1">
        <v>43100</v>
      </c>
      <c r="ADH8">
        <v>0.27529999999999999</v>
      </c>
      <c r="ADI8" s="1">
        <v>43100</v>
      </c>
      <c r="ADJ8">
        <v>0.22600000000000001</v>
      </c>
      <c r="ADK8" s="1">
        <v>43100</v>
      </c>
      <c r="ADL8">
        <v>6.7799999999999999E-2</v>
      </c>
      <c r="ADM8" s="1">
        <v>43100</v>
      </c>
      <c r="ADN8">
        <v>2.8299999999999999E-2</v>
      </c>
      <c r="ADO8" s="1">
        <v>43100</v>
      </c>
      <c r="ADP8">
        <v>0.1565</v>
      </c>
      <c r="ADQ8" s="1">
        <v>43100</v>
      </c>
      <c r="ADR8">
        <v>0.27650000000000002</v>
      </c>
      <c r="ADS8" s="1">
        <v>43100</v>
      </c>
      <c r="ADT8">
        <v>0.25280000000000002</v>
      </c>
      <c r="ADU8" s="1">
        <v>43008</v>
      </c>
      <c r="ADV8">
        <v>0.16919999999999999</v>
      </c>
      <c r="ADW8" s="1">
        <v>43100</v>
      </c>
      <c r="ADX8">
        <v>6.4899999999999999E-2</v>
      </c>
      <c r="ADY8" s="1">
        <v>43100</v>
      </c>
      <c r="ADZ8">
        <v>3.6799999999999999E-2</v>
      </c>
      <c r="AEA8" s="1">
        <v>43100</v>
      </c>
      <c r="AEB8">
        <v>6.1600000000000002E-2</v>
      </c>
      <c r="AEC8" s="1">
        <v>43100</v>
      </c>
      <c r="AED8">
        <v>0.156</v>
      </c>
      <c r="AEE8" s="1">
        <v>43100</v>
      </c>
      <c r="AEF8">
        <v>0.2671</v>
      </c>
      <c r="AEG8" s="1">
        <v>43100</v>
      </c>
      <c r="AEH8">
        <v>0.19889999999999999</v>
      </c>
      <c r="AEI8" s="1">
        <v>43100</v>
      </c>
      <c r="AEJ8">
        <v>0.3498</v>
      </c>
      <c r="AEK8" s="1">
        <v>43100</v>
      </c>
      <c r="AEL8">
        <v>0.129</v>
      </c>
      <c r="AEM8" s="1">
        <v>43100</v>
      </c>
      <c r="AEN8">
        <v>0.19980000000000001</v>
      </c>
      <c r="AEO8" s="1">
        <v>43100</v>
      </c>
      <c r="AEP8">
        <v>7.4800000000000005E-2</v>
      </c>
      <c r="AEQ8" s="1">
        <v>43100</v>
      </c>
      <c r="AER8">
        <v>9.4E-2</v>
      </c>
      <c r="AEU8" s="1">
        <v>43100</v>
      </c>
      <c r="AEV8">
        <v>6.2300000000000001E-2</v>
      </c>
      <c r="AEW8" s="1">
        <v>43100</v>
      </c>
      <c r="AEX8">
        <v>8.0199999999999994E-2</v>
      </c>
      <c r="AEY8" s="1">
        <v>42947</v>
      </c>
      <c r="AEZ8">
        <v>4.6699999999999998E-2</v>
      </c>
      <c r="AFA8" s="1">
        <v>43100</v>
      </c>
      <c r="AFB8">
        <v>0.25979999999999998</v>
      </c>
      <c r="AFC8" s="1">
        <v>43100</v>
      </c>
      <c r="AFD8">
        <v>0.22950000000000001</v>
      </c>
      <c r="AFE8" s="1">
        <v>43281</v>
      </c>
      <c r="AFF8">
        <v>7.22E-2</v>
      </c>
      <c r="AFG8" s="1">
        <v>43100</v>
      </c>
      <c r="AFH8">
        <v>9.5899999999999999E-2</v>
      </c>
      <c r="AFI8" s="1">
        <v>43100</v>
      </c>
      <c r="AFJ8">
        <v>9.64E-2</v>
      </c>
      <c r="AFK8" s="1">
        <v>43100</v>
      </c>
      <c r="AFL8">
        <v>0.18410000000000001</v>
      </c>
      <c r="AFM8" s="1">
        <v>43100</v>
      </c>
      <c r="AFN8">
        <v>0.12989999999999999</v>
      </c>
      <c r="AFO8" s="1">
        <v>43100</v>
      </c>
      <c r="AFP8">
        <v>0.2457</v>
      </c>
      <c r="AFQ8" s="1">
        <v>43100</v>
      </c>
      <c r="AFR8">
        <v>0.11269999999999999</v>
      </c>
      <c r="AFS8" s="1">
        <v>43100</v>
      </c>
      <c r="AFT8">
        <v>0.99550000000000005</v>
      </c>
      <c r="AFU8" s="1">
        <v>43100</v>
      </c>
      <c r="AFV8">
        <v>0.27689999999999998</v>
      </c>
      <c r="AFW8" s="1">
        <v>43100</v>
      </c>
      <c r="AFX8">
        <v>0.22550000000000001</v>
      </c>
      <c r="AFY8" s="1">
        <v>43008</v>
      </c>
      <c r="AFZ8">
        <v>6.1899999999999997E-2</v>
      </c>
      <c r="AGA8" s="1">
        <v>43100</v>
      </c>
      <c r="AGB8">
        <v>0.1338</v>
      </c>
      <c r="AGC8" s="1">
        <v>43100</v>
      </c>
      <c r="AGD8">
        <v>0.13020000000000001</v>
      </c>
      <c r="AGE8" s="1">
        <v>43100</v>
      </c>
      <c r="AGF8">
        <v>2.98E-2</v>
      </c>
      <c r="AGG8" s="1">
        <v>43100</v>
      </c>
      <c r="AGH8">
        <v>9.4600000000000004E-2</v>
      </c>
      <c r="AGI8" s="1">
        <v>43100</v>
      </c>
      <c r="AGJ8">
        <v>0.21440000000000001</v>
      </c>
      <c r="AGK8" s="1">
        <v>43100</v>
      </c>
      <c r="AGL8">
        <v>0.26490000000000002</v>
      </c>
      <c r="AGM8" s="1">
        <v>43100</v>
      </c>
      <c r="AGN8">
        <v>0.27739999999999998</v>
      </c>
      <c r="AGO8" s="1">
        <v>43100</v>
      </c>
      <c r="AGP8">
        <v>0.13539999999999999</v>
      </c>
      <c r="AGQ8" s="1">
        <v>43100</v>
      </c>
      <c r="AGR8">
        <v>0.2792</v>
      </c>
      <c r="AGS8" s="1">
        <v>43100</v>
      </c>
      <c r="AGT8">
        <v>0.38779999999999998</v>
      </c>
      <c r="AGU8" s="1">
        <v>43100</v>
      </c>
      <c r="AGV8">
        <v>0.23780000000000001</v>
      </c>
      <c r="AGW8" s="1">
        <v>43100</v>
      </c>
      <c r="AGX8">
        <v>0.37509999999999999</v>
      </c>
      <c r="AGY8" s="1">
        <v>43100</v>
      </c>
      <c r="AGZ8">
        <v>0.5575</v>
      </c>
      <c r="AHA8" s="1">
        <v>43100</v>
      </c>
      <c r="AHB8">
        <v>0.30520000000000003</v>
      </c>
      <c r="AHC8" s="1">
        <v>43100</v>
      </c>
      <c r="AHD8">
        <v>0.43209999999999998</v>
      </c>
      <c r="AHE8" s="1">
        <v>43100</v>
      </c>
      <c r="AHF8">
        <v>1.4186000000000001</v>
      </c>
      <c r="AHG8" s="1">
        <v>43100</v>
      </c>
      <c r="AHH8">
        <v>0.40529999999999999</v>
      </c>
      <c r="AHI8" s="1">
        <v>43100</v>
      </c>
      <c r="AHJ8">
        <v>0.48670000000000002</v>
      </c>
      <c r="AHK8" s="1">
        <v>43100</v>
      </c>
      <c r="AHL8">
        <v>0.46339999999999998</v>
      </c>
      <c r="AHM8" s="1">
        <v>43100</v>
      </c>
      <c r="AHN8">
        <v>0.745</v>
      </c>
      <c r="AHO8" s="1">
        <v>42978</v>
      </c>
      <c r="AHP8">
        <v>0.49009999999999998</v>
      </c>
      <c r="AHQ8" s="1">
        <v>43100</v>
      </c>
      <c r="AHR8">
        <v>0.15970000000000001</v>
      </c>
      <c r="AHS8" s="1">
        <v>43100</v>
      </c>
      <c r="AHT8">
        <v>0.26450000000000001</v>
      </c>
      <c r="AHU8" s="1">
        <v>43100</v>
      </c>
      <c r="AHV8">
        <v>0.17299999999999999</v>
      </c>
      <c r="AHW8" s="1">
        <v>43100</v>
      </c>
      <c r="AHX8">
        <v>0.21110000000000001</v>
      </c>
      <c r="AHY8" s="1">
        <v>43100</v>
      </c>
      <c r="AHZ8">
        <v>0.36370000000000002</v>
      </c>
      <c r="AIA8" s="1">
        <v>43100</v>
      </c>
      <c r="AIB8">
        <v>6.6500000000000004E-2</v>
      </c>
      <c r="AIC8" s="1">
        <v>43100</v>
      </c>
      <c r="AID8">
        <v>1.2E-2</v>
      </c>
      <c r="AIE8" s="1">
        <v>43100</v>
      </c>
      <c r="AIF8">
        <v>0.34820000000000001</v>
      </c>
      <c r="AIG8" s="1">
        <v>43100</v>
      </c>
      <c r="AIH8">
        <v>0.28810000000000002</v>
      </c>
      <c r="AII8" s="1">
        <v>43100</v>
      </c>
      <c r="AIJ8">
        <v>0.28370000000000001</v>
      </c>
      <c r="AIK8" s="1">
        <v>43100</v>
      </c>
      <c r="AIL8">
        <v>0.2883</v>
      </c>
      <c r="AIM8" s="1">
        <v>43100</v>
      </c>
      <c r="AIN8">
        <v>0.1229</v>
      </c>
      <c r="AIO8" s="1">
        <v>43100</v>
      </c>
      <c r="AIP8">
        <v>0.4239</v>
      </c>
      <c r="AIQ8" s="1">
        <v>43100</v>
      </c>
      <c r="AIR8">
        <v>8.14E-2</v>
      </c>
      <c r="AIS8" s="1">
        <v>43100</v>
      </c>
      <c r="AIT8">
        <v>0.87290000000000001</v>
      </c>
      <c r="AIU8" s="1">
        <v>43008</v>
      </c>
      <c r="AIV8">
        <v>0.25390000000000001</v>
      </c>
      <c r="AIW8" s="1">
        <v>43100</v>
      </c>
      <c r="AIX8">
        <v>0.39839999999999998</v>
      </c>
      <c r="AIY8" s="1">
        <v>43100</v>
      </c>
      <c r="AIZ8">
        <v>0.23350000000000001</v>
      </c>
      <c r="AJA8" s="1">
        <v>43100</v>
      </c>
      <c r="AJB8">
        <v>0.62029999999999996</v>
      </c>
      <c r="AJC8" s="1">
        <v>43100</v>
      </c>
      <c r="AJD8">
        <v>0.19900000000000001</v>
      </c>
      <c r="AJE8" s="1">
        <v>43100</v>
      </c>
      <c r="AJF8">
        <v>0.27310000000000001</v>
      </c>
      <c r="AJG8" s="1">
        <v>43100</v>
      </c>
      <c r="AJH8">
        <v>0.3226</v>
      </c>
      <c r="AJK8" s="1">
        <v>43100</v>
      </c>
      <c r="AJL8">
        <v>0.52500000000000002</v>
      </c>
      <c r="AJM8" s="1">
        <v>43100</v>
      </c>
      <c r="AJN8">
        <v>0.2621</v>
      </c>
      <c r="AJO8" s="1">
        <v>43100</v>
      </c>
      <c r="AJP8">
        <v>0.2051</v>
      </c>
      <c r="AJQ8" s="1">
        <v>43008</v>
      </c>
      <c r="AJR8">
        <v>0.63090000000000002</v>
      </c>
      <c r="AJS8" s="1">
        <v>43100</v>
      </c>
      <c r="AJT8">
        <v>0.36570000000000003</v>
      </c>
      <c r="AJU8" s="1">
        <v>43100</v>
      </c>
      <c r="AJV8">
        <v>4.1799999999999997E-2</v>
      </c>
      <c r="AJW8" s="1">
        <v>43100</v>
      </c>
      <c r="AJX8">
        <v>0.14099999999999999</v>
      </c>
      <c r="AJY8" s="1">
        <v>43100</v>
      </c>
      <c r="AJZ8">
        <v>0.30630000000000002</v>
      </c>
      <c r="AKA8" s="1">
        <v>43100</v>
      </c>
      <c r="AKB8">
        <v>0.313</v>
      </c>
      <c r="AKC8" s="1">
        <v>43100</v>
      </c>
      <c r="AKD8">
        <v>0.19120000000000001</v>
      </c>
    </row>
    <row r="9" spans="1:966" x14ac:dyDescent="0.25">
      <c r="C9" s="1">
        <v>43190</v>
      </c>
      <c r="D9">
        <v>1.1808000000000001</v>
      </c>
      <c r="E9" s="1">
        <v>43190</v>
      </c>
      <c r="F9">
        <v>1.1060000000000001</v>
      </c>
      <c r="O9" s="1">
        <v>43008</v>
      </c>
      <c r="P9">
        <v>0.69089999999999996</v>
      </c>
      <c r="Y9" s="1">
        <v>43190</v>
      </c>
      <c r="Z9">
        <v>0.2019</v>
      </c>
      <c r="AE9" s="1">
        <v>43281</v>
      </c>
      <c r="AF9">
        <v>0.51849999999999996</v>
      </c>
      <c r="AY9" s="1">
        <v>43190</v>
      </c>
      <c r="AZ9">
        <v>1.2363999999999999</v>
      </c>
      <c r="BM9" s="1">
        <v>43190</v>
      </c>
      <c r="BN9">
        <v>2.4645999999999999</v>
      </c>
      <c r="BQ9" s="1">
        <v>43281</v>
      </c>
      <c r="BR9">
        <v>0.78490000000000004</v>
      </c>
      <c r="BW9" s="1">
        <v>43190</v>
      </c>
      <c r="BX9">
        <v>2.2759999999999998</v>
      </c>
      <c r="CA9" s="1">
        <v>43281</v>
      </c>
      <c r="CB9">
        <v>2.0175999999999998</v>
      </c>
      <c r="CI9" s="1">
        <v>43190</v>
      </c>
      <c r="CJ9">
        <v>1.2736000000000001</v>
      </c>
      <c r="CM9" s="1">
        <v>43281</v>
      </c>
      <c r="CN9">
        <v>0.53439999999999999</v>
      </c>
      <c r="CS9" s="1">
        <v>43281</v>
      </c>
      <c r="CT9">
        <v>1.1721999999999999</v>
      </c>
      <c r="CU9" s="1">
        <v>43190</v>
      </c>
      <c r="CV9">
        <v>1.8618000000000001</v>
      </c>
      <c r="CY9" s="1">
        <v>43281</v>
      </c>
      <c r="CZ9">
        <v>0.80379999999999996</v>
      </c>
      <c r="DI9" s="1">
        <v>43190</v>
      </c>
      <c r="DJ9">
        <v>0.95579999999999998</v>
      </c>
      <c r="DM9" s="1">
        <v>43281</v>
      </c>
      <c r="DN9">
        <v>0.82920000000000005</v>
      </c>
      <c r="DQ9" s="1">
        <v>43190</v>
      </c>
      <c r="DR9">
        <v>0.88880000000000003</v>
      </c>
      <c r="EC9" s="1">
        <v>43190</v>
      </c>
      <c r="ED9">
        <v>0.62190000000000001</v>
      </c>
      <c r="EM9" s="1">
        <v>43281</v>
      </c>
      <c r="EN9">
        <v>0.127</v>
      </c>
      <c r="EO9" s="1">
        <v>43281</v>
      </c>
      <c r="EP9">
        <v>0.40310000000000001</v>
      </c>
      <c r="EQ9" s="1">
        <v>43190</v>
      </c>
      <c r="ER9">
        <v>1.0693999999999999</v>
      </c>
      <c r="FI9" s="1">
        <v>43159</v>
      </c>
      <c r="FJ9">
        <v>0.30549999999999999</v>
      </c>
      <c r="GK9" s="1">
        <v>43281</v>
      </c>
      <c r="GL9">
        <v>1.8643999999999998</v>
      </c>
      <c r="GY9" s="1">
        <v>43008</v>
      </c>
      <c r="GZ9">
        <v>1.4628999999999999</v>
      </c>
      <c r="HI9" s="1">
        <v>43190</v>
      </c>
      <c r="HJ9">
        <v>1.3371999999999999</v>
      </c>
      <c r="HS9" s="1">
        <v>43008</v>
      </c>
      <c r="HT9">
        <v>0.96960000000000002</v>
      </c>
      <c r="IG9" s="1">
        <v>43008</v>
      </c>
      <c r="IH9">
        <v>1.4979</v>
      </c>
      <c r="IK9" s="1">
        <v>43008</v>
      </c>
      <c r="IL9">
        <v>0.75229999999999997</v>
      </c>
      <c r="IM9" s="1">
        <v>43008</v>
      </c>
      <c r="IN9">
        <v>0.20710000000000001</v>
      </c>
      <c r="IS9" s="1">
        <v>43008</v>
      </c>
      <c r="IT9">
        <v>0.42159999999999997</v>
      </c>
      <c r="JC9" s="1">
        <v>43008</v>
      </c>
      <c r="JD9">
        <v>5.2900000000000003E-2</v>
      </c>
      <c r="JE9" s="1">
        <v>43190</v>
      </c>
      <c r="JF9">
        <v>0.10920000000000001</v>
      </c>
      <c r="JI9" s="1">
        <v>43008</v>
      </c>
      <c r="JJ9">
        <v>1.89E-2</v>
      </c>
      <c r="JS9" s="1">
        <v>43190</v>
      </c>
      <c r="JT9">
        <v>5.7000000000000002E-2</v>
      </c>
      <c r="JW9" s="1">
        <v>43008</v>
      </c>
      <c r="JX9">
        <v>4.4600000000000001E-2</v>
      </c>
      <c r="JY9" s="1">
        <v>43008</v>
      </c>
      <c r="JZ9">
        <v>5.4800000000000001E-2</v>
      </c>
      <c r="KE9" s="1">
        <v>43008</v>
      </c>
      <c r="KF9">
        <v>0.15770000000000001</v>
      </c>
      <c r="KG9" s="1">
        <v>43190</v>
      </c>
      <c r="KH9">
        <v>7.6799999999999993E-2</v>
      </c>
      <c r="KK9" s="1">
        <v>43008</v>
      </c>
      <c r="KL9">
        <v>7.4899999999999994E-2</v>
      </c>
      <c r="KM9" s="1">
        <v>43008</v>
      </c>
      <c r="KN9">
        <v>4.65E-2</v>
      </c>
      <c r="KQ9" s="1">
        <v>43008</v>
      </c>
      <c r="KR9">
        <v>4.1000000000000002E-2</v>
      </c>
      <c r="KS9" s="1">
        <v>43008</v>
      </c>
      <c r="KT9">
        <v>3.7199999999999997E-2</v>
      </c>
      <c r="KU9" s="1">
        <v>43190</v>
      </c>
      <c r="KV9">
        <v>0.31929999999999997</v>
      </c>
      <c r="KY9" s="1">
        <v>43008</v>
      </c>
      <c r="KZ9">
        <v>4.7600000000000003E-2</v>
      </c>
      <c r="LA9" s="1">
        <v>43008</v>
      </c>
      <c r="LB9">
        <v>4.1099999999999998E-2</v>
      </c>
      <c r="LI9" s="1">
        <v>43008</v>
      </c>
      <c r="LJ9">
        <v>5.0700000000000002E-2</v>
      </c>
      <c r="LO9" s="1">
        <v>43008</v>
      </c>
      <c r="LP9">
        <v>4.1500000000000002E-2</v>
      </c>
      <c r="ME9" s="1">
        <v>43008</v>
      </c>
      <c r="MF9">
        <v>6.0199999999999997E-2</v>
      </c>
      <c r="MG9" s="1">
        <v>43008</v>
      </c>
      <c r="MH9">
        <v>0.05</v>
      </c>
      <c r="MQ9" s="1">
        <v>43281</v>
      </c>
      <c r="MR9">
        <v>4.24E-2</v>
      </c>
      <c r="NC9" s="1">
        <v>43008</v>
      </c>
      <c r="ND9">
        <v>4.3999999999999997E-2</v>
      </c>
      <c r="NG9" s="1">
        <v>43190</v>
      </c>
      <c r="NH9">
        <v>0.12859999999999999</v>
      </c>
      <c r="OI9" s="1">
        <v>43190</v>
      </c>
      <c r="OJ9">
        <v>1.0197000000000001</v>
      </c>
      <c r="OO9" s="1">
        <v>43008</v>
      </c>
      <c r="OP9">
        <v>0.77080000000000004</v>
      </c>
      <c r="OW9" s="1">
        <v>43008</v>
      </c>
      <c r="OX9">
        <v>0.70630000000000004</v>
      </c>
      <c r="PC9" s="1">
        <v>43281</v>
      </c>
      <c r="PD9">
        <v>0.48309999999999997</v>
      </c>
      <c r="PU9" s="1">
        <v>43008</v>
      </c>
      <c r="PV9">
        <v>0.63470000000000004</v>
      </c>
      <c r="QC9" s="1">
        <v>43281</v>
      </c>
      <c r="QD9">
        <v>0.46589999999999998</v>
      </c>
      <c r="QK9" s="1">
        <v>43190</v>
      </c>
      <c r="QL9">
        <v>9.8500000000000004E-2</v>
      </c>
      <c r="QQ9" s="1">
        <v>43281</v>
      </c>
      <c r="QR9">
        <v>0.1255</v>
      </c>
      <c r="QW9" s="1">
        <v>43008</v>
      </c>
      <c r="QX9">
        <v>0.27900000000000003</v>
      </c>
      <c r="RE9" s="1">
        <v>43281</v>
      </c>
      <c r="RF9">
        <v>0.69310000000000005</v>
      </c>
      <c r="RI9" s="1">
        <v>43008</v>
      </c>
      <c r="RJ9">
        <v>0.16070000000000001</v>
      </c>
      <c r="RM9" s="1">
        <v>43281</v>
      </c>
      <c r="RN9">
        <v>0.3019</v>
      </c>
      <c r="RO9" s="1">
        <v>43281</v>
      </c>
      <c r="RP9">
        <v>0.1973</v>
      </c>
      <c r="RS9" s="1">
        <v>43281</v>
      </c>
      <c r="RT9">
        <v>0.64439999999999997</v>
      </c>
      <c r="RU9" s="1">
        <v>43008</v>
      </c>
      <c r="RV9">
        <v>0.45400000000000001</v>
      </c>
      <c r="SC9" s="1">
        <v>43008</v>
      </c>
      <c r="SD9">
        <v>0.57379999999999998</v>
      </c>
      <c r="SM9" s="1">
        <v>43281</v>
      </c>
      <c r="SN9">
        <v>0.57230000000000003</v>
      </c>
      <c r="SU9" s="1">
        <v>43190</v>
      </c>
      <c r="SV9">
        <v>0.87819999999999998</v>
      </c>
      <c r="TA9" s="1">
        <v>43008</v>
      </c>
      <c r="TB9">
        <v>0.12570000000000001</v>
      </c>
      <c r="TQ9" s="1">
        <v>43008</v>
      </c>
      <c r="TR9">
        <v>0.26200000000000001</v>
      </c>
      <c r="TW9" s="1">
        <v>43008</v>
      </c>
      <c r="TX9">
        <v>7.46E-2</v>
      </c>
      <c r="UM9" s="1">
        <v>43281</v>
      </c>
      <c r="UN9">
        <v>8.0699999999999994E-2</v>
      </c>
      <c r="UY9" s="1">
        <v>43008</v>
      </c>
      <c r="UZ9">
        <v>0.54910000000000003</v>
      </c>
      <c r="VA9" s="1">
        <v>43008</v>
      </c>
      <c r="VB9">
        <v>0.37069999999999997</v>
      </c>
      <c r="VC9" s="1">
        <v>43281</v>
      </c>
      <c r="VD9">
        <v>0.24479999999999999</v>
      </c>
      <c r="VM9" s="1">
        <v>43008</v>
      </c>
      <c r="VN9">
        <v>0.6492</v>
      </c>
      <c r="VU9" s="1">
        <v>43008</v>
      </c>
      <c r="VV9">
        <v>0.30059999999999998</v>
      </c>
      <c r="WE9" s="1">
        <v>43008</v>
      </c>
      <c r="WF9">
        <v>1.5541</v>
      </c>
      <c r="WG9" s="1">
        <v>43190</v>
      </c>
      <c r="WH9">
        <v>1.9699</v>
      </c>
      <c r="WI9" s="1">
        <v>43281</v>
      </c>
      <c r="WJ9">
        <v>0.36030000000000001</v>
      </c>
      <c r="WQ9" s="1">
        <v>43281</v>
      </c>
      <c r="WR9">
        <v>0.73909999999999998</v>
      </c>
      <c r="WS9" s="1">
        <v>43008</v>
      </c>
      <c r="WT9">
        <v>0.49690000000000001</v>
      </c>
      <c r="WW9" s="1">
        <v>43281</v>
      </c>
      <c r="WX9">
        <v>0.97160000000000002</v>
      </c>
      <c r="XG9" s="1">
        <v>43008</v>
      </c>
      <c r="XH9">
        <v>0.3</v>
      </c>
      <c r="YE9" s="1">
        <v>43008</v>
      </c>
      <c r="YF9">
        <v>0.40200000000000002</v>
      </c>
      <c r="YM9" s="1">
        <v>43008</v>
      </c>
      <c r="YN9">
        <v>0.50039999999999996</v>
      </c>
      <c r="YO9" s="1">
        <v>43008</v>
      </c>
      <c r="YP9">
        <v>0.12139999999999999</v>
      </c>
      <c r="ZG9" s="1">
        <v>43008</v>
      </c>
      <c r="ZH9">
        <v>0.91110000000000002</v>
      </c>
      <c r="ZO9" s="1">
        <v>43281</v>
      </c>
      <c r="ZP9">
        <v>0.72619999999999996</v>
      </c>
      <c r="ZY9" s="1">
        <v>43008</v>
      </c>
      <c r="ZZ9">
        <v>0.2873</v>
      </c>
      <c r="AAM9" s="1">
        <v>43190</v>
      </c>
      <c r="AAN9">
        <v>0.2984</v>
      </c>
      <c r="AAO9" s="1">
        <v>43008</v>
      </c>
      <c r="AAP9">
        <v>1.0328999999999999</v>
      </c>
      <c r="AAW9" s="1">
        <v>43281</v>
      </c>
      <c r="AAX9">
        <v>0.1966</v>
      </c>
      <c r="ABE9" s="1">
        <v>43281</v>
      </c>
      <c r="ABF9">
        <v>4.48E-2</v>
      </c>
      <c r="ABG9" s="1">
        <v>43190</v>
      </c>
      <c r="ABH9">
        <v>6.9199999999999998E-2</v>
      </c>
      <c r="ACC9" s="1">
        <v>43190</v>
      </c>
      <c r="ACD9">
        <v>5.11E-2</v>
      </c>
      <c r="ACU9" s="1">
        <v>43281</v>
      </c>
      <c r="ACV9">
        <v>5.5300000000000002E-2</v>
      </c>
      <c r="ACY9" s="1">
        <v>43281</v>
      </c>
      <c r="ACZ9">
        <v>0.1966</v>
      </c>
      <c r="ADA9" s="1">
        <v>43190</v>
      </c>
      <c r="ADB9">
        <v>9.3799999999999994E-2</v>
      </c>
      <c r="ADK9" s="1">
        <v>43281</v>
      </c>
      <c r="ADL9">
        <v>6.7699999999999996E-2</v>
      </c>
      <c r="ADU9" s="1">
        <v>43190</v>
      </c>
      <c r="ADV9">
        <v>0.18540000000000001</v>
      </c>
      <c r="AEA9" s="1">
        <v>43281</v>
      </c>
      <c r="AEB9">
        <v>5.5E-2</v>
      </c>
      <c r="AEU9" s="1">
        <v>43281</v>
      </c>
      <c r="AEV9">
        <v>4.6100000000000002E-2</v>
      </c>
      <c r="AEY9" s="1">
        <v>43131</v>
      </c>
      <c r="AEZ9">
        <v>4.58E-2</v>
      </c>
      <c r="AFM9" s="1">
        <v>43281</v>
      </c>
      <c r="AFN9">
        <v>0.10150000000000001</v>
      </c>
      <c r="AFY9" s="1">
        <v>43190</v>
      </c>
      <c r="AFZ9">
        <v>5.2499999999999998E-2</v>
      </c>
      <c r="AGO9" s="1">
        <v>43281</v>
      </c>
      <c r="AGP9">
        <v>0.10199999999999999</v>
      </c>
      <c r="AHA9" s="1">
        <v>43281</v>
      </c>
      <c r="AHB9">
        <v>0.28739999999999999</v>
      </c>
      <c r="AHC9" s="1">
        <v>43281</v>
      </c>
      <c r="AHD9">
        <v>0.42220000000000002</v>
      </c>
      <c r="AHI9" s="1">
        <v>43281</v>
      </c>
      <c r="AHJ9">
        <v>0.47349999999999998</v>
      </c>
      <c r="AHO9" s="1">
        <v>43159</v>
      </c>
      <c r="AHP9">
        <v>0.54590000000000005</v>
      </c>
      <c r="AIC9" s="1">
        <v>43281</v>
      </c>
      <c r="AID9">
        <v>1.47E-2</v>
      </c>
      <c r="AIO9" s="1">
        <v>43281</v>
      </c>
      <c r="AIP9">
        <v>0.43140000000000001</v>
      </c>
      <c r="AIU9" s="1">
        <v>43190</v>
      </c>
      <c r="AIV9">
        <v>0.27960000000000002</v>
      </c>
      <c r="AIW9" s="1">
        <v>43281</v>
      </c>
      <c r="AIX9">
        <v>0.41539999999999999</v>
      </c>
      <c r="AJQ9" s="1">
        <v>43190</v>
      </c>
      <c r="AJR9">
        <v>0.74260000000000004</v>
      </c>
      <c r="AJU9" s="1">
        <v>43281</v>
      </c>
      <c r="AJV9">
        <v>4.5699999999999998E-2</v>
      </c>
    </row>
    <row r="10" spans="1:966" x14ac:dyDescent="0.25">
      <c r="O10" s="1">
        <v>43100</v>
      </c>
      <c r="P10">
        <v>0.6472</v>
      </c>
      <c r="GY10" s="1">
        <v>43100</v>
      </c>
      <c r="GZ10">
        <v>1.4335</v>
      </c>
      <c r="HS10" s="1">
        <v>43100</v>
      </c>
      <c r="HT10">
        <v>1.0664</v>
      </c>
      <c r="IG10" s="1">
        <v>43100</v>
      </c>
      <c r="IH10">
        <v>1.4586000000000001</v>
      </c>
      <c r="IK10" s="1">
        <v>43100</v>
      </c>
      <c r="IL10">
        <v>0.81969999999999998</v>
      </c>
      <c r="IM10" s="1">
        <v>43100</v>
      </c>
      <c r="IN10">
        <v>0.22509999999999999</v>
      </c>
      <c r="IS10" s="1">
        <v>43100</v>
      </c>
      <c r="IT10">
        <v>0.4289</v>
      </c>
      <c r="JC10" s="1">
        <v>43100</v>
      </c>
      <c r="JD10">
        <v>5.0999999999999997E-2</v>
      </c>
      <c r="JI10" s="1">
        <v>43100</v>
      </c>
      <c r="JJ10">
        <v>2.1000000000000001E-2</v>
      </c>
      <c r="JW10" s="1">
        <v>43100</v>
      </c>
      <c r="JX10">
        <v>4.4699999999999997E-2</v>
      </c>
      <c r="JY10" s="1">
        <v>43100</v>
      </c>
      <c r="JZ10">
        <v>4.7899999999999998E-2</v>
      </c>
      <c r="KE10" s="1">
        <v>43100</v>
      </c>
      <c r="KF10">
        <v>0.15859999999999999</v>
      </c>
      <c r="KK10" s="1">
        <v>43100</v>
      </c>
      <c r="KL10">
        <v>7.9899999999999999E-2</v>
      </c>
      <c r="KM10" s="1">
        <v>43100</v>
      </c>
      <c r="KN10">
        <v>4.82E-2</v>
      </c>
      <c r="KQ10" s="1">
        <v>43100</v>
      </c>
      <c r="KR10">
        <v>4.1399999999999999E-2</v>
      </c>
      <c r="KS10" s="1">
        <v>43100</v>
      </c>
      <c r="KT10">
        <v>4.07E-2</v>
      </c>
      <c r="KY10" s="1">
        <v>43100</v>
      </c>
      <c r="KZ10">
        <v>4.7600000000000003E-2</v>
      </c>
      <c r="LA10" s="1">
        <v>43100</v>
      </c>
      <c r="LB10">
        <v>4.1200000000000001E-2</v>
      </c>
      <c r="LI10" s="1">
        <v>43100</v>
      </c>
      <c r="LJ10">
        <v>4.9700000000000001E-2</v>
      </c>
      <c r="LO10" s="1">
        <v>43100</v>
      </c>
      <c r="LP10">
        <v>0.05</v>
      </c>
      <c r="ME10" s="1">
        <v>43100</v>
      </c>
      <c r="MF10">
        <v>6.5000000000000002E-2</v>
      </c>
      <c r="MG10" s="1">
        <v>43100</v>
      </c>
      <c r="MH10">
        <v>5.0799999999999998E-2</v>
      </c>
      <c r="NC10" s="1">
        <v>43100</v>
      </c>
      <c r="ND10">
        <v>4.1000000000000002E-2</v>
      </c>
      <c r="OO10" s="1">
        <v>43100</v>
      </c>
      <c r="OP10">
        <v>0.76549999999999996</v>
      </c>
      <c r="OW10" s="1">
        <v>43100</v>
      </c>
      <c r="OX10">
        <v>0.75380000000000003</v>
      </c>
      <c r="PU10" s="1">
        <v>43100</v>
      </c>
      <c r="PV10">
        <v>0.63590000000000002</v>
      </c>
      <c r="QW10" s="1">
        <v>43100</v>
      </c>
      <c r="QX10">
        <v>0.26240000000000002</v>
      </c>
      <c r="RI10" s="1">
        <v>43100</v>
      </c>
      <c r="RJ10">
        <v>0.1638</v>
      </c>
      <c r="RU10" s="1">
        <v>43100</v>
      </c>
      <c r="RV10">
        <v>0.4919</v>
      </c>
      <c r="SC10" s="1">
        <v>43100</v>
      </c>
      <c r="SD10">
        <v>0.59570000000000001</v>
      </c>
      <c r="TA10" s="1">
        <v>43100</v>
      </c>
      <c r="TB10">
        <v>0.13059999999999999</v>
      </c>
      <c r="TQ10" s="1">
        <v>43100</v>
      </c>
      <c r="TR10">
        <v>0.26669999999999999</v>
      </c>
      <c r="TW10" s="1">
        <v>43100</v>
      </c>
      <c r="TX10">
        <v>8.0600000000000005E-2</v>
      </c>
      <c r="UY10" s="1">
        <v>43100</v>
      </c>
      <c r="UZ10">
        <v>0.59389999999999998</v>
      </c>
      <c r="VA10" s="1">
        <v>43100</v>
      </c>
      <c r="VB10">
        <v>0.36899999999999999</v>
      </c>
      <c r="VM10" s="1">
        <v>43100</v>
      </c>
      <c r="VN10">
        <v>0.72870000000000001</v>
      </c>
      <c r="VU10" s="1">
        <v>43100</v>
      </c>
      <c r="VV10">
        <v>0.29320000000000002</v>
      </c>
      <c r="WE10" s="1">
        <v>43100</v>
      </c>
      <c r="WF10">
        <v>1.5622</v>
      </c>
      <c r="WS10" s="1">
        <v>43100</v>
      </c>
      <c r="WT10">
        <v>0.50019999999999998</v>
      </c>
      <c r="XG10" s="1">
        <v>43100</v>
      </c>
      <c r="XH10">
        <v>0.28149999999999997</v>
      </c>
      <c r="YE10" s="1">
        <v>43100</v>
      </c>
      <c r="YF10">
        <v>0.41389999999999999</v>
      </c>
      <c r="YM10" s="1">
        <v>43100</v>
      </c>
      <c r="YN10">
        <v>0.55130000000000001</v>
      </c>
      <c r="YO10" s="1">
        <v>43100</v>
      </c>
      <c r="YP10">
        <v>0.13289999999999999</v>
      </c>
      <c r="ZG10" s="1">
        <v>43100</v>
      </c>
      <c r="ZH10">
        <v>1.044</v>
      </c>
      <c r="ZY10" s="1">
        <v>43100</v>
      </c>
      <c r="ZZ10">
        <v>0.25629999999999997</v>
      </c>
      <c r="AAO10" s="1">
        <v>43100</v>
      </c>
      <c r="AAP10">
        <v>1.0471999999999999</v>
      </c>
    </row>
    <row r="11" spans="1:966" x14ac:dyDescent="0.25">
      <c r="O11" s="1">
        <v>43190</v>
      </c>
      <c r="P11">
        <v>0.65859999999999996</v>
      </c>
      <c r="GY11" s="1">
        <v>43190</v>
      </c>
      <c r="GZ11">
        <v>1.3860000000000001</v>
      </c>
      <c r="HS11" s="1">
        <v>43190</v>
      </c>
      <c r="HT11">
        <v>1.0181</v>
      </c>
      <c r="IG11" s="1">
        <v>43190</v>
      </c>
      <c r="IH11">
        <v>1.5323</v>
      </c>
      <c r="IK11" s="1">
        <v>43190</v>
      </c>
      <c r="IL11">
        <v>0.86260000000000003</v>
      </c>
      <c r="IM11" s="1">
        <v>43190</v>
      </c>
      <c r="IN11">
        <v>0.2361</v>
      </c>
      <c r="IS11" s="1">
        <v>43190</v>
      </c>
      <c r="IT11">
        <v>0.42870000000000003</v>
      </c>
      <c r="JC11" s="1">
        <v>43190</v>
      </c>
      <c r="JD11">
        <v>5.2299999999999999E-2</v>
      </c>
      <c r="JI11" s="1">
        <v>43190</v>
      </c>
      <c r="JJ11">
        <v>2.06E-2</v>
      </c>
      <c r="JW11" s="1">
        <v>43190</v>
      </c>
      <c r="JX11">
        <v>4.3799999999999999E-2</v>
      </c>
      <c r="JY11" s="1">
        <v>43190</v>
      </c>
      <c r="JZ11">
        <v>4.9399999999999999E-2</v>
      </c>
      <c r="KE11" s="1">
        <v>43190</v>
      </c>
      <c r="KF11">
        <v>0.15970000000000001</v>
      </c>
      <c r="KK11" s="1">
        <v>43190</v>
      </c>
      <c r="KL11">
        <v>7.7700000000000005E-2</v>
      </c>
      <c r="KM11" s="1">
        <v>43190</v>
      </c>
      <c r="KN11">
        <v>5.0599999999999999E-2</v>
      </c>
      <c r="KQ11" s="1">
        <v>43190</v>
      </c>
      <c r="KR11">
        <v>4.0300000000000002E-2</v>
      </c>
      <c r="KS11" s="1">
        <v>43190</v>
      </c>
      <c r="KT11">
        <v>0.04</v>
      </c>
      <c r="KY11" s="1">
        <v>43190</v>
      </c>
      <c r="KZ11">
        <v>4.7800000000000002E-2</v>
      </c>
      <c r="LA11" s="1">
        <v>43190</v>
      </c>
      <c r="LB11">
        <v>4.1099999999999998E-2</v>
      </c>
      <c r="LI11" s="1">
        <v>43190</v>
      </c>
      <c r="LJ11">
        <v>4.99E-2</v>
      </c>
      <c r="LO11" s="1">
        <v>43190</v>
      </c>
      <c r="LP11">
        <v>4.8800000000000003E-2</v>
      </c>
      <c r="ME11" s="1">
        <v>43190</v>
      </c>
      <c r="MF11">
        <v>6.6000000000000003E-2</v>
      </c>
      <c r="MG11" s="1">
        <v>43190</v>
      </c>
      <c r="MH11">
        <v>5.3100000000000001E-2</v>
      </c>
      <c r="NC11" s="1">
        <v>43190</v>
      </c>
      <c r="ND11">
        <v>4.5999999999999999E-2</v>
      </c>
      <c r="OO11" s="1">
        <v>43190</v>
      </c>
      <c r="OP11">
        <v>0.80649999999999999</v>
      </c>
      <c r="OW11" s="1">
        <v>43190</v>
      </c>
      <c r="OX11">
        <v>0.57379999999999998</v>
      </c>
      <c r="PU11" s="1">
        <v>43190</v>
      </c>
      <c r="PV11">
        <v>0.62849999999999995</v>
      </c>
      <c r="QW11" s="1">
        <v>43190</v>
      </c>
      <c r="QX11">
        <v>0.25259999999999999</v>
      </c>
      <c r="RI11" s="1">
        <v>43187</v>
      </c>
      <c r="RJ11">
        <v>0.1598</v>
      </c>
      <c r="RU11" s="1">
        <v>43190</v>
      </c>
      <c r="RV11">
        <v>0.48859999999999998</v>
      </c>
      <c r="SC11" s="1">
        <v>43190</v>
      </c>
      <c r="SD11">
        <v>0.58499999999999996</v>
      </c>
      <c r="TA11" s="1">
        <v>43190</v>
      </c>
      <c r="TB11">
        <v>0.12759999999999999</v>
      </c>
      <c r="TQ11" s="1">
        <v>43190</v>
      </c>
      <c r="TR11">
        <v>0.26769999999999999</v>
      </c>
      <c r="TW11" s="1">
        <v>43190</v>
      </c>
      <c r="TX11">
        <v>9.2600000000000002E-2</v>
      </c>
      <c r="UY11" s="1">
        <v>43190</v>
      </c>
      <c r="UZ11">
        <v>0.60419999999999996</v>
      </c>
      <c r="VA11" s="1">
        <v>43190</v>
      </c>
      <c r="VB11">
        <v>0.3669</v>
      </c>
      <c r="VU11" s="1">
        <v>43190</v>
      </c>
      <c r="VV11">
        <v>0.28199999999999997</v>
      </c>
      <c r="WE11" s="1">
        <v>43190</v>
      </c>
      <c r="WF11">
        <v>1.6289</v>
      </c>
      <c r="WS11" s="1">
        <v>43190</v>
      </c>
      <c r="WT11">
        <v>0.49859999999999999</v>
      </c>
      <c r="XG11" s="1">
        <v>43190</v>
      </c>
      <c r="XH11">
        <v>0.28039999999999998</v>
      </c>
      <c r="YE11" s="1">
        <v>43190</v>
      </c>
      <c r="YF11">
        <v>0.39360000000000001</v>
      </c>
      <c r="YM11" s="1">
        <v>43190</v>
      </c>
      <c r="YN11">
        <v>0.57550000000000001</v>
      </c>
      <c r="YO11" s="1">
        <v>43190</v>
      </c>
      <c r="YP11">
        <v>0.13830000000000001</v>
      </c>
      <c r="ZG11" s="1">
        <v>43190</v>
      </c>
      <c r="ZH11">
        <v>1.0676000000000001</v>
      </c>
      <c r="ZY11" s="1">
        <v>43190</v>
      </c>
      <c r="ZZ11">
        <v>0.27139999999999997</v>
      </c>
      <c r="AAO11" s="1">
        <v>43190</v>
      </c>
      <c r="AAP11">
        <v>1.0521</v>
      </c>
    </row>
    <row r="12" spans="1:966" x14ac:dyDescent="0.25">
      <c r="JI12" s="1">
        <v>43281</v>
      </c>
      <c r="JJ12">
        <v>2.06E-2</v>
      </c>
      <c r="NC12" s="1">
        <v>43281</v>
      </c>
      <c r="ND12">
        <v>5.0500000000000003E-2</v>
      </c>
      <c r="XG12" s="1">
        <v>43281</v>
      </c>
      <c r="XH12">
        <v>0.27679999999999999</v>
      </c>
      <c r="YE12" s="1">
        <v>43281</v>
      </c>
      <c r="YF12">
        <v>0.37919999999999998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D12"/>
  <sheetViews>
    <sheetView workbookViewId="0">
      <selection activeCell="B2" sqref="B2"/>
    </sheetView>
  </sheetViews>
  <sheetFormatPr defaultRowHeight="15" x14ac:dyDescent="0.25"/>
  <cols>
    <col min="1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9.7109375" bestFit="1" customWidth="1"/>
    <col min="15" max="15" width="9.7109375" bestFit="1" customWidth="1"/>
    <col min="17" max="17" width="9.7109375" bestFit="1" customWidth="1"/>
    <col min="19" max="19" width="9.7109375" bestFit="1" customWidth="1"/>
    <col min="21" max="21" width="9.7109375" bestFit="1" customWidth="1"/>
    <col min="23" max="23" width="9.7109375" bestFit="1" customWidth="1"/>
    <col min="25" max="25" width="9.7109375" bestFit="1" customWidth="1"/>
    <col min="27" max="27" width="9.7109375" bestFit="1" customWidth="1"/>
    <col min="29" max="29" width="9.7109375" bestFit="1" customWidth="1"/>
    <col min="31" max="31" width="9.7109375" bestFit="1" customWidth="1"/>
    <col min="33" max="33" width="9.7109375" bestFit="1" customWidth="1"/>
    <col min="35" max="35" width="9.7109375" bestFit="1" customWidth="1"/>
    <col min="37" max="37" width="9.7109375" bestFit="1" customWidth="1"/>
    <col min="39" max="39" width="9.7109375" bestFit="1" customWidth="1"/>
    <col min="41" max="41" width="9.7109375" bestFit="1" customWidth="1"/>
    <col min="43" max="43" width="9.7109375" bestFit="1" customWidth="1"/>
    <col min="45" max="45" width="9.7109375" bestFit="1" customWidth="1"/>
    <col min="47" max="47" width="9.7109375" bestFit="1" customWidth="1"/>
    <col min="49" max="49" width="9.7109375" bestFit="1" customWidth="1"/>
    <col min="51" max="51" width="9.7109375" bestFit="1" customWidth="1"/>
    <col min="53" max="53" width="9.7109375" bestFit="1" customWidth="1"/>
    <col min="55" max="55" width="9.7109375" bestFit="1" customWidth="1"/>
    <col min="57" max="57" width="9.7109375" bestFit="1" customWidth="1"/>
    <col min="59" max="59" width="9.7109375" bestFit="1" customWidth="1"/>
    <col min="61" max="61" width="9.7109375" bestFit="1" customWidth="1"/>
    <col min="63" max="63" width="9.7109375" bestFit="1" customWidth="1"/>
    <col min="65" max="65" width="9.7109375" bestFit="1" customWidth="1"/>
    <col min="67" max="67" width="9.7109375" bestFit="1" customWidth="1"/>
    <col min="69" max="69" width="9.7109375" bestFit="1" customWidth="1"/>
    <col min="71" max="71" width="9.7109375" bestFit="1" customWidth="1"/>
    <col min="73" max="73" width="9.7109375" bestFit="1" customWidth="1"/>
    <col min="75" max="75" width="9.7109375" bestFit="1" customWidth="1"/>
    <col min="77" max="77" width="9.7109375" bestFit="1" customWidth="1"/>
    <col min="79" max="79" width="9.7109375" bestFit="1" customWidth="1"/>
    <col min="81" max="81" width="9.7109375" bestFit="1" customWidth="1"/>
    <col min="83" max="83" width="9.7109375" bestFit="1" customWidth="1"/>
    <col min="85" max="85" width="9.7109375" bestFit="1" customWidth="1"/>
    <col min="87" max="87" width="9.7109375" bestFit="1" customWidth="1"/>
    <col min="89" max="89" width="9.7109375" bestFit="1" customWidth="1"/>
    <col min="91" max="91" width="9.7109375" bestFit="1" customWidth="1"/>
    <col min="93" max="93" width="9.7109375" bestFit="1" customWidth="1"/>
    <col min="95" max="95" width="9.7109375" bestFit="1" customWidth="1"/>
    <col min="97" max="97" width="9.7109375" bestFit="1" customWidth="1"/>
    <col min="99" max="99" width="9.7109375" bestFit="1" customWidth="1"/>
    <col min="101" max="101" width="9.7109375" bestFit="1" customWidth="1"/>
    <col min="103" max="103" width="9.7109375" bestFit="1" customWidth="1"/>
    <col min="105" max="105" width="9.7109375" bestFit="1" customWidth="1"/>
    <col min="107" max="107" width="9.7109375" bestFit="1" customWidth="1"/>
    <col min="109" max="109" width="9.7109375" bestFit="1" customWidth="1"/>
    <col min="111" max="111" width="9.7109375" bestFit="1" customWidth="1"/>
    <col min="113" max="113" width="9.7109375" bestFit="1" customWidth="1"/>
    <col min="115" max="115" width="9.7109375" bestFit="1" customWidth="1"/>
    <col min="117" max="117" width="9.7109375" bestFit="1" customWidth="1"/>
    <col min="119" max="119" width="9.7109375" bestFit="1" customWidth="1"/>
    <col min="121" max="121" width="9.7109375" bestFit="1" customWidth="1"/>
    <col min="123" max="123" width="9.7109375" bestFit="1" customWidth="1"/>
    <col min="125" max="125" width="10.7109375" bestFit="1" customWidth="1"/>
    <col min="127" max="127" width="9.7109375" bestFit="1" customWidth="1"/>
    <col min="129" max="129" width="10.7109375" bestFit="1" customWidth="1"/>
    <col min="131" max="131" width="10.7109375" bestFit="1" customWidth="1"/>
    <col min="133" max="133" width="9.7109375" bestFit="1" customWidth="1"/>
    <col min="135" max="135" width="9.7109375" bestFit="1" customWidth="1"/>
    <col min="137" max="137" width="9.7109375" bestFit="1" customWidth="1"/>
    <col min="139" max="139" width="9.7109375" bestFit="1" customWidth="1"/>
    <col min="141" max="141" width="10.7109375" bestFit="1" customWidth="1"/>
    <col min="143" max="143" width="9.7109375" bestFit="1" customWidth="1"/>
    <col min="145" max="145" width="9.7109375" bestFit="1" customWidth="1"/>
    <col min="147" max="147" width="9.7109375" bestFit="1" customWidth="1"/>
    <col min="149" max="149" width="9.7109375" bestFit="1" customWidth="1"/>
    <col min="151" max="151" width="9.7109375" bestFit="1" customWidth="1"/>
    <col min="153" max="153" width="9.7109375" bestFit="1" customWidth="1"/>
    <col min="155" max="155" width="9.7109375" bestFit="1" customWidth="1"/>
    <col min="157" max="157" width="9.7109375" bestFit="1" customWidth="1"/>
    <col min="159" max="159" width="9.7109375" bestFit="1" customWidth="1"/>
    <col min="161" max="161" width="9.7109375" bestFit="1" customWidth="1"/>
    <col min="163" max="163" width="9.7109375" bestFit="1" customWidth="1"/>
    <col min="165" max="165" width="9.7109375" bestFit="1" customWidth="1"/>
    <col min="167" max="167" width="9.7109375" bestFit="1" customWidth="1"/>
    <col min="169" max="169" width="9.7109375" bestFit="1" customWidth="1"/>
    <col min="171" max="171" width="9.7109375" bestFit="1" customWidth="1"/>
    <col min="173" max="173" width="9.7109375" bestFit="1" customWidth="1"/>
    <col min="175" max="175" width="9.7109375" bestFit="1" customWidth="1"/>
    <col min="177" max="177" width="9.7109375" bestFit="1" customWidth="1"/>
    <col min="179" max="179" width="9.7109375" bestFit="1" customWidth="1"/>
    <col min="181" max="181" width="9.7109375" bestFit="1" customWidth="1"/>
    <col min="183" max="183" width="9.7109375" bestFit="1" customWidth="1"/>
    <col min="185" max="185" width="9.7109375" bestFit="1" customWidth="1"/>
    <col min="187" max="187" width="9.7109375" bestFit="1" customWidth="1"/>
    <col min="189" max="189" width="9.7109375" bestFit="1" customWidth="1"/>
    <col min="191" max="191" width="9.7109375" bestFit="1" customWidth="1"/>
    <col min="193" max="193" width="9.7109375" bestFit="1" customWidth="1"/>
    <col min="195" max="195" width="9.7109375" bestFit="1" customWidth="1"/>
    <col min="197" max="197" width="9.7109375" bestFit="1" customWidth="1"/>
    <col min="199" max="199" width="9.7109375" bestFit="1" customWidth="1"/>
    <col min="201" max="201" width="9.7109375" bestFit="1" customWidth="1"/>
    <col min="203" max="203" width="9.7109375" bestFit="1" customWidth="1"/>
    <col min="205" max="205" width="9.7109375" bestFit="1" customWidth="1"/>
    <col min="207" max="207" width="9.7109375" bestFit="1" customWidth="1"/>
    <col min="209" max="209" width="9.7109375" bestFit="1" customWidth="1"/>
    <col min="211" max="211" width="9.7109375" bestFit="1" customWidth="1"/>
    <col min="213" max="213" width="9.7109375" bestFit="1" customWidth="1"/>
    <col min="215" max="215" width="9.7109375" bestFit="1" customWidth="1"/>
    <col min="217" max="217" width="9.7109375" bestFit="1" customWidth="1"/>
    <col min="219" max="219" width="9.7109375" bestFit="1" customWidth="1"/>
    <col min="221" max="221" width="10.7109375" bestFit="1" customWidth="1"/>
    <col min="223" max="223" width="10.7109375" bestFit="1" customWidth="1"/>
    <col min="225" max="225" width="9.7109375" bestFit="1" customWidth="1"/>
    <col min="227" max="227" width="9.7109375" bestFit="1" customWidth="1"/>
    <col min="229" max="229" width="9.7109375" bestFit="1" customWidth="1"/>
    <col min="231" max="231" width="9.7109375" bestFit="1" customWidth="1"/>
    <col min="233" max="233" width="9.7109375" bestFit="1" customWidth="1"/>
    <col min="235" max="235" width="9.7109375" bestFit="1" customWidth="1"/>
    <col min="237" max="237" width="9.7109375" bestFit="1" customWidth="1"/>
    <col min="239" max="239" width="9.7109375" bestFit="1" customWidth="1"/>
    <col min="241" max="241" width="9.7109375" bestFit="1" customWidth="1"/>
    <col min="243" max="243" width="9.7109375" bestFit="1" customWidth="1"/>
    <col min="245" max="245" width="9.7109375" bestFit="1" customWidth="1"/>
    <col min="247" max="247" width="9.7109375" bestFit="1" customWidth="1"/>
    <col min="249" max="249" width="9.7109375" bestFit="1" customWidth="1"/>
    <col min="251" max="251" width="9.7109375" bestFit="1" customWidth="1"/>
    <col min="253" max="253" width="9.7109375" bestFit="1" customWidth="1"/>
    <col min="255" max="255" width="9.7109375" bestFit="1" customWidth="1"/>
    <col min="257" max="257" width="9.7109375" bestFit="1" customWidth="1"/>
    <col min="259" max="259" width="9.7109375" bestFit="1" customWidth="1"/>
    <col min="261" max="261" width="9.7109375" bestFit="1" customWidth="1"/>
    <col min="263" max="263" width="9.7109375" bestFit="1" customWidth="1"/>
    <col min="265" max="265" width="9.7109375" bestFit="1" customWidth="1"/>
    <col min="267" max="267" width="9.7109375" bestFit="1" customWidth="1"/>
    <col min="269" max="269" width="9.7109375" bestFit="1" customWidth="1"/>
    <col min="271" max="271" width="9.7109375" bestFit="1" customWidth="1"/>
    <col min="273" max="273" width="9.7109375" bestFit="1" customWidth="1"/>
    <col min="275" max="275" width="9.7109375" bestFit="1" customWidth="1"/>
    <col min="277" max="277" width="9.7109375" bestFit="1" customWidth="1"/>
    <col min="279" max="279" width="9.7109375" bestFit="1" customWidth="1"/>
    <col min="281" max="281" width="9.7109375" bestFit="1" customWidth="1"/>
    <col min="283" max="283" width="9.7109375" bestFit="1" customWidth="1"/>
    <col min="285" max="285" width="9.7109375" bestFit="1" customWidth="1"/>
    <col min="287" max="287" width="9.7109375" bestFit="1" customWidth="1"/>
    <col min="289" max="289" width="9.7109375" bestFit="1" customWidth="1"/>
    <col min="291" max="291" width="9.7109375" bestFit="1" customWidth="1"/>
    <col min="293" max="293" width="9.7109375" bestFit="1" customWidth="1"/>
    <col min="295" max="295" width="9.7109375" bestFit="1" customWidth="1"/>
    <col min="297" max="297" width="9.7109375" bestFit="1" customWidth="1"/>
    <col min="299" max="299" width="9.7109375" bestFit="1" customWidth="1"/>
    <col min="301" max="301" width="9.7109375" bestFit="1" customWidth="1"/>
    <col min="303" max="303" width="9.7109375" bestFit="1" customWidth="1"/>
    <col min="305" max="305" width="9.7109375" bestFit="1" customWidth="1"/>
    <col min="307" max="307" width="9.7109375" bestFit="1" customWidth="1"/>
    <col min="309" max="309" width="9.7109375" bestFit="1" customWidth="1"/>
    <col min="311" max="311" width="9.7109375" bestFit="1" customWidth="1"/>
    <col min="313" max="313" width="9.7109375" bestFit="1" customWidth="1"/>
    <col min="315" max="315" width="9.7109375" bestFit="1" customWidth="1"/>
    <col min="317" max="317" width="9.7109375" bestFit="1" customWidth="1"/>
    <col min="319" max="319" width="9.7109375" bestFit="1" customWidth="1"/>
    <col min="321" max="321" width="9.7109375" bestFit="1" customWidth="1"/>
    <col min="323" max="323" width="9.7109375" bestFit="1" customWidth="1"/>
    <col min="325" max="325" width="9.7109375" bestFit="1" customWidth="1"/>
    <col min="327" max="327" width="9.7109375" bestFit="1" customWidth="1"/>
    <col min="329" max="329" width="9.7109375" bestFit="1" customWidth="1"/>
    <col min="331" max="331" width="10.7109375" bestFit="1" customWidth="1"/>
    <col min="333" max="333" width="10.7109375" bestFit="1" customWidth="1"/>
    <col min="335" max="335" width="10.7109375" bestFit="1" customWidth="1"/>
    <col min="337" max="337" width="9.7109375" bestFit="1" customWidth="1"/>
    <col min="339" max="339" width="9.7109375" bestFit="1" customWidth="1"/>
    <col min="341" max="341" width="9.7109375" bestFit="1" customWidth="1"/>
    <col min="343" max="343" width="9.7109375" bestFit="1" customWidth="1"/>
    <col min="345" max="345" width="9.7109375" bestFit="1" customWidth="1"/>
    <col min="347" max="347" width="10.7109375" bestFit="1" customWidth="1"/>
    <col min="349" max="349" width="9.7109375" bestFit="1" customWidth="1"/>
    <col min="351" max="351" width="9.7109375" bestFit="1" customWidth="1"/>
    <col min="353" max="353" width="9.7109375" bestFit="1" customWidth="1"/>
    <col min="355" max="355" width="9.7109375" bestFit="1" customWidth="1"/>
    <col min="357" max="357" width="9.7109375" bestFit="1" customWidth="1"/>
    <col min="359" max="359" width="9.7109375" bestFit="1" customWidth="1"/>
    <col min="361" max="361" width="9.7109375" bestFit="1" customWidth="1"/>
    <col min="363" max="363" width="9.7109375" bestFit="1" customWidth="1"/>
    <col min="365" max="365" width="9.7109375" bestFit="1" customWidth="1"/>
    <col min="367" max="367" width="9.7109375" bestFit="1" customWidth="1"/>
    <col min="369" max="369" width="9.7109375" bestFit="1" customWidth="1"/>
    <col min="371" max="371" width="9.7109375" bestFit="1" customWidth="1"/>
    <col min="373" max="373" width="9.7109375" bestFit="1" customWidth="1"/>
    <col min="375" max="375" width="9.7109375" bestFit="1" customWidth="1"/>
    <col min="377" max="377" width="9.7109375" bestFit="1" customWidth="1"/>
    <col min="379" max="379" width="9.7109375" bestFit="1" customWidth="1"/>
    <col min="381" max="381" width="9.7109375" bestFit="1" customWidth="1"/>
    <col min="383" max="383" width="9.7109375" bestFit="1" customWidth="1"/>
    <col min="385" max="385" width="9.7109375" bestFit="1" customWidth="1"/>
    <col min="387" max="387" width="9.7109375" bestFit="1" customWidth="1"/>
    <col min="389" max="389" width="9.7109375" bestFit="1" customWidth="1"/>
    <col min="391" max="391" width="9.7109375" bestFit="1" customWidth="1"/>
    <col min="393" max="393" width="9.7109375" bestFit="1" customWidth="1"/>
    <col min="395" max="395" width="9.7109375" bestFit="1" customWidth="1"/>
    <col min="397" max="397" width="9.7109375" bestFit="1" customWidth="1"/>
    <col min="399" max="399" width="9.7109375" bestFit="1" customWidth="1"/>
    <col min="401" max="401" width="9.7109375" bestFit="1" customWidth="1"/>
    <col min="403" max="403" width="9.7109375" bestFit="1" customWidth="1"/>
    <col min="405" max="405" width="9.7109375" bestFit="1" customWidth="1"/>
    <col min="407" max="407" width="9.7109375" bestFit="1" customWidth="1"/>
    <col min="409" max="409" width="9.7109375" bestFit="1" customWidth="1"/>
    <col min="411" max="411" width="9.7109375" bestFit="1" customWidth="1"/>
    <col min="413" max="413" width="9.7109375" bestFit="1" customWidth="1"/>
    <col min="415" max="415" width="9.7109375" bestFit="1" customWidth="1"/>
    <col min="417" max="417" width="10.7109375" bestFit="1" customWidth="1"/>
    <col min="419" max="419" width="9.7109375" bestFit="1" customWidth="1"/>
    <col min="421" max="421" width="9.7109375" bestFit="1" customWidth="1"/>
    <col min="423" max="423" width="9.7109375" bestFit="1" customWidth="1"/>
    <col min="425" max="425" width="9.7109375" bestFit="1" customWidth="1"/>
    <col min="427" max="427" width="9.7109375" bestFit="1" customWidth="1"/>
    <col min="429" max="429" width="9.7109375" bestFit="1" customWidth="1"/>
    <col min="431" max="431" width="9.7109375" bestFit="1" customWidth="1"/>
    <col min="433" max="433" width="9.7109375" bestFit="1" customWidth="1"/>
    <col min="435" max="435" width="9.7109375" bestFit="1" customWidth="1"/>
    <col min="437" max="437" width="9.7109375" bestFit="1" customWidth="1"/>
    <col min="439" max="439" width="9.7109375" bestFit="1" customWidth="1"/>
    <col min="441" max="441" width="9.7109375" bestFit="1" customWidth="1"/>
    <col min="443" max="443" width="9.7109375" bestFit="1" customWidth="1"/>
    <col min="445" max="445" width="9.7109375" bestFit="1" customWidth="1"/>
    <col min="447" max="447" width="9.7109375" bestFit="1" customWidth="1"/>
    <col min="449" max="449" width="9.7109375" bestFit="1" customWidth="1"/>
    <col min="451" max="451" width="9.7109375" bestFit="1" customWidth="1"/>
    <col min="453" max="453" width="9.7109375" bestFit="1" customWidth="1"/>
    <col min="455" max="455" width="9.7109375" bestFit="1" customWidth="1"/>
    <col min="457" max="457" width="9.7109375" bestFit="1" customWidth="1"/>
    <col min="459" max="459" width="9.7109375" bestFit="1" customWidth="1"/>
    <col min="461" max="461" width="9.7109375" bestFit="1" customWidth="1"/>
    <col min="463" max="463" width="9.7109375" bestFit="1" customWidth="1"/>
    <col min="465" max="465" width="9.7109375" bestFit="1" customWidth="1"/>
    <col min="467" max="467" width="9.7109375" bestFit="1" customWidth="1"/>
    <col min="469" max="469" width="9.7109375" bestFit="1" customWidth="1"/>
    <col min="471" max="471" width="9.7109375" bestFit="1" customWidth="1"/>
    <col min="473" max="473" width="9.7109375" bestFit="1" customWidth="1"/>
    <col min="475" max="475" width="9.7109375" bestFit="1" customWidth="1"/>
    <col min="477" max="477" width="9.7109375" bestFit="1" customWidth="1"/>
    <col min="479" max="479" width="9.7109375" bestFit="1" customWidth="1"/>
    <col min="481" max="481" width="9.7109375" bestFit="1" customWidth="1"/>
    <col min="483" max="483" width="9.7109375" bestFit="1" customWidth="1"/>
    <col min="485" max="485" width="9.7109375" bestFit="1" customWidth="1"/>
    <col min="487" max="487" width="9.7109375" bestFit="1" customWidth="1"/>
    <col min="489" max="489" width="9.7109375" bestFit="1" customWidth="1"/>
    <col min="491" max="491" width="9.7109375" bestFit="1" customWidth="1"/>
    <col min="493" max="493" width="9.7109375" bestFit="1" customWidth="1"/>
    <col min="495" max="495" width="9.7109375" bestFit="1" customWidth="1"/>
    <col min="497" max="497" width="9.7109375" bestFit="1" customWidth="1"/>
    <col min="499" max="499" width="9.7109375" bestFit="1" customWidth="1"/>
    <col min="501" max="501" width="9.7109375" bestFit="1" customWidth="1"/>
    <col min="503" max="503" width="9.7109375" bestFit="1" customWidth="1"/>
    <col min="505" max="505" width="9.7109375" bestFit="1" customWidth="1"/>
    <col min="507" max="507" width="9.7109375" bestFit="1" customWidth="1"/>
    <col min="509" max="509" width="9.7109375" bestFit="1" customWidth="1"/>
    <col min="511" max="511" width="9.7109375" bestFit="1" customWidth="1"/>
    <col min="513" max="513" width="9.7109375" bestFit="1" customWidth="1"/>
    <col min="515" max="515" width="9.7109375" bestFit="1" customWidth="1"/>
    <col min="517" max="517" width="9.7109375" bestFit="1" customWidth="1"/>
    <col min="519" max="519" width="9.7109375" bestFit="1" customWidth="1"/>
    <col min="521" max="521" width="9.7109375" bestFit="1" customWidth="1"/>
    <col min="523" max="523" width="9.7109375" bestFit="1" customWidth="1"/>
    <col min="525" max="525" width="9.7109375" bestFit="1" customWidth="1"/>
    <col min="527" max="527" width="9.7109375" bestFit="1" customWidth="1"/>
    <col min="529" max="529" width="9.7109375" bestFit="1" customWidth="1"/>
    <col min="531" max="531" width="9.7109375" bestFit="1" customWidth="1"/>
    <col min="533" max="533" width="9.7109375" bestFit="1" customWidth="1"/>
    <col min="535" max="535" width="9.7109375" bestFit="1" customWidth="1"/>
    <col min="537" max="537" width="9.7109375" bestFit="1" customWidth="1"/>
    <col min="539" max="539" width="9.7109375" bestFit="1" customWidth="1"/>
    <col min="541" max="541" width="9.7109375" bestFit="1" customWidth="1"/>
    <col min="543" max="543" width="9.7109375" bestFit="1" customWidth="1"/>
    <col min="545" max="545" width="9.7109375" bestFit="1" customWidth="1"/>
    <col min="547" max="547" width="9.7109375" bestFit="1" customWidth="1"/>
    <col min="549" max="549" width="9.7109375" bestFit="1" customWidth="1"/>
    <col min="551" max="551" width="9.7109375" bestFit="1" customWidth="1"/>
    <col min="553" max="553" width="9.7109375" bestFit="1" customWidth="1"/>
    <col min="555" max="555" width="9.7109375" bestFit="1" customWidth="1"/>
    <col min="557" max="557" width="9.7109375" bestFit="1" customWidth="1"/>
    <col min="559" max="559" width="9.7109375" bestFit="1" customWidth="1"/>
    <col min="561" max="561" width="9.7109375" bestFit="1" customWidth="1"/>
    <col min="563" max="563" width="9.7109375" bestFit="1" customWidth="1"/>
    <col min="565" max="565" width="9.7109375" bestFit="1" customWidth="1"/>
    <col min="567" max="567" width="9.7109375" bestFit="1" customWidth="1"/>
    <col min="569" max="569" width="9.7109375" bestFit="1" customWidth="1"/>
    <col min="571" max="571" width="9.7109375" bestFit="1" customWidth="1"/>
    <col min="573" max="573" width="9.7109375" bestFit="1" customWidth="1"/>
    <col min="575" max="575" width="9.7109375" bestFit="1" customWidth="1"/>
    <col min="577" max="577" width="9.7109375" bestFit="1" customWidth="1"/>
    <col min="579" max="579" width="9.7109375" bestFit="1" customWidth="1"/>
    <col min="581" max="581" width="9.7109375" bestFit="1" customWidth="1"/>
    <col min="583" max="583" width="9.7109375" bestFit="1" customWidth="1"/>
    <col min="585" max="585" width="9.7109375" bestFit="1" customWidth="1"/>
    <col min="587" max="587" width="9.7109375" bestFit="1" customWidth="1"/>
    <col min="589" max="589" width="9.7109375" bestFit="1" customWidth="1"/>
    <col min="591" max="591" width="9.7109375" bestFit="1" customWidth="1"/>
    <col min="593" max="593" width="9.7109375" bestFit="1" customWidth="1"/>
    <col min="595" max="595" width="9.7109375" bestFit="1" customWidth="1"/>
    <col min="597" max="597" width="9.7109375" bestFit="1" customWidth="1"/>
    <col min="599" max="599" width="9.7109375" bestFit="1" customWidth="1"/>
    <col min="601" max="601" width="9.7109375" bestFit="1" customWidth="1"/>
    <col min="603" max="603" width="9.7109375" bestFit="1" customWidth="1"/>
    <col min="605" max="605" width="9.7109375" bestFit="1" customWidth="1"/>
    <col min="607" max="607" width="9.7109375" bestFit="1" customWidth="1"/>
    <col min="609" max="609" width="9.7109375" bestFit="1" customWidth="1"/>
    <col min="611" max="611" width="9.7109375" bestFit="1" customWidth="1"/>
    <col min="613" max="613" width="9.7109375" bestFit="1" customWidth="1"/>
    <col min="615" max="615" width="9.7109375" bestFit="1" customWidth="1"/>
    <col min="617" max="617" width="9.7109375" bestFit="1" customWidth="1"/>
    <col min="619" max="619" width="9.7109375" bestFit="1" customWidth="1"/>
    <col min="621" max="621" width="9.7109375" bestFit="1" customWidth="1"/>
    <col min="623" max="623" width="9.7109375" bestFit="1" customWidth="1"/>
    <col min="625" max="625" width="9.7109375" bestFit="1" customWidth="1"/>
    <col min="627" max="627" width="9.7109375" bestFit="1" customWidth="1"/>
    <col min="629" max="629" width="9.7109375" bestFit="1" customWidth="1"/>
    <col min="631" max="631" width="9.7109375" bestFit="1" customWidth="1"/>
    <col min="633" max="633" width="9.7109375" bestFit="1" customWidth="1"/>
    <col min="635" max="635" width="9.7109375" bestFit="1" customWidth="1"/>
    <col min="637" max="637" width="9.7109375" bestFit="1" customWidth="1"/>
    <col min="639" max="639" width="9.7109375" bestFit="1" customWidth="1"/>
    <col min="641" max="641" width="9.7109375" bestFit="1" customWidth="1"/>
    <col min="643" max="643" width="10.7109375" bestFit="1" customWidth="1"/>
    <col min="645" max="645" width="9.7109375" bestFit="1" customWidth="1"/>
    <col min="647" max="647" width="9.7109375" bestFit="1" customWidth="1"/>
    <col min="649" max="649" width="9.7109375" bestFit="1" customWidth="1"/>
    <col min="651" max="651" width="9.7109375" bestFit="1" customWidth="1"/>
    <col min="653" max="653" width="9.7109375" bestFit="1" customWidth="1"/>
    <col min="655" max="655" width="9.7109375" bestFit="1" customWidth="1"/>
    <col min="657" max="657" width="9.7109375" bestFit="1" customWidth="1"/>
    <col min="659" max="659" width="9.7109375" bestFit="1" customWidth="1"/>
    <col min="661" max="661" width="9.7109375" bestFit="1" customWidth="1"/>
    <col min="663" max="663" width="9.7109375" bestFit="1" customWidth="1"/>
    <col min="665" max="665" width="9.7109375" bestFit="1" customWidth="1"/>
    <col min="667" max="667" width="9.7109375" bestFit="1" customWidth="1"/>
    <col min="669" max="669" width="9.7109375" bestFit="1" customWidth="1"/>
    <col min="671" max="671" width="9.7109375" bestFit="1" customWidth="1"/>
    <col min="673" max="673" width="9.7109375" bestFit="1" customWidth="1"/>
    <col min="675" max="675" width="9.7109375" bestFit="1" customWidth="1"/>
    <col min="677" max="677" width="9.7109375" bestFit="1" customWidth="1"/>
    <col min="679" max="679" width="9.7109375" bestFit="1" customWidth="1"/>
    <col min="681" max="681" width="9.7109375" bestFit="1" customWidth="1"/>
    <col min="683" max="683" width="9.7109375" bestFit="1" customWidth="1"/>
    <col min="685" max="685" width="9.7109375" bestFit="1" customWidth="1"/>
    <col min="687" max="687" width="9.7109375" bestFit="1" customWidth="1"/>
    <col min="689" max="689" width="9.7109375" bestFit="1" customWidth="1"/>
    <col min="691" max="691" width="9.7109375" bestFit="1" customWidth="1"/>
    <col min="693" max="693" width="9.7109375" bestFit="1" customWidth="1"/>
    <col min="695" max="695" width="9.7109375" bestFit="1" customWidth="1"/>
    <col min="697" max="697" width="9.7109375" bestFit="1" customWidth="1"/>
    <col min="699" max="699" width="9.7109375" bestFit="1" customWidth="1"/>
    <col min="701" max="701" width="9.7109375" bestFit="1" customWidth="1"/>
    <col min="703" max="703" width="9.7109375" bestFit="1" customWidth="1"/>
    <col min="705" max="705" width="9.7109375" bestFit="1" customWidth="1"/>
    <col min="707" max="707" width="9.7109375" bestFit="1" customWidth="1"/>
    <col min="709" max="709" width="9.7109375" bestFit="1" customWidth="1"/>
    <col min="711" max="711" width="9.7109375" bestFit="1" customWidth="1"/>
    <col min="713" max="713" width="9.7109375" bestFit="1" customWidth="1"/>
    <col min="715" max="715" width="9.7109375" bestFit="1" customWidth="1"/>
    <col min="717" max="717" width="9.7109375" bestFit="1" customWidth="1"/>
    <col min="719" max="719" width="9.7109375" bestFit="1" customWidth="1"/>
    <col min="721" max="721" width="9.7109375" bestFit="1" customWidth="1"/>
    <col min="723" max="723" width="9.7109375" bestFit="1" customWidth="1"/>
    <col min="725" max="725" width="9.7109375" bestFit="1" customWidth="1"/>
    <col min="727" max="727" width="9.7109375" bestFit="1" customWidth="1"/>
    <col min="729" max="729" width="9.7109375" bestFit="1" customWidth="1"/>
    <col min="731" max="731" width="9.7109375" bestFit="1" customWidth="1"/>
    <col min="733" max="733" width="9.7109375" bestFit="1" customWidth="1"/>
    <col min="735" max="735" width="9.7109375" bestFit="1" customWidth="1"/>
    <col min="737" max="737" width="9.7109375" bestFit="1" customWidth="1"/>
    <col min="739" max="739" width="9.7109375" bestFit="1" customWidth="1"/>
    <col min="741" max="741" width="9.7109375" bestFit="1" customWidth="1"/>
    <col min="743" max="743" width="9.7109375" bestFit="1" customWidth="1"/>
    <col min="745" max="745" width="9.7109375" bestFit="1" customWidth="1"/>
    <col min="747" max="747" width="9.7109375" bestFit="1" customWidth="1"/>
    <col min="749" max="749" width="9.7109375" bestFit="1" customWidth="1"/>
    <col min="751" max="751" width="9.7109375" bestFit="1" customWidth="1"/>
    <col min="753" max="753" width="9.7109375" bestFit="1" customWidth="1"/>
    <col min="755" max="755" width="9.7109375" bestFit="1" customWidth="1"/>
    <col min="757" max="757" width="9.7109375" bestFit="1" customWidth="1"/>
    <col min="759" max="759" width="9.7109375" bestFit="1" customWidth="1"/>
    <col min="761" max="761" width="9.7109375" bestFit="1" customWidth="1"/>
    <col min="763" max="763" width="9.7109375" bestFit="1" customWidth="1"/>
    <col min="765" max="765" width="9.7109375" bestFit="1" customWidth="1"/>
    <col min="767" max="767" width="9.7109375" bestFit="1" customWidth="1"/>
    <col min="769" max="769" width="9.7109375" bestFit="1" customWidth="1"/>
    <col min="771" max="771" width="9.7109375" bestFit="1" customWidth="1"/>
    <col min="773" max="773" width="9.7109375" bestFit="1" customWidth="1"/>
    <col min="775" max="775" width="9.7109375" bestFit="1" customWidth="1"/>
    <col min="777" max="777" width="9.7109375" bestFit="1" customWidth="1"/>
    <col min="779" max="779" width="9.7109375" bestFit="1" customWidth="1"/>
    <col min="781" max="781" width="9.7109375" bestFit="1" customWidth="1"/>
    <col min="783" max="783" width="9.7109375" bestFit="1" customWidth="1"/>
    <col min="785" max="785" width="9.7109375" bestFit="1" customWidth="1"/>
    <col min="787" max="787" width="9.7109375" bestFit="1" customWidth="1"/>
    <col min="789" max="789" width="9.7109375" bestFit="1" customWidth="1"/>
    <col min="791" max="791" width="9.7109375" bestFit="1" customWidth="1"/>
    <col min="793" max="793" width="9.7109375" bestFit="1" customWidth="1"/>
    <col min="795" max="795" width="9.7109375" bestFit="1" customWidth="1"/>
    <col min="797" max="797" width="9.7109375" bestFit="1" customWidth="1"/>
    <col min="799" max="799" width="9.7109375" bestFit="1" customWidth="1"/>
    <col min="801" max="801" width="9.7109375" bestFit="1" customWidth="1"/>
    <col min="803" max="803" width="9.7109375" bestFit="1" customWidth="1"/>
    <col min="805" max="805" width="9.7109375" bestFit="1" customWidth="1"/>
    <col min="807" max="807" width="9.7109375" bestFit="1" customWidth="1"/>
    <col min="809" max="809" width="9.7109375" bestFit="1" customWidth="1"/>
    <col min="811" max="811" width="9.7109375" bestFit="1" customWidth="1"/>
    <col min="813" max="813" width="9.7109375" bestFit="1" customWidth="1"/>
    <col min="815" max="815" width="9.7109375" bestFit="1" customWidth="1"/>
    <col min="817" max="817" width="9.7109375" bestFit="1" customWidth="1"/>
    <col min="819" max="819" width="9.7109375" bestFit="1" customWidth="1"/>
    <col min="821" max="821" width="9.7109375" bestFit="1" customWidth="1"/>
    <col min="823" max="823" width="9.7109375" bestFit="1" customWidth="1"/>
    <col min="827" max="827" width="9.7109375" bestFit="1" customWidth="1"/>
    <col min="829" max="829" width="9.7109375" bestFit="1" customWidth="1"/>
    <col min="831" max="831" width="9.7109375" bestFit="1" customWidth="1"/>
    <col min="833" max="833" width="9.7109375" bestFit="1" customWidth="1"/>
    <col min="835" max="835" width="9.7109375" bestFit="1" customWidth="1"/>
    <col min="837" max="837" width="10.7109375" bestFit="1" customWidth="1"/>
    <col min="839" max="839" width="9.7109375" bestFit="1" customWidth="1"/>
    <col min="841" max="841" width="9.7109375" bestFit="1" customWidth="1"/>
    <col min="843" max="843" width="9.7109375" bestFit="1" customWidth="1"/>
    <col min="845" max="845" width="9.7109375" bestFit="1" customWidth="1"/>
    <col min="847" max="847" width="9.7109375" bestFit="1" customWidth="1"/>
    <col min="849" max="849" width="9.7109375" bestFit="1" customWidth="1"/>
    <col min="851" max="851" width="9.7109375" bestFit="1" customWidth="1"/>
    <col min="853" max="853" width="9.7109375" bestFit="1" customWidth="1"/>
    <col min="855" max="855" width="9.7109375" bestFit="1" customWidth="1"/>
    <col min="857" max="857" width="9.7109375" bestFit="1" customWidth="1"/>
    <col min="859" max="859" width="9.7109375" bestFit="1" customWidth="1"/>
    <col min="861" max="861" width="9.7109375" bestFit="1" customWidth="1"/>
    <col min="863" max="863" width="9.7109375" bestFit="1" customWidth="1"/>
    <col min="865" max="865" width="9.7109375" bestFit="1" customWidth="1"/>
    <col min="867" max="867" width="9.7109375" bestFit="1" customWidth="1"/>
    <col min="869" max="869" width="9.7109375" bestFit="1" customWidth="1"/>
    <col min="871" max="871" width="9.7109375" bestFit="1" customWidth="1"/>
    <col min="873" max="873" width="9.7109375" bestFit="1" customWidth="1"/>
    <col min="875" max="875" width="9.7109375" bestFit="1" customWidth="1"/>
    <col min="877" max="877" width="9.7109375" bestFit="1" customWidth="1"/>
    <col min="879" max="879" width="9.7109375" bestFit="1" customWidth="1"/>
    <col min="881" max="881" width="9.7109375" bestFit="1" customWidth="1"/>
    <col min="883" max="883" width="9.7109375" bestFit="1" customWidth="1"/>
    <col min="885" max="885" width="9.7109375" bestFit="1" customWidth="1"/>
    <col min="887" max="887" width="9.7109375" bestFit="1" customWidth="1"/>
    <col min="889" max="889" width="9.7109375" bestFit="1" customWidth="1"/>
    <col min="891" max="891" width="9.7109375" bestFit="1" customWidth="1"/>
    <col min="893" max="893" width="9.7109375" bestFit="1" customWidth="1"/>
    <col min="895" max="895" width="9.7109375" bestFit="1" customWidth="1"/>
    <col min="897" max="897" width="9.7109375" bestFit="1" customWidth="1"/>
    <col min="899" max="899" width="9.7109375" bestFit="1" customWidth="1"/>
    <col min="901" max="901" width="9.7109375" bestFit="1" customWidth="1"/>
    <col min="903" max="903" width="9.7109375" bestFit="1" customWidth="1"/>
    <col min="905" max="905" width="9.7109375" bestFit="1" customWidth="1"/>
    <col min="907" max="907" width="9.7109375" bestFit="1" customWidth="1"/>
    <col min="909" max="909" width="9.7109375" bestFit="1" customWidth="1"/>
    <col min="911" max="911" width="9.7109375" bestFit="1" customWidth="1"/>
    <col min="913" max="913" width="9.7109375" bestFit="1" customWidth="1"/>
    <col min="915" max="915" width="9.7109375" bestFit="1" customWidth="1"/>
    <col min="917" max="917" width="9.7109375" bestFit="1" customWidth="1"/>
    <col min="919" max="919" width="9.7109375" bestFit="1" customWidth="1"/>
    <col min="921" max="921" width="9.7109375" bestFit="1" customWidth="1"/>
    <col min="923" max="923" width="9.7109375" bestFit="1" customWidth="1"/>
    <col min="925" max="925" width="9.7109375" bestFit="1" customWidth="1"/>
    <col min="927" max="927" width="9.7109375" bestFit="1" customWidth="1"/>
    <col min="929" max="929" width="9.7109375" bestFit="1" customWidth="1"/>
    <col min="931" max="931" width="9.7109375" bestFit="1" customWidth="1"/>
    <col min="933" max="933" width="9.7109375" bestFit="1" customWidth="1"/>
    <col min="935" max="935" width="9.7109375" bestFit="1" customWidth="1"/>
    <col min="937" max="937" width="9.7109375" bestFit="1" customWidth="1"/>
    <col min="939" max="939" width="9.7109375" bestFit="1" customWidth="1"/>
    <col min="941" max="941" width="9.7109375" bestFit="1" customWidth="1"/>
    <col min="943" max="943" width="9.7109375" bestFit="1" customWidth="1"/>
    <col min="945" max="945" width="9.7109375" bestFit="1" customWidth="1"/>
    <col min="947" max="947" width="9.7109375" bestFit="1" customWidth="1"/>
    <col min="949" max="949" width="9.7109375" bestFit="1" customWidth="1"/>
    <col min="951" max="951" width="9.7109375" bestFit="1" customWidth="1"/>
    <col min="953" max="953" width="9.7109375" bestFit="1" customWidth="1"/>
    <col min="955" max="955" width="9.7109375" bestFit="1" customWidth="1"/>
    <col min="957" max="957" width="9.7109375" bestFit="1" customWidth="1"/>
    <col min="959" max="959" width="9.7109375" bestFit="1" customWidth="1"/>
    <col min="961" max="961" width="9.7109375" bestFit="1" customWidth="1"/>
    <col min="963" max="963" width="9.7109375" bestFit="1" customWidth="1"/>
    <col min="965" max="965" width="9.7109375" bestFit="1" customWidth="1"/>
  </cols>
  <sheetData>
    <row r="1" spans="1:966" x14ac:dyDescent="0.25">
      <c r="A1" t="s">
        <v>0</v>
      </c>
      <c r="B1" s="1">
        <f>'Asset Turnover Ratio'!B1</f>
        <v>42736</v>
      </c>
    </row>
    <row r="2" spans="1:966" x14ac:dyDescent="0.25">
      <c r="A2" t="s">
        <v>1</v>
      </c>
      <c r="B2" s="1">
        <f ca="1">'Asset Turnover Ratio'!B2</f>
        <v>43324</v>
      </c>
    </row>
    <row r="4" spans="1:966" x14ac:dyDescent="0.25">
      <c r="A4" t="s">
        <v>2</v>
      </c>
      <c r="B4" t="s">
        <v>3</v>
      </c>
      <c r="D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P4" t="s">
        <v>10</v>
      </c>
      <c r="R4" t="s">
        <v>11</v>
      </c>
      <c r="T4" t="s">
        <v>12</v>
      </c>
      <c r="V4" t="s">
        <v>13</v>
      </c>
      <c r="X4" t="s">
        <v>14</v>
      </c>
      <c r="Z4" t="s">
        <v>15</v>
      </c>
      <c r="AB4" t="s">
        <v>16</v>
      </c>
      <c r="AD4" t="s">
        <v>17</v>
      </c>
      <c r="AF4" t="s">
        <v>18</v>
      </c>
      <c r="AH4" t="s">
        <v>19</v>
      </c>
      <c r="AJ4" t="s">
        <v>20</v>
      </c>
      <c r="AL4" t="s">
        <v>21</v>
      </c>
      <c r="AN4" t="s">
        <v>22</v>
      </c>
      <c r="AP4" t="s">
        <v>23</v>
      </c>
      <c r="AR4" t="s">
        <v>24</v>
      </c>
      <c r="AT4" t="s">
        <v>25</v>
      </c>
      <c r="AV4" t="s">
        <v>26</v>
      </c>
      <c r="AX4" t="s">
        <v>27</v>
      </c>
      <c r="AZ4" t="s">
        <v>28</v>
      </c>
      <c r="BB4" t="s">
        <v>29</v>
      </c>
      <c r="BD4" t="s">
        <v>30</v>
      </c>
      <c r="BF4" t="s">
        <v>31</v>
      </c>
      <c r="BH4" t="s">
        <v>32</v>
      </c>
      <c r="BJ4" t="s">
        <v>33</v>
      </c>
      <c r="BL4" t="s">
        <v>34</v>
      </c>
      <c r="BN4" t="s">
        <v>35</v>
      </c>
      <c r="BP4" t="s">
        <v>36</v>
      </c>
      <c r="BR4" t="s">
        <v>37</v>
      </c>
      <c r="BT4" t="s">
        <v>38</v>
      </c>
      <c r="BV4" t="s">
        <v>39</v>
      </c>
      <c r="BX4" t="s">
        <v>40</v>
      </c>
      <c r="BZ4" t="s">
        <v>41</v>
      </c>
      <c r="CB4" t="s">
        <v>42</v>
      </c>
      <c r="CD4" t="s">
        <v>43</v>
      </c>
      <c r="CF4" t="s">
        <v>44</v>
      </c>
      <c r="CH4" t="s">
        <v>45</v>
      </c>
      <c r="CJ4" t="s">
        <v>46</v>
      </c>
      <c r="CL4" t="s">
        <v>47</v>
      </c>
      <c r="CN4" t="s">
        <v>48</v>
      </c>
      <c r="CP4" t="s">
        <v>49</v>
      </c>
      <c r="CR4" t="s">
        <v>50</v>
      </c>
      <c r="CT4" t="s">
        <v>51</v>
      </c>
      <c r="CV4" t="s">
        <v>52</v>
      </c>
      <c r="CX4" t="s">
        <v>53</v>
      </c>
      <c r="CZ4" t="s">
        <v>54</v>
      </c>
      <c r="DB4" t="s">
        <v>55</v>
      </c>
      <c r="DD4" t="s">
        <v>56</v>
      </c>
      <c r="DF4" t="s">
        <v>57</v>
      </c>
      <c r="DH4" t="s">
        <v>58</v>
      </c>
      <c r="DJ4" t="s">
        <v>59</v>
      </c>
      <c r="DL4" t="s">
        <v>60</v>
      </c>
      <c r="DN4" t="s">
        <v>61</v>
      </c>
      <c r="DP4" t="s">
        <v>62</v>
      </c>
      <c r="DR4" t="s">
        <v>63</v>
      </c>
      <c r="DT4" t="s">
        <v>64</v>
      </c>
      <c r="DV4" t="s">
        <v>65</v>
      </c>
      <c r="DX4" t="s">
        <v>66</v>
      </c>
      <c r="DZ4" t="s">
        <v>67</v>
      </c>
      <c r="EB4" t="s">
        <v>68</v>
      </c>
      <c r="ED4" t="s">
        <v>69</v>
      </c>
      <c r="EF4" t="s">
        <v>70</v>
      </c>
      <c r="EH4" t="s">
        <v>71</v>
      </c>
      <c r="EJ4" t="s">
        <v>72</v>
      </c>
      <c r="EL4" t="s">
        <v>73</v>
      </c>
      <c r="EN4" t="s">
        <v>74</v>
      </c>
      <c r="EP4" t="s">
        <v>75</v>
      </c>
      <c r="ER4" t="s">
        <v>76</v>
      </c>
      <c r="ET4" t="s">
        <v>77</v>
      </c>
      <c r="EV4" t="s">
        <v>78</v>
      </c>
      <c r="EX4" t="s">
        <v>79</v>
      </c>
      <c r="EZ4" t="s">
        <v>80</v>
      </c>
      <c r="FB4" t="s">
        <v>81</v>
      </c>
      <c r="FD4" t="s">
        <v>82</v>
      </c>
      <c r="FF4" t="s">
        <v>83</v>
      </c>
      <c r="FH4" t="s">
        <v>84</v>
      </c>
      <c r="FJ4" t="s">
        <v>85</v>
      </c>
      <c r="FL4" t="s">
        <v>86</v>
      </c>
      <c r="FN4" t="s">
        <v>87</v>
      </c>
      <c r="FP4" t="s">
        <v>88</v>
      </c>
      <c r="FR4" t="s">
        <v>89</v>
      </c>
      <c r="FT4" t="s">
        <v>90</v>
      </c>
      <c r="FV4" t="s">
        <v>91</v>
      </c>
      <c r="FX4" t="s">
        <v>92</v>
      </c>
      <c r="FZ4" t="s">
        <v>93</v>
      </c>
      <c r="GB4" t="s">
        <v>94</v>
      </c>
      <c r="GD4" t="s">
        <v>95</v>
      </c>
      <c r="GF4" t="s">
        <v>96</v>
      </c>
      <c r="GH4" t="s">
        <v>97</v>
      </c>
      <c r="GJ4" t="s">
        <v>98</v>
      </c>
      <c r="GL4" t="s">
        <v>99</v>
      </c>
      <c r="GN4" t="s">
        <v>100</v>
      </c>
      <c r="GP4" t="s">
        <v>101</v>
      </c>
      <c r="GR4" t="s">
        <v>102</v>
      </c>
      <c r="GT4" t="s">
        <v>103</v>
      </c>
      <c r="GV4" t="s">
        <v>104</v>
      </c>
      <c r="GX4" t="s">
        <v>105</v>
      </c>
      <c r="GZ4" t="s">
        <v>106</v>
      </c>
      <c r="HB4" t="s">
        <v>107</v>
      </c>
      <c r="HD4" t="s">
        <v>108</v>
      </c>
      <c r="HF4" t="s">
        <v>109</v>
      </c>
      <c r="HH4" t="s">
        <v>110</v>
      </c>
      <c r="HJ4" t="s">
        <v>111</v>
      </c>
      <c r="HL4" t="s">
        <v>112</v>
      </c>
      <c r="HN4" t="s">
        <v>113</v>
      </c>
      <c r="HP4" t="s">
        <v>114</v>
      </c>
      <c r="HR4" t="s">
        <v>115</v>
      </c>
      <c r="HT4" t="s">
        <v>116</v>
      </c>
      <c r="HV4" t="s">
        <v>117</v>
      </c>
      <c r="HX4" t="s">
        <v>118</v>
      </c>
      <c r="HZ4" t="s">
        <v>119</v>
      </c>
      <c r="IB4" t="s">
        <v>120</v>
      </c>
      <c r="ID4" t="s">
        <v>121</v>
      </c>
      <c r="IF4" t="s">
        <v>122</v>
      </c>
      <c r="IH4" t="s">
        <v>123</v>
      </c>
      <c r="IJ4" t="s">
        <v>124</v>
      </c>
      <c r="IL4" t="s">
        <v>125</v>
      </c>
      <c r="IN4" t="s">
        <v>126</v>
      </c>
      <c r="IP4" t="s">
        <v>127</v>
      </c>
      <c r="IR4" t="s">
        <v>128</v>
      </c>
      <c r="IT4" t="s">
        <v>129</v>
      </c>
      <c r="IV4" t="s">
        <v>130</v>
      </c>
      <c r="IX4" t="s">
        <v>131</v>
      </c>
      <c r="IZ4" t="s">
        <v>132</v>
      </c>
      <c r="JB4" t="s">
        <v>133</v>
      </c>
      <c r="JD4" t="s">
        <v>134</v>
      </c>
      <c r="JF4" t="s">
        <v>135</v>
      </c>
      <c r="JH4" t="s">
        <v>136</v>
      </c>
      <c r="JJ4" t="s">
        <v>137</v>
      </c>
      <c r="JL4" t="s">
        <v>138</v>
      </c>
      <c r="JN4" t="s">
        <v>139</v>
      </c>
      <c r="JP4" t="s">
        <v>140</v>
      </c>
      <c r="JR4" t="s">
        <v>141</v>
      </c>
      <c r="JT4" t="s">
        <v>142</v>
      </c>
      <c r="JV4" t="s">
        <v>143</v>
      </c>
      <c r="JX4" t="s">
        <v>144</v>
      </c>
      <c r="JZ4" t="s">
        <v>145</v>
      </c>
      <c r="KB4" t="s">
        <v>146</v>
      </c>
      <c r="KD4" t="s">
        <v>147</v>
      </c>
      <c r="KF4" t="s">
        <v>148</v>
      </c>
      <c r="KH4" t="s">
        <v>149</v>
      </c>
      <c r="KJ4" t="s">
        <v>150</v>
      </c>
      <c r="KL4" t="s">
        <v>151</v>
      </c>
      <c r="KN4" t="s">
        <v>152</v>
      </c>
      <c r="KP4" t="s">
        <v>153</v>
      </c>
      <c r="KR4" t="s">
        <v>154</v>
      </c>
      <c r="KT4" t="s">
        <v>155</v>
      </c>
      <c r="KV4" t="s">
        <v>156</v>
      </c>
      <c r="KX4" t="s">
        <v>157</v>
      </c>
      <c r="KZ4" t="s">
        <v>158</v>
      </c>
      <c r="LB4" t="s">
        <v>159</v>
      </c>
      <c r="LD4" t="s">
        <v>160</v>
      </c>
      <c r="LF4" t="s">
        <v>161</v>
      </c>
      <c r="LH4" t="s">
        <v>162</v>
      </c>
      <c r="LJ4" t="s">
        <v>163</v>
      </c>
      <c r="LL4" t="s">
        <v>164</v>
      </c>
      <c r="LN4" t="s">
        <v>165</v>
      </c>
      <c r="LP4" t="s">
        <v>166</v>
      </c>
      <c r="LR4" t="s">
        <v>167</v>
      </c>
      <c r="LT4" t="s">
        <v>168</v>
      </c>
      <c r="LV4" t="s">
        <v>169</v>
      </c>
      <c r="LX4" t="s">
        <v>170</v>
      </c>
      <c r="LZ4" t="s">
        <v>171</v>
      </c>
      <c r="MB4" t="s">
        <v>172</v>
      </c>
      <c r="MD4" t="s">
        <v>173</v>
      </c>
      <c r="MF4" t="s">
        <v>174</v>
      </c>
      <c r="MH4" t="s">
        <v>175</v>
      </c>
      <c r="MJ4" t="s">
        <v>176</v>
      </c>
      <c r="ML4" t="s">
        <v>177</v>
      </c>
      <c r="MN4" t="s">
        <v>178</v>
      </c>
      <c r="MP4" t="s">
        <v>179</v>
      </c>
      <c r="MR4" t="s">
        <v>180</v>
      </c>
      <c r="MT4" t="s">
        <v>181</v>
      </c>
      <c r="MV4" t="s">
        <v>182</v>
      </c>
      <c r="MX4" t="s">
        <v>183</v>
      </c>
      <c r="MZ4" t="s">
        <v>184</v>
      </c>
      <c r="NB4" t="s">
        <v>185</v>
      </c>
      <c r="ND4" t="s">
        <v>186</v>
      </c>
      <c r="NF4" t="s">
        <v>187</v>
      </c>
      <c r="NH4" t="s">
        <v>188</v>
      </c>
      <c r="NJ4" t="s">
        <v>189</v>
      </c>
      <c r="NL4" t="s">
        <v>190</v>
      </c>
      <c r="NN4" t="s">
        <v>191</v>
      </c>
      <c r="NP4" t="s">
        <v>192</v>
      </c>
      <c r="NR4" t="s">
        <v>193</v>
      </c>
      <c r="NT4" t="s">
        <v>194</v>
      </c>
      <c r="NV4" t="s">
        <v>195</v>
      </c>
      <c r="NX4" t="s">
        <v>196</v>
      </c>
      <c r="NZ4" t="s">
        <v>197</v>
      </c>
      <c r="OB4" t="s">
        <v>198</v>
      </c>
      <c r="OD4" t="s">
        <v>199</v>
      </c>
      <c r="OF4" t="s">
        <v>200</v>
      </c>
      <c r="OH4" t="s">
        <v>201</v>
      </c>
      <c r="OJ4" t="s">
        <v>202</v>
      </c>
      <c r="OL4" t="s">
        <v>203</v>
      </c>
      <c r="ON4" t="s">
        <v>204</v>
      </c>
      <c r="OP4" t="s">
        <v>205</v>
      </c>
      <c r="OR4" t="s">
        <v>206</v>
      </c>
      <c r="OT4" t="s">
        <v>207</v>
      </c>
      <c r="OV4" t="s">
        <v>208</v>
      </c>
      <c r="OX4" t="s">
        <v>209</v>
      </c>
      <c r="OZ4" t="s">
        <v>210</v>
      </c>
      <c r="PB4" t="s">
        <v>211</v>
      </c>
      <c r="PD4" t="s">
        <v>212</v>
      </c>
      <c r="PF4" t="s">
        <v>213</v>
      </c>
      <c r="PH4" t="s">
        <v>214</v>
      </c>
      <c r="PJ4" t="s">
        <v>215</v>
      </c>
      <c r="PL4" t="s">
        <v>216</v>
      </c>
      <c r="PN4" t="s">
        <v>217</v>
      </c>
      <c r="PP4" t="s">
        <v>218</v>
      </c>
      <c r="PR4" t="s">
        <v>219</v>
      </c>
      <c r="PT4" t="s">
        <v>220</v>
      </c>
      <c r="PV4" t="s">
        <v>221</v>
      </c>
      <c r="PX4" t="s">
        <v>222</v>
      </c>
      <c r="PZ4" t="s">
        <v>223</v>
      </c>
      <c r="QB4" t="s">
        <v>224</v>
      </c>
      <c r="QD4" t="s">
        <v>225</v>
      </c>
      <c r="QF4" t="s">
        <v>226</v>
      </c>
      <c r="QH4" t="s">
        <v>227</v>
      </c>
      <c r="QJ4" t="s">
        <v>228</v>
      </c>
      <c r="QL4" t="s">
        <v>229</v>
      </c>
      <c r="QN4" t="s">
        <v>230</v>
      </c>
      <c r="QP4" t="s">
        <v>231</v>
      </c>
      <c r="QR4" t="s">
        <v>232</v>
      </c>
      <c r="QT4" t="s">
        <v>233</v>
      </c>
      <c r="QV4" t="s">
        <v>234</v>
      </c>
      <c r="QX4" t="s">
        <v>235</v>
      </c>
      <c r="QZ4" t="s">
        <v>236</v>
      </c>
      <c r="RB4" t="s">
        <v>237</v>
      </c>
      <c r="RD4" t="s">
        <v>238</v>
      </c>
      <c r="RF4" t="s">
        <v>239</v>
      </c>
      <c r="RH4" t="s">
        <v>240</v>
      </c>
      <c r="RJ4" t="s">
        <v>241</v>
      </c>
      <c r="RL4" t="s">
        <v>242</v>
      </c>
      <c r="RN4" t="s">
        <v>243</v>
      </c>
      <c r="RP4" t="s">
        <v>244</v>
      </c>
      <c r="RR4" t="s">
        <v>245</v>
      </c>
      <c r="RT4" t="s">
        <v>246</v>
      </c>
      <c r="RV4" t="s">
        <v>247</v>
      </c>
      <c r="RX4" t="s">
        <v>248</v>
      </c>
      <c r="RZ4" t="s">
        <v>249</v>
      </c>
      <c r="SB4" t="s">
        <v>250</v>
      </c>
      <c r="SD4" t="s">
        <v>251</v>
      </c>
      <c r="SF4" t="s">
        <v>252</v>
      </c>
      <c r="SH4" t="s">
        <v>253</v>
      </c>
      <c r="SJ4" t="s">
        <v>254</v>
      </c>
      <c r="SL4" t="s">
        <v>255</v>
      </c>
      <c r="SN4" t="s">
        <v>256</v>
      </c>
      <c r="SP4" t="s">
        <v>257</v>
      </c>
      <c r="SR4" t="s">
        <v>258</v>
      </c>
      <c r="ST4" t="s">
        <v>259</v>
      </c>
      <c r="SV4" t="s">
        <v>260</v>
      </c>
      <c r="SX4" t="s">
        <v>261</v>
      </c>
      <c r="SZ4" t="s">
        <v>262</v>
      </c>
      <c r="TB4" t="s">
        <v>263</v>
      </c>
      <c r="TD4" t="s">
        <v>264</v>
      </c>
      <c r="TF4" t="s">
        <v>265</v>
      </c>
      <c r="TH4" t="s">
        <v>266</v>
      </c>
      <c r="TJ4" t="s">
        <v>267</v>
      </c>
      <c r="TL4" t="s">
        <v>268</v>
      </c>
      <c r="TN4" t="s">
        <v>269</v>
      </c>
      <c r="TP4" t="s">
        <v>270</v>
      </c>
      <c r="TR4" t="s">
        <v>271</v>
      </c>
      <c r="TT4" t="s">
        <v>272</v>
      </c>
      <c r="TV4" t="s">
        <v>273</v>
      </c>
      <c r="TX4" t="s">
        <v>274</v>
      </c>
      <c r="TZ4" t="s">
        <v>275</v>
      </c>
      <c r="UB4" t="s">
        <v>276</v>
      </c>
      <c r="UD4" t="s">
        <v>277</v>
      </c>
      <c r="UF4" t="s">
        <v>278</v>
      </c>
      <c r="UH4" t="s">
        <v>279</v>
      </c>
      <c r="UJ4" t="s">
        <v>280</v>
      </c>
      <c r="UL4" t="s">
        <v>281</v>
      </c>
      <c r="UN4" t="s">
        <v>282</v>
      </c>
      <c r="UP4" t="s">
        <v>283</v>
      </c>
      <c r="UR4" t="s">
        <v>284</v>
      </c>
      <c r="UT4" t="s">
        <v>285</v>
      </c>
      <c r="UV4" t="s">
        <v>286</v>
      </c>
      <c r="UX4" t="s">
        <v>287</v>
      </c>
      <c r="UZ4" t="s">
        <v>288</v>
      </c>
      <c r="VB4" t="s">
        <v>289</v>
      </c>
      <c r="VD4" t="s">
        <v>290</v>
      </c>
      <c r="VF4" t="s">
        <v>291</v>
      </c>
      <c r="VH4" t="s">
        <v>292</v>
      </c>
      <c r="VJ4" t="s">
        <v>293</v>
      </c>
      <c r="VL4" t="s">
        <v>294</v>
      </c>
      <c r="VN4" t="s">
        <v>295</v>
      </c>
      <c r="VP4" t="s">
        <v>296</v>
      </c>
      <c r="VR4" t="s">
        <v>297</v>
      </c>
      <c r="VT4" t="s">
        <v>298</v>
      </c>
      <c r="VV4" t="s">
        <v>299</v>
      </c>
      <c r="VX4" t="s">
        <v>300</v>
      </c>
      <c r="VZ4" t="s">
        <v>301</v>
      </c>
      <c r="WB4" t="s">
        <v>302</v>
      </c>
      <c r="WD4" t="s">
        <v>303</v>
      </c>
      <c r="WF4" t="s">
        <v>304</v>
      </c>
      <c r="WH4" t="s">
        <v>305</v>
      </c>
      <c r="WJ4" t="s">
        <v>306</v>
      </c>
      <c r="WL4" t="s">
        <v>307</v>
      </c>
      <c r="WN4" t="s">
        <v>308</v>
      </c>
      <c r="WP4" t="s">
        <v>309</v>
      </c>
      <c r="WR4" t="s">
        <v>310</v>
      </c>
      <c r="WT4" t="s">
        <v>311</v>
      </c>
      <c r="WV4" t="s">
        <v>312</v>
      </c>
      <c r="WX4" t="s">
        <v>313</v>
      </c>
      <c r="WZ4" t="s">
        <v>314</v>
      </c>
      <c r="XB4" t="s">
        <v>315</v>
      </c>
      <c r="XD4" t="s">
        <v>316</v>
      </c>
      <c r="XF4" t="s">
        <v>317</v>
      </c>
      <c r="XH4" t="s">
        <v>318</v>
      </c>
      <c r="XJ4" t="s">
        <v>319</v>
      </c>
      <c r="XL4" t="s">
        <v>320</v>
      </c>
      <c r="XN4" t="s">
        <v>321</v>
      </c>
      <c r="XP4" t="s">
        <v>322</v>
      </c>
      <c r="XR4" t="s">
        <v>323</v>
      </c>
      <c r="XT4" t="s">
        <v>324</v>
      </c>
      <c r="XV4" t="s">
        <v>325</v>
      </c>
      <c r="XX4" t="s">
        <v>326</v>
      </c>
      <c r="XZ4" t="s">
        <v>327</v>
      </c>
      <c r="YB4" t="s">
        <v>328</v>
      </c>
      <c r="YD4" t="s">
        <v>329</v>
      </c>
      <c r="YF4" t="s">
        <v>330</v>
      </c>
      <c r="YH4" t="s">
        <v>331</v>
      </c>
      <c r="YJ4" t="s">
        <v>332</v>
      </c>
      <c r="YL4" t="s">
        <v>333</v>
      </c>
      <c r="YN4" t="s">
        <v>334</v>
      </c>
      <c r="YP4" t="s">
        <v>335</v>
      </c>
      <c r="YR4" t="s">
        <v>336</v>
      </c>
      <c r="YT4" t="s">
        <v>337</v>
      </c>
      <c r="YV4" t="s">
        <v>338</v>
      </c>
      <c r="YX4" t="s">
        <v>339</v>
      </c>
      <c r="YZ4" t="s">
        <v>340</v>
      </c>
      <c r="ZB4" t="s">
        <v>341</v>
      </c>
      <c r="ZD4" t="s">
        <v>342</v>
      </c>
      <c r="ZF4" t="s">
        <v>343</v>
      </c>
      <c r="ZH4" t="s">
        <v>344</v>
      </c>
      <c r="ZJ4" t="s">
        <v>345</v>
      </c>
      <c r="ZL4" t="s">
        <v>346</v>
      </c>
      <c r="ZN4" t="s">
        <v>347</v>
      </c>
      <c r="ZP4" t="s">
        <v>348</v>
      </c>
      <c r="ZR4" t="s">
        <v>349</v>
      </c>
      <c r="ZT4" t="s">
        <v>350</v>
      </c>
      <c r="ZV4" t="s">
        <v>351</v>
      </c>
      <c r="ZX4" t="s">
        <v>352</v>
      </c>
      <c r="ZZ4" t="s">
        <v>353</v>
      </c>
      <c r="AAB4" t="s">
        <v>354</v>
      </c>
      <c r="AAD4" t="s">
        <v>355</v>
      </c>
      <c r="AAF4" t="s">
        <v>356</v>
      </c>
      <c r="AAH4" t="s">
        <v>357</v>
      </c>
      <c r="AAJ4" t="s">
        <v>358</v>
      </c>
      <c r="AAL4" t="s">
        <v>359</v>
      </c>
      <c r="AAN4" t="s">
        <v>360</v>
      </c>
      <c r="AAP4" t="s">
        <v>361</v>
      </c>
      <c r="AAR4" t="s">
        <v>362</v>
      </c>
      <c r="AAT4" t="s">
        <v>363</v>
      </c>
      <c r="AAV4" t="s">
        <v>364</v>
      </c>
      <c r="AAX4" t="s">
        <v>365</v>
      </c>
      <c r="AAZ4" t="s">
        <v>366</v>
      </c>
      <c r="ABB4" t="s">
        <v>367</v>
      </c>
      <c r="ABD4" t="s">
        <v>368</v>
      </c>
      <c r="ABF4" t="s">
        <v>369</v>
      </c>
      <c r="ABH4" t="s">
        <v>370</v>
      </c>
      <c r="ABJ4" t="s">
        <v>371</v>
      </c>
      <c r="ABL4" t="s">
        <v>372</v>
      </c>
      <c r="ABN4" t="s">
        <v>373</v>
      </c>
      <c r="ABP4" t="s">
        <v>374</v>
      </c>
      <c r="ABR4" t="s">
        <v>375</v>
      </c>
      <c r="ABT4" t="s">
        <v>376</v>
      </c>
      <c r="ABV4" t="s">
        <v>377</v>
      </c>
      <c r="ABX4" t="s">
        <v>378</v>
      </c>
      <c r="ABZ4" t="s">
        <v>379</v>
      </c>
      <c r="ACB4" t="s">
        <v>380</v>
      </c>
      <c r="ACD4" t="s">
        <v>381</v>
      </c>
      <c r="ACF4" t="s">
        <v>382</v>
      </c>
      <c r="ACH4" t="s">
        <v>383</v>
      </c>
      <c r="ACJ4" t="s">
        <v>384</v>
      </c>
      <c r="ACL4" t="s">
        <v>385</v>
      </c>
      <c r="ACN4" t="s">
        <v>386</v>
      </c>
      <c r="ACP4" t="s">
        <v>387</v>
      </c>
      <c r="ACR4" t="s">
        <v>388</v>
      </c>
      <c r="ACT4" t="s">
        <v>389</v>
      </c>
      <c r="ACV4" t="s">
        <v>390</v>
      </c>
      <c r="ACX4" t="s">
        <v>391</v>
      </c>
      <c r="ACZ4" t="s">
        <v>392</v>
      </c>
      <c r="ADB4" t="s">
        <v>393</v>
      </c>
      <c r="ADD4" t="s">
        <v>394</v>
      </c>
      <c r="ADF4" t="s">
        <v>395</v>
      </c>
      <c r="ADH4" t="s">
        <v>396</v>
      </c>
      <c r="ADJ4" t="s">
        <v>397</v>
      </c>
      <c r="ADL4" t="s">
        <v>398</v>
      </c>
      <c r="ADN4" t="s">
        <v>399</v>
      </c>
      <c r="ADP4" t="s">
        <v>400</v>
      </c>
      <c r="ADR4" t="s">
        <v>401</v>
      </c>
      <c r="ADT4" t="s">
        <v>402</v>
      </c>
      <c r="ADV4" t="s">
        <v>403</v>
      </c>
      <c r="ADX4" t="s">
        <v>404</v>
      </c>
      <c r="ADZ4" t="s">
        <v>405</v>
      </c>
      <c r="AEB4" t="s">
        <v>406</v>
      </c>
      <c r="AED4" t="s">
        <v>407</v>
      </c>
      <c r="AEF4" t="s">
        <v>408</v>
      </c>
      <c r="AEH4" t="s">
        <v>409</v>
      </c>
      <c r="AEJ4" t="s">
        <v>410</v>
      </c>
      <c r="AEL4" t="s">
        <v>411</v>
      </c>
      <c r="AEN4" t="s">
        <v>412</v>
      </c>
      <c r="AEP4" t="s">
        <v>413</v>
      </c>
      <c r="AER4" t="s">
        <v>414</v>
      </c>
      <c r="AET4" t="s">
        <v>415</v>
      </c>
      <c r="AEV4" t="s">
        <v>416</v>
      </c>
      <c r="AEX4" t="s">
        <v>417</v>
      </c>
      <c r="AEZ4" t="s">
        <v>418</v>
      </c>
      <c r="AFB4" t="s">
        <v>419</v>
      </c>
      <c r="AFD4" t="s">
        <v>420</v>
      </c>
      <c r="AFF4" t="s">
        <v>421</v>
      </c>
      <c r="AFH4" t="s">
        <v>422</v>
      </c>
      <c r="AFJ4" t="s">
        <v>423</v>
      </c>
      <c r="AFL4" t="s">
        <v>424</v>
      </c>
      <c r="AFN4" t="s">
        <v>425</v>
      </c>
      <c r="AFP4" t="s">
        <v>426</v>
      </c>
      <c r="AFR4" t="s">
        <v>427</v>
      </c>
      <c r="AFT4" t="s">
        <v>428</v>
      </c>
      <c r="AFV4" t="s">
        <v>429</v>
      </c>
      <c r="AFX4" t="s">
        <v>430</v>
      </c>
      <c r="AFZ4" t="s">
        <v>431</v>
      </c>
      <c r="AGB4" t="s">
        <v>432</v>
      </c>
      <c r="AGD4" t="s">
        <v>433</v>
      </c>
      <c r="AGF4" t="s">
        <v>434</v>
      </c>
      <c r="AGH4" t="s">
        <v>435</v>
      </c>
      <c r="AGJ4" t="s">
        <v>436</v>
      </c>
      <c r="AGL4" t="s">
        <v>437</v>
      </c>
      <c r="AGN4" t="s">
        <v>438</v>
      </c>
      <c r="AGP4" t="s">
        <v>439</v>
      </c>
      <c r="AGR4" t="s">
        <v>440</v>
      </c>
      <c r="AGT4" t="s">
        <v>441</v>
      </c>
      <c r="AGV4" t="s">
        <v>442</v>
      </c>
      <c r="AGX4" t="s">
        <v>443</v>
      </c>
      <c r="AGZ4" t="s">
        <v>444</v>
      </c>
      <c r="AHB4" t="s">
        <v>445</v>
      </c>
      <c r="AHD4" t="s">
        <v>446</v>
      </c>
      <c r="AHF4" t="s">
        <v>447</v>
      </c>
      <c r="AHH4" t="s">
        <v>448</v>
      </c>
      <c r="AHJ4" t="s">
        <v>449</v>
      </c>
      <c r="AHL4" t="s">
        <v>450</v>
      </c>
      <c r="AHN4" t="s">
        <v>451</v>
      </c>
      <c r="AHP4" t="s">
        <v>452</v>
      </c>
      <c r="AHR4" t="s">
        <v>453</v>
      </c>
      <c r="AHT4" t="s">
        <v>454</v>
      </c>
      <c r="AHV4" t="s">
        <v>455</v>
      </c>
      <c r="AHX4" t="s">
        <v>456</v>
      </c>
      <c r="AHZ4" t="s">
        <v>457</v>
      </c>
      <c r="AIB4" t="s">
        <v>458</v>
      </c>
      <c r="AID4" t="s">
        <v>459</v>
      </c>
      <c r="AIF4" t="s">
        <v>460</v>
      </c>
      <c r="AIH4" t="s">
        <v>461</v>
      </c>
      <c r="AIJ4" t="s">
        <v>462</v>
      </c>
      <c r="AIL4" t="s">
        <v>463</v>
      </c>
      <c r="AIN4" t="s">
        <v>464</v>
      </c>
      <c r="AIP4" t="s">
        <v>465</v>
      </c>
      <c r="AIR4" t="s">
        <v>466</v>
      </c>
      <c r="AIT4" t="s">
        <v>467</v>
      </c>
      <c r="AIV4" t="s">
        <v>468</v>
      </c>
      <c r="AIX4" t="s">
        <v>469</v>
      </c>
      <c r="AIZ4" t="s">
        <v>470</v>
      </c>
      <c r="AJB4" t="s">
        <v>471</v>
      </c>
      <c r="AJD4" t="s">
        <v>472</v>
      </c>
      <c r="AJF4" t="s">
        <v>473</v>
      </c>
      <c r="AJH4" t="s">
        <v>474</v>
      </c>
      <c r="AJJ4" t="s">
        <v>475</v>
      </c>
      <c r="AJL4" t="s">
        <v>476</v>
      </c>
      <c r="AJN4" t="s">
        <v>477</v>
      </c>
      <c r="AJP4" t="s">
        <v>478</v>
      </c>
      <c r="AJR4" t="s">
        <v>479</v>
      </c>
      <c r="AJT4" t="s">
        <v>480</v>
      </c>
      <c r="AJV4" t="s">
        <v>481</v>
      </c>
      <c r="AJX4" t="s">
        <v>482</v>
      </c>
      <c r="AJZ4" t="s">
        <v>483</v>
      </c>
      <c r="AKB4" t="s">
        <v>484</v>
      </c>
      <c r="AKD4" t="s">
        <v>485</v>
      </c>
    </row>
    <row r="6" spans="1:966" x14ac:dyDescent="0.25">
      <c r="A6" t="s">
        <v>488</v>
      </c>
    </row>
    <row r="7" spans="1:966" x14ac:dyDescent="0.25">
      <c r="A7" s="1">
        <f ca="1">_xll.BDH(B$4,"IS_EPS",$B$1,$B$2,"EQY_CONSOLIDATED","Y","cols=2;rows=2")</f>
        <v>42916</v>
      </c>
      <c r="B7">
        <v>0.23300000000000001</v>
      </c>
      <c r="C7" s="1">
        <f ca="1">_xll.BDH(D$4,"IS_EPS",$B$1,$B$2,"EQY_CONSOLIDATED","Y","cols=2;rows=3")</f>
        <v>42825</v>
      </c>
      <c r="D7">
        <v>0.22689999999999999</v>
      </c>
      <c r="E7" s="1">
        <f ca="1">_xll.BDH(F$4,"IS_EPS",$B$1,$B$2,"EQY_CONSOLIDATED","Y","cols=2;rows=3")</f>
        <v>42825</v>
      </c>
      <c r="F7">
        <v>0.18340000000000001</v>
      </c>
      <c r="G7" s="1">
        <f ca="1">_xll.BDH(H$4,"IS_EPS",$B$1,$B$2,"EQY_CONSOLIDATED","Y","cols=2;rows=2")</f>
        <v>42916</v>
      </c>
      <c r="H7">
        <v>7.9299999999999995E-2</v>
      </c>
      <c r="I7" s="1">
        <f ca="1">_xll.BDH(J$4,"IS_EPS",$B$1,$B$2,"EQY_CONSOLIDATED","Y","cols=2;rows=2")</f>
        <v>42916</v>
      </c>
      <c r="J7">
        <v>0.45839999999999997</v>
      </c>
      <c r="K7" s="1">
        <f ca="1">_xll.BDH(L$4,"IS_EPS",$B$1,$B$2,"EQY_CONSOLIDATED","Y","cols=2;rows=5")</f>
        <v>42825</v>
      </c>
      <c r="L7">
        <v>1.9400000000000001E-2</v>
      </c>
      <c r="M7" s="1">
        <f ca="1">_xll.BDH(N$4,"IS_EPS",$B$1,$B$2,"EQY_CONSOLIDATED","Y","cols=2;rows=2")</f>
        <v>42916</v>
      </c>
      <c r="N7">
        <v>2.9999999999999997E-4</v>
      </c>
      <c r="O7" s="1">
        <f ca="1">_xll.BDH(P$4,"IS_EPS",$B$1,$B$2,"EQY_CONSOLIDATED","Y","cols=2;rows=5")</f>
        <v>42825</v>
      </c>
      <c r="P7">
        <v>0.2</v>
      </c>
      <c r="Q7" s="1">
        <f ca="1">_xll.BDH(R$4,"IS_EPS",$B$1,$B$2,"EQY_CONSOLIDATED","Y","cols=2;rows=2")</f>
        <v>42916</v>
      </c>
      <c r="R7">
        <v>9.7199999999999995E-2</v>
      </c>
      <c r="S7" s="1">
        <f ca="1">_xll.BDH(T$4,"IS_EPS",$B$1,$B$2,"EQY_CONSOLIDATED","Y","cols=2;rows=2")</f>
        <v>42916</v>
      </c>
      <c r="T7">
        <v>0.12659999999999999</v>
      </c>
      <c r="U7" s="1">
        <f ca="1">_xll.BDH(V$4,"IS_EPS",$B$1,$B$2,"EQY_CONSOLIDATED","Y","cols=2;rows=2")</f>
        <v>42916</v>
      </c>
      <c r="V7">
        <v>1.21E-2</v>
      </c>
      <c r="W7" s="1">
        <f ca="1">_xll.BDH(X$4,"IS_EPS",$B$1,$B$2,"EQY_CONSOLIDATED","Y","cols=2;rows=2")</f>
        <v>42916</v>
      </c>
      <c r="X7">
        <v>0.11</v>
      </c>
      <c r="Y7" s="1">
        <f ca="1">_xll.BDH(Z$4,"IS_EPS",$B$1,$B$2,"EQY_CONSOLIDATED","Y","cols=2;rows=3")</f>
        <v>42825</v>
      </c>
      <c r="Z7">
        <v>1.3899999999999999E-2</v>
      </c>
      <c r="AA7" s="1">
        <f ca="1">_xll.BDH(AB$4,"IS_EPS",$B$1,$B$2,"EQY_CONSOLIDATED","Y","cols=2;rows=2")</f>
        <v>42916</v>
      </c>
      <c r="AB7">
        <v>0.39</v>
      </c>
      <c r="AC7" s="1">
        <f ca="1">_xll.BDH(AD$4,"IS_EPS",$B$1,$B$2,"EQY_CONSOLIDATED","Y","cols=2;rows=2")</f>
        <v>42916</v>
      </c>
      <c r="AD7">
        <v>0.29559999999999997</v>
      </c>
      <c r="AE7" s="1">
        <f ca="1">_xll.BDH(AF$4,"IS_EPS",$B$1,$B$2,"EQY_CONSOLIDATED","Y","cols=2;rows=3")</f>
        <v>42916</v>
      </c>
      <c r="AF7">
        <v>0.33400000000000002</v>
      </c>
      <c r="AG7" s="1">
        <f ca="1">_xll.BDH(AH$4,"IS_EPS",$B$1,$B$2,"EQY_CONSOLIDATED","Y","cols=2;rows=2")</f>
        <v>42916</v>
      </c>
      <c r="AH7">
        <v>1.0720000000000001</v>
      </c>
      <c r="AI7" s="1">
        <f ca="1">_xll.BDH(AJ$4,"IS_EPS",$B$1,$B$2,"EQY_CONSOLIDATED","Y","cols=2;rows=2")</f>
        <v>42916</v>
      </c>
      <c r="AJ7">
        <v>1E-3</v>
      </c>
      <c r="AK7" s="1">
        <f ca="1">_xll.BDH(AL$4,"IS_EPS",$B$1,$B$2,"EQY_CONSOLIDATED","Y","cols=2;rows=2")</f>
        <v>42916</v>
      </c>
      <c r="AL7">
        <v>-1.0500000000000001E-2</v>
      </c>
      <c r="AM7" s="1">
        <f ca="1">_xll.BDH(AN$4,"IS_EPS",$B$1,$B$2,"EQY_CONSOLIDATED","Y","cols=2;rows=2")</f>
        <v>42916</v>
      </c>
      <c r="AN7">
        <v>0.48770000000000002</v>
      </c>
      <c r="AO7" s="1">
        <f ca="1">_xll.BDH(AP$4,"IS_EPS",$B$1,$B$2,"EQY_CONSOLIDATED","Y","cols=2;rows=2")</f>
        <v>42916</v>
      </c>
      <c r="AP7">
        <v>6.3E-3</v>
      </c>
      <c r="AQ7" s="1">
        <f ca="1">_xll.BDH(AR$4,"IS_EPS",$B$1,$B$2,"EQY_CONSOLIDATED","Y","cols=2;rows=2")</f>
        <v>42916</v>
      </c>
      <c r="AR7">
        <v>0.81669999999999998</v>
      </c>
      <c r="AS7" s="1">
        <f ca="1">_xll.BDH(AT$4,"IS_EPS",$B$1,$B$2,"EQY_CONSOLIDATED","Y","cols=2;rows=2")</f>
        <v>42916</v>
      </c>
      <c r="AT7">
        <v>0.16</v>
      </c>
      <c r="AU7" s="1">
        <f ca="1">_xll.BDH(AV$4,"IS_EPS",$B$1,$B$2,"EQY_CONSOLIDATED","Y","cols=2;rows=2")</f>
        <v>42916</v>
      </c>
      <c r="AV7">
        <v>0.104</v>
      </c>
      <c r="AW7" s="1">
        <f ca="1">_xll.BDH(AX$4,"IS_EPS",$B$1,$B$2,"EQY_CONSOLIDATED","Y","cols=2;rows=2")</f>
        <v>42916</v>
      </c>
      <c r="AX7">
        <v>0.11169999999999999</v>
      </c>
      <c r="AY7" s="1">
        <f ca="1">_xll.BDH(AZ$4,"IS_EPS",$B$1,$B$2,"EQY_CONSOLIDATED","Y","cols=2;rows=3")</f>
        <v>42825</v>
      </c>
      <c r="AZ7">
        <v>0.35959999999999998</v>
      </c>
      <c r="BA7" s="1">
        <f ca="1">_xll.BDH(BB$4,"IS_EPS",$B$1,$B$2,"EQY_CONSOLIDATED","Y","cols=2;rows=2")</f>
        <v>42916</v>
      </c>
      <c r="BB7">
        <v>-1.9199999999999998E-2</v>
      </c>
      <c r="BC7" s="1">
        <f ca="1">_xll.BDH(BD$4,"IS_EPS",$B$1,$B$2,"EQY_CONSOLIDATED","Y","cols=2;rows=2")</f>
        <v>42916</v>
      </c>
      <c r="BD7">
        <v>5.8999999999999999E-3</v>
      </c>
      <c r="BE7" s="1">
        <f ca="1">_xll.BDH(BF$4,"IS_EPS",$B$1,$B$2,"EQY_CONSOLIDATED","Y","cols=2;rows=2")</f>
        <v>42916</v>
      </c>
      <c r="BF7">
        <v>0.31</v>
      </c>
      <c r="BG7" s="1">
        <f ca="1">_xll.BDH(BH$4,"IS_EPS",$B$1,$B$2,"EQY_CONSOLIDATED","Y","cols=2;rows=2")</f>
        <v>42916</v>
      </c>
      <c r="BH7">
        <v>1.8800000000000001E-2</v>
      </c>
      <c r="BI7" s="1">
        <f ca="1">_xll.BDH(BJ$4,"IS_EPS",$B$1,$B$2,"EQY_CONSOLIDATED","Y","cols=2;rows=2")</f>
        <v>42916</v>
      </c>
      <c r="BJ7">
        <v>0.1</v>
      </c>
      <c r="BK7" s="1">
        <f ca="1">_xll.BDH(BL$4,"IS_EPS",$B$1,$B$2,"EQY_CONSOLIDATED","Y","cols=2;rows=2")</f>
        <v>42916</v>
      </c>
      <c r="BL7">
        <v>0.13980000000000001</v>
      </c>
      <c r="BM7" s="1">
        <f ca="1">_xll.BDH(BN$4,"IS_EPS",$B$1,$B$2,"EQY_CONSOLIDATED","Y","cols=2;rows=3")</f>
        <v>42825</v>
      </c>
      <c r="BN7">
        <v>7.7799999999999994E-2</v>
      </c>
      <c r="BO7" s="1">
        <f ca="1">_xll.BDH(BP$4,"IS_EPS",$B$1,$B$2,"EQY_CONSOLIDATED","Y","cols=2;rows=2")</f>
        <v>42916</v>
      </c>
      <c r="BP7">
        <v>0.69289999999999996</v>
      </c>
      <c r="BQ7" s="1">
        <f ca="1">_xll.BDH(BR$4,"IS_EPS",$B$1,$B$2,"EQY_CONSOLIDATED","Y","cols=2;rows=3")</f>
        <v>42916</v>
      </c>
      <c r="BR7">
        <v>1.083</v>
      </c>
      <c r="BS7" s="1">
        <f ca="1">_xll.BDH(BT$4,"IS_EPS",$B$1,$B$2,"EQY_CONSOLIDATED","Y","cols=2;rows=2")</f>
        <v>42916</v>
      </c>
      <c r="BT7">
        <v>0.11</v>
      </c>
      <c r="BU7" s="1">
        <f ca="1">_xll.BDH(BV$4,"IS_EPS",$B$1,$B$2,"EQY_CONSOLIDATED","Y","cols=2;rows=2")</f>
        <v>42916</v>
      </c>
      <c r="BV7">
        <v>0.154</v>
      </c>
      <c r="BW7" s="1">
        <f ca="1">_xll.BDH(BX$4,"IS_EPS",$B$1,$B$2,"EQY_CONSOLIDATED","Y","cols=2;rows=3")</f>
        <v>42825</v>
      </c>
      <c r="BX7">
        <v>0.79720000000000002</v>
      </c>
      <c r="BY7" s="1">
        <f ca="1">_xll.BDH(BZ$4,"IS_EPS",$B$1,$B$2,"EQY_CONSOLIDATED","Y","cols=2;rows=2")</f>
        <v>42916</v>
      </c>
      <c r="BZ7">
        <v>0.92900000000000005</v>
      </c>
      <c r="CA7" s="1">
        <f ca="1">_xll.BDH(CB$4,"IS_EPS",$B$1,$B$2,"EQY_CONSOLIDATED","Y","cols=2;rows=3")</f>
        <v>42916</v>
      </c>
      <c r="CB7">
        <v>0.63100000000000001</v>
      </c>
      <c r="CC7" s="1">
        <f ca="1">_xll.BDH(CD$4,"IS_EPS",$B$1,$B$2,"EQY_CONSOLIDATED","Y","cols=2;rows=2")</f>
        <v>42916</v>
      </c>
      <c r="CD7">
        <v>0.25</v>
      </c>
      <c r="CE7" s="1">
        <f ca="1">_xll.BDH(CF$4,"IS_EPS",$B$1,$B$2,"EQY_CONSOLIDATED","Y","cols=2;rows=2")</f>
        <v>42916</v>
      </c>
      <c r="CF7">
        <v>-4.1000000000000002E-2</v>
      </c>
      <c r="CG7" s="1">
        <f ca="1">_xll.BDH(CH$4,"IS_EPS",$B$1,$B$2,"EQY_CONSOLIDATED","Y","cols=2;rows=2")</f>
        <v>42916</v>
      </c>
      <c r="CH7">
        <v>6.88E-2</v>
      </c>
      <c r="CI7" s="1">
        <f ca="1">_xll.BDH(CJ$4,"IS_EPS",$B$1,$B$2,"EQY_CONSOLIDATED","Y","cols=2;rows=3")</f>
        <v>42825</v>
      </c>
      <c r="CJ7">
        <v>1.0012000000000001</v>
      </c>
      <c r="CK7" s="1">
        <f ca="1">_xll.BDH(CL$4,"IS_EPS",$B$1,$B$2,"EQY_CONSOLIDATED","Y","cols=2;rows=2")</f>
        <v>42916</v>
      </c>
      <c r="CL7">
        <v>3.0999999999999999E-3</v>
      </c>
      <c r="CM7" s="1">
        <f ca="1">_xll.BDH(CN$4,"IS_EPS",$B$1,$B$2,"EQY_CONSOLIDATED","Y","cols=2;rows=3")</f>
        <v>42916</v>
      </c>
      <c r="CN7">
        <v>0.41639999999999999</v>
      </c>
      <c r="CO7" s="1">
        <f ca="1">_xll.BDH(CP$4,"IS_EPS",$B$1,$B$2,"EQY_CONSOLIDATED","Y","cols=2;rows=2")</f>
        <v>42916</v>
      </c>
      <c r="CP7">
        <v>0.224</v>
      </c>
      <c r="CQ7" s="1">
        <f ca="1">_xll.BDH(CR$4,"IS_EPS",$B$1,$B$2,"EQY_CONSOLIDATED","Y","cols=2;rows=2")</f>
        <v>42916</v>
      </c>
      <c r="CR7">
        <v>0.55979999999999996</v>
      </c>
      <c r="CS7" s="1">
        <f ca="1">_xll.BDH(CT$4,"IS_EPS",$B$1,$B$2,"EQY_CONSOLIDATED","Y","cols=2;rows=2")</f>
        <v>42916</v>
      </c>
      <c r="CT7">
        <v>0.15709999999999999</v>
      </c>
      <c r="CU7" s="1">
        <f ca="1">_xll.BDH(CV$4,"IS_EPS",$B$1,$B$2,"EQY_CONSOLIDATED","Y","cols=2;rows=3")</f>
        <v>42825</v>
      </c>
      <c r="CV7">
        <v>0.4703</v>
      </c>
      <c r="CW7" s="1">
        <f ca="1">_xll.BDH(CX$4,"IS_EPS",$B$1,$B$2,"EQY_CONSOLIDATED","Y","cols=2;rows=2")</f>
        <v>42916</v>
      </c>
      <c r="CX7">
        <v>6.0000000000000001E-3</v>
      </c>
      <c r="CY7" s="1">
        <f ca="1">_xll.BDH(CZ$4,"IS_EPS",$B$1,$B$2,"EQY_CONSOLIDATED","Y","cols=2;rows=3")</f>
        <v>42916</v>
      </c>
      <c r="CZ7">
        <v>8.3900000000000002E-2</v>
      </c>
      <c r="DA7" s="1">
        <f ca="1">_xll.BDH(DB$4,"IS_EPS",$B$1,$B$2,"EQY_CONSOLIDATED","Y","cols=2;rows=2")</f>
        <v>42916</v>
      </c>
      <c r="DB7">
        <v>8.8900000000000007E-2</v>
      </c>
      <c r="DC7" s="1">
        <f ca="1">_xll.BDH(DD$4,"IS_EPS",$B$1,$B$2,"EQY_CONSOLIDATED","Y","cols=2;rows=2")</f>
        <v>42916</v>
      </c>
      <c r="DD7">
        <v>0.49020000000000002</v>
      </c>
      <c r="DE7" s="1">
        <f ca="1">_xll.BDH(DF$4,"IS_EPS",$B$1,$B$2,"EQY_CONSOLIDATED","Y","cols=2;rows=2")</f>
        <v>42916</v>
      </c>
      <c r="DF7">
        <v>-5.4000000000000003E-3</v>
      </c>
      <c r="DG7" s="1">
        <f ca="1">_xll.BDH(DH$4,"IS_EPS",$B$1,$B$2,"EQY_CONSOLIDATED","Y","cols=2;rows=2")</f>
        <v>42916</v>
      </c>
      <c r="DH7">
        <v>1.27</v>
      </c>
      <c r="DI7" s="1">
        <f ca="1">_xll.BDH(DJ$4,"IS_EPS",$B$1,$B$2,"EQY_CONSOLIDATED","Y","cols=2;rows=3")</f>
        <v>42825</v>
      </c>
      <c r="DJ7">
        <v>0.15970000000000001</v>
      </c>
      <c r="DK7" s="1">
        <f ca="1">_xll.BDH(DL$4,"IS_EPS",$B$1,$B$2,"EQY_CONSOLIDATED","Y","cols=2;rows=2")</f>
        <v>42916</v>
      </c>
      <c r="DL7">
        <v>9.98E-2</v>
      </c>
      <c r="DM7" s="1">
        <f ca="1">_xll.BDH(DN$4,"IS_EPS",$B$1,$B$2,"EQY_CONSOLIDATED","Y","cols=2;rows=3")</f>
        <v>42916</v>
      </c>
      <c r="DN7">
        <v>0.16900000000000001</v>
      </c>
      <c r="DO7" s="1">
        <f ca="1">_xll.BDH(DP$4,"IS_EPS",$B$1,$B$2,"EQY_CONSOLIDATED","Y","cols=2;rows=2")</f>
        <v>42916</v>
      </c>
      <c r="DP7">
        <v>0.38850000000000001</v>
      </c>
      <c r="DQ7" s="1">
        <f ca="1">_xll.BDH(DR$4,"IS_EPS",$B$1,$B$2,"EQY_CONSOLIDATED","Y","cols=2;rows=3")</f>
        <v>42825</v>
      </c>
      <c r="DR7">
        <v>9.1899999999999996E-2</v>
      </c>
      <c r="DS7" s="1">
        <f ca="1">_xll.BDH(DT$4,"IS_EPS",$B$1,$B$2,"EQY_CONSOLIDATED","Y","cols=2;rows=2")</f>
        <v>42916</v>
      </c>
      <c r="DT7">
        <v>0.7</v>
      </c>
      <c r="DU7" s="1">
        <f ca="1">_xll.BDH(DV$4,"IS_EPS",$B$1,$B$2,"EQY_CONSOLIDATED","Y","cols=2;rows=1")</f>
        <v>43100</v>
      </c>
      <c r="DV7">
        <v>0.17</v>
      </c>
      <c r="DW7" s="1">
        <f ca="1">_xll.BDH(DX$4,"IS_EPS",$B$1,$B$2,"EQY_CONSOLIDATED","Y","cols=2;rows=2")</f>
        <v>42916</v>
      </c>
      <c r="DX7">
        <v>0.03</v>
      </c>
      <c r="DY7" s="1">
        <f ca="1">_xll.BDH(DZ$4,"IS_EPS",$B$1,$B$2,"EQY_CONSOLIDATED","Y","cols=2;rows=1")</f>
        <v>43100</v>
      </c>
      <c r="DZ7">
        <v>0.74</v>
      </c>
      <c r="EA7" s="1">
        <f ca="1">_xll.BDH(EB$4,"IS_EPS",$B$1,$B$2,"EQY_CONSOLIDATED","Y","cols=2;rows=1")</f>
        <v>43100</v>
      </c>
      <c r="EB7">
        <v>0.28160000000000002</v>
      </c>
      <c r="EC7" s="1">
        <f ca="1">_xll.BDH(ED$4,"IS_EPS",$B$1,$B$2,"EQY_CONSOLIDATED","Y","cols=2;rows=3")</f>
        <v>42825</v>
      </c>
      <c r="ED7">
        <v>2.2700000000000001E-2</v>
      </c>
      <c r="EE7" s="1">
        <f ca="1">_xll.BDH(EF$4,"IS_EPS",$B$1,$B$2,"EQY_CONSOLIDATED","Y","cols=2;rows=3")</f>
        <v>42916</v>
      </c>
      <c r="EF7">
        <v>0.156</v>
      </c>
      <c r="EG7" s="1">
        <f ca="1">_xll.BDH(EH$4,"IS_EPS",$B$1,$B$2,"EQY_CONSOLIDATED","Y","cols=2;rows=1")</f>
        <v>42978</v>
      </c>
      <c r="EH7">
        <v>0.11</v>
      </c>
      <c r="EI7" s="1">
        <f ca="1">_xll.BDH(EJ$4,"IS_EPS",$B$1,$B$2,"EQY_CONSOLIDATED","Y","cols=2;rows=1")</f>
        <v>42978</v>
      </c>
      <c r="EJ7">
        <v>0.12</v>
      </c>
      <c r="EK7" s="1">
        <f ca="1">_xll.BDH(EL$4,"IS_EPS",$B$1,$B$2,"EQY_CONSOLIDATED","Y","cols=2;rows=1")</f>
        <v>43100</v>
      </c>
      <c r="EL7">
        <v>6.8599999999999994E-2</v>
      </c>
      <c r="EM7" s="1">
        <f ca="1">_xll.BDH(EN$4,"IS_EPS",$B$1,$B$2,"EQY_CONSOLIDATED","Y","cols=2;rows=3")</f>
        <v>42916</v>
      </c>
      <c r="EN7">
        <v>0.33</v>
      </c>
      <c r="EO7" s="1">
        <f ca="1">_xll.BDH(EP$4,"IS_EPS",$B$1,$B$2,"EQY_CONSOLIDATED","Y","cols=2;rows=3")</f>
        <v>42916</v>
      </c>
      <c r="EP7">
        <v>0.05</v>
      </c>
      <c r="EQ7" s="1">
        <f ca="1">_xll.BDH(ER$4,"IS_EPS",$B$1,$B$2,"EQY_CONSOLIDATED","Y","cols=2;rows=3")</f>
        <v>42825</v>
      </c>
      <c r="ER7">
        <v>6.08E-2</v>
      </c>
      <c r="ES7" s="1">
        <f ca="1">_xll.BDH(ET$4,"IS_EPS",$B$1,$B$2,"EQY_CONSOLIDATED","Y","cols=2;rows=2")</f>
        <v>42916</v>
      </c>
      <c r="ET7">
        <v>0.06</v>
      </c>
      <c r="EU7" s="1">
        <f ca="1">_xll.BDH(EV$4,"IS_EPS",$B$1,$B$2,"EQY_CONSOLIDATED","Y","cols=2;rows=2")</f>
        <v>42916</v>
      </c>
      <c r="EV7">
        <v>0.11219999999999999</v>
      </c>
      <c r="EW7" s="1">
        <f ca="1">_xll.BDH(EX$4,"IS_EPS",$B$1,$B$2,"EQY_CONSOLIDATED","Y","cols=2;rows=2")</f>
        <v>42916</v>
      </c>
      <c r="EX7">
        <v>1.83E-2</v>
      </c>
      <c r="EY7" s="1">
        <f ca="1">_xll.BDH(EZ$4,"IS_EPS",$B$1,$B$2,"EQY_CONSOLIDATED","Y","cols=2;rows=2")</f>
        <v>42916</v>
      </c>
      <c r="EZ7">
        <v>0.37</v>
      </c>
      <c r="FA7" s="1">
        <f ca="1">_xll.BDH(FB$4,"IS_EPS",$B$1,$B$2,"EQY_CONSOLIDATED","Y","cols=2;rows=2")</f>
        <v>42916</v>
      </c>
      <c r="FB7">
        <v>-3.6999999999999998E-2</v>
      </c>
      <c r="FC7" s="1">
        <f ca="1">_xll.BDH(FD$4,"IS_EPS",$B$1,$B$2,"EQY_CONSOLIDATED","Y","cols=2;rows=2")</f>
        <v>42916</v>
      </c>
      <c r="FD7">
        <v>7.0000000000000007E-2</v>
      </c>
      <c r="FE7" s="1">
        <f ca="1">_xll.BDH(FF$4,"IS_EPS",$B$1,$B$2,"EQY_CONSOLIDATED","Y","cols=2;rows=2")</f>
        <v>42916</v>
      </c>
      <c r="FF7">
        <v>0.27</v>
      </c>
      <c r="FG7" s="1">
        <f ca="1">_xll.BDH(FH$4,"IS_EPS",$B$1,$B$2,"EQY_CONSOLIDATED","Y","cols=2;rows=2")</f>
        <v>42916</v>
      </c>
      <c r="FH7">
        <v>0.14499999999999999</v>
      </c>
      <c r="FI7" s="1">
        <f ca="1">_xll.BDH(FJ$4,"IS_EPS",$B$1,$B$2,"EQY_CONSOLIDATED","Y","cols=2;rows=3")</f>
        <v>42794</v>
      </c>
      <c r="FJ7">
        <v>6.7799999999999999E-2</v>
      </c>
      <c r="FK7" s="1">
        <f ca="1">_xll.BDH(FL$4,"IS_EPS",$B$1,$B$2,"EQY_CONSOLIDATED","Y","cols=2;rows=2")</f>
        <v>42916</v>
      </c>
      <c r="FL7">
        <v>0.184</v>
      </c>
      <c r="FM7" s="1">
        <f ca="1">_xll.BDH(FN$4,"IS_EPS",$B$1,$B$2,"EQY_CONSOLIDATED","Y","cols=2;rows=2")</f>
        <v>42916</v>
      </c>
      <c r="FN7">
        <v>0.13</v>
      </c>
      <c r="FO7" s="1">
        <f ca="1">_xll.BDH(FP$4,"IS_EPS",$B$1,$B$2,"EQY_CONSOLIDATED","Y","cols=2;rows=2")</f>
        <v>42916</v>
      </c>
      <c r="FP7">
        <v>0.55000000000000004</v>
      </c>
      <c r="FQ7" s="1">
        <f ca="1">_xll.BDH(FR$4,"IS_EPS",$B$1,$B$2,"EQY_CONSOLIDATED","Y","cols=2;rows=2")</f>
        <v>42916</v>
      </c>
      <c r="FR7">
        <v>1.7299999999999999E-2</v>
      </c>
      <c r="FS7" s="1">
        <f ca="1">_xll.BDH(FT$4,"IS_EPS",$B$1,$B$2,"EQY_CONSOLIDATED","Y","cols=2;rows=2")</f>
        <v>42916</v>
      </c>
      <c r="FT7">
        <v>0.108</v>
      </c>
      <c r="FU7" s="1">
        <f ca="1">_xll.BDH(FV$4,"IS_EPS",$B$1,$B$2,"EQY_CONSOLIDATED","Y","cols=2;rows=2")</f>
        <v>42916</v>
      </c>
      <c r="FV7">
        <v>1.38E-2</v>
      </c>
      <c r="FW7" s="1">
        <f ca="1">_xll.BDH(FX$4,"IS_EPS",$B$1,$B$2,"EQY_CONSOLIDATED","Y","cols=2;rows=2")</f>
        <v>42916</v>
      </c>
      <c r="FX7">
        <v>0.13669999999999999</v>
      </c>
      <c r="FY7" s="1">
        <f ca="1">_xll.BDH(FZ$4,"IS_EPS",$B$1,$B$2,"EQY_CONSOLIDATED","Y","cols=2;rows=3")</f>
        <v>42825</v>
      </c>
      <c r="FZ7">
        <v>1.0699999999999999E-2</v>
      </c>
      <c r="GA7" s="1">
        <f ca="1">_xll.BDH(GB$4,"IS_EPS",$B$1,$B$2,"EQY_CONSOLIDATED","Y","cols=2;rows=2")</f>
        <v>42916</v>
      </c>
      <c r="GB7">
        <v>7.3999999999999996E-2</v>
      </c>
      <c r="GC7" s="1">
        <f ca="1">_xll.BDH(GD$4,"IS_EPS",$B$1,$B$2,"EQY_CONSOLIDATED","Y","cols=2;rows=2")</f>
        <v>42916</v>
      </c>
      <c r="GD7">
        <v>0.185</v>
      </c>
      <c r="GE7" s="1">
        <f ca="1">_xll.BDH(GF$4,"IS_EPS",$B$1,$B$2,"EQY_CONSOLIDATED","Y","cols=2;rows=2")</f>
        <v>42916</v>
      </c>
      <c r="GF7">
        <v>-2.5999999999999999E-2</v>
      </c>
      <c r="GG7" s="1">
        <f ca="1">_xll.BDH(GH$4,"IS_EPS",$B$1,$B$2,"EQY_CONSOLIDATED","Y","cols=2;rows=2")</f>
        <v>42916</v>
      </c>
      <c r="GH7">
        <v>4.53E-2</v>
      </c>
      <c r="GI7" s="1">
        <f ca="1">_xll.BDH(GJ$4,"IS_EPS",$B$1,$B$2,"EQY_CONSOLIDATED","Y","cols=2;rows=3")</f>
        <v>42916</v>
      </c>
      <c r="GJ7">
        <v>0.11990000000000001</v>
      </c>
      <c r="GK7" s="1">
        <f ca="1">_xll.BDH(GL$4,"IS_EPS",$B$1,$B$2,"EQY_CONSOLIDATED","Y","cols=2;rows=3")</f>
        <v>42916</v>
      </c>
      <c r="GL7">
        <v>0.18</v>
      </c>
      <c r="GM7" s="1">
        <f ca="1">_xll.BDH(GN$4,"IS_EPS",$B$1,$B$2,"EQY_CONSOLIDATED","Y","cols=2;rows=2")</f>
        <v>42916</v>
      </c>
      <c r="GN7">
        <v>0.20169999999999999</v>
      </c>
      <c r="GO7" s="1">
        <f ca="1">_xll.BDH(GP$4,"IS_EPS",$B$1,$B$2,"EQY_CONSOLIDATED","Y","cols=2;rows=2")</f>
        <v>42916</v>
      </c>
      <c r="GP7">
        <v>-0.112</v>
      </c>
      <c r="GQ7" s="1">
        <f ca="1">_xll.BDH(GR$4,"IS_EPS",$B$1,$B$2,"EQY_CONSOLIDATED","Y","cols=2;rows=2")</f>
        <v>42916</v>
      </c>
      <c r="GR7">
        <v>6.25E-2</v>
      </c>
      <c r="GS7" s="1">
        <f ca="1">_xll.BDH(GT$4,"IS_EPS",$B$1,$B$2,"EQY_CONSOLIDATED","Y","cols=2;rows=2")</f>
        <v>42916</v>
      </c>
      <c r="GT7">
        <v>0.64</v>
      </c>
      <c r="GU7" s="1">
        <f ca="1">_xll.BDH(GV$4,"IS_EPS",$B$1,$B$2,"EQY_CONSOLIDATED","Y","cols=2;rows=1")</f>
        <v>42916</v>
      </c>
      <c r="GV7">
        <v>2.1000000000000001E-2</v>
      </c>
      <c r="GW7" s="1">
        <f ca="1">_xll.BDH(GX$4,"IS_EPS",$B$1,$B$2,"EQY_CONSOLIDATED","Y","cols=2;rows=2")</f>
        <v>42916</v>
      </c>
      <c r="GX7">
        <v>0.27029999999999998</v>
      </c>
      <c r="GY7" s="1">
        <f ca="1">_xll.BDH(GZ$4,"IS_EPS",$B$1,$B$2,"EQY_CONSOLIDATED","Y","cols=2;rows=5")</f>
        <v>42825</v>
      </c>
      <c r="GZ7">
        <v>5.9999999999999995E-4</v>
      </c>
      <c r="HA7" s="1">
        <f ca="1">_xll.BDH(HB$4,"IS_EPS",$B$1,$B$2,"EQY_CONSOLIDATED","Y","cols=2;rows=3")</f>
        <v>42916</v>
      </c>
      <c r="HB7">
        <v>0.13189999999999999</v>
      </c>
      <c r="HC7" s="1">
        <f ca="1">_xll.BDH(HD$4,"IS_EPS",$B$1,$B$2,"EQY_CONSOLIDATED","Y","cols=2;rows=2")</f>
        <v>42916</v>
      </c>
      <c r="HD7">
        <v>0.28999999999999998</v>
      </c>
      <c r="HE7" s="1">
        <f ca="1">_xll.BDH(HF$4,"IS_EPS",$B$1,$B$2,"EQY_CONSOLIDATED","Y","cols=2;rows=2")</f>
        <v>42916</v>
      </c>
      <c r="HF7">
        <v>1.5390000000000001</v>
      </c>
      <c r="HG7" s="1">
        <f ca="1">_xll.BDH(HH$4,"IS_EPS",$B$1,$B$2,"EQY_CONSOLIDATED","Y","cols=2;rows=2")</f>
        <v>42916</v>
      </c>
      <c r="HH7">
        <v>0.85</v>
      </c>
      <c r="HI7" s="1">
        <f ca="1">_xll.BDH(HJ$4,"IS_EPS",$B$1,$B$2,"EQY_CONSOLIDATED","Y","cols=2;rows=3")</f>
        <v>42825</v>
      </c>
      <c r="HJ7">
        <v>0.1507</v>
      </c>
      <c r="HK7" s="1">
        <f ca="1">_xll.BDH(HL$4,"IS_EPS",$B$1,$B$2,"EQY_CONSOLIDATED","Y","cols=2;rows=2")</f>
        <v>42916</v>
      </c>
      <c r="HL7">
        <v>0.36</v>
      </c>
      <c r="HM7" s="1">
        <f ca="1">_xll.BDH(HN$4,"IS_EPS",$B$1,$B$2,"EQY_CONSOLIDATED","Y","cols=2;rows=1")</f>
        <v>43100</v>
      </c>
      <c r="HN7">
        <v>0.26900000000000002</v>
      </c>
      <c r="HO7" s="1">
        <f ca="1">_xll.BDH(HP$4,"IS_EPS",$B$1,$B$2,"EQY_CONSOLIDATED","Y","cols=2;rows=1")</f>
        <v>43100</v>
      </c>
      <c r="HP7">
        <v>0.1157</v>
      </c>
      <c r="HQ7" s="1">
        <f ca="1">_xll.BDH(HR$4,"IS_EPS",$B$1,$B$2,"EQY_CONSOLIDATED","Y","cols=2;rows=2")</f>
        <v>42916</v>
      </c>
      <c r="HR7">
        <v>0.17</v>
      </c>
      <c r="HS7" s="1">
        <f ca="1">_xll.BDH(HT$4,"IS_EPS",$B$1,$B$2,"EQY_CONSOLIDATED","Y","cols=2;rows=5")</f>
        <v>42825</v>
      </c>
      <c r="HT7">
        <v>7.7299999999999994E-2</v>
      </c>
      <c r="HU7" s="1">
        <f ca="1">_xll.BDH(HV$4,"IS_EPS",$B$1,$B$2,"EQY_CONSOLIDATED","Y","cols=2;rows=2")</f>
        <v>42916</v>
      </c>
      <c r="HV7">
        <v>0.13</v>
      </c>
      <c r="HW7" s="1">
        <f ca="1">_xll.BDH(HX$4,"IS_EPS",$B$1,$B$2,"EQY_CONSOLIDATED","Y","cols=2;rows=2")</f>
        <v>42916</v>
      </c>
      <c r="HX7">
        <v>5.5E-2</v>
      </c>
      <c r="HY7" s="1">
        <f ca="1">_xll.BDH(HZ$4,"IS_EPS",$B$1,$B$2,"EQY_CONSOLIDATED","Y","cols=2;rows=2")</f>
        <v>42916</v>
      </c>
      <c r="HZ7">
        <v>4.07E-2</v>
      </c>
      <c r="IA7" s="1">
        <f ca="1">_xll.BDH(IB$4,"IS_EPS",$B$1,$B$2,"EQY_CONSOLIDATED","Y","cols=2;rows=2")</f>
        <v>42916</v>
      </c>
      <c r="IB7">
        <v>1E-3</v>
      </c>
      <c r="IC7" s="1">
        <f ca="1">_xll.BDH(ID$4,"IS_EPS",$B$1,$B$2,"EQY_CONSOLIDATED","Y","cols=2;rows=2")</f>
        <v>42916</v>
      </c>
      <c r="ID7">
        <v>0.27200000000000002</v>
      </c>
      <c r="IE7" s="1">
        <f ca="1">_xll.BDH(IF$4,"IS_EPS",$B$1,$B$2,"EQY_CONSOLIDATED","Y","cols=2;rows=2")</f>
        <v>42916</v>
      </c>
      <c r="IF7">
        <v>0.28320000000000001</v>
      </c>
      <c r="IG7" s="1">
        <f ca="1">_xll.BDH(IH$4,"IS_EPS",$B$1,$B$2,"EQY_CONSOLIDATED","Y","cols=2;rows=5")</f>
        <v>42825</v>
      </c>
      <c r="IH7">
        <v>0.13700000000000001</v>
      </c>
      <c r="II7" s="1">
        <f ca="1">_xll.BDH(IJ$4,"IS_EPS",$B$1,$B$2,"EQY_CONSOLIDATED","Y","cols=2;rows=2")</f>
        <v>42916</v>
      </c>
      <c r="IJ7">
        <v>2.5100000000000001E-2</v>
      </c>
      <c r="IK7" s="1">
        <f ca="1">_xll.BDH(IL$4,"IS_EPS",$B$1,$B$2,"EQY_CONSOLIDATED","Y","cols=2;rows=5")</f>
        <v>42825</v>
      </c>
      <c r="IL7">
        <v>0.03</v>
      </c>
      <c r="IM7" s="1">
        <f ca="1">_xll.BDH(IN$4,"IS_EPS",$B$1,$B$2,"EQY_CONSOLIDATED","Y","cols=2;rows=5")</f>
        <v>42825</v>
      </c>
      <c r="IN7">
        <v>-0.12</v>
      </c>
      <c r="IO7" s="1">
        <f ca="1">_xll.BDH(IP$4,"IS_EPS",$B$1,$B$2,"EQY_CONSOLIDATED","Y","cols=2;rows=2")</f>
        <v>42916</v>
      </c>
      <c r="IP7">
        <v>0.17</v>
      </c>
      <c r="IQ7" s="1">
        <f ca="1">_xll.BDH(IR$4,"IS_EPS",$B$1,$B$2,"EQY_CONSOLIDATED","Y","cols=2;rows=2")</f>
        <v>42916</v>
      </c>
      <c r="IR7">
        <v>0.36</v>
      </c>
      <c r="IS7" s="1">
        <f ca="1">_xll.BDH(IT$4,"IS_EPS",$B$1,$B$2,"EQY_CONSOLIDATED","Y","cols=2;rows=5")</f>
        <v>42825</v>
      </c>
      <c r="IT7">
        <v>0.61499999999999999</v>
      </c>
      <c r="IU7" s="1">
        <f ca="1">_xll.BDH(IV$4,"IS_EPS",$B$1,$B$2,"EQY_CONSOLIDATED","Y","cols=2;rows=2")</f>
        <v>42916</v>
      </c>
      <c r="IV7">
        <v>0.7</v>
      </c>
      <c r="IW7" s="1">
        <f ca="1">_xll.BDH(IX$4,"IS_EPS",$B$1,$B$2,"EQY_CONSOLIDATED","Y","cols=2;rows=2")</f>
        <v>42916</v>
      </c>
      <c r="IX7">
        <v>0.29970000000000002</v>
      </c>
      <c r="IY7" s="1">
        <f ca="1">_xll.BDH(IZ$4,"IS_EPS",$B$1,$B$2,"EQY_CONSOLIDATED","Y","cols=2;rows=2")</f>
        <v>42916</v>
      </c>
      <c r="IZ7">
        <v>0.34</v>
      </c>
      <c r="JA7" s="1">
        <f ca="1">_xll.BDH(JB$4,"IS_EPS",$B$1,$B$2,"EQY_CONSOLIDATED","Y","cols=2;rows=2")</f>
        <v>42916</v>
      </c>
      <c r="JB7">
        <v>0.21</v>
      </c>
      <c r="JC7" s="1">
        <f ca="1">_xll.BDH(JD$4,"IS_EPS",$B$1,$B$2,"EQY_CONSOLIDATED","Y","cols=2;rows=5")</f>
        <v>42825</v>
      </c>
      <c r="JD7">
        <v>0.79</v>
      </c>
      <c r="JE7" s="1">
        <f ca="1">_xll.BDH(JF$4,"IS_EPS",$B$1,$B$2,"EQY_CONSOLIDATED","Y","cols=2;rows=3")</f>
        <v>42825</v>
      </c>
      <c r="JF7">
        <v>8.0399999999999999E-2</v>
      </c>
      <c r="JG7" s="1">
        <f ca="1">_xll.BDH(JH$4,"IS_EPS",$B$1,$B$2,"EQY_CONSOLIDATED","Y","cols=2;rows=2")</f>
        <v>42916</v>
      </c>
      <c r="JH7">
        <v>0.11799999999999999</v>
      </c>
      <c r="JI7" s="1">
        <f ca="1">_xll.BDH(JJ$4,"IS_EPS",$B$1,$B$2,"EQY_CONSOLIDATED","Y","cols=2;rows=6")</f>
        <v>42825</v>
      </c>
      <c r="JJ7">
        <v>0.16</v>
      </c>
      <c r="JK7" s="1">
        <f ca="1">_xll.BDH(JL$4,"IS_EPS",$B$1,$B$2,"EQY_CONSOLIDATED","Y","cols=2;rows=2")</f>
        <v>42916</v>
      </c>
      <c r="JL7">
        <v>0.43</v>
      </c>
      <c r="JM7" s="1">
        <f ca="1">_xll.BDH(JN$4,"IS_EPS",$B$1,$B$2,"EQY_CONSOLIDATED","Y","cols=2;rows=2")</f>
        <v>42916</v>
      </c>
      <c r="JN7">
        <v>0.42</v>
      </c>
      <c r="JO7" s="1">
        <f ca="1">_xll.BDH(JP$4,"IS_EPS",$B$1,$B$2,"EQY_CONSOLIDATED","Y","cols=2;rows=2")</f>
        <v>42916</v>
      </c>
      <c r="JP7">
        <v>0.624</v>
      </c>
      <c r="JQ7" s="1">
        <f ca="1">_xll.BDH(JR$4,"IS_EPS",$B$1,$B$2,"EQY_CONSOLIDATED","Y","cols=2;rows=2")</f>
        <v>42916</v>
      </c>
      <c r="JR7">
        <v>0.93</v>
      </c>
      <c r="JS7" s="1">
        <f ca="1">_xll.BDH(JT$4,"IS_EPS",$B$1,$B$2,"EQY_CONSOLIDATED","Y","cols=2;rows=3")</f>
        <v>42825</v>
      </c>
      <c r="JT7">
        <v>8.9200000000000002E-2</v>
      </c>
      <c r="JU7" s="1">
        <f ca="1">_xll.BDH(JV$4,"IS_EPS",$B$1,$B$2,"EQY_CONSOLIDATED","Y","cols=2;rows=2")</f>
        <v>42916</v>
      </c>
      <c r="JV7">
        <v>2.2917999999999998</v>
      </c>
      <c r="JW7" s="1">
        <f ca="1">_xll.BDH(JX$4,"IS_EPS",$B$1,$B$2,"EQY_CONSOLIDATED","Y","cols=2;rows=5")</f>
        <v>42825</v>
      </c>
      <c r="JX7">
        <v>0.26</v>
      </c>
      <c r="JY7" s="1">
        <f ca="1">_xll.BDH(JZ$4,"IS_EPS",$B$1,$B$2,"EQY_CONSOLIDATED","Y","cols=2;rows=5")</f>
        <v>42825</v>
      </c>
      <c r="JZ7">
        <v>0.23</v>
      </c>
      <c r="KA7" s="1">
        <f ca="1">_xll.BDH(KB$4,"IS_EPS",$B$1,$B$2,"EQY_CONSOLIDATED","Y","cols=2;rows=2")</f>
        <v>42916</v>
      </c>
      <c r="KB7">
        <v>0.54330000000000001</v>
      </c>
      <c r="KC7" s="1">
        <f ca="1">_xll.BDH(KD$4,"IS_EPS",$B$1,$B$2,"EQY_CONSOLIDATED","Y","cols=2;rows=2")</f>
        <v>42825</v>
      </c>
      <c r="KD7">
        <v>-6.9199999999999998E-2</v>
      </c>
      <c r="KE7" s="1">
        <f ca="1">_xll.BDH(KF$4,"IS_EPS",$B$1,$B$2,"EQY_CONSOLIDATED","Y","cols=2;rows=5")</f>
        <v>42825</v>
      </c>
      <c r="KF7">
        <v>1.29</v>
      </c>
      <c r="KG7" s="1">
        <f ca="1">_xll.BDH(KH$4,"IS_EPS",$B$1,$B$2,"EQY_CONSOLIDATED","Y","cols=2;rows=3")</f>
        <v>42825</v>
      </c>
      <c r="KH7">
        <v>1.2E-2</v>
      </c>
      <c r="KI7" s="1">
        <f ca="1">_xll.BDH(KJ$4,"IS_EPS",$B$1,$B$2,"EQY_CONSOLIDATED","Y","cols=2;rows=2")</f>
        <v>42886</v>
      </c>
      <c r="KJ7">
        <v>0.24399999999999999</v>
      </c>
      <c r="KK7" s="1">
        <f ca="1">_xll.BDH(KL$4,"IS_EPS",$B$1,$B$2,"EQY_CONSOLIDATED","Y","cols=2;rows=5")</f>
        <v>42825</v>
      </c>
      <c r="KL7">
        <v>0.19</v>
      </c>
      <c r="KM7" s="1">
        <f ca="1">_xll.BDH(KN$4,"IS_EPS",$B$1,$B$2,"EQY_CONSOLIDATED","Y","cols=2;rows=5")</f>
        <v>42825</v>
      </c>
      <c r="KN7">
        <v>0.26</v>
      </c>
      <c r="KO7" s="1">
        <f ca="1">_xll.BDH(KP$4,"IS_EPS",$B$1,$B$2,"EQY_CONSOLIDATED","Y","cols=2;rows=2")</f>
        <v>42916</v>
      </c>
      <c r="KP7">
        <v>3.1E-2</v>
      </c>
      <c r="KQ7" s="1">
        <f ca="1">_xll.BDH(KR$4,"IS_EPS",$B$1,$B$2,"EQY_CONSOLIDATED","Y","cols=2;rows=5")</f>
        <v>42825</v>
      </c>
      <c r="KR7">
        <v>0.15</v>
      </c>
      <c r="KS7" s="1">
        <f ca="1">_xll.BDH(KT$4,"IS_EPS",$B$1,$B$2,"EQY_CONSOLIDATED","Y","cols=2;rows=5")</f>
        <v>42825</v>
      </c>
      <c r="KT7">
        <v>0.16</v>
      </c>
      <c r="KU7" s="1">
        <f ca="1">_xll.BDH(KV$4,"IS_EPS",$B$1,$B$2,"EQY_CONSOLIDATED","Y","cols=2;rows=3")</f>
        <v>42825</v>
      </c>
      <c r="KV7">
        <v>-0.09</v>
      </c>
      <c r="KW7" s="1">
        <f ca="1">_xll.BDH(KX$4,"IS_EPS",$B$1,$B$2,"EQY_CONSOLIDATED","Y","cols=2;rows=2")</f>
        <v>42916</v>
      </c>
      <c r="KX7">
        <v>0.36</v>
      </c>
      <c r="KY7" s="1">
        <f ca="1">_xll.BDH(KZ$4,"IS_EPS",$B$1,$B$2,"EQY_CONSOLIDATED","Y","cols=2;rows=5")</f>
        <v>42825</v>
      </c>
      <c r="KZ7">
        <v>0.18</v>
      </c>
      <c r="LA7" s="1">
        <f ca="1">_xll.BDH(LB$4,"IS_EPS",$B$1,$B$2,"EQY_CONSOLIDATED","Y","cols=2;rows=5")</f>
        <v>42825</v>
      </c>
      <c r="LB7">
        <v>0.21</v>
      </c>
      <c r="LC7" s="1">
        <f ca="1">_xll.BDH(LD$4,"IS_EPS",$B$1,$B$2,"EQY_CONSOLIDATED","Y","cols=2;rows=2")</f>
        <v>42916</v>
      </c>
      <c r="LD7">
        <v>0.35</v>
      </c>
      <c r="LE7" s="1">
        <f ca="1">_xll.BDH(LF$4,"IS_EPS",$B$1,$B$2,"EQY_CONSOLIDATED","Y","cols=2;rows=2")</f>
        <v>42916</v>
      </c>
      <c r="LF7">
        <v>1.6282999999999999</v>
      </c>
      <c r="LG7" s="1">
        <f ca="1">_xll.BDH(LH$4,"IS_EPS",$B$1,$B$2,"EQY_CONSOLIDATED","Y","cols=2;rows=2")</f>
        <v>42916</v>
      </c>
      <c r="LH7">
        <v>9.74E-2</v>
      </c>
      <c r="LI7" s="1">
        <f ca="1">_xll.BDH(LJ$4,"IS_EPS",$B$1,$B$2,"EQY_CONSOLIDATED","Y","cols=2;rows=5")</f>
        <v>42825</v>
      </c>
      <c r="LJ7">
        <v>0.32500000000000001</v>
      </c>
      <c r="LK7" s="1">
        <f ca="1">_xll.BDH(LL$4,"IS_EPS",$B$1,$B$2,"EQY_CONSOLIDATED","Y","cols=2;rows=2")</f>
        <v>42916</v>
      </c>
      <c r="LL7">
        <v>-1.0200000000000001E-2</v>
      </c>
      <c r="LM7" s="1">
        <f ca="1">_xll.BDH(LN$4,"IS_EPS",$B$1,$B$2,"EQY_CONSOLIDATED","Y","cols=2;rows=2")</f>
        <v>42916</v>
      </c>
      <c r="LN7">
        <v>0.72</v>
      </c>
      <c r="LO7" s="1">
        <f ca="1">_xll.BDH(LP$4,"IS_EPS",$B$1,$B$2,"EQY_CONSOLIDATED","Y","cols=2;rows=5")</f>
        <v>42825</v>
      </c>
      <c r="LP7">
        <v>0.28000000000000003</v>
      </c>
      <c r="LQ7" s="1">
        <f ca="1">_xll.BDH(LR$4,"IS_EPS",$B$1,$B$2,"EQY_CONSOLIDATED","Y","cols=2;rows=2")</f>
        <v>42916</v>
      </c>
      <c r="LR7">
        <v>0.56000000000000005</v>
      </c>
      <c r="LS7" s="1">
        <f ca="1">_xll.BDH(LT$4,"IS_EPS",$B$1,$B$2,"EQY_CONSOLIDATED","Y","cols=2;rows=1")</f>
        <v>43100</v>
      </c>
      <c r="LT7">
        <v>0.16</v>
      </c>
      <c r="LU7" s="1">
        <f ca="1">_xll.BDH(LV$4,"IS_EPS",$B$1,$B$2,"EQY_CONSOLIDATED","Y","cols=2;rows=1")</f>
        <v>43100</v>
      </c>
      <c r="LV7">
        <v>-0.77</v>
      </c>
      <c r="LW7" s="1">
        <f ca="1">_xll.BDH(LX$4,"IS_EPS",$B$1,$B$2,"EQY_CONSOLIDATED","Y","cols=2;rows=1")</f>
        <v>43100</v>
      </c>
      <c r="LX7">
        <v>-11.37</v>
      </c>
      <c r="LY7" s="1">
        <f ca="1">_xll.BDH(LZ$4,"IS_EPS",$B$1,$B$2,"EQY_CONSOLIDATED","Y","cols=2;rows=2")</f>
        <v>42916</v>
      </c>
      <c r="LZ7">
        <v>0.88419999999999999</v>
      </c>
      <c r="MA7" s="1">
        <f ca="1">_xll.BDH(MB$4,"IS_EPS",$B$1,$B$2,"EQY_CONSOLIDATED","Y","cols=2;rows=2")</f>
        <v>42916</v>
      </c>
      <c r="MB7">
        <v>0.1953</v>
      </c>
      <c r="MC7" s="1">
        <f ca="1">_xll.BDH(MD$4,"IS_EPS",$B$1,$B$2,"EQY_CONSOLIDATED","Y","cols=2;rows=2")</f>
        <v>42916</v>
      </c>
      <c r="MD7">
        <v>1.04</v>
      </c>
      <c r="ME7" s="1">
        <f ca="1">_xll.BDH(MF$4,"IS_EPS",$B$1,$B$2,"EQY_CONSOLIDATED","Y","cols=2;rows=5")</f>
        <v>42825</v>
      </c>
      <c r="MF7">
        <v>0.14000000000000001</v>
      </c>
      <c r="MG7" s="1">
        <f ca="1">_xll.BDH(MH$4,"IS_EPS",$B$1,$B$2,"EQY_CONSOLIDATED","Y","cols=2;rows=5")</f>
        <v>42825</v>
      </c>
      <c r="MH7">
        <v>0.12740000000000001</v>
      </c>
      <c r="MI7" s="1">
        <f ca="1">_xll.BDH(MJ$4,"IS_EPS",$B$1,$B$2,"EQY_CONSOLIDATED","Y","cols=2;rows=1")</f>
        <v>43100</v>
      </c>
      <c r="MJ7">
        <v>0.59</v>
      </c>
      <c r="MK7" s="1">
        <f ca="1">_xll.BDH(ML$4,"IS_EPS",$B$1,$B$2,"EQY_CONSOLIDATED","Y","cols=2;rows=2")</f>
        <v>42916</v>
      </c>
      <c r="ML7">
        <v>0.38100000000000001</v>
      </c>
      <c r="MM7" s="1">
        <f ca="1">_xll.BDH(MN$4,"IS_EPS",$B$1,$B$2,"EQY_CONSOLIDATED","Y","cols=2;rows=2")</f>
        <v>42916</v>
      </c>
      <c r="MN7">
        <v>0.26</v>
      </c>
      <c r="MO7" s="1">
        <f ca="1">_xll.BDH(MP$4,"IS_EPS",$B$1,$B$2,"EQY_CONSOLIDATED","Y","cols=2;rows=2")</f>
        <v>42916</v>
      </c>
      <c r="MP7">
        <v>-0.12670000000000001</v>
      </c>
      <c r="MQ7" s="1">
        <f ca="1">_xll.BDH(MR$4,"IS_EPS",$B$1,$B$2,"EQY_CONSOLIDATED","Y","cols=2;rows=3")</f>
        <v>42916</v>
      </c>
      <c r="MR7">
        <v>5.15</v>
      </c>
      <c r="MS7" s="1">
        <f ca="1">_xll.BDH(MT$4,"IS_EPS",$B$1,$B$2,"EQY_CONSOLIDATED","Y","cols=2;rows=2")</f>
        <v>42916</v>
      </c>
      <c r="MT7">
        <v>0.72</v>
      </c>
      <c r="MU7" s="1">
        <f ca="1">_xll.BDH(MV$4,"IS_EPS",$B$1,$B$2,"EQY_CONSOLIDATED","Y","cols=2;rows=2")</f>
        <v>42916</v>
      </c>
      <c r="MV7">
        <v>0.42</v>
      </c>
      <c r="MW7" s="1">
        <f ca="1">_xll.BDH(MX$4,"IS_EPS",$B$1,$B$2,"EQY_CONSOLIDATED","Y","cols=2;rows=2")</f>
        <v>42916</v>
      </c>
      <c r="MX7">
        <v>7.0000000000000007E-2</v>
      </c>
      <c r="MY7" s="1">
        <f ca="1">_xll.BDH(MZ$4,"IS_EPS",$B$1,$B$2,"EQY_CONSOLIDATED","Y","cols=2;rows=2")</f>
        <v>42916</v>
      </c>
      <c r="MZ7">
        <v>0.34</v>
      </c>
      <c r="NA7" s="1">
        <f ca="1">_xll.BDH(NB$4,"IS_EPS",$B$1,$B$2,"EQY_CONSOLIDATED","Y","cols=2;rows=3")</f>
        <v>42825</v>
      </c>
      <c r="NB7">
        <v>-2.2800000000000001E-2</v>
      </c>
      <c r="NC7" s="1">
        <f ca="1">_xll.BDH(ND$4,"IS_EPS",$B$1,$B$2,"EQY_CONSOLIDATED","Y","cols=2;rows=6")</f>
        <v>42825</v>
      </c>
      <c r="ND7">
        <v>1.41</v>
      </c>
      <c r="NE7" s="1">
        <f ca="1">_xll.BDH(NF$4,"IS_EPS",$B$1,$B$2,"EQY_CONSOLIDATED","Y","cols=2;rows=2")</f>
        <v>42916</v>
      </c>
      <c r="NF7">
        <v>14.46</v>
      </c>
      <c r="NG7" s="1">
        <f ca="1">_xll.BDH(NH$4,"IS_EPS",$B$1,$B$2,"EQY_CONSOLIDATED","Y","cols=2;rows=3")</f>
        <v>42825</v>
      </c>
      <c r="NH7">
        <v>5.0900000000000001E-2</v>
      </c>
      <c r="NI7" s="1">
        <f ca="1">_xll.BDH(NJ$4,"IS_EPS",$B$1,$B$2,"EQY_CONSOLIDATED","Y","cols=2;rows=2")</f>
        <v>42916</v>
      </c>
      <c r="NJ7">
        <v>0.21</v>
      </c>
      <c r="NK7" s="1">
        <f ca="1">_xll.BDH(NL$4,"IS_EPS",$B$1,$B$2,"EQY_CONSOLIDATED","Y","cols=2;rows=2")</f>
        <v>42916</v>
      </c>
      <c r="NL7">
        <v>0.56000000000000005</v>
      </c>
      <c r="NM7" s="1">
        <f ca="1">_xll.BDH(NN$4,"IS_EPS",$B$1,$B$2,"EQY_CONSOLIDATED","Y","cols=2;rows=2")</f>
        <v>42916</v>
      </c>
      <c r="NN7">
        <v>0.23</v>
      </c>
      <c r="NO7" s="1">
        <f ca="1">_xll.BDH(NP$4,"IS_EPS",$B$1,$B$2,"EQY_CONSOLIDATED","Y","cols=2;rows=2")</f>
        <v>42916</v>
      </c>
      <c r="NP7">
        <v>0.03</v>
      </c>
      <c r="NQ7" s="1">
        <f ca="1">_xll.BDH(NR$4,"IS_EPS",$B$1,$B$2,"EQY_CONSOLIDATED","Y","cols=2;rows=2")</f>
        <v>42916</v>
      </c>
      <c r="NR7">
        <v>0.3236</v>
      </c>
      <c r="NS7" s="1">
        <f ca="1">_xll.BDH(NT$4,"IS_EPS",$B$1,$B$2,"EQY_CONSOLIDATED","Y","cols=2;rows=2")</f>
        <v>42916</v>
      </c>
      <c r="NT7">
        <v>0.71589999999999998</v>
      </c>
      <c r="NU7" s="1">
        <f ca="1">_xll.BDH(NV$4,"IS_EPS",$B$1,$B$2,"EQY_CONSOLIDATED","Y","cols=2;rows=2")</f>
        <v>42916</v>
      </c>
      <c r="NV7">
        <v>0.32</v>
      </c>
      <c r="NW7" s="1">
        <f ca="1">_xll.BDH(NX$4,"IS_EPS",$B$1,$B$2,"EQY_CONSOLIDATED","Y","cols=2;rows=2")</f>
        <v>42916</v>
      </c>
      <c r="NX7">
        <v>1.9E-2</v>
      </c>
      <c r="NY7" s="1">
        <f ca="1">_xll.BDH(NZ$4,"IS_EPS",$B$1,$B$2,"EQY_CONSOLIDATED","Y","cols=2;rows=2")</f>
        <v>42916</v>
      </c>
      <c r="NZ7">
        <v>0.1351</v>
      </c>
      <c r="OA7" s="1">
        <f ca="1">_xll.BDH(OB$4,"IS_EPS",$B$1,$B$2,"EQY_CONSOLIDATED","Y","cols=2;rows=2")</f>
        <v>42916</v>
      </c>
      <c r="OB7">
        <v>0.14399999999999999</v>
      </c>
      <c r="OC7" s="1">
        <f ca="1">_xll.BDH(OD$4,"IS_EPS",$B$1,$B$2,"EQY_CONSOLIDATED","Y","cols=2;rows=2")</f>
        <v>42916</v>
      </c>
      <c r="OD7">
        <v>0.22</v>
      </c>
      <c r="OE7" s="1">
        <f ca="1">_xll.BDH(OF$4,"IS_EPS",$B$1,$B$2,"EQY_CONSOLIDATED","Y","cols=2;rows=2")</f>
        <v>42916</v>
      </c>
      <c r="OF7">
        <v>6.7100000000000007E-2</v>
      </c>
      <c r="OG7" s="1">
        <f ca="1">_xll.BDH(OH$4,"IS_EPS",$B$1,$B$2,"EQY_CONSOLIDATED","Y","cols=2;rows=2")</f>
        <v>42916</v>
      </c>
      <c r="OH7">
        <v>0.21690000000000001</v>
      </c>
      <c r="OI7" s="1">
        <f ca="1">_xll.BDH(OJ$4,"IS_EPS",$B$1,$B$2,"EQY_CONSOLIDATED","Y","cols=2;rows=3")</f>
        <v>42825</v>
      </c>
      <c r="OJ7">
        <v>-1.4500000000000001E-2</v>
      </c>
      <c r="OK7" s="1">
        <f ca="1">_xll.BDH(OL$4,"IS_EPS",$B$1,$B$2,"EQY_CONSOLIDATED","Y","cols=2;rows=2")</f>
        <v>42916</v>
      </c>
      <c r="OL7">
        <v>0.21190000000000001</v>
      </c>
      <c r="OM7" s="1">
        <f ca="1">_xll.BDH(ON$4,"IS_EPS",$B$1,$B$2,"EQY_CONSOLIDATED","Y","cols=2;rows=2")</f>
        <v>42916</v>
      </c>
      <c r="ON7">
        <v>1</v>
      </c>
      <c r="OO7" s="1">
        <f ca="1">_xll.BDH(OP$4,"IS_EPS",$B$1,$B$2,"EQY_CONSOLIDATED","Y","cols=2;rows=5")</f>
        <v>42825</v>
      </c>
      <c r="OP7">
        <v>0.29799999999999999</v>
      </c>
      <c r="OQ7" s="1">
        <f ca="1">_xll.BDH(OR$4,"IS_EPS",$B$1,$B$2,"EQY_CONSOLIDATED","Y","cols=2;rows=2")</f>
        <v>42916</v>
      </c>
      <c r="OR7">
        <v>0.7</v>
      </c>
      <c r="OS7" s="1">
        <f ca="1">_xll.BDH(OT$4,"IS_EPS",$B$1,$B$2,"EQY_CONSOLIDATED","Y","cols=2;rows=2")</f>
        <v>42916</v>
      </c>
      <c r="OT7">
        <v>1.4999999999999999E-2</v>
      </c>
      <c r="OU7" s="1">
        <f ca="1">_xll.BDH(OV$4,"IS_EPS",$B$1,$B$2,"EQY_CONSOLIDATED","Y","cols=2;rows=2")</f>
        <v>42916</v>
      </c>
      <c r="OV7">
        <v>8.8700000000000001E-2</v>
      </c>
      <c r="OW7" s="1">
        <f ca="1">_xll.BDH(OX$4,"IS_EPS",$B$1,$B$2,"EQY_CONSOLIDATED","Y","cols=2;rows=5")</f>
        <v>42825</v>
      </c>
      <c r="OX7">
        <v>5.21E-2</v>
      </c>
      <c r="OY7" s="1">
        <f ca="1">_xll.BDH(OZ$4,"IS_EPS",$B$1,$B$2,"EQY_CONSOLIDATED","Y","cols=2;rows=2")</f>
        <v>42916</v>
      </c>
      <c r="OZ7">
        <v>0.1014</v>
      </c>
      <c r="PA7" s="1">
        <f ca="1">_xll.BDH(PB$4,"IS_EPS",$B$1,$B$2,"EQY_CONSOLIDATED","Y","cols=2;rows=1")</f>
        <v>43100</v>
      </c>
      <c r="PB7">
        <v>0.24</v>
      </c>
      <c r="PC7" s="1">
        <f ca="1">_xll.BDH(PD$4,"IS_EPS",$B$1,$B$2,"EQY_CONSOLIDATED","Y","cols=2;rows=3")</f>
        <v>42916</v>
      </c>
      <c r="PD7">
        <v>1.77E-2</v>
      </c>
      <c r="PE7" s="1">
        <f ca="1">_xll.BDH(PF$4,"IS_EPS",$B$1,$B$2,"EQY_CONSOLIDATED","Y","cols=2;rows=2")</f>
        <v>42916</v>
      </c>
      <c r="PF7">
        <v>0.28999999999999998</v>
      </c>
      <c r="PG7" s="1">
        <f ca="1">_xll.BDH(PH$4,"IS_EPS",$B$1,$B$2,"EQY_CONSOLIDATED","Y","cols=2;rows=2")</f>
        <v>42916</v>
      </c>
      <c r="PH7">
        <v>9.1499999999999998E-2</v>
      </c>
      <c r="PI7" s="1">
        <f ca="1">_xll.BDH(PJ$4,"IS_EPS",$B$1,$B$2,"EQY_CONSOLIDATED","Y","cols=2;rows=2")</f>
        <v>42916</v>
      </c>
      <c r="PJ7">
        <v>0.16</v>
      </c>
      <c r="PK7" s="1">
        <f ca="1">_xll.BDH(PL$4,"IS_EPS",$B$1,$B$2,"EQY_CONSOLIDATED","Y","cols=2;rows=2")</f>
        <v>42916</v>
      </c>
      <c r="PL7">
        <v>0.34</v>
      </c>
      <c r="PM7" s="1">
        <f ca="1">_xll.BDH(PN$4,"IS_EPS",$B$1,$B$2,"EQY_CONSOLIDATED","Y","cols=2;rows=2")</f>
        <v>42916</v>
      </c>
      <c r="PN7">
        <v>8.8000000000000005E-3</v>
      </c>
      <c r="PO7" s="1">
        <f ca="1">_xll.BDH(PP$4,"IS_EPS",$B$1,$B$2,"EQY_CONSOLIDATED","Y","cols=2;rows=2")</f>
        <v>42916</v>
      </c>
      <c r="PP7">
        <v>0.11</v>
      </c>
      <c r="PQ7" s="1">
        <f ca="1">_xll.BDH(PR$4,"IS_EPS",$B$1,$B$2,"EQY_CONSOLIDATED","Y","cols=2;rows=2")</f>
        <v>42916</v>
      </c>
      <c r="PR7">
        <v>0.25</v>
      </c>
      <c r="PS7" s="1">
        <f ca="1">_xll.BDH(PT$4,"IS_EPS",$B$1,$B$2,"EQY_CONSOLIDATED","Y","cols=2;rows=2")</f>
        <v>42916</v>
      </c>
      <c r="PT7">
        <v>0.20519999999999999</v>
      </c>
      <c r="PU7" s="1">
        <f ca="1">_xll.BDH(PV$4,"IS_EPS",$B$1,$B$2,"EQY_CONSOLIDATED","Y","cols=2;rows=5")</f>
        <v>42825</v>
      </c>
      <c r="PV7">
        <v>0.39229999999999998</v>
      </c>
      <c r="PW7" s="1">
        <f ca="1">_xll.BDH(PX$4,"IS_EPS",$B$1,$B$2,"EQY_CONSOLIDATED","Y","cols=2;rows=2")</f>
        <v>42916</v>
      </c>
      <c r="PX7">
        <v>0.1174</v>
      </c>
      <c r="PY7" s="1">
        <f ca="1">_xll.BDH(PZ$4,"IS_EPS",$B$1,$B$2,"EQY_CONSOLIDATED","Y","cols=2;rows=2")</f>
        <v>42916</v>
      </c>
      <c r="PZ7">
        <v>0.15</v>
      </c>
      <c r="QA7" s="1">
        <f ca="1">_xll.BDH(QB$4,"IS_EPS",$B$1,$B$2,"EQY_CONSOLIDATED","Y","cols=2;rows=2")</f>
        <v>42916</v>
      </c>
      <c r="QB7">
        <v>0.48</v>
      </c>
      <c r="QC7" s="1">
        <f ca="1">_xll.BDH(QD$4,"IS_EPS",$B$1,$B$2,"EQY_CONSOLIDATED","Y","cols=2;rows=3")</f>
        <v>42916</v>
      </c>
      <c r="QD7">
        <v>2E-3</v>
      </c>
      <c r="QE7" s="1">
        <f ca="1">_xll.BDH(QF$4,"IS_EPS",$B$1,$B$2,"EQY_CONSOLIDATED","Y","cols=2;rows=2")</f>
        <v>42916</v>
      </c>
      <c r="QF7">
        <v>0.23849999999999999</v>
      </c>
      <c r="QG7" s="1">
        <f ca="1">_xll.BDH(QH$4,"IS_EPS",$B$1,$B$2,"EQY_CONSOLIDATED","Y","cols=2;rows=2")</f>
        <v>42916</v>
      </c>
      <c r="QH7">
        <v>0.12</v>
      </c>
      <c r="QI7" s="1">
        <f ca="1">_xll.BDH(QJ$4,"IS_EPS",$B$1,$B$2,"EQY_CONSOLIDATED","Y","cols=2;rows=2")</f>
        <v>42916</v>
      </c>
      <c r="QJ7">
        <v>0.56000000000000005</v>
      </c>
      <c r="QK7" s="1">
        <f ca="1">_xll.BDH(QL$4,"IS_EPS",$B$1,$B$2,"EQY_CONSOLIDATED","Y","cols=2;rows=3")</f>
        <v>42825</v>
      </c>
      <c r="QL7">
        <v>-1.24E-2</v>
      </c>
      <c r="QM7" s="1">
        <f ca="1">_xll.BDH(QN$4,"IS_EPS",$B$1,$B$2,"EQY_CONSOLIDATED","Y","cols=2;rows=2")</f>
        <v>42916</v>
      </c>
      <c r="QN7">
        <v>3.2399999999999998E-2</v>
      </c>
      <c r="QO7" s="1">
        <f ca="1">_xll.BDH(QP$4,"IS_EPS",$B$1,$B$2,"EQY_CONSOLIDATED","Y","cols=2;rows=2")</f>
        <v>42916</v>
      </c>
      <c r="QP7">
        <v>4.0599999999999997E-2</v>
      </c>
      <c r="QQ7" s="1">
        <f ca="1">_xll.BDH(QR$4,"IS_EPS",$B$1,$B$2,"EQY_CONSOLIDATED","Y","cols=2;rows=3")</f>
        <v>42916</v>
      </c>
      <c r="QR7">
        <v>0.22720000000000001</v>
      </c>
      <c r="QS7" s="1">
        <f ca="1">_xll.BDH(QT$4,"IS_EPS",$B$1,$B$2,"EQY_CONSOLIDATED","Y","cols=2;rows=2")</f>
        <v>42916</v>
      </c>
      <c r="QT7">
        <v>0.4864</v>
      </c>
      <c r="QU7" s="1">
        <f ca="1">_xll.BDH(QV$4,"IS_EPS",$B$1,$B$2,"EQY_CONSOLIDATED","Y","cols=2;rows=2")</f>
        <v>42916</v>
      </c>
      <c r="QV7">
        <v>0.59</v>
      </c>
      <c r="QW7" s="1">
        <f ca="1">_xll.BDH(QX$4,"IS_EPS",$B$1,$B$2,"EQY_CONSOLIDATED","Y","cols=2;rows=5")</f>
        <v>42825</v>
      </c>
      <c r="QX7">
        <v>1.2E-2</v>
      </c>
      <c r="QY7" s="1">
        <f ca="1">_xll.BDH(QZ$4,"IS_EPS",$B$1,$B$2,"EQY_CONSOLIDATED","Y","cols=2;rows=2")</f>
        <v>42916</v>
      </c>
      <c r="QZ7">
        <v>0.1153</v>
      </c>
      <c r="RA7" s="1">
        <f ca="1">_xll.BDH(RB$4,"IS_EPS",$B$1,$B$2,"EQY_CONSOLIDATED","Y","cols=2;rows=2")</f>
        <v>42916</v>
      </c>
      <c r="RB7">
        <v>0.78380000000000005</v>
      </c>
      <c r="RC7" s="1">
        <f ca="1">_xll.BDH(RD$4,"IS_EPS",$B$1,$B$2,"EQY_CONSOLIDATED","Y","cols=2;rows=2")</f>
        <v>42916</v>
      </c>
      <c r="RD7">
        <v>0.3</v>
      </c>
      <c r="RE7" s="1">
        <f ca="1">_xll.BDH(RF$4,"IS_EPS",$B$1,$B$2,"EQY_CONSOLIDATED","Y","cols=2;rows=3")</f>
        <v>42916</v>
      </c>
      <c r="RF7">
        <v>-3.0000000000000001E-3</v>
      </c>
      <c r="RG7" s="1">
        <f ca="1">_xll.BDH(RH$4,"IS_EPS",$B$1,$B$2,"EQY_CONSOLIDATED","Y","cols=2;rows=2")</f>
        <v>42916</v>
      </c>
      <c r="RH7">
        <v>0.214</v>
      </c>
      <c r="RI7" s="1">
        <f ca="1">_xll.BDH(RJ$4,"IS_EPS",$B$1,$B$2,"EQY_CONSOLIDATED","Y","cols=2;rows=5")</f>
        <v>42825</v>
      </c>
      <c r="RJ7">
        <v>0.13969999999999999</v>
      </c>
      <c r="RK7" s="1">
        <f ca="1">_xll.BDH(RL$4,"IS_EPS",$B$1,$B$2,"EQY_CONSOLIDATED","Y","cols=2;rows=2")</f>
        <v>42916</v>
      </c>
      <c r="RL7">
        <v>0.11</v>
      </c>
      <c r="RM7" s="1">
        <f ca="1">_xll.BDH(RN$4,"IS_EPS",$B$1,$B$2,"EQY_CONSOLIDATED","Y","cols=2;rows=3")</f>
        <v>42916</v>
      </c>
      <c r="RN7">
        <v>2.35E-2</v>
      </c>
      <c r="RO7" s="1">
        <f ca="1">_xll.BDH(RP$4,"IS_EPS",$B$1,$B$2,"EQY_CONSOLIDATED","Y","cols=2;rows=3")</f>
        <v>42916</v>
      </c>
      <c r="RP7">
        <v>1.27</v>
      </c>
      <c r="RQ7" s="1">
        <f ca="1">_xll.BDH(RR$4,"IS_EPS",$B$1,$B$2,"EQY_CONSOLIDATED","Y","cols=2;rows=2")</f>
        <v>42916</v>
      </c>
      <c r="RR7">
        <v>0.28000000000000003</v>
      </c>
      <c r="RS7" s="1">
        <f ca="1">_xll.BDH(RT$4,"IS_EPS",$B$1,$B$2,"EQY_CONSOLIDATED","Y","cols=2;rows=3")</f>
        <v>42916</v>
      </c>
      <c r="RT7">
        <v>8.5999999999999993E-2</v>
      </c>
      <c r="RU7" s="1">
        <f ca="1">_xll.BDH(RV$4,"IS_EPS",$B$1,$B$2,"EQY_CONSOLIDATED","Y","cols=2;rows=5")</f>
        <v>42825</v>
      </c>
      <c r="RV7">
        <v>1.2999999999999999E-2</v>
      </c>
      <c r="RW7" s="1">
        <f ca="1">_xll.BDH(RX$4,"IS_EPS",$B$1,$B$2,"EQY_CONSOLIDATED","Y","cols=2;rows=2")</f>
        <v>42916</v>
      </c>
      <c r="RX7">
        <v>1.492</v>
      </c>
      <c r="RY7" s="1">
        <f ca="1">_xll.BDH(RZ$4,"IS_EPS",$B$1,$B$2,"EQY_CONSOLIDATED","Y","cols=2;rows=2")</f>
        <v>42916</v>
      </c>
      <c r="RZ7">
        <v>1.0062</v>
      </c>
      <c r="SA7" s="1">
        <f ca="1">_xll.BDH(SB$4,"IS_EPS",$B$1,$B$2,"EQY_CONSOLIDATED","Y","cols=2;rows=2")</f>
        <v>42916</v>
      </c>
      <c r="SB7">
        <v>7.3300000000000004E-2</v>
      </c>
      <c r="SC7" s="1">
        <f ca="1">_xll.BDH(SD$4,"IS_EPS",$B$1,$B$2,"EQY_CONSOLIDATED","Y","cols=2;rows=5")</f>
        <v>42825</v>
      </c>
      <c r="SD7">
        <v>0.41</v>
      </c>
      <c r="SE7" s="1">
        <f ca="1">_xll.BDH(SF$4,"IS_EPS",$B$1,$B$2,"EQY_CONSOLIDATED","Y","cols=2;rows=2")</f>
        <v>42916</v>
      </c>
      <c r="SF7">
        <v>3.9E-2</v>
      </c>
      <c r="SG7" s="1">
        <f ca="1">_xll.BDH(SH$4,"IS_EPS",$B$1,$B$2,"EQY_CONSOLIDATED","Y","cols=2;rows=2")</f>
        <v>42916</v>
      </c>
      <c r="SH7">
        <v>0.13</v>
      </c>
      <c r="SI7" s="1">
        <f ca="1">_xll.BDH(SJ$4,"IS_EPS",$B$1,$B$2,"EQY_CONSOLIDATED","Y","cols=2;rows=2")</f>
        <v>42916</v>
      </c>
      <c r="SJ7">
        <v>7.5999999999999998E-2</v>
      </c>
      <c r="SK7" s="1">
        <f ca="1">_xll.BDH(SL$4,"IS_EPS",$B$1,$B$2,"EQY_CONSOLIDATED","Y","cols=2;rows=2")</f>
        <v>42916</v>
      </c>
      <c r="SL7">
        <v>7.3800000000000004E-2</v>
      </c>
      <c r="SM7" s="1">
        <f ca="1">_xll.BDH(SN$4,"IS_EPS",$B$1,$B$2,"EQY_CONSOLIDATED","Y","cols=2;rows=3")</f>
        <v>42916</v>
      </c>
      <c r="SN7">
        <v>-0.52100000000000002</v>
      </c>
      <c r="SO7" s="1">
        <f ca="1">_xll.BDH(SP$4,"IS_EPS",$B$1,$B$2,"EQY_CONSOLIDATED","Y","cols=2;rows=2")</f>
        <v>42916</v>
      </c>
      <c r="SP7">
        <v>0.68</v>
      </c>
      <c r="SQ7" s="1">
        <f ca="1">_xll.BDH(SR$4,"IS_EPS",$B$1,$B$2,"EQY_CONSOLIDATED","Y","cols=2;rows=2")</f>
        <v>42916</v>
      </c>
      <c r="SR7">
        <v>0.35899999999999999</v>
      </c>
      <c r="SS7" s="1">
        <f ca="1">_xll.BDH(ST$4,"IS_EPS",$B$1,$B$2,"EQY_CONSOLIDATED","Y","cols=2;rows=2")</f>
        <v>42916</v>
      </c>
      <c r="ST7">
        <v>0.25319999999999998</v>
      </c>
      <c r="SU7" s="1">
        <f ca="1">_xll.BDH(SV$4,"IS_EPS",$B$1,$B$2,"EQY_CONSOLIDATED","Y","cols=2;rows=3")</f>
        <v>42825</v>
      </c>
      <c r="SV7">
        <v>0.1363</v>
      </c>
      <c r="SW7" s="1">
        <f ca="1">_xll.BDH(SX$4,"IS_EPS",$B$1,$B$2,"EQY_CONSOLIDATED","Y","cols=2;rows=2")</f>
        <v>42916</v>
      </c>
      <c r="SX7">
        <v>0.04</v>
      </c>
      <c r="SY7" s="1">
        <f ca="1">_xll.BDH(SZ$4,"IS_EPS",$B$1,$B$2,"EQY_CONSOLIDATED","Y","cols=2;rows=2")</f>
        <v>42916</v>
      </c>
      <c r="SZ7">
        <v>0.31</v>
      </c>
      <c r="TA7" s="1">
        <f ca="1">_xll.BDH(TB$4,"IS_EPS",$B$1,$B$2,"EQY_CONSOLIDATED","Y","cols=2;rows=5")</f>
        <v>42825</v>
      </c>
      <c r="TB7">
        <v>0.1825</v>
      </c>
      <c r="TC7" s="1">
        <f ca="1">_xll.BDH(TD$4,"IS_EPS",$B$1,$B$2,"EQY_CONSOLIDATED","Y","cols=2;rows=2")</f>
        <v>42916</v>
      </c>
      <c r="TD7">
        <v>9.0300000000000005E-2</v>
      </c>
      <c r="TE7" s="1">
        <f ca="1">_xll.BDH(TF$4,"IS_EPS",$B$1,$B$2,"EQY_CONSOLIDATED","Y","cols=2;rows=2")</f>
        <v>42916</v>
      </c>
      <c r="TF7">
        <v>0.31</v>
      </c>
      <c r="TG7" s="1">
        <f ca="1">_xll.BDH(TH$4,"IS_EPS",$B$1,$B$2,"EQY_CONSOLIDATED","Y","cols=2;rows=2")</f>
        <v>42916</v>
      </c>
      <c r="TH7">
        <v>0.18</v>
      </c>
      <c r="TI7" s="1">
        <f ca="1">_xll.BDH(TJ$4,"IS_EPS",$B$1,$B$2,"EQY_CONSOLIDATED","Y","cols=2;rows=2")</f>
        <v>42916</v>
      </c>
      <c r="TJ7">
        <v>-5.9999999999999995E-4</v>
      </c>
      <c r="TK7" s="1">
        <f ca="1">_xll.BDH(TL$4,"IS_EPS",$B$1,$B$2,"EQY_CONSOLIDATED","Y","cols=2;rows=2")</f>
        <v>42916</v>
      </c>
      <c r="TL7">
        <v>0.29199999999999998</v>
      </c>
      <c r="TM7" s="1">
        <f ca="1">_xll.BDH(TN$4,"IS_EPS",$B$1,$B$2,"EQY_CONSOLIDATED","Y","cols=2;rows=2")</f>
        <v>42916</v>
      </c>
      <c r="TN7">
        <v>0.66</v>
      </c>
      <c r="TO7" s="1">
        <f ca="1">_xll.BDH(TP$4,"IS_EPS",$B$1,$B$2,"EQY_CONSOLIDATED","Y","cols=2;rows=3")</f>
        <v>42825</v>
      </c>
      <c r="TP7">
        <v>-8.9999999999999998E-4</v>
      </c>
      <c r="TQ7" s="1">
        <f ca="1">_xll.BDH(TR$4,"IS_EPS",$B$1,$B$2,"EQY_CONSOLIDATED","Y","cols=2;rows=5")</f>
        <v>42825</v>
      </c>
      <c r="TR7">
        <v>0.01</v>
      </c>
      <c r="TS7" s="1">
        <f ca="1">_xll.BDH(TT$4,"IS_EPS",$B$1,$B$2,"EQY_CONSOLIDATED","Y","cols=2;rows=2")</f>
        <v>42916</v>
      </c>
      <c r="TT7">
        <v>0.51</v>
      </c>
      <c r="TU7" s="1">
        <f ca="1">_xll.BDH(TV$4,"IS_EPS",$B$1,$B$2,"EQY_CONSOLIDATED","Y","cols=2;rows=2")</f>
        <v>42916</v>
      </c>
      <c r="TV7">
        <v>0.40060000000000001</v>
      </c>
      <c r="TW7" s="1">
        <f ca="1">_xll.BDH(TX$4,"IS_EPS",$B$1,$B$2,"EQY_CONSOLIDATED","Y","cols=2;rows=5")</f>
        <v>42825</v>
      </c>
      <c r="TX7">
        <v>1.2500000000000001E-2</v>
      </c>
      <c r="TY7" s="1">
        <f ca="1">_xll.BDH(TZ$4,"IS_EPS",$B$1,$B$2,"EQY_CONSOLIDATED","Y","cols=2;rows=2")</f>
        <v>42916</v>
      </c>
      <c r="TZ7">
        <v>9.2200000000000004E-2</v>
      </c>
      <c r="UA7" s="1">
        <f ca="1">_xll.BDH(UB$4,"IS_EPS",$B$1,$B$2,"EQY_CONSOLIDATED","Y","cols=2;rows=2")</f>
        <v>42916</v>
      </c>
      <c r="UB7">
        <v>0.34</v>
      </c>
      <c r="UC7" s="1">
        <f ca="1">_xll.BDH(UD$4,"IS_EPS",$B$1,$B$2,"EQY_CONSOLIDATED","Y","cols=2;rows=2")</f>
        <v>42916</v>
      </c>
      <c r="UD7">
        <v>0.35</v>
      </c>
      <c r="UE7" s="1">
        <f ca="1">_xll.BDH(UF$4,"IS_EPS",$B$1,$B$2,"EQY_CONSOLIDATED","Y","cols=2;rows=2")</f>
        <v>42916</v>
      </c>
      <c r="UF7">
        <v>7.0000000000000007E-2</v>
      </c>
      <c r="UG7" s="1">
        <f ca="1">_xll.BDH(UH$4,"IS_EPS",$B$1,$B$2,"EQY_CONSOLIDATED","Y","cols=2;rows=2")</f>
        <v>42916</v>
      </c>
      <c r="UH7">
        <v>6.4000000000000001E-2</v>
      </c>
      <c r="UI7" s="1">
        <f ca="1">_xll.BDH(UJ$4,"IS_EPS",$B$1,$B$2,"EQY_CONSOLIDATED","Y","cols=2;rows=2")</f>
        <v>42916</v>
      </c>
      <c r="UJ7">
        <v>0.1341</v>
      </c>
      <c r="UK7" s="1">
        <f ca="1">_xll.BDH(UL$4,"IS_EPS",$B$1,$B$2,"EQY_CONSOLIDATED","Y","cols=2;rows=2")</f>
        <v>42916</v>
      </c>
      <c r="UL7">
        <v>0.23</v>
      </c>
      <c r="UM7" s="1">
        <f ca="1">_xll.BDH(UN$4,"IS_EPS",$B$1,$B$2,"EQY_CONSOLIDATED","Y","cols=2;rows=3")</f>
        <v>42916</v>
      </c>
      <c r="UN7">
        <v>3.1399999999999997E-2</v>
      </c>
      <c r="UO7" s="1">
        <f ca="1">_xll.BDH(UP$4,"IS_EPS",$B$1,$B$2,"EQY_CONSOLIDATED","Y","cols=2;rows=2")</f>
        <v>42916</v>
      </c>
      <c r="UP7">
        <v>0.19</v>
      </c>
      <c r="UQ7" s="1">
        <f ca="1">_xll.BDH(UR$4,"IS_EPS",$B$1,$B$2,"EQY_CONSOLIDATED","Y","cols=2;rows=2")</f>
        <v>42916</v>
      </c>
      <c r="UR7">
        <v>0.37709999999999999</v>
      </c>
      <c r="US7" s="1">
        <f ca="1">_xll.BDH(UT$4,"IS_EPS",$B$1,$B$2,"EQY_CONSOLIDATED","Y","cols=2;rows=2")</f>
        <v>42916</v>
      </c>
      <c r="UT7">
        <v>1.1100000000000001</v>
      </c>
      <c r="UU7" s="1">
        <f ca="1">_xll.BDH(UV$4,"IS_EPS",$B$1,$B$2,"EQY_CONSOLIDATED","Y","cols=2;rows=2")</f>
        <v>42916</v>
      </c>
      <c r="UV7">
        <v>0.10150000000000001</v>
      </c>
      <c r="UW7" s="1">
        <f ca="1">_xll.BDH(UX$4,"IS_EPS",$B$1,$B$2,"EQY_CONSOLIDATED","Y","cols=2;rows=2")</f>
        <v>42916</v>
      </c>
      <c r="UX7">
        <v>0.55530000000000002</v>
      </c>
      <c r="UY7" s="1">
        <f ca="1">_xll.BDH(UZ$4,"IS_EPS",$B$1,$B$2,"EQY_CONSOLIDATED","Y","cols=2;rows=5")</f>
        <v>42825</v>
      </c>
      <c r="UZ7">
        <v>0.16239999999999999</v>
      </c>
      <c r="VA7" s="1">
        <f ca="1">_xll.BDH(VB$4,"IS_EPS",$B$1,$B$2,"EQY_CONSOLIDATED","Y","cols=2;rows=5")</f>
        <v>42825</v>
      </c>
      <c r="VB7">
        <v>0.09</v>
      </c>
      <c r="VC7" s="1">
        <f ca="1">_xll.BDH(VD$4,"IS_EPS",$B$1,$B$2,"EQY_CONSOLIDATED","Y","cols=2;rows=3")</f>
        <v>42916</v>
      </c>
      <c r="VD7">
        <v>4.13</v>
      </c>
      <c r="VE7" s="1">
        <f ca="1">_xll.BDH(VF$4,"IS_EPS",$B$1,$B$2,"EQY_CONSOLIDATED","Y","cols=2;rows=2")</f>
        <v>42916</v>
      </c>
      <c r="VF7">
        <v>0.46</v>
      </c>
      <c r="VG7" s="1">
        <f ca="1">_xll.BDH(VH$4,"IS_EPS",$B$1,$B$2,"EQY_CONSOLIDATED","Y","cols=2;rows=2")</f>
        <v>42916</v>
      </c>
      <c r="VH7">
        <v>0.8</v>
      </c>
      <c r="VI7" s="1">
        <f ca="1">_xll.BDH(VJ$4,"IS_EPS",$B$1,$B$2,"EQY_CONSOLIDATED","Y","cols=2;rows=2")</f>
        <v>42916</v>
      </c>
      <c r="VJ7">
        <v>0.37</v>
      </c>
      <c r="VK7" s="1">
        <f ca="1">_xll.BDH(VL$4,"IS_EPS",$B$1,$B$2,"EQY_CONSOLIDATED","Y","cols=2;rows=2")</f>
        <v>42916</v>
      </c>
      <c r="VL7">
        <v>0.21</v>
      </c>
      <c r="VM7" s="1">
        <f ca="1">_xll.BDH(VN$4,"IS_EPS",$B$1,$B$2,"EQY_CONSOLIDATED","Y","cols=2;rows=4")</f>
        <v>42825</v>
      </c>
      <c r="VN7">
        <v>-9.1999999999999998E-2</v>
      </c>
      <c r="VO7" s="1">
        <f ca="1">_xll.BDH(VP$4,"IS_EPS",$B$1,$B$2,"EQY_CONSOLIDATED","Y","cols=2;rows=3")</f>
        <v>42916</v>
      </c>
      <c r="VP7">
        <v>0.04</v>
      </c>
      <c r="VQ7" s="1">
        <f ca="1">_xll.BDH(VR$4,"IS_EPS",$B$1,$B$2,"EQY_CONSOLIDATED","Y","cols=2;rows=2")</f>
        <v>42916</v>
      </c>
      <c r="VR7">
        <v>5.7000000000000002E-3</v>
      </c>
      <c r="VS7" s="1">
        <f ca="1">_xll.BDH(VT$4,"IS_EPS",$B$1,$B$2,"EQY_CONSOLIDATED","Y","cols=2;rows=2")</f>
        <v>42916</v>
      </c>
      <c r="VT7">
        <v>0.55000000000000004</v>
      </c>
      <c r="VU7" s="1">
        <f ca="1">_xll.BDH(VV$4,"IS_EPS",$B$1,$B$2,"EQY_CONSOLIDATED","Y","cols=2;rows=5")</f>
        <v>42825</v>
      </c>
      <c r="VV7">
        <v>0.18</v>
      </c>
      <c r="VW7" s="1">
        <f ca="1">_xll.BDH(VX$4,"IS_EPS",$B$1,$B$2,"EQY_CONSOLIDATED","Y","cols=2;rows=2")</f>
        <v>42916</v>
      </c>
      <c r="VX7">
        <v>0.65200000000000002</v>
      </c>
      <c r="VY7" s="1">
        <f ca="1">_xll.BDH(VZ$4,"IS_EPS",$B$1,$B$2,"EQY_CONSOLIDATED","Y","cols=2;rows=2")</f>
        <v>42916</v>
      </c>
      <c r="VZ7">
        <v>1.0737000000000001</v>
      </c>
      <c r="WA7" s="1">
        <f ca="1">_xll.BDH(WB$4,"IS_EPS",$B$1,$B$2,"EQY_CONSOLIDATED","Y","cols=2;rows=2")</f>
        <v>42916</v>
      </c>
      <c r="WB7">
        <v>2.23E-2</v>
      </c>
      <c r="WC7" s="1">
        <f ca="1">_xll.BDH(WD$4,"IS_EPS",$B$1,$B$2,"EQY_CONSOLIDATED","Y","cols=2;rows=2")</f>
        <v>42916</v>
      </c>
      <c r="WD7">
        <v>1.73</v>
      </c>
      <c r="WE7" s="1">
        <f ca="1">_xll.BDH(WF$4,"IS_EPS",$B$1,$B$2,"EQY_CONSOLIDATED","Y","cols=2;rows=5")</f>
        <v>42825</v>
      </c>
      <c r="WF7">
        <v>9.7000000000000003E-3</v>
      </c>
      <c r="WG7" s="1">
        <f ca="1">_xll.BDH(WH$4,"IS_EPS",$B$1,$B$2,"EQY_CONSOLIDATED","Y","cols=2;rows=3")</f>
        <v>42825</v>
      </c>
      <c r="WH7">
        <v>0.42849999999999999</v>
      </c>
      <c r="WI7" s="1">
        <f ca="1">_xll.BDH(WJ$4,"IS_EPS",$B$1,$B$2,"EQY_CONSOLIDATED","Y","cols=2;rows=3")</f>
        <v>42916</v>
      </c>
      <c r="WJ7">
        <v>0.1825</v>
      </c>
      <c r="WK7" s="1">
        <f ca="1">_xll.BDH(WL$4,"IS_EPS",$B$1,$B$2,"EQY_CONSOLIDATED","Y","cols=2;rows=2")</f>
        <v>42916</v>
      </c>
      <c r="WL7">
        <v>6.4299999999999996E-2</v>
      </c>
      <c r="WM7" s="1">
        <f ca="1">_xll.BDH(WN$4,"IS_EPS",$B$1,$B$2,"EQY_CONSOLIDATED","Y","cols=2;rows=2")</f>
        <v>42916</v>
      </c>
      <c r="WN7">
        <v>4.1000000000000003E-3</v>
      </c>
      <c r="WO7" s="1">
        <f ca="1">_xll.BDH(WP$4,"IS_EPS",$B$1,$B$2,"EQY_CONSOLIDATED","Y","cols=2;rows=2")</f>
        <v>42916</v>
      </c>
      <c r="WP7">
        <v>7.2999999999999995E-2</v>
      </c>
      <c r="WQ7" s="1">
        <f ca="1">_xll.BDH(WR$4,"IS_EPS",$B$1,$B$2,"EQY_CONSOLIDATED","Y","cols=2;rows=3")</f>
        <v>42916</v>
      </c>
      <c r="WR7">
        <v>0.23799999999999999</v>
      </c>
      <c r="WS7" s="1">
        <f ca="1">_xll.BDH(WT$4,"IS_EPS",$B$1,$B$2,"EQY_CONSOLIDATED","Y","cols=2;rows=5")</f>
        <v>42825</v>
      </c>
      <c r="WT7">
        <v>1.54</v>
      </c>
      <c r="WU7" s="1">
        <f ca="1">_xll.BDH(WV$4,"IS_EPS",$B$1,$B$2,"EQY_CONSOLIDATED","Y","cols=2;rows=2")</f>
        <v>42916</v>
      </c>
      <c r="WV7">
        <v>4.9200000000000001E-2</v>
      </c>
      <c r="WW7" s="1">
        <f ca="1">_xll.BDH(WX$4,"IS_EPS",$B$1,$B$2,"EQY_CONSOLIDATED","Y","cols=2;rows=3")</f>
        <v>42916</v>
      </c>
      <c r="WX7">
        <v>3.66</v>
      </c>
      <c r="WY7" s="1">
        <f ca="1">_xll.BDH(WZ$4,"IS_EPS",$B$1,$B$2,"EQY_CONSOLIDATED","Y","cols=2;rows=3")</f>
        <v>42916</v>
      </c>
      <c r="WZ7">
        <v>7.0000000000000007E-2</v>
      </c>
      <c r="XA7" s="1">
        <f ca="1">_xll.BDH(XB$4,"IS_EPS",$B$1,$B$2,"EQY_CONSOLIDATED","Y","cols=2;rows=2")</f>
        <v>42916</v>
      </c>
      <c r="XB7">
        <v>-2.5000000000000001E-2</v>
      </c>
      <c r="XC7" s="1">
        <f ca="1">_xll.BDH(XD$4,"IS_EPS",$B$1,$B$2,"EQY_CONSOLIDATED","Y","cols=2;rows=2")</f>
        <v>42916</v>
      </c>
      <c r="XD7">
        <v>3.85E-2</v>
      </c>
      <c r="XE7" s="1">
        <f ca="1">_xll.BDH(XF$4,"IS_EPS",$B$1,$B$2,"EQY_CONSOLIDATED","Y","cols=2;rows=2")</f>
        <v>42916</v>
      </c>
      <c r="XF7">
        <v>0.1026</v>
      </c>
      <c r="XG7" s="1">
        <f ca="1">_xll.BDH(XH$4,"IS_EPS",$B$1,$B$2,"EQY_CONSOLIDATED","Y","cols=2;rows=6")</f>
        <v>42825</v>
      </c>
      <c r="XH7">
        <v>0.02</v>
      </c>
      <c r="XI7" s="1">
        <f ca="1">_xll.BDH(XJ$4,"IS_EPS",$B$1,$B$2,"EQY_CONSOLIDATED","Y","cols=2;rows=2")</f>
        <v>42916</v>
      </c>
      <c r="XJ7">
        <v>0.41</v>
      </c>
      <c r="XK7" s="1">
        <f ca="1">_xll.BDH(XL$4,"IS_EPS",$B$1,$B$2,"EQY_CONSOLIDATED","Y","cols=2;rows=2")</f>
        <v>42916</v>
      </c>
      <c r="XL7">
        <v>3.7199999999999997E-2</v>
      </c>
      <c r="XM7" s="1">
        <f ca="1">_xll.BDH(XN$4,"IS_EPS",$B$1,$B$2,"EQY_CONSOLIDATED","Y","cols=2;rows=2")</f>
        <v>42916</v>
      </c>
      <c r="XN7">
        <v>-7.8200000000000006E-2</v>
      </c>
      <c r="XO7" s="1">
        <f ca="1">_xll.BDH(XP$4,"IS_EPS",$B$1,$B$2,"EQY_CONSOLIDATED","Y","cols=2;rows=2")</f>
        <v>42916</v>
      </c>
      <c r="XP7">
        <v>0.1074</v>
      </c>
      <c r="XQ7" s="1">
        <f ca="1">_xll.BDH(XR$4,"IS_EPS",$B$1,$B$2,"EQY_CONSOLIDATED","Y","cols=2;rows=2")</f>
        <v>42916</v>
      </c>
      <c r="XR7">
        <v>-0.33300000000000002</v>
      </c>
      <c r="XS7" s="1">
        <f ca="1">_xll.BDH(XT$4,"IS_EPS",$B$1,$B$2,"EQY_CONSOLIDATED","Y","cols=2;rows=1")</f>
        <v>43100</v>
      </c>
      <c r="XT7">
        <v>2.9499999999999998E-2</v>
      </c>
      <c r="XU7" s="1">
        <f ca="1">_xll.BDH(XV$4,"IS_EPS",$B$1,$B$2,"EQY_CONSOLIDATED","Y","cols=2;rows=2")</f>
        <v>42916</v>
      </c>
      <c r="XV7">
        <v>-0.03</v>
      </c>
      <c r="XW7" s="1">
        <f ca="1">_xll.BDH(XX$4,"IS_EPS",$B$1,$B$2,"EQY_CONSOLIDATED","Y","cols=2;rows=2")</f>
        <v>42916</v>
      </c>
      <c r="XX7">
        <v>2.1</v>
      </c>
      <c r="XY7" s="1">
        <f ca="1">_xll.BDH(XZ$4,"IS_EPS",$B$1,$B$2,"EQY_CONSOLIDATED","Y","cols=2;rows=2")</f>
        <v>42916</v>
      </c>
      <c r="XZ7">
        <v>1.1499999999999999</v>
      </c>
      <c r="YA7" s="1">
        <f ca="1">_xll.BDH(YB$4,"IS_EPS",$B$1,$B$2,"EQY_CONSOLIDATED","Y","cols=2;rows=3")</f>
        <v>42916</v>
      </c>
      <c r="YB7">
        <v>5.7599999999999998E-2</v>
      </c>
      <c r="YC7" s="1">
        <f ca="1">_xll.BDH(YD$4,"IS_EPS",$B$1,$B$2,"EQY_CONSOLIDATED","Y","cols=2;rows=2")</f>
        <v>42916</v>
      </c>
      <c r="YD7">
        <v>0.17</v>
      </c>
      <c r="YE7" s="1">
        <f ca="1">_xll.BDH(YF$4,"IS_EPS",$B$1,$B$2,"EQY_CONSOLIDATED","Y","cols=2;rows=6")</f>
        <v>42825</v>
      </c>
      <c r="YF7">
        <v>0.03</v>
      </c>
      <c r="YG7" s="1">
        <f ca="1">_xll.BDH(YH$4,"IS_EPS",$B$1,$B$2,"EQY_CONSOLIDATED","Y","cols=2;rows=1")</f>
        <v>42916</v>
      </c>
      <c r="YH7">
        <v>0.83</v>
      </c>
      <c r="YI7" s="1">
        <f ca="1">_xll.BDH(YJ$4,"IS_EPS",$B$1,$B$2,"EQY_CONSOLIDATED","Y","cols=2;rows=2")</f>
        <v>42916</v>
      </c>
      <c r="YJ7">
        <v>0.59</v>
      </c>
      <c r="YK7" s="1">
        <f ca="1">_xll.BDH(YL$4,"IS_EPS",$B$1,$B$2,"EQY_CONSOLIDATED","Y","cols=2;rows=2")</f>
        <v>42916</v>
      </c>
      <c r="YL7">
        <v>0.113</v>
      </c>
      <c r="YM7" s="1">
        <f ca="1">_xll.BDH(YN$4,"IS_EPS",$B$1,$B$2,"EQY_CONSOLIDATED","Y","cols=2;rows=5")</f>
        <v>42825</v>
      </c>
      <c r="YN7">
        <v>9.2999999999999999E-2</v>
      </c>
      <c r="YO7" s="1">
        <f ca="1">_xll.BDH(YP$4,"IS_EPS",$B$1,$B$2,"EQY_CONSOLIDATED","Y","cols=2;rows=5")</f>
        <v>42825</v>
      </c>
      <c r="YP7">
        <v>1.6E-2</v>
      </c>
      <c r="YQ7" s="1">
        <f ca="1">_xll.BDH(YR$4,"IS_EPS",$B$1,$B$2,"EQY_CONSOLIDATED","Y","cols=2;rows=2")</f>
        <v>42916</v>
      </c>
      <c r="YR7">
        <v>0.122</v>
      </c>
      <c r="YS7" s="1">
        <f ca="1">_xll.BDH(YT$4,"IS_EPS",$B$1,$B$2,"EQY_CONSOLIDATED","Y","cols=2;rows=2")</f>
        <v>42916</v>
      </c>
      <c r="YT7">
        <v>0.14000000000000001</v>
      </c>
      <c r="YU7" s="1">
        <f ca="1">_xll.BDH(YV$4,"IS_EPS",$B$1,$B$2,"EQY_CONSOLIDATED","Y","cols=2;rows=2")</f>
        <v>42916</v>
      </c>
      <c r="YV7">
        <v>0.2</v>
      </c>
      <c r="YW7" s="1">
        <f ca="1">_xll.BDH(YX$4,"IS_EPS",$B$1,$B$2,"EQY_CONSOLIDATED","Y","cols=2;rows=3")</f>
        <v>42916</v>
      </c>
      <c r="YX7">
        <v>0.27979999999999999</v>
      </c>
      <c r="YY7" s="1">
        <f ca="1">_xll.BDH(YZ$4,"IS_EPS",$B$1,$B$2,"EQY_CONSOLIDATED","Y","cols=2;rows=2")</f>
        <v>42916</v>
      </c>
      <c r="YZ7">
        <v>0.17</v>
      </c>
      <c r="ZA7" s="1">
        <f ca="1">_xll.BDH(ZB$4,"IS_EPS",$B$1,$B$2,"EQY_CONSOLIDATED","Y","cols=2;rows=2")</f>
        <v>42916</v>
      </c>
      <c r="ZB7">
        <v>0.54800000000000004</v>
      </c>
      <c r="ZC7" s="1">
        <f ca="1">_xll.BDH(ZD$4,"IS_EPS",$B$1,$B$2,"EQY_CONSOLIDATED","Y","cols=2;rows=2")</f>
        <v>42916</v>
      </c>
      <c r="ZD7">
        <v>1.8E-3</v>
      </c>
      <c r="ZE7" s="1">
        <f ca="1">_xll.BDH(ZF$4,"IS_EPS",$B$1,$B$2,"EQY_CONSOLIDATED","Y","cols=2;rows=2")</f>
        <v>42916</v>
      </c>
      <c r="ZF7">
        <v>0.23119999999999999</v>
      </c>
      <c r="ZG7" s="1">
        <f ca="1">_xll.BDH(ZH$4,"IS_EPS",$B$1,$B$2,"EQY_CONSOLIDATED","Y","cols=2;rows=5")</f>
        <v>42825</v>
      </c>
      <c r="ZH7">
        <v>4.7E-2</v>
      </c>
      <c r="ZI7" s="1">
        <f ca="1">_xll.BDH(ZJ$4,"IS_EPS",$B$1,$B$2,"EQY_CONSOLIDATED","Y","cols=2;rows=2")</f>
        <v>42916</v>
      </c>
      <c r="ZJ7">
        <v>0.24099999999999999</v>
      </c>
      <c r="ZK7" s="1">
        <f ca="1">_xll.BDH(ZL$4,"IS_EPS",$B$1,$B$2,"EQY_CONSOLIDATED","Y","cols=2;rows=2")</f>
        <v>42916</v>
      </c>
      <c r="ZL7">
        <v>0.28000000000000003</v>
      </c>
      <c r="ZM7" s="1">
        <f ca="1">_xll.BDH(ZN$4,"IS_EPS",$B$1,$B$2,"EQY_CONSOLIDATED","Y","cols=2;rows=2")</f>
        <v>42916</v>
      </c>
      <c r="ZN7">
        <v>0.252</v>
      </c>
      <c r="ZO7" s="1">
        <f ca="1">_xll.BDH(ZP$4,"IS_EPS",$B$1,$B$2,"EQY_CONSOLIDATED","Y","cols=2;rows=3")</f>
        <v>42916</v>
      </c>
      <c r="ZP7">
        <v>0.48420000000000002</v>
      </c>
      <c r="ZQ7" s="1">
        <f ca="1">_xll.BDH(ZR$4,"IS_EPS",$B$1,$B$2,"EQY_CONSOLIDATED","Y","cols=2;rows=2")</f>
        <v>42916</v>
      </c>
      <c r="ZR7">
        <v>1.27</v>
      </c>
      <c r="ZS7" s="1">
        <f ca="1">_xll.BDH(ZT$4,"IS_EPS",$B$1,$B$2,"EQY_CONSOLIDATED","Y","cols=2;rows=2")</f>
        <v>42916</v>
      </c>
      <c r="ZT7">
        <v>0.12479999999999999</v>
      </c>
      <c r="ZU7" s="1">
        <f ca="1">_xll.BDH(ZV$4,"IS_EPS",$B$1,$B$2,"EQY_CONSOLIDATED","Y","cols=2;rows=2")</f>
        <v>42916</v>
      </c>
      <c r="ZV7">
        <v>0.52849999999999997</v>
      </c>
      <c r="ZW7" s="1">
        <f ca="1">_xll.BDH(ZX$4,"IS_EPS",$B$1,$B$2,"EQY_CONSOLIDATED","Y","cols=2;rows=2")</f>
        <v>42916</v>
      </c>
      <c r="ZX7">
        <v>0.122</v>
      </c>
      <c r="ZY7" s="1">
        <f ca="1">_xll.BDH(ZZ$4,"IS_EPS",$B$1,$B$2,"EQY_CONSOLIDATED","Y","cols=2;rows=5")</f>
        <v>42825</v>
      </c>
      <c r="ZZ7">
        <v>0.04</v>
      </c>
      <c r="AAA7" s="1">
        <f ca="1">_xll.BDH(AAB$4,"IS_EPS",$B$1,$B$2,"EQY_CONSOLIDATED","Y","cols=2;rows=2")</f>
        <v>42916</v>
      </c>
      <c r="AAB7">
        <v>0.34</v>
      </c>
      <c r="AAC7" s="1">
        <f ca="1">_xll.BDH(AAD$4,"IS_EPS",$B$1,$B$2,"EQY_CONSOLIDATED","Y","cols=2;rows=2")</f>
        <v>42916</v>
      </c>
      <c r="AAD7">
        <v>0.04</v>
      </c>
      <c r="AAE7" s="1">
        <f ca="1">_xll.BDH(AAF$4,"IS_EPS",$B$1,$B$2,"EQY_CONSOLIDATED","Y","cols=2;rows=2")</f>
        <v>42916</v>
      </c>
      <c r="AAF7">
        <v>0.06</v>
      </c>
      <c r="AAG7" s="1">
        <f ca="1">_xll.BDH(AAH$4,"IS_EPS",$B$1,$B$2,"EQY_CONSOLIDATED","Y","cols=2;rows=2")</f>
        <v>42916</v>
      </c>
      <c r="AAH7">
        <v>0.16400000000000001</v>
      </c>
      <c r="AAI7" s="1">
        <f ca="1">_xll.BDH(AAJ$4,"IS_EPS",$B$1,$B$2,"EQY_CONSOLIDATED","Y","cols=2;rows=2")</f>
        <v>42916</v>
      </c>
      <c r="AAJ7">
        <v>0.13</v>
      </c>
      <c r="AAK7" s="1">
        <f ca="1">_xll.BDH(AAL$4,"IS_EPS",$B$1,$B$2,"EQY_CONSOLIDATED","Y","cols=2;rows=2")</f>
        <v>42916</v>
      </c>
      <c r="AAL7">
        <v>2.2000000000000001E-3</v>
      </c>
      <c r="AAM7" s="1">
        <f ca="1">_xll.BDH(AAN$4,"IS_EPS",$B$1,$B$2,"EQY_CONSOLIDATED","Y","cols=2;rows=3")</f>
        <v>42825</v>
      </c>
      <c r="AAN7">
        <v>0.21510000000000001</v>
      </c>
      <c r="AAO7" s="1">
        <f ca="1">_xll.BDH(AAP$4,"IS_EPS",$B$1,$B$2,"EQY_CONSOLIDATED","Y","cols=2;rows=5")</f>
        <v>42825</v>
      </c>
      <c r="AAP7">
        <v>0.12</v>
      </c>
      <c r="AAQ7" s="1">
        <f ca="1">_xll.BDH(AAR$4,"IS_EPS",$B$1,$B$2,"EQY_CONSOLIDATED","Y","cols=2;rows=2")</f>
        <v>42916</v>
      </c>
      <c r="AAR7">
        <v>1.06E-2</v>
      </c>
      <c r="AAS7" s="1">
        <f ca="1">_xll.BDH(AAT$4,"IS_EPS",$B$1,$B$2,"EQY_CONSOLIDATED","Y","cols=2;rows=2")</f>
        <v>42916</v>
      </c>
      <c r="AAT7">
        <v>0.05</v>
      </c>
      <c r="AAU7" s="1">
        <f ca="1">_xll.BDH(AAV$4,"IS_EPS",$B$1,$B$2,"EQY_CONSOLIDATED","Y","cols=2;rows=2")</f>
        <v>42916</v>
      </c>
      <c r="AAV7">
        <v>0.04</v>
      </c>
      <c r="AAW7" s="1">
        <f ca="1">_xll.BDH(AAX$4,"IS_EPS",$B$1,$B$2,"EQY_CONSOLIDATED","Y","cols=2;rows=3")</f>
        <v>42916</v>
      </c>
      <c r="AAX7">
        <v>8.07</v>
      </c>
      <c r="AAY7" s="1">
        <f ca="1">_xll.BDH(AAZ$4,"IS_EPS",$B$1,$B$2,"EQY_CONSOLIDATED","Y","cols=2;rows=2")</f>
        <v>42916</v>
      </c>
      <c r="AAZ7">
        <v>0.46</v>
      </c>
      <c r="ABA7" s="1">
        <f ca="1">_xll.BDH(ABB$4,"IS_EPS",$B$1,$B$2,"EQY_CONSOLIDATED","Y","cols=2;rows=2")</f>
        <v>42916</v>
      </c>
      <c r="ABB7">
        <v>0.37659999999999999</v>
      </c>
      <c r="ABC7" s="1">
        <f ca="1">_xll.BDH(ABD$4,"IS_EPS",$B$1,$B$2,"EQY_CONSOLIDATED","Y","cols=2;rows=2")</f>
        <v>42916</v>
      </c>
      <c r="ABD7">
        <v>0.36799999999999999</v>
      </c>
      <c r="ABE7" s="1">
        <f ca="1">_xll.BDH(ABF$4,"IS_EPS",$B$1,$B$2,"EQY_CONSOLIDATED","Y","cols=2;rows=3")</f>
        <v>42916</v>
      </c>
      <c r="ABF7">
        <v>0.71360000000000001</v>
      </c>
      <c r="ABG7" s="1">
        <f ca="1">_xll.BDH(ABH$4,"IS_EPS",$B$1,$B$2,"EQY_CONSOLIDATED","Y","cols=2;rows=3")</f>
        <v>42825</v>
      </c>
      <c r="ABH7">
        <v>0.16</v>
      </c>
      <c r="ABI7" s="1">
        <f ca="1">_xll.BDH(ABJ$4,"IS_EPS",$B$1,$B$2,"EQY_CONSOLIDATED","Y","cols=2;rows=2")</f>
        <v>42916</v>
      </c>
      <c r="ABJ7">
        <v>0.34</v>
      </c>
      <c r="ABK7" s="1">
        <f ca="1">_xll.BDH(ABL$4,"IS_EPS",$B$1,$B$2,"EQY_CONSOLIDATED","Y","cols=2;rows=2")</f>
        <v>42916</v>
      </c>
      <c r="ABL7">
        <v>1.41E-2</v>
      </c>
      <c r="ABM7" s="1">
        <f ca="1">_xll.BDH(ABN$4,"IS_EPS",$B$1,$B$2,"EQY_CONSOLIDATED","Y","cols=2;rows=2")</f>
        <v>42916</v>
      </c>
      <c r="ABN7">
        <v>0.73060000000000003</v>
      </c>
      <c r="ABO7" s="1">
        <f ca="1">_xll.BDH(ABP$4,"IS_EPS",$B$1,$B$2,"EQY_CONSOLIDATED","Y","cols=2;rows=2")</f>
        <v>42916</v>
      </c>
      <c r="ABP7">
        <v>5.8700000000000002E-2</v>
      </c>
      <c r="ABQ7" s="1">
        <f ca="1">_xll.BDH(ABR$4,"IS_EPS",$B$1,$B$2,"EQY_CONSOLIDATED","Y","cols=2;rows=2")</f>
        <v>42916</v>
      </c>
      <c r="ABR7">
        <v>2.69E-2</v>
      </c>
      <c r="ABS7" s="1">
        <f ca="1">_xll.BDH(ABT$4,"IS_EPS",$B$1,$B$2,"EQY_CONSOLIDATED","Y","cols=2;rows=2")</f>
        <v>42916</v>
      </c>
      <c r="ABT7">
        <v>3.2181999999999999</v>
      </c>
      <c r="ABU7" s="1">
        <f ca="1">_xll.BDH(ABV$4,"IS_EPS",$B$1,$B$2,"EQY_CONSOLIDATED","Y","cols=2;rows=2")</f>
        <v>42916</v>
      </c>
      <c r="ABV7">
        <v>0.76</v>
      </c>
      <c r="ABW7" s="1">
        <f ca="1">_xll.BDH(ABX$4,"IS_EPS",$B$1,$B$2,"EQY_CONSOLIDATED","Y","cols=2;rows=2")</f>
        <v>42916</v>
      </c>
      <c r="ABX7">
        <v>2.9999999999999997E-4</v>
      </c>
      <c r="ABY7" s="1">
        <f ca="1">_xll.BDH(ABZ$4,"IS_EPS",$B$1,$B$2,"EQY_CONSOLIDATED","Y","cols=2;rows=3")</f>
        <v>42916</v>
      </c>
      <c r="ABZ7">
        <v>0.34</v>
      </c>
      <c r="ACA7" s="1">
        <f ca="1">_xll.BDH(ACB$4,"IS_EPS",$B$1,$B$2,"EQY_CONSOLIDATED","Y","cols=2;rows=2")</f>
        <v>42916</v>
      </c>
      <c r="ACB7">
        <v>0.35</v>
      </c>
      <c r="ACC7" s="1">
        <f ca="1">_xll.BDH(ACD$4,"IS_EPS",$B$1,$B$2,"EQY_CONSOLIDATED","Y","cols=2;rows=3")</f>
        <v>42825</v>
      </c>
      <c r="ACD7">
        <v>5.2915000000000001</v>
      </c>
      <c r="ACE7" s="1">
        <f ca="1">_xll.BDH(ACF$4,"IS_EPS",$B$1,$B$2,"EQY_CONSOLIDATED","Y","cols=2;rows=2")</f>
        <v>42916</v>
      </c>
      <c r="ACF7">
        <v>0.28389999999999999</v>
      </c>
      <c r="ACG7" s="1">
        <f ca="1">_xll.BDH(ACH$4,"IS_EPS",$B$1,$B$2,"EQY_CONSOLIDATED","Y","cols=2;rows=2")</f>
        <v>42916</v>
      </c>
      <c r="ACH7">
        <v>1.1495</v>
      </c>
      <c r="ACI7" s="1">
        <f ca="1">_xll.BDH(ACJ$4,"IS_EPS",$B$1,$B$2,"EQY_CONSOLIDATED","Y","cols=2;rows=2")</f>
        <v>42916</v>
      </c>
      <c r="ACJ7">
        <v>1.1299999999999999</v>
      </c>
      <c r="ACK7" s="1">
        <f ca="1">_xll.BDH(ACL$4,"IS_EPS",$B$1,$B$2,"EQY_CONSOLIDATED","Y","cols=2;rows=2")</f>
        <v>42916</v>
      </c>
      <c r="ACL7">
        <v>0.21</v>
      </c>
      <c r="ACM7" s="1">
        <f ca="1">_xll.BDH(ACN$4,"IS_EPS",$B$1,$B$2,"EQY_CONSOLIDATED","Y","cols=2;rows=2")</f>
        <v>42916</v>
      </c>
      <c r="ACN7">
        <v>0.23419999999999999</v>
      </c>
      <c r="ACO7" s="1">
        <f ca="1">_xll.BDH(ACP$4,"IS_EPS",$B$1,$B$2,"EQY_CONSOLIDATED","Y","cols=2;rows=2")</f>
        <v>42916</v>
      </c>
      <c r="ACP7">
        <v>0.73799999999999999</v>
      </c>
      <c r="ACQ7" s="1">
        <f ca="1">_xll.BDH(ACR$4,"IS_EPS",$B$1,$B$2,"EQY_CONSOLIDATED","Y","cols=2;rows=2")</f>
        <v>42916</v>
      </c>
      <c r="ACR7">
        <v>0.34389999999999998</v>
      </c>
      <c r="ACS7" s="1">
        <f ca="1">_xll.BDH(ACT$4,"IS_EPS",$B$1,$B$2,"EQY_CONSOLIDATED","Y","cols=2;rows=2")</f>
        <v>42916</v>
      </c>
      <c r="ACT7">
        <v>1.98</v>
      </c>
      <c r="ACU7" s="1">
        <f ca="1">_xll.BDH(ACV$4,"IS_EPS",$B$1,$B$2,"EQY_CONSOLIDATED","Y","cols=2;rows=3")</f>
        <v>42916</v>
      </c>
      <c r="ACV7">
        <v>0.85</v>
      </c>
      <c r="ACW7" s="1">
        <f ca="1">_xll.BDH(ACX$4,"IS_EPS",$B$1,$B$2,"EQY_CONSOLIDATED","Y","cols=2;rows=2")</f>
        <v>42916</v>
      </c>
      <c r="ACX7">
        <v>2.29</v>
      </c>
      <c r="ACY7" s="1">
        <f ca="1">_xll.BDH(ACZ$4,"IS_EPS",$B$1,$B$2,"EQY_CONSOLIDATED","Y","cols=2;rows=3")</f>
        <v>42916</v>
      </c>
      <c r="ACZ7">
        <v>8.07</v>
      </c>
      <c r="ADA7" s="1">
        <f ca="1">_xll.BDH(ADB$4,"IS_EPS",$B$1,$B$2,"EQY_CONSOLIDATED","Y","cols=2;rows=3")</f>
        <v>42825</v>
      </c>
      <c r="ADB7">
        <v>0.43290000000000001</v>
      </c>
      <c r="ADC7" s="1">
        <f ca="1">_xll.BDH(ADD$4,"IS_EPS",$B$1,$B$2,"EQY_CONSOLIDATED","Y","cols=2;rows=2")</f>
        <v>42916</v>
      </c>
      <c r="ADD7">
        <v>0.20569999999999999</v>
      </c>
      <c r="ADE7" s="1">
        <f ca="1">_xll.BDH(ADF$4,"IS_EPS",$B$1,$B$2,"EQY_CONSOLIDATED","Y","cols=2;rows=2")</f>
        <v>42916</v>
      </c>
      <c r="ADF7">
        <v>7.0000000000000007E-2</v>
      </c>
      <c r="ADG7" s="1">
        <f ca="1">_xll.BDH(ADH$4,"IS_EPS",$B$1,$B$2,"EQY_CONSOLIDATED","Y","cols=2;rows=2")</f>
        <v>42916</v>
      </c>
      <c r="ADH7">
        <v>0.29599999999999999</v>
      </c>
      <c r="ADI7" s="1">
        <f ca="1">_xll.BDH(ADJ$4,"IS_EPS",$B$1,$B$2,"EQY_CONSOLIDATED","Y","cols=2;rows=2")</f>
        <v>42916</v>
      </c>
      <c r="ADJ7">
        <v>0.74560000000000004</v>
      </c>
      <c r="ADK7" s="1">
        <f ca="1">_xll.BDH(ADL$4,"IS_EPS",$B$1,$B$2,"EQY_CONSOLIDATED","Y","cols=2;rows=3")</f>
        <v>42916</v>
      </c>
      <c r="ADL7">
        <v>0.1178</v>
      </c>
      <c r="ADM7" s="1">
        <f ca="1">_xll.BDH(ADN$4,"IS_EPS",$B$1,$B$2,"EQY_CONSOLIDATED","Y","cols=2;rows=2")</f>
        <v>42916</v>
      </c>
      <c r="ADN7">
        <v>0.76700000000000002</v>
      </c>
      <c r="ADO7" s="1">
        <f ca="1">_xll.BDH(ADP$4,"IS_EPS",$B$1,$B$2,"EQY_CONSOLIDATED","Y","cols=2;rows=2")</f>
        <v>42916</v>
      </c>
      <c r="ADP7">
        <v>6.7100000000000007E-2</v>
      </c>
      <c r="ADQ7" s="1">
        <f ca="1">_xll.BDH(ADR$4,"IS_EPS",$B$1,$B$2,"EQY_CONSOLIDATED","Y","cols=2;rows=2")</f>
        <v>42916</v>
      </c>
      <c r="ADR7">
        <v>0.34949999999999998</v>
      </c>
      <c r="ADS7" s="1">
        <f ca="1">_xll.BDH(ADT$4,"IS_EPS",$B$1,$B$2,"EQY_CONSOLIDATED","Y","cols=2;rows=2")</f>
        <v>42916</v>
      </c>
      <c r="ADT7">
        <v>0.17169999999999999</v>
      </c>
      <c r="ADU7" s="1">
        <f ca="1">_xll.BDH(ADV$4,"IS_EPS",$B$1,$B$2,"EQY_CONSOLIDATED","Y","cols=2;rows=3")</f>
        <v>42825</v>
      </c>
      <c r="ADV7">
        <v>0.19689999999999999</v>
      </c>
      <c r="ADW7" s="1">
        <f ca="1">_xll.BDH(ADX$4,"IS_EPS",$B$1,$B$2,"EQY_CONSOLIDATED","Y","cols=2;rows=2")</f>
        <v>42916</v>
      </c>
      <c r="ADX7">
        <v>-0.19</v>
      </c>
      <c r="ADY7" s="1">
        <f ca="1">_xll.BDH(ADZ$4,"IS_EPS",$B$1,$B$2,"EQY_CONSOLIDATED","Y","cols=2;rows=2")</f>
        <v>42916</v>
      </c>
      <c r="ADZ7">
        <v>0.79</v>
      </c>
      <c r="AEA7" s="1">
        <f ca="1">_xll.BDH(AEB$4,"IS_EPS",$B$1,$B$2,"EQY_CONSOLIDATED","Y","cols=2;rows=3")</f>
        <v>42916</v>
      </c>
      <c r="AEB7">
        <v>1.76</v>
      </c>
      <c r="AEC7" s="1">
        <f ca="1">_xll.BDH(AED$4,"IS_EPS",$B$1,$B$2,"EQY_CONSOLIDATED","Y","cols=2;rows=2")</f>
        <v>42916</v>
      </c>
      <c r="AED7">
        <v>0.127</v>
      </c>
      <c r="AEE7" s="1">
        <f ca="1">_xll.BDH(AEF$4,"IS_EPS",$B$1,$B$2,"EQY_CONSOLIDATED","Y","cols=2;rows=2")</f>
        <v>42916</v>
      </c>
      <c r="AEF7">
        <v>0.35799999999999998</v>
      </c>
      <c r="AEG7" s="1">
        <f ca="1">_xll.BDH(AEH$4,"IS_EPS",$B$1,$B$2,"EQY_CONSOLIDATED","Y","cols=2;rows=2")</f>
        <v>42916</v>
      </c>
      <c r="AEH7">
        <v>0.28089999999999998</v>
      </c>
      <c r="AEI7" s="1">
        <f ca="1">_xll.BDH(AEJ$4,"IS_EPS",$B$1,$B$2,"EQY_CONSOLIDATED","Y","cols=2;rows=2")</f>
        <v>42916</v>
      </c>
      <c r="AEJ7">
        <v>0.47899999999999998</v>
      </c>
      <c r="AEK7" s="1">
        <f ca="1">_xll.BDH(AEL$4,"IS_EPS",$B$1,$B$2,"EQY_CONSOLIDATED","Y","cols=2;rows=2")</f>
        <v>42916</v>
      </c>
      <c r="AEL7">
        <v>1.46E-2</v>
      </c>
      <c r="AEM7" s="1">
        <f ca="1">_xll.BDH(AEN$4,"IS_EPS",$B$1,$B$2,"EQY_CONSOLIDATED","Y","cols=2;rows=2")</f>
        <v>42916</v>
      </c>
      <c r="AEN7">
        <v>1.4</v>
      </c>
      <c r="AEO7" s="1">
        <f ca="1">_xll.BDH(AEP$4,"IS_EPS",$B$1,$B$2,"EQY_CONSOLIDATED","Y","cols=2;rows=2")</f>
        <v>42916</v>
      </c>
      <c r="AEP7">
        <v>0.63249999999999995</v>
      </c>
      <c r="AEQ7" s="1">
        <f ca="1">_xll.BDH(AER$4,"IS_EPS",$B$1,$B$2,"EQY_CONSOLIDATED","Y","cols=2;rows=2")</f>
        <v>42916</v>
      </c>
      <c r="AER7">
        <v>0.51</v>
      </c>
      <c r="AES7" t="str">
        <f ca="1">_xll.BDH(AET$4,"IS_EPS",$B$1,$B$2,"EQY_CONSOLIDATED","Y")</f>
        <v>#N/A N/A</v>
      </c>
      <c r="AEU7" s="1">
        <f ca="1">_xll.BDH(AEV$4,"IS_EPS",$B$1,$B$2,"EQY_CONSOLIDATED","Y","cols=2;rows=3")</f>
        <v>42916</v>
      </c>
      <c r="AEV7">
        <v>2.52</v>
      </c>
      <c r="AEW7" s="1">
        <f ca="1">_xll.BDH(AEX$4,"IS_EPS",$B$1,$B$2,"EQY_CONSOLIDATED","Y","cols=2;rows=2")</f>
        <v>42916</v>
      </c>
      <c r="AEX7">
        <v>-1.1299999999999999E-2</v>
      </c>
      <c r="AEY7" s="1">
        <f ca="1">_xll.BDH(AEZ$4,"IS_EPS",$B$1,$B$2,"EQY_CONSOLIDATED","Y","cols=2;rows=3")</f>
        <v>42766</v>
      </c>
      <c r="AEZ7">
        <v>1.5</v>
      </c>
      <c r="AFA7" s="1">
        <f ca="1">_xll.BDH(AFB$4,"IS_EPS",$B$1,$B$2,"EQY_CONSOLIDATED","Y","cols=2;rows=2")</f>
        <v>42916</v>
      </c>
      <c r="AFB7">
        <v>0.16589999999999999</v>
      </c>
      <c r="AFC7" s="1">
        <f ca="1">_xll.BDH(AFD$4,"IS_EPS",$B$1,$B$2,"EQY_CONSOLIDATED","Y","cols=2;rows=2")</f>
        <v>42916</v>
      </c>
      <c r="AFD7">
        <v>0.30380000000000001</v>
      </c>
      <c r="AFE7" s="1">
        <f ca="1">_xll.BDH(AFF$4,"IS_EPS",$B$1,$B$2,"EQY_CONSOLIDATED","Y","cols=2;rows=2")</f>
        <v>43100</v>
      </c>
      <c r="AFF7">
        <v>4.0570000000000004</v>
      </c>
      <c r="AFG7" s="1">
        <f ca="1">_xll.BDH(AFH$4,"IS_EPS",$B$1,$B$2,"EQY_CONSOLIDATED","Y","cols=2;rows=2")</f>
        <v>42916</v>
      </c>
      <c r="AFH7">
        <v>0.47420000000000001</v>
      </c>
      <c r="AFI7" s="1">
        <f ca="1">_xll.BDH(AFJ$4,"IS_EPS",$B$1,$B$2,"EQY_CONSOLIDATED","Y","cols=2;rows=2")</f>
        <v>42916</v>
      </c>
      <c r="AFJ7">
        <v>0.56699999999999995</v>
      </c>
      <c r="AFK7" s="1">
        <f ca="1">_xll.BDH(AFL$4,"IS_EPS",$B$1,$B$2,"EQY_CONSOLIDATED","Y","cols=2;rows=2")</f>
        <v>42916</v>
      </c>
      <c r="AFL7">
        <v>8.8900000000000007E-2</v>
      </c>
      <c r="AFM7" s="1">
        <f ca="1">_xll.BDH(AFN$4,"IS_EPS",$B$1,$B$2,"EQY_CONSOLIDATED","Y","cols=2;rows=3")</f>
        <v>42916</v>
      </c>
      <c r="AFN7">
        <v>2.7800000000000002</v>
      </c>
      <c r="AFO7" s="1">
        <f ca="1">_xll.BDH(AFP$4,"IS_EPS",$B$1,$B$2,"EQY_CONSOLIDATED","Y","cols=2;rows=2")</f>
        <v>42916</v>
      </c>
      <c r="AFP7">
        <v>0.38</v>
      </c>
      <c r="AFQ7" s="1">
        <f ca="1">_xll.BDH(AFR$4,"IS_EPS",$B$1,$B$2,"EQY_CONSOLIDATED","Y","cols=2;rows=2")</f>
        <v>42916</v>
      </c>
      <c r="AFR7">
        <v>0.56000000000000005</v>
      </c>
      <c r="AFS7" s="1">
        <f ca="1">_xll.BDH(AFT$4,"IS_EPS",$B$1,$B$2,"EQY_CONSOLIDATED","Y","cols=2;rows=2")</f>
        <v>42916</v>
      </c>
      <c r="AFT7">
        <v>4.7199999999999999E-2</v>
      </c>
      <c r="AFU7" s="1">
        <f ca="1">_xll.BDH(AFV$4,"IS_EPS",$B$1,$B$2,"EQY_CONSOLIDATED","Y","cols=2;rows=2")</f>
        <v>42916</v>
      </c>
      <c r="AFV7">
        <v>0.26910000000000001</v>
      </c>
      <c r="AFW7" s="1">
        <f ca="1">_xll.BDH(AFX$4,"IS_EPS",$B$1,$B$2,"EQY_CONSOLIDATED","Y","cols=2;rows=2")</f>
        <v>42916</v>
      </c>
      <c r="AFX7">
        <v>0.51</v>
      </c>
      <c r="AFY7" s="1">
        <f ca="1">_xll.BDH(AFZ$4,"IS_EPS",$B$1,$B$2,"EQY_CONSOLIDATED","Y","cols=2;rows=3")</f>
        <v>42825</v>
      </c>
      <c r="AFZ7">
        <v>1.054</v>
      </c>
      <c r="AGA7" s="1">
        <f ca="1">_xll.BDH(AGB$4,"IS_EPS",$B$1,$B$2,"EQY_CONSOLIDATED","Y","cols=2;rows=2")</f>
        <v>42916</v>
      </c>
      <c r="AGB7">
        <v>7.2946</v>
      </c>
      <c r="AGC7" s="1">
        <f ca="1">_xll.BDH(AGD$4,"IS_EPS",$B$1,$B$2,"EQY_CONSOLIDATED","Y","cols=2;rows=2")</f>
        <v>42916</v>
      </c>
      <c r="AGD7">
        <v>3.06</v>
      </c>
      <c r="AGE7" s="1">
        <f ca="1">_xll.BDH(AGF$4,"IS_EPS",$B$1,$B$2,"EQY_CONSOLIDATED","Y","cols=2;rows=2")</f>
        <v>42916</v>
      </c>
      <c r="AGF7">
        <v>1.343</v>
      </c>
      <c r="AGG7" s="1">
        <f ca="1">_xll.BDH(AGH$4,"IS_EPS",$B$1,$B$2,"EQY_CONSOLIDATED","Y","cols=2;rows=2")</f>
        <v>42916</v>
      </c>
      <c r="AGH7">
        <v>1.04E-2</v>
      </c>
      <c r="AGI7" s="1">
        <f ca="1">_xll.BDH(AGJ$4,"IS_EPS",$B$1,$B$2,"EQY_CONSOLIDATED","Y","cols=2;rows=2")</f>
        <v>42916</v>
      </c>
      <c r="AGJ7">
        <v>-2.87E-2</v>
      </c>
      <c r="AGK7" s="1">
        <f ca="1">_xll.BDH(AGL$4,"IS_EPS",$B$1,$B$2,"EQY_CONSOLIDATED","Y","cols=2;rows=2")</f>
        <v>42916</v>
      </c>
      <c r="AGL7">
        <v>0.32</v>
      </c>
      <c r="AGM7" s="1">
        <f ca="1">_xll.BDH(AGN$4,"IS_EPS",$B$1,$B$2,"EQY_CONSOLIDATED","Y","cols=2;rows=2")</f>
        <v>42916</v>
      </c>
      <c r="AGN7">
        <v>0.06</v>
      </c>
      <c r="AGO7" s="1">
        <f ca="1">_xll.BDH(AGP$4,"IS_EPS",$B$1,$B$2,"EQY_CONSOLIDATED","Y","cols=2;rows=3")</f>
        <v>42916</v>
      </c>
      <c r="AGP7">
        <v>3.82</v>
      </c>
      <c r="AGQ7" s="1">
        <f ca="1">_xll.BDH(AGR$4,"IS_EPS",$B$1,$B$2,"EQY_CONSOLIDATED","Y","cols=2;rows=2")</f>
        <v>42916</v>
      </c>
      <c r="AGR7">
        <v>0.61839999999999995</v>
      </c>
      <c r="AGS7" s="1">
        <f ca="1">_xll.BDH(AGT$4,"IS_EPS",$B$1,$B$2,"EQY_CONSOLIDATED","Y","cols=2;rows=2")</f>
        <v>42916</v>
      </c>
      <c r="AGT7">
        <v>9.0700000000000003E-2</v>
      </c>
      <c r="AGU7" s="1">
        <f ca="1">_xll.BDH(AGV$4,"IS_EPS",$B$1,$B$2,"EQY_CONSOLIDATED","Y","cols=2;rows=2")</f>
        <v>42916</v>
      </c>
      <c r="AGV7">
        <v>0.66</v>
      </c>
      <c r="AGW7" s="1">
        <f ca="1">_xll.BDH(AGX$4,"IS_EPS",$B$1,$B$2,"EQY_CONSOLIDATED","Y","cols=2;rows=2")</f>
        <v>42916</v>
      </c>
      <c r="AGX7">
        <v>0.1009</v>
      </c>
      <c r="AGY7" s="1">
        <f ca="1">_xll.BDH(AGZ$4,"IS_EPS",$B$1,$B$2,"EQY_CONSOLIDATED","Y","cols=2;rows=2")</f>
        <v>42916</v>
      </c>
      <c r="AGZ7">
        <v>0.15</v>
      </c>
      <c r="AHA7" s="1">
        <f ca="1">_xll.BDH(AHB$4,"IS_EPS",$B$1,$B$2,"EQY_CONSOLIDATED","Y","cols=2;rows=3")</f>
        <v>42916</v>
      </c>
      <c r="AHB7">
        <v>6.7199999999999996E-2</v>
      </c>
      <c r="AHC7" s="1">
        <f ca="1">_xll.BDH(AHD$4,"IS_EPS",$B$1,$B$2,"EQY_CONSOLIDATED","Y","cols=2;rows=3")</f>
        <v>42916</v>
      </c>
      <c r="AHD7">
        <v>0.16789999999999999</v>
      </c>
      <c r="AHE7" s="1">
        <f ca="1">_xll.BDH(AHF$4,"IS_EPS",$B$1,$B$2,"EQY_CONSOLIDATED","Y","cols=2;rows=2")</f>
        <v>42916</v>
      </c>
      <c r="AHF7">
        <v>0.21199999999999999</v>
      </c>
      <c r="AHG7" s="1">
        <f ca="1">_xll.BDH(AHH$4,"IS_EPS",$B$1,$B$2,"EQY_CONSOLIDATED","Y","cols=2;rows=2")</f>
        <v>42916</v>
      </c>
      <c r="AHH7">
        <v>0.129</v>
      </c>
      <c r="AHI7" s="1">
        <f ca="1">_xll.BDH(AHJ$4,"IS_EPS",$B$1,$B$2,"EQY_CONSOLIDATED","Y","cols=2;rows=3")</f>
        <v>42916</v>
      </c>
      <c r="AHJ7">
        <v>3.06</v>
      </c>
      <c r="AHK7" s="1">
        <f ca="1">_xll.BDH(AHL$4,"IS_EPS",$B$1,$B$2,"EQY_CONSOLIDATED","Y","cols=2;rows=2")</f>
        <v>42916</v>
      </c>
      <c r="AHL7">
        <v>0.1</v>
      </c>
      <c r="AHM7" s="1">
        <f ca="1">_xll.BDH(AHN$4,"IS_EPS",$B$1,$B$2,"EQY_CONSOLIDATED","Y","cols=2;rows=2")</f>
        <v>42916</v>
      </c>
      <c r="AHN7">
        <v>0.25430000000000003</v>
      </c>
      <c r="AHO7" s="1">
        <f ca="1">_xll.BDH(AHP$4,"IS_EPS",$B$1,$B$2,"EQY_CONSOLIDATED","Y","cols=2;rows=3")</f>
        <v>42794</v>
      </c>
      <c r="AHP7">
        <v>4.5999999999999999E-2</v>
      </c>
      <c r="AHQ7" s="1">
        <f ca="1">_xll.BDH(AHR$4,"IS_EPS",$B$1,$B$2,"EQY_CONSOLIDATED","Y","cols=2;rows=2")</f>
        <v>42916</v>
      </c>
      <c r="AHR7">
        <v>0.16589999999999999</v>
      </c>
      <c r="AHS7" s="1">
        <f ca="1">_xll.BDH(AHT$4,"IS_EPS",$B$1,$B$2,"EQY_CONSOLIDATED","Y","cols=2;rows=2")</f>
        <v>42916</v>
      </c>
      <c r="AHT7">
        <v>5.6599999999999998E-2</v>
      </c>
      <c r="AHU7" s="1">
        <f ca="1">_xll.BDH(AHV$4,"IS_EPS",$B$1,$B$2,"EQY_CONSOLIDATED","Y","cols=2;rows=2")</f>
        <v>42916</v>
      </c>
      <c r="AHV7">
        <v>0.30049999999999999</v>
      </c>
      <c r="AHW7" s="1">
        <f ca="1">_xll.BDH(AHX$4,"IS_EPS",$B$1,$B$2,"EQY_CONSOLIDATED","Y","cols=2;rows=2")</f>
        <v>42916</v>
      </c>
      <c r="AHX7">
        <v>5.6099999999999997E-2</v>
      </c>
      <c r="AHY7" s="1">
        <f ca="1">_xll.BDH(AHZ$4,"IS_EPS",$B$1,$B$2,"EQY_CONSOLIDATED","Y","cols=2;rows=2")</f>
        <v>42916</v>
      </c>
      <c r="AHZ7">
        <v>2.99</v>
      </c>
      <c r="AIA7" s="1">
        <f ca="1">_xll.BDH(AIB$4,"IS_EPS",$B$1,$B$2,"EQY_CONSOLIDATED","Y","cols=2;rows=2")</f>
        <v>42916</v>
      </c>
      <c r="AIB7">
        <v>4.1799999999999997E-2</v>
      </c>
      <c r="AIC7" s="1">
        <f ca="1">_xll.BDH(AID$4,"IS_EPS",$B$1,$B$2,"EQY_CONSOLIDATED","Y","cols=2;rows=3")</f>
        <v>42916</v>
      </c>
      <c r="AID7">
        <v>1.8900000000000001</v>
      </c>
      <c r="AIE7" s="1">
        <f ca="1">_xll.BDH(AIF$4,"IS_EPS",$B$1,$B$2,"EQY_CONSOLIDATED","Y","cols=2;rows=2")</f>
        <v>42916</v>
      </c>
      <c r="AIF7">
        <v>0.39</v>
      </c>
      <c r="AIG7" s="1">
        <f ca="1">_xll.BDH(AIH$4,"IS_EPS",$B$1,$B$2,"EQY_CONSOLIDATED","Y","cols=2;rows=2")</f>
        <v>42916</v>
      </c>
      <c r="AIH7">
        <v>0.22209999999999999</v>
      </c>
      <c r="AII7" s="1">
        <f ca="1">_xll.BDH(AIJ$4,"IS_EPS",$B$1,$B$2,"EQY_CONSOLIDATED","Y","cols=2;rows=2")</f>
        <v>42916</v>
      </c>
      <c r="AIJ7">
        <v>2.7000000000000001E-3</v>
      </c>
      <c r="AIK7" s="1">
        <f ca="1">_xll.BDH(AIL$4,"IS_EPS",$B$1,$B$2,"EQY_CONSOLIDATED","Y","cols=2;rows=2")</f>
        <v>42916</v>
      </c>
      <c r="AIL7">
        <v>0.153</v>
      </c>
      <c r="AIM7" s="1">
        <f ca="1">_xll.BDH(AIN$4,"IS_EPS",$B$1,$B$2,"EQY_CONSOLIDATED","Y","cols=2;rows=2")</f>
        <v>42916</v>
      </c>
      <c r="AIN7">
        <v>0.2046</v>
      </c>
      <c r="AIO7" s="1">
        <f ca="1">_xll.BDH(AIP$4,"IS_EPS",$B$1,$B$2,"EQY_CONSOLIDATED","Y","cols=2;rows=3")</f>
        <v>42916</v>
      </c>
      <c r="AIP7">
        <v>2.34</v>
      </c>
      <c r="AIQ7" s="1">
        <f ca="1">_xll.BDH(AIR$4,"IS_EPS",$B$1,$B$2,"EQY_CONSOLIDATED","Y","cols=2;rows=2")</f>
        <v>42916</v>
      </c>
      <c r="AIR7">
        <v>2.52E-2</v>
      </c>
      <c r="AIS7" s="1">
        <f ca="1">_xll.BDH(AIT$4,"IS_EPS",$B$1,$B$2,"EQY_CONSOLIDATED","Y","cols=2;rows=2")</f>
        <v>42916</v>
      </c>
      <c r="AIT7">
        <v>1.52</v>
      </c>
      <c r="AIU7" s="1">
        <f ca="1">_xll.BDH(AIV$4,"IS_EPS",$B$1,$B$2,"EQY_CONSOLIDATED","Y","cols=2;rows=3")</f>
        <v>42825</v>
      </c>
      <c r="AIV7">
        <v>0.28299999999999997</v>
      </c>
      <c r="AIW7" s="1">
        <f ca="1">_xll.BDH(AIX$4,"IS_EPS",$B$1,$B$2,"EQY_CONSOLIDATED","Y","cols=2;rows=3")</f>
        <v>42916</v>
      </c>
      <c r="AIX7">
        <v>0.05</v>
      </c>
      <c r="AIY7" s="1">
        <f ca="1">_xll.BDH(AIZ$4,"IS_EPS",$B$1,$B$2,"EQY_CONSOLIDATED","Y","cols=2;rows=2")</f>
        <v>42916</v>
      </c>
      <c r="AIZ7">
        <v>0.21879999999999999</v>
      </c>
      <c r="AJA7" s="1">
        <f ca="1">_xll.BDH(AJB$4,"IS_EPS",$B$1,$B$2,"EQY_CONSOLIDATED","Y","cols=2;rows=2")</f>
        <v>42916</v>
      </c>
      <c r="AJB7">
        <v>0.97</v>
      </c>
      <c r="AJC7" s="1">
        <f ca="1">_xll.BDH(AJD$4,"IS_EPS",$B$1,$B$2,"EQY_CONSOLIDATED","Y","cols=2;rows=2")</f>
        <v>42916</v>
      </c>
      <c r="AJD7">
        <v>0.14829999999999999</v>
      </c>
      <c r="AJE7" s="1">
        <f ca="1">_xll.BDH(AJF$4,"IS_EPS",$B$1,$B$2,"EQY_CONSOLIDATED","Y","cols=2;rows=2")</f>
        <v>42916</v>
      </c>
      <c r="AJF7">
        <v>8.1199999999999994E-2</v>
      </c>
      <c r="AJG7" s="1">
        <f ca="1">_xll.BDH(AJH$4,"IS_EPS",$B$1,$B$2,"EQY_CONSOLIDATED","Y","cols=2;rows=2")</f>
        <v>42916</v>
      </c>
      <c r="AJH7">
        <v>0.26490000000000002</v>
      </c>
      <c r="AJI7" s="1">
        <f ca="1">_xll.BDH(AJJ$4,"IS_EPS",$B$1,$B$2,"EQY_CONSOLIDATED","Y","cols=2;rows=3")</f>
        <v>42916</v>
      </c>
      <c r="AJJ7">
        <v>0.2823</v>
      </c>
      <c r="AJK7" s="1">
        <f ca="1">_xll.BDH(AJL$4,"IS_EPS",$B$1,$B$2,"EQY_CONSOLIDATED","Y","cols=2;rows=2")</f>
        <v>42916</v>
      </c>
      <c r="AJL7">
        <v>3.2899999999999999E-2</v>
      </c>
      <c r="AJM7" s="1">
        <f ca="1">_xll.BDH(AJN$4,"IS_EPS",$B$1,$B$2,"EQY_CONSOLIDATED","Y","cols=2;rows=2")</f>
        <v>42916</v>
      </c>
      <c r="AJN7">
        <v>0.29089999999999999</v>
      </c>
      <c r="AJO7" s="1">
        <f ca="1">_xll.BDH(AJP$4,"IS_EPS",$B$1,$B$2,"EQY_CONSOLIDATED","Y","cols=2;rows=2")</f>
        <v>42916</v>
      </c>
      <c r="AJP7">
        <v>0.59370000000000001</v>
      </c>
      <c r="AJQ7" s="1">
        <f ca="1">_xll.BDH(AJR$4,"IS_EPS",$B$1,$B$2,"EQY_CONSOLIDATED","Y","cols=2;rows=3")</f>
        <v>42825</v>
      </c>
      <c r="AJR7">
        <v>0.50060000000000004</v>
      </c>
      <c r="AJS7" s="1">
        <f ca="1">_xll.BDH(AJT$4,"IS_EPS",$B$1,$B$2,"EQY_CONSOLIDATED","Y","cols=2;rows=2")</f>
        <v>42916</v>
      </c>
      <c r="AJT7">
        <v>-1.7999999999999999E-2</v>
      </c>
      <c r="AJU7" s="1">
        <f ca="1">_xll.BDH(AJV$4,"IS_EPS",$B$1,$B$2,"EQY_CONSOLIDATED","Y","cols=2;rows=3")</f>
        <v>42916</v>
      </c>
      <c r="AJV7">
        <v>2.25</v>
      </c>
      <c r="AJW7" s="1">
        <f ca="1">_xll.BDH(AJX$4,"IS_EPS",$B$1,$B$2,"EQY_CONSOLIDATED","Y","cols=2;rows=2")</f>
        <v>42916</v>
      </c>
      <c r="AJX7">
        <v>0.13400000000000001</v>
      </c>
      <c r="AJY7" s="1">
        <f ca="1">_xll.BDH(AJZ$4,"IS_EPS",$B$1,$B$2,"EQY_CONSOLIDATED","Y","cols=2;rows=2")</f>
        <v>42916</v>
      </c>
      <c r="AJZ7">
        <v>7.9000000000000008E-3</v>
      </c>
      <c r="AKA7" s="1">
        <f ca="1">_xll.BDH(AKB$4,"IS_EPS",$B$1,$B$2,"EQY_CONSOLIDATED","Y","cols=2;rows=2")</f>
        <v>42916</v>
      </c>
      <c r="AKB7">
        <v>0.10100000000000001</v>
      </c>
      <c r="AKC7" s="1">
        <f ca="1">_xll.BDH(AKD$4,"IS_EPS",$B$1,$B$2,"EQY_CONSOLIDATED","Y","cols=2;rows=2")</f>
        <v>42916</v>
      </c>
      <c r="AKD7">
        <v>8.5400000000000004E-2</v>
      </c>
    </row>
    <row r="8" spans="1:966" x14ac:dyDescent="0.25">
      <c r="A8" s="1">
        <v>43100</v>
      </c>
      <c r="B8">
        <v>0.30470000000000003</v>
      </c>
      <c r="C8" s="1">
        <v>43008</v>
      </c>
      <c r="D8">
        <v>0.20749999999999999</v>
      </c>
      <c r="E8" s="1">
        <v>43008</v>
      </c>
      <c r="F8">
        <v>0.17799999999999999</v>
      </c>
      <c r="G8" s="1">
        <v>43100</v>
      </c>
      <c r="H8">
        <v>0.1351</v>
      </c>
      <c r="I8" s="1">
        <v>43100</v>
      </c>
      <c r="J8">
        <v>0.40939999999999999</v>
      </c>
      <c r="K8" s="1">
        <v>42916</v>
      </c>
      <c r="L8">
        <v>3.8399999999999997E-2</v>
      </c>
      <c r="M8" s="1">
        <v>43100</v>
      </c>
      <c r="N8">
        <v>8.9999999999999998E-4</v>
      </c>
      <c r="O8" s="1">
        <v>42916</v>
      </c>
      <c r="P8">
        <v>0.36099999999999999</v>
      </c>
      <c r="Q8" s="1">
        <v>43100</v>
      </c>
      <c r="R8">
        <v>4.82E-2</v>
      </c>
      <c r="S8" s="1">
        <v>43100</v>
      </c>
      <c r="T8">
        <v>0.31019999999999998</v>
      </c>
      <c r="U8" s="1">
        <v>43100</v>
      </c>
      <c r="V8">
        <v>-5.6899999999999999E-2</v>
      </c>
      <c r="W8" s="1">
        <v>43100</v>
      </c>
      <c r="X8">
        <v>4.1099999999999998E-2</v>
      </c>
      <c r="Y8" s="1">
        <v>43008</v>
      </c>
      <c r="Z8">
        <v>-3.1099999999999999E-2</v>
      </c>
      <c r="AA8" s="1">
        <v>43100</v>
      </c>
      <c r="AB8">
        <v>0.65620000000000001</v>
      </c>
      <c r="AC8" s="1">
        <v>43100</v>
      </c>
      <c r="AD8">
        <v>0.79079999999999995</v>
      </c>
      <c r="AE8" s="1">
        <v>43100</v>
      </c>
      <c r="AF8">
        <v>0.27679999999999999</v>
      </c>
      <c r="AG8" s="1">
        <v>43100</v>
      </c>
      <c r="AH8">
        <v>0.98719999999999997</v>
      </c>
      <c r="AI8" s="1">
        <v>43100</v>
      </c>
      <c r="AJ8">
        <v>-6.4199999999999993E-2</v>
      </c>
      <c r="AK8" s="1">
        <v>43100</v>
      </c>
      <c r="AL8">
        <v>-1.38E-2</v>
      </c>
      <c r="AM8" s="1">
        <v>43100</v>
      </c>
      <c r="AN8">
        <v>0.70209999999999995</v>
      </c>
      <c r="AO8" s="1">
        <v>43100</v>
      </c>
      <c r="AP8">
        <v>0.26269999999999999</v>
      </c>
      <c r="AQ8" s="1">
        <v>43100</v>
      </c>
      <c r="AR8">
        <v>0.8155</v>
      </c>
      <c r="AS8" s="1">
        <v>43100</v>
      </c>
      <c r="AT8">
        <v>0.1421</v>
      </c>
      <c r="AU8" s="1">
        <v>43100</v>
      </c>
      <c r="AV8">
        <v>0.1043</v>
      </c>
      <c r="AW8" s="1">
        <v>43100</v>
      </c>
      <c r="AX8">
        <v>0.14480000000000001</v>
      </c>
      <c r="AY8" s="1">
        <v>43008</v>
      </c>
      <c r="AZ8">
        <v>0.2666</v>
      </c>
      <c r="BA8" s="1">
        <v>43100</v>
      </c>
      <c r="BB8">
        <v>-1.84E-2</v>
      </c>
      <c r="BC8" s="1">
        <v>43100</v>
      </c>
      <c r="BD8">
        <v>1.21E-2</v>
      </c>
      <c r="BE8" s="1">
        <v>43100</v>
      </c>
      <c r="BF8">
        <v>0.40689999999999998</v>
      </c>
      <c r="BG8" s="1">
        <v>43100</v>
      </c>
      <c r="BH8">
        <v>-9.1000000000000004E-3</v>
      </c>
      <c r="BI8" s="1">
        <v>43100</v>
      </c>
      <c r="BJ8">
        <v>-0.54530000000000001</v>
      </c>
      <c r="BK8" s="1">
        <v>43100</v>
      </c>
      <c r="BL8">
        <v>4.6100000000000002E-2</v>
      </c>
      <c r="BM8" s="1">
        <v>43008</v>
      </c>
      <c r="BN8">
        <v>3.6999999999999998E-2</v>
      </c>
      <c r="BO8" s="1">
        <v>43100</v>
      </c>
      <c r="BP8">
        <v>0.5101</v>
      </c>
      <c r="BQ8" s="1">
        <v>43100</v>
      </c>
      <c r="BR8">
        <v>1.3675999999999999</v>
      </c>
      <c r="BS8" s="1">
        <v>43100</v>
      </c>
      <c r="BT8">
        <v>0.2029</v>
      </c>
      <c r="BU8" s="1">
        <v>43100</v>
      </c>
      <c r="BV8">
        <v>6.7000000000000004E-2</v>
      </c>
      <c r="BW8" s="1">
        <v>43008</v>
      </c>
      <c r="BX8">
        <v>0.91749999999999998</v>
      </c>
      <c r="BY8" s="1">
        <v>43100</v>
      </c>
      <c r="BZ8">
        <v>0.8528</v>
      </c>
      <c r="CA8" s="1">
        <v>43100</v>
      </c>
      <c r="CB8">
        <v>0.87929999999999997</v>
      </c>
      <c r="CC8" s="1">
        <v>43100</v>
      </c>
      <c r="CD8">
        <v>0.15659999999999999</v>
      </c>
      <c r="CE8" s="1">
        <v>43100</v>
      </c>
      <c r="CF8">
        <v>-8.6999999999999994E-3</v>
      </c>
      <c r="CG8" s="1">
        <v>43100</v>
      </c>
      <c r="CH8">
        <v>0.1419</v>
      </c>
      <c r="CI8" s="1">
        <v>43008</v>
      </c>
      <c r="CJ8">
        <v>0.89</v>
      </c>
      <c r="CK8" s="1">
        <v>43100</v>
      </c>
      <c r="CL8">
        <v>-0.5</v>
      </c>
      <c r="CM8" s="1">
        <v>43100</v>
      </c>
      <c r="CN8">
        <v>0.59319999999999995</v>
      </c>
      <c r="CO8" s="1">
        <v>43100</v>
      </c>
      <c r="CP8">
        <v>0.28349999999999997</v>
      </c>
      <c r="CQ8" s="1">
        <v>43100</v>
      </c>
      <c r="CR8">
        <v>0.60950000000000004</v>
      </c>
      <c r="CS8" s="1">
        <v>43100</v>
      </c>
      <c r="CT8">
        <v>0.15840000000000001</v>
      </c>
      <c r="CU8" s="1">
        <v>43008</v>
      </c>
      <c r="CV8">
        <v>0.3548</v>
      </c>
      <c r="CW8" s="1">
        <v>43100</v>
      </c>
      <c r="CX8">
        <v>-2.7E-2</v>
      </c>
      <c r="CY8" s="1">
        <v>43100</v>
      </c>
      <c r="CZ8">
        <v>0.11459999999999999</v>
      </c>
      <c r="DA8" s="1">
        <v>43100</v>
      </c>
      <c r="DB8">
        <v>0.373</v>
      </c>
      <c r="DC8" s="1">
        <v>43100</v>
      </c>
      <c r="DD8">
        <v>0.71560000000000001</v>
      </c>
      <c r="DE8" s="1">
        <v>43100</v>
      </c>
      <c r="DF8">
        <v>-2.3E-3</v>
      </c>
      <c r="DG8" s="1">
        <v>43100</v>
      </c>
      <c r="DH8">
        <v>1.3096999999999999</v>
      </c>
      <c r="DI8" s="1">
        <v>43008</v>
      </c>
      <c r="DJ8">
        <v>-6.3799999999999996E-2</v>
      </c>
      <c r="DK8" s="1">
        <v>43100</v>
      </c>
      <c r="DL8">
        <v>3.6900000000000002E-2</v>
      </c>
      <c r="DM8" s="1">
        <v>43100</v>
      </c>
      <c r="DN8">
        <v>0.1782</v>
      </c>
      <c r="DO8" s="1">
        <v>43100</v>
      </c>
      <c r="DP8">
        <v>0.16769999999999999</v>
      </c>
      <c r="DQ8" s="1">
        <v>43008</v>
      </c>
      <c r="DR8">
        <v>0.13</v>
      </c>
      <c r="DS8" s="1">
        <v>43100</v>
      </c>
      <c r="DT8">
        <v>0.55420000000000003</v>
      </c>
      <c r="DW8" s="1">
        <v>43100</v>
      </c>
      <c r="DX8">
        <v>3.2000000000000001E-2</v>
      </c>
      <c r="EC8" s="1">
        <v>43008</v>
      </c>
      <c r="ED8">
        <v>1.6500000000000001E-2</v>
      </c>
      <c r="EE8" s="1">
        <v>43100</v>
      </c>
      <c r="EF8">
        <v>0.16239999999999999</v>
      </c>
      <c r="EM8" s="1">
        <v>43100</v>
      </c>
      <c r="EN8">
        <v>0.40050000000000002</v>
      </c>
      <c r="EO8" s="1">
        <v>43100</v>
      </c>
      <c r="EP8">
        <v>7.6300000000000007E-2</v>
      </c>
      <c r="EQ8" s="1">
        <v>43008</v>
      </c>
      <c r="ER8">
        <v>7.8E-2</v>
      </c>
      <c r="ES8" s="1">
        <v>43100</v>
      </c>
      <c r="ET8">
        <v>7.7700000000000005E-2</v>
      </c>
      <c r="EU8" s="1">
        <v>43100</v>
      </c>
      <c r="EV8">
        <v>-0.16869999999999999</v>
      </c>
      <c r="EW8" s="1">
        <v>43100</v>
      </c>
      <c r="EX8">
        <v>6.4999999999999997E-3</v>
      </c>
      <c r="EY8" s="1">
        <v>43100</v>
      </c>
      <c r="EZ8">
        <v>0.29039999999999999</v>
      </c>
      <c r="FA8" s="1">
        <v>43100</v>
      </c>
      <c r="FB8">
        <v>-4.4499999999999998E-2</v>
      </c>
      <c r="FC8" s="1">
        <v>43100</v>
      </c>
      <c r="FD8">
        <v>6.8699999999999997E-2</v>
      </c>
      <c r="FE8" s="1">
        <v>43100</v>
      </c>
      <c r="FF8">
        <v>0.28570000000000001</v>
      </c>
      <c r="FG8" s="1">
        <v>43100</v>
      </c>
      <c r="FH8">
        <v>0.05</v>
      </c>
      <c r="FI8" s="1">
        <v>42978</v>
      </c>
      <c r="FJ8">
        <v>8.5300000000000001E-2</v>
      </c>
      <c r="FK8" s="1">
        <v>43100</v>
      </c>
      <c r="FL8">
        <v>0.214</v>
      </c>
      <c r="FM8" s="1">
        <v>43100</v>
      </c>
      <c r="FN8">
        <v>0.1668</v>
      </c>
      <c r="FO8" s="1">
        <v>43100</v>
      </c>
      <c r="FP8">
        <v>0.70250000000000001</v>
      </c>
      <c r="FQ8" s="1">
        <v>43100</v>
      </c>
      <c r="FR8">
        <v>2.7E-2</v>
      </c>
      <c r="FS8" s="1">
        <v>43100</v>
      </c>
      <c r="FT8">
        <v>8.7599999999999997E-2</v>
      </c>
      <c r="FU8" s="1">
        <v>43100</v>
      </c>
      <c r="FV8">
        <v>5.62E-2</v>
      </c>
      <c r="FW8" s="1">
        <v>43100</v>
      </c>
      <c r="FX8">
        <v>0.1578</v>
      </c>
      <c r="FY8" s="1">
        <v>43008</v>
      </c>
      <c r="FZ8">
        <v>3.0999999999999999E-3</v>
      </c>
      <c r="GA8" s="1">
        <v>43100</v>
      </c>
      <c r="GB8">
        <v>8.0299999999999996E-2</v>
      </c>
      <c r="GC8" s="1">
        <v>43100</v>
      </c>
      <c r="GD8">
        <v>2.1700000000000001E-2</v>
      </c>
      <c r="GE8" s="1">
        <v>43100</v>
      </c>
      <c r="GF8">
        <v>-1.2200000000000001E-2</v>
      </c>
      <c r="GG8" s="1">
        <v>43100</v>
      </c>
      <c r="GH8">
        <v>4.65E-2</v>
      </c>
      <c r="GI8" s="1">
        <v>43008</v>
      </c>
      <c r="GJ8">
        <v>0.1018</v>
      </c>
      <c r="GK8" s="1">
        <v>43100</v>
      </c>
      <c r="GL8">
        <v>0.1086</v>
      </c>
      <c r="GM8" s="1">
        <v>43100</v>
      </c>
      <c r="GN8">
        <v>0.37780000000000002</v>
      </c>
      <c r="GO8" s="1">
        <v>43100</v>
      </c>
      <c r="GP8">
        <v>-5.0700000000000002E-2</v>
      </c>
      <c r="GQ8" s="1">
        <v>43100</v>
      </c>
      <c r="GR8">
        <v>6.0699999999999997E-2</v>
      </c>
      <c r="GS8" s="1">
        <v>43100</v>
      </c>
      <c r="GT8">
        <v>0.8367</v>
      </c>
      <c r="GW8" s="1">
        <v>43100</v>
      </c>
      <c r="GX8">
        <v>0.36409999999999998</v>
      </c>
      <c r="GY8" s="1">
        <v>42916</v>
      </c>
      <c r="GZ8">
        <v>-1.1000000000000001E-3</v>
      </c>
      <c r="HA8" s="1">
        <v>43100</v>
      </c>
      <c r="HB8">
        <v>7.1400000000000005E-2</v>
      </c>
      <c r="HC8" s="1">
        <v>43100</v>
      </c>
      <c r="HD8">
        <v>0.2361</v>
      </c>
      <c r="HE8" s="1">
        <v>43100</v>
      </c>
      <c r="HF8">
        <v>1.6101000000000001</v>
      </c>
      <c r="HG8" s="1">
        <v>43100</v>
      </c>
      <c r="HH8">
        <v>8.48E-2</v>
      </c>
      <c r="HI8" s="1">
        <v>43008</v>
      </c>
      <c r="HJ8">
        <v>0.377</v>
      </c>
      <c r="HK8" s="1">
        <v>43100</v>
      </c>
      <c r="HL8">
        <v>1.5E-3</v>
      </c>
      <c r="HQ8" s="1">
        <v>43100</v>
      </c>
      <c r="HR8">
        <v>0.15129999999999999</v>
      </c>
      <c r="HS8" s="1">
        <v>42916</v>
      </c>
      <c r="HT8">
        <v>4.7600000000000003E-2</v>
      </c>
      <c r="HU8" s="1">
        <v>43100</v>
      </c>
      <c r="HV8">
        <v>0.1226</v>
      </c>
      <c r="HW8" s="1">
        <v>43100</v>
      </c>
      <c r="HX8">
        <v>1.78E-2</v>
      </c>
      <c r="HY8" s="1">
        <v>43100</v>
      </c>
      <c r="HZ8">
        <v>3.7400000000000003E-2</v>
      </c>
      <c r="IA8" s="1">
        <v>43100</v>
      </c>
      <c r="IB8">
        <v>-0.15609999999999999</v>
      </c>
      <c r="IC8" s="1">
        <v>43100</v>
      </c>
      <c r="ID8">
        <v>0.29449999999999998</v>
      </c>
      <c r="IE8" s="1">
        <v>43100</v>
      </c>
      <c r="IF8">
        <v>0.2026</v>
      </c>
      <c r="IG8" s="1">
        <v>42916</v>
      </c>
      <c r="IH8">
        <v>8.8499999999999995E-2</v>
      </c>
      <c r="II8" s="1">
        <v>43100</v>
      </c>
      <c r="IJ8">
        <v>2.5100000000000001E-2</v>
      </c>
      <c r="IK8" s="1">
        <v>42916</v>
      </c>
      <c r="IL8">
        <v>3.8100000000000002E-2</v>
      </c>
      <c r="IM8" s="1">
        <v>42916</v>
      </c>
      <c r="IN8">
        <v>3.6700000000000003E-2</v>
      </c>
      <c r="IO8" s="1">
        <v>43100</v>
      </c>
      <c r="IP8">
        <v>9.1300000000000006E-2</v>
      </c>
      <c r="IQ8" s="1">
        <v>43100</v>
      </c>
      <c r="IR8">
        <v>0.18870000000000001</v>
      </c>
      <c r="IS8" s="1">
        <v>42916</v>
      </c>
      <c r="IT8">
        <v>0.67279999999999995</v>
      </c>
      <c r="IU8" s="1">
        <v>43100</v>
      </c>
      <c r="IV8">
        <v>0.79630000000000001</v>
      </c>
      <c r="IW8" s="1">
        <v>43100</v>
      </c>
      <c r="IX8">
        <v>0.28999999999999998</v>
      </c>
      <c r="IY8" s="1">
        <v>43100</v>
      </c>
      <c r="IZ8">
        <v>0.41539999999999999</v>
      </c>
      <c r="JA8" s="1">
        <v>43100</v>
      </c>
      <c r="JB8">
        <v>0.18429999999999999</v>
      </c>
      <c r="JC8" s="1">
        <v>42916</v>
      </c>
      <c r="JD8">
        <v>0.76459999999999995</v>
      </c>
      <c r="JE8" s="1">
        <v>43008</v>
      </c>
      <c r="JF8">
        <v>0.12620000000000001</v>
      </c>
      <c r="JG8" s="1">
        <v>43100</v>
      </c>
      <c r="JH8">
        <v>0.98750000000000004</v>
      </c>
      <c r="JI8" s="1">
        <v>42916</v>
      </c>
      <c r="JJ8">
        <v>0.19309999999999999</v>
      </c>
      <c r="JK8" s="1">
        <v>43100</v>
      </c>
      <c r="JL8">
        <v>0.70799999999999996</v>
      </c>
      <c r="JM8" s="1">
        <v>43100</v>
      </c>
      <c r="JN8">
        <v>0.41909999999999997</v>
      </c>
      <c r="JO8" s="1">
        <v>43100</v>
      </c>
      <c r="JP8">
        <v>1.012</v>
      </c>
      <c r="JQ8" s="1">
        <v>43100</v>
      </c>
      <c r="JR8">
        <v>0.63200000000000001</v>
      </c>
      <c r="JS8" s="1">
        <v>43008</v>
      </c>
      <c r="JT8">
        <v>6.9199999999999998E-2</v>
      </c>
      <c r="JU8" s="1">
        <v>43100</v>
      </c>
      <c r="JV8">
        <v>0.92159999999999997</v>
      </c>
      <c r="JW8" s="1">
        <v>42916</v>
      </c>
      <c r="JX8">
        <v>0.2646</v>
      </c>
      <c r="JY8" s="1">
        <v>42916</v>
      </c>
      <c r="JZ8">
        <v>0.25790000000000002</v>
      </c>
      <c r="KA8" s="1">
        <v>43100</v>
      </c>
      <c r="KB8">
        <v>0.3473</v>
      </c>
      <c r="KC8" s="1">
        <v>43008</v>
      </c>
      <c r="KD8">
        <v>2.0999999999999999E-3</v>
      </c>
      <c r="KE8" s="1">
        <v>42916</v>
      </c>
      <c r="KF8">
        <v>1.1713</v>
      </c>
      <c r="KG8" s="1">
        <v>43008</v>
      </c>
      <c r="KH8">
        <v>1.5299999999999999E-2</v>
      </c>
      <c r="KI8" s="1">
        <v>43069</v>
      </c>
      <c r="KJ8">
        <v>0.26600000000000001</v>
      </c>
      <c r="KK8" s="1">
        <v>42916</v>
      </c>
      <c r="KL8">
        <v>0.2167</v>
      </c>
      <c r="KM8" s="1">
        <v>42916</v>
      </c>
      <c r="KN8">
        <v>0.2329</v>
      </c>
      <c r="KO8" s="1">
        <v>43100</v>
      </c>
      <c r="KP8">
        <v>-2.8E-3</v>
      </c>
      <c r="KQ8" s="1">
        <v>42916</v>
      </c>
      <c r="KR8">
        <v>0.1938</v>
      </c>
      <c r="KS8" s="1">
        <v>42916</v>
      </c>
      <c r="KT8">
        <v>0.1628</v>
      </c>
      <c r="KU8" s="1">
        <v>43008</v>
      </c>
      <c r="KV8">
        <v>-2.5999999999999999E-2</v>
      </c>
      <c r="KW8" s="1">
        <v>43100</v>
      </c>
      <c r="KX8">
        <v>0.4798</v>
      </c>
      <c r="KY8" s="1">
        <v>42916</v>
      </c>
      <c r="KZ8">
        <v>0.15640000000000001</v>
      </c>
      <c r="LA8" s="1">
        <v>42916</v>
      </c>
      <c r="LB8">
        <v>0.21659999999999999</v>
      </c>
      <c r="LC8" s="1">
        <v>43100</v>
      </c>
      <c r="LD8">
        <v>0.39950000000000002</v>
      </c>
      <c r="LE8" s="1">
        <v>43100</v>
      </c>
      <c r="LF8">
        <v>1.3103</v>
      </c>
      <c r="LG8" s="1">
        <v>43100</v>
      </c>
      <c r="LH8">
        <v>8.7599999999999997E-2</v>
      </c>
      <c r="LI8" s="1">
        <v>42916</v>
      </c>
      <c r="LJ8">
        <v>0.31719999999999998</v>
      </c>
      <c r="LK8" s="1">
        <v>43100</v>
      </c>
      <c r="LL8">
        <v>2.8999999999999998E-3</v>
      </c>
      <c r="LM8" s="1">
        <v>43100</v>
      </c>
      <c r="LN8">
        <v>0.47220000000000001</v>
      </c>
      <c r="LO8" s="1">
        <v>42916</v>
      </c>
      <c r="LP8">
        <v>0.27329999999999999</v>
      </c>
      <c r="LQ8" s="1">
        <v>43100</v>
      </c>
      <c r="LR8">
        <v>0.52100000000000002</v>
      </c>
      <c r="LY8" s="1">
        <v>43100</v>
      </c>
      <c r="LZ8">
        <v>1.5773000000000001</v>
      </c>
      <c r="MA8" s="1">
        <v>43100</v>
      </c>
      <c r="MB8">
        <v>0.36880000000000002</v>
      </c>
      <c r="MC8" s="1">
        <v>43100</v>
      </c>
      <c r="MD8">
        <v>0.68779999999999997</v>
      </c>
      <c r="ME8" s="1">
        <v>42916</v>
      </c>
      <c r="MF8">
        <v>0.14660000000000001</v>
      </c>
      <c r="MG8" s="1">
        <v>42916</v>
      </c>
      <c r="MH8">
        <v>0.14099999999999999</v>
      </c>
      <c r="MK8" s="1">
        <v>43100</v>
      </c>
      <c r="ML8">
        <v>0.42230000000000001</v>
      </c>
      <c r="MM8" s="1">
        <v>43100</v>
      </c>
      <c r="MN8">
        <v>0.29809999999999998</v>
      </c>
      <c r="MO8" s="1">
        <v>43100</v>
      </c>
      <c r="MP8">
        <v>-9.2999999999999992E-3</v>
      </c>
      <c r="MQ8" s="1">
        <v>43100</v>
      </c>
      <c r="MR8">
        <v>5.1212</v>
      </c>
      <c r="MS8" s="1">
        <v>43100</v>
      </c>
      <c r="MT8">
        <v>0.89970000000000006</v>
      </c>
      <c r="MU8" s="1">
        <v>43100</v>
      </c>
      <c r="MV8">
        <v>0.87719999999999998</v>
      </c>
      <c r="MW8" s="1">
        <v>43100</v>
      </c>
      <c r="MX8">
        <v>5.4199999999999998E-2</v>
      </c>
      <c r="MY8" s="1">
        <v>43100</v>
      </c>
      <c r="MZ8">
        <v>0.22090000000000001</v>
      </c>
      <c r="NA8" s="1">
        <v>43008</v>
      </c>
      <c r="NB8">
        <v>-2.7199999999999998E-2</v>
      </c>
      <c r="NC8" s="1">
        <v>42916</v>
      </c>
      <c r="ND8">
        <v>1.4579</v>
      </c>
      <c r="NE8" s="1">
        <v>43100</v>
      </c>
      <c r="NF8">
        <v>1.6726000000000001</v>
      </c>
      <c r="NG8" s="1">
        <v>43008</v>
      </c>
      <c r="NH8">
        <v>4.8800000000000003E-2</v>
      </c>
      <c r="NI8" s="1">
        <v>43100</v>
      </c>
      <c r="NJ8">
        <v>0.17169999999999999</v>
      </c>
      <c r="NK8" s="1">
        <v>43100</v>
      </c>
      <c r="NL8">
        <v>0.56340000000000001</v>
      </c>
      <c r="NM8" s="1">
        <v>43100</v>
      </c>
      <c r="NN8">
        <v>0.24210000000000001</v>
      </c>
      <c r="NO8" s="1">
        <v>43100</v>
      </c>
      <c r="NP8">
        <v>7.8700000000000006E-2</v>
      </c>
      <c r="NQ8" s="1">
        <v>43100</v>
      </c>
      <c r="NR8">
        <v>0.34970000000000001</v>
      </c>
      <c r="NS8" s="1">
        <v>43100</v>
      </c>
      <c r="NT8">
        <v>0.59340000000000004</v>
      </c>
      <c r="NU8" s="1">
        <v>43100</v>
      </c>
      <c r="NV8">
        <v>0.1958</v>
      </c>
      <c r="NW8" s="1">
        <v>43100</v>
      </c>
      <c r="NX8">
        <v>1.83E-2</v>
      </c>
      <c r="NY8" s="1">
        <v>43100</v>
      </c>
      <c r="NZ8">
        <v>0.129</v>
      </c>
      <c r="OA8" s="1">
        <v>43100</v>
      </c>
      <c r="OB8">
        <v>0.2437</v>
      </c>
      <c r="OC8" s="1">
        <v>43100</v>
      </c>
      <c r="OD8">
        <v>0.32469999999999999</v>
      </c>
      <c r="OE8" s="1">
        <v>43100</v>
      </c>
      <c r="OF8">
        <v>-1.6799999999999999E-2</v>
      </c>
      <c r="OG8" s="1">
        <v>43100</v>
      </c>
      <c r="OH8">
        <v>0.23780000000000001</v>
      </c>
      <c r="OI8" s="1">
        <v>43008</v>
      </c>
      <c r="OJ8">
        <v>-1.24E-2</v>
      </c>
      <c r="OK8" s="1">
        <v>43100</v>
      </c>
      <c r="OL8">
        <v>0.18190000000000001</v>
      </c>
      <c r="OM8" s="1">
        <v>43100</v>
      </c>
      <c r="ON8">
        <v>0.91220000000000001</v>
      </c>
      <c r="OO8" s="1">
        <v>42916</v>
      </c>
      <c r="OP8">
        <v>0.41420000000000001</v>
      </c>
      <c r="OQ8" s="1">
        <v>43100</v>
      </c>
      <c r="OR8">
        <v>0.57569999999999999</v>
      </c>
      <c r="OS8" s="1">
        <v>43100</v>
      </c>
      <c r="OT8">
        <v>-1.8E-3</v>
      </c>
      <c r="OU8" s="1">
        <v>43100</v>
      </c>
      <c r="OV8">
        <v>6.4000000000000001E-2</v>
      </c>
      <c r="OW8" s="1">
        <v>42916</v>
      </c>
      <c r="OX8">
        <v>4.6899999999999997E-2</v>
      </c>
      <c r="OY8" s="1">
        <v>43100</v>
      </c>
      <c r="OZ8">
        <v>0.1323</v>
      </c>
      <c r="PC8" s="1">
        <v>43100</v>
      </c>
      <c r="PD8">
        <v>9.1999999999999998E-3</v>
      </c>
      <c r="PE8" s="1">
        <v>43100</v>
      </c>
      <c r="PF8">
        <v>0.2661</v>
      </c>
      <c r="PG8" s="1">
        <v>43100</v>
      </c>
      <c r="PH8">
        <v>0.1133</v>
      </c>
      <c r="PI8" s="1">
        <v>43100</v>
      </c>
      <c r="PJ8">
        <v>0.21379999999999999</v>
      </c>
      <c r="PK8" s="1">
        <v>43100</v>
      </c>
      <c r="PL8">
        <v>0.33189999999999997</v>
      </c>
      <c r="PM8" s="1">
        <v>43100</v>
      </c>
      <c r="PN8">
        <v>6.4999999999999997E-3</v>
      </c>
      <c r="PO8" s="1">
        <v>43100</v>
      </c>
      <c r="PP8">
        <v>0.107</v>
      </c>
      <c r="PQ8" s="1">
        <v>43100</v>
      </c>
      <c r="PR8">
        <v>7.5300000000000006E-2</v>
      </c>
      <c r="PS8" s="1">
        <v>43100</v>
      </c>
      <c r="PT8">
        <v>0.25729999999999997</v>
      </c>
      <c r="PU8" s="1">
        <v>42916</v>
      </c>
      <c r="PV8">
        <v>0.31840000000000002</v>
      </c>
      <c r="PW8" s="1">
        <v>43100</v>
      </c>
      <c r="PX8">
        <v>0.18440000000000001</v>
      </c>
      <c r="PY8" s="1">
        <v>43100</v>
      </c>
      <c r="PZ8">
        <v>0.26690000000000003</v>
      </c>
      <c r="QA8" s="1">
        <v>43100</v>
      </c>
      <c r="QB8">
        <v>0.69110000000000005</v>
      </c>
      <c r="QC8" s="1">
        <v>43100</v>
      </c>
      <c r="QD8">
        <v>6.1000000000000004E-3</v>
      </c>
      <c r="QE8" s="1">
        <v>43100</v>
      </c>
      <c r="QF8">
        <v>0.53029999999999999</v>
      </c>
      <c r="QG8" s="1">
        <v>43100</v>
      </c>
      <c r="QH8">
        <v>0.128</v>
      </c>
      <c r="QI8" s="1">
        <v>43100</v>
      </c>
      <c r="QJ8">
        <v>1.3515999999999999</v>
      </c>
      <c r="QK8" s="1">
        <v>43008</v>
      </c>
      <c r="QL8">
        <v>-2.4400000000000002E-2</v>
      </c>
      <c r="QM8" s="1">
        <v>43100</v>
      </c>
      <c r="QN8">
        <v>3.9100000000000003E-2</v>
      </c>
      <c r="QO8" s="1">
        <v>43100</v>
      </c>
      <c r="QP8">
        <v>-1.4200000000000001E-2</v>
      </c>
      <c r="QQ8" s="1">
        <v>43100</v>
      </c>
      <c r="QR8">
        <v>0.33939999999999998</v>
      </c>
      <c r="QS8" s="1">
        <v>43100</v>
      </c>
      <c r="QT8">
        <v>0.80830000000000002</v>
      </c>
      <c r="QU8" s="1">
        <v>43100</v>
      </c>
      <c r="QV8">
        <v>0.66639999999999999</v>
      </c>
      <c r="QW8" s="1">
        <v>42916</v>
      </c>
      <c r="QX8">
        <v>6.4000000000000003E-3</v>
      </c>
      <c r="QY8" s="1">
        <v>43100</v>
      </c>
      <c r="QZ8">
        <v>0.1164</v>
      </c>
      <c r="RA8" s="1">
        <v>43100</v>
      </c>
      <c r="RB8">
        <v>0.64</v>
      </c>
      <c r="RC8" s="1">
        <v>43100</v>
      </c>
      <c r="RD8">
        <v>0.13830000000000001</v>
      </c>
      <c r="RE8" s="1">
        <v>43100</v>
      </c>
      <c r="RF8">
        <v>3.7000000000000002E-3</v>
      </c>
      <c r="RG8" s="1">
        <v>43100</v>
      </c>
      <c r="RH8">
        <v>0.1757</v>
      </c>
      <c r="RI8" s="1">
        <v>42916</v>
      </c>
      <c r="RJ8">
        <v>7.1599999999999997E-2</v>
      </c>
      <c r="RK8" s="1">
        <v>43100</v>
      </c>
      <c r="RL8">
        <v>0.126</v>
      </c>
      <c r="RM8" s="1">
        <v>43100</v>
      </c>
      <c r="RN8">
        <v>4.24E-2</v>
      </c>
      <c r="RO8" s="1">
        <v>43100</v>
      </c>
      <c r="RP8">
        <v>1.5594000000000001</v>
      </c>
      <c r="RQ8" s="1">
        <v>43100</v>
      </c>
      <c r="RR8">
        <v>0.318</v>
      </c>
      <c r="RS8" s="1">
        <v>43100</v>
      </c>
      <c r="RT8">
        <v>0.1343</v>
      </c>
      <c r="RU8" s="1">
        <v>42916</v>
      </c>
      <c r="RV8">
        <v>1.8100000000000002E-2</v>
      </c>
      <c r="RW8" s="1">
        <v>43100</v>
      </c>
      <c r="RX8">
        <v>1.4068000000000001</v>
      </c>
      <c r="RY8" s="1">
        <v>43100</v>
      </c>
      <c r="RZ8">
        <v>0.84050000000000002</v>
      </c>
      <c r="SA8" s="1">
        <v>43100</v>
      </c>
      <c r="SB8">
        <v>7.7999999999999996E-3</v>
      </c>
      <c r="SC8" s="1">
        <v>42916</v>
      </c>
      <c r="SD8">
        <v>0.54479999999999995</v>
      </c>
      <c r="SE8" s="1">
        <v>43100</v>
      </c>
      <c r="SF8">
        <v>0.17649999999999999</v>
      </c>
      <c r="SG8" s="1">
        <v>43100</v>
      </c>
      <c r="SH8">
        <v>0.248</v>
      </c>
      <c r="SI8" s="1">
        <v>43100</v>
      </c>
      <c r="SJ8">
        <v>5.0099999999999999E-2</v>
      </c>
      <c r="SK8" s="1">
        <v>43100</v>
      </c>
      <c r="SL8">
        <v>-6.1400000000000003E-2</v>
      </c>
      <c r="SM8" s="1">
        <v>43100</v>
      </c>
      <c r="SN8">
        <v>0.20130000000000001</v>
      </c>
      <c r="SO8" s="1">
        <v>43100</v>
      </c>
      <c r="SP8">
        <v>0.85160000000000002</v>
      </c>
      <c r="SQ8" s="1">
        <v>43100</v>
      </c>
      <c r="SR8">
        <v>-8.2600000000000007E-2</v>
      </c>
      <c r="SS8" s="1">
        <v>43100</v>
      </c>
      <c r="ST8">
        <v>0.28410000000000002</v>
      </c>
      <c r="SU8" s="1">
        <v>43008</v>
      </c>
      <c r="SV8">
        <v>0.16309999999999999</v>
      </c>
      <c r="SW8" s="1">
        <v>43100</v>
      </c>
      <c r="SX8">
        <v>3.2099999999999997E-2</v>
      </c>
      <c r="SY8" s="1">
        <v>43100</v>
      </c>
      <c r="SZ8">
        <v>0.36599999999999999</v>
      </c>
      <c r="TA8" s="1">
        <v>42916</v>
      </c>
      <c r="TB8">
        <v>0.1653</v>
      </c>
      <c r="TC8" s="1">
        <v>43100</v>
      </c>
      <c r="TD8">
        <v>3.49E-2</v>
      </c>
      <c r="TE8" s="1">
        <v>43100</v>
      </c>
      <c r="TF8">
        <v>0.42609999999999998</v>
      </c>
      <c r="TG8" s="1">
        <v>43100</v>
      </c>
      <c r="TH8">
        <v>7.8200000000000006E-2</v>
      </c>
      <c r="TI8" s="1">
        <v>43100</v>
      </c>
      <c r="TJ8">
        <v>8.5000000000000006E-3</v>
      </c>
      <c r="TK8" s="1">
        <v>43100</v>
      </c>
      <c r="TL8">
        <v>0.3085</v>
      </c>
      <c r="TM8" s="1">
        <v>43100</v>
      </c>
      <c r="TN8">
        <v>0.52</v>
      </c>
      <c r="TO8" s="1">
        <v>43008</v>
      </c>
      <c r="TP8">
        <v>-2.3E-3</v>
      </c>
      <c r="TQ8" s="1">
        <v>42916</v>
      </c>
      <c r="TR8">
        <v>0.1371</v>
      </c>
      <c r="TS8" s="1">
        <v>43100</v>
      </c>
      <c r="TT8">
        <v>0.58779999999999999</v>
      </c>
      <c r="TU8" s="1">
        <v>43100</v>
      </c>
      <c r="TV8">
        <v>0.38250000000000001</v>
      </c>
      <c r="TW8" s="1">
        <v>42916</v>
      </c>
      <c r="TX8">
        <v>0.11509999999999999</v>
      </c>
      <c r="TY8" s="1">
        <v>43100</v>
      </c>
      <c r="TZ8">
        <v>0.11260000000000001</v>
      </c>
      <c r="UA8" s="1">
        <v>43100</v>
      </c>
      <c r="UB8">
        <v>0.314</v>
      </c>
      <c r="UC8" s="1">
        <v>43100</v>
      </c>
      <c r="UD8">
        <v>0.49930000000000002</v>
      </c>
      <c r="UE8" s="1">
        <v>43100</v>
      </c>
      <c r="UF8">
        <v>7.1499999999999994E-2</v>
      </c>
      <c r="UG8" s="1">
        <v>43100</v>
      </c>
      <c r="UH8">
        <v>7.5600000000000001E-2</v>
      </c>
      <c r="UI8" s="1">
        <v>43100</v>
      </c>
      <c r="UJ8">
        <v>9.8500000000000004E-2</v>
      </c>
      <c r="UK8" s="1">
        <v>43100</v>
      </c>
      <c r="UL8">
        <v>0.24679999999999999</v>
      </c>
      <c r="UM8" s="1">
        <v>43100</v>
      </c>
      <c r="UN8">
        <v>-8.0999999999999996E-3</v>
      </c>
      <c r="UO8" s="1">
        <v>43100</v>
      </c>
      <c r="UP8">
        <v>6.6600000000000006E-2</v>
      </c>
      <c r="UQ8" s="1">
        <v>43100</v>
      </c>
      <c r="UR8">
        <v>0.33510000000000001</v>
      </c>
      <c r="US8" s="1">
        <v>43100</v>
      </c>
      <c r="UT8">
        <v>0.4002</v>
      </c>
      <c r="UU8" s="1">
        <v>43100</v>
      </c>
      <c r="UV8">
        <v>8.6300000000000002E-2</v>
      </c>
      <c r="UW8" s="1">
        <v>43100</v>
      </c>
      <c r="UX8">
        <v>0.63080000000000003</v>
      </c>
      <c r="UY8" s="1">
        <v>42916</v>
      </c>
      <c r="UZ8">
        <v>8.43E-2</v>
      </c>
      <c r="VA8" s="1">
        <v>42916</v>
      </c>
      <c r="VB8">
        <v>7.3599999999999999E-2</v>
      </c>
      <c r="VC8" s="1">
        <v>43100</v>
      </c>
      <c r="VD8">
        <v>4.9722</v>
      </c>
      <c r="VE8" s="1">
        <v>43100</v>
      </c>
      <c r="VF8">
        <v>0.78310000000000002</v>
      </c>
      <c r="VG8" s="1">
        <v>43100</v>
      </c>
      <c r="VH8">
        <v>1.0869</v>
      </c>
      <c r="VI8" s="1">
        <v>43100</v>
      </c>
      <c r="VJ8">
        <v>0.71679999999999999</v>
      </c>
      <c r="VK8" s="1">
        <v>43100</v>
      </c>
      <c r="VL8">
        <v>0.16289999999999999</v>
      </c>
      <c r="VM8" s="1">
        <v>42916</v>
      </c>
      <c r="VN8">
        <v>0.14449999999999999</v>
      </c>
      <c r="VO8" s="1">
        <v>43100</v>
      </c>
      <c r="VP8">
        <v>0.1628</v>
      </c>
      <c r="VQ8" s="1">
        <v>43100</v>
      </c>
      <c r="VR8">
        <v>1.4200000000000001E-2</v>
      </c>
      <c r="VS8" s="1">
        <v>43100</v>
      </c>
      <c r="VT8">
        <v>0.54290000000000005</v>
      </c>
      <c r="VU8" s="1">
        <v>42916</v>
      </c>
      <c r="VV8">
        <v>0.19</v>
      </c>
      <c r="VW8" s="1">
        <v>43100</v>
      </c>
      <c r="VX8">
        <v>0.57320000000000004</v>
      </c>
      <c r="VY8" s="1">
        <v>43100</v>
      </c>
      <c r="VZ8">
        <v>1.5901000000000001</v>
      </c>
      <c r="WA8" s="1">
        <v>43100</v>
      </c>
      <c r="WB8">
        <v>-2.0999999999999999E-3</v>
      </c>
      <c r="WC8" s="1">
        <v>43100</v>
      </c>
      <c r="WD8">
        <v>2.6165000000000003</v>
      </c>
      <c r="WE8" s="1">
        <v>42916</v>
      </c>
      <c r="WF8">
        <v>-5.4000000000000003E-3</v>
      </c>
      <c r="WG8" s="1">
        <v>43008</v>
      </c>
      <c r="WH8">
        <v>0.41199999999999998</v>
      </c>
      <c r="WI8" s="1">
        <v>43100</v>
      </c>
      <c r="WJ8">
        <v>0.14499999999999999</v>
      </c>
      <c r="WK8" s="1">
        <v>43100</v>
      </c>
      <c r="WL8">
        <v>4.2500000000000003E-2</v>
      </c>
      <c r="WM8" s="1">
        <v>43100</v>
      </c>
      <c r="WN8">
        <v>3.4700000000000002E-2</v>
      </c>
      <c r="WO8" s="1">
        <v>43100</v>
      </c>
      <c r="WP8">
        <v>-4.3E-3</v>
      </c>
      <c r="WQ8" s="1">
        <v>43100</v>
      </c>
      <c r="WR8">
        <v>0.12870000000000001</v>
      </c>
      <c r="WS8" s="1">
        <v>42916</v>
      </c>
      <c r="WT8">
        <v>1.9390000000000001</v>
      </c>
      <c r="WU8" s="1">
        <v>43100</v>
      </c>
      <c r="WV8">
        <v>0.1182</v>
      </c>
      <c r="WW8" s="1">
        <v>43100</v>
      </c>
      <c r="WX8">
        <v>3.2442000000000002</v>
      </c>
      <c r="WY8" s="1">
        <v>43100</v>
      </c>
      <c r="WZ8">
        <v>5.5100000000000003E-2</v>
      </c>
      <c r="XA8" s="1">
        <v>43100</v>
      </c>
      <c r="XB8">
        <v>-4.1200000000000001E-2</v>
      </c>
      <c r="XC8" s="1">
        <v>43100</v>
      </c>
      <c r="XD8">
        <v>-2.7199999999999998E-2</v>
      </c>
      <c r="XE8" s="1">
        <v>43100</v>
      </c>
      <c r="XF8">
        <v>0.13320000000000001</v>
      </c>
      <c r="XG8" s="1">
        <v>42916</v>
      </c>
      <c r="XH8">
        <v>0.01</v>
      </c>
      <c r="XI8" s="1">
        <v>43100</v>
      </c>
      <c r="XJ8">
        <v>0.36180000000000001</v>
      </c>
      <c r="XK8" s="1">
        <v>43100</v>
      </c>
      <c r="XL8">
        <v>7.4099999999999999E-2</v>
      </c>
      <c r="XM8" s="1">
        <v>43100</v>
      </c>
      <c r="XN8">
        <v>9.6199999999999994E-2</v>
      </c>
      <c r="XO8" s="1">
        <v>43100</v>
      </c>
      <c r="XP8">
        <v>0.15720000000000001</v>
      </c>
      <c r="XQ8" s="1">
        <v>43100</v>
      </c>
      <c r="XR8">
        <v>2.52E-2</v>
      </c>
      <c r="XU8" s="1">
        <v>43100</v>
      </c>
      <c r="XV8">
        <v>-1.54E-2</v>
      </c>
      <c r="XW8" s="1">
        <v>43100</v>
      </c>
      <c r="XX8">
        <v>3.2579000000000002</v>
      </c>
      <c r="XY8" s="1">
        <v>43100</v>
      </c>
      <c r="XZ8">
        <v>1.0102</v>
      </c>
      <c r="YA8" s="1">
        <v>43100</v>
      </c>
      <c r="YB8">
        <v>5.96E-2</v>
      </c>
      <c r="YC8" s="1">
        <v>43100</v>
      </c>
      <c r="YD8">
        <v>0.1313</v>
      </c>
      <c r="YE8" s="1">
        <v>42916</v>
      </c>
      <c r="YF8">
        <v>3.32E-2</v>
      </c>
      <c r="YI8" s="1">
        <v>43100</v>
      </c>
      <c r="YJ8">
        <v>0.56040000000000001</v>
      </c>
      <c r="YK8" s="1">
        <v>43100</v>
      </c>
      <c r="YL8">
        <v>0.1376</v>
      </c>
      <c r="YM8" s="1">
        <v>42916</v>
      </c>
      <c r="YN8">
        <v>0.1585</v>
      </c>
      <c r="YO8" s="1">
        <v>42916</v>
      </c>
      <c r="YP8">
        <v>5.0900000000000001E-2</v>
      </c>
      <c r="YQ8" s="1">
        <v>43100</v>
      </c>
      <c r="YR8">
        <v>0.1426</v>
      </c>
      <c r="YS8" s="1">
        <v>43100</v>
      </c>
      <c r="YT8">
        <v>0.12130000000000001</v>
      </c>
      <c r="YU8" s="1">
        <v>43100</v>
      </c>
      <c r="YV8">
        <v>0.48959999999999998</v>
      </c>
      <c r="YW8" s="1">
        <v>43100</v>
      </c>
      <c r="YX8">
        <v>0.29010000000000002</v>
      </c>
      <c r="YY8" s="1">
        <v>43100</v>
      </c>
      <c r="YZ8">
        <v>9.2700000000000005E-2</v>
      </c>
      <c r="ZA8" s="1">
        <v>43100</v>
      </c>
      <c r="ZB8">
        <v>0.84060000000000001</v>
      </c>
      <c r="ZC8" s="1">
        <v>43100</v>
      </c>
      <c r="ZD8">
        <v>-0.31609999999999999</v>
      </c>
      <c r="ZE8" s="1">
        <v>43100</v>
      </c>
      <c r="ZF8">
        <v>0.41720000000000002</v>
      </c>
      <c r="ZG8" s="1">
        <v>42916</v>
      </c>
      <c r="ZH8">
        <v>2.2599999999999999E-2</v>
      </c>
      <c r="ZI8" s="1">
        <v>43100</v>
      </c>
      <c r="ZJ8">
        <v>0.32800000000000001</v>
      </c>
      <c r="ZK8" s="1">
        <v>43100</v>
      </c>
      <c r="ZL8">
        <v>0.19520000000000001</v>
      </c>
      <c r="ZM8" s="1">
        <v>43100</v>
      </c>
      <c r="ZN8">
        <v>0.52280000000000004</v>
      </c>
      <c r="ZO8" s="1">
        <v>43100</v>
      </c>
      <c r="ZP8">
        <v>0.63080000000000003</v>
      </c>
      <c r="ZQ8" s="1">
        <v>43100</v>
      </c>
      <c r="ZR8">
        <v>1.7284999999999999</v>
      </c>
      <c r="ZS8" s="1">
        <v>43100</v>
      </c>
      <c r="ZT8">
        <v>7.9000000000000001E-2</v>
      </c>
      <c r="ZU8" s="1">
        <v>43100</v>
      </c>
      <c r="ZV8">
        <v>0.93</v>
      </c>
      <c r="ZW8" s="1">
        <v>43100</v>
      </c>
      <c r="ZX8">
        <v>0.1346</v>
      </c>
      <c r="ZY8" s="1">
        <v>42916</v>
      </c>
      <c r="ZZ8">
        <v>1.41E-2</v>
      </c>
      <c r="AAA8" s="1">
        <v>43100</v>
      </c>
      <c r="AAB8">
        <v>0.4219</v>
      </c>
      <c r="AAC8" s="1">
        <v>43100</v>
      </c>
      <c r="AAD8">
        <v>9.0899999999999995E-2</v>
      </c>
      <c r="AAE8" s="1">
        <v>43100</v>
      </c>
      <c r="AAF8">
        <v>-5.1999999999999998E-2</v>
      </c>
      <c r="AAG8" s="1">
        <v>43100</v>
      </c>
      <c r="AAH8">
        <v>0.43330000000000002</v>
      </c>
      <c r="AAI8" s="1">
        <v>43100</v>
      </c>
      <c r="AAJ8">
        <v>7.6799999999999993E-2</v>
      </c>
      <c r="AAK8" s="1">
        <v>43100</v>
      </c>
      <c r="AAL8">
        <v>1.6299999999999999E-2</v>
      </c>
      <c r="AAM8" s="1">
        <v>43008</v>
      </c>
      <c r="AAN8">
        <v>0.16969999999999999</v>
      </c>
      <c r="AAO8" s="1">
        <v>42916</v>
      </c>
      <c r="AAP8">
        <v>9.6299999999999997E-2</v>
      </c>
      <c r="AAQ8" s="1">
        <v>43100</v>
      </c>
      <c r="AAR8">
        <v>1.2500000000000001E-2</v>
      </c>
      <c r="AAS8" s="1">
        <v>43100</v>
      </c>
      <c r="AAT8">
        <v>4.2099999999999999E-2</v>
      </c>
      <c r="AAU8" s="1">
        <v>43100</v>
      </c>
      <c r="AAV8">
        <v>0.04</v>
      </c>
      <c r="AAW8" s="1">
        <v>43100</v>
      </c>
      <c r="AAX8">
        <v>9.2714999999999996</v>
      </c>
      <c r="AAY8" s="1">
        <v>43100</v>
      </c>
      <c r="AAZ8">
        <v>0.3054</v>
      </c>
      <c r="ABA8" s="1">
        <v>43100</v>
      </c>
      <c r="ABB8">
        <v>0.46429999999999999</v>
      </c>
      <c r="ABC8" s="1">
        <v>43100</v>
      </c>
      <c r="ABD8">
        <v>0.24110000000000001</v>
      </c>
      <c r="ABE8" s="1">
        <v>43100</v>
      </c>
      <c r="ABF8">
        <v>2.7639</v>
      </c>
      <c r="ABG8" s="1">
        <v>43008</v>
      </c>
      <c r="ABH8">
        <v>0.56499999999999995</v>
      </c>
      <c r="ABI8" s="1">
        <v>43100</v>
      </c>
      <c r="ABJ8">
        <v>2.3631000000000002</v>
      </c>
      <c r="ABK8" s="1">
        <v>43100</v>
      </c>
      <c r="ABL8">
        <v>0.1862</v>
      </c>
      <c r="ABM8" s="1">
        <v>43100</v>
      </c>
      <c r="ABN8">
        <v>0.55620000000000003</v>
      </c>
      <c r="ABO8" s="1">
        <v>43100</v>
      </c>
      <c r="ABP8">
        <v>0.27529999999999999</v>
      </c>
      <c r="ABQ8" s="1">
        <v>43100</v>
      </c>
      <c r="ABR8">
        <v>7.6899999999999996E-2</v>
      </c>
      <c r="ABS8" s="1">
        <v>43100</v>
      </c>
      <c r="ABT8">
        <v>3.6978999999999997</v>
      </c>
      <c r="ABU8" s="1">
        <v>43100</v>
      </c>
      <c r="ABV8">
        <v>1.4081000000000001</v>
      </c>
      <c r="ABW8" s="1">
        <v>43100</v>
      </c>
      <c r="ABX8">
        <v>3.8999999999999998E-3</v>
      </c>
      <c r="ABY8" s="1">
        <v>43100</v>
      </c>
      <c r="ABZ8">
        <v>0.14649999999999999</v>
      </c>
      <c r="ACA8" s="1">
        <v>43100</v>
      </c>
      <c r="ACB8">
        <v>0.1623</v>
      </c>
      <c r="ACC8" s="1">
        <v>43008</v>
      </c>
      <c r="ACD8">
        <v>5.49</v>
      </c>
      <c r="ACE8" s="1">
        <v>43100</v>
      </c>
      <c r="ACF8">
        <v>0.56999999999999995</v>
      </c>
      <c r="ACG8" s="1">
        <v>43100</v>
      </c>
      <c r="ACH8">
        <v>1.1745000000000001</v>
      </c>
      <c r="ACI8" s="1">
        <v>43100</v>
      </c>
      <c r="ACJ8">
        <v>3.1103000000000001</v>
      </c>
      <c r="ACK8" s="1">
        <v>43100</v>
      </c>
      <c r="ACL8">
        <v>0.48430000000000001</v>
      </c>
      <c r="ACM8" s="1">
        <v>43100</v>
      </c>
      <c r="ACN8">
        <v>0.13850000000000001</v>
      </c>
      <c r="ACO8" s="1">
        <v>43100</v>
      </c>
      <c r="ACP8">
        <v>2.5832999999999999</v>
      </c>
      <c r="ACQ8" s="1">
        <v>43100</v>
      </c>
      <c r="ACR8">
        <v>1.1499999999999999</v>
      </c>
      <c r="ACS8" s="1">
        <v>43100</v>
      </c>
      <c r="ACT8">
        <v>1.7444</v>
      </c>
      <c r="ACU8" s="1">
        <v>43100</v>
      </c>
      <c r="ACV8">
        <v>0.9546</v>
      </c>
      <c r="ACW8" s="1">
        <v>43100</v>
      </c>
      <c r="ACX8">
        <v>4.1067</v>
      </c>
      <c r="ACY8" s="1">
        <v>43100</v>
      </c>
      <c r="ACZ8">
        <v>9.2714999999999996</v>
      </c>
      <c r="ADA8" s="1">
        <v>43008</v>
      </c>
      <c r="ADB8">
        <v>0.1237</v>
      </c>
      <c r="ADC8" s="1">
        <v>43100</v>
      </c>
      <c r="ADD8">
        <v>0.49430000000000002</v>
      </c>
      <c r="ADE8" s="1">
        <v>43100</v>
      </c>
      <c r="ADF8">
        <v>0.39419999999999999</v>
      </c>
      <c r="ADG8" s="1">
        <v>43100</v>
      </c>
      <c r="ADH8">
        <v>0.496</v>
      </c>
      <c r="ADI8" s="1">
        <v>43100</v>
      </c>
      <c r="ADJ8">
        <v>5.8292000000000002</v>
      </c>
      <c r="ADK8" s="1">
        <v>43100</v>
      </c>
      <c r="ADL8">
        <v>0.14549999999999999</v>
      </c>
      <c r="ADM8" s="1">
        <v>43100</v>
      </c>
      <c r="ADN8">
        <v>0.1447</v>
      </c>
      <c r="ADO8" s="1">
        <v>43100</v>
      </c>
      <c r="ADP8">
        <v>4.8899999999999999E-2</v>
      </c>
      <c r="ADQ8" s="1">
        <v>43100</v>
      </c>
      <c r="ADR8">
        <v>0.88449999999999995</v>
      </c>
      <c r="ADS8" s="1">
        <v>43100</v>
      </c>
      <c r="ADT8">
        <v>0.50070000000000003</v>
      </c>
      <c r="ADU8" s="1">
        <v>43008</v>
      </c>
      <c r="ADV8">
        <v>0.46</v>
      </c>
      <c r="ADW8" s="1">
        <v>43100</v>
      </c>
      <c r="ADX8">
        <v>-0.14599999999999999</v>
      </c>
      <c r="ADY8" s="1">
        <v>43100</v>
      </c>
      <c r="ADZ8">
        <v>1.1236999999999999</v>
      </c>
      <c r="AEA8" s="1">
        <v>43100</v>
      </c>
      <c r="AEB8">
        <v>2.1423999999999999</v>
      </c>
      <c r="AEC8" s="1">
        <v>43100</v>
      </c>
      <c r="AED8">
        <v>9.6000000000000002E-2</v>
      </c>
      <c r="AEE8" s="1">
        <v>43100</v>
      </c>
      <c r="AEF8">
        <v>0.3231</v>
      </c>
      <c r="AEG8" s="1">
        <v>43100</v>
      </c>
      <c r="AEH8">
        <v>0.34329999999999999</v>
      </c>
      <c r="AEI8" s="1">
        <v>43100</v>
      </c>
      <c r="AEJ8">
        <v>1.0730999999999999</v>
      </c>
      <c r="AEK8" s="1">
        <v>43100</v>
      </c>
      <c r="AEL8">
        <v>1.26E-2</v>
      </c>
      <c r="AEM8" s="1">
        <v>43100</v>
      </c>
      <c r="AEN8">
        <v>0.42149999999999999</v>
      </c>
      <c r="AEO8" s="1">
        <v>43100</v>
      </c>
      <c r="AEP8">
        <v>1.6400000000000001</v>
      </c>
      <c r="AEQ8" s="1">
        <v>43100</v>
      </c>
      <c r="AER8">
        <v>0.65669999999999995</v>
      </c>
      <c r="AEU8" s="1">
        <v>43100</v>
      </c>
      <c r="AEV8">
        <v>3.2810000000000001</v>
      </c>
      <c r="AEW8" s="1">
        <v>43100</v>
      </c>
      <c r="AEX8">
        <v>2.8299999999999999E-2</v>
      </c>
      <c r="AEY8" s="1">
        <v>42947</v>
      </c>
      <c r="AEZ8">
        <v>1.9514</v>
      </c>
      <c r="AFA8" s="1">
        <v>43100</v>
      </c>
      <c r="AFB8">
        <v>0.16600000000000001</v>
      </c>
      <c r="AFC8" s="1">
        <v>43100</v>
      </c>
      <c r="AFD8">
        <v>0.23860000000000001</v>
      </c>
      <c r="AFE8" s="1">
        <v>43281</v>
      </c>
      <c r="AFF8">
        <v>3.35</v>
      </c>
      <c r="AFG8" s="1">
        <v>43100</v>
      </c>
      <c r="AFH8">
        <v>0.16719999999999999</v>
      </c>
      <c r="AFI8" s="1">
        <v>43100</v>
      </c>
      <c r="AFJ8">
        <v>2.0375999999999999</v>
      </c>
      <c r="AFK8" s="1">
        <v>43100</v>
      </c>
      <c r="AFL8">
        <v>9.3399999999999997E-2</v>
      </c>
      <c r="AFM8" s="1">
        <v>43100</v>
      </c>
      <c r="AFN8">
        <v>4.4267000000000003</v>
      </c>
      <c r="AFO8" s="1">
        <v>43100</v>
      </c>
      <c r="AFP8">
        <v>2.222</v>
      </c>
      <c r="AFQ8" s="1">
        <v>43100</v>
      </c>
      <c r="AFR8">
        <v>0.56089999999999995</v>
      </c>
      <c r="AFS8" s="1">
        <v>43100</v>
      </c>
      <c r="AFT8">
        <v>4.6199999999999998E-2</v>
      </c>
      <c r="AFU8" s="1">
        <v>43100</v>
      </c>
      <c r="AFV8">
        <v>0.34889999999999999</v>
      </c>
      <c r="AFW8" s="1">
        <v>43100</v>
      </c>
      <c r="AFX8">
        <v>0.7107</v>
      </c>
      <c r="AFY8" s="1">
        <v>43008</v>
      </c>
      <c r="AFZ8">
        <v>0.43</v>
      </c>
      <c r="AGA8" s="1">
        <v>43100</v>
      </c>
      <c r="AGB8">
        <v>11.4</v>
      </c>
      <c r="AGC8" s="1">
        <v>43100</v>
      </c>
      <c r="AGD8">
        <v>7.0195999999999996</v>
      </c>
      <c r="AGE8" s="1">
        <v>43100</v>
      </c>
      <c r="AGF8">
        <v>0.6008</v>
      </c>
      <c r="AGG8" s="1">
        <v>43100</v>
      </c>
      <c r="AGH8">
        <v>0.24890000000000001</v>
      </c>
      <c r="AGI8" s="1">
        <v>43100</v>
      </c>
      <c r="AGJ8">
        <v>0.14369999999999999</v>
      </c>
      <c r="AGK8" s="1">
        <v>43100</v>
      </c>
      <c r="AGL8">
        <v>0.36159999999999998</v>
      </c>
      <c r="AGM8" s="1">
        <v>43100</v>
      </c>
      <c r="AGN8">
        <v>0.60729999999999995</v>
      </c>
      <c r="AGO8" s="1">
        <v>43100</v>
      </c>
      <c r="AGP8">
        <v>4.2507999999999999</v>
      </c>
      <c r="AGQ8" s="1">
        <v>43100</v>
      </c>
      <c r="AGR8">
        <v>0.56940000000000002</v>
      </c>
      <c r="AGS8" s="1">
        <v>43100</v>
      </c>
      <c r="AGT8">
        <v>0.15210000000000001</v>
      </c>
      <c r="AGU8" s="1">
        <v>43100</v>
      </c>
      <c r="AGV8">
        <v>1.8795999999999999</v>
      </c>
      <c r="AGW8" s="1">
        <v>43100</v>
      </c>
      <c r="AGX8">
        <v>0.22120000000000001</v>
      </c>
      <c r="AGY8" s="1">
        <v>43100</v>
      </c>
      <c r="AGZ8">
        <v>7.51E-2</v>
      </c>
      <c r="AHA8" s="1">
        <v>43100</v>
      </c>
      <c r="AHB8">
        <v>0.92179999999999995</v>
      </c>
      <c r="AHC8" s="1">
        <v>43100</v>
      </c>
      <c r="AHD8">
        <v>0.1237</v>
      </c>
      <c r="AHE8" s="1">
        <v>43100</v>
      </c>
      <c r="AHF8">
        <v>0.17979999999999999</v>
      </c>
      <c r="AHG8" s="1">
        <v>43100</v>
      </c>
      <c r="AHH8">
        <v>0.12039999999999999</v>
      </c>
      <c r="AHI8" s="1">
        <v>43100</v>
      </c>
      <c r="AHJ8">
        <v>2.5202999999999998</v>
      </c>
      <c r="AHK8" s="1">
        <v>43100</v>
      </c>
      <c r="AHL8">
        <v>-2.3300000000000001E-2</v>
      </c>
      <c r="AHM8" s="1">
        <v>43100</v>
      </c>
      <c r="AHN8">
        <v>0.29799999999999999</v>
      </c>
      <c r="AHO8" s="1">
        <v>42978</v>
      </c>
      <c r="AHP8">
        <v>0.1249</v>
      </c>
      <c r="AHQ8" s="1">
        <v>43100</v>
      </c>
      <c r="AHR8">
        <v>7.9100000000000004E-2</v>
      </c>
      <c r="AHS8" s="1">
        <v>43100</v>
      </c>
      <c r="AHT8">
        <v>5.5E-2</v>
      </c>
      <c r="AHU8" s="1">
        <v>43100</v>
      </c>
      <c r="AHV8">
        <v>0.15840000000000001</v>
      </c>
      <c r="AHW8" s="1">
        <v>43100</v>
      </c>
      <c r="AHX8">
        <v>4.3299999999999998E-2</v>
      </c>
      <c r="AHY8" s="1">
        <v>43100</v>
      </c>
      <c r="AHZ8">
        <v>2.4595000000000002</v>
      </c>
      <c r="AIA8" s="1">
        <v>43100</v>
      </c>
      <c r="AIB8">
        <v>-1.2800000000000001E-2</v>
      </c>
      <c r="AIC8" s="1">
        <v>43100</v>
      </c>
      <c r="AID8">
        <v>2.0124</v>
      </c>
      <c r="AIE8" s="1">
        <v>43100</v>
      </c>
      <c r="AIF8">
        <v>0.57989999999999997</v>
      </c>
      <c r="AIG8" s="1">
        <v>43100</v>
      </c>
      <c r="AIH8">
        <v>0.27610000000000001</v>
      </c>
      <c r="AII8" s="1">
        <v>43100</v>
      </c>
      <c r="AIJ8">
        <v>-3.7000000000000002E-3</v>
      </c>
      <c r="AIK8" s="1">
        <v>43100</v>
      </c>
      <c r="AIL8">
        <v>0.1053</v>
      </c>
      <c r="AIM8" s="1">
        <v>43100</v>
      </c>
      <c r="AIN8">
        <v>9.2700000000000005E-2</v>
      </c>
      <c r="AIO8" s="1">
        <v>43100</v>
      </c>
      <c r="AIP8">
        <v>3.3010999999999999</v>
      </c>
      <c r="AIQ8" s="1">
        <v>43100</v>
      </c>
      <c r="AIR8">
        <v>1.89E-2</v>
      </c>
      <c r="AIS8" s="1">
        <v>43100</v>
      </c>
      <c r="AIT8">
        <v>1.0653999999999999</v>
      </c>
      <c r="AIU8" s="1">
        <v>43008</v>
      </c>
      <c r="AIV8">
        <v>0.3493</v>
      </c>
      <c r="AIW8" s="1">
        <v>43100</v>
      </c>
      <c r="AIX8">
        <v>6.1600000000000002E-2</v>
      </c>
      <c r="AIY8" s="1">
        <v>43100</v>
      </c>
      <c r="AIZ8">
        <v>0.19209999999999999</v>
      </c>
      <c r="AJA8" s="1">
        <v>43100</v>
      </c>
      <c r="AJB8">
        <v>0.70679999999999998</v>
      </c>
      <c r="AJC8" s="1">
        <v>43100</v>
      </c>
      <c r="AJD8">
        <v>0.1903</v>
      </c>
      <c r="AJE8" s="1">
        <v>43100</v>
      </c>
      <c r="AJF8">
        <v>4.6300000000000001E-2</v>
      </c>
      <c r="AJG8" s="1">
        <v>43100</v>
      </c>
      <c r="AJH8">
        <v>0.1908</v>
      </c>
      <c r="AJI8" s="1">
        <v>43100</v>
      </c>
      <c r="AJJ8">
        <v>0.23980000000000001</v>
      </c>
      <c r="AJK8" s="1">
        <v>43100</v>
      </c>
      <c r="AJL8">
        <v>1.5699999999999999E-2</v>
      </c>
      <c r="AJM8" s="1">
        <v>43100</v>
      </c>
      <c r="AJN8">
        <v>0.24390000000000001</v>
      </c>
      <c r="AJO8" s="1">
        <v>43100</v>
      </c>
      <c r="AJP8">
        <v>0.29049999999999998</v>
      </c>
      <c r="AJQ8" s="1">
        <v>43008</v>
      </c>
      <c r="AJR8">
        <v>0.68330000000000002</v>
      </c>
      <c r="AJS8" s="1">
        <v>43100</v>
      </c>
      <c r="AJT8">
        <v>6.25E-2</v>
      </c>
      <c r="AJU8" s="1">
        <v>43100</v>
      </c>
      <c r="AJV8">
        <v>1.8252999999999999</v>
      </c>
      <c r="AJW8" s="1">
        <v>43100</v>
      </c>
      <c r="AJX8">
        <v>7.51E-2</v>
      </c>
      <c r="AJY8" s="1">
        <v>43100</v>
      </c>
      <c r="AJZ8">
        <v>6.4999999999999997E-3</v>
      </c>
      <c r="AKA8" s="1">
        <v>43100</v>
      </c>
      <c r="AKB8">
        <v>0.1376</v>
      </c>
      <c r="AKC8" s="1">
        <v>43100</v>
      </c>
      <c r="AKD8">
        <v>0.115</v>
      </c>
    </row>
    <row r="9" spans="1:966" x14ac:dyDescent="0.25">
      <c r="C9" s="1">
        <v>43190</v>
      </c>
      <c r="D9">
        <v>0.1946</v>
      </c>
      <c r="E9" s="1">
        <v>43190</v>
      </c>
      <c r="F9">
        <v>0.2316</v>
      </c>
      <c r="K9" s="1">
        <v>43008</v>
      </c>
      <c r="L9">
        <v>6.7999999999999996E-3</v>
      </c>
      <c r="O9" s="1">
        <v>43008</v>
      </c>
      <c r="P9">
        <v>0.37</v>
      </c>
      <c r="Y9" s="1">
        <v>43190</v>
      </c>
      <c r="Z9">
        <v>-2.5399999999999999E-2</v>
      </c>
      <c r="AE9" s="1">
        <v>43281</v>
      </c>
      <c r="AF9">
        <v>0.185</v>
      </c>
      <c r="AY9" s="1">
        <v>43190</v>
      </c>
      <c r="AZ9">
        <v>0.24779999999999999</v>
      </c>
      <c r="BM9" s="1">
        <v>43190</v>
      </c>
      <c r="BN9">
        <v>0.1091</v>
      </c>
      <c r="BQ9" s="1">
        <v>43281</v>
      </c>
      <c r="BR9">
        <v>1.67</v>
      </c>
      <c r="BW9" s="1">
        <v>43190</v>
      </c>
      <c r="BX9">
        <v>0.77429999999999999</v>
      </c>
      <c r="CA9" s="1">
        <v>43281</v>
      </c>
      <c r="CB9">
        <v>0.81100000000000005</v>
      </c>
      <c r="CI9" s="1">
        <v>43190</v>
      </c>
      <c r="CJ9">
        <v>1.4460999999999999</v>
      </c>
      <c r="CM9" s="1">
        <v>43281</v>
      </c>
      <c r="CN9">
        <v>0.5</v>
      </c>
      <c r="CU9" s="1">
        <v>43190</v>
      </c>
      <c r="CV9">
        <v>0.43490000000000001</v>
      </c>
      <c r="CY9" s="1">
        <v>43281</v>
      </c>
      <c r="CZ9">
        <v>0.1211</v>
      </c>
      <c r="DI9" s="1">
        <v>43190</v>
      </c>
      <c r="DJ9">
        <v>0.2419</v>
      </c>
      <c r="DM9" s="1">
        <v>43281</v>
      </c>
      <c r="DN9">
        <v>0.26500000000000001</v>
      </c>
      <c r="DQ9" s="1">
        <v>43190</v>
      </c>
      <c r="DR9">
        <v>8.9800000000000005E-2</v>
      </c>
      <c r="EC9" s="1">
        <v>43190</v>
      </c>
      <c r="ED9">
        <v>4.1599999999999998E-2</v>
      </c>
      <c r="EE9" s="1">
        <v>43281</v>
      </c>
      <c r="EF9">
        <v>0.16200000000000001</v>
      </c>
      <c r="EM9" s="1">
        <v>43281</v>
      </c>
      <c r="EN9">
        <v>0.41</v>
      </c>
      <c r="EO9" s="1">
        <v>43281</v>
      </c>
      <c r="EP9">
        <v>0.06</v>
      </c>
      <c r="EQ9" s="1">
        <v>43190</v>
      </c>
      <c r="ER9">
        <v>0.1181</v>
      </c>
      <c r="FI9" s="1">
        <v>43159</v>
      </c>
      <c r="FJ9">
        <v>8.5500000000000007E-2</v>
      </c>
      <c r="FY9" s="1">
        <v>43190</v>
      </c>
      <c r="FZ9">
        <v>-0.1132</v>
      </c>
      <c r="GI9" s="1">
        <v>43190</v>
      </c>
      <c r="GJ9">
        <v>0.14760000000000001</v>
      </c>
      <c r="GK9" s="1">
        <v>43281</v>
      </c>
      <c r="GL9">
        <v>0.18</v>
      </c>
      <c r="GY9" s="1">
        <v>43008</v>
      </c>
      <c r="GZ9">
        <v>2.3999999999999998E-3</v>
      </c>
      <c r="HA9" s="1">
        <v>43281</v>
      </c>
      <c r="HB9">
        <v>0.16539999999999999</v>
      </c>
      <c r="HI9" s="1">
        <v>43190</v>
      </c>
      <c r="HJ9">
        <v>0.17860000000000001</v>
      </c>
      <c r="HS9" s="1">
        <v>43008</v>
      </c>
      <c r="HT9">
        <v>0.22090000000000001</v>
      </c>
      <c r="IG9" s="1">
        <v>43008</v>
      </c>
      <c r="IH9">
        <v>9.4E-2</v>
      </c>
      <c r="IK9" s="1">
        <v>43008</v>
      </c>
      <c r="IL9">
        <v>0.03</v>
      </c>
      <c r="IM9" s="1">
        <v>43008</v>
      </c>
      <c r="IN9">
        <v>0.05</v>
      </c>
      <c r="IS9" s="1">
        <v>43008</v>
      </c>
      <c r="IT9">
        <v>0.61899999999999999</v>
      </c>
      <c r="JC9" s="1">
        <v>43008</v>
      </c>
      <c r="JD9">
        <v>0.78</v>
      </c>
      <c r="JE9" s="1">
        <v>43190</v>
      </c>
      <c r="JF9">
        <v>0.1779</v>
      </c>
      <c r="JI9" s="1">
        <v>43008</v>
      </c>
      <c r="JJ9">
        <v>0.15</v>
      </c>
      <c r="JS9" s="1">
        <v>43190</v>
      </c>
      <c r="JT9">
        <v>5.1999999999999998E-3</v>
      </c>
      <c r="JW9" s="1">
        <v>43008</v>
      </c>
      <c r="JX9">
        <v>0.21</v>
      </c>
      <c r="JY9" s="1">
        <v>43008</v>
      </c>
      <c r="JZ9">
        <v>0.21920000000000001</v>
      </c>
      <c r="KE9" s="1">
        <v>43008</v>
      </c>
      <c r="KF9">
        <v>1.2522</v>
      </c>
      <c r="KG9" s="1">
        <v>43190</v>
      </c>
      <c r="KH9">
        <v>2.8999999999999998E-3</v>
      </c>
      <c r="KK9" s="1">
        <v>43008</v>
      </c>
      <c r="KL9">
        <v>0.24</v>
      </c>
      <c r="KM9" s="1">
        <v>43008</v>
      </c>
      <c r="KN9">
        <v>0.25</v>
      </c>
      <c r="KQ9" s="1">
        <v>43008</v>
      </c>
      <c r="KR9">
        <v>0.14199999999999999</v>
      </c>
      <c r="KS9" s="1">
        <v>43008</v>
      </c>
      <c r="KT9">
        <v>0.16</v>
      </c>
      <c r="KU9" s="1">
        <v>43190</v>
      </c>
      <c r="KV9">
        <v>-1.3100000000000001E-2</v>
      </c>
      <c r="KY9" s="1">
        <v>43008</v>
      </c>
      <c r="KZ9">
        <v>0.17</v>
      </c>
      <c r="LA9" s="1">
        <v>43008</v>
      </c>
      <c r="LB9">
        <v>0.21</v>
      </c>
      <c r="LI9" s="1">
        <v>43008</v>
      </c>
      <c r="LJ9">
        <v>0.27500000000000002</v>
      </c>
      <c r="LO9" s="1">
        <v>43008</v>
      </c>
      <c r="LP9">
        <v>0.25</v>
      </c>
      <c r="ME9" s="1">
        <v>43008</v>
      </c>
      <c r="MF9">
        <v>0.14000000000000001</v>
      </c>
      <c r="MG9" s="1">
        <v>43008</v>
      </c>
      <c r="MH9">
        <v>0.22389999999999999</v>
      </c>
      <c r="MQ9" s="1">
        <v>43281</v>
      </c>
      <c r="MR9">
        <v>6.62</v>
      </c>
      <c r="NA9" s="1">
        <v>43190</v>
      </c>
      <c r="NB9">
        <v>-0.1363</v>
      </c>
      <c r="NC9" s="1">
        <v>43008</v>
      </c>
      <c r="ND9">
        <v>1.65</v>
      </c>
      <c r="NG9" s="1">
        <v>43190</v>
      </c>
      <c r="NH9">
        <v>5.5100000000000003E-2</v>
      </c>
      <c r="OI9" s="1">
        <v>43190</v>
      </c>
      <c r="OJ9">
        <v>-2E-3</v>
      </c>
      <c r="OO9" s="1">
        <v>43008</v>
      </c>
      <c r="OP9">
        <v>0.2</v>
      </c>
      <c r="OW9" s="1">
        <v>43008</v>
      </c>
      <c r="OX9">
        <v>6.3399999999999998E-2</v>
      </c>
      <c r="PC9" s="1">
        <v>43281</v>
      </c>
      <c r="PD9">
        <v>1.78E-2</v>
      </c>
      <c r="PU9" s="1">
        <v>43008</v>
      </c>
      <c r="PV9">
        <v>5.2538</v>
      </c>
      <c r="QC9" s="1">
        <v>43281</v>
      </c>
      <c r="QD9">
        <v>0.01</v>
      </c>
      <c r="QK9" s="1">
        <v>43190</v>
      </c>
      <c r="QL9">
        <v>-7.51E-2</v>
      </c>
      <c r="QQ9" s="1">
        <v>43281</v>
      </c>
      <c r="QR9">
        <v>0.27639999999999998</v>
      </c>
      <c r="QW9" s="1">
        <v>43008</v>
      </c>
      <c r="QX9">
        <v>0.01</v>
      </c>
      <c r="RE9" s="1">
        <v>43281</v>
      </c>
      <c r="RF9">
        <v>7.0000000000000001E-3</v>
      </c>
      <c r="RI9" s="1">
        <v>43008</v>
      </c>
      <c r="RJ9">
        <v>9.9400000000000002E-2</v>
      </c>
      <c r="RM9" s="1">
        <v>43281</v>
      </c>
      <c r="RN9">
        <v>6.7299999999999999E-2</v>
      </c>
      <c r="RO9" s="1">
        <v>43281</v>
      </c>
      <c r="RP9">
        <v>1.18</v>
      </c>
      <c r="RS9" s="1">
        <v>43281</v>
      </c>
      <c r="RT9">
        <v>-1.6E-2</v>
      </c>
      <c r="RU9" s="1">
        <v>43008</v>
      </c>
      <c r="RV9">
        <v>-0.16339999999999999</v>
      </c>
      <c r="SC9" s="1">
        <v>43008</v>
      </c>
      <c r="SD9">
        <v>0.33739999999999998</v>
      </c>
      <c r="SM9" s="1">
        <v>43281</v>
      </c>
      <c r="SN9">
        <v>-6.7000000000000004E-2</v>
      </c>
      <c r="SU9" s="1">
        <v>43190</v>
      </c>
      <c r="SV9">
        <v>0.14330000000000001</v>
      </c>
      <c r="TA9" s="1">
        <v>43008</v>
      </c>
      <c r="TB9">
        <v>0.20449999999999999</v>
      </c>
      <c r="TO9" s="1">
        <v>43190</v>
      </c>
      <c r="TP9">
        <v>-1.5E-3</v>
      </c>
      <c r="TQ9" s="1">
        <v>43008</v>
      </c>
      <c r="TR9">
        <v>0.02</v>
      </c>
      <c r="TW9" s="1">
        <v>43008</v>
      </c>
      <c r="TX9">
        <v>2.1999999999999999E-2</v>
      </c>
      <c r="UM9" s="1">
        <v>43281</v>
      </c>
      <c r="UN9">
        <v>3.2099999999999997E-2</v>
      </c>
      <c r="UY9" s="1">
        <v>43008</v>
      </c>
      <c r="UZ9">
        <v>0.1633</v>
      </c>
      <c r="VA9" s="1">
        <v>43008</v>
      </c>
      <c r="VB9">
        <v>0.12809999999999999</v>
      </c>
      <c r="VC9" s="1">
        <v>43281</v>
      </c>
      <c r="VD9">
        <v>4.67</v>
      </c>
      <c r="VM9" s="1">
        <v>43008</v>
      </c>
      <c r="VN9">
        <v>1.0200000000000001E-2</v>
      </c>
      <c r="VO9" s="1">
        <v>43281</v>
      </c>
      <c r="VP9">
        <v>0.2384</v>
      </c>
      <c r="VU9" s="1">
        <v>43008</v>
      </c>
      <c r="VV9">
        <v>0.18</v>
      </c>
      <c r="WE9" s="1">
        <v>43008</v>
      </c>
      <c r="WF9">
        <v>1.26E-2</v>
      </c>
      <c r="WG9" s="1">
        <v>43190</v>
      </c>
      <c r="WH9">
        <v>0.40920000000000001</v>
      </c>
      <c r="WI9" s="1">
        <v>43281</v>
      </c>
      <c r="WJ9">
        <v>0.16350000000000001</v>
      </c>
      <c r="WQ9" s="1">
        <v>43281</v>
      </c>
      <c r="WR9">
        <v>0.23499999999999999</v>
      </c>
      <c r="WS9" s="1">
        <v>43008</v>
      </c>
      <c r="WT9">
        <v>1.9119999999999999</v>
      </c>
      <c r="WW9" s="1">
        <v>43281</v>
      </c>
      <c r="WX9">
        <v>3.46</v>
      </c>
      <c r="WY9" s="1">
        <v>43281</v>
      </c>
      <c r="WZ9">
        <v>0.02</v>
      </c>
      <c r="XG9" s="1">
        <v>43008</v>
      </c>
      <c r="XH9">
        <v>0.01</v>
      </c>
      <c r="YA9" s="1">
        <v>43281</v>
      </c>
      <c r="YB9">
        <v>7.5399999999999995E-2</v>
      </c>
      <c r="YE9" s="1">
        <v>43008</v>
      </c>
      <c r="YF9">
        <v>0.03</v>
      </c>
      <c r="YM9" s="1">
        <v>43008</v>
      </c>
      <c r="YN9">
        <v>0.154</v>
      </c>
      <c r="YO9" s="1">
        <v>43008</v>
      </c>
      <c r="YP9">
        <v>4.3299999999999998E-2</v>
      </c>
      <c r="YW9" s="1">
        <v>43281</v>
      </c>
      <c r="YX9">
        <v>0.1237</v>
      </c>
      <c r="ZG9" s="1">
        <v>43008</v>
      </c>
      <c r="ZH9">
        <v>3.1E-2</v>
      </c>
      <c r="ZO9" s="1">
        <v>43281</v>
      </c>
      <c r="ZP9">
        <v>0.66520000000000001</v>
      </c>
      <c r="ZY9" s="1">
        <v>43008</v>
      </c>
      <c r="ZZ9">
        <v>0.04</v>
      </c>
      <c r="AAM9" s="1">
        <v>43190</v>
      </c>
      <c r="AAN9">
        <v>0.31319999999999998</v>
      </c>
      <c r="AAO9" s="1">
        <v>43008</v>
      </c>
      <c r="AAP9">
        <v>0.1424</v>
      </c>
      <c r="AAW9" s="1">
        <v>43281</v>
      </c>
      <c r="AAX9">
        <v>8.99</v>
      </c>
      <c r="ABE9" s="1">
        <v>43281</v>
      </c>
      <c r="ABF9">
        <v>2.8806000000000003</v>
      </c>
      <c r="ABG9" s="1">
        <v>43190</v>
      </c>
      <c r="ABH9">
        <v>1.1423000000000001</v>
      </c>
      <c r="ABY9" s="1">
        <v>43281</v>
      </c>
      <c r="ABZ9">
        <v>0.2</v>
      </c>
      <c r="ACC9" s="1">
        <v>43190</v>
      </c>
      <c r="ACD9">
        <v>16.286200000000001</v>
      </c>
      <c r="ACU9" s="1">
        <v>43281</v>
      </c>
      <c r="ACV9">
        <v>1.04</v>
      </c>
      <c r="ACY9" s="1">
        <v>43281</v>
      </c>
      <c r="ACZ9">
        <v>8.99</v>
      </c>
      <c r="ADA9" s="1">
        <v>43190</v>
      </c>
      <c r="ADB9">
        <v>0.43969999999999998</v>
      </c>
      <c r="ADK9" s="1">
        <v>43281</v>
      </c>
      <c r="ADL9">
        <v>9.2100000000000001E-2</v>
      </c>
      <c r="ADU9" s="1">
        <v>43190</v>
      </c>
      <c r="ADV9">
        <v>0.2331</v>
      </c>
      <c r="AEA9" s="1">
        <v>43281</v>
      </c>
      <c r="AEB9">
        <v>2.23</v>
      </c>
      <c r="AEU9" s="1">
        <v>43281</v>
      </c>
      <c r="AEV9">
        <v>3.62</v>
      </c>
      <c r="AEY9" s="1">
        <v>43131</v>
      </c>
      <c r="AEZ9">
        <v>2.0219999999999998</v>
      </c>
      <c r="AFM9" s="1">
        <v>43281</v>
      </c>
      <c r="AFN9">
        <v>0.94</v>
      </c>
      <c r="AFY9" s="1">
        <v>43190</v>
      </c>
      <c r="AFZ9">
        <v>0.48259999999999997</v>
      </c>
      <c r="AGO9" s="1">
        <v>43281</v>
      </c>
      <c r="AGP9">
        <v>6.6899999999999995</v>
      </c>
      <c r="AHA9" s="1">
        <v>43281</v>
      </c>
      <c r="AHB9">
        <v>4.1099999999999998E-2</v>
      </c>
      <c r="AHC9" s="1">
        <v>43281</v>
      </c>
      <c r="AHD9">
        <v>2.4E-2</v>
      </c>
      <c r="AHI9" s="1">
        <v>43281</v>
      </c>
      <c r="AHJ9">
        <v>3.21</v>
      </c>
      <c r="AHO9" s="1">
        <v>43159</v>
      </c>
      <c r="AHP9">
        <v>0.24099999999999999</v>
      </c>
      <c r="AIC9" s="1">
        <v>43281</v>
      </c>
      <c r="AID9">
        <v>1.9300000000000002</v>
      </c>
      <c r="AIO9" s="1">
        <v>43281</v>
      </c>
      <c r="AIP9">
        <v>2.94</v>
      </c>
      <c r="AIU9" s="1">
        <v>43190</v>
      </c>
      <c r="AIV9">
        <v>0.37640000000000001</v>
      </c>
      <c r="AIW9" s="1">
        <v>43281</v>
      </c>
      <c r="AIX9">
        <v>0.11</v>
      </c>
      <c r="AJI9" s="1">
        <v>43281</v>
      </c>
      <c r="AJJ9">
        <v>0.312</v>
      </c>
      <c r="AJQ9" s="1">
        <v>43190</v>
      </c>
      <c r="AJR9">
        <v>0.54339999999999999</v>
      </c>
      <c r="AJU9" s="1">
        <v>43281</v>
      </c>
      <c r="AJV9">
        <v>2.36</v>
      </c>
    </row>
    <row r="10" spans="1:966" x14ac:dyDescent="0.25">
      <c r="K10" s="1">
        <v>43100</v>
      </c>
      <c r="L10">
        <v>1.1900000000000001E-2</v>
      </c>
      <c r="O10" s="1">
        <v>43100</v>
      </c>
      <c r="P10">
        <v>0.42670000000000002</v>
      </c>
      <c r="GY10" s="1">
        <v>43100</v>
      </c>
      <c r="GZ10">
        <v>1E-4</v>
      </c>
      <c r="HS10" s="1">
        <v>43100</v>
      </c>
      <c r="HT10">
        <v>-2.1299999999999999E-2</v>
      </c>
      <c r="IG10" s="1">
        <v>43100</v>
      </c>
      <c r="IH10">
        <v>9.7799999999999998E-2</v>
      </c>
      <c r="IK10" s="1">
        <v>43100</v>
      </c>
      <c r="IL10">
        <v>2.9700000000000001E-2</v>
      </c>
      <c r="IM10" s="1">
        <v>43100</v>
      </c>
      <c r="IN10">
        <v>3.7600000000000001E-2</v>
      </c>
      <c r="IS10" s="1">
        <v>43100</v>
      </c>
      <c r="IT10">
        <v>0.46179999999999999</v>
      </c>
      <c r="JC10" s="1">
        <v>43100</v>
      </c>
      <c r="JD10">
        <v>0.44979999999999998</v>
      </c>
      <c r="JI10" s="1">
        <v>43100</v>
      </c>
      <c r="JJ10">
        <v>1.4E-3</v>
      </c>
      <c r="JW10" s="1">
        <v>43100</v>
      </c>
      <c r="JX10">
        <v>0.21279999999999999</v>
      </c>
      <c r="JY10" s="1">
        <v>43100</v>
      </c>
      <c r="JZ10">
        <v>0.16</v>
      </c>
      <c r="KE10" s="1">
        <v>43100</v>
      </c>
      <c r="KF10">
        <v>1.27</v>
      </c>
      <c r="KK10" s="1">
        <v>43100</v>
      </c>
      <c r="KL10">
        <v>0.28939999999999999</v>
      </c>
      <c r="KM10" s="1">
        <v>43100</v>
      </c>
      <c r="KN10">
        <v>0.2034</v>
      </c>
      <c r="KQ10" s="1">
        <v>43100</v>
      </c>
      <c r="KR10">
        <v>7.3700000000000002E-2</v>
      </c>
      <c r="KS10" s="1">
        <v>43100</v>
      </c>
      <c r="KT10">
        <v>0.10150000000000001</v>
      </c>
      <c r="KY10" s="1">
        <v>43100</v>
      </c>
      <c r="KZ10">
        <v>0.1226</v>
      </c>
      <c r="LA10" s="1">
        <v>43100</v>
      </c>
      <c r="LB10">
        <v>0.16289999999999999</v>
      </c>
      <c r="LI10" s="1">
        <v>43100</v>
      </c>
      <c r="LJ10">
        <v>0.20660000000000001</v>
      </c>
      <c r="LO10" s="1">
        <v>43100</v>
      </c>
      <c r="LP10">
        <v>0.1641</v>
      </c>
      <c r="ME10" s="1">
        <v>43100</v>
      </c>
      <c r="MF10">
        <v>0.14699999999999999</v>
      </c>
      <c r="MG10" s="1">
        <v>43100</v>
      </c>
      <c r="MH10">
        <v>0.16200000000000001</v>
      </c>
      <c r="NC10" s="1">
        <v>43100</v>
      </c>
      <c r="ND10">
        <v>1.5219</v>
      </c>
      <c r="OO10" s="1">
        <v>43100</v>
      </c>
      <c r="OP10">
        <v>0.3543</v>
      </c>
      <c r="OW10" s="1">
        <v>43100</v>
      </c>
      <c r="OX10">
        <v>3.2899999999999999E-2</v>
      </c>
      <c r="PU10" s="1">
        <v>43100</v>
      </c>
      <c r="PV10">
        <v>0.25369999999999998</v>
      </c>
      <c r="QW10" s="1">
        <v>43100</v>
      </c>
      <c r="QX10">
        <v>9.4000000000000004E-3</v>
      </c>
      <c r="RI10" s="1">
        <v>43100</v>
      </c>
      <c r="RJ10">
        <v>0.12870000000000001</v>
      </c>
      <c r="RU10" s="1">
        <v>43100</v>
      </c>
      <c r="RV10">
        <v>0.19439999999999999</v>
      </c>
      <c r="SC10" s="1">
        <v>43100</v>
      </c>
      <c r="SD10">
        <v>0.85519999999999996</v>
      </c>
      <c r="TA10" s="1">
        <v>43100</v>
      </c>
      <c r="TB10">
        <v>0.18490000000000001</v>
      </c>
      <c r="TQ10" s="1">
        <v>43100</v>
      </c>
      <c r="TR10">
        <v>6.4999999999999997E-3</v>
      </c>
      <c r="TW10" s="1">
        <v>43100</v>
      </c>
      <c r="TX10">
        <v>1.9900000000000001E-2</v>
      </c>
      <c r="UY10" s="1">
        <v>43100</v>
      </c>
      <c r="UZ10">
        <v>0.38490000000000002</v>
      </c>
      <c r="VA10" s="1">
        <v>43100</v>
      </c>
      <c r="VB10">
        <v>0.1009</v>
      </c>
      <c r="VM10" s="1">
        <v>43100</v>
      </c>
      <c r="VN10">
        <v>-9.6500000000000002E-2</v>
      </c>
      <c r="VU10" s="1">
        <v>43100</v>
      </c>
      <c r="VV10">
        <v>1.9271</v>
      </c>
      <c r="WE10" s="1">
        <v>43100</v>
      </c>
      <c r="WF10">
        <v>-2.53E-2</v>
      </c>
      <c r="WS10" s="1">
        <v>43100</v>
      </c>
      <c r="WT10">
        <v>2.2065999999999999</v>
      </c>
      <c r="XG10" s="1">
        <v>43100</v>
      </c>
      <c r="XH10">
        <v>0.01</v>
      </c>
      <c r="YE10" s="1">
        <v>43100</v>
      </c>
      <c r="YF10">
        <v>0.04</v>
      </c>
      <c r="YM10" s="1">
        <v>43100</v>
      </c>
      <c r="YN10">
        <v>0.1482</v>
      </c>
      <c r="YO10" s="1">
        <v>43100</v>
      </c>
      <c r="YP10">
        <v>4.9099999999999998E-2</v>
      </c>
      <c r="ZG10" s="1">
        <v>43100</v>
      </c>
      <c r="ZH10">
        <v>5.62E-2</v>
      </c>
      <c r="ZY10" s="1">
        <v>43100</v>
      </c>
      <c r="ZZ10">
        <v>5.1999999999999998E-2</v>
      </c>
      <c r="AAO10" s="1">
        <v>43100</v>
      </c>
      <c r="AAP10">
        <v>0.1804</v>
      </c>
    </row>
    <row r="11" spans="1:966" x14ac:dyDescent="0.25">
      <c r="K11" s="1">
        <v>43190</v>
      </c>
      <c r="L11">
        <v>2.64E-2</v>
      </c>
      <c r="O11" s="1">
        <v>43190</v>
      </c>
      <c r="P11">
        <v>0.02</v>
      </c>
      <c r="GY11" s="1">
        <v>43190</v>
      </c>
      <c r="GZ11">
        <v>-1E-4</v>
      </c>
      <c r="HS11" s="1">
        <v>43190</v>
      </c>
      <c r="HT11">
        <v>0.1268</v>
      </c>
      <c r="IG11" s="1">
        <v>43190</v>
      </c>
      <c r="IH11">
        <v>0.159</v>
      </c>
      <c r="IK11" s="1">
        <v>43190</v>
      </c>
      <c r="IL11">
        <v>0.06</v>
      </c>
      <c r="IM11" s="1">
        <v>43190</v>
      </c>
      <c r="IN11">
        <v>-0.14000000000000001</v>
      </c>
      <c r="IS11" s="1">
        <v>43190</v>
      </c>
      <c r="IT11">
        <v>0.61399999999999999</v>
      </c>
      <c r="JC11" s="1">
        <v>43190</v>
      </c>
      <c r="JD11">
        <v>0.9</v>
      </c>
      <c r="JI11" s="1">
        <v>43190</v>
      </c>
      <c r="JJ11">
        <v>0.15</v>
      </c>
      <c r="JW11" s="1">
        <v>43190</v>
      </c>
      <c r="JX11">
        <v>0.27</v>
      </c>
      <c r="JY11" s="1">
        <v>43190</v>
      </c>
      <c r="JZ11">
        <v>0.25</v>
      </c>
      <c r="KE11" s="1">
        <v>43190</v>
      </c>
      <c r="KF11">
        <v>1.44</v>
      </c>
      <c r="KK11" s="1">
        <v>43190</v>
      </c>
      <c r="KL11">
        <v>0.22</v>
      </c>
      <c r="KM11" s="1">
        <v>43190</v>
      </c>
      <c r="KN11">
        <v>0.26</v>
      </c>
      <c r="KQ11" s="1">
        <v>43190</v>
      </c>
      <c r="KR11">
        <v>0.16</v>
      </c>
      <c r="KS11" s="1">
        <v>43190</v>
      </c>
      <c r="KT11">
        <v>0.17</v>
      </c>
      <c r="KY11" s="1">
        <v>43190</v>
      </c>
      <c r="KZ11">
        <v>0.17</v>
      </c>
      <c r="LA11" s="1">
        <v>43190</v>
      </c>
      <c r="LB11">
        <v>0.22</v>
      </c>
      <c r="LI11" s="1">
        <v>43190</v>
      </c>
      <c r="LJ11">
        <v>0.3417</v>
      </c>
      <c r="LO11" s="1">
        <v>43190</v>
      </c>
      <c r="LP11">
        <v>0.3</v>
      </c>
      <c r="ME11" s="1">
        <v>43190</v>
      </c>
      <c r="MF11">
        <v>0.06</v>
      </c>
      <c r="MG11" s="1">
        <v>43190</v>
      </c>
      <c r="MH11">
        <v>0.15859999999999999</v>
      </c>
      <c r="NC11" s="1">
        <v>43190</v>
      </c>
      <c r="ND11">
        <v>2.0699999999999998</v>
      </c>
      <c r="OO11" s="1">
        <v>43190</v>
      </c>
      <c r="OP11">
        <v>0.55700000000000005</v>
      </c>
      <c r="OW11" s="1">
        <v>43190</v>
      </c>
      <c r="OX11">
        <v>6.6299999999999998E-2</v>
      </c>
      <c r="PU11" s="1">
        <v>43190</v>
      </c>
      <c r="PV11">
        <v>0.48459999999999998</v>
      </c>
      <c r="QW11" s="1">
        <v>43190</v>
      </c>
      <c r="QX11">
        <v>-5.0000000000000001E-3</v>
      </c>
      <c r="RI11" s="1">
        <v>43187</v>
      </c>
      <c r="RJ11">
        <v>-2.1100000000000001E-2</v>
      </c>
      <c r="RU11" s="1">
        <v>43190</v>
      </c>
      <c r="RV11">
        <v>1.7100000000000001E-2</v>
      </c>
      <c r="SC11" s="1">
        <v>43190</v>
      </c>
      <c r="SD11">
        <v>0.32</v>
      </c>
      <c r="TA11" s="1">
        <v>43190</v>
      </c>
      <c r="TB11">
        <v>0.1893</v>
      </c>
      <c r="TQ11" s="1">
        <v>43190</v>
      </c>
      <c r="TR11">
        <v>0.05</v>
      </c>
      <c r="TW11" s="1">
        <v>43190</v>
      </c>
      <c r="TX11">
        <v>2.2599999999999999E-2</v>
      </c>
      <c r="UY11" s="1">
        <v>43190</v>
      </c>
      <c r="UZ11">
        <v>0.1409</v>
      </c>
      <c r="VA11" s="1">
        <v>43190</v>
      </c>
      <c r="VB11">
        <v>0.107</v>
      </c>
      <c r="VU11" s="1">
        <v>43190</v>
      </c>
      <c r="VV11">
        <v>0.09</v>
      </c>
      <c r="WE11" s="1">
        <v>43190</v>
      </c>
      <c r="WF11">
        <v>5.0000000000000001E-4</v>
      </c>
      <c r="WS11" s="1">
        <v>43190</v>
      </c>
      <c r="WT11">
        <v>2.4699999999999998</v>
      </c>
      <c r="XG11" s="1">
        <v>43190</v>
      </c>
      <c r="XH11">
        <v>0.01</v>
      </c>
      <c r="YE11" s="1">
        <v>43190</v>
      </c>
      <c r="YF11">
        <v>0.04</v>
      </c>
      <c r="YM11" s="1">
        <v>43190</v>
      </c>
      <c r="YN11">
        <v>0.27400000000000002</v>
      </c>
      <c r="YO11" s="1">
        <v>43190</v>
      </c>
      <c r="YP11">
        <v>4.4999999999999997E-3</v>
      </c>
      <c r="ZG11" s="1">
        <v>43190</v>
      </c>
      <c r="ZH11">
        <v>4.7E-2</v>
      </c>
      <c r="ZY11" s="1">
        <v>43190</v>
      </c>
      <c r="ZZ11">
        <v>7.0000000000000007E-2</v>
      </c>
      <c r="AAO11" s="1">
        <v>43190</v>
      </c>
      <c r="AAP11">
        <v>0.18</v>
      </c>
    </row>
    <row r="12" spans="1:966" x14ac:dyDescent="0.25">
      <c r="JI12" s="1">
        <v>43281</v>
      </c>
      <c r="JJ12">
        <v>0.20380000000000001</v>
      </c>
      <c r="NC12" s="1">
        <v>43281</v>
      </c>
      <c r="ND12">
        <v>2.0017999999999998</v>
      </c>
      <c r="XG12" s="1">
        <v>43281</v>
      </c>
      <c r="XH12">
        <v>0.01</v>
      </c>
      <c r="YE12" s="1">
        <v>43281</v>
      </c>
      <c r="YF12">
        <v>4.3999999999999997E-2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D12"/>
  <sheetViews>
    <sheetView workbookViewId="0">
      <selection activeCell="A6" sqref="A6"/>
    </sheetView>
  </sheetViews>
  <sheetFormatPr defaultRowHeight="15" x14ac:dyDescent="0.25"/>
  <cols>
    <col min="1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9.7109375" bestFit="1" customWidth="1"/>
    <col min="15" max="15" width="9.7109375" bestFit="1" customWidth="1"/>
    <col min="17" max="17" width="9.7109375" bestFit="1" customWidth="1"/>
    <col min="19" max="19" width="9.7109375" bestFit="1" customWidth="1"/>
    <col min="21" max="21" width="9.7109375" bestFit="1" customWidth="1"/>
    <col min="23" max="23" width="9.7109375" bestFit="1" customWidth="1"/>
    <col min="25" max="25" width="9.7109375" bestFit="1" customWidth="1"/>
    <col min="27" max="27" width="9.7109375" bestFit="1" customWidth="1"/>
    <col min="29" max="29" width="9.7109375" bestFit="1" customWidth="1"/>
    <col min="31" max="31" width="9.7109375" bestFit="1" customWidth="1"/>
    <col min="33" max="33" width="9.7109375" bestFit="1" customWidth="1"/>
    <col min="35" max="35" width="9.7109375" bestFit="1" customWidth="1"/>
    <col min="37" max="37" width="9.7109375" bestFit="1" customWidth="1"/>
    <col min="39" max="39" width="9.7109375" bestFit="1" customWidth="1"/>
    <col min="41" max="41" width="9.7109375" bestFit="1" customWidth="1"/>
    <col min="43" max="43" width="9.7109375" bestFit="1" customWidth="1"/>
    <col min="45" max="45" width="9.7109375" bestFit="1" customWidth="1"/>
    <col min="47" max="47" width="9.7109375" bestFit="1" customWidth="1"/>
    <col min="49" max="49" width="9.7109375" bestFit="1" customWidth="1"/>
    <col min="51" max="51" width="9.7109375" bestFit="1" customWidth="1"/>
    <col min="53" max="53" width="9.7109375" bestFit="1" customWidth="1"/>
    <col min="55" max="55" width="9.7109375" bestFit="1" customWidth="1"/>
    <col min="57" max="57" width="9.7109375" bestFit="1" customWidth="1"/>
    <col min="59" max="59" width="9.7109375" bestFit="1" customWidth="1"/>
    <col min="61" max="61" width="9.7109375" bestFit="1" customWidth="1"/>
    <col min="63" max="63" width="9.7109375" bestFit="1" customWidth="1"/>
    <col min="65" max="65" width="9.7109375" bestFit="1" customWidth="1"/>
    <col min="67" max="67" width="9.7109375" bestFit="1" customWidth="1"/>
    <col min="69" max="69" width="9.7109375" bestFit="1" customWidth="1"/>
    <col min="71" max="71" width="9.7109375" bestFit="1" customWidth="1"/>
    <col min="73" max="73" width="9.7109375" bestFit="1" customWidth="1"/>
    <col min="75" max="75" width="9.7109375" bestFit="1" customWidth="1"/>
    <col min="77" max="77" width="9.7109375" bestFit="1" customWidth="1"/>
    <col min="79" max="79" width="9.7109375" bestFit="1" customWidth="1"/>
    <col min="81" max="81" width="9.7109375" bestFit="1" customWidth="1"/>
    <col min="83" max="83" width="9.7109375" bestFit="1" customWidth="1"/>
    <col min="85" max="85" width="9.7109375" bestFit="1" customWidth="1"/>
    <col min="87" max="87" width="9.7109375" bestFit="1" customWidth="1"/>
    <col min="89" max="89" width="9.7109375" bestFit="1" customWidth="1"/>
    <col min="91" max="91" width="9.7109375" bestFit="1" customWidth="1"/>
    <col min="93" max="93" width="9.7109375" bestFit="1" customWidth="1"/>
    <col min="95" max="95" width="9.7109375" bestFit="1" customWidth="1"/>
    <col min="97" max="97" width="9.7109375" bestFit="1" customWidth="1"/>
    <col min="99" max="99" width="9.7109375" bestFit="1" customWidth="1"/>
    <col min="101" max="101" width="9.7109375" bestFit="1" customWidth="1"/>
    <col min="103" max="103" width="9.7109375" bestFit="1" customWidth="1"/>
    <col min="105" max="105" width="9.7109375" bestFit="1" customWidth="1"/>
    <col min="107" max="107" width="9.7109375" bestFit="1" customWidth="1"/>
    <col min="109" max="109" width="9.7109375" bestFit="1" customWidth="1"/>
    <col min="111" max="111" width="9.7109375" bestFit="1" customWidth="1"/>
    <col min="113" max="113" width="9.7109375" bestFit="1" customWidth="1"/>
    <col min="115" max="115" width="9.7109375" bestFit="1" customWidth="1"/>
    <col min="117" max="117" width="9.7109375" bestFit="1" customWidth="1"/>
    <col min="119" max="119" width="9.7109375" bestFit="1" customWidth="1"/>
    <col min="121" max="121" width="9.7109375" bestFit="1" customWidth="1"/>
    <col min="123" max="123" width="9.7109375" bestFit="1" customWidth="1"/>
    <col min="125" max="125" width="10.7109375" bestFit="1" customWidth="1"/>
    <col min="127" max="127" width="9.7109375" bestFit="1" customWidth="1"/>
    <col min="129" max="129" width="10.7109375" bestFit="1" customWidth="1"/>
    <col min="131" max="131" width="10.7109375" bestFit="1" customWidth="1"/>
    <col min="133" max="133" width="9.7109375" bestFit="1" customWidth="1"/>
    <col min="135" max="135" width="9.7109375" bestFit="1" customWidth="1"/>
    <col min="137" max="137" width="9.7109375" bestFit="1" customWidth="1"/>
    <col min="139" max="139" width="9.7109375" bestFit="1" customWidth="1"/>
    <col min="141" max="141" width="10.7109375" bestFit="1" customWidth="1"/>
    <col min="143" max="143" width="9.7109375" bestFit="1" customWidth="1"/>
    <col min="145" max="145" width="9.7109375" bestFit="1" customWidth="1"/>
    <col min="147" max="147" width="9.7109375" bestFit="1" customWidth="1"/>
    <col min="149" max="149" width="9.7109375" bestFit="1" customWidth="1"/>
    <col min="151" max="151" width="9.7109375" bestFit="1" customWidth="1"/>
    <col min="153" max="153" width="9.7109375" bestFit="1" customWidth="1"/>
    <col min="155" max="155" width="9.7109375" bestFit="1" customWidth="1"/>
    <col min="157" max="157" width="9.7109375" bestFit="1" customWidth="1"/>
    <col min="159" max="159" width="9.7109375" bestFit="1" customWidth="1"/>
    <col min="161" max="161" width="9.7109375" bestFit="1" customWidth="1"/>
    <col min="163" max="163" width="9.7109375" bestFit="1" customWidth="1"/>
    <col min="165" max="165" width="9.7109375" bestFit="1" customWidth="1"/>
    <col min="167" max="167" width="9.7109375" bestFit="1" customWidth="1"/>
    <col min="169" max="169" width="9.7109375" bestFit="1" customWidth="1"/>
    <col min="171" max="171" width="9.7109375" bestFit="1" customWidth="1"/>
    <col min="173" max="173" width="9.7109375" bestFit="1" customWidth="1"/>
    <col min="175" max="175" width="9.7109375" bestFit="1" customWidth="1"/>
    <col min="177" max="177" width="9.7109375" bestFit="1" customWidth="1"/>
    <col min="179" max="179" width="9.7109375" bestFit="1" customWidth="1"/>
    <col min="181" max="181" width="9.7109375" bestFit="1" customWidth="1"/>
    <col min="183" max="183" width="9.7109375" bestFit="1" customWidth="1"/>
    <col min="185" max="185" width="9.7109375" bestFit="1" customWidth="1"/>
    <col min="187" max="187" width="9.7109375" bestFit="1" customWidth="1"/>
    <col min="189" max="189" width="9.7109375" bestFit="1" customWidth="1"/>
    <col min="191" max="191" width="9.7109375" bestFit="1" customWidth="1"/>
    <col min="193" max="193" width="9.7109375" bestFit="1" customWidth="1"/>
    <col min="195" max="195" width="9.7109375" bestFit="1" customWidth="1"/>
    <col min="197" max="197" width="9.7109375" bestFit="1" customWidth="1"/>
    <col min="199" max="199" width="9.7109375" bestFit="1" customWidth="1"/>
    <col min="201" max="201" width="9.7109375" bestFit="1" customWidth="1"/>
    <col min="203" max="203" width="9.7109375" bestFit="1" customWidth="1"/>
    <col min="205" max="205" width="9.7109375" bestFit="1" customWidth="1"/>
    <col min="207" max="207" width="9.7109375" bestFit="1" customWidth="1"/>
    <col min="209" max="209" width="9.7109375" bestFit="1" customWidth="1"/>
    <col min="211" max="211" width="9.7109375" bestFit="1" customWidth="1"/>
    <col min="213" max="213" width="9.7109375" bestFit="1" customWidth="1"/>
    <col min="215" max="215" width="9.7109375" bestFit="1" customWidth="1"/>
    <col min="217" max="217" width="9.7109375" bestFit="1" customWidth="1"/>
    <col min="219" max="219" width="9.7109375" bestFit="1" customWidth="1"/>
    <col min="221" max="221" width="10.7109375" bestFit="1" customWidth="1"/>
    <col min="223" max="223" width="10.7109375" bestFit="1" customWidth="1"/>
    <col min="225" max="225" width="9.7109375" bestFit="1" customWidth="1"/>
    <col min="227" max="227" width="9.7109375" bestFit="1" customWidth="1"/>
    <col min="229" max="229" width="9.7109375" bestFit="1" customWidth="1"/>
    <col min="231" max="231" width="9.7109375" bestFit="1" customWidth="1"/>
    <col min="233" max="233" width="9.7109375" bestFit="1" customWidth="1"/>
    <col min="235" max="235" width="9.7109375" bestFit="1" customWidth="1"/>
    <col min="237" max="237" width="9.7109375" bestFit="1" customWidth="1"/>
    <col min="239" max="239" width="9.7109375" bestFit="1" customWidth="1"/>
    <col min="241" max="241" width="9.7109375" bestFit="1" customWidth="1"/>
    <col min="243" max="243" width="9.7109375" bestFit="1" customWidth="1"/>
    <col min="245" max="245" width="9.7109375" bestFit="1" customWidth="1"/>
    <col min="247" max="247" width="9.7109375" bestFit="1" customWidth="1"/>
    <col min="249" max="249" width="9.7109375" bestFit="1" customWidth="1"/>
    <col min="251" max="251" width="9.7109375" bestFit="1" customWidth="1"/>
    <col min="253" max="253" width="9.7109375" bestFit="1" customWidth="1"/>
    <col min="255" max="255" width="9.7109375" bestFit="1" customWidth="1"/>
    <col min="257" max="257" width="9.7109375" bestFit="1" customWidth="1"/>
    <col min="259" max="259" width="9.7109375" bestFit="1" customWidth="1"/>
    <col min="261" max="261" width="9.7109375" bestFit="1" customWidth="1"/>
    <col min="263" max="263" width="9.7109375" bestFit="1" customWidth="1"/>
    <col min="265" max="265" width="9.7109375" bestFit="1" customWidth="1"/>
    <col min="267" max="267" width="9.7109375" bestFit="1" customWidth="1"/>
    <col min="269" max="269" width="9.7109375" bestFit="1" customWidth="1"/>
    <col min="271" max="271" width="9.7109375" bestFit="1" customWidth="1"/>
    <col min="273" max="273" width="9.7109375" bestFit="1" customWidth="1"/>
    <col min="275" max="275" width="9.7109375" bestFit="1" customWidth="1"/>
    <col min="277" max="277" width="9.7109375" bestFit="1" customWidth="1"/>
    <col min="279" max="279" width="9.7109375" bestFit="1" customWidth="1"/>
    <col min="281" max="281" width="9.7109375" bestFit="1" customWidth="1"/>
    <col min="283" max="283" width="9.7109375" bestFit="1" customWidth="1"/>
    <col min="285" max="285" width="9.7109375" bestFit="1" customWidth="1"/>
    <col min="287" max="287" width="9.7109375" bestFit="1" customWidth="1"/>
    <col min="289" max="289" width="9.7109375" bestFit="1" customWidth="1"/>
    <col min="291" max="291" width="9.7109375" bestFit="1" customWidth="1"/>
    <col min="293" max="293" width="9.7109375" bestFit="1" customWidth="1"/>
    <col min="295" max="295" width="9.7109375" bestFit="1" customWidth="1"/>
    <col min="297" max="297" width="9.7109375" bestFit="1" customWidth="1"/>
    <col min="299" max="299" width="9.7109375" bestFit="1" customWidth="1"/>
    <col min="301" max="301" width="9.7109375" bestFit="1" customWidth="1"/>
    <col min="303" max="303" width="9.7109375" bestFit="1" customWidth="1"/>
    <col min="305" max="305" width="9.7109375" bestFit="1" customWidth="1"/>
    <col min="307" max="307" width="9.7109375" bestFit="1" customWidth="1"/>
    <col min="309" max="309" width="9.7109375" bestFit="1" customWidth="1"/>
    <col min="311" max="311" width="9.7109375" bestFit="1" customWidth="1"/>
    <col min="313" max="313" width="9.7109375" bestFit="1" customWidth="1"/>
    <col min="315" max="315" width="9.7109375" bestFit="1" customWidth="1"/>
    <col min="317" max="317" width="9.7109375" bestFit="1" customWidth="1"/>
    <col min="319" max="319" width="9.7109375" bestFit="1" customWidth="1"/>
    <col min="321" max="321" width="9.7109375" bestFit="1" customWidth="1"/>
    <col min="323" max="323" width="9.7109375" bestFit="1" customWidth="1"/>
    <col min="325" max="325" width="9.7109375" bestFit="1" customWidth="1"/>
    <col min="327" max="327" width="9.7109375" bestFit="1" customWidth="1"/>
    <col min="329" max="329" width="9.7109375" bestFit="1" customWidth="1"/>
    <col min="331" max="331" width="10.7109375" bestFit="1" customWidth="1"/>
    <col min="333" max="333" width="10.7109375" bestFit="1" customWidth="1"/>
    <col min="335" max="335" width="10.7109375" bestFit="1" customWidth="1"/>
    <col min="337" max="337" width="9.7109375" bestFit="1" customWidth="1"/>
    <col min="339" max="339" width="9.7109375" bestFit="1" customWidth="1"/>
    <col min="341" max="341" width="9.7109375" bestFit="1" customWidth="1"/>
    <col min="343" max="343" width="9.7109375" bestFit="1" customWidth="1"/>
    <col min="345" max="345" width="9.7109375" bestFit="1" customWidth="1"/>
    <col min="347" max="347" width="10.7109375" bestFit="1" customWidth="1"/>
    <col min="349" max="349" width="9.7109375" bestFit="1" customWidth="1"/>
    <col min="351" max="351" width="9.7109375" bestFit="1" customWidth="1"/>
    <col min="353" max="353" width="9.7109375" bestFit="1" customWidth="1"/>
    <col min="355" max="355" width="9.7109375" bestFit="1" customWidth="1"/>
    <col min="357" max="357" width="9.7109375" bestFit="1" customWidth="1"/>
    <col min="359" max="359" width="9.7109375" bestFit="1" customWidth="1"/>
    <col min="361" max="361" width="9.7109375" bestFit="1" customWidth="1"/>
    <col min="363" max="363" width="9.7109375" bestFit="1" customWidth="1"/>
    <col min="365" max="365" width="9.7109375" bestFit="1" customWidth="1"/>
    <col min="367" max="367" width="9.7109375" bestFit="1" customWidth="1"/>
    <col min="369" max="369" width="9.7109375" bestFit="1" customWidth="1"/>
    <col min="371" max="371" width="9.7109375" bestFit="1" customWidth="1"/>
    <col min="373" max="373" width="9.7109375" bestFit="1" customWidth="1"/>
    <col min="375" max="375" width="9.7109375" bestFit="1" customWidth="1"/>
    <col min="377" max="377" width="9.7109375" bestFit="1" customWidth="1"/>
    <col min="379" max="379" width="9.7109375" bestFit="1" customWidth="1"/>
    <col min="381" max="381" width="9.7109375" bestFit="1" customWidth="1"/>
    <col min="383" max="383" width="9.7109375" bestFit="1" customWidth="1"/>
    <col min="385" max="385" width="9.7109375" bestFit="1" customWidth="1"/>
    <col min="387" max="387" width="9.7109375" bestFit="1" customWidth="1"/>
    <col min="389" max="389" width="9.7109375" bestFit="1" customWidth="1"/>
    <col min="391" max="391" width="9.7109375" bestFit="1" customWidth="1"/>
    <col min="393" max="393" width="9.7109375" bestFit="1" customWidth="1"/>
    <col min="395" max="395" width="9.7109375" bestFit="1" customWidth="1"/>
    <col min="397" max="397" width="9.7109375" bestFit="1" customWidth="1"/>
    <col min="399" max="399" width="9.7109375" bestFit="1" customWidth="1"/>
    <col min="401" max="401" width="9.7109375" bestFit="1" customWidth="1"/>
    <col min="403" max="403" width="9.7109375" bestFit="1" customWidth="1"/>
    <col min="405" max="405" width="9.7109375" bestFit="1" customWidth="1"/>
    <col min="407" max="407" width="9.7109375" bestFit="1" customWidth="1"/>
    <col min="409" max="409" width="9.7109375" bestFit="1" customWidth="1"/>
    <col min="411" max="411" width="9.7109375" bestFit="1" customWidth="1"/>
    <col min="413" max="413" width="9.7109375" bestFit="1" customWidth="1"/>
    <col min="415" max="415" width="9.7109375" bestFit="1" customWidth="1"/>
    <col min="417" max="417" width="10.7109375" bestFit="1" customWidth="1"/>
    <col min="419" max="419" width="9.7109375" bestFit="1" customWidth="1"/>
    <col min="421" max="421" width="9.7109375" bestFit="1" customWidth="1"/>
    <col min="423" max="423" width="9.7109375" bestFit="1" customWidth="1"/>
    <col min="425" max="425" width="9.7109375" bestFit="1" customWidth="1"/>
    <col min="427" max="427" width="9.7109375" bestFit="1" customWidth="1"/>
    <col min="429" max="429" width="9.7109375" bestFit="1" customWidth="1"/>
    <col min="431" max="431" width="9.7109375" bestFit="1" customWidth="1"/>
    <col min="433" max="433" width="9.7109375" bestFit="1" customWidth="1"/>
    <col min="435" max="435" width="9.7109375" bestFit="1" customWidth="1"/>
    <col min="437" max="437" width="9.7109375" bestFit="1" customWidth="1"/>
    <col min="439" max="439" width="9.7109375" bestFit="1" customWidth="1"/>
    <col min="441" max="441" width="9.7109375" bestFit="1" customWidth="1"/>
    <col min="443" max="443" width="9.7109375" bestFit="1" customWidth="1"/>
    <col min="445" max="445" width="9.7109375" bestFit="1" customWidth="1"/>
    <col min="447" max="447" width="9.7109375" bestFit="1" customWidth="1"/>
    <col min="449" max="449" width="9.7109375" bestFit="1" customWidth="1"/>
    <col min="451" max="451" width="9.7109375" bestFit="1" customWidth="1"/>
    <col min="453" max="453" width="9.7109375" bestFit="1" customWidth="1"/>
    <col min="455" max="455" width="9.7109375" bestFit="1" customWidth="1"/>
    <col min="457" max="457" width="9.7109375" bestFit="1" customWidth="1"/>
    <col min="459" max="459" width="9.7109375" bestFit="1" customWidth="1"/>
    <col min="461" max="461" width="9.7109375" bestFit="1" customWidth="1"/>
    <col min="463" max="463" width="9.7109375" bestFit="1" customWidth="1"/>
    <col min="465" max="465" width="9.7109375" bestFit="1" customWidth="1"/>
    <col min="467" max="467" width="9.7109375" bestFit="1" customWidth="1"/>
    <col min="469" max="469" width="9.7109375" bestFit="1" customWidth="1"/>
    <col min="471" max="471" width="9.7109375" bestFit="1" customWidth="1"/>
    <col min="473" max="473" width="9.7109375" bestFit="1" customWidth="1"/>
    <col min="475" max="475" width="9.7109375" bestFit="1" customWidth="1"/>
    <col min="477" max="477" width="9.7109375" bestFit="1" customWidth="1"/>
    <col min="479" max="479" width="9.7109375" bestFit="1" customWidth="1"/>
    <col min="481" max="481" width="9.7109375" bestFit="1" customWidth="1"/>
    <col min="483" max="483" width="9.7109375" bestFit="1" customWidth="1"/>
    <col min="485" max="485" width="9.7109375" bestFit="1" customWidth="1"/>
    <col min="487" max="487" width="9.7109375" bestFit="1" customWidth="1"/>
    <col min="489" max="489" width="9.7109375" bestFit="1" customWidth="1"/>
    <col min="491" max="491" width="9.7109375" bestFit="1" customWidth="1"/>
    <col min="493" max="493" width="9.7109375" bestFit="1" customWidth="1"/>
    <col min="495" max="495" width="9.7109375" bestFit="1" customWidth="1"/>
    <col min="497" max="497" width="9.7109375" bestFit="1" customWidth="1"/>
    <col min="499" max="499" width="9.7109375" bestFit="1" customWidth="1"/>
    <col min="501" max="501" width="9.7109375" bestFit="1" customWidth="1"/>
    <col min="503" max="503" width="9.7109375" bestFit="1" customWidth="1"/>
    <col min="505" max="505" width="9.7109375" bestFit="1" customWidth="1"/>
    <col min="507" max="507" width="9.7109375" bestFit="1" customWidth="1"/>
    <col min="509" max="509" width="9.7109375" bestFit="1" customWidth="1"/>
    <col min="511" max="511" width="9.7109375" bestFit="1" customWidth="1"/>
    <col min="513" max="513" width="9.7109375" bestFit="1" customWidth="1"/>
    <col min="515" max="515" width="9.7109375" bestFit="1" customWidth="1"/>
    <col min="517" max="517" width="9.7109375" bestFit="1" customWidth="1"/>
    <col min="519" max="519" width="9.7109375" bestFit="1" customWidth="1"/>
    <col min="521" max="521" width="9.7109375" bestFit="1" customWidth="1"/>
    <col min="523" max="523" width="9.7109375" bestFit="1" customWidth="1"/>
    <col min="525" max="525" width="9.7109375" bestFit="1" customWidth="1"/>
    <col min="527" max="527" width="9.7109375" bestFit="1" customWidth="1"/>
    <col min="529" max="529" width="9.7109375" bestFit="1" customWidth="1"/>
    <col min="531" max="531" width="9.7109375" bestFit="1" customWidth="1"/>
    <col min="533" max="533" width="9.7109375" bestFit="1" customWidth="1"/>
    <col min="535" max="535" width="9.7109375" bestFit="1" customWidth="1"/>
    <col min="537" max="537" width="9.7109375" bestFit="1" customWidth="1"/>
    <col min="539" max="539" width="9.7109375" bestFit="1" customWidth="1"/>
    <col min="541" max="541" width="9.7109375" bestFit="1" customWidth="1"/>
    <col min="543" max="543" width="9.7109375" bestFit="1" customWidth="1"/>
    <col min="545" max="545" width="9.7109375" bestFit="1" customWidth="1"/>
    <col min="547" max="547" width="9.7109375" bestFit="1" customWidth="1"/>
    <col min="549" max="549" width="9.7109375" bestFit="1" customWidth="1"/>
    <col min="551" max="551" width="9.7109375" bestFit="1" customWidth="1"/>
    <col min="553" max="553" width="9.7109375" bestFit="1" customWidth="1"/>
    <col min="555" max="555" width="9.7109375" bestFit="1" customWidth="1"/>
    <col min="557" max="557" width="9.7109375" bestFit="1" customWidth="1"/>
    <col min="559" max="559" width="9.7109375" bestFit="1" customWidth="1"/>
    <col min="561" max="561" width="9.7109375" bestFit="1" customWidth="1"/>
    <col min="563" max="563" width="9.7109375" bestFit="1" customWidth="1"/>
    <col min="565" max="565" width="9.7109375" bestFit="1" customWidth="1"/>
    <col min="567" max="567" width="9.7109375" bestFit="1" customWidth="1"/>
    <col min="569" max="569" width="9.7109375" bestFit="1" customWidth="1"/>
    <col min="571" max="571" width="9.7109375" bestFit="1" customWidth="1"/>
    <col min="573" max="573" width="9.7109375" bestFit="1" customWidth="1"/>
    <col min="575" max="575" width="9.7109375" bestFit="1" customWidth="1"/>
    <col min="577" max="577" width="9.7109375" bestFit="1" customWidth="1"/>
    <col min="579" max="579" width="9.7109375" bestFit="1" customWidth="1"/>
    <col min="581" max="581" width="9.7109375" bestFit="1" customWidth="1"/>
    <col min="583" max="583" width="9.7109375" bestFit="1" customWidth="1"/>
    <col min="585" max="585" width="9.7109375" bestFit="1" customWidth="1"/>
    <col min="587" max="587" width="9.7109375" bestFit="1" customWidth="1"/>
    <col min="589" max="589" width="9.7109375" bestFit="1" customWidth="1"/>
    <col min="591" max="591" width="9.7109375" bestFit="1" customWidth="1"/>
    <col min="593" max="593" width="9.7109375" bestFit="1" customWidth="1"/>
    <col min="595" max="595" width="9.7109375" bestFit="1" customWidth="1"/>
    <col min="597" max="597" width="9.7109375" bestFit="1" customWidth="1"/>
    <col min="599" max="599" width="9.7109375" bestFit="1" customWidth="1"/>
    <col min="601" max="601" width="9.7109375" bestFit="1" customWidth="1"/>
    <col min="603" max="603" width="9.7109375" bestFit="1" customWidth="1"/>
    <col min="605" max="605" width="9.7109375" bestFit="1" customWidth="1"/>
    <col min="607" max="607" width="9.7109375" bestFit="1" customWidth="1"/>
    <col min="609" max="609" width="9.7109375" bestFit="1" customWidth="1"/>
    <col min="611" max="611" width="9.7109375" bestFit="1" customWidth="1"/>
    <col min="613" max="613" width="9.7109375" bestFit="1" customWidth="1"/>
    <col min="615" max="615" width="9.7109375" bestFit="1" customWidth="1"/>
    <col min="617" max="617" width="9.7109375" bestFit="1" customWidth="1"/>
    <col min="619" max="619" width="9.7109375" bestFit="1" customWidth="1"/>
    <col min="621" max="621" width="9.7109375" bestFit="1" customWidth="1"/>
    <col min="623" max="623" width="9.7109375" bestFit="1" customWidth="1"/>
    <col min="625" max="625" width="9.7109375" bestFit="1" customWidth="1"/>
    <col min="627" max="627" width="9.7109375" bestFit="1" customWidth="1"/>
    <col min="629" max="629" width="9.7109375" bestFit="1" customWidth="1"/>
    <col min="631" max="631" width="9.7109375" bestFit="1" customWidth="1"/>
    <col min="633" max="633" width="9.7109375" bestFit="1" customWidth="1"/>
    <col min="635" max="635" width="9.7109375" bestFit="1" customWidth="1"/>
    <col min="637" max="637" width="9.7109375" bestFit="1" customWidth="1"/>
    <col min="639" max="639" width="9.7109375" bestFit="1" customWidth="1"/>
    <col min="641" max="641" width="9.7109375" bestFit="1" customWidth="1"/>
    <col min="643" max="643" width="10.7109375" bestFit="1" customWidth="1"/>
    <col min="645" max="645" width="9.7109375" bestFit="1" customWidth="1"/>
    <col min="647" max="647" width="9.7109375" bestFit="1" customWidth="1"/>
    <col min="649" max="649" width="9.7109375" bestFit="1" customWidth="1"/>
    <col min="651" max="651" width="9.7109375" bestFit="1" customWidth="1"/>
    <col min="653" max="653" width="9.7109375" bestFit="1" customWidth="1"/>
    <col min="655" max="655" width="9.7109375" bestFit="1" customWidth="1"/>
    <col min="657" max="657" width="9.7109375" bestFit="1" customWidth="1"/>
    <col min="659" max="659" width="9.7109375" bestFit="1" customWidth="1"/>
    <col min="661" max="661" width="9.7109375" bestFit="1" customWidth="1"/>
    <col min="663" max="663" width="9.7109375" bestFit="1" customWidth="1"/>
    <col min="665" max="665" width="9.7109375" bestFit="1" customWidth="1"/>
    <col min="667" max="667" width="9.7109375" bestFit="1" customWidth="1"/>
    <col min="669" max="669" width="9.7109375" bestFit="1" customWidth="1"/>
    <col min="671" max="671" width="9.7109375" bestFit="1" customWidth="1"/>
    <col min="673" max="673" width="9.7109375" bestFit="1" customWidth="1"/>
    <col min="675" max="675" width="9.7109375" bestFit="1" customWidth="1"/>
    <col min="677" max="677" width="9.7109375" bestFit="1" customWidth="1"/>
    <col min="679" max="679" width="9.7109375" bestFit="1" customWidth="1"/>
    <col min="681" max="681" width="9.7109375" bestFit="1" customWidth="1"/>
    <col min="683" max="683" width="9.7109375" bestFit="1" customWidth="1"/>
    <col min="685" max="685" width="9.7109375" bestFit="1" customWidth="1"/>
    <col min="687" max="687" width="9.7109375" bestFit="1" customWidth="1"/>
    <col min="689" max="689" width="9.7109375" bestFit="1" customWidth="1"/>
    <col min="691" max="691" width="9.7109375" bestFit="1" customWidth="1"/>
    <col min="693" max="693" width="9.7109375" bestFit="1" customWidth="1"/>
    <col min="695" max="695" width="9.7109375" bestFit="1" customWidth="1"/>
    <col min="697" max="697" width="9.7109375" bestFit="1" customWidth="1"/>
    <col min="699" max="699" width="9.7109375" bestFit="1" customWidth="1"/>
    <col min="701" max="701" width="9.7109375" bestFit="1" customWidth="1"/>
    <col min="703" max="703" width="9.7109375" bestFit="1" customWidth="1"/>
    <col min="705" max="705" width="9.7109375" bestFit="1" customWidth="1"/>
    <col min="707" max="707" width="9.7109375" bestFit="1" customWidth="1"/>
    <col min="709" max="709" width="9.7109375" bestFit="1" customWidth="1"/>
    <col min="711" max="711" width="9.7109375" bestFit="1" customWidth="1"/>
    <col min="713" max="713" width="9.7109375" bestFit="1" customWidth="1"/>
    <col min="715" max="715" width="9.7109375" bestFit="1" customWidth="1"/>
    <col min="717" max="717" width="9.7109375" bestFit="1" customWidth="1"/>
    <col min="719" max="719" width="9.7109375" bestFit="1" customWidth="1"/>
    <col min="721" max="721" width="9.7109375" bestFit="1" customWidth="1"/>
    <col min="723" max="723" width="9.7109375" bestFit="1" customWidth="1"/>
    <col min="725" max="725" width="9.7109375" bestFit="1" customWidth="1"/>
    <col min="727" max="727" width="9.7109375" bestFit="1" customWidth="1"/>
    <col min="729" max="729" width="9.7109375" bestFit="1" customWidth="1"/>
    <col min="731" max="731" width="9.7109375" bestFit="1" customWidth="1"/>
    <col min="733" max="733" width="9.7109375" bestFit="1" customWidth="1"/>
    <col min="735" max="735" width="9.7109375" bestFit="1" customWidth="1"/>
    <col min="737" max="737" width="9.7109375" bestFit="1" customWidth="1"/>
    <col min="739" max="739" width="9.7109375" bestFit="1" customWidth="1"/>
    <col min="741" max="741" width="9.7109375" bestFit="1" customWidth="1"/>
    <col min="743" max="743" width="9.7109375" bestFit="1" customWidth="1"/>
    <col min="745" max="745" width="9.7109375" bestFit="1" customWidth="1"/>
    <col min="747" max="747" width="9.7109375" bestFit="1" customWidth="1"/>
    <col min="749" max="749" width="9.7109375" bestFit="1" customWidth="1"/>
    <col min="751" max="751" width="9.7109375" bestFit="1" customWidth="1"/>
    <col min="753" max="753" width="9.7109375" bestFit="1" customWidth="1"/>
    <col min="755" max="755" width="9.7109375" bestFit="1" customWidth="1"/>
    <col min="757" max="757" width="9.7109375" bestFit="1" customWidth="1"/>
    <col min="759" max="759" width="9.7109375" bestFit="1" customWidth="1"/>
    <col min="761" max="761" width="9.7109375" bestFit="1" customWidth="1"/>
    <col min="763" max="763" width="9.7109375" bestFit="1" customWidth="1"/>
    <col min="765" max="765" width="9.7109375" bestFit="1" customWidth="1"/>
    <col min="767" max="767" width="9.7109375" bestFit="1" customWidth="1"/>
    <col min="769" max="769" width="9.7109375" bestFit="1" customWidth="1"/>
    <col min="771" max="771" width="9.7109375" bestFit="1" customWidth="1"/>
    <col min="773" max="773" width="9.7109375" bestFit="1" customWidth="1"/>
    <col min="775" max="775" width="9.7109375" bestFit="1" customWidth="1"/>
    <col min="777" max="777" width="9.7109375" bestFit="1" customWidth="1"/>
    <col min="779" max="779" width="9.7109375" bestFit="1" customWidth="1"/>
    <col min="781" max="781" width="9.7109375" bestFit="1" customWidth="1"/>
    <col min="783" max="783" width="9.7109375" bestFit="1" customWidth="1"/>
    <col min="785" max="785" width="9.7109375" bestFit="1" customWidth="1"/>
    <col min="787" max="787" width="9.7109375" bestFit="1" customWidth="1"/>
    <col min="789" max="789" width="9.7109375" bestFit="1" customWidth="1"/>
    <col min="791" max="791" width="9.7109375" bestFit="1" customWidth="1"/>
    <col min="793" max="793" width="9.7109375" bestFit="1" customWidth="1"/>
    <col min="795" max="795" width="9.7109375" bestFit="1" customWidth="1"/>
    <col min="797" max="797" width="9.7109375" bestFit="1" customWidth="1"/>
    <col min="799" max="799" width="9.7109375" bestFit="1" customWidth="1"/>
    <col min="801" max="801" width="9.7109375" bestFit="1" customWidth="1"/>
    <col min="803" max="803" width="9.7109375" bestFit="1" customWidth="1"/>
    <col min="805" max="805" width="9.7109375" bestFit="1" customWidth="1"/>
    <col min="807" max="807" width="9.7109375" bestFit="1" customWidth="1"/>
    <col min="809" max="809" width="9.7109375" bestFit="1" customWidth="1"/>
    <col min="811" max="811" width="9.7109375" bestFit="1" customWidth="1"/>
    <col min="813" max="813" width="9.7109375" bestFit="1" customWidth="1"/>
    <col min="815" max="815" width="9.7109375" bestFit="1" customWidth="1"/>
    <col min="817" max="817" width="9.7109375" bestFit="1" customWidth="1"/>
    <col min="819" max="819" width="9.7109375" bestFit="1" customWidth="1"/>
    <col min="821" max="821" width="9.7109375" bestFit="1" customWidth="1"/>
    <col min="823" max="823" width="9.7109375" bestFit="1" customWidth="1"/>
    <col min="827" max="827" width="9.7109375" bestFit="1" customWidth="1"/>
    <col min="829" max="829" width="9.7109375" bestFit="1" customWidth="1"/>
    <col min="831" max="831" width="9.7109375" bestFit="1" customWidth="1"/>
    <col min="833" max="833" width="9.7109375" bestFit="1" customWidth="1"/>
    <col min="835" max="835" width="9.7109375" bestFit="1" customWidth="1"/>
    <col min="837" max="837" width="9.7109375" bestFit="1" customWidth="1"/>
    <col min="839" max="839" width="9.7109375" bestFit="1" customWidth="1"/>
    <col min="841" max="841" width="9.7109375" bestFit="1" customWidth="1"/>
    <col min="843" max="843" width="9.7109375" bestFit="1" customWidth="1"/>
    <col min="845" max="845" width="9.7109375" bestFit="1" customWidth="1"/>
    <col min="847" max="847" width="9.7109375" bestFit="1" customWidth="1"/>
    <col min="849" max="849" width="9.7109375" bestFit="1" customWidth="1"/>
    <col min="851" max="851" width="9.7109375" bestFit="1" customWidth="1"/>
    <col min="853" max="853" width="9.7109375" bestFit="1" customWidth="1"/>
    <col min="855" max="855" width="9.7109375" bestFit="1" customWidth="1"/>
    <col min="857" max="857" width="9.7109375" bestFit="1" customWidth="1"/>
    <col min="859" max="859" width="9.7109375" bestFit="1" customWidth="1"/>
    <col min="861" max="861" width="9.7109375" bestFit="1" customWidth="1"/>
    <col min="863" max="863" width="9.7109375" bestFit="1" customWidth="1"/>
    <col min="865" max="865" width="9.7109375" bestFit="1" customWidth="1"/>
    <col min="867" max="867" width="9.7109375" bestFit="1" customWidth="1"/>
    <col min="869" max="869" width="9.7109375" bestFit="1" customWidth="1"/>
    <col min="871" max="871" width="9.7109375" bestFit="1" customWidth="1"/>
    <col min="873" max="873" width="9.7109375" bestFit="1" customWidth="1"/>
    <col min="875" max="875" width="9.7109375" bestFit="1" customWidth="1"/>
    <col min="877" max="877" width="9.7109375" bestFit="1" customWidth="1"/>
    <col min="879" max="879" width="9.7109375" bestFit="1" customWidth="1"/>
    <col min="881" max="881" width="9.7109375" bestFit="1" customWidth="1"/>
    <col min="883" max="883" width="9.7109375" bestFit="1" customWidth="1"/>
    <col min="885" max="885" width="9.7109375" bestFit="1" customWidth="1"/>
    <col min="887" max="887" width="9.7109375" bestFit="1" customWidth="1"/>
    <col min="889" max="889" width="9.7109375" bestFit="1" customWidth="1"/>
    <col min="891" max="891" width="9.7109375" bestFit="1" customWidth="1"/>
    <col min="893" max="893" width="9.7109375" bestFit="1" customWidth="1"/>
    <col min="895" max="895" width="9.7109375" bestFit="1" customWidth="1"/>
    <col min="897" max="897" width="9.7109375" bestFit="1" customWidth="1"/>
    <col min="899" max="899" width="9.7109375" bestFit="1" customWidth="1"/>
    <col min="901" max="901" width="9.7109375" bestFit="1" customWidth="1"/>
    <col min="903" max="903" width="9.7109375" bestFit="1" customWidth="1"/>
    <col min="905" max="905" width="9.7109375" bestFit="1" customWidth="1"/>
    <col min="907" max="907" width="9.7109375" bestFit="1" customWidth="1"/>
    <col min="909" max="909" width="9.7109375" bestFit="1" customWidth="1"/>
    <col min="911" max="911" width="9.7109375" bestFit="1" customWidth="1"/>
    <col min="913" max="913" width="9.7109375" bestFit="1" customWidth="1"/>
    <col min="915" max="915" width="9.7109375" bestFit="1" customWidth="1"/>
    <col min="917" max="917" width="9.7109375" bestFit="1" customWidth="1"/>
    <col min="919" max="919" width="9.7109375" bestFit="1" customWidth="1"/>
    <col min="921" max="921" width="9.7109375" bestFit="1" customWidth="1"/>
    <col min="923" max="923" width="9.7109375" bestFit="1" customWidth="1"/>
    <col min="925" max="925" width="9.7109375" bestFit="1" customWidth="1"/>
    <col min="927" max="927" width="9.7109375" bestFit="1" customWidth="1"/>
    <col min="929" max="929" width="9.7109375" bestFit="1" customWidth="1"/>
    <col min="931" max="931" width="9.7109375" bestFit="1" customWidth="1"/>
    <col min="933" max="933" width="9.7109375" bestFit="1" customWidth="1"/>
    <col min="935" max="935" width="9.7109375" bestFit="1" customWidth="1"/>
    <col min="937" max="937" width="9.7109375" bestFit="1" customWidth="1"/>
    <col min="939" max="939" width="9.7109375" bestFit="1" customWidth="1"/>
    <col min="941" max="941" width="9.7109375" bestFit="1" customWidth="1"/>
    <col min="943" max="943" width="9.7109375" bestFit="1" customWidth="1"/>
    <col min="945" max="945" width="9.7109375" bestFit="1" customWidth="1"/>
    <col min="947" max="947" width="9.7109375" bestFit="1" customWidth="1"/>
    <col min="949" max="949" width="9.7109375" bestFit="1" customWidth="1"/>
    <col min="951" max="951" width="9.7109375" bestFit="1" customWidth="1"/>
    <col min="953" max="953" width="9.7109375" bestFit="1" customWidth="1"/>
    <col min="955" max="955" width="9.7109375" bestFit="1" customWidth="1"/>
    <col min="957" max="957" width="9.7109375" bestFit="1" customWidth="1"/>
    <col min="959" max="959" width="9.7109375" bestFit="1" customWidth="1"/>
    <col min="961" max="961" width="9.7109375" bestFit="1" customWidth="1"/>
    <col min="963" max="963" width="9.7109375" bestFit="1" customWidth="1"/>
    <col min="965" max="965" width="9.7109375" bestFit="1" customWidth="1"/>
  </cols>
  <sheetData>
    <row r="1" spans="1:966" x14ac:dyDescent="0.25">
      <c r="A1" t="s">
        <v>0</v>
      </c>
      <c r="B1" s="1">
        <f>'Asset Turnover Ratio'!B1</f>
        <v>42736</v>
      </c>
      <c r="D1" t="s">
        <v>486</v>
      </c>
    </row>
    <row r="2" spans="1:966" x14ac:dyDescent="0.25">
      <c r="A2" t="s">
        <v>1</v>
      </c>
      <c r="B2" s="1">
        <f ca="1">'Asset Turnover Ratio'!B2</f>
        <v>43324</v>
      </c>
    </row>
    <row r="4" spans="1:966" x14ac:dyDescent="0.25">
      <c r="A4" t="s">
        <v>2</v>
      </c>
      <c r="B4" t="s">
        <v>3</v>
      </c>
      <c r="D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P4" t="s">
        <v>10</v>
      </c>
      <c r="R4" t="s">
        <v>11</v>
      </c>
      <c r="T4" t="s">
        <v>12</v>
      </c>
      <c r="V4" t="s">
        <v>13</v>
      </c>
      <c r="X4" t="s">
        <v>14</v>
      </c>
      <c r="Z4" t="s">
        <v>15</v>
      </c>
      <c r="AB4" t="s">
        <v>16</v>
      </c>
      <c r="AD4" t="s">
        <v>17</v>
      </c>
      <c r="AF4" t="s">
        <v>18</v>
      </c>
      <c r="AH4" t="s">
        <v>19</v>
      </c>
      <c r="AJ4" t="s">
        <v>20</v>
      </c>
      <c r="AL4" t="s">
        <v>21</v>
      </c>
      <c r="AN4" t="s">
        <v>22</v>
      </c>
      <c r="AP4" t="s">
        <v>23</v>
      </c>
      <c r="AR4" t="s">
        <v>24</v>
      </c>
      <c r="AT4" t="s">
        <v>25</v>
      </c>
      <c r="AV4" t="s">
        <v>26</v>
      </c>
      <c r="AX4" t="s">
        <v>27</v>
      </c>
      <c r="AZ4" t="s">
        <v>28</v>
      </c>
      <c r="BB4" t="s">
        <v>29</v>
      </c>
      <c r="BD4" t="s">
        <v>30</v>
      </c>
      <c r="BF4" t="s">
        <v>31</v>
      </c>
      <c r="BH4" t="s">
        <v>32</v>
      </c>
      <c r="BJ4" t="s">
        <v>33</v>
      </c>
      <c r="BL4" t="s">
        <v>34</v>
      </c>
      <c r="BN4" t="s">
        <v>35</v>
      </c>
      <c r="BP4" t="s">
        <v>36</v>
      </c>
      <c r="BR4" t="s">
        <v>37</v>
      </c>
      <c r="BT4" t="s">
        <v>38</v>
      </c>
      <c r="BV4" t="s">
        <v>39</v>
      </c>
      <c r="BX4" t="s">
        <v>40</v>
      </c>
      <c r="BZ4" t="s">
        <v>41</v>
      </c>
      <c r="CB4" t="s">
        <v>42</v>
      </c>
      <c r="CD4" t="s">
        <v>43</v>
      </c>
      <c r="CF4" t="s">
        <v>44</v>
      </c>
      <c r="CH4" t="s">
        <v>45</v>
      </c>
      <c r="CJ4" t="s">
        <v>46</v>
      </c>
      <c r="CL4" t="s">
        <v>47</v>
      </c>
      <c r="CN4" t="s">
        <v>48</v>
      </c>
      <c r="CP4" t="s">
        <v>49</v>
      </c>
      <c r="CR4" t="s">
        <v>50</v>
      </c>
      <c r="CT4" t="s">
        <v>51</v>
      </c>
      <c r="CV4" t="s">
        <v>52</v>
      </c>
      <c r="CX4" t="s">
        <v>53</v>
      </c>
      <c r="CZ4" t="s">
        <v>54</v>
      </c>
      <c r="DB4" t="s">
        <v>55</v>
      </c>
      <c r="DD4" t="s">
        <v>56</v>
      </c>
      <c r="DF4" t="s">
        <v>57</v>
      </c>
      <c r="DH4" t="s">
        <v>58</v>
      </c>
      <c r="DJ4" t="s">
        <v>59</v>
      </c>
      <c r="DL4" t="s">
        <v>60</v>
      </c>
      <c r="DN4" t="s">
        <v>61</v>
      </c>
      <c r="DP4" t="s">
        <v>62</v>
      </c>
      <c r="DR4" t="s">
        <v>63</v>
      </c>
      <c r="DT4" t="s">
        <v>64</v>
      </c>
      <c r="DV4" t="s">
        <v>65</v>
      </c>
      <c r="DX4" t="s">
        <v>66</v>
      </c>
      <c r="DZ4" t="s">
        <v>67</v>
      </c>
      <c r="EB4" t="s">
        <v>68</v>
      </c>
      <c r="ED4" t="s">
        <v>69</v>
      </c>
      <c r="EF4" t="s">
        <v>70</v>
      </c>
      <c r="EH4" t="s">
        <v>71</v>
      </c>
      <c r="EJ4" t="s">
        <v>72</v>
      </c>
      <c r="EL4" t="s">
        <v>73</v>
      </c>
      <c r="EN4" t="s">
        <v>74</v>
      </c>
      <c r="EP4" t="s">
        <v>75</v>
      </c>
      <c r="ER4" t="s">
        <v>76</v>
      </c>
      <c r="ET4" t="s">
        <v>77</v>
      </c>
      <c r="EV4" t="s">
        <v>78</v>
      </c>
      <c r="EX4" t="s">
        <v>79</v>
      </c>
      <c r="EZ4" t="s">
        <v>80</v>
      </c>
      <c r="FB4" t="s">
        <v>81</v>
      </c>
      <c r="FD4" t="s">
        <v>82</v>
      </c>
      <c r="FF4" t="s">
        <v>83</v>
      </c>
      <c r="FH4" t="s">
        <v>84</v>
      </c>
      <c r="FJ4" t="s">
        <v>85</v>
      </c>
      <c r="FL4" t="s">
        <v>86</v>
      </c>
      <c r="FN4" t="s">
        <v>87</v>
      </c>
      <c r="FP4" t="s">
        <v>88</v>
      </c>
      <c r="FR4" t="s">
        <v>89</v>
      </c>
      <c r="FT4" t="s">
        <v>90</v>
      </c>
      <c r="FV4" t="s">
        <v>91</v>
      </c>
      <c r="FX4" t="s">
        <v>92</v>
      </c>
      <c r="FZ4" t="s">
        <v>93</v>
      </c>
      <c r="GB4" t="s">
        <v>94</v>
      </c>
      <c r="GD4" t="s">
        <v>95</v>
      </c>
      <c r="GF4" t="s">
        <v>96</v>
      </c>
      <c r="GH4" t="s">
        <v>97</v>
      </c>
      <c r="GJ4" t="s">
        <v>98</v>
      </c>
      <c r="GL4" t="s">
        <v>99</v>
      </c>
      <c r="GN4" t="s">
        <v>100</v>
      </c>
      <c r="GP4" t="s">
        <v>101</v>
      </c>
      <c r="GR4" t="s">
        <v>102</v>
      </c>
      <c r="GT4" t="s">
        <v>103</v>
      </c>
      <c r="GV4" t="s">
        <v>104</v>
      </c>
      <c r="GX4" t="s">
        <v>105</v>
      </c>
      <c r="GZ4" t="s">
        <v>106</v>
      </c>
      <c r="HB4" t="s">
        <v>107</v>
      </c>
      <c r="HD4" t="s">
        <v>108</v>
      </c>
      <c r="HF4" t="s">
        <v>109</v>
      </c>
      <c r="HH4" t="s">
        <v>110</v>
      </c>
      <c r="HJ4" t="s">
        <v>111</v>
      </c>
      <c r="HL4" t="s">
        <v>112</v>
      </c>
      <c r="HN4" t="s">
        <v>113</v>
      </c>
      <c r="HP4" t="s">
        <v>114</v>
      </c>
      <c r="HR4" t="s">
        <v>115</v>
      </c>
      <c r="HT4" t="s">
        <v>116</v>
      </c>
      <c r="HV4" t="s">
        <v>117</v>
      </c>
      <c r="HX4" t="s">
        <v>118</v>
      </c>
      <c r="HZ4" t="s">
        <v>119</v>
      </c>
      <c r="IB4" t="s">
        <v>120</v>
      </c>
      <c r="ID4" t="s">
        <v>121</v>
      </c>
      <c r="IF4" t="s">
        <v>122</v>
      </c>
      <c r="IH4" t="s">
        <v>123</v>
      </c>
      <c r="IJ4" t="s">
        <v>124</v>
      </c>
      <c r="IL4" t="s">
        <v>125</v>
      </c>
      <c r="IN4" t="s">
        <v>126</v>
      </c>
      <c r="IP4" t="s">
        <v>127</v>
      </c>
      <c r="IR4" t="s">
        <v>128</v>
      </c>
      <c r="IT4" t="s">
        <v>129</v>
      </c>
      <c r="IV4" t="s">
        <v>130</v>
      </c>
      <c r="IX4" t="s">
        <v>131</v>
      </c>
      <c r="IZ4" t="s">
        <v>132</v>
      </c>
      <c r="JB4" t="s">
        <v>133</v>
      </c>
      <c r="JD4" t="s">
        <v>134</v>
      </c>
      <c r="JF4" t="s">
        <v>135</v>
      </c>
      <c r="JH4" t="s">
        <v>136</v>
      </c>
      <c r="JJ4" t="s">
        <v>137</v>
      </c>
      <c r="JL4" t="s">
        <v>138</v>
      </c>
      <c r="JN4" t="s">
        <v>139</v>
      </c>
      <c r="JP4" t="s">
        <v>140</v>
      </c>
      <c r="JR4" t="s">
        <v>141</v>
      </c>
      <c r="JT4" t="s">
        <v>142</v>
      </c>
      <c r="JV4" t="s">
        <v>143</v>
      </c>
      <c r="JX4" t="s">
        <v>144</v>
      </c>
      <c r="JZ4" t="s">
        <v>145</v>
      </c>
      <c r="KB4" t="s">
        <v>146</v>
      </c>
      <c r="KD4" t="s">
        <v>147</v>
      </c>
      <c r="KF4" t="s">
        <v>148</v>
      </c>
      <c r="KH4" t="s">
        <v>149</v>
      </c>
      <c r="KJ4" t="s">
        <v>150</v>
      </c>
      <c r="KL4" t="s">
        <v>151</v>
      </c>
      <c r="KN4" t="s">
        <v>152</v>
      </c>
      <c r="KP4" t="s">
        <v>153</v>
      </c>
      <c r="KR4" t="s">
        <v>154</v>
      </c>
      <c r="KT4" t="s">
        <v>155</v>
      </c>
      <c r="KV4" t="s">
        <v>156</v>
      </c>
      <c r="KX4" t="s">
        <v>157</v>
      </c>
      <c r="KZ4" t="s">
        <v>158</v>
      </c>
      <c r="LB4" t="s">
        <v>159</v>
      </c>
      <c r="LD4" t="s">
        <v>160</v>
      </c>
      <c r="LF4" t="s">
        <v>161</v>
      </c>
      <c r="LH4" t="s">
        <v>162</v>
      </c>
      <c r="LJ4" t="s">
        <v>163</v>
      </c>
      <c r="LL4" t="s">
        <v>164</v>
      </c>
      <c r="LN4" t="s">
        <v>165</v>
      </c>
      <c r="LP4" t="s">
        <v>166</v>
      </c>
      <c r="LR4" t="s">
        <v>167</v>
      </c>
      <c r="LT4" t="s">
        <v>168</v>
      </c>
      <c r="LV4" t="s">
        <v>169</v>
      </c>
      <c r="LX4" t="s">
        <v>170</v>
      </c>
      <c r="LZ4" t="s">
        <v>171</v>
      </c>
      <c r="MB4" t="s">
        <v>172</v>
      </c>
      <c r="MD4" t="s">
        <v>173</v>
      </c>
      <c r="MF4" t="s">
        <v>174</v>
      </c>
      <c r="MH4" t="s">
        <v>175</v>
      </c>
      <c r="MJ4" t="s">
        <v>176</v>
      </c>
      <c r="ML4" t="s">
        <v>177</v>
      </c>
      <c r="MN4" t="s">
        <v>178</v>
      </c>
      <c r="MP4" t="s">
        <v>179</v>
      </c>
      <c r="MR4" t="s">
        <v>180</v>
      </c>
      <c r="MT4" t="s">
        <v>181</v>
      </c>
      <c r="MV4" t="s">
        <v>182</v>
      </c>
      <c r="MX4" t="s">
        <v>183</v>
      </c>
      <c r="MZ4" t="s">
        <v>184</v>
      </c>
      <c r="NB4" t="s">
        <v>185</v>
      </c>
      <c r="ND4" t="s">
        <v>186</v>
      </c>
      <c r="NF4" t="s">
        <v>187</v>
      </c>
      <c r="NH4" t="s">
        <v>188</v>
      </c>
      <c r="NJ4" t="s">
        <v>189</v>
      </c>
      <c r="NL4" t="s">
        <v>190</v>
      </c>
      <c r="NN4" t="s">
        <v>191</v>
      </c>
      <c r="NP4" t="s">
        <v>192</v>
      </c>
      <c r="NR4" t="s">
        <v>193</v>
      </c>
      <c r="NT4" t="s">
        <v>194</v>
      </c>
      <c r="NV4" t="s">
        <v>195</v>
      </c>
      <c r="NX4" t="s">
        <v>196</v>
      </c>
      <c r="NZ4" t="s">
        <v>197</v>
      </c>
      <c r="OB4" t="s">
        <v>198</v>
      </c>
      <c r="OD4" t="s">
        <v>199</v>
      </c>
      <c r="OF4" t="s">
        <v>200</v>
      </c>
      <c r="OH4" t="s">
        <v>201</v>
      </c>
      <c r="OJ4" t="s">
        <v>202</v>
      </c>
      <c r="OL4" t="s">
        <v>203</v>
      </c>
      <c r="ON4" t="s">
        <v>204</v>
      </c>
      <c r="OP4" t="s">
        <v>205</v>
      </c>
      <c r="OR4" t="s">
        <v>206</v>
      </c>
      <c r="OT4" t="s">
        <v>207</v>
      </c>
      <c r="OV4" t="s">
        <v>208</v>
      </c>
      <c r="OX4" t="s">
        <v>209</v>
      </c>
      <c r="OZ4" t="s">
        <v>210</v>
      </c>
      <c r="PB4" t="s">
        <v>211</v>
      </c>
      <c r="PD4" t="s">
        <v>212</v>
      </c>
      <c r="PF4" t="s">
        <v>213</v>
      </c>
      <c r="PH4" t="s">
        <v>214</v>
      </c>
      <c r="PJ4" t="s">
        <v>215</v>
      </c>
      <c r="PL4" t="s">
        <v>216</v>
      </c>
      <c r="PN4" t="s">
        <v>217</v>
      </c>
      <c r="PP4" t="s">
        <v>218</v>
      </c>
      <c r="PR4" t="s">
        <v>219</v>
      </c>
      <c r="PT4" t="s">
        <v>220</v>
      </c>
      <c r="PV4" t="s">
        <v>221</v>
      </c>
      <c r="PX4" t="s">
        <v>222</v>
      </c>
      <c r="PZ4" t="s">
        <v>223</v>
      </c>
      <c r="QB4" t="s">
        <v>224</v>
      </c>
      <c r="QD4" t="s">
        <v>225</v>
      </c>
      <c r="QF4" t="s">
        <v>226</v>
      </c>
      <c r="QH4" t="s">
        <v>227</v>
      </c>
      <c r="QJ4" t="s">
        <v>228</v>
      </c>
      <c r="QL4" t="s">
        <v>229</v>
      </c>
      <c r="QN4" t="s">
        <v>230</v>
      </c>
      <c r="QP4" t="s">
        <v>231</v>
      </c>
      <c r="QR4" t="s">
        <v>232</v>
      </c>
      <c r="QT4" t="s">
        <v>233</v>
      </c>
      <c r="QV4" t="s">
        <v>234</v>
      </c>
      <c r="QX4" t="s">
        <v>235</v>
      </c>
      <c r="QZ4" t="s">
        <v>236</v>
      </c>
      <c r="RB4" t="s">
        <v>237</v>
      </c>
      <c r="RD4" t="s">
        <v>238</v>
      </c>
      <c r="RF4" t="s">
        <v>239</v>
      </c>
      <c r="RH4" t="s">
        <v>240</v>
      </c>
      <c r="RJ4" t="s">
        <v>241</v>
      </c>
      <c r="RL4" t="s">
        <v>242</v>
      </c>
      <c r="RN4" t="s">
        <v>243</v>
      </c>
      <c r="RP4" t="s">
        <v>244</v>
      </c>
      <c r="RR4" t="s">
        <v>245</v>
      </c>
      <c r="RT4" t="s">
        <v>246</v>
      </c>
      <c r="RV4" t="s">
        <v>247</v>
      </c>
      <c r="RX4" t="s">
        <v>248</v>
      </c>
      <c r="RZ4" t="s">
        <v>249</v>
      </c>
      <c r="SB4" t="s">
        <v>250</v>
      </c>
      <c r="SD4" t="s">
        <v>251</v>
      </c>
      <c r="SF4" t="s">
        <v>252</v>
      </c>
      <c r="SH4" t="s">
        <v>253</v>
      </c>
      <c r="SJ4" t="s">
        <v>254</v>
      </c>
      <c r="SL4" t="s">
        <v>255</v>
      </c>
      <c r="SN4" t="s">
        <v>256</v>
      </c>
      <c r="SP4" t="s">
        <v>257</v>
      </c>
      <c r="SR4" t="s">
        <v>258</v>
      </c>
      <c r="ST4" t="s">
        <v>259</v>
      </c>
      <c r="SV4" t="s">
        <v>260</v>
      </c>
      <c r="SX4" t="s">
        <v>261</v>
      </c>
      <c r="SZ4" t="s">
        <v>262</v>
      </c>
      <c r="TB4" t="s">
        <v>263</v>
      </c>
      <c r="TD4" t="s">
        <v>264</v>
      </c>
      <c r="TF4" t="s">
        <v>265</v>
      </c>
      <c r="TH4" t="s">
        <v>266</v>
      </c>
      <c r="TJ4" t="s">
        <v>267</v>
      </c>
      <c r="TL4" t="s">
        <v>268</v>
      </c>
      <c r="TN4" t="s">
        <v>269</v>
      </c>
      <c r="TP4" t="s">
        <v>270</v>
      </c>
      <c r="TR4" t="s">
        <v>271</v>
      </c>
      <c r="TT4" t="s">
        <v>272</v>
      </c>
      <c r="TV4" t="s">
        <v>273</v>
      </c>
      <c r="TX4" t="s">
        <v>274</v>
      </c>
      <c r="TZ4" t="s">
        <v>275</v>
      </c>
      <c r="UB4" t="s">
        <v>276</v>
      </c>
      <c r="UD4" t="s">
        <v>277</v>
      </c>
      <c r="UF4" t="s">
        <v>278</v>
      </c>
      <c r="UH4" t="s">
        <v>279</v>
      </c>
      <c r="UJ4" t="s">
        <v>280</v>
      </c>
      <c r="UL4" t="s">
        <v>281</v>
      </c>
      <c r="UN4" t="s">
        <v>282</v>
      </c>
      <c r="UP4" t="s">
        <v>283</v>
      </c>
      <c r="UR4" t="s">
        <v>284</v>
      </c>
      <c r="UT4" t="s">
        <v>285</v>
      </c>
      <c r="UV4" t="s">
        <v>286</v>
      </c>
      <c r="UX4" t="s">
        <v>287</v>
      </c>
      <c r="UZ4" t="s">
        <v>288</v>
      </c>
      <c r="VB4" t="s">
        <v>289</v>
      </c>
      <c r="VD4" t="s">
        <v>290</v>
      </c>
      <c r="VF4" t="s">
        <v>291</v>
      </c>
      <c r="VH4" t="s">
        <v>292</v>
      </c>
      <c r="VJ4" t="s">
        <v>293</v>
      </c>
      <c r="VL4" t="s">
        <v>294</v>
      </c>
      <c r="VN4" t="s">
        <v>295</v>
      </c>
      <c r="VP4" t="s">
        <v>296</v>
      </c>
      <c r="VR4" t="s">
        <v>297</v>
      </c>
      <c r="VT4" t="s">
        <v>298</v>
      </c>
      <c r="VV4" t="s">
        <v>299</v>
      </c>
      <c r="VX4" t="s">
        <v>300</v>
      </c>
      <c r="VZ4" t="s">
        <v>301</v>
      </c>
      <c r="WB4" t="s">
        <v>302</v>
      </c>
      <c r="WD4" t="s">
        <v>303</v>
      </c>
      <c r="WF4" t="s">
        <v>304</v>
      </c>
      <c r="WH4" t="s">
        <v>305</v>
      </c>
      <c r="WJ4" t="s">
        <v>306</v>
      </c>
      <c r="WL4" t="s">
        <v>307</v>
      </c>
      <c r="WN4" t="s">
        <v>308</v>
      </c>
      <c r="WP4" t="s">
        <v>309</v>
      </c>
      <c r="WR4" t="s">
        <v>310</v>
      </c>
      <c r="WT4" t="s">
        <v>311</v>
      </c>
      <c r="WV4" t="s">
        <v>312</v>
      </c>
      <c r="WX4" t="s">
        <v>313</v>
      </c>
      <c r="WZ4" t="s">
        <v>314</v>
      </c>
      <c r="XB4" t="s">
        <v>315</v>
      </c>
      <c r="XD4" t="s">
        <v>316</v>
      </c>
      <c r="XF4" t="s">
        <v>317</v>
      </c>
      <c r="XH4" t="s">
        <v>318</v>
      </c>
      <c r="XJ4" t="s">
        <v>319</v>
      </c>
      <c r="XL4" t="s">
        <v>320</v>
      </c>
      <c r="XN4" t="s">
        <v>321</v>
      </c>
      <c r="XP4" t="s">
        <v>322</v>
      </c>
      <c r="XR4" t="s">
        <v>323</v>
      </c>
      <c r="XT4" t="s">
        <v>324</v>
      </c>
      <c r="XV4" t="s">
        <v>325</v>
      </c>
      <c r="XX4" t="s">
        <v>326</v>
      </c>
      <c r="XZ4" t="s">
        <v>327</v>
      </c>
      <c r="YB4" t="s">
        <v>328</v>
      </c>
      <c r="YD4" t="s">
        <v>329</v>
      </c>
      <c r="YF4" t="s">
        <v>330</v>
      </c>
      <c r="YH4" t="s">
        <v>331</v>
      </c>
      <c r="YJ4" t="s">
        <v>332</v>
      </c>
      <c r="YL4" t="s">
        <v>333</v>
      </c>
      <c r="YN4" t="s">
        <v>334</v>
      </c>
      <c r="YP4" t="s">
        <v>335</v>
      </c>
      <c r="YR4" t="s">
        <v>336</v>
      </c>
      <c r="YT4" t="s">
        <v>337</v>
      </c>
      <c r="YV4" t="s">
        <v>338</v>
      </c>
      <c r="YX4" t="s">
        <v>339</v>
      </c>
      <c r="YZ4" t="s">
        <v>340</v>
      </c>
      <c r="ZB4" t="s">
        <v>341</v>
      </c>
      <c r="ZD4" t="s">
        <v>342</v>
      </c>
      <c r="ZF4" t="s">
        <v>343</v>
      </c>
      <c r="ZH4" t="s">
        <v>344</v>
      </c>
      <c r="ZJ4" t="s">
        <v>345</v>
      </c>
      <c r="ZL4" t="s">
        <v>346</v>
      </c>
      <c r="ZN4" t="s">
        <v>347</v>
      </c>
      <c r="ZP4" t="s">
        <v>348</v>
      </c>
      <c r="ZR4" t="s">
        <v>349</v>
      </c>
      <c r="ZT4" t="s">
        <v>350</v>
      </c>
      <c r="ZV4" t="s">
        <v>351</v>
      </c>
      <c r="ZX4" t="s">
        <v>352</v>
      </c>
      <c r="ZZ4" t="s">
        <v>353</v>
      </c>
      <c r="AAB4" t="s">
        <v>354</v>
      </c>
      <c r="AAD4" t="s">
        <v>355</v>
      </c>
      <c r="AAF4" t="s">
        <v>356</v>
      </c>
      <c r="AAH4" t="s">
        <v>357</v>
      </c>
      <c r="AAJ4" t="s">
        <v>358</v>
      </c>
      <c r="AAL4" t="s">
        <v>359</v>
      </c>
      <c r="AAN4" t="s">
        <v>360</v>
      </c>
      <c r="AAP4" t="s">
        <v>361</v>
      </c>
      <c r="AAR4" t="s">
        <v>362</v>
      </c>
      <c r="AAT4" t="s">
        <v>363</v>
      </c>
      <c r="AAV4" t="s">
        <v>364</v>
      </c>
      <c r="AAX4" t="s">
        <v>365</v>
      </c>
      <c r="AAZ4" t="s">
        <v>366</v>
      </c>
      <c r="ABB4" t="s">
        <v>367</v>
      </c>
      <c r="ABD4" t="s">
        <v>368</v>
      </c>
      <c r="ABF4" t="s">
        <v>369</v>
      </c>
      <c r="ABH4" t="s">
        <v>370</v>
      </c>
      <c r="ABJ4" t="s">
        <v>371</v>
      </c>
      <c r="ABL4" t="s">
        <v>372</v>
      </c>
      <c r="ABN4" t="s">
        <v>373</v>
      </c>
      <c r="ABP4" t="s">
        <v>374</v>
      </c>
      <c r="ABR4" t="s">
        <v>375</v>
      </c>
      <c r="ABT4" t="s">
        <v>376</v>
      </c>
      <c r="ABV4" t="s">
        <v>377</v>
      </c>
      <c r="ABX4" t="s">
        <v>378</v>
      </c>
      <c r="ABZ4" t="s">
        <v>379</v>
      </c>
      <c r="ACB4" t="s">
        <v>380</v>
      </c>
      <c r="ACD4" t="s">
        <v>381</v>
      </c>
      <c r="ACF4" t="s">
        <v>382</v>
      </c>
      <c r="ACH4" t="s">
        <v>383</v>
      </c>
      <c r="ACJ4" t="s">
        <v>384</v>
      </c>
      <c r="ACL4" t="s">
        <v>385</v>
      </c>
      <c r="ACN4" t="s">
        <v>386</v>
      </c>
      <c r="ACP4" t="s">
        <v>387</v>
      </c>
      <c r="ACR4" t="s">
        <v>388</v>
      </c>
      <c r="ACT4" t="s">
        <v>389</v>
      </c>
      <c r="ACV4" t="s">
        <v>390</v>
      </c>
      <c r="ACX4" t="s">
        <v>391</v>
      </c>
      <c r="ACZ4" t="s">
        <v>392</v>
      </c>
      <c r="ADB4" t="s">
        <v>393</v>
      </c>
      <c r="ADD4" t="s">
        <v>394</v>
      </c>
      <c r="ADF4" t="s">
        <v>395</v>
      </c>
      <c r="ADH4" t="s">
        <v>396</v>
      </c>
      <c r="ADJ4" t="s">
        <v>397</v>
      </c>
      <c r="ADL4" t="s">
        <v>398</v>
      </c>
      <c r="ADN4" t="s">
        <v>399</v>
      </c>
      <c r="ADP4" t="s">
        <v>400</v>
      </c>
      <c r="ADR4" t="s">
        <v>401</v>
      </c>
      <c r="ADT4" t="s">
        <v>402</v>
      </c>
      <c r="ADV4" t="s">
        <v>403</v>
      </c>
      <c r="ADX4" t="s">
        <v>404</v>
      </c>
      <c r="ADZ4" t="s">
        <v>405</v>
      </c>
      <c r="AEB4" t="s">
        <v>406</v>
      </c>
      <c r="AED4" t="s">
        <v>407</v>
      </c>
      <c r="AEF4" t="s">
        <v>408</v>
      </c>
      <c r="AEH4" t="s">
        <v>409</v>
      </c>
      <c r="AEJ4" t="s">
        <v>410</v>
      </c>
      <c r="AEL4" t="s">
        <v>411</v>
      </c>
      <c r="AEN4" t="s">
        <v>412</v>
      </c>
      <c r="AEP4" t="s">
        <v>413</v>
      </c>
      <c r="AER4" t="s">
        <v>414</v>
      </c>
      <c r="AET4" t="s">
        <v>415</v>
      </c>
      <c r="AEV4" t="s">
        <v>416</v>
      </c>
      <c r="AEX4" t="s">
        <v>417</v>
      </c>
      <c r="AEZ4" t="s">
        <v>418</v>
      </c>
      <c r="AFB4" t="s">
        <v>419</v>
      </c>
      <c r="AFD4" t="s">
        <v>420</v>
      </c>
      <c r="AFF4" t="s">
        <v>421</v>
      </c>
      <c r="AFH4" t="s">
        <v>422</v>
      </c>
      <c r="AFJ4" t="s">
        <v>423</v>
      </c>
      <c r="AFL4" t="s">
        <v>424</v>
      </c>
      <c r="AFN4" t="s">
        <v>425</v>
      </c>
      <c r="AFP4" t="s">
        <v>426</v>
      </c>
      <c r="AFR4" t="s">
        <v>427</v>
      </c>
      <c r="AFT4" t="s">
        <v>428</v>
      </c>
      <c r="AFV4" t="s">
        <v>429</v>
      </c>
      <c r="AFX4" t="s">
        <v>430</v>
      </c>
      <c r="AFZ4" t="s">
        <v>431</v>
      </c>
      <c r="AGB4" t="s">
        <v>432</v>
      </c>
      <c r="AGD4" t="s">
        <v>433</v>
      </c>
      <c r="AGF4" t="s">
        <v>434</v>
      </c>
      <c r="AGH4" t="s">
        <v>435</v>
      </c>
      <c r="AGJ4" t="s">
        <v>436</v>
      </c>
      <c r="AGL4" t="s">
        <v>437</v>
      </c>
      <c r="AGN4" t="s">
        <v>438</v>
      </c>
      <c r="AGP4" t="s">
        <v>439</v>
      </c>
      <c r="AGR4" t="s">
        <v>440</v>
      </c>
      <c r="AGT4" t="s">
        <v>441</v>
      </c>
      <c r="AGV4" t="s">
        <v>442</v>
      </c>
      <c r="AGX4" t="s">
        <v>443</v>
      </c>
      <c r="AGZ4" t="s">
        <v>444</v>
      </c>
      <c r="AHB4" t="s">
        <v>445</v>
      </c>
      <c r="AHD4" t="s">
        <v>446</v>
      </c>
      <c r="AHF4" t="s">
        <v>447</v>
      </c>
      <c r="AHH4" t="s">
        <v>448</v>
      </c>
      <c r="AHJ4" t="s">
        <v>449</v>
      </c>
      <c r="AHL4" t="s">
        <v>450</v>
      </c>
      <c r="AHN4" t="s">
        <v>451</v>
      </c>
      <c r="AHP4" t="s">
        <v>452</v>
      </c>
      <c r="AHR4" t="s">
        <v>453</v>
      </c>
      <c r="AHT4" t="s">
        <v>454</v>
      </c>
      <c r="AHV4" t="s">
        <v>455</v>
      </c>
      <c r="AHX4" t="s">
        <v>456</v>
      </c>
      <c r="AHZ4" t="s">
        <v>457</v>
      </c>
      <c r="AIB4" t="s">
        <v>458</v>
      </c>
      <c r="AID4" t="s">
        <v>459</v>
      </c>
      <c r="AIF4" t="s">
        <v>460</v>
      </c>
      <c r="AIH4" t="s">
        <v>461</v>
      </c>
      <c r="AIJ4" t="s">
        <v>462</v>
      </c>
      <c r="AIL4" t="s">
        <v>463</v>
      </c>
      <c r="AIN4" t="s">
        <v>464</v>
      </c>
      <c r="AIP4" t="s">
        <v>465</v>
      </c>
      <c r="AIR4" t="s">
        <v>466</v>
      </c>
      <c r="AIT4" t="s">
        <v>467</v>
      </c>
      <c r="AIV4" t="s">
        <v>468</v>
      </c>
      <c r="AIX4" t="s">
        <v>469</v>
      </c>
      <c r="AIZ4" t="s">
        <v>470</v>
      </c>
      <c r="AJB4" t="s">
        <v>471</v>
      </c>
      <c r="AJD4" t="s">
        <v>472</v>
      </c>
      <c r="AJF4" t="s">
        <v>473</v>
      </c>
      <c r="AJH4" t="s">
        <v>474</v>
      </c>
      <c r="AJJ4" t="s">
        <v>475</v>
      </c>
      <c r="AJL4" t="s">
        <v>476</v>
      </c>
      <c r="AJN4" t="s">
        <v>477</v>
      </c>
      <c r="AJP4" t="s">
        <v>478</v>
      </c>
      <c r="AJR4" t="s">
        <v>479</v>
      </c>
      <c r="AJT4" t="s">
        <v>480</v>
      </c>
      <c r="AJV4" t="s">
        <v>481</v>
      </c>
      <c r="AJX4" t="s">
        <v>482</v>
      </c>
      <c r="AJZ4" t="s">
        <v>483</v>
      </c>
      <c r="AKB4" t="s">
        <v>484</v>
      </c>
      <c r="AKD4" t="s">
        <v>485</v>
      </c>
    </row>
    <row r="6" spans="1:966" x14ac:dyDescent="0.25">
      <c r="A6" t="s">
        <v>489</v>
      </c>
    </row>
    <row r="7" spans="1:966" x14ac:dyDescent="0.25">
      <c r="A7" s="1">
        <f ca="1">_xll.BDH(B$4,"LT_DEBT_TO_TOT_ASSET",$B$1,$B$2,"EQY_CONSOLIDATED","Y","cols=2;rows=2")</f>
        <v>42916</v>
      </c>
      <c r="B7">
        <v>13.600899999999999</v>
      </c>
      <c r="C7" s="1">
        <f ca="1">_xll.BDH(D$4,"LT_DEBT_TO_TOT_ASSET",$B$1,$B$2,"EQY_CONSOLIDATED","Y","cols=2;rows=3")</f>
        <v>42825</v>
      </c>
      <c r="D7">
        <v>0.3634</v>
      </c>
      <c r="E7" s="1">
        <f ca="1">_xll.BDH(F$4,"LT_DEBT_TO_TOT_ASSET",$B$1,$B$2,"EQY_CONSOLIDATED","Y","cols=2;rows=3")</f>
        <v>42825</v>
      </c>
      <c r="F7">
        <v>1.2144999999999999</v>
      </c>
      <c r="G7" s="1">
        <f ca="1">_xll.BDH(H$4,"LT_DEBT_TO_TOT_ASSET",$B$1,$B$2,"EQY_CONSOLIDATED","Y","cols=2;rows=2")</f>
        <v>42916</v>
      </c>
      <c r="H7">
        <v>0.54220000000000002</v>
      </c>
      <c r="I7" s="1">
        <f ca="1">_xll.BDH(J$4,"LT_DEBT_TO_TOT_ASSET",$B$1,$B$2,"EQY_CONSOLIDATED","Y","cols=2;rows=2")</f>
        <v>42916</v>
      </c>
      <c r="J7">
        <v>0.19700000000000001</v>
      </c>
      <c r="K7" s="1">
        <f ca="1">_xll.BDH(L$4,"LT_DEBT_TO_TOT_ASSET",$B$1,$B$2,"EQY_CONSOLIDATED","Y","cols=2;rows=2")</f>
        <v>42916</v>
      </c>
      <c r="L7">
        <v>0</v>
      </c>
      <c r="M7" s="1">
        <f ca="1">_xll.BDH(N$4,"LT_DEBT_TO_TOT_ASSET",$B$1,$B$2,"EQY_CONSOLIDATED","Y","cols=2;rows=2")</f>
        <v>42916</v>
      </c>
      <c r="N7">
        <v>5.3952</v>
      </c>
      <c r="O7" s="1">
        <f ca="1">_xll.BDH(P$4,"LT_DEBT_TO_TOT_ASSET",$B$1,$B$2,"EQY_CONSOLIDATED","Y","cols=2;rows=5")</f>
        <v>42825</v>
      </c>
      <c r="P7">
        <v>10.034800000000001</v>
      </c>
      <c r="Q7" s="1">
        <f ca="1">_xll.BDH(R$4,"LT_DEBT_TO_TOT_ASSET",$B$1,$B$2,"EQY_CONSOLIDATED","Y","cols=2;rows=2")</f>
        <v>42916</v>
      </c>
      <c r="R7">
        <v>0</v>
      </c>
      <c r="S7" s="1">
        <f ca="1">_xll.BDH(T$4,"LT_DEBT_TO_TOT_ASSET",$B$1,$B$2,"EQY_CONSOLIDATED","Y","cols=2;rows=2")</f>
        <v>42916</v>
      </c>
      <c r="T7">
        <v>17.796399999999998</v>
      </c>
      <c r="U7" s="1">
        <f ca="1">_xll.BDH(V$4,"LT_DEBT_TO_TOT_ASSET",$B$1,$B$2,"EQY_CONSOLIDATED","Y","cols=2;rows=2")</f>
        <v>42916</v>
      </c>
      <c r="V7">
        <v>10.4945</v>
      </c>
      <c r="W7" s="1">
        <f ca="1">_xll.BDH(X$4,"LT_DEBT_TO_TOT_ASSET",$B$1,$B$2,"EQY_CONSOLIDATED","Y","cols=2;rows=2")</f>
        <v>42916</v>
      </c>
      <c r="X7">
        <v>11.757899999999999</v>
      </c>
      <c r="Y7" s="1">
        <f ca="1">_xll.BDH(Z$4,"LT_DEBT_TO_TOT_ASSET",$B$1,$B$2,"EQY_CONSOLIDATED","Y","cols=2;rows=3")</f>
        <v>42825</v>
      </c>
      <c r="Z7">
        <v>0</v>
      </c>
      <c r="AA7" s="1">
        <f ca="1">_xll.BDH(AB$4,"LT_DEBT_TO_TOT_ASSET",$B$1,$B$2,"EQY_CONSOLIDATED","Y","cols=2;rows=2")</f>
        <v>42916</v>
      </c>
      <c r="AB7">
        <v>6.0735999999999999</v>
      </c>
      <c r="AC7" s="1">
        <f ca="1">_xll.BDH(AD$4,"LT_DEBT_TO_TOT_ASSET",$B$1,$B$2,"EQY_CONSOLIDATED","Y","cols=2;rows=2")</f>
        <v>42916</v>
      </c>
      <c r="AD7">
        <v>30.926200000000001</v>
      </c>
      <c r="AE7" s="1">
        <f ca="1">_xll.BDH(AF$4,"LT_DEBT_TO_TOT_ASSET",$B$1,$B$2,"EQY_CONSOLIDATED","Y","cols=2;rows=3")</f>
        <v>42916</v>
      </c>
      <c r="AF7">
        <v>44.543700000000001</v>
      </c>
      <c r="AG7" s="1">
        <f ca="1">_xll.BDH(AH$4,"LT_DEBT_TO_TOT_ASSET",$B$1,$B$2,"EQY_CONSOLIDATED","Y","cols=2;rows=2")</f>
        <v>42916</v>
      </c>
      <c r="AH7">
        <v>55.287300000000002</v>
      </c>
      <c r="AI7" s="1">
        <f ca="1">_xll.BDH(AJ$4,"LT_DEBT_TO_TOT_ASSET",$B$1,$B$2,"EQY_CONSOLIDATED","Y","cols=2;rows=2")</f>
        <v>42916</v>
      </c>
      <c r="AJ7">
        <v>4.742</v>
      </c>
      <c r="AK7" s="1">
        <f ca="1">_xll.BDH(AL$4,"LT_DEBT_TO_TOT_ASSET",$B$1,$B$2,"EQY_CONSOLIDATED","Y","cols=2;rows=2")</f>
        <v>42916</v>
      </c>
      <c r="AL7">
        <v>12.029299999999999</v>
      </c>
      <c r="AM7" s="1">
        <f ca="1">_xll.BDH(AN$4,"LT_DEBT_TO_TOT_ASSET",$B$1,$B$2,"EQY_CONSOLIDATED","Y","cols=2;rows=2")</f>
        <v>42916</v>
      </c>
      <c r="AN7">
        <v>2.9788000000000001</v>
      </c>
      <c r="AO7" s="1">
        <f ca="1">_xll.BDH(AP$4,"LT_DEBT_TO_TOT_ASSET",$B$1,$B$2,"EQY_CONSOLIDATED","Y","cols=2;rows=2")</f>
        <v>42916</v>
      </c>
      <c r="AP7">
        <v>4.2291999999999996</v>
      </c>
      <c r="AQ7" s="1">
        <f ca="1">_xll.BDH(AR$4,"LT_DEBT_TO_TOT_ASSET",$B$1,$B$2,"EQY_CONSOLIDATED","Y","cols=2;rows=2")</f>
        <v>42916</v>
      </c>
      <c r="AR7">
        <v>3.4083000000000001</v>
      </c>
      <c r="AS7" s="1">
        <f ca="1">_xll.BDH(AT$4,"LT_DEBT_TO_TOT_ASSET",$B$1,$B$2,"EQY_CONSOLIDATED","Y","cols=2;rows=2")</f>
        <v>42916</v>
      </c>
      <c r="AT7">
        <v>22.081499999999998</v>
      </c>
      <c r="AU7" s="1">
        <f ca="1">_xll.BDH(AV$4,"LT_DEBT_TO_TOT_ASSET",$B$1,$B$2,"EQY_CONSOLIDATED","Y","cols=2;rows=2")</f>
        <v>42916</v>
      </c>
      <c r="AV7">
        <v>24.446899999999999</v>
      </c>
      <c r="AW7" s="1">
        <f ca="1">_xll.BDH(AX$4,"LT_DEBT_TO_TOT_ASSET",$B$1,$B$2,"EQY_CONSOLIDATED","Y","cols=2;rows=2")</f>
        <v>42916</v>
      </c>
      <c r="AX7">
        <v>10.1737</v>
      </c>
      <c r="AY7" s="1">
        <f ca="1">_xll.BDH(AZ$4,"LT_DEBT_TO_TOT_ASSET",$B$1,$B$2,"EQY_CONSOLIDATED","Y","cols=2;rows=3")</f>
        <v>42825</v>
      </c>
      <c r="AZ7">
        <v>2.8885999999999998</v>
      </c>
      <c r="BA7" s="1">
        <f ca="1">_xll.BDH(BB$4,"LT_DEBT_TO_TOT_ASSET",$B$1,$B$2,"EQY_CONSOLIDATED","Y","cols=2;rows=2")</f>
        <v>42916</v>
      </c>
      <c r="BB7">
        <v>0</v>
      </c>
      <c r="BC7" s="1">
        <f ca="1">_xll.BDH(BD$4,"LT_DEBT_TO_TOT_ASSET",$B$1,$B$2,"EQY_CONSOLIDATED","Y","cols=2;rows=2")</f>
        <v>42916</v>
      </c>
      <c r="BD7">
        <v>26.6128</v>
      </c>
      <c r="BE7" s="1">
        <f ca="1">_xll.BDH(BF$4,"LT_DEBT_TO_TOT_ASSET",$B$1,$B$2,"EQY_CONSOLIDATED","Y","cols=2;rows=2")</f>
        <v>42916</v>
      </c>
      <c r="BF7">
        <v>72.070999999999998</v>
      </c>
      <c r="BG7" s="1">
        <f ca="1">_xll.BDH(BH$4,"LT_DEBT_TO_TOT_ASSET",$B$1,$B$2,"EQY_CONSOLIDATED","Y","cols=2;rows=2")</f>
        <v>42916</v>
      </c>
      <c r="BH7">
        <v>16.130099999999999</v>
      </c>
      <c r="BI7" s="1">
        <f ca="1">_xll.BDH(BJ$4,"LT_DEBT_TO_TOT_ASSET",$B$1,$B$2,"EQY_CONSOLIDATED","Y","cols=2;rows=2")</f>
        <v>42916</v>
      </c>
      <c r="BJ7">
        <v>1.1795</v>
      </c>
      <c r="BK7" s="1">
        <f ca="1">_xll.BDH(BL$4,"LT_DEBT_TO_TOT_ASSET",$B$1,$B$2,"EQY_CONSOLIDATED","Y","cols=2;rows=2")</f>
        <v>42916</v>
      </c>
      <c r="BL7">
        <v>9.3849</v>
      </c>
      <c r="BM7" s="1">
        <f ca="1">_xll.BDH(BN$4,"LT_DEBT_TO_TOT_ASSET",$B$1,$B$2,"EQY_CONSOLIDATED","Y","cols=2;rows=3")</f>
        <v>42825</v>
      </c>
      <c r="BN7">
        <v>0</v>
      </c>
      <c r="BO7" s="1">
        <f ca="1">_xll.BDH(BP$4,"LT_DEBT_TO_TOT_ASSET",$B$1,$B$2,"EQY_CONSOLIDATED","Y","cols=2;rows=2")</f>
        <v>42916</v>
      </c>
      <c r="BP7">
        <v>10.6853</v>
      </c>
      <c r="BQ7" s="1">
        <f ca="1">_xll.BDH(BR$4,"LT_DEBT_TO_TOT_ASSET",$B$1,$B$2,"EQY_CONSOLIDATED","Y","cols=2;rows=3")</f>
        <v>42916</v>
      </c>
      <c r="BR7">
        <v>0.71240000000000003</v>
      </c>
      <c r="BS7" s="1">
        <f ca="1">_xll.BDH(BT$4,"LT_DEBT_TO_TOT_ASSET",$B$1,$B$2,"EQY_CONSOLIDATED","Y","cols=2;rows=2")</f>
        <v>42916</v>
      </c>
      <c r="BT7">
        <v>37.148600000000002</v>
      </c>
      <c r="BU7" s="1">
        <f ca="1">_xll.BDH(BV$4,"LT_DEBT_TO_TOT_ASSET",$B$1,$B$2,"EQY_CONSOLIDATED","Y","cols=2;rows=2")</f>
        <v>42916</v>
      </c>
      <c r="BV7">
        <v>23.765499999999999</v>
      </c>
      <c r="BW7" s="1">
        <f ca="1">_xll.BDH(BX$4,"LT_DEBT_TO_TOT_ASSET",$B$1,$B$2,"EQY_CONSOLIDATED","Y","cols=2;rows=3")</f>
        <v>42825</v>
      </c>
      <c r="BX7">
        <v>0.1547</v>
      </c>
      <c r="BY7" s="1">
        <f ca="1">_xll.BDH(BZ$4,"LT_DEBT_TO_TOT_ASSET",$B$1,$B$2,"EQY_CONSOLIDATED","Y","cols=2;rows=2")</f>
        <v>42916</v>
      </c>
      <c r="BZ7">
        <v>0.61660000000000004</v>
      </c>
      <c r="CA7" s="1">
        <f ca="1">_xll.BDH(CB$4,"LT_DEBT_TO_TOT_ASSET",$B$1,$B$2,"EQY_CONSOLIDATED","Y","cols=2;rows=2")</f>
        <v>42916</v>
      </c>
      <c r="CB7">
        <v>6.1157000000000004</v>
      </c>
      <c r="CC7" s="1">
        <f ca="1">_xll.BDH(CD$4,"LT_DEBT_TO_TOT_ASSET",$B$1,$B$2,"EQY_CONSOLIDATED","Y","cols=2;rows=2")</f>
        <v>42916</v>
      </c>
      <c r="CD7">
        <v>14.8347</v>
      </c>
      <c r="CE7" s="1">
        <f ca="1">_xll.BDH(CF$4,"LT_DEBT_TO_TOT_ASSET",$B$1,$B$2,"EQY_CONSOLIDATED","Y","cols=2;rows=2")</f>
        <v>42916</v>
      </c>
      <c r="CF7">
        <v>1.2331000000000001</v>
      </c>
      <c r="CG7" s="1">
        <f ca="1">_xll.BDH(CH$4,"LT_DEBT_TO_TOT_ASSET",$B$1,$B$2,"EQY_CONSOLIDATED","Y","cols=2;rows=2")</f>
        <v>42916</v>
      </c>
      <c r="CH7">
        <v>0.4289</v>
      </c>
      <c r="CI7" s="1">
        <f ca="1">_xll.BDH(CJ$4,"LT_DEBT_TO_TOT_ASSET",$B$1,$B$2,"EQY_CONSOLIDATED","Y","cols=2;rows=3")</f>
        <v>42825</v>
      </c>
      <c r="CJ7">
        <v>0</v>
      </c>
      <c r="CK7" s="1">
        <f ca="1">_xll.BDH(CL$4,"LT_DEBT_TO_TOT_ASSET",$B$1,$B$2,"EQY_CONSOLIDATED","Y","cols=2;rows=2")</f>
        <v>42916</v>
      </c>
      <c r="CL7">
        <v>0</v>
      </c>
      <c r="CM7" s="1">
        <f ca="1">_xll.BDH(CN$4,"LT_DEBT_TO_TOT_ASSET",$B$1,$B$2,"EQY_CONSOLIDATED","Y","cols=2;rows=3")</f>
        <v>42916</v>
      </c>
      <c r="CN7">
        <v>19.648700000000002</v>
      </c>
      <c r="CO7" s="1">
        <f ca="1">_xll.BDH(CP$4,"LT_DEBT_TO_TOT_ASSET",$B$1,$B$2,"EQY_CONSOLIDATED","Y","cols=2;rows=2")</f>
        <v>42916</v>
      </c>
      <c r="CP7">
        <v>0</v>
      </c>
      <c r="CQ7" s="1">
        <f ca="1">_xll.BDH(CR$4,"LT_DEBT_TO_TOT_ASSET",$B$1,$B$2,"EQY_CONSOLIDATED","Y","cols=2;rows=2")</f>
        <v>42916</v>
      </c>
      <c r="CR7">
        <v>0.23119999999999999</v>
      </c>
      <c r="CS7" s="1">
        <f ca="1">_xll.BDH(CT$4,"LT_DEBT_TO_TOT_ASSET",$B$1,$B$2,"EQY_CONSOLIDATED","Y","cols=2;rows=2")</f>
        <v>42916</v>
      </c>
      <c r="CT7">
        <v>10.1873</v>
      </c>
      <c r="CU7" s="1">
        <f ca="1">_xll.BDH(CV$4,"LT_DEBT_TO_TOT_ASSET",$B$1,$B$2,"EQY_CONSOLIDATED","Y","cols=2;rows=3")</f>
        <v>42825</v>
      </c>
      <c r="CV7">
        <v>0</v>
      </c>
      <c r="CW7" s="1">
        <f ca="1">_xll.BDH(CX$4,"LT_DEBT_TO_TOT_ASSET",$B$1,$B$2,"EQY_CONSOLIDATED","Y","cols=2;rows=2")</f>
        <v>42916</v>
      </c>
      <c r="CX7">
        <v>19.2239</v>
      </c>
      <c r="CY7" s="1">
        <f ca="1">_xll.BDH(CZ$4,"LT_DEBT_TO_TOT_ASSET",$B$1,$B$2,"EQY_CONSOLIDATED","Y","cols=2;rows=3")</f>
        <v>42916</v>
      </c>
      <c r="CZ7">
        <v>47.403300000000002</v>
      </c>
      <c r="DA7" s="1">
        <f ca="1">_xll.BDH(DB$4,"LT_DEBT_TO_TOT_ASSET",$B$1,$B$2,"EQY_CONSOLIDATED","Y","cols=2;rows=2")</f>
        <v>42916</v>
      </c>
      <c r="DB7">
        <v>0.1007</v>
      </c>
      <c r="DC7" s="1">
        <f ca="1">_xll.BDH(DD$4,"LT_DEBT_TO_TOT_ASSET",$B$1,$B$2,"EQY_CONSOLIDATED","Y","cols=2;rows=2")</f>
        <v>42916</v>
      </c>
      <c r="DD7">
        <v>9.8100000000000007E-2</v>
      </c>
      <c r="DE7" s="1">
        <f ca="1">_xll.BDH(DF$4,"LT_DEBT_TO_TOT_ASSET",$B$1,$B$2,"EQY_CONSOLIDATED","Y","cols=2;rows=2")</f>
        <v>42916</v>
      </c>
      <c r="DF7">
        <v>0</v>
      </c>
      <c r="DG7" s="1">
        <f ca="1">_xll.BDH(DH$4,"LT_DEBT_TO_TOT_ASSET",$B$1,$B$2,"EQY_CONSOLIDATED","Y","cols=2;rows=2")</f>
        <v>42916</v>
      </c>
      <c r="DH7">
        <v>2.3525999999999998</v>
      </c>
      <c r="DI7" s="1">
        <f ca="1">_xll.BDH(DJ$4,"LT_DEBT_TO_TOT_ASSET",$B$1,$B$2,"EQY_CONSOLIDATED","Y","cols=2;rows=3")</f>
        <v>42825</v>
      </c>
      <c r="DJ7">
        <v>6.9973999999999998</v>
      </c>
      <c r="DK7" s="1">
        <f ca="1">_xll.BDH(DL$4,"LT_DEBT_TO_TOT_ASSET",$B$1,$B$2,"EQY_CONSOLIDATED","Y","cols=2;rows=2")</f>
        <v>42916</v>
      </c>
      <c r="DL7">
        <v>25.600300000000001</v>
      </c>
      <c r="DM7" s="1">
        <f ca="1">_xll.BDH(DN$4,"LT_DEBT_TO_TOT_ASSET",$B$1,$B$2,"EQY_CONSOLIDATED","Y","cols=2;rows=3")</f>
        <v>42916</v>
      </c>
      <c r="DN7">
        <v>0.159</v>
      </c>
      <c r="DO7" s="1">
        <f ca="1">_xll.BDH(DP$4,"LT_DEBT_TO_TOT_ASSET",$B$1,$B$2,"EQY_CONSOLIDATED","Y","cols=2;rows=2")</f>
        <v>42916</v>
      </c>
      <c r="DP7">
        <v>31.6189</v>
      </c>
      <c r="DQ7" s="1">
        <f ca="1">_xll.BDH(DR$4,"LT_DEBT_TO_TOT_ASSET",$B$1,$B$2,"EQY_CONSOLIDATED","Y","cols=2;rows=3")</f>
        <v>42825</v>
      </c>
      <c r="DR7">
        <v>0.80879999999999996</v>
      </c>
      <c r="DS7" s="1">
        <f ca="1">_xll.BDH(DT$4,"LT_DEBT_TO_TOT_ASSET",$B$1,$B$2,"EQY_CONSOLIDATED","Y","cols=2;rows=2")</f>
        <v>42916</v>
      </c>
      <c r="DT7">
        <v>21.186800000000002</v>
      </c>
      <c r="DU7" s="1">
        <f ca="1">_xll.BDH(DV$4,"LT_DEBT_TO_TOT_ASSET",$B$1,$B$2,"EQY_CONSOLIDATED","Y","cols=2;rows=1")</f>
        <v>43100</v>
      </c>
      <c r="DV7">
        <v>5.6204000000000001</v>
      </c>
      <c r="DW7" s="1">
        <f ca="1">_xll.BDH(DX$4,"LT_DEBT_TO_TOT_ASSET",$B$1,$B$2,"EQY_CONSOLIDATED","Y","cols=2;rows=2")</f>
        <v>42916</v>
      </c>
      <c r="DX7">
        <v>1.9186000000000001</v>
      </c>
      <c r="DY7" s="1">
        <f ca="1">_xll.BDH(DZ$4,"LT_DEBT_TO_TOT_ASSET",$B$1,$B$2,"EQY_CONSOLIDATED","Y","cols=2;rows=1")</f>
        <v>43100</v>
      </c>
      <c r="DZ7">
        <v>3.1379000000000001</v>
      </c>
      <c r="EA7" s="1">
        <f ca="1">_xll.BDH(EB$4,"LT_DEBT_TO_TOT_ASSET",$B$1,$B$2,"EQY_CONSOLIDATED","Y","cols=2;rows=1")</f>
        <v>43100</v>
      </c>
      <c r="EB7">
        <v>0</v>
      </c>
      <c r="EC7" s="1">
        <f ca="1">_xll.BDH(ED$4,"LT_DEBT_TO_TOT_ASSET",$B$1,$B$2,"EQY_CONSOLIDATED","Y","cols=2;rows=3")</f>
        <v>42825</v>
      </c>
      <c r="ED7">
        <v>0</v>
      </c>
      <c r="EE7" s="1">
        <f ca="1">_xll.BDH(EF$4,"LT_DEBT_TO_TOT_ASSET",$B$1,$B$2,"EQY_CONSOLIDATED","Y","cols=2;rows=2")</f>
        <v>42916</v>
      </c>
      <c r="EF7">
        <v>0</v>
      </c>
      <c r="EG7" s="1">
        <f ca="1">_xll.BDH(EH$4,"LT_DEBT_TO_TOT_ASSET",$B$1,$B$2,"EQY_CONSOLIDATED","Y","cols=2;rows=1")</f>
        <v>42978</v>
      </c>
      <c r="EH7">
        <v>14.011699999999999</v>
      </c>
      <c r="EI7" s="1">
        <f ca="1">_xll.BDH(EJ$4,"LT_DEBT_TO_TOT_ASSET",$B$1,$B$2,"EQY_CONSOLIDATED","Y","cols=2;rows=1")</f>
        <v>42978</v>
      </c>
      <c r="EJ7">
        <v>0</v>
      </c>
      <c r="EK7" s="1">
        <f ca="1">_xll.BDH(EL$4,"LT_DEBT_TO_TOT_ASSET",$B$1,$B$2,"EQY_CONSOLIDATED","Y","cols=2;rows=1")</f>
        <v>43100</v>
      </c>
      <c r="EL7">
        <v>0</v>
      </c>
      <c r="EM7" s="1">
        <f ca="1">_xll.BDH(EN$4,"LT_DEBT_TO_TOT_ASSET",$B$1,$B$2,"EQY_CONSOLIDATED","Y","cols=2;rows=3")</f>
        <v>42916</v>
      </c>
      <c r="EN7">
        <v>14.1538</v>
      </c>
      <c r="EO7" s="1">
        <f ca="1">_xll.BDH(EP$4,"LT_DEBT_TO_TOT_ASSET",$B$1,$B$2,"EQY_CONSOLIDATED","Y","cols=2;rows=3")</f>
        <v>42916</v>
      </c>
      <c r="EP7">
        <v>0</v>
      </c>
      <c r="EQ7" s="1">
        <f ca="1">_xll.BDH(ER$4,"LT_DEBT_TO_TOT_ASSET",$B$1,$B$2,"EQY_CONSOLIDATED","Y","cols=2;rows=3")</f>
        <v>42825</v>
      </c>
      <c r="ER7">
        <v>12.2507</v>
      </c>
      <c r="ES7" s="1">
        <f ca="1">_xll.BDH(ET$4,"LT_DEBT_TO_TOT_ASSET",$B$1,$B$2,"EQY_CONSOLIDATED","Y","cols=2;rows=2")</f>
        <v>42916</v>
      </c>
      <c r="ET7">
        <v>0</v>
      </c>
      <c r="EU7" s="1">
        <f ca="1">_xll.BDH(EV$4,"LT_DEBT_TO_TOT_ASSET",$B$1,$B$2,"EQY_CONSOLIDATED","Y","cols=2;rows=2")</f>
        <v>42916</v>
      </c>
      <c r="EV7">
        <v>18.005800000000001</v>
      </c>
      <c r="EW7" s="1">
        <f ca="1">_xll.BDH(EX$4,"LT_DEBT_TO_TOT_ASSET",$B$1,$B$2,"EQY_CONSOLIDATED","Y","cols=2;rows=2")</f>
        <v>42916</v>
      </c>
      <c r="EX7">
        <v>38.384099999999997</v>
      </c>
      <c r="EY7" s="1">
        <f ca="1">_xll.BDH(EZ$4,"LT_DEBT_TO_TOT_ASSET",$B$1,$B$2,"EQY_CONSOLIDATED","Y","cols=2;rows=2")</f>
        <v>42916</v>
      </c>
      <c r="EZ7">
        <v>0.29110000000000003</v>
      </c>
      <c r="FA7" s="1">
        <f ca="1">_xll.BDH(FB$4,"LT_DEBT_TO_TOT_ASSET",$B$1,$B$2,"EQY_CONSOLIDATED","Y","cols=2;rows=2")</f>
        <v>42916</v>
      </c>
      <c r="FB7">
        <v>15.3058</v>
      </c>
      <c r="FC7" s="1">
        <f ca="1">_xll.BDH(FD$4,"LT_DEBT_TO_TOT_ASSET",$B$1,$B$2,"EQY_CONSOLIDATED","Y","cols=2;rows=2")</f>
        <v>42916</v>
      </c>
      <c r="FD7">
        <v>16.111999999999998</v>
      </c>
      <c r="FE7" s="1">
        <f ca="1">_xll.BDH(FF$4,"LT_DEBT_TO_TOT_ASSET",$B$1,$B$2,"EQY_CONSOLIDATED","Y","cols=2;rows=2")</f>
        <v>42916</v>
      </c>
      <c r="FF7">
        <v>5.9799999999999999E-2</v>
      </c>
      <c r="FG7" s="1">
        <f ca="1">_xll.BDH(FH$4,"LT_DEBT_TO_TOT_ASSET",$B$1,$B$2,"EQY_CONSOLIDATED","Y","cols=2;rows=2")</f>
        <v>42916</v>
      </c>
      <c r="FH7">
        <v>0</v>
      </c>
      <c r="FI7" s="1">
        <f ca="1">_xll.BDH(FJ$4,"LT_DEBT_TO_TOT_ASSET",$B$1,$B$2,"EQY_CONSOLIDATED","Y","cols=2;rows=3")</f>
        <v>42794</v>
      </c>
      <c r="FJ7">
        <v>9.5240000000000009</v>
      </c>
      <c r="FK7" s="1">
        <f ca="1">_xll.BDH(FL$4,"LT_DEBT_TO_TOT_ASSET",$B$1,$B$2,"EQY_CONSOLIDATED","Y","cols=2;rows=2")</f>
        <v>42916</v>
      </c>
      <c r="FL7">
        <v>0</v>
      </c>
      <c r="FM7" s="1">
        <f ca="1">_xll.BDH(FN$4,"LT_DEBT_TO_TOT_ASSET",$B$1,$B$2,"EQY_CONSOLIDATED","Y","cols=2;rows=2")</f>
        <v>42916</v>
      </c>
      <c r="FN7">
        <v>6.3453999999999997</v>
      </c>
      <c r="FO7" s="1">
        <f ca="1">_xll.BDH(FP$4,"LT_DEBT_TO_TOT_ASSET",$B$1,$B$2,"EQY_CONSOLIDATED","Y","cols=2;rows=2")</f>
        <v>42916</v>
      </c>
      <c r="FP7">
        <v>5.3224999999999998</v>
      </c>
      <c r="FQ7" s="1">
        <f ca="1">_xll.BDH(FR$4,"LT_DEBT_TO_TOT_ASSET",$B$1,$B$2,"EQY_CONSOLIDATED","Y","cols=2;rows=2")</f>
        <v>42916</v>
      </c>
      <c r="FR7">
        <v>38.3401</v>
      </c>
      <c r="FS7" s="1">
        <f ca="1">_xll.BDH(FT$4,"LT_DEBT_TO_TOT_ASSET",$B$1,$B$2,"EQY_CONSOLIDATED","Y","cols=2;rows=2")</f>
        <v>42916</v>
      </c>
      <c r="FT7">
        <v>2.2915999999999999</v>
      </c>
      <c r="FU7" s="1">
        <f ca="1">_xll.BDH(FV$4,"LT_DEBT_TO_TOT_ASSET",$B$1,$B$2,"EQY_CONSOLIDATED","Y","cols=2;rows=2")</f>
        <v>42916</v>
      </c>
      <c r="FV7">
        <v>21.020700000000001</v>
      </c>
      <c r="FW7" s="1">
        <f ca="1">_xll.BDH(FX$4,"LT_DEBT_TO_TOT_ASSET",$B$1,$B$2,"EQY_CONSOLIDATED","Y","cols=2;rows=2")</f>
        <v>42916</v>
      </c>
      <c r="FX7">
        <v>15.651</v>
      </c>
      <c r="FY7" s="1">
        <f ca="1">_xll.BDH(FZ$4,"LT_DEBT_TO_TOT_ASSET",$B$1,$B$2,"EQY_CONSOLIDATED","Y","cols=2;rows=3")</f>
        <v>42825</v>
      </c>
      <c r="FZ7">
        <v>21.020199999999999</v>
      </c>
      <c r="GA7" s="1">
        <f ca="1">_xll.BDH(GB$4,"LT_DEBT_TO_TOT_ASSET",$B$1,$B$2,"EQY_CONSOLIDATED","Y","cols=2;rows=2")</f>
        <v>42916</v>
      </c>
      <c r="GB7">
        <v>5.0438000000000001</v>
      </c>
      <c r="GC7" s="1">
        <f ca="1">_xll.BDH(GD$4,"LT_DEBT_TO_TOT_ASSET",$B$1,$B$2,"EQY_CONSOLIDATED","Y","cols=2;rows=2")</f>
        <v>42916</v>
      </c>
      <c r="GD7">
        <v>0</v>
      </c>
      <c r="GE7" s="1">
        <f ca="1">_xll.BDH(GF$4,"LT_DEBT_TO_TOT_ASSET",$B$1,$B$2,"EQY_CONSOLIDATED","Y","cols=2;rows=2")</f>
        <v>42916</v>
      </c>
      <c r="GF7">
        <v>0</v>
      </c>
      <c r="GG7" s="1">
        <f ca="1">_xll.BDH(GH$4,"LT_DEBT_TO_TOT_ASSET",$B$1,$B$2,"EQY_CONSOLIDATED","Y","cols=2;rows=2")</f>
        <v>42916</v>
      </c>
      <c r="GH7">
        <v>0</v>
      </c>
      <c r="GI7" s="1">
        <f ca="1">_xll.BDH(GJ$4,"LT_DEBT_TO_TOT_ASSET",$B$1,$B$2,"EQY_CONSOLIDATED","Y","cols=2;rows=3")</f>
        <v>42916</v>
      </c>
      <c r="GJ7">
        <v>13.132199999999999</v>
      </c>
      <c r="GK7" s="1">
        <f ca="1">_xll.BDH(GL$4,"LT_DEBT_TO_TOT_ASSET",$B$1,$B$2,"EQY_CONSOLIDATED","Y","cols=2;rows=3")</f>
        <v>42916</v>
      </c>
      <c r="GL7">
        <v>3.7000000000000002E-3</v>
      </c>
      <c r="GM7" s="1">
        <f ca="1">_xll.BDH(GN$4,"LT_DEBT_TO_TOT_ASSET",$B$1,$B$2,"EQY_CONSOLIDATED","Y","cols=2;rows=2")</f>
        <v>42916</v>
      </c>
      <c r="GN7">
        <v>0.26129999999999998</v>
      </c>
      <c r="GO7" s="1">
        <f ca="1">_xll.BDH(GP$4,"LT_DEBT_TO_TOT_ASSET",$B$1,$B$2,"EQY_CONSOLIDATED","Y","cols=2;rows=2")</f>
        <v>42916</v>
      </c>
      <c r="GP7">
        <v>14.414199999999999</v>
      </c>
      <c r="GQ7" s="1">
        <f ca="1">_xll.BDH(GR$4,"LT_DEBT_TO_TOT_ASSET",$B$1,$B$2,"EQY_CONSOLIDATED","Y","cols=2;rows=2")</f>
        <v>42916</v>
      </c>
      <c r="GR7">
        <v>13.1732</v>
      </c>
      <c r="GS7" s="1">
        <f ca="1">_xll.BDH(GT$4,"LT_DEBT_TO_TOT_ASSET",$B$1,$B$2,"EQY_CONSOLIDATED","Y","cols=2;rows=2")</f>
        <v>42916</v>
      </c>
      <c r="GT7">
        <v>44.345399999999998</v>
      </c>
      <c r="GU7" s="1">
        <f ca="1">_xll.BDH(GV$4,"LT_DEBT_TO_TOT_ASSET",$B$1,$B$2,"EQY_CONSOLIDATED","Y","cols=2;rows=1")</f>
        <v>42916</v>
      </c>
      <c r="GV7">
        <v>13.598700000000001</v>
      </c>
      <c r="GW7" s="1">
        <f ca="1">_xll.BDH(GX$4,"LT_DEBT_TO_TOT_ASSET",$B$1,$B$2,"EQY_CONSOLIDATED","Y","cols=2;rows=2")</f>
        <v>42916</v>
      </c>
      <c r="GX7">
        <v>9.359</v>
      </c>
      <c r="GY7" s="1">
        <f ca="1">_xll.BDH(GZ$4,"LT_DEBT_TO_TOT_ASSET",$B$1,$B$2,"EQY_CONSOLIDATED","Y","cols=2;rows=5")</f>
        <v>42825</v>
      </c>
      <c r="GZ7">
        <v>27.840699999999998</v>
      </c>
      <c r="HA7" s="1">
        <f ca="1">_xll.BDH(HB$4,"LT_DEBT_TO_TOT_ASSET",$B$1,$B$2,"EQY_CONSOLIDATED","Y","cols=2;rows=2")</f>
        <v>42916</v>
      </c>
      <c r="HB7">
        <v>2.5257000000000001</v>
      </c>
      <c r="HC7" s="1">
        <f ca="1">_xll.BDH(HD$4,"LT_DEBT_TO_TOT_ASSET",$B$1,$B$2,"EQY_CONSOLIDATED","Y","cols=2;rows=2")</f>
        <v>42916</v>
      </c>
      <c r="HD7">
        <v>17.053899999999999</v>
      </c>
      <c r="HE7" s="1">
        <f ca="1">_xll.BDH(HF$4,"LT_DEBT_TO_TOT_ASSET",$B$1,$B$2,"EQY_CONSOLIDATED","Y","cols=2;rows=2")</f>
        <v>42916</v>
      </c>
      <c r="HF7">
        <v>8.5534999999999997</v>
      </c>
      <c r="HG7" s="1">
        <f ca="1">_xll.BDH(HH$4,"LT_DEBT_TO_TOT_ASSET",$B$1,$B$2,"EQY_CONSOLIDATED","Y","cols=2;rows=2")</f>
        <v>42916</v>
      </c>
      <c r="HH7">
        <v>3.8E-3</v>
      </c>
      <c r="HI7" s="1">
        <f ca="1">_xll.BDH(HJ$4,"LT_DEBT_TO_TOT_ASSET",$B$1,$B$2,"EQY_CONSOLIDATED","Y","cols=2;rows=3")</f>
        <v>42825</v>
      </c>
      <c r="HJ7">
        <v>4.4779999999999998</v>
      </c>
      <c r="HK7" s="1">
        <f ca="1">_xll.BDH(HL$4,"LT_DEBT_TO_TOT_ASSET",$B$1,$B$2,"EQY_CONSOLIDATED","Y","cols=2;rows=2")</f>
        <v>42916</v>
      </c>
      <c r="HL7">
        <v>7.1117999999999997</v>
      </c>
      <c r="HM7" s="1">
        <f ca="1">_xll.BDH(HN$4,"LT_DEBT_TO_TOT_ASSET",$B$1,$B$2,"EQY_CONSOLIDATED","Y","cols=2;rows=1")</f>
        <v>43100</v>
      </c>
      <c r="HN7">
        <v>0</v>
      </c>
      <c r="HO7" s="1">
        <f ca="1">_xll.BDH(HP$4,"LT_DEBT_TO_TOT_ASSET",$B$1,$B$2,"EQY_CONSOLIDATED","Y","cols=2;rows=1")</f>
        <v>43100</v>
      </c>
      <c r="HP7">
        <v>11.5303</v>
      </c>
      <c r="HQ7" s="1">
        <f ca="1">_xll.BDH(HR$4,"LT_DEBT_TO_TOT_ASSET",$B$1,$B$2,"EQY_CONSOLIDATED","Y","cols=2;rows=2")</f>
        <v>42916</v>
      </c>
      <c r="HR7">
        <v>0</v>
      </c>
      <c r="HS7" s="1">
        <f ca="1">_xll.BDH(HT$4,"LT_DEBT_TO_TOT_ASSET",$B$1,$B$2,"EQY_CONSOLIDATED","Y","cols=2;rows=5")</f>
        <v>42825</v>
      </c>
      <c r="HT7">
        <v>9.8633000000000006</v>
      </c>
      <c r="HU7" s="1">
        <f ca="1">_xll.BDH(HV$4,"LT_DEBT_TO_TOT_ASSET",$B$1,$B$2,"EQY_CONSOLIDATED","Y","cols=2;rows=2")</f>
        <v>42916</v>
      </c>
      <c r="HV7">
        <v>0</v>
      </c>
      <c r="HW7" s="1">
        <f ca="1">_xll.BDH(HX$4,"LT_DEBT_TO_TOT_ASSET",$B$1,$B$2,"EQY_CONSOLIDATED","Y","cols=2;rows=2")</f>
        <v>42916</v>
      </c>
      <c r="HX7">
        <v>3.9896000000000003</v>
      </c>
      <c r="HY7" s="1">
        <f ca="1">_xll.BDH(HZ$4,"LT_DEBT_TO_TOT_ASSET",$B$1,$B$2,"EQY_CONSOLIDATED","Y","cols=2;rows=2")</f>
        <v>42916</v>
      </c>
      <c r="HZ7">
        <v>16.278700000000001</v>
      </c>
      <c r="IA7" s="1">
        <f ca="1">_xll.BDH(IB$4,"LT_DEBT_TO_TOT_ASSET",$B$1,$B$2,"EQY_CONSOLIDATED","Y","cols=2;rows=2")</f>
        <v>42916</v>
      </c>
      <c r="IB7">
        <v>15.4155</v>
      </c>
      <c r="IC7" s="1">
        <f ca="1">_xll.BDH(ID$4,"LT_DEBT_TO_TOT_ASSET",$B$1,$B$2,"EQY_CONSOLIDATED","Y","cols=2;rows=2")</f>
        <v>42916</v>
      </c>
      <c r="ID7">
        <v>15.284800000000001</v>
      </c>
      <c r="IE7" s="1">
        <f ca="1">_xll.BDH(IF$4,"LT_DEBT_TO_TOT_ASSET",$B$1,$B$2,"EQY_CONSOLIDATED","Y","cols=2;rows=2")</f>
        <v>42916</v>
      </c>
      <c r="IF7">
        <v>17.0015</v>
      </c>
      <c r="IG7" s="1">
        <f ca="1">_xll.BDH(IH$4,"LT_DEBT_TO_TOT_ASSET",$B$1,$B$2,"EQY_CONSOLIDATED","Y","cols=2;rows=5")</f>
        <v>42825</v>
      </c>
      <c r="IH7">
        <v>8.2996999999999996</v>
      </c>
      <c r="II7" s="1">
        <f ca="1">_xll.BDH(IJ$4,"LT_DEBT_TO_TOT_ASSET",$B$1,$B$2,"EQY_CONSOLIDATED","Y","cols=2;rows=2")</f>
        <v>42916</v>
      </c>
      <c r="IJ7">
        <v>15.4998</v>
      </c>
      <c r="IK7" s="1">
        <f ca="1">_xll.BDH(IL$4,"LT_DEBT_TO_TOT_ASSET",$B$1,$B$2,"EQY_CONSOLIDATED","Y","cols=2;rows=5")</f>
        <v>42825</v>
      </c>
      <c r="IL7">
        <v>12.3148</v>
      </c>
      <c r="IM7" s="1">
        <f ca="1">_xll.BDH(IN$4,"LT_DEBT_TO_TOT_ASSET",$B$1,$B$2,"EQY_CONSOLIDATED","Y","cols=2;rows=5")</f>
        <v>42825</v>
      </c>
      <c r="IN7">
        <v>33.920999999999999</v>
      </c>
      <c r="IO7" s="1">
        <f ca="1">_xll.BDH(IP$4,"LT_DEBT_TO_TOT_ASSET",$B$1,$B$2,"EQY_CONSOLIDATED","Y","cols=2;rows=2")</f>
        <v>42916</v>
      </c>
      <c r="IP7">
        <v>27.868500000000001</v>
      </c>
      <c r="IQ7" s="1">
        <f ca="1">_xll.BDH(IR$4,"LT_DEBT_TO_TOT_ASSET",$B$1,$B$2,"EQY_CONSOLIDATED","Y","cols=2;rows=2")</f>
        <v>42916</v>
      </c>
      <c r="IR7">
        <v>19.0063</v>
      </c>
      <c r="IS7" s="1">
        <f ca="1">_xll.BDH(IT$4,"LT_DEBT_TO_TOT_ASSET",$B$1,$B$2,"EQY_CONSOLIDATED","Y","cols=2;rows=5")</f>
        <v>42825</v>
      </c>
      <c r="IT7">
        <v>12.1393</v>
      </c>
      <c r="IU7" s="1">
        <f ca="1">_xll.BDH(IV$4,"LT_DEBT_TO_TOT_ASSET",$B$1,$B$2,"EQY_CONSOLIDATED","Y","cols=2;rows=2")</f>
        <v>42916</v>
      </c>
      <c r="IV7">
        <v>21.224399999999999</v>
      </c>
      <c r="IW7" s="1">
        <f ca="1">_xll.BDH(IX$4,"LT_DEBT_TO_TOT_ASSET",$B$1,$B$2,"EQY_CONSOLIDATED","Y","cols=2;rows=2")</f>
        <v>42916</v>
      </c>
      <c r="IX7">
        <v>20.958600000000001</v>
      </c>
      <c r="IY7" s="1">
        <f ca="1">_xll.BDH(IZ$4,"LT_DEBT_TO_TOT_ASSET",$B$1,$B$2,"EQY_CONSOLIDATED","Y","cols=2;rows=2")</f>
        <v>42916</v>
      </c>
      <c r="IZ7">
        <v>17.453700000000001</v>
      </c>
      <c r="JA7" s="1">
        <f ca="1">_xll.BDH(JB$4,"LT_DEBT_TO_TOT_ASSET",$B$1,$B$2,"EQY_CONSOLIDATED","Y","cols=2;rows=2")</f>
        <v>42916</v>
      </c>
      <c r="JB7">
        <v>14.306800000000001</v>
      </c>
      <c r="JC7" s="1">
        <f ca="1">_xll.BDH(JD$4,"LT_DEBT_TO_TOT_ASSET",$B$1,$B$2,"EQY_CONSOLIDATED","Y","cols=2;rows=5")</f>
        <v>42825</v>
      </c>
      <c r="JD7">
        <v>5.9256000000000002</v>
      </c>
      <c r="JE7" s="1">
        <f ca="1">_xll.BDH(JF$4,"LT_DEBT_TO_TOT_ASSET",$B$1,$B$2,"EQY_CONSOLIDATED","Y","cols=2;rows=3")</f>
        <v>42825</v>
      </c>
      <c r="JF7">
        <v>0</v>
      </c>
      <c r="JG7" s="1">
        <f ca="1">_xll.BDH(JH$4,"LT_DEBT_TO_TOT_ASSET",$B$1,$B$2,"EQY_CONSOLIDATED","Y","cols=2;rows=2")</f>
        <v>42916</v>
      </c>
      <c r="JH7">
        <v>0</v>
      </c>
      <c r="JI7" s="1">
        <f ca="1">_xll.BDH(JJ$4,"LT_DEBT_TO_TOT_ASSET",$B$1,$B$2,"EQY_CONSOLIDATED","Y","cols=2;rows=6")</f>
        <v>42825</v>
      </c>
      <c r="JJ7">
        <v>2.7675999999999998</v>
      </c>
      <c r="JK7" s="1">
        <f ca="1">_xll.BDH(JL$4,"LT_DEBT_TO_TOT_ASSET",$B$1,$B$2,"EQY_CONSOLIDATED","Y","cols=2;rows=2")</f>
        <v>42916</v>
      </c>
      <c r="JL7">
        <v>0.90910000000000002</v>
      </c>
      <c r="JM7" s="1">
        <f ca="1">_xll.BDH(JN$4,"LT_DEBT_TO_TOT_ASSET",$B$1,$B$2,"EQY_CONSOLIDATED","Y","cols=2;rows=2")</f>
        <v>42916</v>
      </c>
      <c r="JN7">
        <v>35.910499999999999</v>
      </c>
      <c r="JO7" s="1">
        <f ca="1">_xll.BDH(JP$4,"LT_DEBT_TO_TOT_ASSET",$B$1,$B$2,"EQY_CONSOLIDATED","Y","cols=2;rows=2")</f>
        <v>42916</v>
      </c>
      <c r="JP7">
        <v>8.3140000000000001</v>
      </c>
      <c r="JQ7" s="1">
        <f ca="1">_xll.BDH(JR$4,"LT_DEBT_TO_TOT_ASSET",$B$1,$B$2,"EQY_CONSOLIDATED","Y","cols=2;rows=2")</f>
        <v>42916</v>
      </c>
      <c r="JR7">
        <v>2.6429</v>
      </c>
      <c r="JS7" s="1">
        <f ca="1">_xll.BDH(JT$4,"LT_DEBT_TO_TOT_ASSET",$B$1,$B$2,"EQY_CONSOLIDATED","Y","cols=2;rows=3")</f>
        <v>42825</v>
      </c>
      <c r="JT7">
        <v>0</v>
      </c>
      <c r="JU7" s="1">
        <f ca="1">_xll.BDH(JV$4,"LT_DEBT_TO_TOT_ASSET",$B$1,$B$2,"EQY_CONSOLIDATED","Y","cols=2;rows=2")</f>
        <v>42916</v>
      </c>
      <c r="JV7">
        <v>2.2936000000000001</v>
      </c>
      <c r="JW7" s="1">
        <f ca="1">_xll.BDH(JX$4,"LT_DEBT_TO_TOT_ASSET",$B$1,$B$2,"EQY_CONSOLIDATED","Y","cols=2;rows=5")</f>
        <v>42825</v>
      </c>
      <c r="JX7">
        <v>2.6108000000000002</v>
      </c>
      <c r="JY7" s="1">
        <f ca="1">_xll.BDH(JZ$4,"LT_DEBT_TO_TOT_ASSET",$B$1,$B$2,"EQY_CONSOLIDATED","Y","cols=2;rows=5")</f>
        <v>42825</v>
      </c>
      <c r="JZ7">
        <v>8.0814000000000004</v>
      </c>
      <c r="KA7" s="1">
        <f ca="1">_xll.BDH(KB$4,"LT_DEBT_TO_TOT_ASSET",$B$1,$B$2,"EQY_CONSOLIDATED","Y","cols=2;rows=2")</f>
        <v>42916</v>
      </c>
      <c r="KB7">
        <v>4.3658999999999999</v>
      </c>
      <c r="KC7" s="1">
        <f ca="1">_xll.BDH(KD$4,"LT_DEBT_TO_TOT_ASSET",$B$1,$B$2,"EQY_CONSOLIDATED","Y","cols=2;rows=2")</f>
        <v>42825</v>
      </c>
      <c r="KD7">
        <v>19.8628</v>
      </c>
      <c r="KE7" s="1">
        <f ca="1">_xll.BDH(KF$4,"LT_DEBT_TO_TOT_ASSET",$B$1,$B$2,"EQY_CONSOLIDATED","Y","cols=2;rows=5")</f>
        <v>42825</v>
      </c>
      <c r="KF7">
        <v>7.0873999999999997</v>
      </c>
      <c r="KG7" s="1">
        <f ca="1">_xll.BDH(KH$4,"LT_DEBT_TO_TOT_ASSET",$B$1,$B$2,"EQY_CONSOLIDATED","Y","cols=2;rows=3")</f>
        <v>42825</v>
      </c>
      <c r="KH7">
        <v>16.502299999999998</v>
      </c>
      <c r="KI7" s="1">
        <f ca="1">_xll.BDH(KJ$4,"LT_DEBT_TO_TOT_ASSET",$B$1,$B$2,"EQY_CONSOLIDATED","Y","cols=2;rows=2")</f>
        <v>42886</v>
      </c>
      <c r="KJ7">
        <v>1.9771999999999998</v>
      </c>
      <c r="KK7" s="1">
        <f ca="1">_xll.BDH(KL$4,"LT_DEBT_TO_TOT_ASSET",$B$1,$B$2,"EQY_CONSOLIDATED","Y","cols=2;rows=5")</f>
        <v>42825</v>
      </c>
      <c r="KL7">
        <v>13.386900000000001</v>
      </c>
      <c r="KM7" s="1">
        <f ca="1">_xll.BDH(KN$4,"LT_DEBT_TO_TOT_ASSET",$B$1,$B$2,"EQY_CONSOLIDATED","Y","cols=2;rows=5")</f>
        <v>42825</v>
      </c>
      <c r="KN7">
        <v>15.074400000000001</v>
      </c>
      <c r="KO7" s="1">
        <f ca="1">_xll.BDH(KP$4,"LT_DEBT_TO_TOT_ASSET",$B$1,$B$2,"EQY_CONSOLIDATED","Y","cols=2;rows=2")</f>
        <v>42916</v>
      </c>
      <c r="KP7">
        <v>30.322900000000001</v>
      </c>
      <c r="KQ7" s="1">
        <f ca="1">_xll.BDH(KR$4,"LT_DEBT_TO_TOT_ASSET",$B$1,$B$2,"EQY_CONSOLIDATED","Y","cols=2;rows=5")</f>
        <v>42825</v>
      </c>
      <c r="KR7">
        <v>2.1673</v>
      </c>
      <c r="KS7" s="1">
        <f ca="1">_xll.BDH(KT$4,"LT_DEBT_TO_TOT_ASSET",$B$1,$B$2,"EQY_CONSOLIDATED","Y","cols=2;rows=5")</f>
        <v>42825</v>
      </c>
      <c r="KT7">
        <v>4.1988000000000003</v>
      </c>
      <c r="KU7" s="1">
        <f ca="1">_xll.BDH(KV$4,"LT_DEBT_TO_TOT_ASSET",$B$1,$B$2,"EQY_CONSOLIDATED","Y","cols=2;rows=3")</f>
        <v>42825</v>
      </c>
      <c r="KV7">
        <v>19.862300000000001</v>
      </c>
      <c r="KW7" s="1">
        <f ca="1">_xll.BDH(KX$4,"LT_DEBT_TO_TOT_ASSET",$B$1,$B$2,"EQY_CONSOLIDATED","Y","cols=2;rows=2")</f>
        <v>42916</v>
      </c>
      <c r="KX7">
        <v>4.8916000000000004</v>
      </c>
      <c r="KY7" s="1">
        <f ca="1">_xll.BDH(KZ$4,"LT_DEBT_TO_TOT_ASSET",$B$1,$B$2,"EQY_CONSOLIDATED","Y","cols=2;rows=5")</f>
        <v>42825</v>
      </c>
      <c r="KZ7">
        <v>14.685700000000001</v>
      </c>
      <c r="LA7" s="1">
        <f ca="1">_xll.BDH(LB$4,"LT_DEBT_TO_TOT_ASSET",$B$1,$B$2,"EQY_CONSOLIDATED","Y","cols=2;rows=5")</f>
        <v>42825</v>
      </c>
      <c r="LB7">
        <v>1.504</v>
      </c>
      <c r="LC7" s="1">
        <f ca="1">_xll.BDH(LD$4,"LT_DEBT_TO_TOT_ASSET",$B$1,$B$2,"EQY_CONSOLIDATED","Y","cols=2;rows=2")</f>
        <v>42916</v>
      </c>
      <c r="LD7">
        <v>22.758600000000001</v>
      </c>
      <c r="LE7" s="1">
        <f ca="1">_xll.BDH(LF$4,"LT_DEBT_TO_TOT_ASSET",$B$1,$B$2,"EQY_CONSOLIDATED","Y","cols=2;rows=2")</f>
        <v>42916</v>
      </c>
      <c r="LF7">
        <v>1.0739000000000001</v>
      </c>
      <c r="LG7" s="1">
        <f ca="1">_xll.BDH(LH$4,"LT_DEBT_TO_TOT_ASSET",$B$1,$B$2,"EQY_CONSOLIDATED","Y","cols=2;rows=2")</f>
        <v>42916</v>
      </c>
      <c r="LH7">
        <v>0</v>
      </c>
      <c r="LI7" s="1">
        <f ca="1">_xll.BDH(LJ$4,"LT_DEBT_TO_TOT_ASSET",$B$1,$B$2,"EQY_CONSOLIDATED","Y","cols=2;rows=5")</f>
        <v>42825</v>
      </c>
      <c r="LJ7">
        <v>10.104699999999999</v>
      </c>
      <c r="LK7" s="1">
        <f ca="1">_xll.BDH(LL$4,"LT_DEBT_TO_TOT_ASSET",$B$1,$B$2,"EQY_CONSOLIDATED","Y","cols=2;rows=2")</f>
        <v>42916</v>
      </c>
      <c r="LL7">
        <v>3.7662</v>
      </c>
      <c r="LM7" s="1">
        <f ca="1">_xll.BDH(LN$4,"LT_DEBT_TO_TOT_ASSET",$B$1,$B$2,"EQY_CONSOLIDATED","Y","cols=2;rows=2")</f>
        <v>42916</v>
      </c>
      <c r="LN7">
        <v>21.311199999999999</v>
      </c>
      <c r="LO7" s="1">
        <f ca="1">_xll.BDH(LP$4,"LT_DEBT_TO_TOT_ASSET",$B$1,$B$2,"EQY_CONSOLIDATED","Y","cols=2;rows=5")</f>
        <v>42825</v>
      </c>
      <c r="LP7">
        <v>2.1482000000000001</v>
      </c>
      <c r="LQ7" s="1">
        <f ca="1">_xll.BDH(LR$4,"LT_DEBT_TO_TOT_ASSET",$B$1,$B$2,"EQY_CONSOLIDATED","Y","cols=2;rows=2")</f>
        <v>42916</v>
      </c>
      <c r="LR7">
        <v>12.0372</v>
      </c>
      <c r="LS7" s="1">
        <f ca="1">_xll.BDH(LT$4,"LT_DEBT_TO_TOT_ASSET",$B$1,$B$2,"EQY_CONSOLIDATED","Y","cols=2;rows=1")</f>
        <v>43100</v>
      </c>
      <c r="LT7">
        <v>5.5652999999999997</v>
      </c>
      <c r="LU7" s="1">
        <f ca="1">_xll.BDH(LV$4,"LT_DEBT_TO_TOT_ASSET",$B$1,$B$2,"EQY_CONSOLIDATED","Y","cols=2;rows=1")</f>
        <v>43100</v>
      </c>
      <c r="LV7">
        <v>0</v>
      </c>
      <c r="LW7" s="1">
        <f ca="1">_xll.BDH(LX$4,"LT_DEBT_TO_TOT_ASSET",$B$1,$B$2,"EQY_CONSOLIDATED","Y","cols=2;rows=1")</f>
        <v>43100</v>
      </c>
      <c r="LX7">
        <v>17.930299999999999</v>
      </c>
      <c r="LY7" s="1">
        <f ca="1">_xll.BDH(LZ$4,"LT_DEBT_TO_TOT_ASSET",$B$1,$B$2,"EQY_CONSOLIDATED","Y","cols=2;rows=2")</f>
        <v>42916</v>
      </c>
      <c r="LZ7">
        <v>25.014900000000001</v>
      </c>
      <c r="MA7" s="1">
        <f ca="1">_xll.BDH(MB$4,"LT_DEBT_TO_TOT_ASSET",$B$1,$B$2,"EQY_CONSOLIDATED","Y","cols=2;rows=2")</f>
        <v>42916</v>
      </c>
      <c r="MB7">
        <v>10.9305</v>
      </c>
      <c r="MC7" s="1">
        <f ca="1">_xll.BDH(MD$4,"LT_DEBT_TO_TOT_ASSET",$B$1,$B$2,"EQY_CONSOLIDATED","Y","cols=2;rows=2")</f>
        <v>42916</v>
      </c>
      <c r="MD7">
        <v>1.9849000000000001</v>
      </c>
      <c r="ME7" s="1">
        <f ca="1">_xll.BDH(MF$4,"LT_DEBT_TO_TOT_ASSET",$B$1,$B$2,"EQY_CONSOLIDATED","Y","cols=2;rows=5")</f>
        <v>42825</v>
      </c>
      <c r="MF7">
        <v>32.851500000000001</v>
      </c>
      <c r="MG7" s="1">
        <f ca="1">_xll.BDH(MH$4,"LT_DEBT_TO_TOT_ASSET",$B$1,$B$2,"EQY_CONSOLIDATED","Y","cols=2;rows=5")</f>
        <v>42825</v>
      </c>
      <c r="MH7">
        <v>22.810600000000001</v>
      </c>
      <c r="MI7" s="1">
        <f ca="1">_xll.BDH(MJ$4,"LT_DEBT_TO_TOT_ASSET",$B$1,$B$2,"EQY_CONSOLIDATED","Y","cols=2;rows=1")</f>
        <v>43100</v>
      </c>
      <c r="MJ7">
        <v>0.83140000000000003</v>
      </c>
      <c r="MK7" s="1">
        <f ca="1">_xll.BDH(ML$4,"LT_DEBT_TO_TOT_ASSET",$B$1,$B$2,"EQY_CONSOLIDATED","Y","cols=2;rows=2")</f>
        <v>42916</v>
      </c>
      <c r="ML7">
        <v>10.5189</v>
      </c>
      <c r="MM7" s="1">
        <f ca="1">_xll.BDH(MN$4,"LT_DEBT_TO_TOT_ASSET",$B$1,$B$2,"EQY_CONSOLIDATED","Y","cols=2;rows=2")</f>
        <v>42916</v>
      </c>
      <c r="MN7">
        <v>8.2426999999999992</v>
      </c>
      <c r="MO7" s="1">
        <f ca="1">_xll.BDH(MP$4,"LT_DEBT_TO_TOT_ASSET",$B$1,$B$2,"EQY_CONSOLIDATED","Y","cols=2;rows=2")</f>
        <v>42916</v>
      </c>
      <c r="MP7">
        <v>0</v>
      </c>
      <c r="MQ7" s="1">
        <f ca="1">_xll.BDH(MR$4,"LT_DEBT_TO_TOT_ASSET",$B$1,$B$2,"EQY_CONSOLIDATED","Y","cols=2;rows=3")</f>
        <v>42916</v>
      </c>
      <c r="MR7">
        <v>0.1671</v>
      </c>
      <c r="MS7" s="1">
        <f ca="1">_xll.BDH(MT$4,"LT_DEBT_TO_TOT_ASSET",$B$1,$B$2,"EQY_CONSOLIDATED","Y","cols=2;rows=2")</f>
        <v>42916</v>
      </c>
      <c r="MT7">
        <v>1.0281</v>
      </c>
      <c r="MU7" s="1">
        <f ca="1">_xll.BDH(MV$4,"LT_DEBT_TO_TOT_ASSET",$B$1,$B$2,"EQY_CONSOLIDATED","Y","cols=2;rows=2")</f>
        <v>42916</v>
      </c>
      <c r="MV7">
        <v>14.5579</v>
      </c>
      <c r="MW7" s="1">
        <f ca="1">_xll.BDH(MX$4,"LT_DEBT_TO_TOT_ASSET",$B$1,$B$2,"EQY_CONSOLIDATED","Y","cols=2;rows=2")</f>
        <v>42916</v>
      </c>
      <c r="MX7">
        <v>0</v>
      </c>
      <c r="MY7" s="1">
        <f ca="1">_xll.BDH(MZ$4,"LT_DEBT_TO_TOT_ASSET",$B$1,$B$2,"EQY_CONSOLIDATED","Y","cols=2;rows=2")</f>
        <v>42916</v>
      </c>
      <c r="MZ7">
        <v>37.280099999999997</v>
      </c>
      <c r="NA7" s="1">
        <f ca="1">_xll.BDH(NB$4,"LT_DEBT_TO_TOT_ASSET",$B$1,$B$2,"EQY_CONSOLIDATED","Y","cols=2;rows=3")</f>
        <v>42825</v>
      </c>
      <c r="NB7">
        <v>26.642099999999999</v>
      </c>
      <c r="NC7" s="1">
        <f ca="1">_xll.BDH(ND$4,"LT_DEBT_TO_TOT_ASSET",$B$1,$B$2,"EQY_CONSOLIDATED","Y","cols=2;rows=6")</f>
        <v>42825</v>
      </c>
      <c r="ND7">
        <v>1.3985000000000001</v>
      </c>
      <c r="NE7" s="1">
        <f ca="1">_xll.BDH(NF$4,"LT_DEBT_TO_TOT_ASSET",$B$1,$B$2,"EQY_CONSOLIDATED","Y","cols=2;rows=2")</f>
        <v>42916</v>
      </c>
      <c r="NF7">
        <v>2.5531000000000001</v>
      </c>
      <c r="NG7" s="1">
        <f ca="1">_xll.BDH(NH$4,"LT_DEBT_TO_TOT_ASSET",$B$1,$B$2,"EQY_CONSOLIDATED","Y","cols=2;rows=3")</f>
        <v>42825</v>
      </c>
      <c r="NH7">
        <v>18.293600000000001</v>
      </c>
      <c r="NI7" s="1">
        <f ca="1">_xll.BDH(NJ$4,"LT_DEBT_TO_TOT_ASSET",$B$1,$B$2,"EQY_CONSOLIDATED","Y","cols=2;rows=2")</f>
        <v>42916</v>
      </c>
      <c r="NJ7">
        <v>4.6779999999999999</v>
      </c>
      <c r="NK7" s="1">
        <f ca="1">_xll.BDH(NL$4,"LT_DEBT_TO_TOT_ASSET",$B$1,$B$2,"EQY_CONSOLIDATED","Y","cols=2;rows=2")</f>
        <v>42916</v>
      </c>
      <c r="NL7">
        <v>15.4245</v>
      </c>
      <c r="NM7" s="1">
        <f ca="1">_xll.BDH(NN$4,"LT_DEBT_TO_TOT_ASSET",$B$1,$B$2,"EQY_CONSOLIDATED","Y","cols=2;rows=2")</f>
        <v>42916</v>
      </c>
      <c r="NN7">
        <v>31.139299999999999</v>
      </c>
      <c r="NO7" s="1">
        <f ca="1">_xll.BDH(NP$4,"LT_DEBT_TO_TOT_ASSET",$B$1,$B$2,"EQY_CONSOLIDATED","Y","cols=2;rows=2")</f>
        <v>42916</v>
      </c>
      <c r="NP7">
        <v>13.428900000000001</v>
      </c>
      <c r="NQ7" s="1">
        <f ca="1">_xll.BDH(NR$4,"LT_DEBT_TO_TOT_ASSET",$B$1,$B$2,"EQY_CONSOLIDATED","Y","cols=2;rows=2")</f>
        <v>42916</v>
      </c>
      <c r="NR7">
        <v>9.7990999999999993</v>
      </c>
      <c r="NS7" s="1">
        <f ca="1">_xll.BDH(NT$4,"LT_DEBT_TO_TOT_ASSET",$B$1,$B$2,"EQY_CONSOLIDATED","Y","cols=2;rows=2")</f>
        <v>42916</v>
      </c>
      <c r="NT7">
        <v>3.2227999999999999</v>
      </c>
      <c r="NU7" s="1">
        <f ca="1">_xll.BDH(NV$4,"LT_DEBT_TO_TOT_ASSET",$B$1,$B$2,"EQY_CONSOLIDATED","Y","cols=2;rows=2")</f>
        <v>42916</v>
      </c>
      <c r="NV7">
        <v>10.2744</v>
      </c>
      <c r="NW7" s="1">
        <f ca="1">_xll.BDH(NX$4,"LT_DEBT_TO_TOT_ASSET",$B$1,$B$2,"EQY_CONSOLIDATED","Y","cols=2;rows=2")</f>
        <v>42916</v>
      </c>
      <c r="NX7">
        <v>11.7569</v>
      </c>
      <c r="NY7" s="1">
        <f ca="1">_xll.BDH(NZ$4,"LT_DEBT_TO_TOT_ASSET",$B$1,$B$2,"EQY_CONSOLIDATED","Y","cols=2;rows=2")</f>
        <v>42916</v>
      </c>
      <c r="NZ7">
        <v>21.1249</v>
      </c>
      <c r="OA7" s="1">
        <f ca="1">_xll.BDH(OB$4,"LT_DEBT_TO_TOT_ASSET",$B$1,$B$2,"EQY_CONSOLIDATED","Y","cols=2;rows=2")</f>
        <v>42916</v>
      </c>
      <c r="OB7">
        <v>4.9435000000000002</v>
      </c>
      <c r="OC7" s="1">
        <f ca="1">_xll.BDH(OD$4,"LT_DEBT_TO_TOT_ASSET",$B$1,$B$2,"EQY_CONSOLIDATED","Y","cols=2;rows=2")</f>
        <v>42916</v>
      </c>
      <c r="OD7">
        <v>0</v>
      </c>
      <c r="OE7" s="1">
        <f ca="1">_xll.BDH(OF$4,"LT_DEBT_TO_TOT_ASSET",$B$1,$B$2,"EQY_CONSOLIDATED","Y","cols=2;rows=2")</f>
        <v>42916</v>
      </c>
      <c r="OF7">
        <v>21.231400000000001</v>
      </c>
      <c r="OG7" s="1">
        <f ca="1">_xll.BDH(OH$4,"LT_DEBT_TO_TOT_ASSET",$B$1,$B$2,"EQY_CONSOLIDATED","Y","cols=2;rows=2")</f>
        <v>42916</v>
      </c>
      <c r="OH7">
        <v>1.5007999999999999</v>
      </c>
      <c r="OI7" s="1">
        <f ca="1">_xll.BDH(OJ$4,"LT_DEBT_TO_TOT_ASSET",$B$1,$B$2,"EQY_CONSOLIDATED","Y","cols=2;rows=3")</f>
        <v>42825</v>
      </c>
      <c r="OJ7">
        <v>11.9069</v>
      </c>
      <c r="OK7" s="1">
        <f ca="1">_xll.BDH(OL$4,"LT_DEBT_TO_TOT_ASSET",$B$1,$B$2,"EQY_CONSOLIDATED","Y","cols=2;rows=2")</f>
        <v>42916</v>
      </c>
      <c r="OL7">
        <v>3.5999999999999997E-2</v>
      </c>
      <c r="OM7" s="1">
        <f ca="1">_xll.BDH(ON$4,"LT_DEBT_TO_TOT_ASSET",$B$1,$B$2,"EQY_CONSOLIDATED","Y","cols=2;rows=2")</f>
        <v>42916</v>
      </c>
      <c r="ON7">
        <v>4.8544</v>
      </c>
      <c r="OO7" s="1">
        <f ca="1">_xll.BDH(OP$4,"LT_DEBT_TO_TOT_ASSET",$B$1,$B$2,"EQY_CONSOLIDATED","Y","cols=2;rows=5")</f>
        <v>42825</v>
      </c>
      <c r="OP7">
        <v>0.12509999999999999</v>
      </c>
      <c r="OQ7" s="1">
        <f ca="1">_xll.BDH(OR$4,"LT_DEBT_TO_TOT_ASSET",$B$1,$B$2,"EQY_CONSOLIDATED","Y","cols=2;rows=2")</f>
        <v>42916</v>
      </c>
      <c r="OR7">
        <v>20.0594</v>
      </c>
      <c r="OS7" s="1">
        <f ca="1">_xll.BDH(OT$4,"LT_DEBT_TO_TOT_ASSET",$B$1,$B$2,"EQY_CONSOLIDATED","Y","cols=2;rows=2")</f>
        <v>42916</v>
      </c>
      <c r="OT7">
        <v>24.162299999999998</v>
      </c>
      <c r="OU7" s="1">
        <f ca="1">_xll.BDH(OV$4,"LT_DEBT_TO_TOT_ASSET",$B$1,$B$2,"EQY_CONSOLIDATED","Y","cols=2;rows=2")</f>
        <v>42916</v>
      </c>
      <c r="OV7">
        <v>0</v>
      </c>
      <c r="OW7" s="1">
        <f ca="1">_xll.BDH(OX$4,"LT_DEBT_TO_TOT_ASSET",$B$1,$B$2,"EQY_CONSOLIDATED","Y","cols=2;rows=5")</f>
        <v>42825</v>
      </c>
      <c r="OX7">
        <v>8.3353999999999999</v>
      </c>
      <c r="OY7" s="1">
        <f ca="1">_xll.BDH(OZ$4,"LT_DEBT_TO_TOT_ASSET",$B$1,$B$2,"EQY_CONSOLIDATED","Y","cols=2;rows=2")</f>
        <v>42916</v>
      </c>
      <c r="OZ7">
        <v>14.141400000000001</v>
      </c>
      <c r="PA7" s="1">
        <f ca="1">_xll.BDH(PB$4,"LT_DEBT_TO_TOT_ASSET",$B$1,$B$2,"EQY_CONSOLIDATED","Y","cols=2;rows=1")</f>
        <v>43100</v>
      </c>
      <c r="PB7">
        <v>0</v>
      </c>
      <c r="PC7" s="1">
        <f ca="1">_xll.BDH(PD$4,"LT_DEBT_TO_TOT_ASSET",$B$1,$B$2,"EQY_CONSOLIDATED","Y","cols=2;rows=3")</f>
        <v>42916</v>
      </c>
      <c r="PD7">
        <v>14.233499999999999</v>
      </c>
      <c r="PE7" s="1">
        <f ca="1">_xll.BDH(PF$4,"LT_DEBT_TO_TOT_ASSET",$B$1,$B$2,"EQY_CONSOLIDATED","Y","cols=2;rows=2")</f>
        <v>42916</v>
      </c>
      <c r="PF7">
        <v>2.2498</v>
      </c>
      <c r="PG7" s="1">
        <f ca="1">_xll.BDH(PH$4,"LT_DEBT_TO_TOT_ASSET",$B$1,$B$2,"EQY_CONSOLIDATED","Y","cols=2;rows=2")</f>
        <v>42916</v>
      </c>
      <c r="PH7">
        <v>10.5128</v>
      </c>
      <c r="PI7" s="1">
        <f ca="1">_xll.BDH(PJ$4,"LT_DEBT_TO_TOT_ASSET",$B$1,$B$2,"EQY_CONSOLIDATED","Y","cols=2;rows=2")</f>
        <v>42916</v>
      </c>
      <c r="PJ7">
        <v>15.6592</v>
      </c>
      <c r="PK7" s="1">
        <f ca="1">_xll.BDH(PL$4,"LT_DEBT_TO_TOT_ASSET",$B$1,$B$2,"EQY_CONSOLIDATED","Y","cols=2;rows=2")</f>
        <v>42916</v>
      </c>
      <c r="PL7">
        <v>48.034100000000002</v>
      </c>
      <c r="PM7" s="1">
        <f ca="1">_xll.BDH(PN$4,"LT_DEBT_TO_TOT_ASSET",$B$1,$B$2,"EQY_CONSOLIDATED","Y","cols=2;rows=2")</f>
        <v>42916</v>
      </c>
      <c r="PN7">
        <v>0</v>
      </c>
      <c r="PO7" s="1">
        <f ca="1">_xll.BDH(PP$4,"LT_DEBT_TO_TOT_ASSET",$B$1,$B$2,"EQY_CONSOLIDATED","Y","cols=2;rows=2")</f>
        <v>42916</v>
      </c>
      <c r="PP7">
        <v>0.52849999999999997</v>
      </c>
      <c r="PQ7" s="1">
        <f ca="1">_xll.BDH(PR$4,"LT_DEBT_TO_TOT_ASSET",$B$1,$B$2,"EQY_CONSOLIDATED","Y","cols=2;rows=2")</f>
        <v>42916</v>
      </c>
      <c r="PR7">
        <v>0</v>
      </c>
      <c r="PS7" s="1">
        <f ca="1">_xll.BDH(PT$4,"LT_DEBT_TO_TOT_ASSET",$B$1,$B$2,"EQY_CONSOLIDATED","Y","cols=2;rows=2")</f>
        <v>42916</v>
      </c>
      <c r="PT7">
        <v>15.2743</v>
      </c>
      <c r="PU7" s="1">
        <f ca="1">_xll.BDH(PV$4,"LT_DEBT_TO_TOT_ASSET",$B$1,$B$2,"EQY_CONSOLIDATED","Y","cols=2;rows=5")</f>
        <v>42825</v>
      </c>
      <c r="PV7">
        <v>6.1999999999999998E-3</v>
      </c>
      <c r="PW7" s="1">
        <f ca="1">_xll.BDH(PX$4,"LT_DEBT_TO_TOT_ASSET",$B$1,$B$2,"EQY_CONSOLIDATED","Y","cols=2;rows=2")</f>
        <v>42916</v>
      </c>
      <c r="PX7">
        <v>2.8E-3</v>
      </c>
      <c r="PY7" s="1">
        <f ca="1">_xll.BDH(PZ$4,"LT_DEBT_TO_TOT_ASSET",$B$1,$B$2,"EQY_CONSOLIDATED","Y","cols=2;rows=2")</f>
        <v>42916</v>
      </c>
      <c r="PZ7">
        <v>1.0146999999999999</v>
      </c>
      <c r="QA7" s="1">
        <f ca="1">_xll.BDH(QB$4,"LT_DEBT_TO_TOT_ASSET",$B$1,$B$2,"EQY_CONSOLIDATED","Y","cols=2;rows=2")</f>
        <v>42916</v>
      </c>
      <c r="QB7">
        <v>16.805499999999999</v>
      </c>
      <c r="QC7" s="1">
        <f ca="1">_xll.BDH(QD$4,"LT_DEBT_TO_TOT_ASSET",$B$1,$B$2,"EQY_CONSOLIDATED","Y","cols=2;rows=2")</f>
        <v>42916</v>
      </c>
      <c r="QD7">
        <v>2.7852000000000001</v>
      </c>
      <c r="QE7" s="1">
        <f ca="1">_xll.BDH(QF$4,"LT_DEBT_TO_TOT_ASSET",$B$1,$B$2,"EQY_CONSOLIDATED","Y","cols=2;rows=2")</f>
        <v>42916</v>
      </c>
      <c r="QF7">
        <v>22.9985</v>
      </c>
      <c r="QG7" s="1">
        <f ca="1">_xll.BDH(QH$4,"LT_DEBT_TO_TOT_ASSET",$B$1,$B$2,"EQY_CONSOLIDATED","Y","cols=2;rows=2")</f>
        <v>42916</v>
      </c>
      <c r="QH7">
        <v>12.862</v>
      </c>
      <c r="QI7" s="1">
        <f ca="1">_xll.BDH(QJ$4,"LT_DEBT_TO_TOT_ASSET",$B$1,$B$2,"EQY_CONSOLIDATED","Y","cols=2;rows=2")</f>
        <v>42916</v>
      </c>
      <c r="QJ7">
        <v>14.8218</v>
      </c>
      <c r="QK7" s="1">
        <f ca="1">_xll.BDH(QL$4,"LT_DEBT_TO_TOT_ASSET",$B$1,$B$2,"EQY_CONSOLIDATED","Y","cols=2;rows=3")</f>
        <v>42825</v>
      </c>
      <c r="QL7">
        <v>12.237</v>
      </c>
      <c r="QM7" s="1">
        <f ca="1">_xll.BDH(QN$4,"LT_DEBT_TO_TOT_ASSET",$B$1,$B$2,"EQY_CONSOLIDATED","Y","cols=2;rows=2")</f>
        <v>42916</v>
      </c>
      <c r="QN7">
        <v>21.5322</v>
      </c>
      <c r="QO7" s="1">
        <f ca="1">_xll.BDH(QP$4,"LT_DEBT_TO_TOT_ASSET",$B$1,$B$2,"EQY_CONSOLIDATED","Y","cols=2;rows=2")</f>
        <v>42916</v>
      </c>
      <c r="QP7">
        <v>0.37619999999999998</v>
      </c>
      <c r="QQ7" s="1">
        <f ca="1">_xll.BDH(QR$4,"LT_DEBT_TO_TOT_ASSET",$B$1,$B$2,"EQY_CONSOLIDATED","Y","cols=2;rows=2")</f>
        <v>42916</v>
      </c>
      <c r="QR7">
        <v>29.649699999999999</v>
      </c>
      <c r="QS7" s="1">
        <f ca="1">_xll.BDH(QT$4,"LT_DEBT_TO_TOT_ASSET",$B$1,$B$2,"EQY_CONSOLIDATED","Y","cols=2;rows=2")</f>
        <v>42916</v>
      </c>
      <c r="QT7">
        <v>21.666699999999999</v>
      </c>
      <c r="QU7" s="1">
        <f ca="1">_xll.BDH(QV$4,"LT_DEBT_TO_TOT_ASSET",$B$1,$B$2,"EQY_CONSOLIDATED","Y","cols=2;rows=2")</f>
        <v>42916</v>
      </c>
      <c r="QV7">
        <v>5.7279999999999998</v>
      </c>
      <c r="QW7" s="1">
        <f ca="1">_xll.BDH(QX$4,"LT_DEBT_TO_TOT_ASSET",$B$1,$B$2,"EQY_CONSOLIDATED","Y","cols=2;rows=5")</f>
        <v>42825</v>
      </c>
      <c r="QX7">
        <v>18.038499999999999</v>
      </c>
      <c r="QY7" s="1">
        <f ca="1">_xll.BDH(QZ$4,"LT_DEBT_TO_TOT_ASSET",$B$1,$B$2,"EQY_CONSOLIDATED","Y","cols=2;rows=2")</f>
        <v>42916</v>
      </c>
      <c r="QZ7">
        <v>0</v>
      </c>
      <c r="RA7" s="1">
        <f ca="1">_xll.BDH(RB$4,"LT_DEBT_TO_TOT_ASSET",$B$1,$B$2,"EQY_CONSOLIDATED","Y","cols=2;rows=2")</f>
        <v>42916</v>
      </c>
      <c r="RB7">
        <v>12.3827</v>
      </c>
      <c r="RC7" s="1">
        <f ca="1">_xll.BDH(RD$4,"LT_DEBT_TO_TOT_ASSET",$B$1,$B$2,"EQY_CONSOLIDATED","Y","cols=2;rows=2")</f>
        <v>42916</v>
      </c>
      <c r="RD7">
        <v>36.793300000000002</v>
      </c>
      <c r="RE7" s="1">
        <f ca="1">_xll.BDH(RF$4,"LT_DEBT_TO_TOT_ASSET",$B$1,$B$2,"EQY_CONSOLIDATED","Y","cols=2;rows=3")</f>
        <v>42916</v>
      </c>
      <c r="RF7">
        <v>38.133600000000001</v>
      </c>
      <c r="RG7" s="1">
        <f ca="1">_xll.BDH(RH$4,"LT_DEBT_TO_TOT_ASSET",$B$1,$B$2,"EQY_CONSOLIDATED","Y","cols=2;rows=2")</f>
        <v>42916</v>
      </c>
      <c r="RH7">
        <v>14.657299999999999</v>
      </c>
      <c r="RI7" s="1">
        <f ca="1">_xll.BDH(RJ$4,"LT_DEBT_TO_TOT_ASSET",$B$1,$B$2,"EQY_CONSOLIDATED","Y","cols=2;rows=5")</f>
        <v>42825</v>
      </c>
      <c r="RJ7">
        <v>36.668799999999997</v>
      </c>
      <c r="RK7" s="1">
        <f ca="1">_xll.BDH(RL$4,"LT_DEBT_TO_TOT_ASSET",$B$1,$B$2,"EQY_CONSOLIDATED","Y","cols=2;rows=2")</f>
        <v>42916</v>
      </c>
      <c r="RL7">
        <v>10.325900000000001</v>
      </c>
      <c r="RM7" s="1">
        <f ca="1">_xll.BDH(RN$4,"LT_DEBT_TO_TOT_ASSET",$B$1,$B$2,"EQY_CONSOLIDATED","Y","cols=2;rows=3")</f>
        <v>42916</v>
      </c>
      <c r="RN7">
        <v>46.512500000000003</v>
      </c>
      <c r="RO7" s="1">
        <f ca="1">_xll.BDH(RP$4,"LT_DEBT_TO_TOT_ASSET",$B$1,$B$2,"EQY_CONSOLIDATED","Y","cols=2;rows=3")</f>
        <v>42916</v>
      </c>
      <c r="RP7">
        <v>19.010899999999999</v>
      </c>
      <c r="RQ7" s="1">
        <f ca="1">_xll.BDH(RR$4,"LT_DEBT_TO_TOT_ASSET",$B$1,$B$2,"EQY_CONSOLIDATED","Y","cols=2;rows=2")</f>
        <v>42916</v>
      </c>
      <c r="RR7">
        <v>38.397500000000001</v>
      </c>
      <c r="RS7" s="1">
        <f ca="1">_xll.BDH(RT$4,"LT_DEBT_TO_TOT_ASSET",$B$1,$B$2,"EQY_CONSOLIDATED","Y","cols=2;rows=3")</f>
        <v>42916</v>
      </c>
      <c r="RT7">
        <v>36.931199999999997</v>
      </c>
      <c r="RU7" s="1">
        <f ca="1">_xll.BDH(RV$4,"LT_DEBT_TO_TOT_ASSET",$B$1,$B$2,"EQY_CONSOLIDATED","Y","cols=2;rows=5")</f>
        <v>42825</v>
      </c>
      <c r="RV7">
        <v>18.177499999999998</v>
      </c>
      <c r="RW7" s="1">
        <f ca="1">_xll.BDH(RX$4,"LT_DEBT_TO_TOT_ASSET",$B$1,$B$2,"EQY_CONSOLIDATED","Y","cols=2;rows=2")</f>
        <v>42916</v>
      </c>
      <c r="RX7">
        <v>25.280200000000001</v>
      </c>
      <c r="RY7" s="1">
        <f ca="1">_xll.BDH(RZ$4,"LT_DEBT_TO_TOT_ASSET",$B$1,$B$2,"EQY_CONSOLIDATED","Y","cols=2;rows=2")</f>
        <v>42916</v>
      </c>
      <c r="RZ7">
        <v>17.3811</v>
      </c>
      <c r="SA7" s="1">
        <f ca="1">_xll.BDH(SB$4,"LT_DEBT_TO_TOT_ASSET",$B$1,$B$2,"EQY_CONSOLIDATED","Y","cols=2;rows=2")</f>
        <v>42916</v>
      </c>
      <c r="SB7">
        <v>16.554400000000001</v>
      </c>
      <c r="SC7" s="1">
        <f ca="1">_xll.BDH(SD$4,"LT_DEBT_TO_TOT_ASSET",$B$1,$B$2,"EQY_CONSOLIDATED","Y","cols=2;rows=5")</f>
        <v>42825</v>
      </c>
      <c r="SD7">
        <v>0.41870000000000002</v>
      </c>
      <c r="SE7" s="1">
        <f ca="1">_xll.BDH(SF$4,"LT_DEBT_TO_TOT_ASSET",$B$1,$B$2,"EQY_CONSOLIDATED","Y","cols=2;rows=2")</f>
        <v>42916</v>
      </c>
      <c r="SF7">
        <v>7.6349999999999998</v>
      </c>
      <c r="SG7" s="1">
        <f ca="1">_xll.BDH(SH$4,"LT_DEBT_TO_TOT_ASSET",$B$1,$B$2,"EQY_CONSOLIDATED","Y","cols=2;rows=2")</f>
        <v>42916</v>
      </c>
      <c r="SH7">
        <v>3.1781000000000001</v>
      </c>
      <c r="SI7" s="1">
        <f ca="1">_xll.BDH(SJ$4,"LT_DEBT_TO_TOT_ASSET",$B$1,$B$2,"EQY_CONSOLIDATED","Y","cols=2;rows=2")</f>
        <v>42916</v>
      </c>
      <c r="SJ7">
        <v>19.077200000000001</v>
      </c>
      <c r="SK7" s="1">
        <f ca="1">_xll.BDH(SL$4,"LT_DEBT_TO_TOT_ASSET",$B$1,$B$2,"EQY_CONSOLIDATED","Y","cols=2;rows=2")</f>
        <v>42916</v>
      </c>
      <c r="SL7">
        <v>8.8224</v>
      </c>
      <c r="SM7" s="1">
        <f ca="1">_xll.BDH(SN$4,"LT_DEBT_TO_TOT_ASSET",$B$1,$B$2,"EQY_CONSOLIDATED","Y","cols=2;rows=3")</f>
        <v>42916</v>
      </c>
      <c r="SN7">
        <v>36.191400000000002</v>
      </c>
      <c r="SO7" s="1">
        <f ca="1">_xll.BDH(SP$4,"LT_DEBT_TO_TOT_ASSET",$B$1,$B$2,"EQY_CONSOLIDATED","Y","cols=2;rows=2")</f>
        <v>42916</v>
      </c>
      <c r="SP7">
        <v>17.7362</v>
      </c>
      <c r="SQ7" s="1">
        <f ca="1">_xll.BDH(SR$4,"LT_DEBT_TO_TOT_ASSET",$B$1,$B$2,"EQY_CONSOLIDATED","Y","cols=2;rows=2")</f>
        <v>42916</v>
      </c>
      <c r="SR7">
        <v>5.2480000000000002</v>
      </c>
      <c r="SS7" s="1">
        <f ca="1">_xll.BDH(ST$4,"LT_DEBT_TO_TOT_ASSET",$B$1,$B$2,"EQY_CONSOLIDATED","Y","cols=2;rows=2")</f>
        <v>42916</v>
      </c>
      <c r="ST7">
        <v>29.555800000000001</v>
      </c>
      <c r="SU7" s="1">
        <f ca="1">_xll.BDH(SV$4,"LT_DEBT_TO_TOT_ASSET",$B$1,$B$2,"EQY_CONSOLIDATED","Y","cols=2;rows=3")</f>
        <v>42825</v>
      </c>
      <c r="SV7">
        <v>10.6227</v>
      </c>
      <c r="SW7" s="1">
        <f ca="1">_xll.BDH(SX$4,"LT_DEBT_TO_TOT_ASSET",$B$1,$B$2,"EQY_CONSOLIDATED","Y","cols=2;rows=2")</f>
        <v>42916</v>
      </c>
      <c r="SX7">
        <v>5.4409999999999998</v>
      </c>
      <c r="SY7" s="1">
        <f ca="1">_xll.BDH(SZ$4,"LT_DEBT_TO_TOT_ASSET",$B$1,$B$2,"EQY_CONSOLIDATED","Y","cols=2;rows=2")</f>
        <v>42916</v>
      </c>
      <c r="SZ7">
        <v>11.6374</v>
      </c>
      <c r="TA7" s="1">
        <f ca="1">_xll.BDH(TB$4,"LT_DEBT_TO_TOT_ASSET",$B$1,$B$2,"EQY_CONSOLIDATED","Y","cols=2;rows=2")</f>
        <v>42916</v>
      </c>
      <c r="TB7">
        <v>10.869299999999999</v>
      </c>
      <c r="TC7" s="1">
        <f ca="1">_xll.BDH(TD$4,"LT_DEBT_TO_TOT_ASSET",$B$1,$B$2,"EQY_CONSOLIDATED","Y","cols=2;rows=2")</f>
        <v>42916</v>
      </c>
      <c r="TD7">
        <v>52.7196</v>
      </c>
      <c r="TE7" s="1">
        <f ca="1">_xll.BDH(TF$4,"LT_DEBT_TO_TOT_ASSET",$B$1,$B$2,"EQY_CONSOLIDATED","Y","cols=2;rows=2")</f>
        <v>42916</v>
      </c>
      <c r="TF7">
        <v>17.6844</v>
      </c>
      <c r="TG7" s="1">
        <f ca="1">_xll.BDH(TH$4,"LT_DEBT_TO_TOT_ASSET",$B$1,$B$2,"EQY_CONSOLIDATED","Y","cols=2;rows=2")</f>
        <v>42916</v>
      </c>
      <c r="TH7">
        <v>33.009900000000002</v>
      </c>
      <c r="TI7" s="1">
        <f ca="1">_xll.BDH(TJ$4,"LT_DEBT_TO_TOT_ASSET",$B$1,$B$2,"EQY_CONSOLIDATED","Y","cols=2;rows=2")</f>
        <v>42916</v>
      </c>
      <c r="TJ7">
        <v>0</v>
      </c>
      <c r="TK7" s="1">
        <f ca="1">_xll.BDH(TL$4,"LT_DEBT_TO_TOT_ASSET",$B$1,$B$2,"EQY_CONSOLIDATED","Y","cols=2;rows=2")</f>
        <v>42916</v>
      </c>
      <c r="TL7">
        <v>15.741300000000001</v>
      </c>
      <c r="TM7" s="1">
        <f ca="1">_xll.BDH(TN$4,"LT_DEBT_TO_TOT_ASSET",$B$1,$B$2,"EQY_CONSOLIDATED","Y","cols=2;rows=2")</f>
        <v>42916</v>
      </c>
      <c r="TN7">
        <v>21.7011</v>
      </c>
      <c r="TO7" s="1">
        <f ca="1">_xll.BDH(TP$4,"LT_DEBT_TO_TOT_ASSET",$B$1,$B$2,"EQY_CONSOLIDATED","Y","cols=2;rows=3")</f>
        <v>42825</v>
      </c>
      <c r="TP7">
        <v>24.852499999999999</v>
      </c>
      <c r="TQ7" s="1">
        <f ca="1">_xll.BDH(TR$4,"LT_DEBT_TO_TOT_ASSET",$B$1,$B$2,"EQY_CONSOLIDATED","Y","cols=2;rows=5")</f>
        <v>42825</v>
      </c>
      <c r="TR7">
        <v>26.0916</v>
      </c>
      <c r="TS7" s="1">
        <f ca="1">_xll.BDH(TT$4,"LT_DEBT_TO_TOT_ASSET",$B$1,$B$2,"EQY_CONSOLIDATED","Y","cols=2;rows=2")</f>
        <v>42916</v>
      </c>
      <c r="TT7">
        <v>0</v>
      </c>
      <c r="TU7" s="1">
        <f ca="1">_xll.BDH(TV$4,"LT_DEBT_TO_TOT_ASSET",$B$1,$B$2,"EQY_CONSOLIDATED","Y","cols=2;rows=2")</f>
        <v>42916</v>
      </c>
      <c r="TV7">
        <v>34.089100000000002</v>
      </c>
      <c r="TW7" s="1">
        <f ca="1">_xll.BDH(TX$4,"LT_DEBT_TO_TOT_ASSET",$B$1,$B$2,"EQY_CONSOLIDATED","Y","cols=2;rows=5")</f>
        <v>42825</v>
      </c>
      <c r="TX7">
        <v>17.536300000000001</v>
      </c>
      <c r="TY7" s="1">
        <f ca="1">_xll.BDH(TZ$4,"LT_DEBT_TO_TOT_ASSET",$B$1,$B$2,"EQY_CONSOLIDATED","Y","cols=2;rows=2")</f>
        <v>42916</v>
      </c>
      <c r="TZ7">
        <v>5.9439000000000002</v>
      </c>
      <c r="UA7" s="1">
        <f ca="1">_xll.BDH(UB$4,"LT_DEBT_TO_TOT_ASSET",$B$1,$B$2,"EQY_CONSOLIDATED","Y","cols=2;rows=2")</f>
        <v>42916</v>
      </c>
      <c r="UB7">
        <v>19.827100000000002</v>
      </c>
      <c r="UC7" s="1">
        <f ca="1">_xll.BDH(UD$4,"LT_DEBT_TO_TOT_ASSET",$B$1,$B$2,"EQY_CONSOLIDATED","Y","cols=2;rows=2")</f>
        <v>42916</v>
      </c>
      <c r="UD7">
        <v>56.744300000000003</v>
      </c>
      <c r="UE7" s="1">
        <f ca="1">_xll.BDH(UF$4,"LT_DEBT_TO_TOT_ASSET",$B$1,$B$2,"EQY_CONSOLIDATED","Y","cols=2;rows=2")</f>
        <v>42916</v>
      </c>
      <c r="UF7">
        <v>0</v>
      </c>
      <c r="UG7" s="1">
        <f ca="1">_xll.BDH(UH$4,"LT_DEBT_TO_TOT_ASSET",$B$1,$B$2,"EQY_CONSOLIDATED","Y","cols=2;rows=2")</f>
        <v>42916</v>
      </c>
      <c r="UH7">
        <v>0</v>
      </c>
      <c r="UI7" s="1">
        <f ca="1">_xll.BDH(UJ$4,"LT_DEBT_TO_TOT_ASSET",$B$1,$B$2,"EQY_CONSOLIDATED","Y","cols=2;rows=2")</f>
        <v>42916</v>
      </c>
      <c r="UJ7">
        <v>0</v>
      </c>
      <c r="UK7" s="1">
        <f ca="1">_xll.BDH(UL$4,"LT_DEBT_TO_TOT_ASSET",$B$1,$B$2,"EQY_CONSOLIDATED","Y","cols=2;rows=2")</f>
        <v>42916</v>
      </c>
      <c r="UL7">
        <v>17.963100000000001</v>
      </c>
      <c r="UM7" s="1">
        <f ca="1">_xll.BDH(UN$4,"LT_DEBT_TO_TOT_ASSET",$B$1,$B$2,"EQY_CONSOLIDATED","Y","cols=2;rows=2")</f>
        <v>42916</v>
      </c>
      <c r="UN7">
        <v>28.4603</v>
      </c>
      <c r="UO7" s="1">
        <f ca="1">_xll.BDH(UP$4,"LT_DEBT_TO_TOT_ASSET",$B$1,$B$2,"EQY_CONSOLIDATED","Y","cols=2;rows=2")</f>
        <v>42916</v>
      </c>
      <c r="UP7">
        <v>0</v>
      </c>
      <c r="UQ7" s="1">
        <f ca="1">_xll.BDH(UR$4,"LT_DEBT_TO_TOT_ASSET",$B$1,$B$2,"EQY_CONSOLIDATED","Y","cols=2;rows=2")</f>
        <v>42916</v>
      </c>
      <c r="UR7">
        <v>14.1296</v>
      </c>
      <c r="US7" s="1">
        <f ca="1">_xll.BDH(UT$4,"LT_DEBT_TO_TOT_ASSET",$B$1,$B$2,"EQY_CONSOLIDATED","Y","cols=2;rows=2")</f>
        <v>42916</v>
      </c>
      <c r="UT7">
        <v>14.108599999999999</v>
      </c>
      <c r="UU7" s="1">
        <f ca="1">_xll.BDH(UV$4,"LT_DEBT_TO_TOT_ASSET",$B$1,$B$2,"EQY_CONSOLIDATED","Y","cols=2;rows=2")</f>
        <v>42916</v>
      </c>
      <c r="UV7">
        <v>6.0716999999999999</v>
      </c>
      <c r="UW7" s="1">
        <f ca="1">_xll.BDH(UX$4,"LT_DEBT_TO_TOT_ASSET",$B$1,$B$2,"EQY_CONSOLIDATED","Y","cols=2;rows=2")</f>
        <v>42916</v>
      </c>
      <c r="UX7">
        <v>23.119499999999999</v>
      </c>
      <c r="UY7" s="1">
        <f ca="1">_xll.BDH(UZ$4,"LT_DEBT_TO_TOT_ASSET",$B$1,$B$2,"EQY_CONSOLIDATED","Y","cols=2;rows=5")</f>
        <v>42825</v>
      </c>
      <c r="UZ7">
        <v>26.8994</v>
      </c>
      <c r="VA7" s="1">
        <f ca="1">_xll.BDH(VB$4,"LT_DEBT_TO_TOT_ASSET",$B$1,$B$2,"EQY_CONSOLIDATED","Y","cols=2;rows=5")</f>
        <v>42825</v>
      </c>
      <c r="VB7">
        <v>45.631399999999999</v>
      </c>
      <c r="VC7" s="1">
        <f ca="1">_xll.BDH(VD$4,"LT_DEBT_TO_TOT_ASSET",$B$1,$B$2,"EQY_CONSOLIDATED","Y","cols=2;rows=3")</f>
        <v>42916</v>
      </c>
      <c r="VD7">
        <v>27.4893</v>
      </c>
      <c r="VE7" s="1">
        <f ca="1">_xll.BDH(VF$4,"LT_DEBT_TO_TOT_ASSET",$B$1,$B$2,"EQY_CONSOLIDATED","Y","cols=2;rows=2")</f>
        <v>42916</v>
      </c>
      <c r="VF7">
        <v>13.071</v>
      </c>
      <c r="VG7" s="1">
        <f ca="1">_xll.BDH(VH$4,"LT_DEBT_TO_TOT_ASSET",$B$1,$B$2,"EQY_CONSOLIDATED","Y","cols=2;rows=2")</f>
        <v>42916</v>
      </c>
      <c r="VH7">
        <v>0.93789999999999996</v>
      </c>
      <c r="VI7" s="1">
        <f ca="1">_xll.BDH(VJ$4,"LT_DEBT_TO_TOT_ASSET",$B$1,$B$2,"EQY_CONSOLIDATED","Y","cols=2;rows=2")</f>
        <v>42916</v>
      </c>
      <c r="VJ7">
        <v>58.106699999999996</v>
      </c>
      <c r="VK7" s="1">
        <f ca="1">_xll.BDH(VL$4,"LT_DEBT_TO_TOT_ASSET",$B$1,$B$2,"EQY_CONSOLIDATED","Y","cols=2;rows=2")</f>
        <v>42916</v>
      </c>
      <c r="VL7">
        <v>3.56E-2</v>
      </c>
      <c r="VM7" s="1">
        <f ca="1">_xll.BDH(VN$4,"LT_DEBT_TO_TOT_ASSET",$B$1,$B$2,"EQY_CONSOLIDATED","Y","cols=2;rows=4")</f>
        <v>42825</v>
      </c>
      <c r="VN7">
        <v>0</v>
      </c>
      <c r="VO7" s="1">
        <f ca="1">_xll.BDH(VP$4,"LT_DEBT_TO_TOT_ASSET",$B$1,$B$2,"EQY_CONSOLIDATED","Y","cols=2;rows=2")</f>
        <v>42916</v>
      </c>
      <c r="VP7">
        <v>1.2402</v>
      </c>
      <c r="VQ7" s="1">
        <f ca="1">_xll.BDH(VR$4,"LT_DEBT_TO_TOT_ASSET",$B$1,$B$2,"EQY_CONSOLIDATED","Y","cols=2;rows=2")</f>
        <v>42916</v>
      </c>
      <c r="VR7">
        <v>0.21440000000000001</v>
      </c>
      <c r="VS7" s="1">
        <f ca="1">_xll.BDH(VT$4,"LT_DEBT_TO_TOT_ASSET",$B$1,$B$2,"EQY_CONSOLIDATED","Y","cols=2;rows=2")</f>
        <v>42916</v>
      </c>
      <c r="VT7">
        <v>4.1238000000000001</v>
      </c>
      <c r="VU7" s="1">
        <f ca="1">_xll.BDH(VV$4,"LT_DEBT_TO_TOT_ASSET",$B$1,$B$2,"EQY_CONSOLIDATED","Y","cols=2;rows=5")</f>
        <v>42825</v>
      </c>
      <c r="VV7">
        <v>8.7247000000000003</v>
      </c>
      <c r="VW7" s="1">
        <f ca="1">_xll.BDH(VX$4,"LT_DEBT_TO_TOT_ASSET",$B$1,$B$2,"EQY_CONSOLIDATED","Y","cols=2;rows=2")</f>
        <v>42916</v>
      </c>
      <c r="VX7">
        <v>13.453900000000001</v>
      </c>
      <c r="VY7" s="1">
        <f ca="1">_xll.BDH(VZ$4,"LT_DEBT_TO_TOT_ASSET",$B$1,$B$2,"EQY_CONSOLIDATED","Y","cols=2;rows=2")</f>
        <v>42916</v>
      </c>
      <c r="VZ7">
        <v>0</v>
      </c>
      <c r="WA7" s="1">
        <f ca="1">_xll.BDH(WB$4,"LT_DEBT_TO_TOT_ASSET",$B$1,$B$2,"EQY_CONSOLIDATED","Y","cols=2;rows=2")</f>
        <v>42916</v>
      </c>
      <c r="WB7">
        <v>15.094099999999999</v>
      </c>
      <c r="WC7" s="1">
        <f ca="1">_xll.BDH(WD$4,"LT_DEBT_TO_TOT_ASSET",$B$1,$B$2,"EQY_CONSOLIDATED","Y","cols=2;rows=2")</f>
        <v>42916</v>
      </c>
      <c r="WD7">
        <v>2.7427999999999999</v>
      </c>
      <c r="WE7" s="1">
        <f ca="1">_xll.BDH(WF$4,"LT_DEBT_TO_TOT_ASSET",$B$1,$B$2,"EQY_CONSOLIDATED","Y","cols=2;rows=5")</f>
        <v>42825</v>
      </c>
      <c r="WF7">
        <v>10.912599999999999</v>
      </c>
      <c r="WG7" s="1">
        <f ca="1">_xll.BDH(WH$4,"LT_DEBT_TO_TOT_ASSET",$B$1,$B$2,"EQY_CONSOLIDATED","Y","cols=2;rows=3")</f>
        <v>42825</v>
      </c>
      <c r="WH7">
        <v>9.4299999999999995E-2</v>
      </c>
      <c r="WI7" s="1">
        <f ca="1">_xll.BDH(WJ$4,"LT_DEBT_TO_TOT_ASSET",$B$1,$B$2,"EQY_CONSOLIDATED","Y","cols=2;rows=3")</f>
        <v>42916</v>
      </c>
      <c r="WJ7">
        <v>24.2971</v>
      </c>
      <c r="WK7" s="1">
        <f ca="1">_xll.BDH(WL$4,"LT_DEBT_TO_TOT_ASSET",$B$1,$B$2,"EQY_CONSOLIDATED","Y","cols=2;rows=2")</f>
        <v>42916</v>
      </c>
      <c r="WL7">
        <v>33.714700000000001</v>
      </c>
      <c r="WM7" s="1">
        <f ca="1">_xll.BDH(WN$4,"LT_DEBT_TO_TOT_ASSET",$B$1,$B$2,"EQY_CONSOLIDATED","Y","cols=2;rows=2")</f>
        <v>42916</v>
      </c>
      <c r="WN7">
        <v>0.27910000000000001</v>
      </c>
      <c r="WO7" s="1">
        <f ca="1">_xll.BDH(WP$4,"LT_DEBT_TO_TOT_ASSET",$B$1,$B$2,"EQY_CONSOLIDATED","Y","cols=2;rows=2")</f>
        <v>42916</v>
      </c>
      <c r="WP7">
        <v>16.5929</v>
      </c>
      <c r="WQ7" s="1">
        <f ca="1">_xll.BDH(WR$4,"LT_DEBT_TO_TOT_ASSET",$B$1,$B$2,"EQY_CONSOLIDATED","Y","cols=2;rows=3")</f>
        <v>42916</v>
      </c>
      <c r="WR7">
        <v>0</v>
      </c>
      <c r="WS7" s="1">
        <f ca="1">_xll.BDH(WT$4,"LT_DEBT_TO_TOT_ASSET",$B$1,$B$2,"EQY_CONSOLIDATED","Y","cols=2;rows=5")</f>
        <v>42825</v>
      </c>
      <c r="WT7">
        <v>21.759399999999999</v>
      </c>
      <c r="WU7" s="1">
        <f ca="1">_xll.BDH(WV$4,"LT_DEBT_TO_TOT_ASSET",$B$1,$B$2,"EQY_CONSOLIDATED","Y","cols=2;rows=2")</f>
        <v>42916</v>
      </c>
      <c r="WV7">
        <v>11.902200000000001</v>
      </c>
      <c r="WW7" s="1">
        <f ca="1">_xll.BDH(WX$4,"LT_DEBT_TO_TOT_ASSET",$B$1,$B$2,"EQY_CONSOLIDATED","Y","cols=2;rows=3")</f>
        <v>42916</v>
      </c>
      <c r="WX7">
        <v>11.994199999999999</v>
      </c>
      <c r="WY7" s="1">
        <f ca="1">_xll.BDH(WZ$4,"LT_DEBT_TO_TOT_ASSET",$B$1,$B$2,"EQY_CONSOLIDATED","Y","cols=2;rows=2")</f>
        <v>42916</v>
      </c>
      <c r="WZ7">
        <v>0</v>
      </c>
      <c r="XA7" s="1">
        <f ca="1">_xll.BDH(XB$4,"LT_DEBT_TO_TOT_ASSET",$B$1,$B$2,"EQY_CONSOLIDATED","Y","cols=2;rows=2")</f>
        <v>42916</v>
      </c>
      <c r="XB7">
        <v>0</v>
      </c>
      <c r="XC7" s="1">
        <f ca="1">_xll.BDH(XD$4,"LT_DEBT_TO_TOT_ASSET",$B$1,$B$2,"EQY_CONSOLIDATED","Y","cols=2;rows=2")</f>
        <v>42916</v>
      </c>
      <c r="XD7">
        <v>5.7575000000000003</v>
      </c>
      <c r="XE7" s="1">
        <f ca="1">_xll.BDH(XF$4,"LT_DEBT_TO_TOT_ASSET",$B$1,$B$2,"EQY_CONSOLIDATED","Y","cols=2;rows=2")</f>
        <v>42916</v>
      </c>
      <c r="XF7">
        <v>4.8443000000000005</v>
      </c>
      <c r="XG7" s="1">
        <f ca="1">_xll.BDH(XH$4,"LT_DEBT_TO_TOT_ASSET",$B$1,$B$2,"EQY_CONSOLIDATED","Y","cols=2;rows=6")</f>
        <v>42825</v>
      </c>
      <c r="XH7">
        <v>23.932200000000002</v>
      </c>
      <c r="XI7" s="1">
        <f ca="1">_xll.BDH(XJ$4,"LT_DEBT_TO_TOT_ASSET",$B$1,$B$2,"EQY_CONSOLIDATED","Y","cols=2;rows=2")</f>
        <v>42916</v>
      </c>
      <c r="XJ7">
        <v>0</v>
      </c>
      <c r="XK7" s="1">
        <f ca="1">_xll.BDH(XL$4,"LT_DEBT_TO_TOT_ASSET",$B$1,$B$2,"EQY_CONSOLIDATED","Y","cols=2;rows=2")</f>
        <v>42916</v>
      </c>
      <c r="XL7">
        <v>21.623999999999999</v>
      </c>
      <c r="XM7" s="1">
        <f ca="1">_xll.BDH(XN$4,"LT_DEBT_TO_TOT_ASSET",$B$1,$B$2,"EQY_CONSOLIDATED","Y","cols=2;rows=2")</f>
        <v>42916</v>
      </c>
      <c r="XN7">
        <v>4.024</v>
      </c>
      <c r="XO7" s="1">
        <f ca="1">_xll.BDH(XP$4,"LT_DEBT_TO_TOT_ASSET",$B$1,$B$2,"EQY_CONSOLIDATED","Y","cols=2;rows=2")</f>
        <v>42916</v>
      </c>
      <c r="XP7">
        <v>0.2296</v>
      </c>
      <c r="XQ7" s="1">
        <f ca="1">_xll.BDH(XR$4,"LT_DEBT_TO_TOT_ASSET",$B$1,$B$2,"EQY_CONSOLIDATED","Y","cols=2;rows=2")</f>
        <v>42916</v>
      </c>
      <c r="XR7">
        <v>10.552199999999999</v>
      </c>
      <c r="XS7" s="1">
        <f ca="1">_xll.BDH(XT$4,"LT_DEBT_TO_TOT_ASSET",$B$1,$B$2,"EQY_CONSOLIDATED","Y","cols=2;rows=1")</f>
        <v>43100</v>
      </c>
      <c r="XT7">
        <v>0</v>
      </c>
      <c r="XU7" s="1">
        <f ca="1">_xll.BDH(XV$4,"LT_DEBT_TO_TOT_ASSET",$B$1,$B$2,"EQY_CONSOLIDATED","Y","cols=2;rows=2")</f>
        <v>42916</v>
      </c>
      <c r="XV7">
        <v>0</v>
      </c>
      <c r="XW7" s="1">
        <f ca="1">_xll.BDH(XX$4,"LT_DEBT_TO_TOT_ASSET",$B$1,$B$2,"EQY_CONSOLIDATED","Y","cols=2;rows=2")</f>
        <v>42916</v>
      </c>
      <c r="XX7">
        <v>14.6006</v>
      </c>
      <c r="XY7" s="1">
        <f ca="1">_xll.BDH(XZ$4,"LT_DEBT_TO_TOT_ASSET",$B$1,$B$2,"EQY_CONSOLIDATED","Y","cols=2;rows=2")</f>
        <v>42916</v>
      </c>
      <c r="XZ7">
        <v>19.324999999999999</v>
      </c>
      <c r="YA7" s="1">
        <f ca="1">_xll.BDH(YB$4,"LT_DEBT_TO_TOT_ASSET",$B$1,$B$2,"EQY_CONSOLIDATED","Y","cols=2;rows=2")</f>
        <v>42916</v>
      </c>
      <c r="YB7">
        <v>0</v>
      </c>
      <c r="YC7" s="1">
        <f ca="1">_xll.BDH(YD$4,"LT_DEBT_TO_TOT_ASSET",$B$1,$B$2,"EQY_CONSOLIDATED","Y","cols=2;rows=2")</f>
        <v>42916</v>
      </c>
      <c r="YD7">
        <v>1.9308000000000001</v>
      </c>
      <c r="YE7" s="1">
        <f ca="1">_xll.BDH(YF$4,"LT_DEBT_TO_TOT_ASSET",$B$1,$B$2,"EQY_CONSOLIDATED","Y","cols=2;rows=5")</f>
        <v>42825</v>
      </c>
      <c r="YF7">
        <v>4.8697999999999997</v>
      </c>
      <c r="YG7" s="1">
        <f ca="1">_xll.BDH(YH$4,"LT_DEBT_TO_TOT_ASSET",$B$1,$B$2,"EQY_CONSOLIDATED","Y","cols=2;rows=1")</f>
        <v>42916</v>
      </c>
      <c r="YH7">
        <v>5.3449</v>
      </c>
      <c r="YI7" s="1">
        <f ca="1">_xll.BDH(YJ$4,"LT_DEBT_TO_TOT_ASSET",$B$1,$B$2,"EQY_CONSOLIDATED","Y","cols=2;rows=2")</f>
        <v>42916</v>
      </c>
      <c r="YJ7">
        <v>0</v>
      </c>
      <c r="YK7" s="1">
        <f ca="1">_xll.BDH(YL$4,"LT_DEBT_TO_TOT_ASSET",$B$1,$B$2,"EQY_CONSOLIDATED","Y","cols=2;rows=2")</f>
        <v>42916</v>
      </c>
      <c r="YL7">
        <v>0</v>
      </c>
      <c r="YM7" s="1">
        <f ca="1">_xll.BDH(YN$4,"LT_DEBT_TO_TOT_ASSET",$B$1,$B$2,"EQY_CONSOLIDATED","Y","cols=2;rows=5")</f>
        <v>42825</v>
      </c>
      <c r="YN7">
        <v>19.455400000000001</v>
      </c>
      <c r="YO7" s="1">
        <f ca="1">_xll.BDH(YP$4,"LT_DEBT_TO_TOT_ASSET",$B$1,$B$2,"EQY_CONSOLIDATED","Y","cols=2;rows=5")</f>
        <v>42825</v>
      </c>
      <c r="YP7">
        <v>18.841799999999999</v>
      </c>
      <c r="YQ7" s="1">
        <f ca="1">_xll.BDH(YR$4,"LT_DEBT_TO_TOT_ASSET",$B$1,$B$2,"EQY_CONSOLIDATED","Y","cols=2;rows=2")</f>
        <v>42916</v>
      </c>
      <c r="YR7">
        <v>16.1616</v>
      </c>
      <c r="YS7" s="1">
        <f ca="1">_xll.BDH(YT$4,"LT_DEBT_TO_TOT_ASSET",$B$1,$B$2,"EQY_CONSOLIDATED","Y","cols=2;rows=2")</f>
        <v>42916</v>
      </c>
      <c r="YT7">
        <v>26.605</v>
      </c>
      <c r="YU7" s="1">
        <f ca="1">_xll.BDH(YV$4,"LT_DEBT_TO_TOT_ASSET",$B$1,$B$2,"EQY_CONSOLIDATED","Y","cols=2;rows=2")</f>
        <v>42916</v>
      </c>
      <c r="YV7">
        <v>26.847000000000001</v>
      </c>
      <c r="YW7" s="1">
        <f ca="1">_xll.BDH(YX$4,"LT_DEBT_TO_TOT_ASSET",$B$1,$B$2,"EQY_CONSOLIDATED","Y","cols=2;rows=2")</f>
        <v>42916</v>
      </c>
      <c r="YX7">
        <v>8.0058000000000007</v>
      </c>
      <c r="YY7" s="1">
        <f ca="1">_xll.BDH(YZ$4,"LT_DEBT_TO_TOT_ASSET",$B$1,$B$2,"EQY_CONSOLIDATED","Y","cols=2;rows=2")</f>
        <v>42916</v>
      </c>
      <c r="YZ7">
        <v>19.983899999999998</v>
      </c>
      <c r="ZA7" s="1">
        <f ca="1">_xll.BDH(ZB$4,"LT_DEBT_TO_TOT_ASSET",$B$1,$B$2,"EQY_CONSOLIDATED","Y","cols=2;rows=2")</f>
        <v>42916</v>
      </c>
      <c r="ZB7">
        <v>2.8460999999999999</v>
      </c>
      <c r="ZC7" s="1">
        <f ca="1">_xll.BDH(ZD$4,"LT_DEBT_TO_TOT_ASSET",$B$1,$B$2,"EQY_CONSOLIDATED","Y","cols=2;rows=2")</f>
        <v>42916</v>
      </c>
      <c r="ZD7">
        <v>16.449400000000001</v>
      </c>
      <c r="ZE7" s="1">
        <f ca="1">_xll.BDH(ZF$4,"LT_DEBT_TO_TOT_ASSET",$B$1,$B$2,"EQY_CONSOLIDATED","Y","cols=2;rows=2")</f>
        <v>42916</v>
      </c>
      <c r="ZF7">
        <v>37.417200000000001</v>
      </c>
      <c r="ZG7" s="1">
        <f ca="1">_xll.BDH(ZH$4,"LT_DEBT_TO_TOT_ASSET",$B$1,$B$2,"EQY_CONSOLIDATED","Y","cols=2;rows=5")</f>
        <v>42825</v>
      </c>
      <c r="ZH7">
        <v>24.646999999999998</v>
      </c>
      <c r="ZI7" s="1">
        <f ca="1">_xll.BDH(ZJ$4,"LT_DEBT_TO_TOT_ASSET",$B$1,$B$2,"EQY_CONSOLIDATED","Y","cols=2;rows=2")</f>
        <v>42916</v>
      </c>
      <c r="ZJ7">
        <v>0</v>
      </c>
      <c r="ZK7" s="1">
        <f ca="1">_xll.BDH(ZL$4,"LT_DEBT_TO_TOT_ASSET",$B$1,$B$2,"EQY_CONSOLIDATED","Y","cols=2;rows=2")</f>
        <v>42916</v>
      </c>
      <c r="ZL7">
        <v>1.11E-2</v>
      </c>
      <c r="ZM7" s="1">
        <f ca="1">_xll.BDH(ZN$4,"LT_DEBT_TO_TOT_ASSET",$B$1,$B$2,"EQY_CONSOLIDATED","Y","cols=2;rows=2")</f>
        <v>42916</v>
      </c>
      <c r="ZN7">
        <v>8.2792999999999992</v>
      </c>
      <c r="ZO7" s="1">
        <f ca="1">_xll.BDH(ZP$4,"LT_DEBT_TO_TOT_ASSET",$B$1,$B$2,"EQY_CONSOLIDATED","Y","cols=2;rows=3")</f>
        <v>42916</v>
      </c>
      <c r="ZP7">
        <v>24.062999999999999</v>
      </c>
      <c r="ZQ7" s="1">
        <f ca="1">_xll.BDH(ZR$4,"LT_DEBT_TO_TOT_ASSET",$B$1,$B$2,"EQY_CONSOLIDATED","Y","cols=2;rows=2")</f>
        <v>42916</v>
      </c>
      <c r="ZR7">
        <v>7.3746</v>
      </c>
      <c r="ZS7" s="1">
        <f ca="1">_xll.BDH(ZT$4,"LT_DEBT_TO_TOT_ASSET",$B$1,$B$2,"EQY_CONSOLIDATED","Y","cols=2;rows=2")</f>
        <v>42916</v>
      </c>
      <c r="ZT7">
        <v>0</v>
      </c>
      <c r="ZU7" s="1">
        <f ca="1">_xll.BDH(ZV$4,"LT_DEBT_TO_TOT_ASSET",$B$1,$B$2,"EQY_CONSOLIDATED","Y","cols=2;rows=2")</f>
        <v>42916</v>
      </c>
      <c r="ZV7">
        <v>25.440200000000001</v>
      </c>
      <c r="ZW7" s="1">
        <f ca="1">_xll.BDH(ZX$4,"LT_DEBT_TO_TOT_ASSET",$B$1,$B$2,"EQY_CONSOLIDATED","Y","cols=2;rows=2")</f>
        <v>42916</v>
      </c>
      <c r="ZX7">
        <v>0</v>
      </c>
      <c r="ZY7" s="1">
        <f ca="1">_xll.BDH(ZZ$4,"LT_DEBT_TO_TOT_ASSET",$B$1,$B$2,"EQY_CONSOLIDATED","Y","cols=2;rows=5")</f>
        <v>42825</v>
      </c>
      <c r="ZZ7">
        <v>28.412099999999999</v>
      </c>
      <c r="AAA7" s="1">
        <f ca="1">_xll.BDH(AAB$4,"LT_DEBT_TO_TOT_ASSET",$B$1,$B$2,"EQY_CONSOLIDATED","Y","cols=2;rows=2")</f>
        <v>42916</v>
      </c>
      <c r="AAB7">
        <v>5.8530999999999995</v>
      </c>
      <c r="AAC7" s="1">
        <f ca="1">_xll.BDH(AAD$4,"LT_DEBT_TO_TOT_ASSET",$B$1,$B$2,"EQY_CONSOLIDATED","Y","cols=2;rows=2")</f>
        <v>42916</v>
      </c>
      <c r="AAD7">
        <v>25.926100000000002</v>
      </c>
      <c r="AAE7" s="1">
        <f ca="1">_xll.BDH(AAF$4,"LT_DEBT_TO_TOT_ASSET",$B$1,$B$2,"EQY_CONSOLIDATED","Y","cols=2;rows=2")</f>
        <v>42916</v>
      </c>
      <c r="AAF7">
        <v>11.0763</v>
      </c>
      <c r="AAG7" s="1">
        <f ca="1">_xll.BDH(AAH$4,"LT_DEBT_TO_TOT_ASSET",$B$1,$B$2,"EQY_CONSOLIDATED","Y","cols=2;rows=2")</f>
        <v>42916</v>
      </c>
      <c r="AAH7">
        <v>17.687000000000001</v>
      </c>
      <c r="AAI7" s="1">
        <f ca="1">_xll.BDH(AAJ$4,"LT_DEBT_TO_TOT_ASSET",$B$1,$B$2,"EQY_CONSOLIDATED","Y","cols=2;rows=2")</f>
        <v>42916</v>
      </c>
      <c r="AAJ7">
        <v>3.3801999999999999</v>
      </c>
      <c r="AAK7" s="1">
        <f ca="1">_xll.BDH(AAL$4,"LT_DEBT_TO_TOT_ASSET",$B$1,$B$2,"EQY_CONSOLIDATED","Y","cols=2;rows=2")</f>
        <v>42916</v>
      </c>
      <c r="AAL7">
        <v>63.908000000000001</v>
      </c>
      <c r="AAM7" s="1">
        <f ca="1">_xll.BDH(AAN$4,"LT_DEBT_TO_TOT_ASSET",$B$1,$B$2,"EQY_CONSOLIDATED","Y","cols=2;rows=3")</f>
        <v>42825</v>
      </c>
      <c r="AAN7">
        <v>0</v>
      </c>
      <c r="AAO7" s="1">
        <f ca="1">_xll.BDH(AAP$4,"LT_DEBT_TO_TOT_ASSET",$B$1,$B$2,"EQY_CONSOLIDATED","Y","cols=2;rows=5")</f>
        <v>42825</v>
      </c>
      <c r="AAP7">
        <v>16.908300000000001</v>
      </c>
      <c r="AAQ7" s="1">
        <f ca="1">_xll.BDH(AAR$4,"LT_DEBT_TO_TOT_ASSET",$B$1,$B$2,"EQY_CONSOLIDATED","Y","cols=2;rows=2")</f>
        <v>42916</v>
      </c>
      <c r="AAR7">
        <v>14.287100000000001</v>
      </c>
      <c r="AAS7" s="1">
        <f ca="1">_xll.BDH(AAT$4,"LT_DEBT_TO_TOT_ASSET",$B$1,$B$2,"EQY_CONSOLIDATED","Y","cols=2;rows=2")</f>
        <v>42916</v>
      </c>
      <c r="AAT7">
        <v>18.823</v>
      </c>
      <c r="AAU7" s="1">
        <f ca="1">_xll.BDH(AAV$4,"LT_DEBT_TO_TOT_ASSET",$B$1,$B$2,"EQY_CONSOLIDATED","Y","cols=2;rows=2")</f>
        <v>42916</v>
      </c>
      <c r="AAV7">
        <v>0.221</v>
      </c>
      <c r="AAW7" s="1">
        <f ca="1">_xll.BDH(AAX$4,"LT_DEBT_TO_TOT_ASSET",$B$1,$B$2,"EQY_CONSOLIDATED","Y","cols=2;rows=3")</f>
        <v>42916</v>
      </c>
      <c r="AAX7">
        <v>17.247599999999998</v>
      </c>
      <c r="AAY7" s="1">
        <f ca="1">_xll.BDH(AAZ$4,"LT_DEBT_TO_TOT_ASSET",$B$1,$B$2,"EQY_CONSOLIDATED","Y","cols=2;rows=2")</f>
        <v>42916</v>
      </c>
      <c r="AAZ7">
        <v>21.088100000000001</v>
      </c>
      <c r="ABA7" s="1">
        <f ca="1">_xll.BDH(ABB$4,"LT_DEBT_TO_TOT_ASSET",$B$1,$B$2,"EQY_CONSOLIDATED","Y","cols=2;rows=2")</f>
        <v>42916</v>
      </c>
      <c r="ABB7">
        <v>28.7683</v>
      </c>
      <c r="ABC7" s="1">
        <f ca="1">_xll.BDH(ABD$4,"LT_DEBT_TO_TOT_ASSET",$B$1,$B$2,"EQY_CONSOLIDATED","Y","cols=2;rows=2")</f>
        <v>42916</v>
      </c>
      <c r="ABD7">
        <v>46.019100000000002</v>
      </c>
      <c r="ABE7" s="1">
        <f ca="1">_xll.BDH(ABF$4,"LT_DEBT_TO_TOT_ASSET",$B$1,$B$2,"EQY_CONSOLIDATED","Y","cols=2;rows=3")</f>
        <v>42916</v>
      </c>
      <c r="ABF7">
        <v>7.8087</v>
      </c>
      <c r="ABG7" s="1">
        <f ca="1">_xll.BDH(ABH$4,"LT_DEBT_TO_TOT_ASSET",$B$1,$B$2,"EQY_CONSOLIDATED","Y","cols=2;rows=3")</f>
        <v>42825</v>
      </c>
      <c r="ABH7">
        <v>21.685400000000001</v>
      </c>
      <c r="ABI7" s="1">
        <f ca="1">_xll.BDH(ABJ$4,"LT_DEBT_TO_TOT_ASSET",$B$1,$B$2,"EQY_CONSOLIDATED","Y","cols=2;rows=2")</f>
        <v>42916</v>
      </c>
      <c r="ABJ7">
        <v>26.373899999999999</v>
      </c>
      <c r="ABK7" s="1">
        <f ca="1">_xll.BDH(ABL$4,"LT_DEBT_TO_TOT_ASSET",$B$1,$B$2,"EQY_CONSOLIDATED","Y","cols=2;rows=2")</f>
        <v>42916</v>
      </c>
      <c r="ABL7">
        <v>29.777899999999999</v>
      </c>
      <c r="ABM7" s="1">
        <f ca="1">_xll.BDH(ABN$4,"LT_DEBT_TO_TOT_ASSET",$B$1,$B$2,"EQY_CONSOLIDATED","Y","cols=2;rows=2")</f>
        <v>42916</v>
      </c>
      <c r="ABN7">
        <v>21.754799999999999</v>
      </c>
      <c r="ABO7" s="1">
        <f ca="1">_xll.BDH(ABP$4,"LT_DEBT_TO_TOT_ASSET",$B$1,$B$2,"EQY_CONSOLIDATED","Y","cols=2;rows=2")</f>
        <v>42916</v>
      </c>
      <c r="ABP7">
        <v>11.588699999999999</v>
      </c>
      <c r="ABQ7" s="1">
        <f ca="1">_xll.BDH(ABR$4,"LT_DEBT_TO_TOT_ASSET",$B$1,$B$2,"EQY_CONSOLIDATED","Y","cols=2;rows=2")</f>
        <v>42916</v>
      </c>
      <c r="ABR7">
        <v>0.8004</v>
      </c>
      <c r="ABS7" s="1">
        <f ca="1">_xll.BDH(ABT$4,"LT_DEBT_TO_TOT_ASSET",$B$1,$B$2,"EQY_CONSOLIDATED","Y","cols=2;rows=2")</f>
        <v>42916</v>
      </c>
      <c r="ABT7">
        <v>13.750299999999999</v>
      </c>
      <c r="ABU7" s="1">
        <f ca="1">_xll.BDH(ABV$4,"LT_DEBT_TO_TOT_ASSET",$B$1,$B$2,"EQY_CONSOLIDATED","Y","cols=2;rows=2")</f>
        <v>42916</v>
      </c>
      <c r="ABV7">
        <v>21.440999999999999</v>
      </c>
      <c r="ABW7" s="1">
        <f ca="1">_xll.BDH(ABX$4,"LT_DEBT_TO_TOT_ASSET",$B$1,$B$2,"EQY_CONSOLIDATED","Y","cols=2;rows=2")</f>
        <v>42916</v>
      </c>
      <c r="ABX7">
        <v>20.895299999999999</v>
      </c>
      <c r="ABY7" s="1">
        <f ca="1">_xll.BDH(ABZ$4,"LT_DEBT_TO_TOT_ASSET",$B$1,$B$2,"EQY_CONSOLIDATED","Y","cols=2;rows=2")</f>
        <v>42916</v>
      </c>
      <c r="ABZ7">
        <v>27.6525</v>
      </c>
      <c r="ACA7" s="1">
        <f ca="1">_xll.BDH(ACB$4,"LT_DEBT_TO_TOT_ASSET",$B$1,$B$2,"EQY_CONSOLIDATED","Y","cols=2;rows=2")</f>
        <v>42916</v>
      </c>
      <c r="ACB7">
        <v>25.1249</v>
      </c>
      <c r="ACC7" s="1">
        <f ca="1">_xll.BDH(ACD$4,"LT_DEBT_TO_TOT_ASSET",$B$1,$B$2,"EQY_CONSOLIDATED","Y","cols=2;rows=3")</f>
        <v>42825</v>
      </c>
      <c r="ACD7">
        <v>16.946100000000001</v>
      </c>
      <c r="ACE7" s="1">
        <f ca="1">_xll.BDH(ACF$4,"LT_DEBT_TO_TOT_ASSET",$B$1,$B$2,"EQY_CONSOLIDATED","Y","cols=2;rows=2")</f>
        <v>42916</v>
      </c>
      <c r="ACF7">
        <v>21.324300000000001</v>
      </c>
      <c r="ACG7" s="1">
        <f ca="1">_xll.BDH(ACH$4,"LT_DEBT_TO_TOT_ASSET",$B$1,$B$2,"EQY_CONSOLIDATED","Y","cols=2;rows=2")</f>
        <v>42916</v>
      </c>
      <c r="ACH7">
        <v>18.767800000000001</v>
      </c>
      <c r="ACI7" s="1">
        <f ca="1">_xll.BDH(ACJ$4,"LT_DEBT_TO_TOT_ASSET",$B$1,$B$2,"EQY_CONSOLIDATED","Y","cols=2;rows=2")</f>
        <v>42916</v>
      </c>
      <c r="ACJ7">
        <v>0</v>
      </c>
      <c r="ACK7" s="1">
        <f ca="1">_xll.BDH(ACL$4,"LT_DEBT_TO_TOT_ASSET",$B$1,$B$2,"EQY_CONSOLIDATED","Y","cols=2;rows=2")</f>
        <v>42916</v>
      </c>
      <c r="ACL7">
        <v>28.764099999999999</v>
      </c>
      <c r="ACM7" s="1">
        <f ca="1">_xll.BDH(ACN$4,"LT_DEBT_TO_TOT_ASSET",$B$1,$B$2,"EQY_CONSOLIDATED","Y","cols=2;rows=2")</f>
        <v>42916</v>
      </c>
      <c r="ACN7">
        <v>23.070900000000002</v>
      </c>
      <c r="ACO7" s="1">
        <f ca="1">_xll.BDH(ACP$4,"LT_DEBT_TO_TOT_ASSET",$B$1,$B$2,"EQY_CONSOLIDATED","Y","cols=2;rows=2")</f>
        <v>42916</v>
      </c>
      <c r="ACP7">
        <v>15.8584</v>
      </c>
      <c r="ACQ7" s="1">
        <f ca="1">_xll.BDH(ACR$4,"LT_DEBT_TO_TOT_ASSET",$B$1,$B$2,"EQY_CONSOLIDATED","Y","cols=2;rows=2")</f>
        <v>42916</v>
      </c>
      <c r="ACR7">
        <v>28.805299999999999</v>
      </c>
      <c r="ACS7" s="1">
        <f ca="1">_xll.BDH(ACT$4,"LT_DEBT_TO_TOT_ASSET",$B$1,$B$2,"EQY_CONSOLIDATED","Y","cols=2;rows=2")</f>
        <v>42916</v>
      </c>
      <c r="ACT7">
        <v>21.966200000000001</v>
      </c>
      <c r="ACU7" s="1">
        <f ca="1">_xll.BDH(ACV$4,"LT_DEBT_TO_TOT_ASSET",$B$1,$B$2,"EQY_CONSOLIDATED","Y","cols=2;rows=3")</f>
        <v>42916</v>
      </c>
      <c r="ACV7">
        <v>12.441000000000001</v>
      </c>
      <c r="ACW7" s="1">
        <f ca="1">_xll.BDH(ACX$4,"LT_DEBT_TO_TOT_ASSET",$B$1,$B$2,"EQY_CONSOLIDATED","Y","cols=2;rows=2")</f>
        <v>42916</v>
      </c>
      <c r="ACX7">
        <v>20.814799999999998</v>
      </c>
      <c r="ACY7" s="1">
        <f ca="1">_xll.BDH(ACZ$4,"LT_DEBT_TO_TOT_ASSET",$B$1,$B$2,"EQY_CONSOLIDATED","Y","cols=2;rows=3")</f>
        <v>42916</v>
      </c>
      <c r="ACZ7">
        <v>17.247599999999998</v>
      </c>
      <c r="ADA7" s="1">
        <f ca="1">_xll.BDH(ADB$4,"LT_DEBT_TO_TOT_ASSET",$B$1,$B$2,"EQY_CONSOLIDATED","Y","cols=2;rows=3")</f>
        <v>42825</v>
      </c>
      <c r="ADB7">
        <v>27.397300000000001</v>
      </c>
      <c r="ADC7" s="1">
        <f ca="1">_xll.BDH(ADD$4,"LT_DEBT_TO_TOT_ASSET",$B$1,$B$2,"EQY_CONSOLIDATED","Y","cols=2;rows=2")</f>
        <v>42916</v>
      </c>
      <c r="ADD7">
        <v>29.118300000000001</v>
      </c>
      <c r="ADE7" s="1">
        <f ca="1">_xll.BDH(ADF$4,"LT_DEBT_TO_TOT_ASSET",$B$1,$B$2,"EQY_CONSOLIDATED","Y","cols=2;rows=2")</f>
        <v>42916</v>
      </c>
      <c r="ADF7">
        <v>15.1915</v>
      </c>
      <c r="ADG7" s="1">
        <f ca="1">_xll.BDH(ADH$4,"LT_DEBT_TO_TOT_ASSET",$B$1,$B$2,"EQY_CONSOLIDATED","Y","cols=2;rows=2")</f>
        <v>42916</v>
      </c>
      <c r="ADH7">
        <v>31.3017</v>
      </c>
      <c r="ADI7" s="1">
        <f ca="1">_xll.BDH(ADJ$4,"LT_DEBT_TO_TOT_ASSET",$B$1,$B$2,"EQY_CONSOLIDATED","Y","cols=2;rows=2")</f>
        <v>42916</v>
      </c>
      <c r="ADJ7">
        <v>40.134</v>
      </c>
      <c r="ADK7" s="1">
        <f ca="1">_xll.BDH(ADL$4,"LT_DEBT_TO_TOT_ASSET",$B$1,$B$2,"EQY_CONSOLIDATED","Y","cols=2;rows=3")</f>
        <v>42916</v>
      </c>
      <c r="ADL7">
        <v>12.234</v>
      </c>
      <c r="ADM7" s="1">
        <f ca="1">_xll.BDH(ADN$4,"LT_DEBT_TO_TOT_ASSET",$B$1,$B$2,"EQY_CONSOLIDATED","Y","cols=2;rows=2")</f>
        <v>42916</v>
      </c>
      <c r="ADN7">
        <v>23.8078</v>
      </c>
      <c r="ADO7" s="1">
        <f ca="1">_xll.BDH(ADP$4,"LT_DEBT_TO_TOT_ASSET",$B$1,$B$2,"EQY_CONSOLIDATED","Y","cols=2;rows=2")</f>
        <v>42916</v>
      </c>
      <c r="ADP7">
        <v>23.302099999999999</v>
      </c>
      <c r="ADQ7" s="1">
        <f ca="1">_xll.BDH(ADR$4,"LT_DEBT_TO_TOT_ASSET",$B$1,$B$2,"EQY_CONSOLIDATED","Y","cols=2;rows=2")</f>
        <v>42916</v>
      </c>
      <c r="ADR7">
        <v>14.4918</v>
      </c>
      <c r="ADS7" s="1">
        <f ca="1">_xll.BDH(ADT$4,"LT_DEBT_TO_TOT_ASSET",$B$1,$B$2,"EQY_CONSOLIDATED","Y","cols=2;rows=2")</f>
        <v>42916</v>
      </c>
      <c r="ADT7">
        <v>26.392299999999999</v>
      </c>
      <c r="ADU7" s="1">
        <f ca="1">_xll.BDH(ADV$4,"LT_DEBT_TO_TOT_ASSET",$B$1,$B$2,"EQY_CONSOLIDATED","Y","cols=2;rows=3")</f>
        <v>42825</v>
      </c>
      <c r="ADV7">
        <v>37.023000000000003</v>
      </c>
      <c r="ADW7" s="1">
        <f ca="1">_xll.BDH(ADX$4,"LT_DEBT_TO_TOT_ASSET",$B$1,$B$2,"EQY_CONSOLIDATED","Y","cols=2;rows=2")</f>
        <v>42916</v>
      </c>
      <c r="ADX7">
        <v>18.812200000000001</v>
      </c>
      <c r="ADY7" s="1">
        <f ca="1">_xll.BDH(ADZ$4,"LT_DEBT_TO_TOT_ASSET",$B$1,$B$2,"EQY_CONSOLIDATED","Y","cols=2;rows=2")</f>
        <v>42916</v>
      </c>
      <c r="ADZ7">
        <v>20.372499999999999</v>
      </c>
      <c r="AEA7" s="1">
        <f ca="1">_xll.BDH(AEB$4,"LT_DEBT_TO_TOT_ASSET",$B$1,$B$2,"EQY_CONSOLIDATED","Y","cols=2;rows=3")</f>
        <v>42916</v>
      </c>
      <c r="AEB7">
        <v>13.3611</v>
      </c>
      <c r="AEC7" s="1">
        <f ca="1">_xll.BDH(AED$4,"LT_DEBT_TO_TOT_ASSET",$B$1,$B$2,"EQY_CONSOLIDATED","Y","cols=2;rows=2")</f>
        <v>42916</v>
      </c>
      <c r="AED7">
        <v>27.659400000000002</v>
      </c>
      <c r="AEE7" s="1">
        <f ca="1">_xll.BDH(AEF$4,"LT_DEBT_TO_TOT_ASSET",$B$1,$B$2,"EQY_CONSOLIDATED","Y","cols=2;rows=2")</f>
        <v>42916</v>
      </c>
      <c r="AEF7">
        <v>26.5733</v>
      </c>
      <c r="AEG7" s="1">
        <f ca="1">_xll.BDH(AEH$4,"LT_DEBT_TO_TOT_ASSET",$B$1,$B$2,"EQY_CONSOLIDATED","Y","cols=2;rows=2")</f>
        <v>42916</v>
      </c>
      <c r="AEH7">
        <v>21.000900000000001</v>
      </c>
      <c r="AEI7" s="1">
        <f ca="1">_xll.BDH(AEJ$4,"LT_DEBT_TO_TOT_ASSET",$B$1,$B$2,"EQY_CONSOLIDATED","Y","cols=2;rows=2")</f>
        <v>42916</v>
      </c>
      <c r="AEJ7">
        <v>22.495100000000001</v>
      </c>
      <c r="AEK7" s="1">
        <f ca="1">_xll.BDH(AEL$4,"LT_DEBT_TO_TOT_ASSET",$B$1,$B$2,"EQY_CONSOLIDATED","Y","cols=2;rows=2")</f>
        <v>42916</v>
      </c>
      <c r="AEL7">
        <v>35.4634</v>
      </c>
      <c r="AEM7" s="1">
        <f ca="1">_xll.BDH(AEN$4,"LT_DEBT_TO_TOT_ASSET",$B$1,$B$2,"EQY_CONSOLIDATED","Y","cols=2;rows=2")</f>
        <v>42916</v>
      </c>
      <c r="AEN7">
        <v>25.532399999999999</v>
      </c>
      <c r="AEO7" s="1">
        <f ca="1">_xll.BDH(AEP$4,"LT_DEBT_TO_TOT_ASSET",$B$1,$B$2,"EQY_CONSOLIDATED","Y","cols=2;rows=2")</f>
        <v>42916</v>
      </c>
      <c r="AEP7">
        <v>1.3179000000000001</v>
      </c>
      <c r="AEQ7" s="1">
        <f ca="1">_xll.BDH(AER$4,"LT_DEBT_TO_TOT_ASSET",$B$1,$B$2,"EQY_CONSOLIDATED","Y","cols=2;rows=2")</f>
        <v>42916</v>
      </c>
      <c r="AER7">
        <v>38.724200000000003</v>
      </c>
      <c r="AES7" t="str">
        <f ca="1">_xll.BDH(AET$4,"LT_DEBT_TO_TOT_ASSET",$B$1,$B$2,"EQY_CONSOLIDATED","Y")</f>
        <v>#N/A N/A</v>
      </c>
      <c r="AEU7" s="1">
        <f ca="1">_xll.BDH(AEV$4,"LT_DEBT_TO_TOT_ASSET",$B$1,$B$2,"EQY_CONSOLIDATED","Y","cols=2;rows=3")</f>
        <v>42916</v>
      </c>
      <c r="AEV7">
        <v>10.186</v>
      </c>
      <c r="AEW7" s="1">
        <f ca="1">_xll.BDH(AEX$4,"LT_DEBT_TO_TOT_ASSET",$B$1,$B$2,"EQY_CONSOLIDATED","Y","cols=2;rows=2")</f>
        <v>42916</v>
      </c>
      <c r="AEX7">
        <v>27.861799999999999</v>
      </c>
      <c r="AEY7" s="1">
        <f ca="1">_xll.BDH(AEZ$4,"LT_DEBT_TO_TOT_ASSET",$B$1,$B$2,"EQY_CONSOLIDATED","Y","cols=2;rows=3")</f>
        <v>42766</v>
      </c>
      <c r="AEZ7">
        <v>15.4018</v>
      </c>
      <c r="AFA7" s="1">
        <f ca="1">_xll.BDH(AFB$4,"LT_DEBT_TO_TOT_ASSET",$B$1,$B$2,"EQY_CONSOLIDATED","Y","cols=2;rows=2")</f>
        <v>42916</v>
      </c>
      <c r="AFB7">
        <v>20.607800000000001</v>
      </c>
      <c r="AFC7" s="1">
        <f ca="1">_xll.BDH(AFD$4,"LT_DEBT_TO_TOT_ASSET",$B$1,$B$2,"EQY_CONSOLIDATED","Y","cols=2;rows=2")</f>
        <v>42916</v>
      </c>
      <c r="AFD7">
        <v>24.557400000000001</v>
      </c>
      <c r="AFE7" s="1">
        <f ca="1">_xll.BDH(AFF$4,"LT_DEBT_TO_TOT_ASSET",$B$1,$B$2,"EQY_CONSOLIDATED","Y","cols=2;rows=3")</f>
        <v>42916</v>
      </c>
      <c r="AFF7">
        <v>10.301600000000001</v>
      </c>
      <c r="AFG7" s="1">
        <f ca="1">_xll.BDH(AFH$4,"LT_DEBT_TO_TOT_ASSET",$B$1,$B$2,"EQY_CONSOLIDATED","Y","cols=2;rows=2")</f>
        <v>42916</v>
      </c>
      <c r="AFH7">
        <v>14.461</v>
      </c>
      <c r="AFI7" s="1">
        <f ca="1">_xll.BDH(AFJ$4,"LT_DEBT_TO_TOT_ASSET",$B$1,$B$2,"EQY_CONSOLIDATED","Y","cols=2;rows=2")</f>
        <v>42916</v>
      </c>
      <c r="AFJ7">
        <v>28.805800000000001</v>
      </c>
      <c r="AFK7" s="1">
        <f ca="1">_xll.BDH(AFL$4,"LT_DEBT_TO_TOT_ASSET",$B$1,$B$2,"EQY_CONSOLIDATED","Y","cols=2;rows=2")</f>
        <v>42916</v>
      </c>
      <c r="AFL7">
        <v>26.689900000000002</v>
      </c>
      <c r="AFM7" s="1">
        <f ca="1">_xll.BDH(AFN$4,"LT_DEBT_TO_TOT_ASSET",$B$1,$B$2,"EQY_CONSOLIDATED","Y","cols=2;rows=3")</f>
        <v>42916</v>
      </c>
      <c r="AFN7">
        <v>9.4282000000000004</v>
      </c>
      <c r="AFO7" s="1">
        <f ca="1">_xll.BDH(AFP$4,"LT_DEBT_TO_TOT_ASSET",$B$1,$B$2,"EQY_CONSOLIDATED","Y","cols=2;rows=2")</f>
        <v>42916</v>
      </c>
      <c r="AFP7">
        <v>22.151700000000002</v>
      </c>
      <c r="AFQ7" s="1">
        <f ca="1">_xll.BDH(AFR$4,"LT_DEBT_TO_TOT_ASSET",$B$1,$B$2,"EQY_CONSOLIDATED","Y","cols=2;rows=2")</f>
        <v>42916</v>
      </c>
      <c r="AFR7">
        <v>22.946999999999999</v>
      </c>
      <c r="AFS7" s="1">
        <f ca="1">_xll.BDH(AFT$4,"LT_DEBT_TO_TOT_ASSET",$B$1,$B$2,"EQY_CONSOLIDATED","Y","cols=2;rows=2")</f>
        <v>42916</v>
      </c>
      <c r="AFT7">
        <v>12.767900000000001</v>
      </c>
      <c r="AFU7" s="1">
        <f ca="1">_xll.BDH(AFV$4,"LT_DEBT_TO_TOT_ASSET",$B$1,$B$2,"EQY_CONSOLIDATED","Y","cols=2;rows=2")</f>
        <v>42916</v>
      </c>
      <c r="AFV7">
        <v>24.4392</v>
      </c>
      <c r="AFW7" s="1">
        <f ca="1">_xll.BDH(AFX$4,"LT_DEBT_TO_TOT_ASSET",$B$1,$B$2,"EQY_CONSOLIDATED","Y","cols=2;rows=2")</f>
        <v>42916</v>
      </c>
      <c r="AFX7">
        <v>33.2699</v>
      </c>
      <c r="AFY7" s="1">
        <f ca="1">_xll.BDH(AFZ$4,"LT_DEBT_TO_TOT_ASSET",$B$1,$B$2,"EQY_CONSOLIDATED","Y","cols=2;rows=3")</f>
        <v>42825</v>
      </c>
      <c r="AFZ7">
        <v>31.6616</v>
      </c>
      <c r="AGA7" s="1">
        <f ca="1">_xll.BDH(AGB$4,"LT_DEBT_TO_TOT_ASSET",$B$1,$B$2,"EQY_CONSOLIDATED","Y","cols=2;rows=2")</f>
        <v>42916</v>
      </c>
      <c r="AGB7">
        <v>9.6862999999999992</v>
      </c>
      <c r="AGC7" s="1">
        <f ca="1">_xll.BDH(AGD$4,"LT_DEBT_TO_TOT_ASSET",$B$1,$B$2,"EQY_CONSOLIDATED","Y","cols=2;rows=2")</f>
        <v>42916</v>
      </c>
      <c r="AGD7">
        <v>12.5875</v>
      </c>
      <c r="AGE7" s="1">
        <f ca="1">_xll.BDH(AGF$4,"LT_DEBT_TO_TOT_ASSET",$B$1,$B$2,"EQY_CONSOLIDATED","Y","cols=2;rows=2")</f>
        <v>42916</v>
      </c>
      <c r="AGF7">
        <v>11.6492</v>
      </c>
      <c r="AGG7" s="1">
        <f ca="1">_xll.BDH(AGH$4,"LT_DEBT_TO_TOT_ASSET",$B$1,$B$2,"EQY_CONSOLIDATED","Y","cols=2;rows=2")</f>
        <v>42916</v>
      </c>
      <c r="AGH7">
        <v>31.735299999999999</v>
      </c>
      <c r="AGI7" s="1">
        <f ca="1">_xll.BDH(AGJ$4,"LT_DEBT_TO_TOT_ASSET",$B$1,$B$2,"EQY_CONSOLIDATED","Y","cols=2;rows=2")</f>
        <v>42916</v>
      </c>
      <c r="AGJ7">
        <v>6.266</v>
      </c>
      <c r="AGK7" s="1">
        <f ca="1">_xll.BDH(AGL$4,"LT_DEBT_TO_TOT_ASSET",$B$1,$B$2,"EQY_CONSOLIDATED","Y","cols=2;rows=2")</f>
        <v>42916</v>
      </c>
      <c r="AGL7">
        <v>27.823899999999998</v>
      </c>
      <c r="AGM7" s="1">
        <f ca="1">_xll.BDH(AGN$4,"LT_DEBT_TO_TOT_ASSET",$B$1,$B$2,"EQY_CONSOLIDATED","Y","cols=2;rows=2")</f>
        <v>42916</v>
      </c>
      <c r="AGN7">
        <v>20.651299999999999</v>
      </c>
      <c r="AGO7" s="1">
        <f ca="1">_xll.BDH(AGP$4,"LT_DEBT_TO_TOT_ASSET",$B$1,$B$2,"EQY_CONSOLIDATED","Y","cols=2;rows=3")</f>
        <v>42916</v>
      </c>
      <c r="AGP7">
        <v>9.5367999999999995</v>
      </c>
      <c r="AGQ7" s="1">
        <f ca="1">_xll.BDH(AGR$4,"LT_DEBT_TO_TOT_ASSET",$B$1,$B$2,"EQY_CONSOLIDATED","Y","cols=2;rows=2")</f>
        <v>42916</v>
      </c>
      <c r="AGR7">
        <v>35.120100000000001</v>
      </c>
      <c r="AGS7" s="1">
        <f ca="1">_xll.BDH(AGT$4,"LT_DEBT_TO_TOT_ASSET",$B$1,$B$2,"EQY_CONSOLIDATED","Y","cols=2;rows=2")</f>
        <v>42916</v>
      </c>
      <c r="AGT7">
        <v>21.438700000000001</v>
      </c>
      <c r="AGU7" s="1">
        <f ca="1">_xll.BDH(AGV$4,"LT_DEBT_TO_TOT_ASSET",$B$1,$B$2,"EQY_CONSOLIDATED","Y","cols=2;rows=2")</f>
        <v>42916</v>
      </c>
      <c r="AGV7">
        <v>9.5778999999999996</v>
      </c>
      <c r="AGW7" s="1">
        <f ca="1">_xll.BDH(AGX$4,"LT_DEBT_TO_TOT_ASSET",$B$1,$B$2,"EQY_CONSOLIDATED","Y","cols=2;rows=2")</f>
        <v>42916</v>
      </c>
      <c r="AGX7">
        <v>26.907800000000002</v>
      </c>
      <c r="AGY7" s="1">
        <f ca="1">_xll.BDH(AGZ$4,"LT_DEBT_TO_TOT_ASSET",$B$1,$B$2,"EQY_CONSOLIDATED","Y","cols=2;rows=2")</f>
        <v>42916</v>
      </c>
      <c r="AGZ7">
        <v>1.3599999999999999</v>
      </c>
      <c r="AHA7" s="1">
        <f ca="1">_xll.BDH(AHB$4,"LT_DEBT_TO_TOT_ASSET",$B$1,$B$2,"EQY_CONSOLIDATED","Y","cols=2;rows=3")</f>
        <v>42916</v>
      </c>
      <c r="AHB7">
        <v>22.8184</v>
      </c>
      <c r="AHC7" s="1">
        <f ca="1">_xll.BDH(AHD$4,"LT_DEBT_TO_TOT_ASSET",$B$1,$B$2,"EQY_CONSOLIDATED","Y","cols=2;rows=3")</f>
        <v>42916</v>
      </c>
      <c r="AHD7">
        <v>51.9133</v>
      </c>
      <c r="AHE7" s="1">
        <f ca="1">_xll.BDH(AHF$4,"LT_DEBT_TO_TOT_ASSET",$B$1,$B$2,"EQY_CONSOLIDATED","Y","cols=2;rows=2")</f>
        <v>42916</v>
      </c>
      <c r="AHF7">
        <v>2.7900000000000001E-2</v>
      </c>
      <c r="AHG7" s="1">
        <f ca="1">_xll.BDH(AHH$4,"LT_DEBT_TO_TOT_ASSET",$B$1,$B$2,"EQY_CONSOLIDATED","Y","cols=2;rows=2")</f>
        <v>42916</v>
      </c>
      <c r="AHH7">
        <v>41.525399999999998</v>
      </c>
      <c r="AHI7" s="1">
        <f ca="1">_xll.BDH(AHJ$4,"LT_DEBT_TO_TOT_ASSET",$B$1,$B$2,"EQY_CONSOLIDATED","Y","cols=2;rows=3")</f>
        <v>42916</v>
      </c>
      <c r="AHJ7">
        <v>0</v>
      </c>
      <c r="AHK7" s="1">
        <f ca="1">_xll.BDH(AHL$4,"LT_DEBT_TO_TOT_ASSET",$B$1,$B$2,"EQY_CONSOLIDATED","Y","cols=2;rows=2")</f>
        <v>42916</v>
      </c>
      <c r="AHL7">
        <v>5.5891999999999999</v>
      </c>
      <c r="AHM7" s="1">
        <f ca="1">_xll.BDH(AHN$4,"LT_DEBT_TO_TOT_ASSET",$B$1,$B$2,"EQY_CONSOLIDATED","Y","cols=2;rows=2")</f>
        <v>42916</v>
      </c>
      <c r="AHN7">
        <v>26.157499999999999</v>
      </c>
      <c r="AHO7" s="1">
        <f ca="1">_xll.BDH(AHP$4,"LT_DEBT_TO_TOT_ASSET",$B$1,$B$2,"EQY_CONSOLIDATED","Y","cols=2;rows=3")</f>
        <v>42794</v>
      </c>
      <c r="AHP7">
        <v>58.416200000000003</v>
      </c>
      <c r="AHQ7" s="1">
        <f ca="1">_xll.BDH(AHR$4,"LT_DEBT_TO_TOT_ASSET",$B$1,$B$2,"EQY_CONSOLIDATED","Y","cols=2;rows=2")</f>
        <v>42916</v>
      </c>
      <c r="AHR7">
        <v>51.406399999999998</v>
      </c>
      <c r="AHS7" s="1">
        <f ca="1">_xll.BDH(AHT$4,"LT_DEBT_TO_TOT_ASSET",$B$1,$B$2,"EQY_CONSOLIDATED","Y","cols=2;rows=2")</f>
        <v>42916</v>
      </c>
      <c r="AHT7">
        <v>28.244900000000001</v>
      </c>
      <c r="AHU7" s="1">
        <f ca="1">_xll.BDH(AHV$4,"LT_DEBT_TO_TOT_ASSET",$B$1,$B$2,"EQY_CONSOLIDATED","Y","cols=2;rows=2")</f>
        <v>42916</v>
      </c>
      <c r="AHV7">
        <v>23.987500000000001</v>
      </c>
      <c r="AHW7" s="1">
        <f ca="1">_xll.BDH(AHX$4,"LT_DEBT_TO_TOT_ASSET",$B$1,$B$2,"EQY_CONSOLIDATED","Y","cols=2;rows=2")</f>
        <v>42916</v>
      </c>
      <c r="AHX7">
        <v>33.651200000000003</v>
      </c>
      <c r="AHY7" s="1">
        <f ca="1">_xll.BDH(AHZ$4,"LT_DEBT_TO_TOT_ASSET",$B$1,$B$2,"EQY_CONSOLIDATED","Y","cols=2;rows=2")</f>
        <v>42916</v>
      </c>
      <c r="AHZ7">
        <v>30.165299999999998</v>
      </c>
      <c r="AIA7" s="1">
        <f ca="1">_xll.BDH(AIB$4,"LT_DEBT_TO_TOT_ASSET",$B$1,$B$2,"EQY_CONSOLIDATED","Y","cols=2;rows=2")</f>
        <v>42916</v>
      </c>
      <c r="AIB7">
        <v>44.682400000000001</v>
      </c>
      <c r="AIC7" s="1">
        <f ca="1">_xll.BDH(AID$4,"LT_DEBT_TO_TOT_ASSET",$B$1,$B$2,"EQY_CONSOLIDATED","Y","cols=2;rows=3")</f>
        <v>42916</v>
      </c>
      <c r="AID7">
        <v>7.3601999999999999</v>
      </c>
      <c r="AIE7" s="1">
        <f ca="1">_xll.BDH(AIF$4,"LT_DEBT_TO_TOT_ASSET",$B$1,$B$2,"EQY_CONSOLIDATED","Y","cols=2;rows=2")</f>
        <v>42916</v>
      </c>
      <c r="AIF7">
        <v>36.325499999999998</v>
      </c>
      <c r="AIG7" s="1">
        <f ca="1">_xll.BDH(AIH$4,"LT_DEBT_TO_TOT_ASSET",$B$1,$B$2,"EQY_CONSOLIDATED","Y","cols=2;rows=2")</f>
        <v>42916</v>
      </c>
      <c r="AIH7">
        <v>14.785399999999999</v>
      </c>
      <c r="AII7" s="1">
        <f ca="1">_xll.BDH(AIJ$4,"LT_DEBT_TO_TOT_ASSET",$B$1,$B$2,"EQY_CONSOLIDATED","Y","cols=2;rows=2")</f>
        <v>42916</v>
      </c>
      <c r="AIJ7">
        <v>11.511699999999999</v>
      </c>
      <c r="AIK7" s="1">
        <f ca="1">_xll.BDH(AIL$4,"LT_DEBT_TO_TOT_ASSET",$B$1,$B$2,"EQY_CONSOLIDATED","Y","cols=2;rows=2")</f>
        <v>42916</v>
      </c>
      <c r="AIL7">
        <v>18.4588</v>
      </c>
      <c r="AIM7" s="1">
        <f ca="1">_xll.BDH(AIN$4,"LT_DEBT_TO_TOT_ASSET",$B$1,$B$2,"EQY_CONSOLIDATED","Y","cols=2;rows=2")</f>
        <v>42916</v>
      </c>
      <c r="AIN7">
        <v>34.866599999999998</v>
      </c>
      <c r="AIO7" s="1">
        <f ca="1">_xll.BDH(AIP$4,"LT_DEBT_TO_TOT_ASSET",$B$1,$B$2,"EQY_CONSOLIDATED","Y","cols=2;rows=3")</f>
        <v>42916</v>
      </c>
      <c r="AIP7">
        <v>21.460999999999999</v>
      </c>
      <c r="AIQ7" s="1">
        <f ca="1">_xll.BDH(AIR$4,"LT_DEBT_TO_TOT_ASSET",$B$1,$B$2,"EQY_CONSOLIDATED","Y","cols=2;rows=2")</f>
        <v>42916</v>
      </c>
      <c r="AIR7">
        <v>40.874400000000001</v>
      </c>
      <c r="AIS7" s="1">
        <f ca="1">_xll.BDH(AIT$4,"LT_DEBT_TO_TOT_ASSET",$B$1,$B$2,"EQY_CONSOLIDATED","Y","cols=2;rows=2")</f>
        <v>42916</v>
      </c>
      <c r="AIT7">
        <v>15.071199999999999</v>
      </c>
      <c r="AIU7" s="1">
        <f ca="1">_xll.BDH(AIV$4,"LT_DEBT_TO_TOT_ASSET",$B$1,$B$2,"EQY_CONSOLIDATED","Y","cols=2;rows=3")</f>
        <v>42825</v>
      </c>
      <c r="AIV7">
        <v>31.691600000000001</v>
      </c>
      <c r="AIW7" s="1">
        <f ca="1">_xll.BDH(AIX$4,"LT_DEBT_TO_TOT_ASSET",$B$1,$B$2,"EQY_CONSOLIDATED","Y","cols=2;rows=3")</f>
        <v>42916</v>
      </c>
      <c r="AIX7">
        <v>30.561399999999999</v>
      </c>
      <c r="AIY7" s="1">
        <f ca="1">_xll.BDH(AIZ$4,"LT_DEBT_TO_TOT_ASSET",$B$1,$B$2,"EQY_CONSOLIDATED","Y","cols=2;rows=2")</f>
        <v>42916</v>
      </c>
      <c r="AIZ7">
        <v>32.974899999999998</v>
      </c>
      <c r="AJA7" s="1">
        <f ca="1">_xll.BDH(AJB$4,"LT_DEBT_TO_TOT_ASSET",$B$1,$B$2,"EQY_CONSOLIDATED","Y","cols=2;rows=2")</f>
        <v>42916</v>
      </c>
      <c r="AJB7">
        <v>12.2308</v>
      </c>
      <c r="AJC7" s="1">
        <f ca="1">_xll.BDH(AJD$4,"LT_DEBT_TO_TOT_ASSET",$B$1,$B$2,"EQY_CONSOLIDATED","Y","cols=2;rows=2")</f>
        <v>42916</v>
      </c>
      <c r="AJD7">
        <v>44.994500000000002</v>
      </c>
      <c r="AJE7" s="1">
        <f ca="1">_xll.BDH(AJF$4,"LT_DEBT_TO_TOT_ASSET",$B$1,$B$2,"EQY_CONSOLIDATED","Y","cols=2;rows=2")</f>
        <v>42916</v>
      </c>
      <c r="AJF7">
        <v>46.066499999999998</v>
      </c>
      <c r="AJG7" s="1">
        <f ca="1">_xll.BDH(AJH$4,"LT_DEBT_TO_TOT_ASSET",$B$1,$B$2,"EQY_CONSOLIDATED","Y","cols=2;rows=2")</f>
        <v>42916</v>
      </c>
      <c r="AJH7">
        <v>8.8015000000000008</v>
      </c>
      <c r="AJI7" s="1">
        <f ca="1">_xll.BDH(AJJ$4,"LT_DEBT_TO_TOT_ASSET",$B$1,$B$2,"EQY_CONSOLIDATED","Y","cols=2;rows=2")</f>
        <v>42916</v>
      </c>
      <c r="AJJ7">
        <v>19.692</v>
      </c>
      <c r="AJK7" s="1">
        <f ca="1">_xll.BDH(AJL$4,"LT_DEBT_TO_TOT_ASSET",$B$1,$B$2,"EQY_CONSOLIDATED","Y","cols=2;rows=2")</f>
        <v>42916</v>
      </c>
      <c r="AJL7">
        <v>35.900700000000001</v>
      </c>
      <c r="AJM7" s="1">
        <f ca="1">_xll.BDH(AJN$4,"LT_DEBT_TO_TOT_ASSET",$B$1,$B$2,"EQY_CONSOLIDATED","Y","cols=2;rows=2")</f>
        <v>42916</v>
      </c>
      <c r="AJN7">
        <v>22.116099999999999</v>
      </c>
      <c r="AJO7" s="1">
        <f ca="1">_xll.BDH(AJP$4,"LT_DEBT_TO_TOT_ASSET",$B$1,$B$2,"EQY_CONSOLIDATED","Y","cols=2;rows=2")</f>
        <v>42916</v>
      </c>
      <c r="AJP7">
        <v>2.98</v>
      </c>
      <c r="AJQ7" s="1">
        <f ca="1">_xll.BDH(AJR$4,"LT_DEBT_TO_TOT_ASSET",$B$1,$B$2,"EQY_CONSOLIDATED","Y","cols=2;rows=3")</f>
        <v>42825</v>
      </c>
      <c r="AJR7">
        <v>21.163699999999999</v>
      </c>
      <c r="AJS7" s="1">
        <f ca="1">_xll.BDH(AJT$4,"LT_DEBT_TO_TOT_ASSET",$B$1,$B$2,"EQY_CONSOLIDATED","Y","cols=2;rows=2")</f>
        <v>42916</v>
      </c>
      <c r="AJT7">
        <v>36.726300000000002</v>
      </c>
      <c r="AJU7" s="1">
        <f ca="1">_xll.BDH(AJV$4,"LT_DEBT_TO_TOT_ASSET",$B$1,$B$2,"EQY_CONSOLIDATED","Y","cols=2;rows=3")</f>
        <v>42916</v>
      </c>
      <c r="AJV7">
        <v>12.254200000000001</v>
      </c>
      <c r="AJW7" s="1">
        <f ca="1">_xll.BDH(AJX$4,"LT_DEBT_TO_TOT_ASSET",$B$1,$B$2,"EQY_CONSOLIDATED","Y","cols=2;rows=2")</f>
        <v>42916</v>
      </c>
      <c r="AJX7">
        <v>51.265700000000002</v>
      </c>
      <c r="AJY7" s="1">
        <f ca="1">_xll.BDH(AJZ$4,"LT_DEBT_TO_TOT_ASSET",$B$1,$B$2,"EQY_CONSOLIDATED","Y","cols=2;rows=2")</f>
        <v>42916</v>
      </c>
      <c r="AJZ7">
        <v>62.950699999999998</v>
      </c>
      <c r="AKA7" s="1">
        <f ca="1">_xll.BDH(AKB$4,"LT_DEBT_TO_TOT_ASSET",$B$1,$B$2,"EQY_CONSOLIDATED","Y","cols=2;rows=2")</f>
        <v>42916</v>
      </c>
      <c r="AKB7">
        <v>28.143599999999999</v>
      </c>
      <c r="AKC7" s="1">
        <f ca="1">_xll.BDH(AKD$4,"LT_DEBT_TO_TOT_ASSET",$B$1,$B$2,"EQY_CONSOLIDATED","Y","cols=2;rows=2")</f>
        <v>42916</v>
      </c>
      <c r="AKD7">
        <v>29.8231</v>
      </c>
    </row>
    <row r="8" spans="1:966" x14ac:dyDescent="0.25">
      <c r="A8" s="1">
        <v>43100</v>
      </c>
      <c r="B8">
        <v>12.5694</v>
      </c>
      <c r="C8" s="1">
        <v>43008</v>
      </c>
      <c r="D8">
        <v>0.34310000000000002</v>
      </c>
      <c r="E8" s="1">
        <v>43008</v>
      </c>
      <c r="F8">
        <v>3.8028</v>
      </c>
      <c r="G8" s="1">
        <v>43100</v>
      </c>
      <c r="H8">
        <v>0.53549999999999998</v>
      </c>
      <c r="I8" s="1">
        <v>43100</v>
      </c>
      <c r="J8">
        <v>0.21129999999999999</v>
      </c>
      <c r="K8" s="1">
        <v>43100</v>
      </c>
      <c r="L8">
        <v>0</v>
      </c>
      <c r="M8" s="1">
        <v>43100</v>
      </c>
      <c r="N8">
        <v>4.1849999999999996</v>
      </c>
      <c r="O8" s="1">
        <v>42916</v>
      </c>
      <c r="P8">
        <v>10.6035</v>
      </c>
      <c r="Q8" s="1">
        <v>43100</v>
      </c>
      <c r="R8">
        <v>2.5186000000000002</v>
      </c>
      <c r="S8" s="1">
        <v>43100</v>
      </c>
      <c r="T8">
        <v>14.9095</v>
      </c>
      <c r="U8" s="1">
        <v>43100</v>
      </c>
      <c r="V8">
        <v>11.5678</v>
      </c>
      <c r="W8" s="1">
        <v>43100</v>
      </c>
      <c r="X8">
        <v>12.724</v>
      </c>
      <c r="Y8" s="1">
        <v>43008</v>
      </c>
      <c r="Z8">
        <v>0.72629999999999995</v>
      </c>
      <c r="AA8" s="1">
        <v>43100</v>
      </c>
      <c r="AB8">
        <v>6.4665999999999997</v>
      </c>
      <c r="AC8" s="1">
        <v>43100</v>
      </c>
      <c r="AD8">
        <v>35.489100000000001</v>
      </c>
      <c r="AE8" s="1">
        <v>43100</v>
      </c>
      <c r="AF8">
        <v>32.218899999999998</v>
      </c>
      <c r="AG8" s="1">
        <v>43100</v>
      </c>
      <c r="AH8">
        <v>61.114800000000002</v>
      </c>
      <c r="AI8" s="1">
        <v>43100</v>
      </c>
      <c r="AJ8">
        <v>23.710599999999999</v>
      </c>
      <c r="AK8" s="1">
        <v>43100</v>
      </c>
      <c r="AL8">
        <v>6.9211</v>
      </c>
      <c r="AM8" s="1">
        <v>43100</v>
      </c>
      <c r="AN8">
        <v>0</v>
      </c>
      <c r="AO8" s="1">
        <v>43100</v>
      </c>
      <c r="AP8">
        <v>6.4602000000000004</v>
      </c>
      <c r="AQ8" s="1">
        <v>43100</v>
      </c>
      <c r="AR8">
        <v>1.1285000000000001</v>
      </c>
      <c r="AS8" s="1">
        <v>43100</v>
      </c>
      <c r="AT8">
        <v>22.411300000000001</v>
      </c>
      <c r="AU8" s="1">
        <v>43100</v>
      </c>
      <c r="AV8">
        <v>23.0336</v>
      </c>
      <c r="AW8" s="1">
        <v>43100</v>
      </c>
      <c r="AX8">
        <v>10.242100000000001</v>
      </c>
      <c r="AY8" s="1">
        <v>43008</v>
      </c>
      <c r="AZ8">
        <v>2.9552</v>
      </c>
      <c r="BA8" s="1">
        <v>43100</v>
      </c>
      <c r="BB8">
        <v>8.8599999999999998E-2</v>
      </c>
      <c r="BC8" s="1">
        <v>43100</v>
      </c>
      <c r="BD8">
        <v>13.0825</v>
      </c>
      <c r="BE8" s="1">
        <v>43100</v>
      </c>
      <c r="BF8">
        <v>64.364599999999996</v>
      </c>
      <c r="BG8" s="1">
        <v>43100</v>
      </c>
      <c r="BH8">
        <v>1.9129</v>
      </c>
      <c r="BI8" s="1">
        <v>43100</v>
      </c>
      <c r="BJ8">
        <v>1.3771</v>
      </c>
      <c r="BK8" s="1">
        <v>43100</v>
      </c>
      <c r="BL8">
        <v>11.407999999999999</v>
      </c>
      <c r="BM8" s="1">
        <v>43008</v>
      </c>
      <c r="BN8">
        <v>0</v>
      </c>
      <c r="BO8" s="1">
        <v>43100</v>
      </c>
      <c r="BP8">
        <v>6.9135999999999997</v>
      </c>
      <c r="BQ8" s="1">
        <v>43100</v>
      </c>
      <c r="BR8">
        <v>0.3095</v>
      </c>
      <c r="BS8" s="1">
        <v>43100</v>
      </c>
      <c r="BT8">
        <v>35.140099999999997</v>
      </c>
      <c r="BU8" s="1">
        <v>43100</v>
      </c>
      <c r="BV8">
        <v>23.026700000000002</v>
      </c>
      <c r="BW8" s="1">
        <v>43008</v>
      </c>
      <c r="BX8">
        <v>7.2599999999999998E-2</v>
      </c>
      <c r="BY8" s="1">
        <v>43100</v>
      </c>
      <c r="BZ8">
        <v>0</v>
      </c>
      <c r="CA8" s="1">
        <v>43100</v>
      </c>
      <c r="CB8">
        <v>5.2428999999999997</v>
      </c>
      <c r="CC8" s="1">
        <v>43100</v>
      </c>
      <c r="CD8">
        <v>14.2462</v>
      </c>
      <c r="CE8" s="1">
        <v>43100</v>
      </c>
      <c r="CF8">
        <v>1.7545999999999999</v>
      </c>
      <c r="CG8" s="1">
        <v>43100</v>
      </c>
      <c r="CH8">
        <v>0.3054</v>
      </c>
      <c r="CI8" s="1">
        <v>43008</v>
      </c>
      <c r="CJ8">
        <v>0</v>
      </c>
      <c r="CK8" s="1">
        <v>43100</v>
      </c>
      <c r="CL8">
        <v>0</v>
      </c>
      <c r="CM8" s="1">
        <v>43100</v>
      </c>
      <c r="CN8">
        <v>21.1143</v>
      </c>
      <c r="CO8" s="1">
        <v>43100</v>
      </c>
      <c r="CP8">
        <v>0</v>
      </c>
      <c r="CQ8" s="1">
        <v>43100</v>
      </c>
      <c r="CR8">
        <v>0</v>
      </c>
      <c r="CS8" s="1">
        <v>43100</v>
      </c>
      <c r="CT8">
        <v>15.512700000000001</v>
      </c>
      <c r="CU8" s="1">
        <v>43008</v>
      </c>
      <c r="CV8">
        <v>0</v>
      </c>
      <c r="CW8" s="1">
        <v>43100</v>
      </c>
      <c r="CX8">
        <v>13.089499999999999</v>
      </c>
      <c r="CY8" s="1">
        <v>43100</v>
      </c>
      <c r="CZ8">
        <v>40.931699999999999</v>
      </c>
      <c r="DA8" s="1">
        <v>43100</v>
      </c>
      <c r="DB8">
        <v>8.2600000000000007E-2</v>
      </c>
      <c r="DC8" s="1">
        <v>43100</v>
      </c>
      <c r="DD8">
        <v>7.0300000000000001E-2</v>
      </c>
      <c r="DE8" s="1">
        <v>43100</v>
      </c>
      <c r="DF8">
        <v>0</v>
      </c>
      <c r="DG8" s="1">
        <v>43100</v>
      </c>
      <c r="DH8">
        <v>0</v>
      </c>
      <c r="DI8" s="1">
        <v>43008</v>
      </c>
      <c r="DJ8">
        <v>9.2978000000000005</v>
      </c>
      <c r="DK8" s="1">
        <v>43100</v>
      </c>
      <c r="DL8">
        <v>31.6753</v>
      </c>
      <c r="DM8" s="1">
        <v>43100</v>
      </c>
      <c r="DN8">
        <v>17.143000000000001</v>
      </c>
      <c r="DO8" s="1">
        <v>43100</v>
      </c>
      <c r="DP8">
        <v>31.744599999999998</v>
      </c>
      <c r="DQ8" s="1">
        <v>43008</v>
      </c>
      <c r="DR8">
        <v>2.7292999999999998</v>
      </c>
      <c r="DS8" s="1">
        <v>43100</v>
      </c>
      <c r="DT8">
        <v>19.239899999999999</v>
      </c>
      <c r="DW8" s="1">
        <v>43100</v>
      </c>
      <c r="DX8">
        <v>1.2625</v>
      </c>
      <c r="EC8" s="1">
        <v>43008</v>
      </c>
      <c r="ED8">
        <v>0</v>
      </c>
      <c r="EE8" s="1">
        <v>43100</v>
      </c>
      <c r="EF8">
        <v>0</v>
      </c>
      <c r="EM8" s="1">
        <v>43100</v>
      </c>
      <c r="EN8">
        <v>8.3512000000000004</v>
      </c>
      <c r="EO8" s="1">
        <v>43100</v>
      </c>
      <c r="EP8">
        <v>0</v>
      </c>
      <c r="EQ8" s="1">
        <v>43008</v>
      </c>
      <c r="ER8">
        <v>12.2514</v>
      </c>
      <c r="ES8" s="1">
        <v>43100</v>
      </c>
      <c r="ET8">
        <v>0</v>
      </c>
      <c r="EU8" s="1">
        <v>43100</v>
      </c>
      <c r="EV8">
        <v>7.0153999999999996</v>
      </c>
      <c r="EW8" s="1">
        <v>43100</v>
      </c>
      <c r="EX8">
        <v>28.299499999999998</v>
      </c>
      <c r="EY8" s="1">
        <v>43100</v>
      </c>
      <c r="EZ8">
        <v>0.15859999999999999</v>
      </c>
      <c r="FA8" s="1">
        <v>43100</v>
      </c>
      <c r="FB8">
        <v>8.7338000000000005</v>
      </c>
      <c r="FC8" s="1">
        <v>43100</v>
      </c>
      <c r="FD8">
        <v>13.900399999999999</v>
      </c>
      <c r="FE8" s="1">
        <v>43100</v>
      </c>
      <c r="FF8">
        <v>0.38329999999999997</v>
      </c>
      <c r="FG8" s="1">
        <v>43100</v>
      </c>
      <c r="FH8">
        <v>0</v>
      </c>
      <c r="FI8" s="1">
        <v>42978</v>
      </c>
      <c r="FJ8">
        <v>6.9542999999999999</v>
      </c>
      <c r="FK8" s="1">
        <v>43100</v>
      </c>
      <c r="FL8">
        <v>0</v>
      </c>
      <c r="FM8" s="1">
        <v>43100</v>
      </c>
      <c r="FN8">
        <v>7.8654000000000002</v>
      </c>
      <c r="FO8" s="1">
        <v>43100</v>
      </c>
      <c r="FP8">
        <v>7.9123999999999999</v>
      </c>
      <c r="FQ8" s="1">
        <v>43100</v>
      </c>
      <c r="FR8">
        <v>36.195799999999998</v>
      </c>
      <c r="FS8" s="1">
        <v>43100</v>
      </c>
      <c r="FT8">
        <v>2.0173000000000001</v>
      </c>
      <c r="FU8" s="1">
        <v>43100</v>
      </c>
      <c r="FV8">
        <v>24.375</v>
      </c>
      <c r="FW8" s="1">
        <v>43100</v>
      </c>
      <c r="FX8">
        <v>23.1981</v>
      </c>
      <c r="FY8" s="1">
        <v>43008</v>
      </c>
      <c r="FZ8">
        <v>17.154699999999998</v>
      </c>
      <c r="GA8" s="1">
        <v>43100</v>
      </c>
      <c r="GB8">
        <v>4.6569000000000003</v>
      </c>
      <c r="GC8" s="1">
        <v>43100</v>
      </c>
      <c r="GD8">
        <v>0</v>
      </c>
      <c r="GE8" s="1">
        <v>43100</v>
      </c>
      <c r="GF8">
        <v>0</v>
      </c>
      <c r="GG8" s="1">
        <v>43100</v>
      </c>
      <c r="GH8">
        <v>0</v>
      </c>
      <c r="GI8" s="1">
        <v>43008</v>
      </c>
      <c r="GJ8">
        <v>12.938800000000001</v>
      </c>
      <c r="GK8" s="1">
        <v>43100</v>
      </c>
      <c r="GL8">
        <v>1.6999999999999999E-3</v>
      </c>
      <c r="GM8" s="1">
        <v>43100</v>
      </c>
      <c r="GN8">
        <v>0.25869999999999999</v>
      </c>
      <c r="GO8" s="1">
        <v>43100</v>
      </c>
      <c r="GP8">
        <v>21.284500000000001</v>
      </c>
      <c r="GQ8" s="1">
        <v>43100</v>
      </c>
      <c r="GR8">
        <v>9.5039999999999996</v>
      </c>
      <c r="GS8" s="1">
        <v>43100</v>
      </c>
      <c r="GT8">
        <v>38.854999999999997</v>
      </c>
      <c r="GW8" s="1">
        <v>43100</v>
      </c>
      <c r="GX8">
        <v>13.8065</v>
      </c>
      <c r="GY8" s="1">
        <v>42916</v>
      </c>
      <c r="GZ8">
        <v>26.5534</v>
      </c>
      <c r="HA8" s="1">
        <v>43100</v>
      </c>
      <c r="HB8">
        <v>2.4954000000000001</v>
      </c>
      <c r="HC8" s="1">
        <v>43100</v>
      </c>
      <c r="HD8">
        <v>10.364800000000001</v>
      </c>
      <c r="HE8" s="1">
        <v>43100</v>
      </c>
      <c r="HF8">
        <v>8.3487000000000009</v>
      </c>
      <c r="HG8" s="1">
        <v>43100</v>
      </c>
      <c r="HH8">
        <v>3.3999999999999998E-3</v>
      </c>
      <c r="HI8" s="1">
        <v>43008</v>
      </c>
      <c r="HJ8">
        <v>0</v>
      </c>
      <c r="HK8" s="1">
        <v>43100</v>
      </c>
      <c r="HL8">
        <v>2.6739999999999999</v>
      </c>
      <c r="HQ8" s="1">
        <v>43100</v>
      </c>
      <c r="HR8">
        <v>0</v>
      </c>
      <c r="HS8" s="1">
        <v>42916</v>
      </c>
      <c r="HT8">
        <v>17.3826</v>
      </c>
      <c r="HU8" s="1">
        <v>43100</v>
      </c>
      <c r="HV8">
        <v>0</v>
      </c>
      <c r="HW8" s="1">
        <v>43100</v>
      </c>
      <c r="HX8">
        <v>6.89</v>
      </c>
      <c r="HY8" s="1">
        <v>43100</v>
      </c>
      <c r="HZ8">
        <v>15.2051</v>
      </c>
      <c r="IA8" s="1">
        <v>43100</v>
      </c>
      <c r="IB8">
        <v>6.8461999999999996</v>
      </c>
      <c r="IC8" s="1">
        <v>43100</v>
      </c>
      <c r="ID8">
        <v>9.6503999999999994</v>
      </c>
      <c r="IE8" s="1">
        <v>43100</v>
      </c>
      <c r="IF8">
        <v>16.241399999999999</v>
      </c>
      <c r="IG8" s="1">
        <v>42916</v>
      </c>
      <c r="IH8">
        <v>7.7866</v>
      </c>
      <c r="II8" s="1">
        <v>43100</v>
      </c>
      <c r="IJ8">
        <v>0</v>
      </c>
      <c r="IK8" s="1">
        <v>42916</v>
      </c>
      <c r="IL8">
        <v>12.509600000000001</v>
      </c>
      <c r="IM8" s="1">
        <v>42916</v>
      </c>
      <c r="IN8">
        <v>35.994</v>
      </c>
      <c r="IO8" s="1">
        <v>43100</v>
      </c>
      <c r="IP8">
        <v>28.101900000000001</v>
      </c>
      <c r="IQ8" s="1">
        <v>43100</v>
      </c>
      <c r="IR8">
        <v>19.175999999999998</v>
      </c>
      <c r="IS8" s="1">
        <v>42916</v>
      </c>
      <c r="IT8">
        <v>12.014900000000001</v>
      </c>
      <c r="IU8" s="1">
        <v>43100</v>
      </c>
      <c r="IV8">
        <v>21.594899999999999</v>
      </c>
      <c r="IW8" s="1">
        <v>43100</v>
      </c>
      <c r="IX8">
        <v>23.277899999999999</v>
      </c>
      <c r="IY8" s="1">
        <v>43100</v>
      </c>
      <c r="IZ8">
        <v>18.8535</v>
      </c>
      <c r="JA8" s="1">
        <v>43100</v>
      </c>
      <c r="JB8">
        <v>17.950099999999999</v>
      </c>
      <c r="JC8" s="1">
        <v>42916</v>
      </c>
      <c r="JD8">
        <v>10.8062</v>
      </c>
      <c r="JE8" s="1">
        <v>43008</v>
      </c>
      <c r="JF8">
        <v>0</v>
      </c>
      <c r="JG8" s="1">
        <v>43100</v>
      </c>
      <c r="JH8">
        <v>0</v>
      </c>
      <c r="JI8" s="1">
        <v>42916</v>
      </c>
      <c r="JJ8">
        <v>3.3902999999999999</v>
      </c>
      <c r="JK8" s="1">
        <v>43100</v>
      </c>
      <c r="JL8">
        <v>0.64859999999999995</v>
      </c>
      <c r="JM8" s="1">
        <v>43100</v>
      </c>
      <c r="JN8">
        <v>39.0871</v>
      </c>
      <c r="JO8" s="1">
        <v>43100</v>
      </c>
      <c r="JP8">
        <v>7.8243</v>
      </c>
      <c r="JQ8" s="1">
        <v>43100</v>
      </c>
      <c r="JR8">
        <v>2.5028999999999999</v>
      </c>
      <c r="JS8" s="1">
        <v>43008</v>
      </c>
      <c r="JT8">
        <v>0</v>
      </c>
      <c r="JU8" s="1">
        <v>43100</v>
      </c>
      <c r="JV8">
        <v>1.659</v>
      </c>
      <c r="JW8" s="1">
        <v>42916</v>
      </c>
      <c r="JX8">
        <v>2.9218000000000002</v>
      </c>
      <c r="JY8" s="1">
        <v>42916</v>
      </c>
      <c r="JZ8">
        <v>6.2382999999999997</v>
      </c>
      <c r="KA8" s="1">
        <v>43100</v>
      </c>
      <c r="KB8">
        <v>4.4344999999999999</v>
      </c>
      <c r="KC8" s="1">
        <v>43008</v>
      </c>
      <c r="KD8">
        <v>5.8014999999999999</v>
      </c>
      <c r="KE8" s="1">
        <v>42916</v>
      </c>
      <c r="KF8">
        <v>7.2942999999999998</v>
      </c>
      <c r="KG8" s="1">
        <v>43008</v>
      </c>
      <c r="KH8">
        <v>22.181000000000001</v>
      </c>
      <c r="KI8" s="1">
        <v>43069</v>
      </c>
      <c r="KJ8">
        <v>1.835</v>
      </c>
      <c r="KK8" s="1">
        <v>42916</v>
      </c>
      <c r="KL8">
        <v>15.268599999999999</v>
      </c>
      <c r="KM8" s="1">
        <v>42916</v>
      </c>
      <c r="KN8">
        <v>14.8393</v>
      </c>
      <c r="KO8" s="1">
        <v>43100</v>
      </c>
      <c r="KP8">
        <v>31.8233</v>
      </c>
      <c r="KQ8" s="1">
        <v>42916</v>
      </c>
      <c r="KR8">
        <v>1.4805999999999999</v>
      </c>
      <c r="KS8" s="1">
        <v>42916</v>
      </c>
      <c r="KT8">
        <v>3.0608</v>
      </c>
      <c r="KU8" s="1">
        <v>43008</v>
      </c>
      <c r="KV8">
        <v>44.822299999999998</v>
      </c>
      <c r="KW8" s="1">
        <v>43100</v>
      </c>
      <c r="KX8">
        <v>4.2766000000000002</v>
      </c>
      <c r="KY8" s="1">
        <v>42916</v>
      </c>
      <c r="KZ8">
        <v>2.8965999999999998</v>
      </c>
      <c r="LA8" s="1">
        <v>42916</v>
      </c>
      <c r="LB8">
        <v>1.6188</v>
      </c>
      <c r="LC8" s="1">
        <v>43100</v>
      </c>
      <c r="LD8">
        <v>24.542400000000001</v>
      </c>
      <c r="LE8" s="1">
        <v>43100</v>
      </c>
      <c r="LF8">
        <v>1.5352999999999999</v>
      </c>
      <c r="LG8" s="1">
        <v>43100</v>
      </c>
      <c r="LH8">
        <v>0</v>
      </c>
      <c r="LI8" s="1">
        <v>42916</v>
      </c>
      <c r="LJ8">
        <v>2.8895</v>
      </c>
      <c r="LK8" s="1">
        <v>43100</v>
      </c>
      <c r="LL8">
        <v>3.7644000000000002</v>
      </c>
      <c r="LM8" s="1">
        <v>43100</v>
      </c>
      <c r="LN8">
        <v>20.987500000000001</v>
      </c>
      <c r="LO8" s="1">
        <v>42916</v>
      </c>
      <c r="LP8">
        <v>1.2239</v>
      </c>
      <c r="LQ8" s="1">
        <v>43100</v>
      </c>
      <c r="LR8">
        <v>15.825900000000001</v>
      </c>
      <c r="LY8" s="1">
        <v>43100</v>
      </c>
      <c r="LZ8">
        <v>29.882300000000001</v>
      </c>
      <c r="MA8" s="1">
        <v>43100</v>
      </c>
      <c r="MB8">
        <v>0</v>
      </c>
      <c r="MC8" s="1">
        <v>43100</v>
      </c>
      <c r="MD8">
        <v>0.56320000000000003</v>
      </c>
      <c r="ME8" s="1">
        <v>42916</v>
      </c>
      <c r="MF8">
        <v>31.741199999999999</v>
      </c>
      <c r="MG8" s="1">
        <v>42916</v>
      </c>
      <c r="MH8">
        <v>21.4773</v>
      </c>
      <c r="MK8" s="1">
        <v>43100</v>
      </c>
      <c r="ML8">
        <v>17.039899999999999</v>
      </c>
      <c r="MM8" s="1">
        <v>43100</v>
      </c>
      <c r="MN8">
        <v>11.5953</v>
      </c>
      <c r="MO8" s="1">
        <v>43100</v>
      </c>
      <c r="MP8">
        <v>0</v>
      </c>
      <c r="MQ8" s="1">
        <v>43100</v>
      </c>
      <c r="MR8">
        <v>0</v>
      </c>
      <c r="MS8" s="1">
        <v>43100</v>
      </c>
      <c r="MT8">
        <v>0.34139999999999998</v>
      </c>
      <c r="MU8" s="1">
        <v>43100</v>
      </c>
      <c r="MV8">
        <v>14.5749</v>
      </c>
      <c r="MW8" s="1">
        <v>43100</v>
      </c>
      <c r="MX8">
        <v>0</v>
      </c>
      <c r="MY8" s="1">
        <v>43100</v>
      </c>
      <c r="MZ8">
        <v>38.433</v>
      </c>
      <c r="NA8" s="1">
        <v>43008</v>
      </c>
      <c r="NB8">
        <v>2.0287999999999999</v>
      </c>
      <c r="NC8" s="1">
        <v>42916</v>
      </c>
      <c r="ND8">
        <v>1.4721</v>
      </c>
      <c r="NE8" s="1">
        <v>43100</v>
      </c>
      <c r="NF8">
        <v>2.4329999999999998</v>
      </c>
      <c r="NG8" s="1">
        <v>43008</v>
      </c>
      <c r="NH8">
        <v>16.698799999999999</v>
      </c>
      <c r="NI8" s="1">
        <v>43100</v>
      </c>
      <c r="NJ8">
        <v>5.0411000000000001</v>
      </c>
      <c r="NK8" s="1">
        <v>43100</v>
      </c>
      <c r="NL8">
        <v>18.681000000000001</v>
      </c>
      <c r="NM8" s="1">
        <v>43100</v>
      </c>
      <c r="NN8">
        <v>56.7318</v>
      </c>
      <c r="NO8" s="1">
        <v>43100</v>
      </c>
      <c r="NP8">
        <v>15.977399999999999</v>
      </c>
      <c r="NQ8" s="1">
        <v>43100</v>
      </c>
      <c r="NR8">
        <v>20.101299999999998</v>
      </c>
      <c r="NS8" s="1">
        <v>43100</v>
      </c>
      <c r="NT8">
        <v>3.1362000000000001</v>
      </c>
      <c r="NU8" s="1">
        <v>43100</v>
      </c>
      <c r="NV8">
        <v>10.314500000000001</v>
      </c>
      <c r="NW8" s="1">
        <v>43100</v>
      </c>
      <c r="NX8">
        <v>0</v>
      </c>
      <c r="NY8" s="1">
        <v>43100</v>
      </c>
      <c r="NZ8">
        <v>18.1431</v>
      </c>
      <c r="OA8" s="1">
        <v>43100</v>
      </c>
      <c r="OB8">
        <v>4.7922000000000002</v>
      </c>
      <c r="OC8" s="1">
        <v>43100</v>
      </c>
      <c r="OD8">
        <v>0</v>
      </c>
      <c r="OE8" s="1">
        <v>43100</v>
      </c>
      <c r="OF8">
        <v>24.328099999999999</v>
      </c>
      <c r="OG8" s="1">
        <v>43100</v>
      </c>
      <c r="OH8">
        <v>0.27760000000000001</v>
      </c>
      <c r="OI8" s="1">
        <v>43008</v>
      </c>
      <c r="OJ8">
        <v>0</v>
      </c>
      <c r="OK8" s="1">
        <v>43100</v>
      </c>
      <c r="OL8">
        <v>2.2200000000000001E-2</v>
      </c>
      <c r="OM8" s="1">
        <v>43100</v>
      </c>
      <c r="ON8">
        <v>3.2096</v>
      </c>
      <c r="OO8" s="1">
        <v>42916</v>
      </c>
      <c r="OP8">
        <v>0</v>
      </c>
      <c r="OQ8" s="1">
        <v>43100</v>
      </c>
      <c r="OR8">
        <v>15.852399999999999</v>
      </c>
      <c r="OS8" s="1">
        <v>43100</v>
      </c>
      <c r="OT8">
        <v>20.213699999999999</v>
      </c>
      <c r="OU8" s="1">
        <v>43100</v>
      </c>
      <c r="OV8">
        <v>0</v>
      </c>
      <c r="OW8" s="1">
        <v>42916</v>
      </c>
      <c r="OX8">
        <v>8.3264999999999993</v>
      </c>
      <c r="OY8" s="1">
        <v>43100</v>
      </c>
      <c r="OZ8">
        <v>14.369300000000001</v>
      </c>
      <c r="PC8" s="1">
        <v>43100</v>
      </c>
      <c r="PD8">
        <v>32.1509</v>
      </c>
      <c r="PE8" s="1">
        <v>43100</v>
      </c>
      <c r="PF8">
        <v>2.1421999999999999</v>
      </c>
      <c r="PG8" s="1">
        <v>43100</v>
      </c>
      <c r="PH8">
        <v>9.5326000000000004</v>
      </c>
      <c r="PI8" s="1">
        <v>43100</v>
      </c>
      <c r="PJ8">
        <v>24.130500000000001</v>
      </c>
      <c r="PK8" s="1">
        <v>43100</v>
      </c>
      <c r="PL8">
        <v>42.189500000000002</v>
      </c>
      <c r="PM8" s="1">
        <v>43100</v>
      </c>
      <c r="PN8">
        <v>0</v>
      </c>
      <c r="PO8" s="1">
        <v>43100</v>
      </c>
      <c r="PP8">
        <v>0.26140000000000002</v>
      </c>
      <c r="PQ8" s="1">
        <v>43100</v>
      </c>
      <c r="PR8">
        <v>0</v>
      </c>
      <c r="PS8" s="1">
        <v>43100</v>
      </c>
      <c r="PT8">
        <v>10.4838</v>
      </c>
      <c r="PU8" s="1">
        <v>42916</v>
      </c>
      <c r="PV8">
        <v>4.4999999999999997E-3</v>
      </c>
      <c r="PW8" s="1">
        <v>43100</v>
      </c>
      <c r="PX8">
        <v>2.2000000000000001E-3</v>
      </c>
      <c r="PY8" s="1">
        <v>43100</v>
      </c>
      <c r="PZ8">
        <v>0.33979999999999999</v>
      </c>
      <c r="QA8" s="1">
        <v>43100</v>
      </c>
      <c r="QB8">
        <v>11.599500000000001</v>
      </c>
      <c r="QC8" s="1">
        <v>43100</v>
      </c>
      <c r="QD8">
        <v>2.5097</v>
      </c>
      <c r="QE8" s="1">
        <v>43100</v>
      </c>
      <c r="QF8">
        <v>21.8248</v>
      </c>
      <c r="QG8" s="1">
        <v>43100</v>
      </c>
      <c r="QH8">
        <v>0</v>
      </c>
      <c r="QI8" s="1">
        <v>43100</v>
      </c>
      <c r="QJ8">
        <v>15.346</v>
      </c>
      <c r="QK8" s="1">
        <v>43008</v>
      </c>
      <c r="QL8">
        <v>11.534599999999999</v>
      </c>
      <c r="QM8" s="1">
        <v>43100</v>
      </c>
      <c r="QN8">
        <v>18.529199999999999</v>
      </c>
      <c r="QO8" s="1">
        <v>43100</v>
      </c>
      <c r="QP8">
        <v>0.35730000000000001</v>
      </c>
      <c r="QQ8" s="1">
        <v>43100</v>
      </c>
      <c r="QR8">
        <v>31.4682</v>
      </c>
      <c r="QS8" s="1">
        <v>43100</v>
      </c>
      <c r="QT8">
        <v>21.005400000000002</v>
      </c>
      <c r="QU8" s="1">
        <v>43100</v>
      </c>
      <c r="QV8">
        <v>5.0049000000000001</v>
      </c>
      <c r="QW8" s="1">
        <v>42916</v>
      </c>
      <c r="QX8">
        <v>20.567900000000002</v>
      </c>
      <c r="QY8" s="1">
        <v>43100</v>
      </c>
      <c r="QZ8">
        <v>0</v>
      </c>
      <c r="RA8" s="1">
        <v>43100</v>
      </c>
      <c r="RB8">
        <v>14.461500000000001</v>
      </c>
      <c r="RC8" s="1">
        <v>43100</v>
      </c>
      <c r="RD8">
        <v>36.198300000000003</v>
      </c>
      <c r="RE8" s="1">
        <v>43100</v>
      </c>
      <c r="RF8">
        <v>34.812600000000003</v>
      </c>
      <c r="RG8" s="1">
        <v>43100</v>
      </c>
      <c r="RH8">
        <v>16.271799999999999</v>
      </c>
      <c r="RI8" s="1">
        <v>42916</v>
      </c>
      <c r="RJ8">
        <v>37.322899999999997</v>
      </c>
      <c r="RK8" s="1">
        <v>43100</v>
      </c>
      <c r="RL8">
        <v>7.4379</v>
      </c>
      <c r="RM8" s="1">
        <v>43100</v>
      </c>
      <c r="RN8">
        <v>46.735500000000002</v>
      </c>
      <c r="RO8" s="1">
        <v>43100</v>
      </c>
      <c r="RP8">
        <v>19.839400000000001</v>
      </c>
      <c r="RQ8" s="1">
        <v>43100</v>
      </c>
      <c r="RR8">
        <v>36.7149</v>
      </c>
      <c r="RS8" s="1">
        <v>43100</v>
      </c>
      <c r="RT8">
        <v>39.029800000000002</v>
      </c>
      <c r="RU8" s="1">
        <v>42916</v>
      </c>
      <c r="RV8">
        <v>17.049700000000001</v>
      </c>
      <c r="RW8" s="1">
        <v>43100</v>
      </c>
      <c r="RX8">
        <v>23.9405</v>
      </c>
      <c r="RY8" s="1">
        <v>43100</v>
      </c>
      <c r="RZ8">
        <v>16.894200000000001</v>
      </c>
      <c r="SA8" s="1">
        <v>43100</v>
      </c>
      <c r="SB8">
        <v>17.407</v>
      </c>
      <c r="SC8" s="1">
        <v>42916</v>
      </c>
      <c r="SD8">
        <v>0.40200000000000002</v>
      </c>
      <c r="SE8" s="1">
        <v>43100</v>
      </c>
      <c r="SF8">
        <v>0.22189999999999999</v>
      </c>
      <c r="SG8" s="1">
        <v>43100</v>
      </c>
      <c r="SH8">
        <v>3.7576000000000001</v>
      </c>
      <c r="SI8" s="1">
        <v>43100</v>
      </c>
      <c r="SJ8">
        <v>18.597200000000001</v>
      </c>
      <c r="SK8" s="1">
        <v>43100</v>
      </c>
      <c r="SL8">
        <v>10.828799999999999</v>
      </c>
      <c r="SM8" s="1">
        <v>43100</v>
      </c>
      <c r="SN8">
        <v>36.897100000000002</v>
      </c>
      <c r="SO8" s="1">
        <v>43100</v>
      </c>
      <c r="SP8">
        <v>17.3507</v>
      </c>
      <c r="SQ8" s="1">
        <v>43100</v>
      </c>
      <c r="SR8">
        <v>10.045500000000001</v>
      </c>
      <c r="SS8" s="1">
        <v>43100</v>
      </c>
      <c r="ST8">
        <v>25.422599999999999</v>
      </c>
      <c r="SU8" s="1">
        <v>43008</v>
      </c>
      <c r="SV8">
        <v>10.631499999999999</v>
      </c>
      <c r="SW8" s="1">
        <v>43100</v>
      </c>
      <c r="SX8">
        <v>3.8317999999999999</v>
      </c>
      <c r="SY8" s="1">
        <v>43100</v>
      </c>
      <c r="SZ8">
        <v>10.1319</v>
      </c>
      <c r="TA8" s="1">
        <v>43100</v>
      </c>
      <c r="TB8">
        <v>15.791700000000001</v>
      </c>
      <c r="TC8" s="1">
        <v>43100</v>
      </c>
      <c r="TD8">
        <v>47.938600000000001</v>
      </c>
      <c r="TE8" s="1">
        <v>43100</v>
      </c>
      <c r="TF8">
        <v>19.454499999999999</v>
      </c>
      <c r="TG8" s="1">
        <v>43100</v>
      </c>
      <c r="TH8">
        <v>32.967300000000002</v>
      </c>
      <c r="TI8" s="1">
        <v>43100</v>
      </c>
      <c r="TJ8">
        <v>0</v>
      </c>
      <c r="TK8" s="1">
        <v>43100</v>
      </c>
      <c r="TL8">
        <v>15.7918</v>
      </c>
      <c r="TM8" s="1">
        <v>43100</v>
      </c>
      <c r="TN8">
        <v>18.197500000000002</v>
      </c>
      <c r="TO8" s="1">
        <v>43008</v>
      </c>
      <c r="TP8">
        <v>27.455100000000002</v>
      </c>
      <c r="TQ8" s="1">
        <v>42916</v>
      </c>
      <c r="TR8">
        <v>26.388999999999999</v>
      </c>
      <c r="TS8" s="1">
        <v>43100</v>
      </c>
      <c r="TT8">
        <v>0</v>
      </c>
      <c r="TU8" s="1">
        <v>43100</v>
      </c>
      <c r="TV8">
        <v>35.611600000000003</v>
      </c>
      <c r="TW8" s="1">
        <v>42916</v>
      </c>
      <c r="TX8">
        <v>16.445599999999999</v>
      </c>
      <c r="TY8" s="1">
        <v>43100</v>
      </c>
      <c r="TZ8">
        <v>8.8026999999999997</v>
      </c>
      <c r="UA8" s="1">
        <v>43100</v>
      </c>
      <c r="UB8">
        <v>20.5778</v>
      </c>
      <c r="UC8" s="1">
        <v>43100</v>
      </c>
      <c r="UD8">
        <v>57.902299999999997</v>
      </c>
      <c r="UE8" s="1">
        <v>43100</v>
      </c>
      <c r="UF8">
        <v>0</v>
      </c>
      <c r="UG8" s="1">
        <v>43100</v>
      </c>
      <c r="UH8">
        <v>0</v>
      </c>
      <c r="UI8" s="1">
        <v>43100</v>
      </c>
      <c r="UJ8">
        <v>0</v>
      </c>
      <c r="UK8" s="1">
        <v>43100</v>
      </c>
      <c r="UL8">
        <v>17.598099999999999</v>
      </c>
      <c r="UM8" s="1">
        <v>43100</v>
      </c>
      <c r="UN8">
        <v>35.492899999999999</v>
      </c>
      <c r="UO8" s="1">
        <v>43100</v>
      </c>
      <c r="UP8">
        <v>0</v>
      </c>
      <c r="UQ8" s="1">
        <v>43100</v>
      </c>
      <c r="UR8">
        <v>18.443000000000001</v>
      </c>
      <c r="US8" s="1">
        <v>43100</v>
      </c>
      <c r="UT8">
        <v>14.3687</v>
      </c>
      <c r="UU8" s="1">
        <v>43100</v>
      </c>
      <c r="UV8">
        <v>7.1243999999999996</v>
      </c>
      <c r="UW8" s="1">
        <v>43100</v>
      </c>
      <c r="UX8">
        <v>22.613399999999999</v>
      </c>
      <c r="UY8" s="1">
        <v>42916</v>
      </c>
      <c r="UZ8">
        <v>24.644300000000001</v>
      </c>
      <c r="VA8" s="1">
        <v>42916</v>
      </c>
      <c r="VB8">
        <v>42.2395</v>
      </c>
      <c r="VC8" s="1">
        <v>43100</v>
      </c>
      <c r="VD8">
        <v>28.486000000000001</v>
      </c>
      <c r="VE8" s="1">
        <v>43100</v>
      </c>
      <c r="VF8">
        <v>11.151999999999999</v>
      </c>
      <c r="VG8" s="1">
        <v>43100</v>
      </c>
      <c r="VH8">
        <v>0.192</v>
      </c>
      <c r="VI8" s="1">
        <v>43100</v>
      </c>
      <c r="VJ8">
        <v>59.848599999999998</v>
      </c>
      <c r="VK8" s="1">
        <v>43100</v>
      </c>
      <c r="VL8">
        <v>0.8931</v>
      </c>
      <c r="VM8" s="1">
        <v>42916</v>
      </c>
      <c r="VN8">
        <v>0</v>
      </c>
      <c r="VO8" s="1">
        <v>43100</v>
      </c>
      <c r="VP8">
        <v>10.219799999999999</v>
      </c>
      <c r="VQ8" s="1">
        <v>43100</v>
      </c>
      <c r="VR8">
        <v>0.1812</v>
      </c>
      <c r="VS8" s="1">
        <v>43100</v>
      </c>
      <c r="VT8">
        <v>4.1330999999999998</v>
      </c>
      <c r="VU8" s="1">
        <v>42916</v>
      </c>
      <c r="VV8">
        <v>9.4153000000000002</v>
      </c>
      <c r="VW8" s="1">
        <v>43100</v>
      </c>
      <c r="VX8">
        <v>10.507400000000001</v>
      </c>
      <c r="VY8" s="1">
        <v>43100</v>
      </c>
      <c r="VZ8">
        <v>0</v>
      </c>
      <c r="WA8" s="1">
        <v>43100</v>
      </c>
      <c r="WB8">
        <v>17.0137</v>
      </c>
      <c r="WC8" s="1">
        <v>43100</v>
      </c>
      <c r="WD8">
        <v>6.3164999999999996</v>
      </c>
      <c r="WE8" s="1">
        <v>42916</v>
      </c>
      <c r="WF8">
        <v>9.6862999999999992</v>
      </c>
      <c r="WG8" s="1">
        <v>43008</v>
      </c>
      <c r="WH8">
        <v>4.0300000000000002E-2</v>
      </c>
      <c r="WI8" s="1">
        <v>43100</v>
      </c>
      <c r="WJ8">
        <v>21.027699999999999</v>
      </c>
      <c r="WK8" s="1">
        <v>43100</v>
      </c>
      <c r="WL8">
        <v>33.197499999999998</v>
      </c>
      <c r="WM8" s="1">
        <v>43100</v>
      </c>
      <c r="WN8">
        <v>1.8973</v>
      </c>
      <c r="WO8" s="1">
        <v>43100</v>
      </c>
      <c r="WP8">
        <v>12.825200000000001</v>
      </c>
      <c r="WQ8" s="1">
        <v>43100</v>
      </c>
      <c r="WR8">
        <v>0</v>
      </c>
      <c r="WS8" s="1">
        <v>42916</v>
      </c>
      <c r="WT8">
        <v>21.858499999999999</v>
      </c>
      <c r="WU8" s="1">
        <v>43100</v>
      </c>
      <c r="WV8">
        <v>9.1039999999999992</v>
      </c>
      <c r="WW8" s="1">
        <v>43100</v>
      </c>
      <c r="WX8">
        <v>11.4076</v>
      </c>
      <c r="WY8" s="1">
        <v>43100</v>
      </c>
      <c r="WZ8">
        <v>0</v>
      </c>
      <c r="XA8" s="1">
        <v>43100</v>
      </c>
      <c r="XB8">
        <v>0</v>
      </c>
      <c r="XC8" s="1">
        <v>43100</v>
      </c>
      <c r="XD8">
        <v>4.5346000000000002</v>
      </c>
      <c r="XE8" s="1">
        <v>43100</v>
      </c>
      <c r="XF8">
        <v>10.8969</v>
      </c>
      <c r="XG8" s="1">
        <v>42916</v>
      </c>
      <c r="XH8">
        <v>23.827999999999999</v>
      </c>
      <c r="XI8" s="1">
        <v>43100</v>
      </c>
      <c r="XJ8">
        <v>0</v>
      </c>
      <c r="XK8" s="1">
        <v>43100</v>
      </c>
      <c r="XL8">
        <v>17.546199999999999</v>
      </c>
      <c r="XM8" s="1">
        <v>43100</v>
      </c>
      <c r="XN8">
        <v>18.495100000000001</v>
      </c>
      <c r="XO8" s="1">
        <v>43100</v>
      </c>
      <c r="XP8">
        <v>13.358499999999999</v>
      </c>
      <c r="XQ8" s="1">
        <v>43100</v>
      </c>
      <c r="XR8">
        <v>9.2562999999999995</v>
      </c>
      <c r="XU8" s="1">
        <v>43100</v>
      </c>
      <c r="XV8">
        <v>0</v>
      </c>
      <c r="XW8" s="1">
        <v>43100</v>
      </c>
      <c r="XX8">
        <v>15.626799999999999</v>
      </c>
      <c r="XY8" s="1">
        <v>43100</v>
      </c>
      <c r="XZ8">
        <v>19.235800000000001</v>
      </c>
      <c r="YA8" s="1">
        <v>43100</v>
      </c>
      <c r="YB8">
        <v>0</v>
      </c>
      <c r="YC8" s="1">
        <v>43100</v>
      </c>
      <c r="YD8">
        <v>0.85870000000000002</v>
      </c>
      <c r="YE8" s="1">
        <v>42916</v>
      </c>
      <c r="YF8">
        <v>4.7015000000000002</v>
      </c>
      <c r="YI8" s="1">
        <v>43100</v>
      </c>
      <c r="YJ8">
        <v>0</v>
      </c>
      <c r="YK8" s="1">
        <v>43100</v>
      </c>
      <c r="YL8">
        <v>0</v>
      </c>
      <c r="YM8" s="1">
        <v>42916</v>
      </c>
      <c r="YN8">
        <v>19.189900000000002</v>
      </c>
      <c r="YO8" s="1">
        <v>42916</v>
      </c>
      <c r="YP8">
        <v>19.750299999999999</v>
      </c>
      <c r="YQ8" s="1">
        <v>43100</v>
      </c>
      <c r="YR8">
        <v>9.3684999999999992</v>
      </c>
      <c r="YS8" s="1">
        <v>43100</v>
      </c>
      <c r="YT8">
        <v>22.3108</v>
      </c>
      <c r="YU8" s="1">
        <v>43100</v>
      </c>
      <c r="YV8">
        <v>30.905899999999999</v>
      </c>
      <c r="YW8" s="1">
        <v>43100</v>
      </c>
      <c r="YX8">
        <v>3.5089999999999999</v>
      </c>
      <c r="YY8" s="1">
        <v>43100</v>
      </c>
      <c r="YZ8">
        <v>19.2531</v>
      </c>
      <c r="ZA8" s="1">
        <v>43100</v>
      </c>
      <c r="ZB8">
        <v>0.96499999999999997</v>
      </c>
      <c r="ZC8" s="1">
        <v>43100</v>
      </c>
      <c r="ZD8">
        <v>22.383800000000001</v>
      </c>
      <c r="ZE8" s="1">
        <v>43100</v>
      </c>
      <c r="ZF8">
        <v>31.226700000000001</v>
      </c>
      <c r="ZG8" s="1">
        <v>42916</v>
      </c>
      <c r="ZH8">
        <v>22.943300000000001</v>
      </c>
      <c r="ZI8" s="1">
        <v>43100</v>
      </c>
      <c r="ZJ8">
        <v>0</v>
      </c>
      <c r="ZK8" s="1">
        <v>43100</v>
      </c>
      <c r="ZL8">
        <v>0.52200000000000002</v>
      </c>
      <c r="ZM8" s="1">
        <v>43100</v>
      </c>
      <c r="ZN8">
        <v>5.5030999999999999</v>
      </c>
      <c r="ZO8" s="1">
        <v>43100</v>
      </c>
      <c r="ZP8">
        <v>20.9101</v>
      </c>
      <c r="ZQ8" s="1">
        <v>43100</v>
      </c>
      <c r="ZR8">
        <v>6.8436000000000003</v>
      </c>
      <c r="ZS8" s="1">
        <v>43100</v>
      </c>
      <c r="ZT8">
        <v>0</v>
      </c>
      <c r="ZU8" s="1">
        <v>43100</v>
      </c>
      <c r="ZV8">
        <v>21.414000000000001</v>
      </c>
      <c r="ZW8" s="1">
        <v>43100</v>
      </c>
      <c r="ZX8">
        <v>0</v>
      </c>
      <c r="ZY8" s="1">
        <v>42916</v>
      </c>
      <c r="ZZ8">
        <v>27.807099999999998</v>
      </c>
      <c r="AAA8" s="1">
        <v>43100</v>
      </c>
      <c r="AAB8">
        <v>6.0662000000000003</v>
      </c>
      <c r="AAC8" s="1">
        <v>43100</v>
      </c>
      <c r="AAD8">
        <v>23.616199999999999</v>
      </c>
      <c r="AAE8" s="1">
        <v>43100</v>
      </c>
      <c r="AAF8">
        <v>11.019399999999999</v>
      </c>
      <c r="AAG8" s="1">
        <v>43100</v>
      </c>
      <c r="AAH8">
        <v>15.829700000000001</v>
      </c>
      <c r="AAI8" s="1">
        <v>43100</v>
      </c>
      <c r="AAJ8">
        <v>7.1402000000000001</v>
      </c>
      <c r="AAK8" s="1">
        <v>43100</v>
      </c>
      <c r="AAL8">
        <v>57.460599999999999</v>
      </c>
      <c r="AAM8" s="1">
        <v>43008</v>
      </c>
      <c r="AAN8">
        <v>0</v>
      </c>
      <c r="AAO8" s="1">
        <v>42916</v>
      </c>
      <c r="AAP8">
        <v>18.145399999999999</v>
      </c>
      <c r="AAQ8" s="1">
        <v>43100</v>
      </c>
      <c r="AAR8">
        <v>14.3927</v>
      </c>
      <c r="AAS8" s="1">
        <v>43100</v>
      </c>
      <c r="AAT8">
        <v>20.130099999999999</v>
      </c>
      <c r="AAU8" s="1">
        <v>43100</v>
      </c>
      <c r="AAV8">
        <v>13.376899999999999</v>
      </c>
      <c r="AAW8" s="1">
        <v>43100</v>
      </c>
      <c r="AAX8">
        <v>16.427</v>
      </c>
      <c r="AAY8" s="1">
        <v>43100</v>
      </c>
      <c r="AAZ8">
        <v>16.970700000000001</v>
      </c>
      <c r="ABA8" s="1">
        <v>43100</v>
      </c>
      <c r="ABB8">
        <v>26.997399999999999</v>
      </c>
      <c r="ABC8" s="1">
        <v>43100</v>
      </c>
      <c r="ABD8">
        <v>41.708100000000002</v>
      </c>
      <c r="ABE8" s="1">
        <v>43100</v>
      </c>
      <c r="ABF8">
        <v>7.3490000000000002</v>
      </c>
      <c r="ABG8" s="1">
        <v>43008</v>
      </c>
      <c r="ABH8">
        <v>19.4819</v>
      </c>
      <c r="ABI8" s="1">
        <v>43100</v>
      </c>
      <c r="ABJ8">
        <v>22.5641</v>
      </c>
      <c r="ABK8" s="1">
        <v>43100</v>
      </c>
      <c r="ABL8">
        <v>32.515000000000001</v>
      </c>
      <c r="ABM8" s="1">
        <v>43100</v>
      </c>
      <c r="ABN8">
        <v>24.366399999999999</v>
      </c>
      <c r="ABO8" s="1">
        <v>43100</v>
      </c>
      <c r="ABP8">
        <v>7.6693999999999996</v>
      </c>
      <c r="ABQ8" s="1">
        <v>43100</v>
      </c>
      <c r="ABR8">
        <v>7.0140000000000002</v>
      </c>
      <c r="ABS8" s="1">
        <v>43100</v>
      </c>
      <c r="ABT8">
        <v>13.089399999999999</v>
      </c>
      <c r="ABU8" s="1">
        <v>43100</v>
      </c>
      <c r="ABV8">
        <v>19.796800000000001</v>
      </c>
      <c r="ABW8" s="1">
        <v>43100</v>
      </c>
      <c r="ABX8">
        <v>27.4803</v>
      </c>
      <c r="ABY8" s="1">
        <v>43100</v>
      </c>
      <c r="ABZ8">
        <v>23.552099999999999</v>
      </c>
      <c r="ACA8" s="1">
        <v>43100</v>
      </c>
      <c r="ACB8">
        <v>21.168199999999999</v>
      </c>
      <c r="ACC8" s="1">
        <v>43008</v>
      </c>
      <c r="ACD8">
        <v>17.310700000000001</v>
      </c>
      <c r="ACE8" s="1">
        <v>43100</v>
      </c>
      <c r="ACF8">
        <v>21.9727</v>
      </c>
      <c r="ACG8" s="1">
        <v>43100</v>
      </c>
      <c r="ACH8">
        <v>22.535399999999999</v>
      </c>
      <c r="ACI8" s="1">
        <v>43100</v>
      </c>
      <c r="ACJ8">
        <v>0</v>
      </c>
      <c r="ACK8" s="1">
        <v>43100</v>
      </c>
      <c r="ACL8">
        <v>24.412299999999998</v>
      </c>
      <c r="ACM8" s="1">
        <v>43100</v>
      </c>
      <c r="ACN8">
        <v>19.5929</v>
      </c>
      <c r="ACO8" s="1">
        <v>43100</v>
      </c>
      <c r="ACP8">
        <v>17.461099999999998</v>
      </c>
      <c r="ACQ8" s="1">
        <v>43100</v>
      </c>
      <c r="ACR8">
        <v>27.156500000000001</v>
      </c>
      <c r="ACS8" s="1">
        <v>43100</v>
      </c>
      <c r="ACT8">
        <v>22.9026</v>
      </c>
      <c r="ACU8" s="1">
        <v>43100</v>
      </c>
      <c r="ACV8">
        <v>12.542899999999999</v>
      </c>
      <c r="ACW8" s="1">
        <v>43100</v>
      </c>
      <c r="ACX8">
        <v>17.196000000000002</v>
      </c>
      <c r="ACY8" s="1">
        <v>43100</v>
      </c>
      <c r="ACZ8">
        <v>16.427</v>
      </c>
      <c r="ADA8" s="1">
        <v>43008</v>
      </c>
      <c r="ADB8">
        <v>23.252700000000001</v>
      </c>
      <c r="ADC8" s="1">
        <v>43100</v>
      </c>
      <c r="ADD8">
        <v>13.5951</v>
      </c>
      <c r="ADE8" s="1">
        <v>43100</v>
      </c>
      <c r="ADF8">
        <v>17.455300000000001</v>
      </c>
      <c r="ADG8" s="1">
        <v>43100</v>
      </c>
      <c r="ADH8">
        <v>20.498200000000001</v>
      </c>
      <c r="ADI8" s="1">
        <v>43100</v>
      </c>
      <c r="ADJ8">
        <v>38.183799999999998</v>
      </c>
      <c r="ADK8" s="1">
        <v>43100</v>
      </c>
      <c r="ADL8">
        <v>12.518599999999999</v>
      </c>
      <c r="ADM8" s="1">
        <v>43100</v>
      </c>
      <c r="ADN8">
        <v>25.1251</v>
      </c>
      <c r="ADO8" s="1">
        <v>43100</v>
      </c>
      <c r="ADP8">
        <v>20.731000000000002</v>
      </c>
      <c r="ADQ8" s="1">
        <v>43100</v>
      </c>
      <c r="ADR8">
        <v>13.9552</v>
      </c>
      <c r="ADS8" s="1">
        <v>43100</v>
      </c>
      <c r="ADT8">
        <v>21.202400000000001</v>
      </c>
      <c r="ADU8" s="1">
        <v>43008</v>
      </c>
      <c r="ADV8">
        <v>27.569600000000001</v>
      </c>
      <c r="ADW8" s="1">
        <v>43100</v>
      </c>
      <c r="ADX8">
        <v>11.055099999999999</v>
      </c>
      <c r="ADY8" s="1">
        <v>43100</v>
      </c>
      <c r="ADZ8">
        <v>18.845300000000002</v>
      </c>
      <c r="AEA8" s="1">
        <v>43100</v>
      </c>
      <c r="AEB8">
        <v>12.943099999999999</v>
      </c>
      <c r="AEC8" s="1">
        <v>43100</v>
      </c>
      <c r="AED8">
        <v>23.0305</v>
      </c>
      <c r="AEE8" s="1">
        <v>43100</v>
      </c>
      <c r="AEF8">
        <v>26.5944</v>
      </c>
      <c r="AEG8" s="1">
        <v>43100</v>
      </c>
      <c r="AEH8">
        <v>16.988800000000001</v>
      </c>
      <c r="AEI8" s="1">
        <v>43100</v>
      </c>
      <c r="AEJ8">
        <v>21.1371</v>
      </c>
      <c r="AEK8" s="1">
        <v>43100</v>
      </c>
      <c r="AEL8">
        <v>39.688699999999997</v>
      </c>
      <c r="AEM8" s="1">
        <v>43100</v>
      </c>
      <c r="AEN8">
        <v>21.356200000000001</v>
      </c>
      <c r="AEO8" s="1">
        <v>43100</v>
      </c>
      <c r="AEP8">
        <v>1.2310000000000001</v>
      </c>
      <c r="AEQ8" s="1">
        <v>43100</v>
      </c>
      <c r="AER8">
        <v>41.427700000000002</v>
      </c>
      <c r="AEU8" s="1">
        <v>43100</v>
      </c>
      <c r="AEV8">
        <v>9.1369000000000007</v>
      </c>
      <c r="AEW8" s="1">
        <v>43100</v>
      </c>
      <c r="AEX8">
        <v>13.0505</v>
      </c>
      <c r="AEY8" s="1">
        <v>42947</v>
      </c>
      <c r="AEZ8">
        <v>17.555199999999999</v>
      </c>
      <c r="AFA8" s="1">
        <v>43100</v>
      </c>
      <c r="AFB8">
        <v>17.837599999999998</v>
      </c>
      <c r="AFC8" s="1">
        <v>43100</v>
      </c>
      <c r="AFD8">
        <v>23.561800000000002</v>
      </c>
      <c r="AFE8" s="1">
        <v>43100</v>
      </c>
      <c r="AFF8">
        <v>9.0775000000000006</v>
      </c>
      <c r="AFG8" s="1">
        <v>43100</v>
      </c>
      <c r="AFH8">
        <v>12.595700000000001</v>
      </c>
      <c r="AFI8" s="1">
        <v>43100</v>
      </c>
      <c r="AFJ8">
        <v>24.462599999999998</v>
      </c>
      <c r="AFK8" s="1">
        <v>43100</v>
      </c>
      <c r="AFL8">
        <v>29.477799999999998</v>
      </c>
      <c r="AFM8" s="1">
        <v>43100</v>
      </c>
      <c r="AFN8">
        <v>11.797599999999999</v>
      </c>
      <c r="AFO8" s="1">
        <v>43100</v>
      </c>
      <c r="AFP8">
        <v>22.683900000000001</v>
      </c>
      <c r="AFQ8" s="1">
        <v>43100</v>
      </c>
      <c r="AFR8">
        <v>17.197800000000001</v>
      </c>
      <c r="AFS8" s="1">
        <v>43100</v>
      </c>
      <c r="AFT8">
        <v>7.4478999999999997</v>
      </c>
      <c r="AFU8" s="1">
        <v>43100</v>
      </c>
      <c r="AFV8">
        <v>25.4297</v>
      </c>
      <c r="AFW8" s="1">
        <v>43100</v>
      </c>
      <c r="AFX8">
        <v>27.973600000000001</v>
      </c>
      <c r="AFY8" s="1">
        <v>43008</v>
      </c>
      <c r="AFZ8">
        <v>34.160899999999998</v>
      </c>
      <c r="AGA8" s="1">
        <v>43100</v>
      </c>
      <c r="AGB8">
        <v>9.8528000000000002</v>
      </c>
      <c r="AGC8" s="1">
        <v>43100</v>
      </c>
      <c r="AGD8">
        <v>13.8713</v>
      </c>
      <c r="AGE8" s="1">
        <v>43100</v>
      </c>
      <c r="AGF8">
        <v>6.6166</v>
      </c>
      <c r="AGG8" s="1">
        <v>43100</v>
      </c>
      <c r="AGH8">
        <v>39.661299999999997</v>
      </c>
      <c r="AGI8" s="1">
        <v>43100</v>
      </c>
      <c r="AGJ8">
        <v>9.7082999999999995</v>
      </c>
      <c r="AGK8" s="1">
        <v>43100</v>
      </c>
      <c r="AGL8">
        <v>23.339099999999998</v>
      </c>
      <c r="AGM8" s="1">
        <v>43100</v>
      </c>
      <c r="AGN8">
        <v>18.008600000000001</v>
      </c>
      <c r="AGO8" s="1">
        <v>43100</v>
      </c>
      <c r="AGP8">
        <v>12.716799999999999</v>
      </c>
      <c r="AGQ8" s="1">
        <v>43100</v>
      </c>
      <c r="AGR8">
        <v>22.595700000000001</v>
      </c>
      <c r="AGS8" s="1">
        <v>43100</v>
      </c>
      <c r="AGT8">
        <v>20.038699999999999</v>
      </c>
      <c r="AGU8" s="1">
        <v>43100</v>
      </c>
      <c r="AGV8">
        <v>11.013199999999999</v>
      </c>
      <c r="AGW8" s="1">
        <v>43100</v>
      </c>
      <c r="AGX8">
        <v>21.286200000000001</v>
      </c>
      <c r="AGY8" s="1">
        <v>43100</v>
      </c>
      <c r="AGZ8">
        <v>7.3536999999999999</v>
      </c>
      <c r="AHA8" s="1">
        <v>43100</v>
      </c>
      <c r="AHB8">
        <v>0</v>
      </c>
      <c r="AHC8" s="1">
        <v>43100</v>
      </c>
      <c r="AHD8">
        <v>50.721400000000003</v>
      </c>
      <c r="AHE8" s="1">
        <v>43100</v>
      </c>
      <c r="AHF8">
        <v>2.4899999999999999E-2</v>
      </c>
      <c r="AHG8" s="1">
        <v>43100</v>
      </c>
      <c r="AHH8">
        <v>40.585500000000003</v>
      </c>
      <c r="AHI8" s="1">
        <v>43100</v>
      </c>
      <c r="AHJ8">
        <v>0</v>
      </c>
      <c r="AHK8" s="1">
        <v>43100</v>
      </c>
      <c r="AHL8">
        <v>3.7911999999999999</v>
      </c>
      <c r="AHM8" s="1">
        <v>43100</v>
      </c>
      <c r="AHN8">
        <v>24.459</v>
      </c>
      <c r="AHO8" s="1">
        <v>42978</v>
      </c>
      <c r="AHP8">
        <v>58.692500000000003</v>
      </c>
      <c r="AHQ8" s="1">
        <v>43100</v>
      </c>
      <c r="AHR8">
        <v>50.359200000000001</v>
      </c>
      <c r="AHS8" s="1">
        <v>43100</v>
      </c>
      <c r="AHT8">
        <v>17.395700000000001</v>
      </c>
      <c r="AHU8" s="1">
        <v>43100</v>
      </c>
      <c r="AHV8">
        <v>28.863299999999999</v>
      </c>
      <c r="AHW8" s="1">
        <v>43100</v>
      </c>
      <c r="AHX8">
        <v>30.208200000000001</v>
      </c>
      <c r="AHY8" s="1">
        <v>43100</v>
      </c>
      <c r="AHZ8">
        <v>31.5335</v>
      </c>
      <c r="AIA8" s="1">
        <v>43100</v>
      </c>
      <c r="AIB8">
        <v>45.453600000000002</v>
      </c>
      <c r="AIC8" s="1">
        <v>43100</v>
      </c>
      <c r="AID8">
        <v>3.4382999999999999</v>
      </c>
      <c r="AIE8" s="1">
        <v>43100</v>
      </c>
      <c r="AIF8">
        <v>31.117899999999999</v>
      </c>
      <c r="AIG8" s="1">
        <v>43100</v>
      </c>
      <c r="AIH8">
        <v>15.4749</v>
      </c>
      <c r="AII8" s="1">
        <v>43100</v>
      </c>
      <c r="AIJ8">
        <v>18.189</v>
      </c>
      <c r="AIK8" s="1">
        <v>43100</v>
      </c>
      <c r="AIL8">
        <v>22.563300000000002</v>
      </c>
      <c r="AIM8" s="1">
        <v>43100</v>
      </c>
      <c r="AIN8">
        <v>35.533000000000001</v>
      </c>
      <c r="AIO8" s="1">
        <v>43100</v>
      </c>
      <c r="AIP8">
        <v>21.419599999999999</v>
      </c>
      <c r="AIQ8" s="1">
        <v>43100</v>
      </c>
      <c r="AIR8">
        <v>47.561100000000003</v>
      </c>
      <c r="AIS8" s="1">
        <v>43100</v>
      </c>
      <c r="AIT8">
        <v>16.379300000000001</v>
      </c>
      <c r="AIU8" s="1">
        <v>43008</v>
      </c>
      <c r="AIV8">
        <v>26.860299999999999</v>
      </c>
      <c r="AIW8" s="1">
        <v>43100</v>
      </c>
      <c r="AIX8">
        <v>32.784799999999997</v>
      </c>
      <c r="AIY8" s="1">
        <v>43100</v>
      </c>
      <c r="AIZ8">
        <v>35.2468</v>
      </c>
      <c r="AJA8" s="1">
        <v>43100</v>
      </c>
      <c r="AJB8">
        <v>9.0140999999999991</v>
      </c>
      <c r="AJC8" s="1">
        <v>43100</v>
      </c>
      <c r="AJD8">
        <v>41.334800000000001</v>
      </c>
      <c r="AJE8" s="1">
        <v>43100</v>
      </c>
      <c r="AJF8">
        <v>46.518099999999997</v>
      </c>
      <c r="AJG8" s="1">
        <v>43100</v>
      </c>
      <c r="AJH8">
        <v>8.2131000000000007</v>
      </c>
      <c r="AJI8" s="1">
        <v>43100</v>
      </c>
      <c r="AJJ8">
        <v>20.465</v>
      </c>
      <c r="AJK8" s="1">
        <v>43100</v>
      </c>
      <c r="AJL8">
        <v>32.355899999999998</v>
      </c>
      <c r="AJM8" s="1">
        <v>43100</v>
      </c>
      <c r="AJN8">
        <v>16.1464</v>
      </c>
      <c r="AJO8" s="1">
        <v>43100</v>
      </c>
      <c r="AJP8">
        <v>0.22950000000000001</v>
      </c>
      <c r="AJQ8" s="1">
        <v>43008</v>
      </c>
      <c r="AJR8">
        <v>21.095600000000001</v>
      </c>
      <c r="AJS8" s="1">
        <v>43100</v>
      </c>
      <c r="AJT8">
        <v>34.011099999999999</v>
      </c>
      <c r="AJU8" s="1">
        <v>43100</v>
      </c>
      <c r="AJV8">
        <v>15.1051</v>
      </c>
      <c r="AJW8" s="1">
        <v>43100</v>
      </c>
      <c r="AJX8">
        <v>52.988700000000001</v>
      </c>
      <c r="AJY8" s="1">
        <v>43100</v>
      </c>
      <c r="AJZ8">
        <v>49.930700000000002</v>
      </c>
      <c r="AKA8" s="1">
        <v>43100</v>
      </c>
      <c r="AKB8">
        <v>30.209299999999999</v>
      </c>
      <c r="AKC8" s="1">
        <v>43100</v>
      </c>
      <c r="AKD8">
        <v>29.786000000000001</v>
      </c>
    </row>
    <row r="9" spans="1:966" x14ac:dyDescent="0.25">
      <c r="C9" s="1">
        <v>43190</v>
      </c>
      <c r="D9">
        <v>0.2525</v>
      </c>
      <c r="E9" s="1">
        <v>43190</v>
      </c>
      <c r="F9">
        <v>3.6476999999999999</v>
      </c>
      <c r="O9" s="1">
        <v>43008</v>
      </c>
      <c r="P9">
        <v>7.4676999999999998</v>
      </c>
      <c r="Y9" s="1">
        <v>43190</v>
      </c>
      <c r="Z9">
        <v>0.80779999999999996</v>
      </c>
      <c r="AE9" s="1">
        <v>43281</v>
      </c>
      <c r="AF9">
        <v>45.653100000000002</v>
      </c>
      <c r="AY9" s="1">
        <v>43190</v>
      </c>
      <c r="AZ9">
        <v>3.0121000000000002</v>
      </c>
      <c r="BM9" s="1">
        <v>43190</v>
      </c>
      <c r="BN9">
        <v>0</v>
      </c>
      <c r="BQ9" s="1">
        <v>43281</v>
      </c>
      <c r="BR9">
        <v>0.30099999999999999</v>
      </c>
      <c r="BW9" s="1">
        <v>43190</v>
      </c>
      <c r="BX9">
        <v>1.11E-2</v>
      </c>
      <c r="CI9" s="1">
        <v>43190</v>
      </c>
      <c r="CJ9">
        <v>0</v>
      </c>
      <c r="CM9" s="1">
        <v>43281</v>
      </c>
      <c r="CN9">
        <v>19.908899999999999</v>
      </c>
      <c r="CU9" s="1">
        <v>43190</v>
      </c>
      <c r="CV9">
        <v>0</v>
      </c>
      <c r="CY9" s="1">
        <v>43281</v>
      </c>
      <c r="CZ9">
        <v>46.225200000000001</v>
      </c>
      <c r="DI9" s="1">
        <v>43190</v>
      </c>
      <c r="DJ9">
        <v>3.0424000000000002</v>
      </c>
      <c r="DM9" s="1">
        <v>43281</v>
      </c>
      <c r="DN9">
        <v>25.1676</v>
      </c>
      <c r="DQ9" s="1">
        <v>43190</v>
      </c>
      <c r="DR9">
        <v>2.0337000000000001</v>
      </c>
      <c r="EC9" s="1">
        <v>43190</v>
      </c>
      <c r="ED9">
        <v>0</v>
      </c>
      <c r="EM9" s="1">
        <v>43281</v>
      </c>
      <c r="EN9">
        <v>9.5444999999999993</v>
      </c>
      <c r="EO9" s="1">
        <v>43281</v>
      </c>
      <c r="EP9">
        <v>0</v>
      </c>
      <c r="EQ9" s="1">
        <v>43190</v>
      </c>
      <c r="ER9">
        <v>16.364899999999999</v>
      </c>
      <c r="FI9" s="1">
        <v>43159</v>
      </c>
      <c r="FJ9">
        <v>4.2108999999999996</v>
      </c>
      <c r="FY9" s="1">
        <v>43190</v>
      </c>
      <c r="FZ9">
        <v>0</v>
      </c>
      <c r="GI9" s="1">
        <v>43190</v>
      </c>
      <c r="GJ9">
        <v>11.6226</v>
      </c>
      <c r="GK9" s="1">
        <v>43281</v>
      </c>
      <c r="GL9">
        <v>0</v>
      </c>
      <c r="GY9" s="1">
        <v>43008</v>
      </c>
      <c r="GZ9">
        <v>25.9252</v>
      </c>
      <c r="HI9" s="1">
        <v>43190</v>
      </c>
      <c r="HJ9">
        <v>0</v>
      </c>
      <c r="HS9" s="1">
        <v>43008</v>
      </c>
      <c r="HT9">
        <v>15.149900000000001</v>
      </c>
      <c r="IG9" s="1">
        <v>43008</v>
      </c>
      <c r="IH9">
        <v>7.8882000000000003</v>
      </c>
      <c r="IK9" s="1">
        <v>43008</v>
      </c>
      <c r="IL9">
        <v>12.2628</v>
      </c>
      <c r="IM9" s="1">
        <v>43008</v>
      </c>
      <c r="IN9">
        <v>35.481400000000001</v>
      </c>
      <c r="IS9" s="1">
        <v>43008</v>
      </c>
      <c r="IT9">
        <v>13.316599999999999</v>
      </c>
      <c r="JC9" s="1">
        <v>43008</v>
      </c>
      <c r="JD9">
        <v>11.599500000000001</v>
      </c>
      <c r="JE9" s="1">
        <v>43190</v>
      </c>
      <c r="JF9">
        <v>0</v>
      </c>
      <c r="JI9" s="1">
        <v>43008</v>
      </c>
      <c r="JJ9">
        <v>2.3647999999999998</v>
      </c>
      <c r="JS9" s="1">
        <v>43190</v>
      </c>
      <c r="JT9">
        <v>0</v>
      </c>
      <c r="JW9" s="1">
        <v>43008</v>
      </c>
      <c r="JX9">
        <v>2.9068000000000001</v>
      </c>
      <c r="JY9" s="1">
        <v>43008</v>
      </c>
      <c r="JZ9">
        <v>12.1165</v>
      </c>
      <c r="KE9" s="1">
        <v>43008</v>
      </c>
      <c r="KF9">
        <v>7.1071</v>
      </c>
      <c r="KG9" s="1">
        <v>43190</v>
      </c>
      <c r="KH9">
        <v>28.1234</v>
      </c>
      <c r="KK9" s="1">
        <v>43008</v>
      </c>
      <c r="KL9">
        <v>14.983000000000001</v>
      </c>
      <c r="KM9" s="1">
        <v>43008</v>
      </c>
      <c r="KN9">
        <v>11.5463</v>
      </c>
      <c r="KQ9" s="1">
        <v>43008</v>
      </c>
      <c r="KR9">
        <v>2.6297999999999999</v>
      </c>
      <c r="KS9" s="1">
        <v>43008</v>
      </c>
      <c r="KT9">
        <v>2.1572</v>
      </c>
      <c r="KU9" s="1">
        <v>43190</v>
      </c>
      <c r="KV9">
        <v>41.009500000000003</v>
      </c>
      <c r="KY9" s="1">
        <v>43008</v>
      </c>
      <c r="KZ9">
        <v>12.0448</v>
      </c>
      <c r="LA9" s="1">
        <v>43008</v>
      </c>
      <c r="LB9">
        <v>1.5871</v>
      </c>
      <c r="LI9" s="1">
        <v>43008</v>
      </c>
      <c r="LJ9">
        <v>10.484999999999999</v>
      </c>
      <c r="LO9" s="1">
        <v>43008</v>
      </c>
      <c r="LP9">
        <v>2.7906</v>
      </c>
      <c r="ME9" s="1">
        <v>43008</v>
      </c>
      <c r="MF9">
        <v>32.248100000000001</v>
      </c>
      <c r="MG9" s="1">
        <v>43008</v>
      </c>
      <c r="MH9">
        <v>22.523399999999999</v>
      </c>
      <c r="MQ9" s="1">
        <v>43281</v>
      </c>
      <c r="MR9">
        <v>0</v>
      </c>
      <c r="NA9" s="1">
        <v>43190</v>
      </c>
      <c r="NB9">
        <v>3.5045999999999999</v>
      </c>
      <c r="NC9" s="1">
        <v>43008</v>
      </c>
      <c r="ND9">
        <v>0.65690000000000004</v>
      </c>
      <c r="NG9" s="1">
        <v>43190</v>
      </c>
      <c r="NH9">
        <v>21.1662</v>
      </c>
      <c r="OI9" s="1">
        <v>43190</v>
      </c>
      <c r="OJ9">
        <v>0</v>
      </c>
      <c r="OO9" s="1">
        <v>43008</v>
      </c>
      <c r="OP9">
        <v>0</v>
      </c>
      <c r="OW9" s="1">
        <v>43008</v>
      </c>
      <c r="OX9">
        <v>10.996</v>
      </c>
      <c r="PC9" s="1">
        <v>43281</v>
      </c>
      <c r="PD9">
        <v>37.047499999999999</v>
      </c>
      <c r="PU9" s="1">
        <v>43008</v>
      </c>
      <c r="PV9">
        <v>4.4000000000000003E-3</v>
      </c>
      <c r="QK9" s="1">
        <v>43190</v>
      </c>
      <c r="QL9">
        <v>21.183599999999998</v>
      </c>
      <c r="QW9" s="1">
        <v>43008</v>
      </c>
      <c r="QX9">
        <v>12.7475</v>
      </c>
      <c r="RE9" s="1">
        <v>43281</v>
      </c>
      <c r="RF9">
        <v>37.156799999999997</v>
      </c>
      <c r="RI9" s="1">
        <v>43008</v>
      </c>
      <c r="RJ9">
        <v>37.878399999999999</v>
      </c>
      <c r="RM9" s="1">
        <v>43281</v>
      </c>
      <c r="RN9">
        <v>47.520400000000002</v>
      </c>
      <c r="RO9" s="1">
        <v>43281</v>
      </c>
      <c r="RP9">
        <v>17.113600000000002</v>
      </c>
      <c r="RS9" s="1">
        <v>43281</v>
      </c>
      <c r="RT9">
        <v>36.567999999999998</v>
      </c>
      <c r="RU9" s="1">
        <v>43008</v>
      </c>
      <c r="RV9">
        <v>16.657399999999999</v>
      </c>
      <c r="SC9" s="1">
        <v>43008</v>
      </c>
      <c r="SD9">
        <v>0.39100000000000001</v>
      </c>
      <c r="SM9" s="1">
        <v>43281</v>
      </c>
      <c r="SN9">
        <v>31.495699999999999</v>
      </c>
      <c r="SU9" s="1">
        <v>43190</v>
      </c>
      <c r="SV9">
        <v>9.1465999999999994</v>
      </c>
      <c r="TO9" s="1">
        <v>43190</v>
      </c>
      <c r="TP9">
        <v>30.9664</v>
      </c>
      <c r="TQ9" s="1">
        <v>43008</v>
      </c>
      <c r="TR9">
        <v>24.542300000000001</v>
      </c>
      <c r="TW9" s="1">
        <v>43008</v>
      </c>
      <c r="TX9">
        <v>17.5931</v>
      </c>
      <c r="UY9" s="1">
        <v>43008</v>
      </c>
      <c r="UZ9">
        <v>23.257999999999999</v>
      </c>
      <c r="VA9" s="1">
        <v>43008</v>
      </c>
      <c r="VB9">
        <v>43.607599999999998</v>
      </c>
      <c r="VC9" s="1">
        <v>43281</v>
      </c>
      <c r="VD9">
        <v>29.002600000000001</v>
      </c>
      <c r="VM9" s="1">
        <v>43008</v>
      </c>
      <c r="VN9">
        <v>0.53390000000000004</v>
      </c>
      <c r="VU9" s="1">
        <v>43008</v>
      </c>
      <c r="VV9">
        <v>5.4585999999999997</v>
      </c>
      <c r="WE9" s="1">
        <v>43008</v>
      </c>
      <c r="WF9">
        <v>8.9589999999999996</v>
      </c>
      <c r="WG9" s="1">
        <v>43190</v>
      </c>
      <c r="WH9">
        <v>0</v>
      </c>
      <c r="WI9" s="1">
        <v>43281</v>
      </c>
      <c r="WJ9">
        <v>17.273199999999999</v>
      </c>
      <c r="WQ9" s="1">
        <v>43281</v>
      </c>
      <c r="WR9">
        <v>0</v>
      </c>
      <c r="WS9" s="1">
        <v>43008</v>
      </c>
      <c r="WT9">
        <v>21.650700000000001</v>
      </c>
      <c r="WW9" s="1">
        <v>43281</v>
      </c>
      <c r="WX9">
        <v>6.4000000000000001E-2</v>
      </c>
      <c r="XG9" s="1">
        <v>43008</v>
      </c>
      <c r="XH9">
        <v>24.892800000000001</v>
      </c>
      <c r="YE9" s="1">
        <v>43008</v>
      </c>
      <c r="YF9">
        <v>4.5258000000000003</v>
      </c>
      <c r="YM9" s="1">
        <v>43008</v>
      </c>
      <c r="YN9">
        <v>17.403700000000001</v>
      </c>
      <c r="YO9" s="1">
        <v>43008</v>
      </c>
      <c r="YP9">
        <v>35.4923</v>
      </c>
      <c r="ZG9" s="1">
        <v>43008</v>
      </c>
      <c r="ZH9">
        <v>24.2593</v>
      </c>
      <c r="ZO9" s="1">
        <v>43281</v>
      </c>
      <c r="ZP9">
        <v>18.548000000000002</v>
      </c>
      <c r="ZY9" s="1">
        <v>43008</v>
      </c>
      <c r="ZZ9">
        <v>27.152999999999999</v>
      </c>
      <c r="AAM9" s="1">
        <v>43190</v>
      </c>
      <c r="AAN9">
        <v>0</v>
      </c>
      <c r="AAO9" s="1">
        <v>43008</v>
      </c>
      <c r="AAP9">
        <v>11.593400000000001</v>
      </c>
      <c r="AAW9" s="1">
        <v>43281</v>
      </c>
      <c r="AAX9">
        <v>16.283899999999999</v>
      </c>
      <c r="ABE9" s="1">
        <v>43281</v>
      </c>
      <c r="ABF9">
        <v>6.8088999999999995</v>
      </c>
      <c r="ABG9" s="1">
        <v>43190</v>
      </c>
      <c r="ABH9">
        <v>19.747</v>
      </c>
      <c r="ACC9" s="1">
        <v>43190</v>
      </c>
      <c r="ACD9">
        <v>10.7188</v>
      </c>
      <c r="ACU9" s="1">
        <v>43281</v>
      </c>
      <c r="ACV9">
        <v>12.267099999999999</v>
      </c>
      <c r="ACY9" s="1">
        <v>43281</v>
      </c>
      <c r="ACZ9">
        <v>16.283899999999999</v>
      </c>
      <c r="ADA9" s="1">
        <v>43190</v>
      </c>
      <c r="ADB9">
        <v>20.3626</v>
      </c>
      <c r="ADK9" s="1">
        <v>43281</v>
      </c>
      <c r="ADL9">
        <v>18.098500000000001</v>
      </c>
      <c r="ADU9" s="1">
        <v>43190</v>
      </c>
      <c r="ADV9">
        <v>29.494</v>
      </c>
      <c r="AEA9" s="1">
        <v>43281</v>
      </c>
      <c r="AEB9">
        <v>12.2546</v>
      </c>
      <c r="AEU9" s="1">
        <v>43281</v>
      </c>
      <c r="AEV9">
        <v>8.9999000000000002</v>
      </c>
      <c r="AEY9" s="1">
        <v>43131</v>
      </c>
      <c r="AEZ9">
        <v>23.253699999999998</v>
      </c>
      <c r="AFE9" s="1">
        <v>43281</v>
      </c>
      <c r="AFF9">
        <v>12.78</v>
      </c>
      <c r="AFM9" s="1">
        <v>43281</v>
      </c>
      <c r="AFN9">
        <v>10.858700000000001</v>
      </c>
      <c r="AFY9" s="1">
        <v>43190</v>
      </c>
      <c r="AFZ9">
        <v>32.532600000000002</v>
      </c>
      <c r="AGO9" s="1">
        <v>43281</v>
      </c>
      <c r="AGP9">
        <v>12.9398</v>
      </c>
      <c r="AHA9" s="1">
        <v>43281</v>
      </c>
      <c r="AHB9">
        <v>0</v>
      </c>
      <c r="AHC9" s="1">
        <v>43281</v>
      </c>
      <c r="AHD9">
        <v>43.421900000000001</v>
      </c>
      <c r="AHI9" s="1">
        <v>43281</v>
      </c>
      <c r="AHJ9">
        <v>0</v>
      </c>
      <c r="AHO9" s="1">
        <v>43159</v>
      </c>
      <c r="AHP9">
        <v>60.139899999999997</v>
      </c>
      <c r="AIC9" s="1">
        <v>43281</v>
      </c>
      <c r="AID9">
        <v>3.9249999999999998</v>
      </c>
      <c r="AIO9" s="1">
        <v>43281</v>
      </c>
      <c r="AIP9">
        <v>21.365400000000001</v>
      </c>
      <c r="AIU9" s="1">
        <v>43190</v>
      </c>
      <c r="AIV9">
        <v>25.994900000000001</v>
      </c>
      <c r="AIW9" s="1">
        <v>43281</v>
      </c>
      <c r="AIX9">
        <v>34.867199999999997</v>
      </c>
      <c r="AJQ9" s="1">
        <v>43190</v>
      </c>
      <c r="AJR9">
        <v>25.948899999999998</v>
      </c>
      <c r="AJU9" s="1">
        <v>43281</v>
      </c>
      <c r="AJV9">
        <v>16.878499999999999</v>
      </c>
    </row>
    <row r="10" spans="1:966" x14ac:dyDescent="0.25">
      <c r="O10" s="1">
        <v>43100</v>
      </c>
      <c r="P10">
        <v>6.0990000000000002</v>
      </c>
      <c r="GY10" s="1">
        <v>43100</v>
      </c>
      <c r="GZ10">
        <v>23.371099999999998</v>
      </c>
      <c r="HS10" s="1">
        <v>43100</v>
      </c>
      <c r="HT10">
        <v>12.2164</v>
      </c>
      <c r="IG10" s="1">
        <v>43100</v>
      </c>
      <c r="IH10">
        <v>6.2126999999999999</v>
      </c>
      <c r="IK10" s="1">
        <v>43100</v>
      </c>
      <c r="IL10">
        <v>12.0543</v>
      </c>
      <c r="IM10" s="1">
        <v>43100</v>
      </c>
      <c r="IN10">
        <v>35.074300000000001</v>
      </c>
      <c r="IS10" s="1">
        <v>43100</v>
      </c>
      <c r="IT10">
        <v>12.3873</v>
      </c>
      <c r="JC10" s="1">
        <v>43100</v>
      </c>
      <c r="JD10">
        <v>10.9625</v>
      </c>
      <c r="JI10" s="1">
        <v>43100</v>
      </c>
      <c r="JJ10">
        <v>3.3456999999999999</v>
      </c>
      <c r="JW10" s="1">
        <v>43100</v>
      </c>
      <c r="JX10">
        <v>3.1827000000000001</v>
      </c>
      <c r="JY10" s="1">
        <v>43100</v>
      </c>
      <c r="JZ10">
        <v>7.149</v>
      </c>
      <c r="KE10" s="1">
        <v>43100</v>
      </c>
      <c r="KF10">
        <v>8.6314999999999991</v>
      </c>
      <c r="KK10" s="1">
        <v>43100</v>
      </c>
      <c r="KL10">
        <v>17.158899999999999</v>
      </c>
      <c r="KM10" s="1">
        <v>43100</v>
      </c>
      <c r="KN10">
        <v>14.9308</v>
      </c>
      <c r="KQ10" s="1">
        <v>43100</v>
      </c>
      <c r="KR10">
        <v>2.0524</v>
      </c>
      <c r="KS10" s="1">
        <v>43100</v>
      </c>
      <c r="KT10">
        <v>3.3856000000000002</v>
      </c>
      <c r="KY10" s="1">
        <v>43100</v>
      </c>
      <c r="KZ10">
        <v>3.6920000000000002</v>
      </c>
      <c r="LA10" s="1">
        <v>43100</v>
      </c>
      <c r="LB10">
        <v>2.0198999999999998</v>
      </c>
      <c r="LI10" s="1">
        <v>43100</v>
      </c>
      <c r="LJ10">
        <v>5.3167</v>
      </c>
      <c r="LO10" s="1">
        <v>43100</v>
      </c>
      <c r="LP10">
        <v>1.2437</v>
      </c>
      <c r="ME10" s="1">
        <v>43100</v>
      </c>
      <c r="MF10">
        <v>28.5154</v>
      </c>
      <c r="MG10" s="1">
        <v>43100</v>
      </c>
      <c r="MH10">
        <v>22.840399999999999</v>
      </c>
      <c r="NC10" s="1">
        <v>43100</v>
      </c>
      <c r="ND10">
        <v>0.26229999999999998</v>
      </c>
      <c r="OO10" s="1">
        <v>43100</v>
      </c>
      <c r="OP10">
        <v>0</v>
      </c>
      <c r="OW10" s="1">
        <v>43100</v>
      </c>
      <c r="OX10">
        <v>10.5558</v>
      </c>
      <c r="PU10" s="1">
        <v>43100</v>
      </c>
      <c r="PV10">
        <v>4.4000000000000003E-3</v>
      </c>
      <c r="QW10" s="1">
        <v>43100</v>
      </c>
      <c r="QX10">
        <v>16.361899999999999</v>
      </c>
      <c r="RI10" s="1">
        <v>43100</v>
      </c>
      <c r="RJ10">
        <v>35.204300000000003</v>
      </c>
      <c r="RU10" s="1">
        <v>43100</v>
      </c>
      <c r="RV10">
        <v>18.4404</v>
      </c>
      <c r="SC10" s="1">
        <v>43100</v>
      </c>
      <c r="SD10">
        <v>0.37309999999999999</v>
      </c>
      <c r="TQ10" s="1">
        <v>43100</v>
      </c>
      <c r="TR10">
        <v>23.2059</v>
      </c>
      <c r="TW10" s="1">
        <v>43100</v>
      </c>
      <c r="TX10">
        <v>20.5947</v>
      </c>
      <c r="UY10" s="1">
        <v>43100</v>
      </c>
      <c r="UZ10">
        <v>24.766300000000001</v>
      </c>
      <c r="VA10" s="1">
        <v>43100</v>
      </c>
      <c r="VB10">
        <v>41.746600000000001</v>
      </c>
      <c r="VM10" s="1">
        <v>43100</v>
      </c>
      <c r="VN10">
        <v>1.4837</v>
      </c>
      <c r="VU10" s="1">
        <v>43100</v>
      </c>
      <c r="VV10">
        <v>7.1826999999999996</v>
      </c>
      <c r="WE10" s="1">
        <v>43100</v>
      </c>
      <c r="WF10">
        <v>8.8736999999999995</v>
      </c>
      <c r="WS10" s="1">
        <v>43100</v>
      </c>
      <c r="WT10">
        <v>20.094200000000001</v>
      </c>
      <c r="XG10" s="1">
        <v>43100</v>
      </c>
      <c r="XH10">
        <v>24.1008</v>
      </c>
      <c r="YE10" s="1">
        <v>43100</v>
      </c>
      <c r="YF10">
        <v>1.5464</v>
      </c>
      <c r="YM10" s="1">
        <v>43100</v>
      </c>
      <c r="YN10">
        <v>18.715800000000002</v>
      </c>
      <c r="YO10" s="1">
        <v>43100</v>
      </c>
      <c r="YP10">
        <v>34.467199999999998</v>
      </c>
      <c r="ZG10" s="1">
        <v>43100</v>
      </c>
      <c r="ZH10">
        <v>22.815999999999999</v>
      </c>
      <c r="ZY10" s="1">
        <v>43100</v>
      </c>
      <c r="ZZ10">
        <v>24.565200000000001</v>
      </c>
      <c r="AAO10" s="1">
        <v>43100</v>
      </c>
      <c r="AAP10">
        <v>9.6631</v>
      </c>
    </row>
    <row r="11" spans="1:966" x14ac:dyDescent="0.25">
      <c r="O11" s="1">
        <v>43190</v>
      </c>
      <c r="P11">
        <v>4.3677999999999999</v>
      </c>
      <c r="GY11" s="1">
        <v>43190</v>
      </c>
      <c r="GZ11">
        <v>22.316199999999998</v>
      </c>
      <c r="HS11" s="1">
        <v>43190</v>
      </c>
      <c r="HT11">
        <v>11.2819</v>
      </c>
      <c r="IG11" s="1">
        <v>43190</v>
      </c>
      <c r="IH11">
        <v>6.5289000000000001</v>
      </c>
      <c r="IK11" s="1">
        <v>43190</v>
      </c>
      <c r="IL11">
        <v>12.4823</v>
      </c>
      <c r="IM11" s="1">
        <v>43190</v>
      </c>
      <c r="IN11">
        <v>35.448900000000002</v>
      </c>
      <c r="IS11" s="1">
        <v>43190</v>
      </c>
      <c r="IT11">
        <v>12.498799999999999</v>
      </c>
      <c r="JC11" s="1">
        <v>43190</v>
      </c>
      <c r="JD11">
        <v>10.347200000000001</v>
      </c>
      <c r="JI11" s="1">
        <v>43190</v>
      </c>
      <c r="JJ11">
        <v>2.6953</v>
      </c>
      <c r="JW11" s="1">
        <v>43190</v>
      </c>
      <c r="JX11">
        <v>3.1248999999999998</v>
      </c>
      <c r="JY11" s="1">
        <v>43190</v>
      </c>
      <c r="JZ11">
        <v>9.3289000000000009</v>
      </c>
      <c r="KE11" s="1">
        <v>43190</v>
      </c>
      <c r="KF11">
        <v>8.7723999999999993</v>
      </c>
      <c r="KK11" s="1">
        <v>43190</v>
      </c>
      <c r="KL11">
        <v>14.7652</v>
      </c>
      <c r="KM11" s="1">
        <v>43190</v>
      </c>
      <c r="KN11">
        <v>13.7308</v>
      </c>
      <c r="KQ11" s="1">
        <v>43190</v>
      </c>
      <c r="KR11">
        <v>2.6503000000000001</v>
      </c>
      <c r="KS11" s="1">
        <v>43190</v>
      </c>
      <c r="KT11">
        <v>4.9913999999999996</v>
      </c>
      <c r="KY11" s="1">
        <v>43190</v>
      </c>
      <c r="KZ11">
        <v>11.0322</v>
      </c>
      <c r="LA11" s="1">
        <v>43190</v>
      </c>
      <c r="LB11">
        <v>2.0068999999999999</v>
      </c>
      <c r="LI11" s="1">
        <v>43190</v>
      </c>
      <c r="LJ11">
        <v>11.575799999999999</v>
      </c>
      <c r="LO11" s="1">
        <v>43190</v>
      </c>
      <c r="LP11">
        <v>2.6728000000000001</v>
      </c>
      <c r="ME11" s="1">
        <v>43190</v>
      </c>
      <c r="MF11">
        <v>28.4117</v>
      </c>
      <c r="MG11" s="1">
        <v>43190</v>
      </c>
      <c r="MH11">
        <v>22.373100000000001</v>
      </c>
      <c r="NC11" s="1">
        <v>43190</v>
      </c>
      <c r="ND11">
        <v>2.6700000000000002E-2</v>
      </c>
      <c r="OO11" s="1">
        <v>43190</v>
      </c>
      <c r="OP11">
        <v>0</v>
      </c>
      <c r="OW11" s="1">
        <v>43190</v>
      </c>
      <c r="OX11">
        <v>6.1471</v>
      </c>
      <c r="PU11" s="1">
        <v>43190</v>
      </c>
      <c r="PV11">
        <v>4.3E-3</v>
      </c>
      <c r="QW11" s="1">
        <v>43190</v>
      </c>
      <c r="QX11">
        <v>15.4337</v>
      </c>
      <c r="RI11" s="1">
        <v>43187</v>
      </c>
      <c r="RJ11">
        <v>34.736699999999999</v>
      </c>
      <c r="RU11" s="1">
        <v>43190</v>
      </c>
      <c r="RV11">
        <v>16.061199999999999</v>
      </c>
      <c r="SC11" s="1">
        <v>43190</v>
      </c>
      <c r="SD11">
        <v>0.43190000000000001</v>
      </c>
      <c r="TQ11" s="1">
        <v>43190</v>
      </c>
      <c r="TR11">
        <v>23.5197</v>
      </c>
      <c r="TW11" s="1">
        <v>43190</v>
      </c>
      <c r="TX11">
        <v>24.0624</v>
      </c>
      <c r="UY11" s="1">
        <v>43190</v>
      </c>
      <c r="UZ11">
        <v>23.432600000000001</v>
      </c>
      <c r="VA11" s="1">
        <v>43190</v>
      </c>
      <c r="VB11">
        <v>39.228200000000001</v>
      </c>
      <c r="VU11" s="1">
        <v>43190</v>
      </c>
      <c r="VV11">
        <v>12.59</v>
      </c>
      <c r="WE11" s="1">
        <v>43190</v>
      </c>
      <c r="WF11">
        <v>9.2957000000000001</v>
      </c>
      <c r="WS11" s="1">
        <v>43190</v>
      </c>
      <c r="WT11">
        <v>22.505199999999999</v>
      </c>
      <c r="XG11" s="1">
        <v>43190</v>
      </c>
      <c r="XH11">
        <v>23.961400000000001</v>
      </c>
      <c r="YE11" s="1">
        <v>43190</v>
      </c>
      <c r="YF11">
        <v>1.4060000000000001</v>
      </c>
      <c r="YM11" s="1">
        <v>43190</v>
      </c>
      <c r="YN11">
        <v>15.7537</v>
      </c>
      <c r="YO11" s="1">
        <v>43190</v>
      </c>
      <c r="YP11">
        <v>34.686799999999998</v>
      </c>
      <c r="ZG11" s="1">
        <v>43190</v>
      </c>
      <c r="ZH11">
        <v>22.7256</v>
      </c>
      <c r="ZY11" s="1">
        <v>43190</v>
      </c>
      <c r="ZZ11">
        <v>23.098700000000001</v>
      </c>
      <c r="AAO11" s="1">
        <v>43190</v>
      </c>
      <c r="AAP11">
        <v>7.9238</v>
      </c>
    </row>
    <row r="12" spans="1:966" x14ac:dyDescent="0.25">
      <c r="JI12" s="1">
        <v>43281</v>
      </c>
      <c r="JJ12">
        <v>4.0007000000000001</v>
      </c>
      <c r="NC12" s="1">
        <v>43281</v>
      </c>
      <c r="ND12">
        <v>2.7300000000000001E-2</v>
      </c>
      <c r="XG12" s="1">
        <v>43281</v>
      </c>
      <c r="XH12">
        <v>18.947500000000002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D12"/>
  <sheetViews>
    <sheetView workbookViewId="0">
      <selection activeCell="A6" sqref="A6"/>
    </sheetView>
  </sheetViews>
  <sheetFormatPr defaultRowHeight="15" x14ac:dyDescent="0.25"/>
  <cols>
    <col min="1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9.7109375" bestFit="1" customWidth="1"/>
    <col min="15" max="15" width="9.7109375" bestFit="1" customWidth="1"/>
    <col min="17" max="17" width="9.7109375" bestFit="1" customWidth="1"/>
    <col min="19" max="19" width="9.7109375" bestFit="1" customWidth="1"/>
    <col min="21" max="21" width="9.7109375" bestFit="1" customWidth="1"/>
    <col min="23" max="23" width="9.7109375" bestFit="1" customWidth="1"/>
    <col min="25" max="25" width="9.7109375" bestFit="1" customWidth="1"/>
    <col min="27" max="27" width="9.7109375" bestFit="1" customWidth="1"/>
    <col min="29" max="29" width="9.7109375" bestFit="1" customWidth="1"/>
    <col min="31" max="31" width="9.7109375" bestFit="1" customWidth="1"/>
    <col min="33" max="33" width="9.7109375" bestFit="1" customWidth="1"/>
    <col min="35" max="35" width="9.7109375" bestFit="1" customWidth="1"/>
    <col min="37" max="37" width="9.7109375" bestFit="1" customWidth="1"/>
    <col min="39" max="39" width="9.7109375" bestFit="1" customWidth="1"/>
    <col min="41" max="41" width="9.7109375" bestFit="1" customWidth="1"/>
    <col min="43" max="43" width="9.7109375" bestFit="1" customWidth="1"/>
    <col min="45" max="45" width="9.7109375" bestFit="1" customWidth="1"/>
    <col min="47" max="47" width="9.7109375" bestFit="1" customWidth="1"/>
    <col min="49" max="49" width="9.7109375" bestFit="1" customWidth="1"/>
    <col min="51" max="51" width="9.7109375" bestFit="1" customWidth="1"/>
    <col min="53" max="53" width="9.7109375" bestFit="1" customWidth="1"/>
    <col min="55" max="55" width="9.7109375" bestFit="1" customWidth="1"/>
    <col min="57" max="57" width="9.7109375" bestFit="1" customWidth="1"/>
    <col min="59" max="59" width="9.7109375" bestFit="1" customWidth="1"/>
    <col min="61" max="61" width="9.7109375" bestFit="1" customWidth="1"/>
    <col min="63" max="63" width="9.7109375" bestFit="1" customWidth="1"/>
    <col min="65" max="65" width="9.7109375" bestFit="1" customWidth="1"/>
    <col min="67" max="67" width="9.7109375" bestFit="1" customWidth="1"/>
    <col min="69" max="69" width="10.7109375" bestFit="1" customWidth="1"/>
    <col min="71" max="71" width="9.7109375" bestFit="1" customWidth="1"/>
    <col min="73" max="73" width="9.7109375" bestFit="1" customWidth="1"/>
    <col min="75" max="75" width="9.7109375" bestFit="1" customWidth="1"/>
    <col min="77" max="77" width="9.7109375" bestFit="1" customWidth="1"/>
    <col min="79" max="79" width="9.7109375" bestFit="1" customWidth="1"/>
    <col min="81" max="81" width="9.7109375" bestFit="1" customWidth="1"/>
    <col min="83" max="83" width="9.7109375" bestFit="1" customWidth="1"/>
    <col min="85" max="85" width="9.7109375" bestFit="1" customWidth="1"/>
    <col min="87" max="87" width="9.7109375" bestFit="1" customWidth="1"/>
    <col min="89" max="89" width="9.7109375" bestFit="1" customWidth="1"/>
    <col min="91" max="91" width="9.7109375" bestFit="1" customWidth="1"/>
    <col min="93" max="93" width="9.7109375" bestFit="1" customWidth="1"/>
    <col min="95" max="95" width="9.7109375" bestFit="1" customWidth="1"/>
    <col min="97" max="97" width="9.7109375" bestFit="1" customWidth="1"/>
    <col min="99" max="99" width="9.7109375" bestFit="1" customWidth="1"/>
    <col min="101" max="101" width="9.7109375" bestFit="1" customWidth="1"/>
    <col min="103" max="103" width="9.7109375" bestFit="1" customWidth="1"/>
    <col min="105" max="105" width="9.7109375" bestFit="1" customWidth="1"/>
    <col min="107" max="107" width="9.7109375" bestFit="1" customWidth="1"/>
    <col min="109" max="109" width="9.7109375" bestFit="1" customWidth="1"/>
    <col min="111" max="111" width="9.7109375" bestFit="1" customWidth="1"/>
    <col min="113" max="113" width="9.7109375" bestFit="1" customWidth="1"/>
    <col min="115" max="115" width="9.7109375" bestFit="1" customWidth="1"/>
    <col min="117" max="117" width="9.7109375" bestFit="1" customWidth="1"/>
    <col min="119" max="119" width="9.7109375" bestFit="1" customWidth="1"/>
    <col min="121" max="121" width="9.7109375" bestFit="1" customWidth="1"/>
    <col min="123" max="123" width="9.7109375" bestFit="1" customWidth="1"/>
    <col min="125" max="125" width="10.7109375" bestFit="1" customWidth="1"/>
    <col min="127" max="127" width="9.7109375" bestFit="1" customWidth="1"/>
    <col min="129" max="129" width="10.7109375" bestFit="1" customWidth="1"/>
    <col min="131" max="131" width="10.7109375" bestFit="1" customWidth="1"/>
    <col min="133" max="133" width="9.7109375" bestFit="1" customWidth="1"/>
    <col min="135" max="135" width="9.7109375" bestFit="1" customWidth="1"/>
    <col min="137" max="137" width="9.7109375" bestFit="1" customWidth="1"/>
    <col min="139" max="139" width="9.7109375" bestFit="1" customWidth="1"/>
    <col min="141" max="141" width="10.7109375" bestFit="1" customWidth="1"/>
    <col min="143" max="143" width="9.7109375" bestFit="1" customWidth="1"/>
    <col min="145" max="145" width="9.7109375" bestFit="1" customWidth="1"/>
    <col min="147" max="147" width="9.7109375" bestFit="1" customWidth="1"/>
    <col min="149" max="149" width="9.7109375" bestFit="1" customWidth="1"/>
    <col min="151" max="151" width="9.7109375" bestFit="1" customWidth="1"/>
    <col min="153" max="153" width="9.7109375" bestFit="1" customWidth="1"/>
    <col min="155" max="155" width="9.7109375" bestFit="1" customWidth="1"/>
    <col min="157" max="157" width="9.7109375" bestFit="1" customWidth="1"/>
    <col min="159" max="159" width="9.7109375" bestFit="1" customWidth="1"/>
    <col min="161" max="161" width="9.7109375" bestFit="1" customWidth="1"/>
    <col min="163" max="163" width="9.7109375" bestFit="1" customWidth="1"/>
    <col min="165" max="165" width="9.7109375" bestFit="1" customWidth="1"/>
    <col min="167" max="167" width="9.7109375" bestFit="1" customWidth="1"/>
    <col min="169" max="169" width="9.7109375" bestFit="1" customWidth="1"/>
    <col min="171" max="171" width="9.7109375" bestFit="1" customWidth="1"/>
    <col min="173" max="173" width="9.7109375" bestFit="1" customWidth="1"/>
    <col min="175" max="175" width="9.7109375" bestFit="1" customWidth="1"/>
    <col min="177" max="177" width="9.7109375" bestFit="1" customWidth="1"/>
    <col min="179" max="179" width="9.7109375" bestFit="1" customWidth="1"/>
    <col min="181" max="181" width="9.7109375" bestFit="1" customWidth="1"/>
    <col min="183" max="183" width="9.7109375" bestFit="1" customWidth="1"/>
    <col min="185" max="185" width="9.7109375" bestFit="1" customWidth="1"/>
    <col min="187" max="187" width="9.7109375" bestFit="1" customWidth="1"/>
    <col min="189" max="189" width="9.7109375" bestFit="1" customWidth="1"/>
    <col min="191" max="191" width="9.7109375" bestFit="1" customWidth="1"/>
    <col min="193" max="193" width="9.7109375" bestFit="1" customWidth="1"/>
    <col min="195" max="195" width="9.7109375" bestFit="1" customWidth="1"/>
    <col min="197" max="197" width="9.7109375" bestFit="1" customWidth="1"/>
    <col min="199" max="199" width="9.7109375" bestFit="1" customWidth="1"/>
    <col min="201" max="201" width="9.7109375" bestFit="1" customWidth="1"/>
    <col min="203" max="203" width="9.7109375" bestFit="1" customWidth="1"/>
    <col min="205" max="205" width="9.7109375" bestFit="1" customWidth="1"/>
    <col min="207" max="207" width="9.7109375" bestFit="1" customWidth="1"/>
    <col min="209" max="209" width="9.7109375" bestFit="1" customWidth="1"/>
    <col min="211" max="211" width="9.7109375" bestFit="1" customWidth="1"/>
    <col min="213" max="213" width="9.7109375" bestFit="1" customWidth="1"/>
    <col min="215" max="215" width="9.7109375" bestFit="1" customWidth="1"/>
    <col min="217" max="217" width="9.7109375" bestFit="1" customWidth="1"/>
    <col min="219" max="219" width="9.7109375" bestFit="1" customWidth="1"/>
    <col min="221" max="221" width="10.7109375" bestFit="1" customWidth="1"/>
    <col min="223" max="223" width="10.7109375" bestFit="1" customWidth="1"/>
    <col min="225" max="225" width="9.7109375" bestFit="1" customWidth="1"/>
    <col min="227" max="227" width="9.7109375" bestFit="1" customWidth="1"/>
    <col min="229" max="229" width="9.7109375" bestFit="1" customWidth="1"/>
    <col min="231" max="231" width="9.7109375" bestFit="1" customWidth="1"/>
    <col min="233" max="233" width="9.7109375" bestFit="1" customWidth="1"/>
    <col min="235" max="235" width="9.7109375" bestFit="1" customWidth="1"/>
    <col min="237" max="237" width="9.7109375" bestFit="1" customWidth="1"/>
    <col min="239" max="239" width="9.7109375" bestFit="1" customWidth="1"/>
    <col min="241" max="241" width="9.7109375" bestFit="1" customWidth="1"/>
    <col min="243" max="243" width="9.7109375" bestFit="1" customWidth="1"/>
    <col min="245" max="245" width="9.7109375" bestFit="1" customWidth="1"/>
    <col min="247" max="247" width="9.7109375" bestFit="1" customWidth="1"/>
    <col min="249" max="249" width="9.7109375" bestFit="1" customWidth="1"/>
    <col min="251" max="251" width="9.7109375" bestFit="1" customWidth="1"/>
    <col min="253" max="253" width="9.7109375" bestFit="1" customWidth="1"/>
    <col min="255" max="255" width="9.7109375" bestFit="1" customWidth="1"/>
    <col min="257" max="257" width="9.7109375" bestFit="1" customWidth="1"/>
    <col min="259" max="259" width="9.7109375" bestFit="1" customWidth="1"/>
    <col min="261" max="261" width="9.7109375" bestFit="1" customWidth="1"/>
    <col min="263" max="263" width="9.7109375" bestFit="1" customWidth="1"/>
    <col min="265" max="265" width="9.7109375" bestFit="1" customWidth="1"/>
    <col min="267" max="267" width="9.7109375" bestFit="1" customWidth="1"/>
    <col min="269" max="269" width="9.7109375" bestFit="1" customWidth="1"/>
    <col min="271" max="271" width="9.7109375" bestFit="1" customWidth="1"/>
    <col min="273" max="273" width="9.7109375" bestFit="1" customWidth="1"/>
    <col min="275" max="275" width="9.7109375" bestFit="1" customWidth="1"/>
    <col min="277" max="277" width="9.7109375" bestFit="1" customWidth="1"/>
    <col min="279" max="279" width="9.7109375" bestFit="1" customWidth="1"/>
    <col min="281" max="281" width="9.7109375" bestFit="1" customWidth="1"/>
    <col min="283" max="283" width="9.7109375" bestFit="1" customWidth="1"/>
    <col min="285" max="285" width="9.7109375" bestFit="1" customWidth="1"/>
    <col min="287" max="287" width="9.7109375" bestFit="1" customWidth="1"/>
    <col min="289" max="289" width="9.7109375" bestFit="1" customWidth="1"/>
    <col min="291" max="291" width="9.7109375" bestFit="1" customWidth="1"/>
    <col min="293" max="293" width="9.7109375" bestFit="1" customWidth="1"/>
    <col min="295" max="295" width="9.7109375" bestFit="1" customWidth="1"/>
    <col min="297" max="297" width="9.7109375" bestFit="1" customWidth="1"/>
    <col min="299" max="299" width="9.7109375" bestFit="1" customWidth="1"/>
    <col min="301" max="301" width="9.7109375" bestFit="1" customWidth="1"/>
    <col min="303" max="303" width="9.7109375" bestFit="1" customWidth="1"/>
    <col min="305" max="305" width="9.7109375" bestFit="1" customWidth="1"/>
    <col min="307" max="307" width="9.7109375" bestFit="1" customWidth="1"/>
    <col min="309" max="309" width="9.7109375" bestFit="1" customWidth="1"/>
    <col min="311" max="311" width="9.7109375" bestFit="1" customWidth="1"/>
    <col min="313" max="313" width="9.7109375" bestFit="1" customWidth="1"/>
    <col min="315" max="315" width="9.7109375" bestFit="1" customWidth="1"/>
    <col min="317" max="317" width="9.7109375" bestFit="1" customWidth="1"/>
    <col min="319" max="319" width="9.7109375" bestFit="1" customWidth="1"/>
    <col min="321" max="321" width="9.7109375" bestFit="1" customWidth="1"/>
    <col min="323" max="323" width="9.7109375" bestFit="1" customWidth="1"/>
    <col min="325" max="325" width="9.7109375" bestFit="1" customWidth="1"/>
    <col min="327" max="327" width="9.7109375" bestFit="1" customWidth="1"/>
    <col min="329" max="329" width="9.7109375" bestFit="1" customWidth="1"/>
    <col min="331" max="331" width="10.7109375" bestFit="1" customWidth="1"/>
    <col min="333" max="333" width="10.7109375" bestFit="1" customWidth="1"/>
    <col min="335" max="335" width="10.7109375" bestFit="1" customWidth="1"/>
    <col min="337" max="337" width="9.7109375" bestFit="1" customWidth="1"/>
    <col min="339" max="339" width="9.7109375" bestFit="1" customWidth="1"/>
    <col min="341" max="341" width="9.7109375" bestFit="1" customWidth="1"/>
    <col min="343" max="343" width="9.7109375" bestFit="1" customWidth="1"/>
    <col min="345" max="345" width="9.7109375" bestFit="1" customWidth="1"/>
    <col min="347" max="347" width="10.7109375" bestFit="1" customWidth="1"/>
    <col min="349" max="349" width="9.7109375" bestFit="1" customWidth="1"/>
    <col min="351" max="351" width="9.7109375" bestFit="1" customWidth="1"/>
    <col min="353" max="353" width="9.7109375" bestFit="1" customWidth="1"/>
    <col min="355" max="355" width="9.7109375" bestFit="1" customWidth="1"/>
    <col min="357" max="357" width="9.7109375" bestFit="1" customWidth="1"/>
    <col min="359" max="359" width="9.7109375" bestFit="1" customWidth="1"/>
    <col min="361" max="361" width="9.7109375" bestFit="1" customWidth="1"/>
    <col min="363" max="363" width="9.7109375" bestFit="1" customWidth="1"/>
    <col min="365" max="365" width="9.7109375" bestFit="1" customWidth="1"/>
    <col min="367" max="367" width="9.7109375" bestFit="1" customWidth="1"/>
    <col min="369" max="369" width="9.7109375" bestFit="1" customWidth="1"/>
    <col min="371" max="371" width="9.7109375" bestFit="1" customWidth="1"/>
    <col min="373" max="373" width="9.7109375" bestFit="1" customWidth="1"/>
    <col min="375" max="375" width="9.7109375" bestFit="1" customWidth="1"/>
    <col min="377" max="377" width="9.7109375" bestFit="1" customWidth="1"/>
    <col min="379" max="379" width="9.7109375" bestFit="1" customWidth="1"/>
    <col min="381" max="381" width="9.7109375" bestFit="1" customWidth="1"/>
    <col min="383" max="383" width="9.7109375" bestFit="1" customWidth="1"/>
    <col min="385" max="385" width="9.7109375" bestFit="1" customWidth="1"/>
    <col min="387" max="387" width="9.7109375" bestFit="1" customWidth="1"/>
    <col min="389" max="389" width="9.7109375" bestFit="1" customWidth="1"/>
    <col min="391" max="391" width="9.7109375" bestFit="1" customWidth="1"/>
    <col min="393" max="393" width="9.7109375" bestFit="1" customWidth="1"/>
    <col min="395" max="395" width="9.7109375" bestFit="1" customWidth="1"/>
    <col min="397" max="397" width="9.7109375" bestFit="1" customWidth="1"/>
    <col min="399" max="399" width="9.7109375" bestFit="1" customWidth="1"/>
    <col min="401" max="401" width="9.7109375" bestFit="1" customWidth="1"/>
    <col min="403" max="403" width="9.7109375" bestFit="1" customWidth="1"/>
    <col min="405" max="405" width="9.7109375" bestFit="1" customWidth="1"/>
    <col min="407" max="407" width="9.7109375" bestFit="1" customWidth="1"/>
    <col min="409" max="409" width="9.7109375" bestFit="1" customWidth="1"/>
    <col min="411" max="411" width="9.7109375" bestFit="1" customWidth="1"/>
    <col min="413" max="413" width="9.7109375" bestFit="1" customWidth="1"/>
    <col min="415" max="415" width="9.7109375" bestFit="1" customWidth="1"/>
    <col min="417" max="417" width="10.7109375" bestFit="1" customWidth="1"/>
    <col min="419" max="419" width="9.7109375" bestFit="1" customWidth="1"/>
    <col min="421" max="421" width="9.7109375" bestFit="1" customWidth="1"/>
    <col min="423" max="423" width="9.7109375" bestFit="1" customWidth="1"/>
    <col min="425" max="425" width="9.7109375" bestFit="1" customWidth="1"/>
    <col min="427" max="427" width="9.7109375" bestFit="1" customWidth="1"/>
    <col min="429" max="429" width="9.7109375" bestFit="1" customWidth="1"/>
    <col min="431" max="431" width="9.7109375" bestFit="1" customWidth="1"/>
    <col min="433" max="433" width="9.7109375" bestFit="1" customWidth="1"/>
    <col min="435" max="435" width="9.7109375" bestFit="1" customWidth="1"/>
    <col min="437" max="437" width="9.7109375" bestFit="1" customWidth="1"/>
    <col min="439" max="439" width="9.7109375" bestFit="1" customWidth="1"/>
    <col min="441" max="441" width="9.7109375" bestFit="1" customWidth="1"/>
    <col min="443" max="443" width="9.7109375" bestFit="1" customWidth="1"/>
    <col min="445" max="445" width="9.7109375" bestFit="1" customWidth="1"/>
    <col min="447" max="447" width="9.7109375" bestFit="1" customWidth="1"/>
    <col min="449" max="449" width="9.7109375" bestFit="1" customWidth="1"/>
    <col min="451" max="451" width="9.7109375" bestFit="1" customWidth="1"/>
    <col min="453" max="453" width="9.7109375" bestFit="1" customWidth="1"/>
    <col min="455" max="455" width="9.7109375" bestFit="1" customWidth="1"/>
    <col min="457" max="457" width="9.7109375" bestFit="1" customWidth="1"/>
    <col min="459" max="459" width="9.7109375" bestFit="1" customWidth="1"/>
    <col min="461" max="461" width="9.7109375" bestFit="1" customWidth="1"/>
    <col min="463" max="463" width="9.7109375" bestFit="1" customWidth="1"/>
    <col min="465" max="465" width="9.7109375" bestFit="1" customWidth="1"/>
    <col min="467" max="467" width="9.7109375" bestFit="1" customWidth="1"/>
    <col min="469" max="469" width="9.7109375" bestFit="1" customWidth="1"/>
    <col min="471" max="471" width="9.7109375" bestFit="1" customWidth="1"/>
    <col min="473" max="473" width="9.7109375" bestFit="1" customWidth="1"/>
    <col min="475" max="475" width="9.7109375" bestFit="1" customWidth="1"/>
    <col min="477" max="477" width="9.7109375" bestFit="1" customWidth="1"/>
    <col min="479" max="479" width="9.7109375" bestFit="1" customWidth="1"/>
    <col min="481" max="481" width="9.7109375" bestFit="1" customWidth="1"/>
    <col min="483" max="483" width="9.7109375" bestFit="1" customWidth="1"/>
    <col min="485" max="485" width="9.7109375" bestFit="1" customWidth="1"/>
    <col min="487" max="487" width="9.7109375" bestFit="1" customWidth="1"/>
    <col min="489" max="489" width="9.7109375" bestFit="1" customWidth="1"/>
    <col min="491" max="491" width="9.7109375" bestFit="1" customWidth="1"/>
    <col min="493" max="493" width="9.7109375" bestFit="1" customWidth="1"/>
    <col min="495" max="495" width="9.7109375" bestFit="1" customWidth="1"/>
    <col min="497" max="497" width="9.7109375" bestFit="1" customWidth="1"/>
    <col min="499" max="499" width="9.7109375" bestFit="1" customWidth="1"/>
    <col min="501" max="501" width="9.7109375" bestFit="1" customWidth="1"/>
    <col min="503" max="503" width="9.7109375" bestFit="1" customWidth="1"/>
    <col min="505" max="505" width="9.7109375" bestFit="1" customWidth="1"/>
    <col min="507" max="507" width="9.7109375" bestFit="1" customWidth="1"/>
    <col min="509" max="509" width="9.7109375" bestFit="1" customWidth="1"/>
    <col min="511" max="511" width="9.7109375" bestFit="1" customWidth="1"/>
    <col min="513" max="513" width="9.7109375" bestFit="1" customWidth="1"/>
    <col min="515" max="515" width="9.7109375" bestFit="1" customWidth="1"/>
    <col min="517" max="517" width="9.7109375" bestFit="1" customWidth="1"/>
    <col min="519" max="519" width="9.7109375" bestFit="1" customWidth="1"/>
    <col min="521" max="521" width="9.7109375" bestFit="1" customWidth="1"/>
    <col min="523" max="523" width="9.7109375" bestFit="1" customWidth="1"/>
    <col min="525" max="525" width="9.7109375" bestFit="1" customWidth="1"/>
    <col min="527" max="527" width="9.7109375" bestFit="1" customWidth="1"/>
    <col min="529" max="529" width="9.7109375" bestFit="1" customWidth="1"/>
    <col min="531" max="531" width="9.7109375" bestFit="1" customWidth="1"/>
    <col min="533" max="533" width="9.7109375" bestFit="1" customWidth="1"/>
    <col min="535" max="535" width="9.7109375" bestFit="1" customWidth="1"/>
    <col min="537" max="537" width="9.7109375" bestFit="1" customWidth="1"/>
    <col min="539" max="539" width="9.7109375" bestFit="1" customWidth="1"/>
    <col min="541" max="541" width="9.7109375" bestFit="1" customWidth="1"/>
    <col min="543" max="543" width="9.7109375" bestFit="1" customWidth="1"/>
    <col min="545" max="545" width="9.7109375" bestFit="1" customWidth="1"/>
    <col min="547" max="547" width="9.7109375" bestFit="1" customWidth="1"/>
    <col min="549" max="549" width="9.7109375" bestFit="1" customWidth="1"/>
    <col min="551" max="551" width="9.7109375" bestFit="1" customWidth="1"/>
    <col min="553" max="553" width="9.7109375" bestFit="1" customWidth="1"/>
    <col min="555" max="555" width="9.7109375" bestFit="1" customWidth="1"/>
    <col min="557" max="557" width="9.7109375" bestFit="1" customWidth="1"/>
    <col min="559" max="559" width="9.7109375" bestFit="1" customWidth="1"/>
    <col min="561" max="561" width="9.7109375" bestFit="1" customWidth="1"/>
    <col min="563" max="563" width="9.7109375" bestFit="1" customWidth="1"/>
    <col min="565" max="565" width="9.7109375" bestFit="1" customWidth="1"/>
    <col min="567" max="567" width="9.7109375" bestFit="1" customWidth="1"/>
    <col min="569" max="569" width="9.7109375" bestFit="1" customWidth="1"/>
    <col min="571" max="571" width="9.7109375" bestFit="1" customWidth="1"/>
    <col min="573" max="573" width="9.7109375" bestFit="1" customWidth="1"/>
    <col min="575" max="575" width="9.7109375" bestFit="1" customWidth="1"/>
    <col min="577" max="577" width="9.7109375" bestFit="1" customWidth="1"/>
    <col min="579" max="579" width="9.7109375" bestFit="1" customWidth="1"/>
    <col min="581" max="581" width="9.7109375" bestFit="1" customWidth="1"/>
    <col min="583" max="583" width="9.7109375" bestFit="1" customWidth="1"/>
    <col min="585" max="585" width="9.7109375" bestFit="1" customWidth="1"/>
    <col min="587" max="587" width="9.7109375" bestFit="1" customWidth="1"/>
    <col min="589" max="589" width="9.7109375" bestFit="1" customWidth="1"/>
    <col min="591" max="591" width="9.7109375" bestFit="1" customWidth="1"/>
    <col min="593" max="593" width="9.7109375" bestFit="1" customWidth="1"/>
    <col min="595" max="595" width="9.7109375" bestFit="1" customWidth="1"/>
    <col min="597" max="597" width="9.7109375" bestFit="1" customWidth="1"/>
    <col min="599" max="599" width="9.7109375" bestFit="1" customWidth="1"/>
    <col min="601" max="601" width="9.7109375" bestFit="1" customWidth="1"/>
    <col min="603" max="603" width="9.7109375" bestFit="1" customWidth="1"/>
    <col min="605" max="605" width="9.7109375" bestFit="1" customWidth="1"/>
    <col min="607" max="607" width="9.7109375" bestFit="1" customWidth="1"/>
    <col min="609" max="609" width="9.7109375" bestFit="1" customWidth="1"/>
    <col min="611" max="611" width="9.7109375" bestFit="1" customWidth="1"/>
    <col min="613" max="613" width="9.7109375" bestFit="1" customWidth="1"/>
    <col min="615" max="615" width="9.7109375" bestFit="1" customWidth="1"/>
    <col min="617" max="617" width="9.7109375" bestFit="1" customWidth="1"/>
    <col min="619" max="619" width="9.7109375" bestFit="1" customWidth="1"/>
    <col min="621" max="621" width="9.7109375" bestFit="1" customWidth="1"/>
    <col min="623" max="623" width="9.7109375" bestFit="1" customWidth="1"/>
    <col min="625" max="625" width="9.7109375" bestFit="1" customWidth="1"/>
    <col min="627" max="627" width="9.7109375" bestFit="1" customWidth="1"/>
    <col min="629" max="629" width="9.7109375" bestFit="1" customWidth="1"/>
    <col min="631" max="631" width="9.7109375" bestFit="1" customWidth="1"/>
    <col min="633" max="633" width="9.7109375" bestFit="1" customWidth="1"/>
    <col min="635" max="635" width="9.7109375" bestFit="1" customWidth="1"/>
    <col min="637" max="637" width="9.7109375" bestFit="1" customWidth="1"/>
    <col min="639" max="639" width="9.7109375" bestFit="1" customWidth="1"/>
    <col min="641" max="641" width="9.7109375" bestFit="1" customWidth="1"/>
    <col min="643" max="643" width="10.7109375" bestFit="1" customWidth="1"/>
    <col min="645" max="645" width="9.7109375" bestFit="1" customWidth="1"/>
    <col min="647" max="647" width="9.7109375" bestFit="1" customWidth="1"/>
    <col min="649" max="649" width="9.7109375" bestFit="1" customWidth="1"/>
    <col min="651" max="651" width="9.7109375" bestFit="1" customWidth="1"/>
    <col min="653" max="653" width="9.7109375" bestFit="1" customWidth="1"/>
    <col min="655" max="655" width="9.7109375" bestFit="1" customWidth="1"/>
    <col min="657" max="657" width="9.7109375" bestFit="1" customWidth="1"/>
    <col min="659" max="659" width="9.7109375" bestFit="1" customWidth="1"/>
    <col min="661" max="661" width="9.7109375" bestFit="1" customWidth="1"/>
    <col min="663" max="663" width="9.7109375" bestFit="1" customWidth="1"/>
    <col min="665" max="665" width="9.7109375" bestFit="1" customWidth="1"/>
    <col min="667" max="667" width="9.7109375" bestFit="1" customWidth="1"/>
    <col min="669" max="669" width="9.7109375" bestFit="1" customWidth="1"/>
    <col min="671" max="671" width="9.7109375" bestFit="1" customWidth="1"/>
    <col min="673" max="673" width="9.7109375" bestFit="1" customWidth="1"/>
    <col min="675" max="675" width="9.7109375" bestFit="1" customWidth="1"/>
    <col min="677" max="677" width="9.7109375" bestFit="1" customWidth="1"/>
    <col min="679" max="679" width="9.7109375" bestFit="1" customWidth="1"/>
    <col min="681" max="681" width="9.7109375" bestFit="1" customWidth="1"/>
    <col min="683" max="683" width="9.7109375" bestFit="1" customWidth="1"/>
    <col min="685" max="685" width="9.7109375" bestFit="1" customWidth="1"/>
    <col min="687" max="687" width="9.7109375" bestFit="1" customWidth="1"/>
    <col min="689" max="689" width="9.7109375" bestFit="1" customWidth="1"/>
    <col min="691" max="691" width="9.7109375" bestFit="1" customWidth="1"/>
    <col min="693" max="693" width="9.7109375" bestFit="1" customWidth="1"/>
    <col min="695" max="695" width="9.7109375" bestFit="1" customWidth="1"/>
    <col min="697" max="697" width="9.7109375" bestFit="1" customWidth="1"/>
    <col min="699" max="699" width="9.7109375" bestFit="1" customWidth="1"/>
    <col min="701" max="701" width="9.7109375" bestFit="1" customWidth="1"/>
    <col min="703" max="703" width="9.7109375" bestFit="1" customWidth="1"/>
    <col min="705" max="705" width="9.7109375" bestFit="1" customWidth="1"/>
    <col min="707" max="707" width="9.7109375" bestFit="1" customWidth="1"/>
    <col min="709" max="709" width="9.7109375" bestFit="1" customWidth="1"/>
    <col min="711" max="711" width="9.7109375" bestFit="1" customWidth="1"/>
    <col min="713" max="713" width="9.7109375" bestFit="1" customWidth="1"/>
    <col min="715" max="715" width="9.7109375" bestFit="1" customWidth="1"/>
    <col min="717" max="717" width="9.7109375" bestFit="1" customWidth="1"/>
    <col min="719" max="719" width="9.7109375" bestFit="1" customWidth="1"/>
    <col min="721" max="721" width="9.7109375" bestFit="1" customWidth="1"/>
    <col min="723" max="723" width="9.7109375" bestFit="1" customWidth="1"/>
    <col min="725" max="725" width="9.7109375" bestFit="1" customWidth="1"/>
    <col min="727" max="727" width="9.7109375" bestFit="1" customWidth="1"/>
    <col min="729" max="729" width="9.7109375" bestFit="1" customWidth="1"/>
    <col min="731" max="731" width="9.7109375" bestFit="1" customWidth="1"/>
    <col min="733" max="733" width="9.7109375" bestFit="1" customWidth="1"/>
    <col min="735" max="735" width="9.7109375" bestFit="1" customWidth="1"/>
    <col min="737" max="737" width="9.7109375" bestFit="1" customWidth="1"/>
    <col min="739" max="739" width="9.7109375" bestFit="1" customWidth="1"/>
    <col min="741" max="741" width="9.7109375" bestFit="1" customWidth="1"/>
    <col min="743" max="743" width="9.7109375" bestFit="1" customWidth="1"/>
    <col min="745" max="745" width="9.7109375" bestFit="1" customWidth="1"/>
    <col min="747" max="747" width="9.7109375" bestFit="1" customWidth="1"/>
    <col min="749" max="749" width="9.7109375" bestFit="1" customWidth="1"/>
    <col min="751" max="751" width="9.7109375" bestFit="1" customWidth="1"/>
    <col min="753" max="753" width="9.7109375" bestFit="1" customWidth="1"/>
    <col min="755" max="755" width="9.7109375" bestFit="1" customWidth="1"/>
    <col min="757" max="757" width="9.7109375" bestFit="1" customWidth="1"/>
    <col min="759" max="759" width="9.7109375" bestFit="1" customWidth="1"/>
    <col min="761" max="761" width="9.7109375" bestFit="1" customWidth="1"/>
    <col min="763" max="763" width="9.7109375" bestFit="1" customWidth="1"/>
    <col min="765" max="765" width="9.7109375" bestFit="1" customWidth="1"/>
    <col min="767" max="767" width="9.7109375" bestFit="1" customWidth="1"/>
    <col min="769" max="769" width="9.7109375" bestFit="1" customWidth="1"/>
    <col min="771" max="771" width="9.7109375" bestFit="1" customWidth="1"/>
    <col min="773" max="773" width="9.7109375" bestFit="1" customWidth="1"/>
    <col min="775" max="775" width="9.7109375" bestFit="1" customWidth="1"/>
    <col min="777" max="777" width="9.7109375" bestFit="1" customWidth="1"/>
    <col min="779" max="779" width="9.7109375" bestFit="1" customWidth="1"/>
    <col min="781" max="781" width="9.7109375" bestFit="1" customWidth="1"/>
    <col min="783" max="783" width="9.7109375" bestFit="1" customWidth="1"/>
    <col min="785" max="785" width="9.7109375" bestFit="1" customWidth="1"/>
    <col min="787" max="787" width="9.7109375" bestFit="1" customWidth="1"/>
    <col min="789" max="789" width="9.7109375" bestFit="1" customWidth="1"/>
    <col min="791" max="791" width="9.7109375" bestFit="1" customWidth="1"/>
    <col min="793" max="793" width="9.7109375" bestFit="1" customWidth="1"/>
    <col min="795" max="795" width="9.7109375" bestFit="1" customWidth="1"/>
    <col min="797" max="797" width="9.7109375" bestFit="1" customWidth="1"/>
    <col min="799" max="799" width="9.7109375" bestFit="1" customWidth="1"/>
    <col min="801" max="801" width="9.7109375" bestFit="1" customWidth="1"/>
    <col min="803" max="803" width="9.7109375" bestFit="1" customWidth="1"/>
    <col min="805" max="805" width="9.7109375" bestFit="1" customWidth="1"/>
    <col min="807" max="807" width="9.7109375" bestFit="1" customWidth="1"/>
    <col min="809" max="809" width="9.7109375" bestFit="1" customWidth="1"/>
    <col min="811" max="811" width="9.7109375" bestFit="1" customWidth="1"/>
    <col min="813" max="813" width="9.7109375" bestFit="1" customWidth="1"/>
    <col min="815" max="815" width="9.7109375" bestFit="1" customWidth="1"/>
    <col min="817" max="817" width="9.7109375" bestFit="1" customWidth="1"/>
    <col min="819" max="819" width="9.7109375" bestFit="1" customWidth="1"/>
    <col min="821" max="821" width="9.7109375" bestFit="1" customWidth="1"/>
    <col min="823" max="823" width="9.7109375" bestFit="1" customWidth="1"/>
    <col min="827" max="827" width="9.7109375" bestFit="1" customWidth="1"/>
    <col min="829" max="829" width="9.7109375" bestFit="1" customWidth="1"/>
    <col min="831" max="831" width="9.7109375" bestFit="1" customWidth="1"/>
    <col min="833" max="833" width="9.7109375" bestFit="1" customWidth="1"/>
    <col min="835" max="835" width="9.7109375" bestFit="1" customWidth="1"/>
    <col min="837" max="837" width="9.7109375" bestFit="1" customWidth="1"/>
    <col min="839" max="839" width="9.7109375" bestFit="1" customWidth="1"/>
    <col min="841" max="841" width="9.7109375" bestFit="1" customWidth="1"/>
    <col min="843" max="843" width="9.7109375" bestFit="1" customWidth="1"/>
    <col min="845" max="845" width="9.7109375" bestFit="1" customWidth="1"/>
    <col min="847" max="847" width="9.7109375" bestFit="1" customWidth="1"/>
    <col min="849" max="849" width="9.7109375" bestFit="1" customWidth="1"/>
    <col min="851" max="851" width="9.7109375" bestFit="1" customWidth="1"/>
    <col min="853" max="853" width="9.7109375" bestFit="1" customWidth="1"/>
    <col min="855" max="855" width="9.7109375" bestFit="1" customWidth="1"/>
    <col min="857" max="857" width="9.7109375" bestFit="1" customWidth="1"/>
    <col min="859" max="859" width="9.7109375" bestFit="1" customWidth="1"/>
    <col min="861" max="861" width="9.7109375" bestFit="1" customWidth="1"/>
    <col min="863" max="863" width="9.7109375" bestFit="1" customWidth="1"/>
    <col min="865" max="865" width="9.7109375" bestFit="1" customWidth="1"/>
    <col min="867" max="867" width="9.7109375" bestFit="1" customWidth="1"/>
    <col min="869" max="869" width="9.7109375" bestFit="1" customWidth="1"/>
    <col min="871" max="871" width="9.7109375" bestFit="1" customWidth="1"/>
    <col min="873" max="873" width="9.7109375" bestFit="1" customWidth="1"/>
    <col min="875" max="875" width="9.7109375" bestFit="1" customWidth="1"/>
    <col min="877" max="877" width="9.7109375" bestFit="1" customWidth="1"/>
    <col min="879" max="879" width="9.7109375" bestFit="1" customWidth="1"/>
    <col min="881" max="881" width="9.7109375" bestFit="1" customWidth="1"/>
    <col min="883" max="883" width="9.7109375" bestFit="1" customWidth="1"/>
    <col min="885" max="885" width="9.7109375" bestFit="1" customWidth="1"/>
    <col min="887" max="887" width="9.7109375" bestFit="1" customWidth="1"/>
    <col min="889" max="889" width="9.7109375" bestFit="1" customWidth="1"/>
    <col min="891" max="891" width="9.7109375" bestFit="1" customWidth="1"/>
    <col min="893" max="893" width="9.7109375" bestFit="1" customWidth="1"/>
    <col min="895" max="895" width="9.7109375" bestFit="1" customWidth="1"/>
    <col min="897" max="897" width="9.7109375" bestFit="1" customWidth="1"/>
    <col min="899" max="899" width="9.7109375" bestFit="1" customWidth="1"/>
    <col min="901" max="901" width="9.7109375" bestFit="1" customWidth="1"/>
    <col min="903" max="903" width="9.7109375" bestFit="1" customWidth="1"/>
    <col min="905" max="905" width="9.7109375" bestFit="1" customWidth="1"/>
    <col min="907" max="907" width="9.7109375" bestFit="1" customWidth="1"/>
    <col min="909" max="909" width="9.7109375" bestFit="1" customWidth="1"/>
    <col min="911" max="911" width="9.7109375" bestFit="1" customWidth="1"/>
    <col min="913" max="913" width="9.7109375" bestFit="1" customWidth="1"/>
    <col min="915" max="915" width="9.7109375" bestFit="1" customWidth="1"/>
    <col min="917" max="917" width="9.7109375" bestFit="1" customWidth="1"/>
    <col min="919" max="919" width="9.7109375" bestFit="1" customWidth="1"/>
    <col min="921" max="921" width="9.7109375" bestFit="1" customWidth="1"/>
    <col min="923" max="923" width="9.7109375" bestFit="1" customWidth="1"/>
    <col min="925" max="925" width="9.7109375" bestFit="1" customWidth="1"/>
    <col min="927" max="927" width="9.7109375" bestFit="1" customWidth="1"/>
    <col min="929" max="929" width="9.7109375" bestFit="1" customWidth="1"/>
    <col min="931" max="931" width="9.7109375" bestFit="1" customWidth="1"/>
    <col min="933" max="933" width="9.7109375" bestFit="1" customWidth="1"/>
    <col min="935" max="935" width="9.7109375" bestFit="1" customWidth="1"/>
    <col min="937" max="937" width="9.7109375" bestFit="1" customWidth="1"/>
    <col min="939" max="939" width="9.7109375" bestFit="1" customWidth="1"/>
    <col min="941" max="941" width="9.7109375" bestFit="1" customWidth="1"/>
    <col min="943" max="943" width="9.7109375" bestFit="1" customWidth="1"/>
    <col min="945" max="945" width="9.7109375" bestFit="1" customWidth="1"/>
    <col min="947" max="947" width="9.7109375" bestFit="1" customWidth="1"/>
    <col min="949" max="949" width="9.7109375" bestFit="1" customWidth="1"/>
    <col min="951" max="951" width="9.7109375" bestFit="1" customWidth="1"/>
    <col min="953" max="953" width="9.7109375" bestFit="1" customWidth="1"/>
    <col min="955" max="955" width="9.7109375" bestFit="1" customWidth="1"/>
    <col min="957" max="957" width="9.7109375" bestFit="1" customWidth="1"/>
    <col min="959" max="959" width="9.7109375" bestFit="1" customWidth="1"/>
    <col min="961" max="961" width="9.7109375" bestFit="1" customWidth="1"/>
    <col min="963" max="963" width="9.7109375" bestFit="1" customWidth="1"/>
    <col min="965" max="965" width="9.7109375" bestFit="1" customWidth="1"/>
  </cols>
  <sheetData>
    <row r="1" spans="1:966" x14ac:dyDescent="0.25">
      <c r="A1" t="s">
        <v>0</v>
      </c>
      <c r="B1" s="1">
        <f>'Asset Turnover Ratio'!B1</f>
        <v>42736</v>
      </c>
    </row>
    <row r="2" spans="1:966" x14ac:dyDescent="0.25">
      <c r="A2" t="s">
        <v>1</v>
      </c>
      <c r="B2" s="1">
        <f ca="1">'Asset Turnover Ratio'!B2</f>
        <v>43324</v>
      </c>
    </row>
    <row r="4" spans="1:966" x14ac:dyDescent="0.25">
      <c r="A4" t="s">
        <v>2</v>
      </c>
      <c r="B4" t="s">
        <v>3</v>
      </c>
      <c r="D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P4" t="s">
        <v>10</v>
      </c>
      <c r="R4" t="s">
        <v>11</v>
      </c>
      <c r="T4" t="s">
        <v>12</v>
      </c>
      <c r="V4" t="s">
        <v>13</v>
      </c>
      <c r="X4" t="s">
        <v>14</v>
      </c>
      <c r="Z4" t="s">
        <v>15</v>
      </c>
      <c r="AB4" t="s">
        <v>16</v>
      </c>
      <c r="AD4" t="s">
        <v>17</v>
      </c>
      <c r="AF4" t="s">
        <v>18</v>
      </c>
      <c r="AH4" t="s">
        <v>19</v>
      </c>
      <c r="AJ4" t="s">
        <v>20</v>
      </c>
      <c r="AL4" t="s">
        <v>21</v>
      </c>
      <c r="AN4" t="s">
        <v>22</v>
      </c>
      <c r="AP4" t="s">
        <v>23</v>
      </c>
      <c r="AR4" t="s">
        <v>24</v>
      </c>
      <c r="AT4" t="s">
        <v>25</v>
      </c>
      <c r="AV4" t="s">
        <v>26</v>
      </c>
      <c r="AX4" t="s">
        <v>27</v>
      </c>
      <c r="AZ4" t="s">
        <v>28</v>
      </c>
      <c r="BB4" t="s">
        <v>29</v>
      </c>
      <c r="BD4" t="s">
        <v>30</v>
      </c>
      <c r="BF4" t="s">
        <v>31</v>
      </c>
      <c r="BH4" t="s">
        <v>32</v>
      </c>
      <c r="BJ4" t="s">
        <v>33</v>
      </c>
      <c r="BL4" t="s">
        <v>34</v>
      </c>
      <c r="BN4" t="s">
        <v>35</v>
      </c>
      <c r="BP4" t="s">
        <v>36</v>
      </c>
      <c r="BR4" t="s">
        <v>37</v>
      </c>
      <c r="BT4" t="s">
        <v>38</v>
      </c>
      <c r="BV4" t="s">
        <v>39</v>
      </c>
      <c r="BX4" t="s">
        <v>40</v>
      </c>
      <c r="BZ4" t="s">
        <v>41</v>
      </c>
      <c r="CB4" t="s">
        <v>42</v>
      </c>
      <c r="CD4" t="s">
        <v>43</v>
      </c>
      <c r="CF4" t="s">
        <v>44</v>
      </c>
      <c r="CH4" t="s">
        <v>45</v>
      </c>
      <c r="CJ4" t="s">
        <v>46</v>
      </c>
      <c r="CL4" t="s">
        <v>47</v>
      </c>
      <c r="CN4" t="s">
        <v>48</v>
      </c>
      <c r="CP4" t="s">
        <v>49</v>
      </c>
      <c r="CR4" t="s">
        <v>50</v>
      </c>
      <c r="CT4" t="s">
        <v>51</v>
      </c>
      <c r="CV4" t="s">
        <v>52</v>
      </c>
      <c r="CX4" t="s">
        <v>53</v>
      </c>
      <c r="CZ4" t="s">
        <v>54</v>
      </c>
      <c r="DB4" t="s">
        <v>55</v>
      </c>
      <c r="DD4" t="s">
        <v>56</v>
      </c>
      <c r="DF4" t="s">
        <v>57</v>
      </c>
      <c r="DH4" t="s">
        <v>58</v>
      </c>
      <c r="DJ4" t="s">
        <v>59</v>
      </c>
      <c r="DL4" t="s">
        <v>60</v>
      </c>
      <c r="DN4" t="s">
        <v>61</v>
      </c>
      <c r="DP4" t="s">
        <v>62</v>
      </c>
      <c r="DR4" t="s">
        <v>63</v>
      </c>
      <c r="DT4" t="s">
        <v>64</v>
      </c>
      <c r="DV4" t="s">
        <v>65</v>
      </c>
      <c r="DX4" t="s">
        <v>66</v>
      </c>
      <c r="DZ4" t="s">
        <v>67</v>
      </c>
      <c r="EB4" t="s">
        <v>68</v>
      </c>
      <c r="ED4" t="s">
        <v>69</v>
      </c>
      <c r="EF4" t="s">
        <v>70</v>
      </c>
      <c r="EH4" t="s">
        <v>71</v>
      </c>
      <c r="EJ4" t="s">
        <v>72</v>
      </c>
      <c r="EL4" t="s">
        <v>73</v>
      </c>
      <c r="EN4" t="s">
        <v>74</v>
      </c>
      <c r="EP4" t="s">
        <v>75</v>
      </c>
      <c r="ER4" t="s">
        <v>76</v>
      </c>
      <c r="ET4" t="s">
        <v>77</v>
      </c>
      <c r="EV4" t="s">
        <v>78</v>
      </c>
      <c r="EX4" t="s">
        <v>79</v>
      </c>
      <c r="EZ4" t="s">
        <v>80</v>
      </c>
      <c r="FB4" t="s">
        <v>81</v>
      </c>
      <c r="FD4" t="s">
        <v>82</v>
      </c>
      <c r="FF4" t="s">
        <v>83</v>
      </c>
      <c r="FH4" t="s">
        <v>84</v>
      </c>
      <c r="FJ4" t="s">
        <v>85</v>
      </c>
      <c r="FL4" t="s">
        <v>86</v>
      </c>
      <c r="FN4" t="s">
        <v>87</v>
      </c>
      <c r="FP4" t="s">
        <v>88</v>
      </c>
      <c r="FR4" t="s">
        <v>89</v>
      </c>
      <c r="FT4" t="s">
        <v>90</v>
      </c>
      <c r="FV4" t="s">
        <v>91</v>
      </c>
      <c r="FX4" t="s">
        <v>92</v>
      </c>
      <c r="FZ4" t="s">
        <v>93</v>
      </c>
      <c r="GB4" t="s">
        <v>94</v>
      </c>
      <c r="GD4" t="s">
        <v>95</v>
      </c>
      <c r="GF4" t="s">
        <v>96</v>
      </c>
      <c r="GH4" t="s">
        <v>97</v>
      </c>
      <c r="GJ4" t="s">
        <v>98</v>
      </c>
      <c r="GL4" t="s">
        <v>99</v>
      </c>
      <c r="GN4" t="s">
        <v>100</v>
      </c>
      <c r="GP4" t="s">
        <v>101</v>
      </c>
      <c r="GR4" t="s">
        <v>102</v>
      </c>
      <c r="GT4" t="s">
        <v>103</v>
      </c>
      <c r="GV4" t="s">
        <v>104</v>
      </c>
      <c r="GX4" t="s">
        <v>105</v>
      </c>
      <c r="GZ4" t="s">
        <v>106</v>
      </c>
      <c r="HB4" t="s">
        <v>107</v>
      </c>
      <c r="HD4" t="s">
        <v>108</v>
      </c>
      <c r="HF4" t="s">
        <v>109</v>
      </c>
      <c r="HH4" t="s">
        <v>110</v>
      </c>
      <c r="HJ4" t="s">
        <v>111</v>
      </c>
      <c r="HL4" t="s">
        <v>112</v>
      </c>
      <c r="HN4" t="s">
        <v>113</v>
      </c>
      <c r="HP4" t="s">
        <v>114</v>
      </c>
      <c r="HR4" t="s">
        <v>115</v>
      </c>
      <c r="HT4" t="s">
        <v>116</v>
      </c>
      <c r="HV4" t="s">
        <v>117</v>
      </c>
      <c r="HX4" t="s">
        <v>118</v>
      </c>
      <c r="HZ4" t="s">
        <v>119</v>
      </c>
      <c r="IB4" t="s">
        <v>120</v>
      </c>
      <c r="ID4" t="s">
        <v>121</v>
      </c>
      <c r="IF4" t="s">
        <v>122</v>
      </c>
      <c r="IH4" t="s">
        <v>123</v>
      </c>
      <c r="IJ4" t="s">
        <v>124</v>
      </c>
      <c r="IL4" t="s">
        <v>125</v>
      </c>
      <c r="IN4" t="s">
        <v>126</v>
      </c>
      <c r="IP4" t="s">
        <v>127</v>
      </c>
      <c r="IR4" t="s">
        <v>128</v>
      </c>
      <c r="IT4" t="s">
        <v>129</v>
      </c>
      <c r="IV4" t="s">
        <v>130</v>
      </c>
      <c r="IX4" t="s">
        <v>131</v>
      </c>
      <c r="IZ4" t="s">
        <v>132</v>
      </c>
      <c r="JB4" t="s">
        <v>133</v>
      </c>
      <c r="JD4" t="s">
        <v>134</v>
      </c>
      <c r="JF4" t="s">
        <v>135</v>
      </c>
      <c r="JH4" t="s">
        <v>136</v>
      </c>
      <c r="JJ4" t="s">
        <v>137</v>
      </c>
      <c r="JL4" t="s">
        <v>138</v>
      </c>
      <c r="JN4" t="s">
        <v>139</v>
      </c>
      <c r="JP4" t="s">
        <v>140</v>
      </c>
      <c r="JR4" t="s">
        <v>141</v>
      </c>
      <c r="JT4" t="s">
        <v>142</v>
      </c>
      <c r="JV4" t="s">
        <v>143</v>
      </c>
      <c r="JX4" t="s">
        <v>144</v>
      </c>
      <c r="JZ4" t="s">
        <v>145</v>
      </c>
      <c r="KB4" t="s">
        <v>146</v>
      </c>
      <c r="KD4" t="s">
        <v>147</v>
      </c>
      <c r="KF4" t="s">
        <v>148</v>
      </c>
      <c r="KH4" t="s">
        <v>149</v>
      </c>
      <c r="KJ4" t="s">
        <v>150</v>
      </c>
      <c r="KL4" t="s">
        <v>151</v>
      </c>
      <c r="KN4" t="s">
        <v>152</v>
      </c>
      <c r="KP4" t="s">
        <v>153</v>
      </c>
      <c r="KR4" t="s">
        <v>154</v>
      </c>
      <c r="KT4" t="s">
        <v>155</v>
      </c>
      <c r="KV4" t="s">
        <v>156</v>
      </c>
      <c r="KX4" t="s">
        <v>157</v>
      </c>
      <c r="KZ4" t="s">
        <v>158</v>
      </c>
      <c r="LB4" t="s">
        <v>159</v>
      </c>
      <c r="LD4" t="s">
        <v>160</v>
      </c>
      <c r="LF4" t="s">
        <v>161</v>
      </c>
      <c r="LH4" t="s">
        <v>162</v>
      </c>
      <c r="LJ4" t="s">
        <v>163</v>
      </c>
      <c r="LL4" t="s">
        <v>164</v>
      </c>
      <c r="LN4" t="s">
        <v>165</v>
      </c>
      <c r="LP4" t="s">
        <v>166</v>
      </c>
      <c r="LR4" t="s">
        <v>167</v>
      </c>
      <c r="LT4" t="s">
        <v>168</v>
      </c>
      <c r="LV4" t="s">
        <v>169</v>
      </c>
      <c r="LX4" t="s">
        <v>170</v>
      </c>
      <c r="LZ4" t="s">
        <v>171</v>
      </c>
      <c r="MB4" t="s">
        <v>172</v>
      </c>
      <c r="MD4" t="s">
        <v>173</v>
      </c>
      <c r="MF4" t="s">
        <v>174</v>
      </c>
      <c r="MH4" t="s">
        <v>175</v>
      </c>
      <c r="MJ4" t="s">
        <v>176</v>
      </c>
      <c r="ML4" t="s">
        <v>177</v>
      </c>
      <c r="MN4" t="s">
        <v>178</v>
      </c>
      <c r="MP4" t="s">
        <v>179</v>
      </c>
      <c r="MR4" t="s">
        <v>180</v>
      </c>
      <c r="MT4" t="s">
        <v>181</v>
      </c>
      <c r="MV4" t="s">
        <v>182</v>
      </c>
      <c r="MX4" t="s">
        <v>183</v>
      </c>
      <c r="MZ4" t="s">
        <v>184</v>
      </c>
      <c r="NB4" t="s">
        <v>185</v>
      </c>
      <c r="ND4" t="s">
        <v>186</v>
      </c>
      <c r="NF4" t="s">
        <v>187</v>
      </c>
      <c r="NH4" t="s">
        <v>188</v>
      </c>
      <c r="NJ4" t="s">
        <v>189</v>
      </c>
      <c r="NL4" t="s">
        <v>190</v>
      </c>
      <c r="NN4" t="s">
        <v>191</v>
      </c>
      <c r="NP4" t="s">
        <v>192</v>
      </c>
      <c r="NR4" t="s">
        <v>193</v>
      </c>
      <c r="NT4" t="s">
        <v>194</v>
      </c>
      <c r="NV4" t="s">
        <v>195</v>
      </c>
      <c r="NX4" t="s">
        <v>196</v>
      </c>
      <c r="NZ4" t="s">
        <v>197</v>
      </c>
      <c r="OB4" t="s">
        <v>198</v>
      </c>
      <c r="OD4" t="s">
        <v>199</v>
      </c>
      <c r="OF4" t="s">
        <v>200</v>
      </c>
      <c r="OH4" t="s">
        <v>201</v>
      </c>
      <c r="OJ4" t="s">
        <v>202</v>
      </c>
      <c r="OL4" t="s">
        <v>203</v>
      </c>
      <c r="ON4" t="s">
        <v>204</v>
      </c>
      <c r="OP4" t="s">
        <v>205</v>
      </c>
      <c r="OR4" t="s">
        <v>206</v>
      </c>
      <c r="OT4" t="s">
        <v>207</v>
      </c>
      <c r="OV4" t="s">
        <v>208</v>
      </c>
      <c r="OX4" t="s">
        <v>209</v>
      </c>
      <c r="OZ4" t="s">
        <v>210</v>
      </c>
      <c r="PB4" t="s">
        <v>211</v>
      </c>
      <c r="PD4" t="s">
        <v>212</v>
      </c>
      <c r="PF4" t="s">
        <v>213</v>
      </c>
      <c r="PH4" t="s">
        <v>214</v>
      </c>
      <c r="PJ4" t="s">
        <v>215</v>
      </c>
      <c r="PL4" t="s">
        <v>216</v>
      </c>
      <c r="PN4" t="s">
        <v>217</v>
      </c>
      <c r="PP4" t="s">
        <v>218</v>
      </c>
      <c r="PR4" t="s">
        <v>219</v>
      </c>
      <c r="PT4" t="s">
        <v>220</v>
      </c>
      <c r="PV4" t="s">
        <v>221</v>
      </c>
      <c r="PX4" t="s">
        <v>222</v>
      </c>
      <c r="PZ4" t="s">
        <v>223</v>
      </c>
      <c r="QB4" t="s">
        <v>224</v>
      </c>
      <c r="QD4" t="s">
        <v>225</v>
      </c>
      <c r="QF4" t="s">
        <v>226</v>
      </c>
      <c r="QH4" t="s">
        <v>227</v>
      </c>
      <c r="QJ4" t="s">
        <v>228</v>
      </c>
      <c r="QL4" t="s">
        <v>229</v>
      </c>
      <c r="QN4" t="s">
        <v>230</v>
      </c>
      <c r="QP4" t="s">
        <v>231</v>
      </c>
      <c r="QR4" t="s">
        <v>232</v>
      </c>
      <c r="QT4" t="s">
        <v>233</v>
      </c>
      <c r="QV4" t="s">
        <v>234</v>
      </c>
      <c r="QX4" t="s">
        <v>235</v>
      </c>
      <c r="QZ4" t="s">
        <v>236</v>
      </c>
      <c r="RB4" t="s">
        <v>237</v>
      </c>
      <c r="RD4" t="s">
        <v>238</v>
      </c>
      <c r="RF4" t="s">
        <v>239</v>
      </c>
      <c r="RH4" t="s">
        <v>240</v>
      </c>
      <c r="RJ4" t="s">
        <v>241</v>
      </c>
      <c r="RL4" t="s">
        <v>242</v>
      </c>
      <c r="RN4" t="s">
        <v>243</v>
      </c>
      <c r="RP4" t="s">
        <v>244</v>
      </c>
      <c r="RR4" t="s">
        <v>245</v>
      </c>
      <c r="RT4" t="s">
        <v>246</v>
      </c>
      <c r="RV4" t="s">
        <v>247</v>
      </c>
      <c r="RX4" t="s">
        <v>248</v>
      </c>
      <c r="RZ4" t="s">
        <v>249</v>
      </c>
      <c r="SB4" t="s">
        <v>250</v>
      </c>
      <c r="SD4" t="s">
        <v>251</v>
      </c>
      <c r="SF4" t="s">
        <v>252</v>
      </c>
      <c r="SH4" t="s">
        <v>253</v>
      </c>
      <c r="SJ4" t="s">
        <v>254</v>
      </c>
      <c r="SL4" t="s">
        <v>255</v>
      </c>
      <c r="SN4" t="s">
        <v>256</v>
      </c>
      <c r="SP4" t="s">
        <v>257</v>
      </c>
      <c r="SR4" t="s">
        <v>258</v>
      </c>
      <c r="ST4" t="s">
        <v>259</v>
      </c>
      <c r="SV4" t="s">
        <v>260</v>
      </c>
      <c r="SX4" t="s">
        <v>261</v>
      </c>
      <c r="SZ4" t="s">
        <v>262</v>
      </c>
      <c r="TB4" t="s">
        <v>263</v>
      </c>
      <c r="TD4" t="s">
        <v>264</v>
      </c>
      <c r="TF4" t="s">
        <v>265</v>
      </c>
      <c r="TH4" t="s">
        <v>266</v>
      </c>
      <c r="TJ4" t="s">
        <v>267</v>
      </c>
      <c r="TL4" t="s">
        <v>268</v>
      </c>
      <c r="TN4" t="s">
        <v>269</v>
      </c>
      <c r="TP4" t="s">
        <v>270</v>
      </c>
      <c r="TR4" t="s">
        <v>271</v>
      </c>
      <c r="TT4" t="s">
        <v>272</v>
      </c>
      <c r="TV4" t="s">
        <v>273</v>
      </c>
      <c r="TX4" t="s">
        <v>274</v>
      </c>
      <c r="TZ4" t="s">
        <v>275</v>
      </c>
      <c r="UB4" t="s">
        <v>276</v>
      </c>
      <c r="UD4" t="s">
        <v>277</v>
      </c>
      <c r="UF4" t="s">
        <v>278</v>
      </c>
      <c r="UH4" t="s">
        <v>279</v>
      </c>
      <c r="UJ4" t="s">
        <v>280</v>
      </c>
      <c r="UL4" t="s">
        <v>281</v>
      </c>
      <c r="UN4" t="s">
        <v>282</v>
      </c>
      <c r="UP4" t="s">
        <v>283</v>
      </c>
      <c r="UR4" t="s">
        <v>284</v>
      </c>
      <c r="UT4" t="s">
        <v>285</v>
      </c>
      <c r="UV4" t="s">
        <v>286</v>
      </c>
      <c r="UX4" t="s">
        <v>287</v>
      </c>
      <c r="UZ4" t="s">
        <v>288</v>
      </c>
      <c r="VB4" t="s">
        <v>289</v>
      </c>
      <c r="VD4" t="s">
        <v>290</v>
      </c>
      <c r="VF4" t="s">
        <v>291</v>
      </c>
      <c r="VH4" t="s">
        <v>292</v>
      </c>
      <c r="VJ4" t="s">
        <v>293</v>
      </c>
      <c r="VL4" t="s">
        <v>294</v>
      </c>
      <c r="VN4" t="s">
        <v>295</v>
      </c>
      <c r="VP4" t="s">
        <v>296</v>
      </c>
      <c r="VR4" t="s">
        <v>297</v>
      </c>
      <c r="VT4" t="s">
        <v>298</v>
      </c>
      <c r="VV4" t="s">
        <v>299</v>
      </c>
      <c r="VX4" t="s">
        <v>300</v>
      </c>
      <c r="VZ4" t="s">
        <v>301</v>
      </c>
      <c r="WB4" t="s">
        <v>302</v>
      </c>
      <c r="WD4" t="s">
        <v>303</v>
      </c>
      <c r="WF4" t="s">
        <v>304</v>
      </c>
      <c r="WH4" t="s">
        <v>305</v>
      </c>
      <c r="WJ4" t="s">
        <v>306</v>
      </c>
      <c r="WL4" t="s">
        <v>307</v>
      </c>
      <c r="WN4" t="s">
        <v>308</v>
      </c>
      <c r="WP4" t="s">
        <v>309</v>
      </c>
      <c r="WR4" t="s">
        <v>310</v>
      </c>
      <c r="WT4" t="s">
        <v>311</v>
      </c>
      <c r="WV4" t="s">
        <v>312</v>
      </c>
      <c r="WX4" t="s">
        <v>313</v>
      </c>
      <c r="WZ4" t="s">
        <v>314</v>
      </c>
      <c r="XB4" t="s">
        <v>315</v>
      </c>
      <c r="XD4" t="s">
        <v>316</v>
      </c>
      <c r="XF4" t="s">
        <v>317</v>
      </c>
      <c r="XH4" t="s">
        <v>318</v>
      </c>
      <c r="XJ4" t="s">
        <v>319</v>
      </c>
      <c r="XL4" t="s">
        <v>320</v>
      </c>
      <c r="XN4" t="s">
        <v>321</v>
      </c>
      <c r="XP4" t="s">
        <v>322</v>
      </c>
      <c r="XR4" t="s">
        <v>323</v>
      </c>
      <c r="XT4" t="s">
        <v>324</v>
      </c>
      <c r="XV4" t="s">
        <v>325</v>
      </c>
      <c r="XX4" t="s">
        <v>326</v>
      </c>
      <c r="XZ4" t="s">
        <v>327</v>
      </c>
      <c r="YB4" t="s">
        <v>328</v>
      </c>
      <c r="YD4" t="s">
        <v>329</v>
      </c>
      <c r="YF4" t="s">
        <v>330</v>
      </c>
      <c r="YH4" t="s">
        <v>331</v>
      </c>
      <c r="YJ4" t="s">
        <v>332</v>
      </c>
      <c r="YL4" t="s">
        <v>333</v>
      </c>
      <c r="YN4" t="s">
        <v>334</v>
      </c>
      <c r="YP4" t="s">
        <v>335</v>
      </c>
      <c r="YR4" t="s">
        <v>336</v>
      </c>
      <c r="YT4" t="s">
        <v>337</v>
      </c>
      <c r="YV4" t="s">
        <v>338</v>
      </c>
      <c r="YX4" t="s">
        <v>339</v>
      </c>
      <c r="YZ4" t="s">
        <v>340</v>
      </c>
      <c r="ZB4" t="s">
        <v>341</v>
      </c>
      <c r="ZD4" t="s">
        <v>342</v>
      </c>
      <c r="ZF4" t="s">
        <v>343</v>
      </c>
      <c r="ZH4" t="s">
        <v>344</v>
      </c>
      <c r="ZJ4" t="s">
        <v>345</v>
      </c>
      <c r="ZL4" t="s">
        <v>346</v>
      </c>
      <c r="ZN4" t="s">
        <v>347</v>
      </c>
      <c r="ZP4" t="s">
        <v>348</v>
      </c>
      <c r="ZR4" t="s">
        <v>349</v>
      </c>
      <c r="ZT4" t="s">
        <v>350</v>
      </c>
      <c r="ZV4" t="s">
        <v>351</v>
      </c>
      <c r="ZX4" t="s">
        <v>352</v>
      </c>
      <c r="ZZ4" t="s">
        <v>353</v>
      </c>
      <c r="AAB4" t="s">
        <v>354</v>
      </c>
      <c r="AAD4" t="s">
        <v>355</v>
      </c>
      <c r="AAF4" t="s">
        <v>356</v>
      </c>
      <c r="AAH4" t="s">
        <v>357</v>
      </c>
      <c r="AAJ4" t="s">
        <v>358</v>
      </c>
      <c r="AAL4" t="s">
        <v>359</v>
      </c>
      <c r="AAN4" t="s">
        <v>360</v>
      </c>
      <c r="AAP4" t="s">
        <v>361</v>
      </c>
      <c r="AAR4" t="s">
        <v>362</v>
      </c>
      <c r="AAT4" t="s">
        <v>363</v>
      </c>
      <c r="AAV4" t="s">
        <v>364</v>
      </c>
      <c r="AAX4" t="s">
        <v>365</v>
      </c>
      <c r="AAZ4" t="s">
        <v>366</v>
      </c>
      <c r="ABB4" t="s">
        <v>367</v>
      </c>
      <c r="ABD4" t="s">
        <v>368</v>
      </c>
      <c r="ABF4" t="s">
        <v>369</v>
      </c>
      <c r="ABH4" t="s">
        <v>370</v>
      </c>
      <c r="ABJ4" t="s">
        <v>371</v>
      </c>
      <c r="ABL4" t="s">
        <v>372</v>
      </c>
      <c r="ABN4" t="s">
        <v>373</v>
      </c>
      <c r="ABP4" t="s">
        <v>374</v>
      </c>
      <c r="ABR4" t="s">
        <v>375</v>
      </c>
      <c r="ABT4" t="s">
        <v>376</v>
      </c>
      <c r="ABV4" t="s">
        <v>377</v>
      </c>
      <c r="ABX4" t="s">
        <v>378</v>
      </c>
      <c r="ABZ4" t="s">
        <v>379</v>
      </c>
      <c r="ACB4" t="s">
        <v>380</v>
      </c>
      <c r="ACD4" t="s">
        <v>381</v>
      </c>
      <c r="ACF4" t="s">
        <v>382</v>
      </c>
      <c r="ACH4" t="s">
        <v>383</v>
      </c>
      <c r="ACJ4" t="s">
        <v>384</v>
      </c>
      <c r="ACL4" t="s">
        <v>385</v>
      </c>
      <c r="ACN4" t="s">
        <v>386</v>
      </c>
      <c r="ACP4" t="s">
        <v>387</v>
      </c>
      <c r="ACR4" t="s">
        <v>388</v>
      </c>
      <c r="ACT4" t="s">
        <v>389</v>
      </c>
      <c r="ACV4" t="s">
        <v>390</v>
      </c>
      <c r="ACX4" t="s">
        <v>391</v>
      </c>
      <c r="ACZ4" t="s">
        <v>392</v>
      </c>
      <c r="ADB4" t="s">
        <v>393</v>
      </c>
      <c r="ADD4" t="s">
        <v>394</v>
      </c>
      <c r="ADF4" t="s">
        <v>395</v>
      </c>
      <c r="ADH4" t="s">
        <v>396</v>
      </c>
      <c r="ADJ4" t="s">
        <v>397</v>
      </c>
      <c r="ADL4" t="s">
        <v>398</v>
      </c>
      <c r="ADN4" t="s">
        <v>399</v>
      </c>
      <c r="ADP4" t="s">
        <v>400</v>
      </c>
      <c r="ADR4" t="s">
        <v>401</v>
      </c>
      <c r="ADT4" t="s">
        <v>402</v>
      </c>
      <c r="ADV4" t="s">
        <v>403</v>
      </c>
      <c r="ADX4" t="s">
        <v>404</v>
      </c>
      <c r="ADZ4" t="s">
        <v>405</v>
      </c>
      <c r="AEB4" t="s">
        <v>406</v>
      </c>
      <c r="AED4" t="s">
        <v>407</v>
      </c>
      <c r="AEF4" t="s">
        <v>408</v>
      </c>
      <c r="AEH4" t="s">
        <v>409</v>
      </c>
      <c r="AEJ4" t="s">
        <v>410</v>
      </c>
      <c r="AEL4" t="s">
        <v>411</v>
      </c>
      <c r="AEN4" t="s">
        <v>412</v>
      </c>
      <c r="AEP4" t="s">
        <v>413</v>
      </c>
      <c r="AER4" t="s">
        <v>414</v>
      </c>
      <c r="AET4" t="s">
        <v>415</v>
      </c>
      <c r="AEV4" t="s">
        <v>416</v>
      </c>
      <c r="AEX4" t="s">
        <v>417</v>
      </c>
      <c r="AEZ4" t="s">
        <v>418</v>
      </c>
      <c r="AFB4" t="s">
        <v>419</v>
      </c>
      <c r="AFD4" t="s">
        <v>420</v>
      </c>
      <c r="AFF4" t="s">
        <v>421</v>
      </c>
      <c r="AFH4" t="s">
        <v>422</v>
      </c>
      <c r="AFJ4" t="s">
        <v>423</v>
      </c>
      <c r="AFL4" t="s">
        <v>424</v>
      </c>
      <c r="AFN4" t="s">
        <v>425</v>
      </c>
      <c r="AFP4" t="s">
        <v>426</v>
      </c>
      <c r="AFR4" t="s">
        <v>427</v>
      </c>
      <c r="AFT4" t="s">
        <v>428</v>
      </c>
      <c r="AFV4" t="s">
        <v>429</v>
      </c>
      <c r="AFX4" t="s">
        <v>430</v>
      </c>
      <c r="AFZ4" t="s">
        <v>431</v>
      </c>
      <c r="AGB4" t="s">
        <v>432</v>
      </c>
      <c r="AGD4" t="s">
        <v>433</v>
      </c>
      <c r="AGF4" t="s">
        <v>434</v>
      </c>
      <c r="AGH4" t="s">
        <v>435</v>
      </c>
      <c r="AGJ4" t="s">
        <v>436</v>
      </c>
      <c r="AGL4" t="s">
        <v>437</v>
      </c>
      <c r="AGN4" t="s">
        <v>438</v>
      </c>
      <c r="AGP4" t="s">
        <v>439</v>
      </c>
      <c r="AGR4" t="s">
        <v>440</v>
      </c>
      <c r="AGT4" t="s">
        <v>441</v>
      </c>
      <c r="AGV4" t="s">
        <v>442</v>
      </c>
      <c r="AGX4" t="s">
        <v>443</v>
      </c>
      <c r="AGZ4" t="s">
        <v>444</v>
      </c>
      <c r="AHB4" t="s">
        <v>445</v>
      </c>
      <c r="AHD4" t="s">
        <v>446</v>
      </c>
      <c r="AHF4" t="s">
        <v>447</v>
      </c>
      <c r="AHH4" t="s">
        <v>448</v>
      </c>
      <c r="AHJ4" t="s">
        <v>449</v>
      </c>
      <c r="AHL4" t="s">
        <v>450</v>
      </c>
      <c r="AHN4" t="s">
        <v>451</v>
      </c>
      <c r="AHP4" t="s">
        <v>452</v>
      </c>
      <c r="AHR4" t="s">
        <v>453</v>
      </c>
      <c r="AHT4" t="s">
        <v>454</v>
      </c>
      <c r="AHV4" t="s">
        <v>455</v>
      </c>
      <c r="AHX4" t="s">
        <v>456</v>
      </c>
      <c r="AHZ4" t="s">
        <v>457</v>
      </c>
      <c r="AIB4" t="s">
        <v>458</v>
      </c>
      <c r="AID4" t="s">
        <v>459</v>
      </c>
      <c r="AIF4" t="s">
        <v>460</v>
      </c>
      <c r="AIH4" t="s">
        <v>461</v>
      </c>
      <c r="AIJ4" t="s">
        <v>462</v>
      </c>
      <c r="AIL4" t="s">
        <v>463</v>
      </c>
      <c r="AIN4" t="s">
        <v>464</v>
      </c>
      <c r="AIP4" t="s">
        <v>465</v>
      </c>
      <c r="AIR4" t="s">
        <v>466</v>
      </c>
      <c r="AIT4" t="s">
        <v>467</v>
      </c>
      <c r="AIV4" t="s">
        <v>468</v>
      </c>
      <c r="AIX4" t="s">
        <v>469</v>
      </c>
      <c r="AIZ4" t="s">
        <v>470</v>
      </c>
      <c r="AJB4" t="s">
        <v>471</v>
      </c>
      <c r="AJD4" t="s">
        <v>472</v>
      </c>
      <c r="AJF4" t="s">
        <v>473</v>
      </c>
      <c r="AJH4" t="s">
        <v>474</v>
      </c>
      <c r="AJJ4" t="s">
        <v>475</v>
      </c>
      <c r="AJL4" t="s">
        <v>476</v>
      </c>
      <c r="AJN4" t="s">
        <v>477</v>
      </c>
      <c r="AJP4" t="s">
        <v>478</v>
      </c>
      <c r="AJR4" t="s">
        <v>479</v>
      </c>
      <c r="AJT4" t="s">
        <v>480</v>
      </c>
      <c r="AJV4" t="s">
        <v>481</v>
      </c>
      <c r="AJX4" t="s">
        <v>482</v>
      </c>
      <c r="AJZ4" t="s">
        <v>483</v>
      </c>
      <c r="AKB4" t="s">
        <v>484</v>
      </c>
      <c r="AKD4" t="s">
        <v>485</v>
      </c>
    </row>
    <row r="6" spans="1:966" x14ac:dyDescent="0.25">
      <c r="A6" t="s">
        <v>490</v>
      </c>
    </row>
    <row r="7" spans="1:966" x14ac:dyDescent="0.25">
      <c r="A7" s="1">
        <f ca="1">_xll.BDH(B$4,"NET_INCOME",$B$1,$B$2,"EQY_CONSOLIDATED","Y","cols=2;rows=2")</f>
        <v>42916</v>
      </c>
      <c r="B7">
        <v>515.73699999999997</v>
      </c>
      <c r="C7" s="1">
        <f ca="1">_xll.BDH(D$4,"NET_INCOME",$B$1,$B$2,"EQY_CONSOLIDATED","Y","cols=2;rows=3")</f>
        <v>42825</v>
      </c>
      <c r="D7">
        <v>868.78499999999997</v>
      </c>
      <c r="E7" s="1">
        <f ca="1">_xll.BDH(F$4,"NET_INCOME",$B$1,$B$2,"EQY_CONSOLIDATED","Y","cols=2;rows=3")</f>
        <v>42825</v>
      </c>
      <c r="F7">
        <v>1833.5</v>
      </c>
      <c r="G7" s="1">
        <f ca="1">_xll.BDH(H$4,"NET_INCOME",$B$1,$B$2,"EQY_CONSOLIDATED","Y","cols=2;rows=2")</f>
        <v>42916</v>
      </c>
      <c r="H7">
        <v>189.17</v>
      </c>
      <c r="I7" s="1">
        <f ca="1">_xll.BDH(J$4,"NET_INCOME",$B$1,$B$2,"EQY_CONSOLIDATED","Y","cols=2;rows=2")</f>
        <v>42916</v>
      </c>
      <c r="J7">
        <v>2310.518</v>
      </c>
      <c r="K7" s="1">
        <f ca="1">_xll.BDH(L$4,"NET_INCOME",$B$1,$B$2,"EQY_CONSOLIDATED","Y","cols=2;rows=5")</f>
        <v>42825</v>
      </c>
      <c r="L7">
        <v>103.661</v>
      </c>
      <c r="M7" s="1">
        <f ca="1">_xll.BDH(N$4,"NET_INCOME",$B$1,$B$2,"EQY_CONSOLIDATED","Y","cols=2;rows=2")</f>
        <v>42916</v>
      </c>
      <c r="N7">
        <v>24.414999999999999</v>
      </c>
      <c r="O7" s="1">
        <f ca="1">_xll.BDH(P$4,"NET_INCOME",$B$1,$B$2,"EQY_CONSOLIDATED","Y","cols=2;rows=5")</f>
        <v>42825</v>
      </c>
      <c r="P7">
        <v>605.79499999999996</v>
      </c>
      <c r="Q7" s="1">
        <f ca="1">_xll.BDH(R$4,"NET_INCOME",$B$1,$B$2,"EQY_CONSOLIDATED","Y","cols=2;rows=2")</f>
        <v>42916</v>
      </c>
      <c r="R7">
        <v>536.01499999999999</v>
      </c>
      <c r="S7" s="1">
        <f ca="1">_xll.BDH(T$4,"NET_INCOME",$B$1,$B$2,"EQY_CONSOLIDATED","Y","cols=2;rows=2")</f>
        <v>42916</v>
      </c>
      <c r="T7">
        <v>232</v>
      </c>
      <c r="U7" s="1">
        <f ca="1">_xll.BDH(V$4,"NET_INCOME",$B$1,$B$2,"EQY_CONSOLIDATED","Y","cols=2;rows=2")</f>
        <v>42916</v>
      </c>
      <c r="V7">
        <v>133.018</v>
      </c>
      <c r="W7" s="1">
        <f ca="1">_xll.BDH(X$4,"NET_INCOME",$B$1,$B$2,"EQY_CONSOLIDATED","Y","cols=2;rows=2")</f>
        <v>42916</v>
      </c>
      <c r="X7">
        <v>124.70399999999999</v>
      </c>
      <c r="Y7" s="1">
        <f ca="1">_xll.BDH(Z$4,"NET_INCOME",$B$1,$B$2,"EQY_CONSOLIDATED","Y","cols=2;rows=3")</f>
        <v>42825</v>
      </c>
      <c r="Z7">
        <v>34.134999999999998</v>
      </c>
      <c r="AA7" s="1">
        <f ca="1">_xll.BDH(AB$4,"NET_INCOME",$B$1,$B$2,"EQY_CONSOLIDATED","Y","cols=2;rows=2")</f>
        <v>42916</v>
      </c>
      <c r="AB7">
        <v>439.11700000000002</v>
      </c>
      <c r="AC7" s="1">
        <f ca="1">_xll.BDH(AD$4,"NET_INCOME",$B$1,$B$2,"EQY_CONSOLIDATED","Y","cols=2;rows=2")</f>
        <v>42916</v>
      </c>
      <c r="AD7">
        <v>270.3</v>
      </c>
      <c r="AE7" s="1">
        <f ca="1">_xll.BDH(AF$4,"NET_INCOME",$B$1,$B$2,"EQY_CONSOLIDATED","Y","cols=2;rows=3")</f>
        <v>42916</v>
      </c>
      <c r="AF7">
        <v>1268.335</v>
      </c>
      <c r="AG7" s="1">
        <f ca="1">_xll.BDH(AH$4,"NET_INCOME",$B$1,$B$2,"EQY_CONSOLIDATED","Y","cols=2;rows=2")</f>
        <v>42916</v>
      </c>
      <c r="AH7">
        <v>1717.3920000000001</v>
      </c>
      <c r="AI7" s="1">
        <f ca="1">_xll.BDH(AJ$4,"NET_INCOME",$B$1,$B$2,"EQY_CONSOLIDATED","Y","cols=2;rows=2")</f>
        <v>42916</v>
      </c>
      <c r="AJ7">
        <v>4.75</v>
      </c>
      <c r="AK7" s="1">
        <f ca="1">_xll.BDH(AL$4,"NET_INCOME",$B$1,$B$2,"EQY_CONSOLIDATED","Y","cols=2;rows=2")</f>
        <v>42916</v>
      </c>
      <c r="AL7">
        <v>-202.756</v>
      </c>
      <c r="AM7" s="1">
        <f ca="1">_xll.BDH(AN$4,"NET_INCOME",$B$1,$B$2,"EQY_CONSOLIDATED","Y","cols=2;rows=2")</f>
        <v>42916</v>
      </c>
      <c r="AN7">
        <v>4343.5630000000001</v>
      </c>
      <c r="AO7" s="1">
        <f ca="1">_xll.BDH(AP$4,"NET_INCOME",$B$1,$B$2,"EQY_CONSOLIDATED","Y","cols=2;rows=2")</f>
        <v>42916</v>
      </c>
      <c r="AP7">
        <v>27.614999999999998</v>
      </c>
      <c r="AQ7" s="1">
        <f ca="1">_xll.BDH(AR$4,"NET_INCOME",$B$1,$B$2,"EQY_CONSOLIDATED","Y","cols=2;rows=2")</f>
        <v>42916</v>
      </c>
      <c r="AR7">
        <v>7037</v>
      </c>
      <c r="AS7" s="1">
        <f ca="1">_xll.BDH(AT$4,"NET_INCOME",$B$1,$B$2,"EQY_CONSOLIDATED","Y","cols=2;rows=2")</f>
        <v>42916</v>
      </c>
      <c r="AT7">
        <v>400.327</v>
      </c>
      <c r="AU7" s="1">
        <f ca="1">_xll.BDH(AV$4,"NET_INCOME",$B$1,$B$2,"EQY_CONSOLIDATED","Y","cols=2;rows=2")</f>
        <v>42916</v>
      </c>
      <c r="AV7">
        <v>535.99900000000002</v>
      </c>
      <c r="AW7" s="1">
        <f ca="1">_xll.BDH(AX$4,"NET_INCOME",$B$1,$B$2,"EQY_CONSOLIDATED","Y","cols=2;rows=2")</f>
        <v>42916</v>
      </c>
      <c r="AX7">
        <v>204.43299999999999</v>
      </c>
      <c r="AY7" s="1">
        <f ca="1">_xll.BDH(AZ$4,"NET_INCOME",$B$1,$B$2,"EQY_CONSOLIDATED","Y","cols=2;rows=3")</f>
        <v>42825</v>
      </c>
      <c r="AZ7">
        <v>520.16700000000003</v>
      </c>
      <c r="BA7" s="1">
        <f ca="1">_xll.BDH(BB$4,"NET_INCOME",$B$1,$B$2,"EQY_CONSOLIDATED","Y","cols=2;rows=2")</f>
        <v>42916</v>
      </c>
      <c r="BB7">
        <v>-485</v>
      </c>
      <c r="BC7" s="1">
        <f ca="1">_xll.BDH(BD$4,"NET_INCOME",$B$1,$B$2,"EQY_CONSOLIDATED","Y","cols=2;rows=2")</f>
        <v>42916</v>
      </c>
      <c r="BD7">
        <v>67.036000000000001</v>
      </c>
      <c r="BE7" s="1">
        <f ca="1">_xll.BDH(BF$4,"NET_INCOME",$B$1,$B$2,"EQY_CONSOLIDATED","Y","cols=2;rows=2")</f>
        <v>42916</v>
      </c>
      <c r="BF7">
        <v>1591.9480000000001</v>
      </c>
      <c r="BG7" s="1">
        <f ca="1">_xll.BDH(BH$4,"NET_INCOME",$B$1,$B$2,"EQY_CONSOLIDATED","Y","cols=2;rows=2")</f>
        <v>42916</v>
      </c>
      <c r="BH7">
        <v>39.055</v>
      </c>
      <c r="BI7" s="1">
        <f ca="1">_xll.BDH(BJ$4,"NET_INCOME",$B$1,$B$2,"EQY_CONSOLIDATED","Y","cols=2;rows=2")</f>
        <v>42916</v>
      </c>
      <c r="BJ7">
        <v>108.60299999999999</v>
      </c>
      <c r="BK7" s="1">
        <f ca="1">_xll.BDH(BL$4,"NET_INCOME",$B$1,$B$2,"EQY_CONSOLIDATED","Y","cols=2;rows=2")</f>
        <v>42916</v>
      </c>
      <c r="BL7">
        <v>310.30799999999999</v>
      </c>
      <c r="BM7" s="1">
        <f ca="1">_xll.BDH(BN$4,"NET_INCOME",$B$1,$B$2,"EQY_CONSOLIDATED","Y","cols=2;rows=3")</f>
        <v>42825</v>
      </c>
      <c r="BN7">
        <v>230.721</v>
      </c>
      <c r="BO7" s="1">
        <f ca="1">_xll.BDH(BP$4,"NET_INCOME",$B$1,$B$2,"EQY_CONSOLIDATED","Y","cols=2;rows=2")</f>
        <v>42916</v>
      </c>
      <c r="BP7">
        <v>6267.1940000000004</v>
      </c>
      <c r="BQ7" s="1">
        <f ca="1">_xll.BDH(BR$4,"NET_INCOME",$B$1,$B$2,"EQY_CONSOLIDATED","Y","cols=2;rows=2")</f>
        <v>43100</v>
      </c>
      <c r="BR7">
        <v>5873.6549999999997</v>
      </c>
      <c r="BS7" s="1">
        <f ca="1">_xll.BDH(BT$4,"NET_INCOME",$B$1,$B$2,"EQY_CONSOLIDATED","Y","cols=2;rows=2")</f>
        <v>42916</v>
      </c>
      <c r="BT7">
        <v>164.58600000000001</v>
      </c>
      <c r="BU7" s="1">
        <f ca="1">_xll.BDH(BV$4,"NET_INCOME",$B$1,$B$2,"EQY_CONSOLIDATED","Y","cols=2;rows=2")</f>
        <v>42916</v>
      </c>
      <c r="BV7">
        <v>318.25400000000002</v>
      </c>
      <c r="BW7" s="1">
        <f ca="1">_xll.BDH(BX$4,"NET_INCOME",$B$1,$B$2,"EQY_CONSOLIDATED","Y","cols=2;rows=3")</f>
        <v>42825</v>
      </c>
      <c r="BX7">
        <v>101.45</v>
      </c>
      <c r="BY7" s="1">
        <f ca="1">_xll.BDH(BZ$4,"NET_INCOME",$B$1,$B$2,"EQY_CONSOLIDATED","Y","cols=2;rows=2")</f>
        <v>42916</v>
      </c>
      <c r="BZ7">
        <v>1053.271</v>
      </c>
      <c r="CA7" s="1">
        <f ca="1">_xll.BDH(CB$4,"NET_INCOME",$B$1,$B$2,"EQY_CONSOLIDATED","Y","cols=2;rows=3")</f>
        <v>42916</v>
      </c>
      <c r="CB7">
        <v>1356.1510000000001</v>
      </c>
      <c r="CC7" s="1">
        <f ca="1">_xll.BDH(CD$4,"NET_INCOME",$B$1,$B$2,"EQY_CONSOLIDATED","Y","cols=2;rows=2")</f>
        <v>42916</v>
      </c>
      <c r="CD7">
        <v>281.26900000000001</v>
      </c>
      <c r="CE7" s="1">
        <f ca="1">_xll.BDH(CF$4,"NET_INCOME",$B$1,$B$2,"EQY_CONSOLIDATED","Y","cols=2;rows=2")</f>
        <v>42916</v>
      </c>
      <c r="CF7">
        <v>-195.655</v>
      </c>
      <c r="CG7" s="1">
        <f ca="1">_xll.BDH(CH$4,"NET_INCOME",$B$1,$B$2,"EQY_CONSOLIDATED","Y","cols=2;rows=2")</f>
        <v>42916</v>
      </c>
      <c r="CH7">
        <v>374.54599999999999</v>
      </c>
      <c r="CI7" s="1">
        <f ca="1">_xll.BDH(CJ$4,"NET_INCOME",$B$1,$B$2,"EQY_CONSOLIDATED","Y","cols=2;rows=3")</f>
        <v>42825</v>
      </c>
      <c r="CJ7">
        <v>587.80799999999999</v>
      </c>
      <c r="CK7" s="1">
        <f ca="1">_xll.BDH(CL$4,"NET_INCOME",$B$1,$B$2,"EQY_CONSOLIDATED","Y","cols=2;rows=2")</f>
        <v>42916</v>
      </c>
      <c r="CL7">
        <v>6</v>
      </c>
      <c r="CM7" s="1">
        <f ca="1">_xll.BDH(CN$4,"NET_INCOME",$B$1,$B$2,"EQY_CONSOLIDATED","Y","cols=2;rows=3")</f>
        <v>42916</v>
      </c>
      <c r="CN7">
        <v>1635.924</v>
      </c>
      <c r="CO7" s="1">
        <f ca="1">_xll.BDH(CP$4,"NET_INCOME",$B$1,$B$2,"EQY_CONSOLIDATED","Y","cols=2;rows=2")</f>
        <v>42916</v>
      </c>
      <c r="CP7">
        <v>270.61099999999999</v>
      </c>
      <c r="CQ7" s="1">
        <f ca="1">_xll.BDH(CR$4,"NET_INCOME",$B$1,$B$2,"EQY_CONSOLIDATED","Y","cols=2;rows=2")</f>
        <v>42916</v>
      </c>
      <c r="CR7">
        <v>1451.3869999999999</v>
      </c>
      <c r="CS7" s="1">
        <f ca="1">_xll.BDH(CT$4,"NET_INCOME",$B$1,$B$2,"EQY_CONSOLIDATED","Y","cols=2;rows=2")</f>
        <v>42916</v>
      </c>
      <c r="CT7">
        <v>258.52499999999998</v>
      </c>
      <c r="CU7" s="1">
        <f ca="1">_xll.BDH(CV$4,"NET_INCOME",$B$1,$B$2,"EQY_CONSOLIDATED","Y","cols=2;rows=3")</f>
        <v>42825</v>
      </c>
      <c r="CV7">
        <v>271.97000000000003</v>
      </c>
      <c r="CW7" s="1">
        <f ca="1">_xll.BDH(CX$4,"NET_INCOME",$B$1,$B$2,"EQY_CONSOLIDATED","Y","cols=2;rows=2")</f>
        <v>42916</v>
      </c>
      <c r="CX7">
        <v>121.851</v>
      </c>
      <c r="CY7" s="1">
        <f ca="1">_xll.BDH(CZ$4,"NET_INCOME",$B$1,$B$2,"EQY_CONSOLIDATED","Y","cols=2;rows=3")</f>
        <v>42916</v>
      </c>
      <c r="CZ7">
        <v>678</v>
      </c>
      <c r="DA7" s="1">
        <f ca="1">_xll.BDH(DB$4,"NET_INCOME",$B$1,$B$2,"EQY_CONSOLIDATED","Y","cols=2;rows=2")</f>
        <v>42916</v>
      </c>
      <c r="DB7">
        <v>151.06200000000001</v>
      </c>
      <c r="DC7" s="1">
        <f ca="1">_xll.BDH(DD$4,"NET_INCOME",$B$1,$B$2,"EQY_CONSOLIDATED","Y","cols=2;rows=2")</f>
        <v>42916</v>
      </c>
      <c r="DD7">
        <v>1362.712</v>
      </c>
      <c r="DE7" s="1">
        <f ca="1">_xll.BDH(DF$4,"NET_INCOME",$B$1,$B$2,"EQY_CONSOLIDATED","Y","cols=2;rows=2")</f>
        <v>42916</v>
      </c>
      <c r="DF7">
        <v>-73.301000000000002</v>
      </c>
      <c r="DG7" s="1">
        <f ca="1">_xll.BDH(DH$4,"NET_INCOME",$B$1,$B$2,"EQY_CONSOLIDATED","Y","cols=2;rows=2")</f>
        <v>42916</v>
      </c>
      <c r="DH7">
        <v>1798.664</v>
      </c>
      <c r="DI7" s="1">
        <f ca="1">_xll.BDH(DJ$4,"NET_INCOME",$B$1,$B$2,"EQY_CONSOLIDATED","Y","cols=2;rows=3")</f>
        <v>42825</v>
      </c>
      <c r="DJ7">
        <v>474</v>
      </c>
      <c r="DK7" s="1">
        <f ca="1">_xll.BDH(DL$4,"NET_INCOME",$B$1,$B$2,"EQY_CONSOLIDATED","Y","cols=2;rows=2")</f>
        <v>42916</v>
      </c>
      <c r="DL7">
        <v>555.33600000000001</v>
      </c>
      <c r="DM7" s="1">
        <f ca="1">_xll.BDH(DN$4,"NET_INCOME",$B$1,$B$2,"EQY_CONSOLIDATED","Y","cols=2;rows=3")</f>
        <v>42916</v>
      </c>
      <c r="DN7">
        <v>955.4</v>
      </c>
      <c r="DO7" s="1">
        <f ca="1">_xll.BDH(DP$4,"NET_INCOME",$B$1,$B$2,"EQY_CONSOLIDATED","Y","cols=2;rows=2")</f>
        <v>42916</v>
      </c>
      <c r="DP7">
        <v>170.18</v>
      </c>
      <c r="DQ7" s="1">
        <f ca="1">_xll.BDH(DR$4,"NET_INCOME",$B$1,$B$2,"EQY_CONSOLIDATED","Y","cols=2;rows=3")</f>
        <v>42825</v>
      </c>
      <c r="DR7">
        <v>127</v>
      </c>
      <c r="DS7" s="1">
        <f ca="1">_xll.BDH(DT$4,"NET_INCOME",$B$1,$B$2,"EQY_CONSOLIDATED","Y","cols=2;rows=2")</f>
        <v>42916</v>
      </c>
      <c r="DT7">
        <v>644.74</v>
      </c>
      <c r="DU7" s="1">
        <f ca="1">_xll.BDH(DV$4,"NET_INCOME",$B$1,$B$2,"EQY_CONSOLIDATED","Y","cols=2;rows=1")</f>
        <v>43100</v>
      </c>
      <c r="DV7">
        <v>233.36799999999999</v>
      </c>
      <c r="DW7" s="1">
        <f ca="1">_xll.BDH(DX$4,"NET_INCOME",$B$1,$B$2,"EQY_CONSOLIDATED","Y","cols=2;rows=2")</f>
        <v>42916</v>
      </c>
      <c r="DX7">
        <v>69.141999999999996</v>
      </c>
      <c r="DY7" s="1">
        <f ca="1">_xll.BDH(DZ$4,"NET_INCOME",$B$1,$B$2,"EQY_CONSOLIDATED","Y","cols=2;rows=1")</f>
        <v>43100</v>
      </c>
      <c r="DZ7">
        <v>556.12900000000002</v>
      </c>
      <c r="EA7" s="1">
        <f ca="1">_xll.BDH(EB$4,"NET_INCOME",$B$1,$B$2,"EQY_CONSOLIDATED","Y","cols=2;rows=1")</f>
        <v>43100</v>
      </c>
      <c r="EB7">
        <v>428.88400000000001</v>
      </c>
      <c r="EC7" s="1">
        <f ca="1">_xll.BDH(ED$4,"NET_INCOME",$B$1,$B$2,"EQY_CONSOLIDATED","Y","cols=2;rows=3")</f>
        <v>42825</v>
      </c>
      <c r="ED7">
        <v>234.667</v>
      </c>
      <c r="EE7" s="1">
        <f ca="1">_xll.BDH(EF$4,"NET_INCOME",$B$1,$B$2,"EQY_CONSOLIDATED","Y","cols=2;rows=3")</f>
        <v>42916</v>
      </c>
      <c r="EF7">
        <v>245</v>
      </c>
      <c r="EG7" s="1">
        <f ca="1">_xll.BDH(EH$4,"NET_INCOME",$B$1,$B$2,"EQY_CONSOLIDATED","Y","cols=2;rows=1")</f>
        <v>42978</v>
      </c>
      <c r="EH7">
        <v>200.233</v>
      </c>
      <c r="EI7" s="1">
        <f ca="1">_xll.BDH(EJ$4,"NET_INCOME",$B$1,$B$2,"EQY_CONSOLIDATED","Y","cols=2;rows=1")</f>
        <v>42978</v>
      </c>
      <c r="EJ7">
        <v>313.80099999999999</v>
      </c>
      <c r="EK7" s="1">
        <f ca="1">_xll.BDH(EL$4,"NET_INCOME",$B$1,$B$2,"EQY_CONSOLIDATED","Y","cols=2;rows=1")</f>
        <v>43100</v>
      </c>
      <c r="EL7">
        <v>259.947</v>
      </c>
      <c r="EM7" s="1">
        <f ca="1">_xll.BDH(EN$4,"NET_INCOME",$B$1,$B$2,"EQY_CONSOLIDATED","Y","cols=2;rows=3")</f>
        <v>42916</v>
      </c>
      <c r="EN7">
        <v>519</v>
      </c>
      <c r="EO7" s="1">
        <f ca="1">_xll.BDH(EP$4,"NET_INCOME",$B$1,$B$2,"EQY_CONSOLIDATED","Y","cols=2;rows=3")</f>
        <v>42916</v>
      </c>
      <c r="EP7">
        <v>16.489000000000001</v>
      </c>
      <c r="EQ7" s="1">
        <f ca="1">_xll.BDH(ER$4,"NET_INCOME",$B$1,$B$2,"EQY_CONSOLIDATED","Y","cols=2;rows=3")</f>
        <v>42825</v>
      </c>
      <c r="ER7">
        <v>74.391000000000005</v>
      </c>
      <c r="ES7" s="1">
        <f ca="1">_xll.BDH(ET$4,"NET_INCOME",$B$1,$B$2,"EQY_CONSOLIDATED","Y","cols=2;rows=2")</f>
        <v>42916</v>
      </c>
      <c r="ET7">
        <v>171.59100000000001</v>
      </c>
      <c r="EU7" s="1">
        <f ca="1">_xll.BDH(EV$4,"NET_INCOME",$B$1,$B$2,"EQY_CONSOLIDATED","Y","cols=2;rows=2")</f>
        <v>42916</v>
      </c>
      <c r="EV7">
        <v>305.24799999999999</v>
      </c>
      <c r="EW7" s="1">
        <f ca="1">_xll.BDH(EX$4,"NET_INCOME",$B$1,$B$2,"EQY_CONSOLIDATED","Y","cols=2;rows=2")</f>
        <v>42916</v>
      </c>
      <c r="EX7">
        <v>1258.972</v>
      </c>
      <c r="EY7" s="1">
        <f ca="1">_xll.BDH(EZ$4,"NET_INCOME",$B$1,$B$2,"EQY_CONSOLIDATED","Y","cols=2;rows=2")</f>
        <v>42916</v>
      </c>
      <c r="EZ7">
        <v>564.74199999999996</v>
      </c>
      <c r="FA7" s="1">
        <f ca="1">_xll.BDH(FB$4,"NET_INCOME",$B$1,$B$2,"EQY_CONSOLIDATED","Y","cols=2;rows=2")</f>
        <v>42916</v>
      </c>
      <c r="FB7">
        <v>-228.55199999999999</v>
      </c>
      <c r="FC7" s="1">
        <f ca="1">_xll.BDH(FD$4,"NET_INCOME",$B$1,$B$2,"EQY_CONSOLIDATED","Y","cols=2;rows=2")</f>
        <v>42916</v>
      </c>
      <c r="FD7">
        <v>179.68600000000001</v>
      </c>
      <c r="FE7" s="1">
        <f ca="1">_xll.BDH(FF$4,"NET_INCOME",$B$1,$B$2,"EQY_CONSOLIDATED","Y","cols=2;rows=2")</f>
        <v>42916</v>
      </c>
      <c r="FF7">
        <v>2419.7554</v>
      </c>
      <c r="FG7" s="1">
        <f ca="1">_xll.BDH(FH$4,"NET_INCOME",$B$1,$B$2,"EQY_CONSOLIDATED","Y","cols=2;rows=2")</f>
        <v>42916</v>
      </c>
      <c r="FH7">
        <v>212.887</v>
      </c>
      <c r="FI7" s="1">
        <f ca="1">_xll.BDH(FJ$4,"NET_INCOME",$B$1,$B$2,"EQY_CONSOLIDATED","Y","cols=2;rows=3")</f>
        <v>42794</v>
      </c>
      <c r="FJ7">
        <v>180.655</v>
      </c>
      <c r="FK7" s="1">
        <f ca="1">_xll.BDH(FL$4,"NET_INCOME",$B$1,$B$2,"EQY_CONSOLIDATED","Y","cols=2;rows=2")</f>
        <v>42916</v>
      </c>
      <c r="FL7">
        <v>201.78399999999999</v>
      </c>
      <c r="FM7" s="1">
        <f ca="1">_xll.BDH(FN$4,"NET_INCOME",$B$1,$B$2,"EQY_CONSOLIDATED","Y","cols=2;rows=2")</f>
        <v>42916</v>
      </c>
      <c r="FN7">
        <v>985.70100000000002</v>
      </c>
      <c r="FO7" s="1">
        <f ca="1">_xll.BDH(FP$4,"NET_INCOME",$B$1,$B$2,"EQY_CONSOLIDATED","Y","cols=2;rows=2")</f>
        <v>42916</v>
      </c>
      <c r="FP7">
        <v>1386.0309999999999</v>
      </c>
      <c r="FQ7" s="1">
        <f ca="1">_xll.BDH(FR$4,"NET_INCOME",$B$1,$B$2,"EQY_CONSOLIDATED","Y","cols=2;rows=2")</f>
        <v>42916</v>
      </c>
      <c r="FR7">
        <v>61.7</v>
      </c>
      <c r="FS7" s="1">
        <f ca="1">_xll.BDH(FT$4,"NET_INCOME",$B$1,$B$2,"EQY_CONSOLIDATED","Y","cols=2;rows=2")</f>
        <v>42916</v>
      </c>
      <c r="FT7">
        <v>228.75700000000001</v>
      </c>
      <c r="FU7" s="1">
        <f ca="1">_xll.BDH(FV$4,"NET_INCOME",$B$1,$B$2,"EQY_CONSOLIDATED","Y","cols=2;rows=2")</f>
        <v>42916</v>
      </c>
      <c r="FV7">
        <v>55.051000000000002</v>
      </c>
      <c r="FW7" s="1">
        <f ca="1">_xll.BDH(FX$4,"NET_INCOME",$B$1,$B$2,"EQY_CONSOLIDATED","Y","cols=2;rows=2")</f>
        <v>42916</v>
      </c>
      <c r="FX7">
        <v>140.70599999999999</v>
      </c>
      <c r="FY7" s="1">
        <f ca="1">_xll.BDH(FZ$4,"NET_INCOME",$B$1,$B$2,"EQY_CONSOLIDATED","Y","cols=2;rows=3")</f>
        <v>42825</v>
      </c>
      <c r="FZ7">
        <v>88.965000000000003</v>
      </c>
      <c r="GA7" s="1">
        <f ca="1">_xll.BDH(GB$4,"NET_INCOME",$B$1,$B$2,"EQY_CONSOLIDATED","Y","cols=2;rows=2")</f>
        <v>42916</v>
      </c>
      <c r="GB7">
        <v>144.887</v>
      </c>
      <c r="GC7" s="1">
        <f ca="1">_xll.BDH(GD$4,"NET_INCOME",$B$1,$B$2,"EQY_CONSOLIDATED","Y","cols=2;rows=2")</f>
        <v>42916</v>
      </c>
      <c r="GD7">
        <v>270.464</v>
      </c>
      <c r="GE7" s="1">
        <f ca="1">_xll.BDH(GF$4,"NET_INCOME",$B$1,$B$2,"EQY_CONSOLIDATED","Y","cols=2;rows=2")</f>
        <v>42916</v>
      </c>
      <c r="GF7">
        <v>-121.938</v>
      </c>
      <c r="GG7" s="1">
        <f ca="1">_xll.BDH(GH$4,"NET_INCOME",$B$1,$B$2,"EQY_CONSOLIDATED","Y","cols=2;rows=2")</f>
        <v>42916</v>
      </c>
      <c r="GH7">
        <v>148.15700000000001</v>
      </c>
      <c r="GI7" s="1">
        <f ca="1">_xll.BDH(GJ$4,"NET_INCOME",$B$1,$B$2,"EQY_CONSOLIDATED","Y","cols=2;rows=3")</f>
        <v>42916</v>
      </c>
      <c r="GJ7">
        <v>1500.952</v>
      </c>
      <c r="GK7" s="1">
        <f ca="1">_xll.BDH(GL$4,"NET_INCOME",$B$1,$B$2,"EQY_CONSOLIDATED","Y","cols=2;rows=3")</f>
        <v>42916</v>
      </c>
      <c r="GL7">
        <v>1757</v>
      </c>
      <c r="GM7" s="1">
        <f ca="1">_xll.BDH(GN$4,"NET_INCOME",$B$1,$B$2,"EQY_CONSOLIDATED","Y","cols=2;rows=2")</f>
        <v>42916</v>
      </c>
      <c r="GN7">
        <v>1059.02</v>
      </c>
      <c r="GO7" s="1">
        <f ca="1">_xll.BDH(GP$4,"NET_INCOME",$B$1,$B$2,"EQY_CONSOLIDATED","Y","cols=2;rows=2")</f>
        <v>42916</v>
      </c>
      <c r="GP7">
        <v>-666.255</v>
      </c>
      <c r="GQ7" s="1">
        <f ca="1">_xll.BDH(GR$4,"NET_INCOME",$B$1,$B$2,"EQY_CONSOLIDATED","Y","cols=2;rows=2")</f>
        <v>42916</v>
      </c>
      <c r="GR7">
        <v>160.66900000000001</v>
      </c>
      <c r="GS7" s="1">
        <f ca="1">_xll.BDH(GT$4,"NET_INCOME",$B$1,$B$2,"EQY_CONSOLIDATED","Y","cols=2;rows=2")</f>
        <v>42916</v>
      </c>
      <c r="GT7">
        <v>401.23</v>
      </c>
      <c r="GU7" s="1">
        <f ca="1">_xll.BDH(GV$4,"NET_INCOME",$B$1,$B$2,"EQY_CONSOLIDATED","Y","cols=2;rows=1")</f>
        <v>42916</v>
      </c>
      <c r="GV7">
        <v>55.920999999999999</v>
      </c>
      <c r="GW7" s="1">
        <f ca="1">_xll.BDH(GX$4,"NET_INCOME",$B$1,$B$2,"EQY_CONSOLIDATED","Y","cols=2;rows=2")</f>
        <v>42916</v>
      </c>
      <c r="GX7">
        <v>756.11099999999999</v>
      </c>
      <c r="GY7" s="1">
        <f ca="1">_xll.BDH(GZ$4,"NET_INCOME",$B$1,$B$2,"EQY_CONSOLIDATED","Y","cols=2;rows=5")</f>
        <v>42825</v>
      </c>
      <c r="GZ7">
        <v>13.957000000000001</v>
      </c>
      <c r="HA7" s="1">
        <f ca="1">_xll.BDH(HB$4,"NET_INCOME",$B$1,$B$2,"EQY_CONSOLIDATED","Y","cols=2;rows=3")</f>
        <v>42916</v>
      </c>
      <c r="HB7">
        <v>569.64099999999996</v>
      </c>
      <c r="HC7" s="1">
        <f ca="1">_xll.BDH(HD$4,"NET_INCOME",$B$1,$B$2,"EQY_CONSOLIDATED","Y","cols=2;rows=2")</f>
        <v>42916</v>
      </c>
      <c r="HD7">
        <v>1127.9000000000001</v>
      </c>
      <c r="HE7" s="1">
        <f ca="1">_xll.BDH(HF$4,"NET_INCOME",$B$1,$B$2,"EQY_CONSOLIDATED","Y","cols=2;rows=2")</f>
        <v>42916</v>
      </c>
      <c r="HF7">
        <v>1853.9349999999999</v>
      </c>
      <c r="HG7" s="1">
        <f ca="1">_xll.BDH(HH$4,"NET_INCOME",$B$1,$B$2,"EQY_CONSOLIDATED","Y","cols=2;rows=2")</f>
        <v>42916</v>
      </c>
      <c r="HH7">
        <v>1148.4680000000001</v>
      </c>
      <c r="HI7" s="1">
        <f ca="1">_xll.BDH(HJ$4,"NET_INCOME",$B$1,$B$2,"EQY_CONSOLIDATED","Y","cols=2;rows=3")</f>
        <v>42825</v>
      </c>
      <c r="HJ7">
        <v>158.38300000000001</v>
      </c>
      <c r="HK7" s="1">
        <f ca="1">_xll.BDH(HL$4,"NET_INCOME",$B$1,$B$2,"EQY_CONSOLIDATED","Y","cols=2;rows=2")</f>
        <v>42916</v>
      </c>
      <c r="HL7">
        <v>1170</v>
      </c>
      <c r="HM7" s="1">
        <f ca="1">_xll.BDH(HN$4,"NET_INCOME",$B$1,$B$2,"EQY_CONSOLIDATED","Y","cols=2;rows=1")</f>
        <v>43100</v>
      </c>
      <c r="HN7">
        <v>260.67</v>
      </c>
      <c r="HO7" s="1">
        <f ca="1">_xll.BDH(HP$4,"NET_INCOME",$B$1,$B$2,"EQY_CONSOLIDATED","Y","cols=2;rows=1")</f>
        <v>43100</v>
      </c>
      <c r="HP7">
        <v>451.62900000000002</v>
      </c>
      <c r="HQ7" s="1">
        <f ca="1">_xll.BDH(HR$4,"NET_INCOME",$B$1,$B$2,"EQY_CONSOLIDATED","Y","cols=2;rows=2")</f>
        <v>42916</v>
      </c>
      <c r="HR7">
        <v>401.03399999999999</v>
      </c>
      <c r="HS7" s="1">
        <f ca="1">_xll.BDH(HT$4,"NET_INCOME",$B$1,$B$2,"EQY_CONSOLIDATED","Y","cols=2;rows=5")</f>
        <v>42825</v>
      </c>
      <c r="HT7">
        <v>433.50400000000002</v>
      </c>
      <c r="HU7" s="1">
        <f ca="1">_xll.BDH(HV$4,"NET_INCOME",$B$1,$B$2,"EQY_CONSOLIDATED","Y","cols=2;rows=2")</f>
        <v>42916</v>
      </c>
      <c r="HV7">
        <v>1754.799</v>
      </c>
      <c r="HW7" s="1">
        <f ca="1">_xll.BDH(HX$4,"NET_INCOME",$B$1,$B$2,"EQY_CONSOLIDATED","Y","cols=2;rows=2")</f>
        <v>42916</v>
      </c>
      <c r="HX7">
        <v>120.741</v>
      </c>
      <c r="HY7" s="1">
        <f ca="1">_xll.BDH(HZ$4,"NET_INCOME",$B$1,$B$2,"EQY_CONSOLIDATED","Y","cols=2;rows=2")</f>
        <v>42916</v>
      </c>
      <c r="HZ7">
        <v>557</v>
      </c>
      <c r="IA7" s="1">
        <f ca="1">_xll.BDH(IB$4,"NET_INCOME",$B$1,$B$2,"EQY_CONSOLIDATED","Y","cols=2;rows=2")</f>
        <v>42916</v>
      </c>
      <c r="IB7">
        <v>6.3810000000000002</v>
      </c>
      <c r="IC7" s="1">
        <f ca="1">_xll.BDH(ID$4,"NET_INCOME",$B$1,$B$2,"EQY_CONSOLIDATED","Y","cols=2;rows=2")</f>
        <v>42916</v>
      </c>
      <c r="ID7">
        <v>401.738</v>
      </c>
      <c r="IE7" s="1">
        <f ca="1">_xll.BDH(IF$4,"NET_INCOME",$B$1,$B$2,"EQY_CONSOLIDATED","Y","cols=2;rows=2")</f>
        <v>42916</v>
      </c>
      <c r="IF7">
        <v>704.12099999999998</v>
      </c>
      <c r="IG7" s="1">
        <f ca="1">_xll.BDH(IH$4,"NET_INCOME",$B$1,$B$2,"EQY_CONSOLIDATED","Y","cols=2;rows=5")</f>
        <v>42825</v>
      </c>
      <c r="IH7">
        <v>16633</v>
      </c>
      <c r="II7" s="1">
        <f ca="1">_xll.BDH(IJ$4,"NET_INCOME",$B$1,$B$2,"EQY_CONSOLIDATED","Y","cols=2;rows=2")</f>
        <v>42916</v>
      </c>
      <c r="IJ7">
        <v>657.96199999999999</v>
      </c>
      <c r="IK7" s="1">
        <f ca="1">_xll.BDH(IL$4,"NET_INCOME",$B$1,$B$2,"EQY_CONSOLIDATED","Y","cols=2;rows=5")</f>
        <v>42825</v>
      </c>
      <c r="IL7">
        <v>5699</v>
      </c>
      <c r="IM7" s="1">
        <f ca="1">_xll.BDH(IN$4,"NET_INCOME",$B$1,$B$2,"EQY_CONSOLIDATED","Y","cols=2;rows=5")</f>
        <v>42825</v>
      </c>
      <c r="IN7">
        <v>-557.21579999999994</v>
      </c>
      <c r="IO7" s="1">
        <f ca="1">_xll.BDH(IP$4,"NET_INCOME",$B$1,$B$2,"EQY_CONSOLIDATED","Y","cols=2;rows=2")</f>
        <v>42916</v>
      </c>
      <c r="IP7">
        <v>2279.9180000000001</v>
      </c>
      <c r="IQ7" s="1">
        <f ca="1">_xll.BDH(IR$4,"NET_INCOME",$B$1,$B$2,"EQY_CONSOLIDATED","Y","cols=2;rows=2")</f>
        <v>42916</v>
      </c>
      <c r="IR7">
        <v>16250</v>
      </c>
      <c r="IS7" s="1">
        <f ca="1">_xll.BDH(IT$4,"NET_INCOME",$B$1,$B$2,"EQY_CONSOLIDATED","Y","cols=2;rows=5")</f>
        <v>42825</v>
      </c>
      <c r="IT7">
        <v>12235</v>
      </c>
      <c r="IU7" s="1">
        <f ca="1">_xll.BDH(IV$4,"NET_INCOME",$B$1,$B$2,"EQY_CONSOLIDATED","Y","cols=2;rows=2")</f>
        <v>42916</v>
      </c>
      <c r="IV7">
        <v>3662.21</v>
      </c>
      <c r="IW7" s="1">
        <f ca="1">_xll.BDH(IX$4,"NET_INCOME",$B$1,$B$2,"EQY_CONSOLIDATED","Y","cols=2;rows=2")</f>
        <v>42916</v>
      </c>
      <c r="IX7">
        <v>2419</v>
      </c>
      <c r="IY7" s="1">
        <f ca="1">_xll.BDH(IZ$4,"NET_INCOME",$B$1,$B$2,"EQY_CONSOLIDATED","Y","cols=2;rows=2")</f>
        <v>42916</v>
      </c>
      <c r="IZ7">
        <v>1110.8258000000001</v>
      </c>
      <c r="JA7" s="1">
        <f ca="1">_xll.BDH(JB$4,"NET_INCOME",$B$1,$B$2,"EQY_CONSOLIDATED","Y","cols=2;rows=2")</f>
        <v>42916</v>
      </c>
      <c r="JB7">
        <v>2112.212</v>
      </c>
      <c r="JC7" s="1">
        <f ca="1">_xll.BDH(JD$4,"NET_INCOME",$B$1,$B$2,"EQY_CONSOLIDATED","Y","cols=2;rows=5")</f>
        <v>42825</v>
      </c>
      <c r="JD7">
        <v>19977</v>
      </c>
      <c r="JE7" s="1">
        <f ca="1">_xll.BDH(JF$4,"NET_INCOME",$B$1,$B$2,"EQY_CONSOLIDATED","Y","cols=2;rows=3")</f>
        <v>42825</v>
      </c>
      <c r="JF7">
        <v>136.35300000000001</v>
      </c>
      <c r="JG7" s="1">
        <f ca="1">_xll.BDH(JH$4,"NET_INCOME",$B$1,$B$2,"EQY_CONSOLIDATED","Y","cols=2;rows=2")</f>
        <v>42916</v>
      </c>
      <c r="JH7">
        <v>219.501</v>
      </c>
      <c r="JI7" s="1">
        <f ca="1">_xll.BDH(JJ$4,"NET_INCOME",$B$1,$B$2,"EQY_CONSOLIDATED","Y","cols=2;rows=6")</f>
        <v>42825</v>
      </c>
      <c r="JJ7">
        <v>3465</v>
      </c>
      <c r="JK7" s="1">
        <f ca="1">_xll.BDH(JL$4,"NET_INCOME",$B$1,$B$2,"EQY_CONSOLIDATED","Y","cols=2;rows=2")</f>
        <v>42916</v>
      </c>
      <c r="JL7">
        <v>12242</v>
      </c>
      <c r="JM7" s="1">
        <f ca="1">_xll.BDH(JN$4,"NET_INCOME",$B$1,$B$2,"EQY_CONSOLIDATED","Y","cols=2;rows=2")</f>
        <v>42916</v>
      </c>
      <c r="JN7">
        <v>1658.8879999999999</v>
      </c>
      <c r="JO7" s="1">
        <f ca="1">_xll.BDH(JP$4,"NET_INCOME",$B$1,$B$2,"EQY_CONSOLIDATED","Y","cols=2;rows=2")</f>
        <v>42916</v>
      </c>
      <c r="JP7">
        <v>2370.3829999999998</v>
      </c>
      <c r="JQ7" s="1">
        <f ca="1">_xll.BDH(JR$4,"NET_INCOME",$B$1,$B$2,"EQY_CONSOLIDATED","Y","cols=2;rows=2")</f>
        <v>42916</v>
      </c>
      <c r="JR7">
        <v>1299.0340000000001</v>
      </c>
      <c r="JS7" s="1">
        <f ca="1">_xll.BDH(JT$4,"NET_INCOME",$B$1,$B$2,"EQY_CONSOLIDATED","Y","cols=2;rows=3")</f>
        <v>42825</v>
      </c>
      <c r="JT7">
        <v>166.43299999999999</v>
      </c>
      <c r="JU7" s="1">
        <f ca="1">_xll.BDH(JV$4,"NET_INCOME",$B$1,$B$2,"EQY_CONSOLIDATED","Y","cols=2;rows=2")</f>
        <v>42916</v>
      </c>
      <c r="JV7">
        <v>6220</v>
      </c>
      <c r="JW7" s="1">
        <f ca="1">_xll.BDH(JX$4,"NET_INCOME",$B$1,$B$2,"EQY_CONSOLIDATED","Y","cols=2;rows=5")</f>
        <v>42825</v>
      </c>
      <c r="JX7">
        <v>19323</v>
      </c>
      <c r="JY7" s="1">
        <f ca="1">_xll.BDH(JZ$4,"NET_INCOME",$B$1,$B$2,"EQY_CONSOLIDATED","Y","cols=2;rows=5")</f>
        <v>42825</v>
      </c>
      <c r="JZ7">
        <v>11389</v>
      </c>
      <c r="KA7" s="1">
        <f ca="1">_xll.BDH(KB$4,"NET_INCOME",$B$1,$B$2,"EQY_CONSOLIDATED","Y","cols=2;rows=2")</f>
        <v>42916</v>
      </c>
      <c r="KB7">
        <v>12083</v>
      </c>
      <c r="KC7" s="1">
        <f ca="1">_xll.BDH(KD$4,"NET_INCOME",$B$1,$B$2,"EQY_CONSOLIDATED","Y","cols=2;rows=2")</f>
        <v>42825</v>
      </c>
      <c r="KD7">
        <v>-1053.2619999999999</v>
      </c>
      <c r="KE7" s="1">
        <f ca="1">_xll.BDH(KF$4,"NET_INCOME",$B$1,$B$2,"EQY_CONSOLIDATED","Y","cols=2;rows=5")</f>
        <v>42825</v>
      </c>
      <c r="KF7">
        <v>23053</v>
      </c>
      <c r="KG7" s="1">
        <f ca="1">_xll.BDH(KH$4,"NET_INCOME",$B$1,$B$2,"EQY_CONSOLIDATED","Y","cols=2;rows=3")</f>
        <v>42825</v>
      </c>
      <c r="KH7">
        <v>171.99799999999999</v>
      </c>
      <c r="KI7" s="1">
        <f ca="1">_xll.BDH(KJ$4,"NET_INCOME",$B$1,$B$2,"EQY_CONSOLIDATED","Y","cols=2;rows=2")</f>
        <v>42886</v>
      </c>
      <c r="KJ7">
        <v>2925</v>
      </c>
      <c r="KK7" s="1">
        <f ca="1">_xll.BDH(KL$4,"NET_INCOME",$B$1,$B$2,"EQY_CONSOLIDATED","Y","cols=2;rows=5")</f>
        <v>42825</v>
      </c>
      <c r="KL7">
        <v>2300.7887000000001</v>
      </c>
      <c r="KM7" s="1">
        <f ca="1">_xll.BDH(KN$4,"NET_INCOME",$B$1,$B$2,"EQY_CONSOLIDATED","Y","cols=2;rows=5")</f>
        <v>42825</v>
      </c>
      <c r="KN7">
        <v>2428.37</v>
      </c>
      <c r="KO7" s="1">
        <f ca="1">_xll.BDH(KP$4,"NET_INCOME",$B$1,$B$2,"EQY_CONSOLIDATED","Y","cols=2;rows=2")</f>
        <v>42916</v>
      </c>
      <c r="KP7">
        <v>133.1</v>
      </c>
      <c r="KQ7" s="1">
        <f ca="1">_xll.BDH(KR$4,"NET_INCOME",$B$1,$B$2,"EQY_CONSOLIDATED","Y","cols=2;rows=5")</f>
        <v>42825</v>
      </c>
      <c r="KR7">
        <v>46649</v>
      </c>
      <c r="KS7" s="1">
        <f ca="1">_xll.BDH(KT$4,"NET_INCOME",$B$1,$B$2,"EQY_CONSOLIDATED","Y","cols=2;rows=5")</f>
        <v>42825</v>
      </c>
      <c r="KT7">
        <v>55710</v>
      </c>
      <c r="KU7" s="1">
        <f ca="1">_xll.BDH(KV$4,"NET_INCOME",$B$1,$B$2,"EQY_CONSOLIDATED","Y","cols=2;rows=3")</f>
        <v>42825</v>
      </c>
      <c r="KV7">
        <v>-474.67899999999997</v>
      </c>
      <c r="KW7" s="1">
        <f ca="1">_xll.BDH(KX$4,"NET_INCOME",$B$1,$B$2,"EQY_CONSOLIDATED","Y","cols=2;rows=2")</f>
        <v>42916</v>
      </c>
      <c r="KX7">
        <v>780.1</v>
      </c>
      <c r="KY7" s="1">
        <f ca="1">_xll.BDH(KZ$4,"NET_INCOME",$B$1,$B$2,"EQY_CONSOLIDATED","Y","cols=2;rows=5")</f>
        <v>42825</v>
      </c>
      <c r="KZ7">
        <v>8579</v>
      </c>
      <c r="LA7" s="1">
        <f ca="1">_xll.BDH(LB$4,"NET_INCOME",$B$1,$B$2,"EQY_CONSOLIDATED","Y","cols=2;rows=5")</f>
        <v>42825</v>
      </c>
      <c r="LB7">
        <v>75786</v>
      </c>
      <c r="LC7" s="1">
        <f ca="1">_xll.BDH(LD$4,"NET_INCOME",$B$1,$B$2,"EQY_CONSOLIDATED","Y","cols=2;rows=2")</f>
        <v>42916</v>
      </c>
      <c r="LD7">
        <v>4023.4780000000001</v>
      </c>
      <c r="LE7" s="1">
        <f ca="1">_xll.BDH(LF$4,"NET_INCOME",$B$1,$B$2,"EQY_CONSOLIDATED","Y","cols=2;rows=2")</f>
        <v>42916</v>
      </c>
      <c r="LF7">
        <v>17216</v>
      </c>
      <c r="LG7" s="1">
        <f ca="1">_xll.BDH(LH$4,"NET_INCOME",$B$1,$B$2,"EQY_CONSOLIDATED","Y","cols=2;rows=2")</f>
        <v>42916</v>
      </c>
      <c r="LH7">
        <v>725.952</v>
      </c>
      <c r="LI7" s="1">
        <f ca="1">_xll.BDH(LJ$4,"NET_INCOME",$B$1,$B$2,"EQY_CONSOLIDATED","Y","cols=2;rows=5")</f>
        <v>42825</v>
      </c>
      <c r="LJ7">
        <v>14199</v>
      </c>
      <c r="LK7" s="1">
        <f ca="1">_xll.BDH(LL$4,"NET_INCOME",$B$1,$B$2,"EQY_CONSOLIDATED","Y","cols=2;rows=2")</f>
        <v>42916</v>
      </c>
      <c r="LL7">
        <v>-111.63</v>
      </c>
      <c r="LM7" s="1">
        <f ca="1">_xll.BDH(LN$4,"NET_INCOME",$B$1,$B$2,"EQY_CONSOLIDATED","Y","cols=2;rows=2")</f>
        <v>42916</v>
      </c>
      <c r="LN7">
        <v>2249.3069999999998</v>
      </c>
      <c r="LO7" s="1">
        <f ca="1">_xll.BDH(LP$4,"NET_INCOME",$B$1,$B$2,"EQY_CONSOLIDATED","Y","cols=2;rows=5")</f>
        <v>42825</v>
      </c>
      <c r="LP7">
        <v>70012</v>
      </c>
      <c r="LQ7" s="1">
        <f ca="1">_xll.BDH(LR$4,"NET_INCOME",$B$1,$B$2,"EQY_CONSOLIDATED","Y","cols=2;rows=2")</f>
        <v>42916</v>
      </c>
      <c r="LR7">
        <v>4756.2659999999996</v>
      </c>
      <c r="LS7" s="1">
        <f ca="1">_xll.BDH(LT$4,"NET_INCOME",$B$1,$B$2,"EQY_CONSOLIDATED","Y","cols=2;rows=1")</f>
        <v>43100</v>
      </c>
      <c r="LT7">
        <v>403.90699999999998</v>
      </c>
      <c r="LU7" s="1">
        <f ca="1">_xll.BDH(LV$4,"NET_INCOME",$B$1,$B$2,"EQY_CONSOLIDATED","Y","cols=2;rows=1")</f>
        <v>43100</v>
      </c>
      <c r="LV7">
        <v>-997.25</v>
      </c>
      <c r="LW7" s="1">
        <f ca="1">_xll.BDH(LX$4,"NET_INCOME",$B$1,$B$2,"EQY_CONSOLIDATED","Y","cols=2;rows=1")</f>
        <v>43100</v>
      </c>
      <c r="LX7">
        <v>-18330.87</v>
      </c>
      <c r="LY7" s="1">
        <f ca="1">_xll.BDH(LZ$4,"NET_INCOME",$B$1,$B$2,"EQY_CONSOLIDATED","Y","cols=2;rows=2")</f>
        <v>42916</v>
      </c>
      <c r="LZ7">
        <v>1490.1479999999999</v>
      </c>
      <c r="MA7" s="1">
        <f ca="1">_xll.BDH(MB$4,"NET_INCOME",$B$1,$B$2,"EQY_CONSOLIDATED","Y","cols=2;rows=2")</f>
        <v>42916</v>
      </c>
      <c r="MB7">
        <v>1038.2059999999999</v>
      </c>
      <c r="MC7" s="1">
        <f ca="1">_xll.BDH(MD$4,"NET_INCOME",$B$1,$B$2,"EQY_CONSOLIDATED","Y","cols=2;rows=2")</f>
        <v>42916</v>
      </c>
      <c r="MD7">
        <v>3237</v>
      </c>
      <c r="ME7" s="1">
        <f ca="1">_xll.BDH(MF$4,"NET_INCOME",$B$1,$B$2,"EQY_CONSOLIDATED","Y","cols=2;rows=5")</f>
        <v>42825</v>
      </c>
      <c r="MF7">
        <v>844.29750000000001</v>
      </c>
      <c r="MG7" s="1">
        <f ca="1">_xll.BDH(MH$4,"NET_INCOME",$B$1,$B$2,"EQY_CONSOLIDATED","Y","cols=2;rows=5")</f>
        <v>42825</v>
      </c>
      <c r="MH7">
        <v>587.21140000000003</v>
      </c>
      <c r="MI7" s="1">
        <f ca="1">_xll.BDH(MJ$4,"NET_INCOME",$B$1,$B$2,"EQY_CONSOLIDATED","Y","cols=2;rows=1")</f>
        <v>43100</v>
      </c>
      <c r="MJ7">
        <v>47683</v>
      </c>
      <c r="MK7" s="1">
        <f ca="1">_xll.BDH(ML$4,"NET_INCOME",$B$1,$B$2,"EQY_CONSOLIDATED","Y","cols=2;rows=2")</f>
        <v>42916</v>
      </c>
      <c r="ML7">
        <v>2552.259</v>
      </c>
      <c r="MM7" s="1">
        <f ca="1">_xll.BDH(MN$4,"NET_INCOME",$B$1,$B$2,"EQY_CONSOLIDATED","Y","cols=2;rows=2")</f>
        <v>42916</v>
      </c>
      <c r="MN7">
        <v>1855.14</v>
      </c>
      <c r="MO7" s="1">
        <f ca="1">_xll.BDH(MP$4,"NET_INCOME",$B$1,$B$2,"EQY_CONSOLIDATED","Y","cols=2;rows=2")</f>
        <v>42916</v>
      </c>
      <c r="MP7">
        <v>-71.427999999999997</v>
      </c>
      <c r="MQ7" s="1">
        <f ca="1">_xll.BDH(MR$4,"NET_INCOME",$B$1,$B$2,"EQY_CONSOLIDATED","Y","cols=2;rows=3")</f>
        <v>42916</v>
      </c>
      <c r="MR7">
        <v>9838</v>
      </c>
      <c r="MS7" s="1">
        <f ca="1">_xll.BDH(MT$4,"NET_INCOME",$B$1,$B$2,"EQY_CONSOLIDATED","Y","cols=2;rows=2")</f>
        <v>42916</v>
      </c>
      <c r="MT7">
        <v>6509</v>
      </c>
      <c r="MU7" s="1">
        <f ca="1">_xll.BDH(MV$4,"NET_INCOME",$B$1,$B$2,"EQY_CONSOLIDATED","Y","cols=2;rows=2")</f>
        <v>42916</v>
      </c>
      <c r="MV7">
        <v>2993.25</v>
      </c>
      <c r="MW7" s="1">
        <f ca="1">_xll.BDH(MX$4,"NET_INCOME",$B$1,$B$2,"EQY_CONSOLIDATED","Y","cols=2;rows=2")</f>
        <v>42916</v>
      </c>
      <c r="MX7">
        <v>2953.83</v>
      </c>
      <c r="MY7" s="1">
        <f ca="1">_xll.BDH(MZ$4,"NET_INCOME",$B$1,$B$2,"EQY_CONSOLIDATED","Y","cols=2;rows=2")</f>
        <v>42916</v>
      </c>
      <c r="MZ7">
        <v>13962.352000000001</v>
      </c>
      <c r="NA7" s="1">
        <f ca="1">_xll.BDH(NB$4,"NET_INCOME",$B$1,$B$2,"EQY_CONSOLIDATED","Y","cols=2;rows=3")</f>
        <v>42825</v>
      </c>
      <c r="NB7">
        <v>-116.994</v>
      </c>
      <c r="NC7" s="1">
        <f ca="1">_xll.BDH(ND$4,"NET_INCOME",$B$1,$B$2,"EQY_CONSOLIDATED","Y","cols=2;rows=6")</f>
        <v>42825</v>
      </c>
      <c r="ND7">
        <v>1716</v>
      </c>
      <c r="NE7" s="1">
        <f ca="1">_xll.BDH(NF$4,"NET_INCOME",$B$1,$B$2,"EQY_CONSOLIDATED","Y","cols=2;rows=2")</f>
        <v>42916</v>
      </c>
      <c r="NF7">
        <v>4844.3419999999996</v>
      </c>
      <c r="NG7" s="1">
        <f ca="1">_xll.BDH(NH$4,"NET_INCOME",$B$1,$B$2,"EQY_CONSOLIDATED","Y","cols=2;rows=3")</f>
        <v>42825</v>
      </c>
      <c r="NH7">
        <v>330.14800000000002</v>
      </c>
      <c r="NI7" s="1">
        <f ca="1">_xll.BDH(NJ$4,"NET_INCOME",$B$1,$B$2,"EQY_CONSOLIDATED","Y","cols=2;rows=2")</f>
        <v>42916</v>
      </c>
      <c r="NJ7">
        <v>8815</v>
      </c>
      <c r="NK7" s="1">
        <f ca="1">_xll.BDH(NL$4,"NET_INCOME",$B$1,$B$2,"EQY_CONSOLIDATED","Y","cols=2;rows=2")</f>
        <v>42916</v>
      </c>
      <c r="NL7">
        <v>4301.4267</v>
      </c>
      <c r="NM7" s="1">
        <f ca="1">_xll.BDH(NN$4,"NET_INCOME",$B$1,$B$2,"EQY_CONSOLIDATED","Y","cols=2;rows=2")</f>
        <v>42916</v>
      </c>
      <c r="NN7">
        <v>8882.3209999999999</v>
      </c>
      <c r="NO7" s="1">
        <f ca="1">_xll.BDH(NP$4,"NET_INCOME",$B$1,$B$2,"EQY_CONSOLIDATED","Y","cols=2;rows=2")</f>
        <v>42916</v>
      </c>
      <c r="NP7">
        <v>133.374</v>
      </c>
      <c r="NQ7" s="1">
        <f ca="1">_xll.BDH(NR$4,"NET_INCOME",$B$1,$B$2,"EQY_CONSOLIDATED","Y","cols=2;rows=2")</f>
        <v>42916</v>
      </c>
      <c r="NR7">
        <v>804.95299999999997</v>
      </c>
      <c r="NS7" s="1">
        <f ca="1">_xll.BDH(NT$4,"NET_INCOME",$B$1,$B$2,"EQY_CONSOLIDATED","Y","cols=2;rows=2")</f>
        <v>42916</v>
      </c>
      <c r="NT7">
        <v>1925.1224</v>
      </c>
      <c r="NU7" s="1">
        <f ca="1">_xll.BDH(NV$4,"NET_INCOME",$B$1,$B$2,"EQY_CONSOLIDATED","Y","cols=2;rows=2")</f>
        <v>42916</v>
      </c>
      <c r="NV7">
        <v>415.87200000000001</v>
      </c>
      <c r="NW7" s="1">
        <f ca="1">_xll.BDH(NX$4,"NET_INCOME",$B$1,$B$2,"EQY_CONSOLIDATED","Y","cols=2;rows=2")</f>
        <v>42916</v>
      </c>
      <c r="NX7">
        <v>84.203999999999994</v>
      </c>
      <c r="NY7" s="1">
        <f ca="1">_xll.BDH(NZ$4,"NET_INCOME",$B$1,$B$2,"EQY_CONSOLIDATED","Y","cols=2;rows=2")</f>
        <v>42916</v>
      </c>
      <c r="NZ7">
        <v>598.62300000000005</v>
      </c>
      <c r="OA7" s="1">
        <f ca="1">_xll.BDH(OB$4,"NET_INCOME",$B$1,$B$2,"EQY_CONSOLIDATED","Y","cols=2;rows=2")</f>
        <v>42916</v>
      </c>
      <c r="OB7">
        <v>650.14300000000003</v>
      </c>
      <c r="OC7" s="1">
        <f ca="1">_xll.BDH(OD$4,"NET_INCOME",$B$1,$B$2,"EQY_CONSOLIDATED","Y","cols=2;rows=2")</f>
        <v>42916</v>
      </c>
      <c r="OD7">
        <v>183.00399999999999</v>
      </c>
      <c r="OE7" s="1">
        <f ca="1">_xll.BDH(OF$4,"NET_INCOME",$B$1,$B$2,"EQY_CONSOLIDATED","Y","cols=2;rows=2")</f>
        <v>42916</v>
      </c>
      <c r="OF7">
        <v>109.129</v>
      </c>
      <c r="OG7" s="1">
        <f ca="1">_xll.BDH(OH$4,"NET_INCOME",$B$1,$B$2,"EQY_CONSOLIDATED","Y","cols=2;rows=2")</f>
        <v>42916</v>
      </c>
      <c r="OH7">
        <v>1312.93</v>
      </c>
      <c r="OI7" s="1">
        <f ca="1">_xll.BDH(OJ$4,"NET_INCOME",$B$1,$B$2,"EQY_CONSOLIDATED","Y","cols=2;rows=3")</f>
        <v>42825</v>
      </c>
      <c r="OJ7">
        <v>-119.0414</v>
      </c>
      <c r="OK7" s="1">
        <f ca="1">_xll.BDH(OL$4,"NET_INCOME",$B$1,$B$2,"EQY_CONSOLIDATED","Y","cols=2;rows=2")</f>
        <v>42916</v>
      </c>
      <c r="OL7">
        <v>125.07</v>
      </c>
      <c r="OM7" s="1">
        <f ca="1">_xll.BDH(ON$4,"NET_INCOME",$B$1,$B$2,"EQY_CONSOLIDATED","Y","cols=2;rows=2")</f>
        <v>42916</v>
      </c>
      <c r="ON7">
        <v>2764.65</v>
      </c>
      <c r="OO7" s="1">
        <f ca="1">_xll.BDH(OP$4,"NET_INCOME",$B$1,$B$2,"EQY_CONSOLIDATED","Y","cols=2;rows=5")</f>
        <v>42825</v>
      </c>
      <c r="OP7">
        <v>484.66210000000001</v>
      </c>
      <c r="OQ7" s="1">
        <f ca="1">_xll.BDH(OR$4,"NET_INCOME",$B$1,$B$2,"EQY_CONSOLIDATED","Y","cols=2;rows=2")</f>
        <v>42916</v>
      </c>
      <c r="OR7">
        <v>1689.06</v>
      </c>
      <c r="OS7" s="1">
        <f ca="1">_xll.BDH(OT$4,"NET_INCOME",$B$1,$B$2,"EQY_CONSOLIDATED","Y","cols=2;rows=2")</f>
        <v>42916</v>
      </c>
      <c r="OT7">
        <v>21.372</v>
      </c>
      <c r="OU7" s="1">
        <f ca="1">_xll.BDH(OV$4,"NET_INCOME",$B$1,$B$2,"EQY_CONSOLIDATED","Y","cols=2;rows=2")</f>
        <v>42916</v>
      </c>
      <c r="OV7">
        <v>842.45600000000002</v>
      </c>
      <c r="OW7" s="1">
        <f ca="1">_xll.BDH(OX$4,"NET_INCOME",$B$1,$B$2,"EQY_CONSOLIDATED","Y","cols=2;rows=5")</f>
        <v>42825</v>
      </c>
      <c r="OX7">
        <v>579.01</v>
      </c>
      <c r="OY7" s="1">
        <f ca="1">_xll.BDH(OZ$4,"NET_INCOME",$B$1,$B$2,"EQY_CONSOLIDATED","Y","cols=2;rows=2")</f>
        <v>42916</v>
      </c>
      <c r="OZ7">
        <v>288.01600000000002</v>
      </c>
      <c r="PA7" s="1">
        <f ca="1">_xll.BDH(PB$4,"NET_INCOME",$B$1,$B$2,"EQY_CONSOLIDATED","Y","cols=2;rows=1")</f>
        <v>43100</v>
      </c>
      <c r="PB7">
        <v>252.62799999999999</v>
      </c>
      <c r="PC7" s="1">
        <f ca="1">_xll.BDH(PD$4,"NET_INCOME",$B$1,$B$2,"EQY_CONSOLIDATED","Y","cols=2;rows=3")</f>
        <v>42916</v>
      </c>
      <c r="PD7">
        <v>169.773</v>
      </c>
      <c r="PE7" s="1">
        <f ca="1">_xll.BDH(PF$4,"NET_INCOME",$B$1,$B$2,"EQY_CONSOLIDATED","Y","cols=2;rows=2")</f>
        <v>42916</v>
      </c>
      <c r="PF7">
        <v>1810.4469999999999</v>
      </c>
      <c r="PG7" s="1">
        <f ca="1">_xll.BDH(PH$4,"NET_INCOME",$B$1,$B$2,"EQY_CONSOLIDATED","Y","cols=2;rows=2")</f>
        <v>42916</v>
      </c>
      <c r="PH7">
        <v>205.905</v>
      </c>
      <c r="PI7" s="1">
        <f ca="1">_xll.BDH(PJ$4,"NET_INCOME",$B$1,$B$2,"EQY_CONSOLIDATED","Y","cols=2;rows=2")</f>
        <v>42916</v>
      </c>
      <c r="PJ7">
        <v>392.76400000000001</v>
      </c>
      <c r="PK7" s="1">
        <f ca="1">_xll.BDH(PL$4,"NET_INCOME",$B$1,$B$2,"EQY_CONSOLIDATED","Y","cols=2;rows=2")</f>
        <v>42916</v>
      </c>
      <c r="PL7">
        <v>578.95299999999997</v>
      </c>
      <c r="PM7" s="1">
        <f ca="1">_xll.BDH(PN$4,"NET_INCOME",$B$1,$B$2,"EQY_CONSOLIDATED","Y","cols=2;rows=2")</f>
        <v>42916</v>
      </c>
      <c r="PN7">
        <v>14.98</v>
      </c>
      <c r="PO7" s="1">
        <f ca="1">_xll.BDH(PP$4,"NET_INCOME",$B$1,$B$2,"EQY_CONSOLIDATED","Y","cols=2;rows=2")</f>
        <v>42916</v>
      </c>
      <c r="PP7">
        <v>141.34800000000001</v>
      </c>
      <c r="PQ7" s="1">
        <f ca="1">_xll.BDH(PR$4,"NET_INCOME",$B$1,$B$2,"EQY_CONSOLIDATED","Y","cols=2;rows=2")</f>
        <v>42916</v>
      </c>
      <c r="PR7">
        <v>324.92399999999998</v>
      </c>
      <c r="PS7" s="1">
        <f ca="1">_xll.BDH(PT$4,"NET_INCOME",$B$1,$B$2,"EQY_CONSOLIDATED","Y","cols=2;rows=2")</f>
        <v>42916</v>
      </c>
      <c r="PT7">
        <v>184.816</v>
      </c>
      <c r="PU7" s="1">
        <f ca="1">_xll.BDH(PV$4,"NET_INCOME",$B$1,$B$2,"EQY_CONSOLIDATED","Y","cols=2;rows=5")</f>
        <v>42825</v>
      </c>
      <c r="PV7">
        <v>275.0111</v>
      </c>
      <c r="PW7" s="1">
        <f ca="1">_xll.BDH(PX$4,"NET_INCOME",$B$1,$B$2,"EQY_CONSOLIDATED","Y","cols=2;rows=2")</f>
        <v>42916</v>
      </c>
      <c r="PX7">
        <v>385.37700000000001</v>
      </c>
      <c r="PY7" s="1">
        <f ca="1">_xll.BDH(PZ$4,"NET_INCOME",$B$1,$B$2,"EQY_CONSOLIDATED","Y","cols=2;rows=2")</f>
        <v>42916</v>
      </c>
      <c r="PZ7">
        <v>609.96199999999999</v>
      </c>
      <c r="QA7" s="1">
        <f ca="1">_xll.BDH(QB$4,"NET_INCOME",$B$1,$B$2,"EQY_CONSOLIDATED","Y","cols=2;rows=2")</f>
        <v>42916</v>
      </c>
      <c r="QB7">
        <v>6523.0389999999998</v>
      </c>
      <c r="QC7" s="1">
        <f ca="1">_xll.BDH(QD$4,"NET_INCOME",$B$1,$B$2,"EQY_CONSOLIDATED","Y","cols=2;rows=3")</f>
        <v>42916</v>
      </c>
      <c r="QD7">
        <v>8.0060000000000002</v>
      </c>
      <c r="QE7" s="1">
        <f ca="1">_xll.BDH(QF$4,"NET_INCOME",$B$1,$B$2,"EQY_CONSOLIDATED","Y","cols=2;rows=2")</f>
        <v>42916</v>
      </c>
      <c r="QF7">
        <v>1132.9190000000001</v>
      </c>
      <c r="QG7" s="1">
        <f ca="1">_xll.BDH(QH$4,"NET_INCOME",$B$1,$B$2,"EQY_CONSOLIDATED","Y","cols=2;rows=2")</f>
        <v>42916</v>
      </c>
      <c r="QH7">
        <v>497.81200000000001</v>
      </c>
      <c r="QI7" s="1">
        <f ca="1">_xll.BDH(QJ$4,"NET_INCOME",$B$1,$B$2,"EQY_CONSOLIDATED","Y","cols=2;rows=2")</f>
        <v>42916</v>
      </c>
      <c r="QJ7">
        <v>1104.1289999999999</v>
      </c>
      <c r="QK7" s="1">
        <f ca="1">_xll.BDH(QL$4,"NET_INCOME",$B$1,$B$2,"EQY_CONSOLIDATED","Y","cols=2;rows=3")</f>
        <v>42825</v>
      </c>
      <c r="QL7">
        <v>-278.49599999999998</v>
      </c>
      <c r="QM7" s="1">
        <f ca="1">_xll.BDH(QN$4,"NET_INCOME",$B$1,$B$2,"EQY_CONSOLIDATED","Y","cols=2;rows=2")</f>
        <v>42916</v>
      </c>
      <c r="QN7">
        <v>85.078000000000003</v>
      </c>
      <c r="QO7" s="1">
        <f ca="1">_xll.BDH(QP$4,"NET_INCOME",$B$1,$B$2,"EQY_CONSOLIDATED","Y","cols=2;rows=2")</f>
        <v>42916</v>
      </c>
      <c r="QP7">
        <v>54.44</v>
      </c>
      <c r="QQ7" s="1">
        <f ca="1">_xll.BDH(QR$4,"NET_INCOME",$B$1,$B$2,"EQY_CONSOLIDATED","Y","cols=2;rows=3")</f>
        <v>42916</v>
      </c>
      <c r="QR7">
        <v>380.07</v>
      </c>
      <c r="QS7" s="1">
        <f ca="1">_xll.BDH(QT$4,"NET_INCOME",$B$1,$B$2,"EQY_CONSOLIDATED","Y","cols=2;rows=2")</f>
        <v>42916</v>
      </c>
      <c r="QT7">
        <v>7868</v>
      </c>
      <c r="QU7" s="1">
        <f ca="1">_xll.BDH(QV$4,"NET_INCOME",$B$1,$B$2,"EQY_CONSOLIDATED","Y","cols=2;rows=2")</f>
        <v>42916</v>
      </c>
      <c r="QV7">
        <v>941.89099999999996</v>
      </c>
      <c r="QW7" s="1">
        <f ca="1">_xll.BDH(QX$4,"NET_INCOME",$B$1,$B$2,"EQY_CONSOLIDATED","Y","cols=2;rows=5")</f>
        <v>42825</v>
      </c>
      <c r="QX7">
        <v>156.2594</v>
      </c>
      <c r="QY7" s="1">
        <f ca="1">_xll.BDH(QZ$4,"NET_INCOME",$B$1,$B$2,"EQY_CONSOLIDATED","Y","cols=2;rows=2")</f>
        <v>42916</v>
      </c>
      <c r="QZ7">
        <v>355.214</v>
      </c>
      <c r="RA7" s="1">
        <f ca="1">_xll.BDH(RB$4,"NET_INCOME",$B$1,$B$2,"EQY_CONSOLIDATED","Y","cols=2;rows=2")</f>
        <v>42916</v>
      </c>
      <c r="RB7">
        <v>3028.8</v>
      </c>
      <c r="RC7" s="1">
        <f ca="1">_xll.BDH(RD$4,"NET_INCOME",$B$1,$B$2,"EQY_CONSOLIDATED","Y","cols=2;rows=2")</f>
        <v>42916</v>
      </c>
      <c r="RD7">
        <v>4341</v>
      </c>
      <c r="RE7" s="1">
        <f ca="1">_xll.BDH(RF$4,"NET_INCOME",$B$1,$B$2,"EQY_CONSOLIDATED","Y","cols=2;rows=3")</f>
        <v>42916</v>
      </c>
      <c r="RF7">
        <v>-11.9651</v>
      </c>
      <c r="RG7" s="1">
        <f ca="1">_xll.BDH(RH$4,"NET_INCOME",$B$1,$B$2,"EQY_CONSOLIDATED","Y","cols=2;rows=2")</f>
        <v>42916</v>
      </c>
      <c r="RH7">
        <v>987.60799999999995</v>
      </c>
      <c r="RI7" s="1">
        <f ca="1">_xll.BDH(RJ$4,"NET_INCOME",$B$1,$B$2,"EQY_CONSOLIDATED","Y","cols=2;rows=5")</f>
        <v>42825</v>
      </c>
      <c r="RJ7">
        <v>563.11469999999997</v>
      </c>
      <c r="RK7" s="1">
        <f ca="1">_xll.BDH(RL$4,"NET_INCOME",$B$1,$B$2,"EQY_CONSOLIDATED","Y","cols=2;rows=2")</f>
        <v>42916</v>
      </c>
      <c r="RL7">
        <v>2674.6759999999999</v>
      </c>
      <c r="RM7" s="1">
        <f ca="1">_xll.BDH(RN$4,"NET_INCOME",$B$1,$B$2,"EQY_CONSOLIDATED","Y","cols=2;rows=3")</f>
        <v>42916</v>
      </c>
      <c r="RN7">
        <v>185.02199999999999</v>
      </c>
      <c r="RO7" s="1">
        <f ca="1">_xll.BDH(RP$4,"NET_INCOME",$B$1,$B$2,"EQY_CONSOLIDATED","Y","cols=2;rows=3")</f>
        <v>42916</v>
      </c>
      <c r="RP7">
        <v>7480</v>
      </c>
      <c r="RQ7" s="1">
        <f ca="1">_xll.BDH(RR$4,"NET_INCOME",$B$1,$B$2,"EQY_CONSOLIDATED","Y","cols=2;rows=2")</f>
        <v>42916</v>
      </c>
      <c r="RR7">
        <v>2772</v>
      </c>
      <c r="RS7" s="1">
        <f ca="1">_xll.BDH(RT$4,"NET_INCOME",$B$1,$B$2,"EQY_CONSOLIDATED","Y","cols=2;rows=3")</f>
        <v>42916</v>
      </c>
      <c r="RT7">
        <v>53.606000000000002</v>
      </c>
      <c r="RU7" s="1">
        <f ca="1">_xll.BDH(RV$4,"NET_INCOME",$B$1,$B$2,"EQY_CONSOLIDATED","Y","cols=2;rows=5")</f>
        <v>42825</v>
      </c>
      <c r="RV7">
        <v>18.410699999999999</v>
      </c>
      <c r="RW7" s="1">
        <f ca="1">_xll.BDH(RX$4,"NET_INCOME",$B$1,$B$2,"EQY_CONSOLIDATED","Y","cols=2;rows=2")</f>
        <v>42916</v>
      </c>
      <c r="RX7">
        <v>1620.9459999999999</v>
      </c>
      <c r="RY7" s="1">
        <f ca="1">_xll.BDH(RZ$4,"NET_INCOME",$B$1,$B$2,"EQY_CONSOLIDATED","Y","cols=2;rows=2")</f>
        <v>42916</v>
      </c>
      <c r="RZ7">
        <v>3148</v>
      </c>
      <c r="SA7" s="1">
        <f ca="1">_xll.BDH(SB$4,"NET_INCOME",$B$1,$B$2,"EQY_CONSOLIDATED","Y","cols=2;rows=2")</f>
        <v>42916</v>
      </c>
      <c r="SB7">
        <v>84.272999999999996</v>
      </c>
      <c r="SC7" s="1">
        <f ca="1">_xll.BDH(SD$4,"NET_INCOME",$B$1,$B$2,"EQY_CONSOLIDATED","Y","cols=2;rows=5")</f>
        <v>42825</v>
      </c>
      <c r="SD7">
        <v>478.32459999999998</v>
      </c>
      <c r="SE7" s="1">
        <f ca="1">_xll.BDH(SF$4,"NET_INCOME",$B$1,$B$2,"EQY_CONSOLIDATED","Y","cols=2;rows=2")</f>
        <v>42916</v>
      </c>
      <c r="SF7">
        <v>74.778999999999996</v>
      </c>
      <c r="SG7" s="1">
        <f ca="1">_xll.BDH(SH$4,"NET_INCOME",$B$1,$B$2,"EQY_CONSOLIDATED","Y","cols=2;rows=2")</f>
        <v>42916</v>
      </c>
      <c r="SH7">
        <v>3672.5419999999999</v>
      </c>
      <c r="SI7" s="1">
        <f ca="1">_xll.BDH(SJ$4,"NET_INCOME",$B$1,$B$2,"EQY_CONSOLIDATED","Y","cols=2;rows=2")</f>
        <v>42916</v>
      </c>
      <c r="SJ7">
        <v>465.85199999999998</v>
      </c>
      <c r="SK7" s="1">
        <f ca="1">_xll.BDH(SL$4,"NET_INCOME",$B$1,$B$2,"EQY_CONSOLIDATED","Y","cols=2;rows=2")</f>
        <v>42916</v>
      </c>
      <c r="SL7">
        <v>445.64299999999997</v>
      </c>
      <c r="SM7" s="1">
        <f ca="1">_xll.BDH(SN$4,"NET_INCOME",$B$1,$B$2,"EQY_CONSOLIDATED","Y","cols=2;rows=3")</f>
        <v>42916</v>
      </c>
      <c r="SN7">
        <v>-2051</v>
      </c>
      <c r="SO7" s="1">
        <f ca="1">_xll.BDH(SP$4,"NET_INCOME",$B$1,$B$2,"EQY_CONSOLIDATED","Y","cols=2;rows=2")</f>
        <v>42916</v>
      </c>
      <c r="SP7">
        <v>5864.4709999999995</v>
      </c>
      <c r="SQ7" s="1">
        <f ca="1">_xll.BDH(SR$4,"NET_INCOME",$B$1,$B$2,"EQY_CONSOLIDATED","Y","cols=2;rows=2")</f>
        <v>42916</v>
      </c>
      <c r="SR7">
        <v>586.69500000000005</v>
      </c>
      <c r="SS7" s="1">
        <f ca="1">_xll.BDH(ST$4,"NET_INCOME",$B$1,$B$2,"EQY_CONSOLIDATED","Y","cols=2;rows=2")</f>
        <v>42916</v>
      </c>
      <c r="ST7">
        <v>3340.73</v>
      </c>
      <c r="SU7" s="1">
        <f ca="1">_xll.BDH(SV$4,"NET_INCOME",$B$1,$B$2,"EQY_CONSOLIDATED","Y","cols=2;rows=3")</f>
        <v>42825</v>
      </c>
      <c r="SV7">
        <v>117.14400000000001</v>
      </c>
      <c r="SW7" s="1">
        <f ca="1">_xll.BDH(SX$4,"NET_INCOME",$B$1,$B$2,"EQY_CONSOLIDATED","Y","cols=2;rows=2")</f>
        <v>42916</v>
      </c>
      <c r="SX7">
        <v>131.96100000000001</v>
      </c>
      <c r="SY7" s="1">
        <f ca="1">_xll.BDH(SZ$4,"NET_INCOME",$B$1,$B$2,"EQY_CONSOLIDATED","Y","cols=2;rows=2")</f>
        <v>42916</v>
      </c>
      <c r="SZ7">
        <v>7707</v>
      </c>
      <c r="TA7" s="1">
        <f ca="1">_xll.BDH(TB$4,"NET_INCOME",$B$1,$B$2,"EQY_CONSOLIDATED","Y","cols=2;rows=5")</f>
        <v>42825</v>
      </c>
      <c r="TB7">
        <v>792.73500000000001</v>
      </c>
      <c r="TC7" s="1">
        <f ca="1">_xll.BDH(TD$4,"NET_INCOME",$B$1,$B$2,"EQY_CONSOLIDATED","Y","cols=2;rows=2")</f>
        <v>42916</v>
      </c>
      <c r="TD7">
        <v>1054.6894</v>
      </c>
      <c r="TE7" s="1">
        <f ca="1">_xll.BDH(TF$4,"NET_INCOME",$B$1,$B$2,"EQY_CONSOLIDATED","Y","cols=2;rows=2")</f>
        <v>42916</v>
      </c>
      <c r="TF7">
        <v>971.04200000000003</v>
      </c>
      <c r="TG7" s="1">
        <f ca="1">_xll.BDH(TH$4,"NET_INCOME",$B$1,$B$2,"EQY_CONSOLIDATED","Y","cols=2;rows=2")</f>
        <v>42916</v>
      </c>
      <c r="TH7">
        <v>1863.4670000000001</v>
      </c>
      <c r="TI7" s="1">
        <f ca="1">_xll.BDH(TJ$4,"NET_INCOME",$B$1,$B$2,"EQY_CONSOLIDATED","Y","cols=2;rows=2")</f>
        <v>42916</v>
      </c>
      <c r="TJ7">
        <v>-4.1660000000000004</v>
      </c>
      <c r="TK7" s="1">
        <f ca="1">_xll.BDH(TL$4,"NET_INCOME",$B$1,$B$2,"EQY_CONSOLIDATED","Y","cols=2;rows=2")</f>
        <v>42916</v>
      </c>
      <c r="TL7">
        <v>1264.327</v>
      </c>
      <c r="TM7" s="1">
        <f ca="1">_xll.BDH(TN$4,"NET_INCOME",$B$1,$B$2,"EQY_CONSOLIDATED","Y","cols=2;rows=2")</f>
        <v>42916</v>
      </c>
      <c r="TN7">
        <v>2650.0427</v>
      </c>
      <c r="TO7" s="1">
        <f ca="1">_xll.BDH(TP$4,"NET_INCOME",$B$1,$B$2,"EQY_CONSOLIDATED","Y","cols=2;rows=3")</f>
        <v>42825</v>
      </c>
      <c r="TP7">
        <v>-5.1689999999999996</v>
      </c>
      <c r="TQ7" s="1">
        <f ca="1">_xll.BDH(TR$4,"NET_INCOME",$B$1,$B$2,"EQY_CONSOLIDATED","Y","cols=2;rows=5")</f>
        <v>42825</v>
      </c>
      <c r="TR7">
        <v>84.568399999999997</v>
      </c>
      <c r="TS7" s="1">
        <f ca="1">_xll.BDH(TT$4,"NET_INCOME",$B$1,$B$2,"EQY_CONSOLIDATED","Y","cols=2;rows=2")</f>
        <v>42916</v>
      </c>
      <c r="TT7">
        <v>1400.0709999999999</v>
      </c>
      <c r="TU7" s="1">
        <f ca="1">_xll.BDH(TV$4,"NET_INCOME",$B$1,$B$2,"EQY_CONSOLIDATED","Y","cols=2;rows=2")</f>
        <v>42916</v>
      </c>
      <c r="TV7">
        <v>1795.568</v>
      </c>
      <c r="TW7" s="1">
        <f ca="1">_xll.BDH(TX$4,"NET_INCOME",$B$1,$B$2,"EQY_CONSOLIDATED","Y","cols=2;rows=5")</f>
        <v>42825</v>
      </c>
      <c r="TX7">
        <v>37.558</v>
      </c>
      <c r="TY7" s="1">
        <f ca="1">_xll.BDH(TZ$4,"NET_INCOME",$B$1,$B$2,"EQY_CONSOLIDATED","Y","cols=2;rows=2")</f>
        <v>42916</v>
      </c>
      <c r="TZ7">
        <v>550.21699999999998</v>
      </c>
      <c r="UA7" s="1">
        <f ca="1">_xll.BDH(UB$4,"NET_INCOME",$B$1,$B$2,"EQY_CONSOLIDATED","Y","cols=2;rows=2")</f>
        <v>42916</v>
      </c>
      <c r="UB7">
        <v>741.73080000000004</v>
      </c>
      <c r="UC7" s="1">
        <f ca="1">_xll.BDH(UD$4,"NET_INCOME",$B$1,$B$2,"EQY_CONSOLIDATED","Y","cols=2;rows=2")</f>
        <v>42916</v>
      </c>
      <c r="UD7">
        <v>240.125</v>
      </c>
      <c r="UE7" s="1">
        <f ca="1">_xll.BDH(UF$4,"NET_INCOME",$B$1,$B$2,"EQY_CONSOLIDATED","Y","cols=2;rows=2")</f>
        <v>42916</v>
      </c>
      <c r="UF7">
        <v>508.71600000000001</v>
      </c>
      <c r="UG7" s="1">
        <f ca="1">_xll.BDH(UH$4,"NET_INCOME",$B$1,$B$2,"EQY_CONSOLIDATED","Y","cols=2;rows=2")</f>
        <v>42916</v>
      </c>
      <c r="UH7">
        <v>177.614</v>
      </c>
      <c r="UI7" s="1">
        <f ca="1">_xll.BDH(UJ$4,"NET_INCOME",$B$1,$B$2,"EQY_CONSOLIDATED","Y","cols=2;rows=2")</f>
        <v>42916</v>
      </c>
      <c r="UJ7">
        <v>205.56200000000001</v>
      </c>
      <c r="UK7" s="1">
        <f ca="1">_xll.BDH(UL$4,"NET_INCOME",$B$1,$B$2,"EQY_CONSOLIDATED","Y","cols=2;rows=2")</f>
        <v>42916</v>
      </c>
      <c r="UL7">
        <v>699.31100000000004</v>
      </c>
      <c r="UM7" s="1">
        <f ca="1">_xll.BDH(UN$4,"NET_INCOME",$B$1,$B$2,"EQY_CONSOLIDATED","Y","cols=2;rows=3")</f>
        <v>42916</v>
      </c>
      <c r="UN7">
        <v>269.37400000000002</v>
      </c>
      <c r="UO7" s="1">
        <f ca="1">_xll.BDH(UP$4,"NET_INCOME",$B$1,$B$2,"EQY_CONSOLIDATED","Y","cols=2;rows=2")</f>
        <v>42916</v>
      </c>
      <c r="UP7">
        <v>834.875</v>
      </c>
      <c r="UQ7" s="1">
        <f ca="1">_xll.BDH(UR$4,"NET_INCOME",$B$1,$B$2,"EQY_CONSOLIDATED","Y","cols=2;rows=2")</f>
        <v>42916</v>
      </c>
      <c r="UR7">
        <v>1899.6602</v>
      </c>
      <c r="US7" s="1">
        <f ca="1">_xll.BDH(UT$4,"NET_INCOME",$B$1,$B$2,"EQY_CONSOLIDATED","Y","cols=2;rows=2")</f>
        <v>42916</v>
      </c>
      <c r="UT7">
        <v>32597</v>
      </c>
      <c r="UU7" s="1">
        <f ca="1">_xll.BDH(UV$4,"NET_INCOME",$B$1,$B$2,"EQY_CONSOLIDATED","Y","cols=2;rows=2")</f>
        <v>42916</v>
      </c>
      <c r="UV7">
        <v>1363.8820000000001</v>
      </c>
      <c r="UW7" s="1">
        <f ca="1">_xll.BDH(UX$4,"NET_INCOME",$B$1,$B$2,"EQY_CONSOLIDATED","Y","cols=2;rows=2")</f>
        <v>42916</v>
      </c>
      <c r="UX7">
        <v>2493.4009999999998</v>
      </c>
      <c r="UY7" s="1">
        <f ca="1">_xll.BDH(UZ$4,"NET_INCOME",$B$1,$B$2,"EQY_CONSOLIDATED","Y","cols=2;rows=5")</f>
        <v>42825</v>
      </c>
      <c r="UZ7">
        <v>509.68099999999998</v>
      </c>
      <c r="VA7" s="1">
        <f ca="1">_xll.BDH(VB$4,"NET_INCOME",$B$1,$B$2,"EQY_CONSOLIDATED","Y","cols=2;rows=5")</f>
        <v>42825</v>
      </c>
      <c r="VB7">
        <v>210.61199999999999</v>
      </c>
      <c r="VC7" s="1">
        <f ca="1">_xll.BDH(VD$4,"NET_INCOME",$B$1,$B$2,"EQY_CONSOLIDATED","Y","cols=2;rows=3")</f>
        <v>42916</v>
      </c>
      <c r="VD7">
        <v>15919</v>
      </c>
      <c r="VE7" s="1">
        <f ca="1">_xll.BDH(VF$4,"NET_INCOME",$B$1,$B$2,"EQY_CONSOLIDATED","Y","cols=2;rows=2")</f>
        <v>42916</v>
      </c>
      <c r="VF7">
        <v>787.80899999999997</v>
      </c>
      <c r="VG7" s="1">
        <f ca="1">_xll.BDH(VH$4,"NET_INCOME",$B$1,$B$2,"EQY_CONSOLIDATED","Y","cols=2;rows=2")</f>
        <v>42916</v>
      </c>
      <c r="VH7">
        <v>1441.4490000000001</v>
      </c>
      <c r="VI7" s="1">
        <f ca="1">_xll.BDH(VJ$4,"NET_INCOME",$B$1,$B$2,"EQY_CONSOLIDATED","Y","cols=2;rows=2")</f>
        <v>42916</v>
      </c>
      <c r="VJ7">
        <v>248.67</v>
      </c>
      <c r="VK7" s="1">
        <f ca="1">_xll.BDH(VL$4,"NET_INCOME",$B$1,$B$2,"EQY_CONSOLIDATED","Y","cols=2;rows=2")</f>
        <v>42916</v>
      </c>
      <c r="VL7">
        <v>1878.059</v>
      </c>
      <c r="VM7" s="1">
        <f ca="1">_xll.BDH(VN$4,"NET_INCOME",$B$1,$B$2,"EQY_CONSOLIDATED","Y","cols=2;rows=4")</f>
        <v>42825</v>
      </c>
      <c r="VN7">
        <v>-45.665999999999997</v>
      </c>
      <c r="VO7" s="1">
        <f ca="1">_xll.BDH(VP$4,"NET_INCOME",$B$1,$B$2,"EQY_CONSOLIDATED","Y","cols=2;rows=3")</f>
        <v>42916</v>
      </c>
      <c r="VP7">
        <v>48.582999999999998</v>
      </c>
      <c r="VQ7" s="1">
        <f ca="1">_xll.BDH(VR$4,"NET_INCOME",$B$1,$B$2,"EQY_CONSOLIDATED","Y","cols=2;rows=2")</f>
        <v>42916</v>
      </c>
      <c r="VR7">
        <v>16.812000000000001</v>
      </c>
      <c r="VS7" s="1">
        <f ca="1">_xll.BDH(VT$4,"NET_INCOME",$B$1,$B$2,"EQY_CONSOLIDATED","Y","cols=2;rows=2")</f>
        <v>42916</v>
      </c>
      <c r="VT7">
        <v>2542.83</v>
      </c>
      <c r="VU7" s="1">
        <f ca="1">_xll.BDH(VV$4,"NET_INCOME",$B$1,$B$2,"EQY_CONSOLIDATED","Y","cols=2;rows=5")</f>
        <v>42825</v>
      </c>
      <c r="VV7">
        <v>238.46899999999999</v>
      </c>
      <c r="VW7" s="1">
        <f ca="1">_xll.BDH(VX$4,"NET_INCOME",$B$1,$B$2,"EQY_CONSOLIDATED","Y","cols=2;rows=2")</f>
        <v>42916</v>
      </c>
      <c r="VX7">
        <v>2008.981</v>
      </c>
      <c r="VY7" s="1">
        <f ca="1">_xll.BDH(VZ$4,"NET_INCOME",$B$1,$B$2,"EQY_CONSOLIDATED","Y","cols=2;rows=2")</f>
        <v>42916</v>
      </c>
      <c r="VZ7">
        <v>1159.2460000000001</v>
      </c>
      <c r="WA7" s="1">
        <f ca="1">_xll.BDH(WB$4,"NET_INCOME",$B$1,$B$2,"EQY_CONSOLIDATED","Y","cols=2;rows=2")</f>
        <v>42916</v>
      </c>
      <c r="WB7">
        <v>226.49</v>
      </c>
      <c r="WC7" s="1">
        <f ca="1">_xll.BDH(WD$4,"NET_INCOME",$B$1,$B$2,"EQY_CONSOLIDATED","Y","cols=2;rows=2")</f>
        <v>42916</v>
      </c>
      <c r="WD7">
        <v>2126.8240000000001</v>
      </c>
      <c r="WE7" s="1">
        <f ca="1">_xll.BDH(WF$4,"NET_INCOME",$B$1,$B$2,"EQY_CONSOLIDATED","Y","cols=2;rows=5")</f>
        <v>42825</v>
      </c>
      <c r="WF7">
        <v>108.739</v>
      </c>
      <c r="WG7" s="1">
        <f ca="1">_xll.BDH(WH$4,"NET_INCOME",$B$1,$B$2,"EQY_CONSOLIDATED","Y","cols=2;rows=3")</f>
        <v>42825</v>
      </c>
      <c r="WH7">
        <v>107.6</v>
      </c>
      <c r="WI7" s="1">
        <f ca="1">_xll.BDH(WJ$4,"NET_INCOME",$B$1,$B$2,"EQY_CONSOLIDATED","Y","cols=2;rows=3")</f>
        <v>42916</v>
      </c>
      <c r="WJ7">
        <v>1254.9090000000001</v>
      </c>
      <c r="WK7" s="1">
        <f ca="1">_xll.BDH(WL$4,"NET_INCOME",$B$1,$B$2,"EQY_CONSOLIDATED","Y","cols=2;rows=2")</f>
        <v>42916</v>
      </c>
      <c r="WL7">
        <v>1193.2809999999999</v>
      </c>
      <c r="WM7" s="1">
        <f ca="1">_xll.BDH(WN$4,"NET_INCOME",$B$1,$B$2,"EQY_CONSOLIDATED","Y","cols=2;rows=2")</f>
        <v>42916</v>
      </c>
      <c r="WN7">
        <v>89.86</v>
      </c>
      <c r="WO7" s="1">
        <f ca="1">_xll.BDH(WP$4,"NET_INCOME",$B$1,$B$2,"EQY_CONSOLIDATED","Y","cols=2;rows=2")</f>
        <v>42916</v>
      </c>
      <c r="WP7">
        <v>81.611000000000004</v>
      </c>
      <c r="WQ7" s="1">
        <f ca="1">_xll.BDH(WR$4,"NET_INCOME",$B$1,$B$2,"EQY_CONSOLIDATED","Y","cols=2;rows=3")</f>
        <v>42916</v>
      </c>
      <c r="WR7">
        <v>264.94200000000001</v>
      </c>
      <c r="WS7" s="1">
        <f ca="1">_xll.BDH(WT$4,"NET_INCOME",$B$1,$B$2,"EQY_CONSOLIDATED","Y","cols=2;rows=5")</f>
        <v>42825</v>
      </c>
      <c r="WT7">
        <v>14476</v>
      </c>
      <c r="WU7" s="1">
        <f ca="1">_xll.BDH(WV$4,"NET_INCOME",$B$1,$B$2,"EQY_CONSOLIDATED","Y","cols=2;rows=2")</f>
        <v>42916</v>
      </c>
      <c r="WV7">
        <v>290.49900000000002</v>
      </c>
      <c r="WW7" s="1">
        <f ca="1">_xll.BDH(WX$4,"NET_INCOME",$B$1,$B$2,"EQY_CONSOLIDATED","Y","cols=2;rows=3")</f>
        <v>42916</v>
      </c>
      <c r="WX7">
        <v>1492.252</v>
      </c>
      <c r="WY7" s="1">
        <f ca="1">_xll.BDH(WZ$4,"NET_INCOME",$B$1,$B$2,"EQY_CONSOLIDATED","Y","cols=2;rows=3")</f>
        <v>42916</v>
      </c>
      <c r="WZ7">
        <v>193.08199999999999</v>
      </c>
      <c r="XA7" s="1">
        <f ca="1">_xll.BDH(XB$4,"NET_INCOME",$B$1,$B$2,"EQY_CONSOLIDATED","Y","cols=2;rows=2")</f>
        <v>42916</v>
      </c>
      <c r="XB7">
        <v>-196.55600000000001</v>
      </c>
      <c r="XC7" s="1">
        <f ca="1">_xll.BDH(XD$4,"NET_INCOME",$B$1,$B$2,"EQY_CONSOLIDATED","Y","cols=2;rows=2")</f>
        <v>42916</v>
      </c>
      <c r="XD7">
        <v>94.204999999999998</v>
      </c>
      <c r="XE7" s="1">
        <f ca="1">_xll.BDH(XF$4,"NET_INCOME",$B$1,$B$2,"EQY_CONSOLIDATED","Y","cols=2;rows=2")</f>
        <v>42916</v>
      </c>
      <c r="XF7">
        <v>245.47</v>
      </c>
      <c r="XG7" s="1">
        <f ca="1">_xll.BDH(XH$4,"NET_INCOME",$B$1,$B$2,"EQY_CONSOLIDATED","Y","cols=2;rows=6")</f>
        <v>42825</v>
      </c>
      <c r="XH7">
        <v>69.790999999999997</v>
      </c>
      <c r="XI7" s="1">
        <f ca="1">_xll.BDH(XJ$4,"NET_INCOME",$B$1,$B$2,"EQY_CONSOLIDATED","Y","cols=2;rows=2")</f>
        <v>42916</v>
      </c>
      <c r="XJ7">
        <v>1189.886</v>
      </c>
      <c r="XK7" s="1">
        <f ca="1">_xll.BDH(XL$4,"NET_INCOME",$B$1,$B$2,"EQY_CONSOLIDATED","Y","cols=2;rows=2")</f>
        <v>42916</v>
      </c>
      <c r="XL7">
        <v>106.435</v>
      </c>
      <c r="XM7" s="1">
        <f ca="1">_xll.BDH(XN$4,"NET_INCOME",$B$1,$B$2,"EQY_CONSOLIDATED","Y","cols=2;rows=2")</f>
        <v>42916</v>
      </c>
      <c r="XN7">
        <v>-227.38</v>
      </c>
      <c r="XO7" s="1">
        <f ca="1">_xll.BDH(XP$4,"NET_INCOME",$B$1,$B$2,"EQY_CONSOLIDATED","Y","cols=2;rows=2")</f>
        <v>42916</v>
      </c>
      <c r="XP7">
        <v>107.52</v>
      </c>
      <c r="XQ7" s="1">
        <f ca="1">_xll.BDH(XR$4,"NET_INCOME",$B$1,$B$2,"EQY_CONSOLIDATED","Y","cols=2;rows=2")</f>
        <v>42916</v>
      </c>
      <c r="XR7">
        <v>-451.73399999999998</v>
      </c>
      <c r="XS7" s="1">
        <f ca="1">_xll.BDH(XT$4,"NET_INCOME",$B$1,$B$2,"EQY_CONSOLIDATED","Y","cols=2;rows=1")</f>
        <v>43100</v>
      </c>
      <c r="XT7">
        <v>180.49</v>
      </c>
      <c r="XU7" s="1">
        <f ca="1">_xll.BDH(XV$4,"NET_INCOME",$B$1,$B$2,"EQY_CONSOLIDATED","Y","cols=2;rows=2")</f>
        <v>42916</v>
      </c>
      <c r="XV7">
        <v>-131.78100000000001</v>
      </c>
      <c r="XW7" s="1">
        <f ca="1">_xll.BDH(XX$4,"NET_INCOME",$B$1,$B$2,"EQY_CONSOLIDATED","Y","cols=2;rows=2")</f>
        <v>42916</v>
      </c>
      <c r="XX7">
        <v>2180.2020000000002</v>
      </c>
      <c r="XY7" s="1">
        <f ca="1">_xll.BDH(XZ$4,"NET_INCOME",$B$1,$B$2,"EQY_CONSOLIDATED","Y","cols=2;rows=2")</f>
        <v>42916</v>
      </c>
      <c r="XZ7">
        <v>2791</v>
      </c>
      <c r="YA7" s="1">
        <f ca="1">_xll.BDH(YB$4,"NET_INCOME",$B$1,$B$2,"EQY_CONSOLIDATED","Y","cols=2;rows=3")</f>
        <v>42916</v>
      </c>
      <c r="YB7">
        <v>76.707999999999998</v>
      </c>
      <c r="YC7" s="1">
        <f ca="1">_xll.BDH(YD$4,"NET_INCOME",$B$1,$B$2,"EQY_CONSOLIDATED","Y","cols=2;rows=2")</f>
        <v>42916</v>
      </c>
      <c r="YD7">
        <v>170.68799999999999</v>
      </c>
      <c r="YE7" s="1">
        <f ca="1">_xll.BDH(YF$4,"NET_INCOME",$B$1,$B$2,"EQY_CONSOLIDATED","Y","cols=2;rows=6")</f>
        <v>42825</v>
      </c>
      <c r="YF7">
        <v>34.066000000000003</v>
      </c>
      <c r="YG7" s="1">
        <f ca="1">_xll.BDH(YH$4,"NET_INCOME",$B$1,$B$2,"EQY_CONSOLIDATED","Y","cols=2;rows=1")</f>
        <v>42916</v>
      </c>
      <c r="YH7">
        <v>565.10299999999995</v>
      </c>
      <c r="YI7" s="1">
        <f ca="1">_xll.BDH(YJ$4,"NET_INCOME",$B$1,$B$2,"EQY_CONSOLIDATED","Y","cols=2;rows=2")</f>
        <v>42916</v>
      </c>
      <c r="YJ7">
        <v>1322.1590000000001</v>
      </c>
      <c r="YK7" s="1">
        <f ca="1">_xll.BDH(YL$4,"NET_INCOME",$B$1,$B$2,"EQY_CONSOLIDATED","Y","cols=2;rows=2")</f>
        <v>42916</v>
      </c>
      <c r="YL7">
        <v>146.80600000000001</v>
      </c>
      <c r="YM7" s="1">
        <f ca="1">_xll.BDH(YN$4,"NET_INCOME",$B$1,$B$2,"EQY_CONSOLIDATED","Y","cols=2;rows=5")</f>
        <v>42825</v>
      </c>
      <c r="YN7">
        <v>604.45299999999997</v>
      </c>
      <c r="YO7" s="1">
        <f ca="1">_xll.BDH(YP$4,"NET_INCOME",$B$1,$B$2,"EQY_CONSOLIDATED","Y","cols=2;rows=5")</f>
        <v>42825</v>
      </c>
      <c r="YP7">
        <v>6.3310000000000004</v>
      </c>
      <c r="YQ7" s="1">
        <f ca="1">_xll.BDH(YR$4,"NET_INCOME",$B$1,$B$2,"EQY_CONSOLIDATED","Y","cols=2;rows=2")</f>
        <v>42916</v>
      </c>
      <c r="YR7">
        <v>197.94</v>
      </c>
      <c r="YS7" s="1">
        <f ca="1">_xll.BDH(YT$4,"NET_INCOME",$B$1,$B$2,"EQY_CONSOLIDATED","Y","cols=2;rows=2")</f>
        <v>42916</v>
      </c>
      <c r="YT7">
        <v>168.05500000000001</v>
      </c>
      <c r="YU7" s="1">
        <f ca="1">_xll.BDH(YV$4,"NET_INCOME",$B$1,$B$2,"EQY_CONSOLIDATED","Y","cols=2;rows=2")</f>
        <v>42916</v>
      </c>
      <c r="YV7">
        <v>1482.0730000000001</v>
      </c>
      <c r="YW7" s="1">
        <f ca="1">_xll.BDH(YX$4,"NET_INCOME",$B$1,$B$2,"EQY_CONSOLIDATED","Y","cols=2;rows=3")</f>
        <v>42916</v>
      </c>
      <c r="YX7">
        <v>642.55999999999995</v>
      </c>
      <c r="YY7" s="1">
        <f ca="1">_xll.BDH(YZ$4,"NET_INCOME",$B$1,$B$2,"EQY_CONSOLIDATED","Y","cols=2;rows=2")</f>
        <v>42916</v>
      </c>
      <c r="YZ7">
        <v>1846.3712</v>
      </c>
      <c r="ZA7" s="1">
        <f ca="1">_xll.BDH(ZB$4,"NET_INCOME",$B$1,$B$2,"EQY_CONSOLIDATED","Y","cols=2;rows=2")</f>
        <v>42916</v>
      </c>
      <c r="ZB7">
        <v>1872.71</v>
      </c>
      <c r="ZC7" s="1">
        <f ca="1">_xll.BDH(ZD$4,"NET_INCOME",$B$1,$B$2,"EQY_CONSOLIDATED","Y","cols=2;rows=2")</f>
        <v>42916</v>
      </c>
      <c r="ZD7">
        <v>12.99</v>
      </c>
      <c r="ZE7" s="1">
        <f ca="1">_xll.BDH(ZF$4,"NET_INCOME",$B$1,$B$2,"EQY_CONSOLIDATED","Y","cols=2;rows=2")</f>
        <v>42916</v>
      </c>
      <c r="ZF7">
        <v>1259.7360000000001</v>
      </c>
      <c r="ZG7" s="1">
        <f ca="1">_xll.BDH(ZH$4,"NET_INCOME",$B$1,$B$2,"EQY_CONSOLIDATED","Y","cols=2;rows=5")</f>
        <v>42825</v>
      </c>
      <c r="ZH7">
        <v>1005.6335</v>
      </c>
      <c r="ZI7" s="1">
        <f ca="1">_xll.BDH(ZJ$4,"NET_INCOME",$B$1,$B$2,"EQY_CONSOLIDATED","Y","cols=2;rows=2")</f>
        <v>42916</v>
      </c>
      <c r="ZJ7">
        <v>2598.4989999999998</v>
      </c>
      <c r="ZK7" s="1">
        <f ca="1">_xll.BDH(ZL$4,"NET_INCOME",$B$1,$B$2,"EQY_CONSOLIDATED","Y","cols=2;rows=2")</f>
        <v>42916</v>
      </c>
      <c r="ZL7">
        <v>973.55899999999997</v>
      </c>
      <c r="ZM7" s="1">
        <f ca="1">_xll.BDH(ZN$4,"NET_INCOME",$B$1,$B$2,"EQY_CONSOLIDATED","Y","cols=2;rows=2")</f>
        <v>42916</v>
      </c>
      <c r="ZN7">
        <v>1823</v>
      </c>
      <c r="ZO7" s="1">
        <f ca="1">_xll.BDH(ZP$4,"NET_INCOME",$B$1,$B$2,"EQY_CONSOLIDATED","Y","cols=2;rows=3")</f>
        <v>42916</v>
      </c>
      <c r="ZP7">
        <v>2193.6309999999999</v>
      </c>
      <c r="ZQ7" s="1">
        <f ca="1">_xll.BDH(ZR$4,"NET_INCOME",$B$1,$B$2,"EQY_CONSOLIDATED","Y","cols=2;rows=2")</f>
        <v>42916</v>
      </c>
      <c r="ZR7">
        <v>6738.7330000000002</v>
      </c>
      <c r="ZS7" s="1">
        <f ca="1">_xll.BDH(ZT$4,"NET_INCOME",$B$1,$B$2,"EQY_CONSOLIDATED","Y","cols=2;rows=2")</f>
        <v>42916</v>
      </c>
      <c r="ZT7">
        <v>661.93299999999999</v>
      </c>
      <c r="ZU7" s="1">
        <f ca="1">_xll.BDH(ZV$4,"NET_INCOME",$B$1,$B$2,"EQY_CONSOLIDATED","Y","cols=2;rows=2")</f>
        <v>42916</v>
      </c>
      <c r="ZV7">
        <v>2468.9850000000001</v>
      </c>
      <c r="ZW7" s="1">
        <f ca="1">_xll.BDH(ZX$4,"NET_INCOME",$B$1,$B$2,"EQY_CONSOLIDATED","Y","cols=2;rows=2")</f>
        <v>42916</v>
      </c>
      <c r="ZX7">
        <v>163.261</v>
      </c>
      <c r="ZY7" s="1">
        <f ca="1">_xll.BDH(ZZ$4,"NET_INCOME",$B$1,$B$2,"EQY_CONSOLIDATED","Y","cols=2;rows=5")</f>
        <v>42825</v>
      </c>
      <c r="ZZ7">
        <v>597.22040000000004</v>
      </c>
      <c r="AAA7" s="1">
        <f ca="1">_xll.BDH(AAB$4,"NET_INCOME",$B$1,$B$2,"EQY_CONSOLIDATED","Y","cols=2;rows=2")</f>
        <v>42916</v>
      </c>
      <c r="AAB7">
        <v>710.40200000000004</v>
      </c>
      <c r="AAC7" s="1">
        <f ca="1">_xll.BDH(AAD$4,"NET_INCOME",$B$1,$B$2,"EQY_CONSOLIDATED","Y","cols=2;rows=2")</f>
        <v>42916</v>
      </c>
      <c r="AAD7">
        <v>218.05799999999999</v>
      </c>
      <c r="AAE7" s="1">
        <f ca="1">_xll.BDH(AAF$4,"NET_INCOME",$B$1,$B$2,"EQY_CONSOLIDATED","Y","cols=2;rows=2")</f>
        <v>42916</v>
      </c>
      <c r="AAF7">
        <v>290.15899999999999</v>
      </c>
      <c r="AAG7" s="1">
        <f ca="1">_xll.BDH(AAH$4,"NET_INCOME",$B$1,$B$2,"EQY_CONSOLIDATED","Y","cols=2;rows=2")</f>
        <v>42916</v>
      </c>
      <c r="AAH7">
        <v>1186.614</v>
      </c>
      <c r="AAI7" s="1">
        <f ca="1">_xll.BDH(AAJ$4,"NET_INCOME",$B$1,$B$2,"EQY_CONSOLIDATED","Y","cols=2;rows=2")</f>
        <v>42916</v>
      </c>
      <c r="AAJ7">
        <v>396.64100000000002</v>
      </c>
      <c r="AAK7" s="1">
        <f ca="1">_xll.BDH(AAL$4,"NET_INCOME",$B$1,$B$2,"EQY_CONSOLIDATED","Y","cols=2;rows=2")</f>
        <v>42916</v>
      </c>
      <c r="AAL7">
        <v>17.8</v>
      </c>
      <c r="AAM7" s="1">
        <f ca="1">_xll.BDH(AAN$4,"NET_INCOME",$B$1,$B$2,"EQY_CONSOLIDATED","Y","cols=2;rows=3")</f>
        <v>42825</v>
      </c>
      <c r="AAN7">
        <v>668.53110000000004</v>
      </c>
      <c r="AAO7" s="1">
        <f ca="1">_xll.BDH(AAP$4,"NET_INCOME",$B$1,$B$2,"EQY_CONSOLIDATED","Y","cols=2;rows=5")</f>
        <v>42825</v>
      </c>
      <c r="AAP7">
        <v>901.74680000000001</v>
      </c>
      <c r="AAQ7" s="1">
        <f ca="1">_xll.BDH(AAR$4,"NET_INCOME",$B$1,$B$2,"EQY_CONSOLIDATED","Y","cols=2;rows=2")</f>
        <v>42916</v>
      </c>
      <c r="AAR7">
        <v>554.17370000000005</v>
      </c>
      <c r="AAS7" s="1">
        <f ca="1">_xll.BDH(AAT$4,"NET_INCOME",$B$1,$B$2,"EQY_CONSOLIDATED","Y","cols=2;rows=2")</f>
        <v>42916</v>
      </c>
      <c r="AAT7">
        <v>751.31299999999999</v>
      </c>
      <c r="AAU7" s="1">
        <f ca="1">_xll.BDH(AAV$4,"NET_INCOME",$B$1,$B$2,"EQY_CONSOLIDATED","Y","cols=2;rows=2")</f>
        <v>42916</v>
      </c>
      <c r="AAV7">
        <v>85.453999999999994</v>
      </c>
      <c r="AAW7" s="1">
        <f ca="1">_xll.BDH(AAX$4,"NET_INCOME",$B$1,$B$2,"EQY_CONSOLIDATED","Y","cols=2;rows=3")</f>
        <v>42916</v>
      </c>
      <c r="AAX7">
        <v>12138</v>
      </c>
      <c r="AAY7" s="1">
        <f ca="1">_xll.BDH(AAZ$4,"NET_INCOME",$B$1,$B$2,"EQY_CONSOLIDATED","Y","cols=2;rows=2")</f>
        <v>42916</v>
      </c>
      <c r="AAZ7">
        <v>1228.9190000000001</v>
      </c>
      <c r="ABA7" s="1">
        <f ca="1">_xll.BDH(ABB$4,"NET_INCOME",$B$1,$B$2,"EQY_CONSOLIDATED","Y","cols=2;rows=2")</f>
        <v>42916</v>
      </c>
      <c r="ABB7">
        <v>1530.5429999999999</v>
      </c>
      <c r="ABC7" s="1">
        <f ca="1">_xll.BDH(ABD$4,"NET_INCOME",$B$1,$B$2,"EQY_CONSOLIDATED","Y","cols=2;rows=2")</f>
        <v>42916</v>
      </c>
      <c r="ABD7">
        <v>1890.586</v>
      </c>
      <c r="ABE7" s="1">
        <f ca="1">_xll.BDH(ABF$4,"NET_INCOME",$B$1,$B$2,"EQY_CONSOLIDATED","Y","cols=2;rows=3")</f>
        <v>42916</v>
      </c>
      <c r="ABF7">
        <v>746</v>
      </c>
      <c r="ABG7" s="1">
        <f ca="1">_xll.BDH(ABH$4,"NET_INCOME",$B$1,$B$2,"EQY_CONSOLIDATED","Y","cols=2;rows=3")</f>
        <v>42825</v>
      </c>
      <c r="ABH7">
        <v>216.1</v>
      </c>
      <c r="ABI7" s="1">
        <f ca="1">_xll.BDH(ABJ$4,"NET_INCOME",$B$1,$B$2,"EQY_CONSOLIDATED","Y","cols=2;rows=2")</f>
        <v>42916</v>
      </c>
      <c r="ABJ7">
        <v>1651.607</v>
      </c>
      <c r="ABK7" s="1">
        <f ca="1">_xll.BDH(ABL$4,"NET_INCOME",$B$1,$B$2,"EQY_CONSOLIDATED","Y","cols=2;rows=2")</f>
        <v>42916</v>
      </c>
      <c r="ABL7">
        <v>81.27</v>
      </c>
      <c r="ABM7" s="1">
        <f ca="1">_xll.BDH(ABN$4,"NET_INCOME",$B$1,$B$2,"EQY_CONSOLIDATED","Y","cols=2;rows=2")</f>
        <v>42916</v>
      </c>
      <c r="ABN7">
        <v>2162.2060000000001</v>
      </c>
      <c r="ABO7" s="1">
        <f ca="1">_xll.BDH(ABP$4,"NET_INCOME",$B$1,$B$2,"EQY_CONSOLIDATED","Y","cols=2;rows=2")</f>
        <v>42916</v>
      </c>
      <c r="ABP7">
        <v>287.82100000000003</v>
      </c>
      <c r="ABQ7" s="1">
        <f ca="1">_xll.BDH(ABR$4,"NET_INCOME",$B$1,$B$2,"EQY_CONSOLIDATED","Y","cols=2;rows=2")</f>
        <v>42916</v>
      </c>
      <c r="ABR7">
        <v>425.36</v>
      </c>
      <c r="ABS7" s="1">
        <f ca="1">_xll.BDH(ABT$4,"NET_INCOME",$B$1,$B$2,"EQY_CONSOLIDATED","Y","cols=2;rows=2")</f>
        <v>42916</v>
      </c>
      <c r="ABT7">
        <v>14158</v>
      </c>
      <c r="ABU7" s="1">
        <f ca="1">_xll.BDH(ABV$4,"NET_INCOME",$B$1,$B$2,"EQY_CONSOLIDATED","Y","cols=2;rows=2")</f>
        <v>42916</v>
      </c>
      <c r="ABV7">
        <v>4404.8900000000003</v>
      </c>
      <c r="ABW7" s="1">
        <f ca="1">_xll.BDH(ABX$4,"NET_INCOME",$B$1,$B$2,"EQY_CONSOLIDATED","Y","cols=2;rows=2")</f>
        <v>42916</v>
      </c>
      <c r="ABX7">
        <v>704.79660000000001</v>
      </c>
      <c r="ABY7" s="1">
        <f ca="1">_xll.BDH(ABZ$4,"NET_INCOME",$B$1,$B$2,"EQY_CONSOLIDATED","Y","cols=2;rows=3")</f>
        <v>42916</v>
      </c>
      <c r="ABZ7">
        <v>1005.596</v>
      </c>
      <c r="ACA7" s="1">
        <f ca="1">_xll.BDH(ACB$4,"NET_INCOME",$B$1,$B$2,"EQY_CONSOLIDATED","Y","cols=2;rows=2")</f>
        <v>42916</v>
      </c>
      <c r="ACB7">
        <v>510</v>
      </c>
      <c r="ACC7" s="1">
        <f ca="1">_xll.BDH(ACD$4,"NET_INCOME",$B$1,$B$2,"EQY_CONSOLIDATED","Y","cols=2;rows=3")</f>
        <v>42825</v>
      </c>
      <c r="ACD7">
        <v>11758</v>
      </c>
      <c r="ACE7" s="1">
        <f ca="1">_xll.BDH(ACF$4,"NET_INCOME",$B$1,$B$2,"EQY_CONSOLIDATED","Y","cols=2;rows=2")</f>
        <v>42916</v>
      </c>
      <c r="ACF7">
        <v>464.6</v>
      </c>
      <c r="ACG7" s="1">
        <f ca="1">_xll.BDH(ACH$4,"NET_INCOME",$B$1,$B$2,"EQY_CONSOLIDATED","Y","cols=2;rows=2")</f>
        <v>42916</v>
      </c>
      <c r="ACH7">
        <v>3879.2440000000001</v>
      </c>
      <c r="ACI7" s="1">
        <f ca="1">_xll.BDH(ACJ$4,"NET_INCOME",$B$1,$B$2,"EQY_CONSOLIDATED","Y","cols=2;rows=2")</f>
        <v>42916</v>
      </c>
      <c r="ACJ7">
        <v>319.61599999999999</v>
      </c>
      <c r="ACK7" s="1">
        <f ca="1">_xll.BDH(ACL$4,"NET_INCOME",$B$1,$B$2,"EQY_CONSOLIDATED","Y","cols=2;rows=2")</f>
        <v>42916</v>
      </c>
      <c r="ACL7">
        <v>646.19899999999996</v>
      </c>
      <c r="ACM7" s="1">
        <f ca="1">_xll.BDH(ACN$4,"NET_INCOME",$B$1,$B$2,"EQY_CONSOLIDATED","Y","cols=2;rows=2")</f>
        <v>42916</v>
      </c>
      <c r="ACN7">
        <v>2499.4560000000001</v>
      </c>
      <c r="ACO7" s="1">
        <f ca="1">_xll.BDH(ACP$4,"NET_INCOME",$B$1,$B$2,"EQY_CONSOLIDATED","Y","cols=2;rows=2")</f>
        <v>42916</v>
      </c>
      <c r="ACP7">
        <v>5111.8950000000004</v>
      </c>
      <c r="ACQ7" s="1">
        <f ca="1">_xll.BDH(ACR$4,"NET_INCOME",$B$1,$B$2,"EQY_CONSOLIDATED","Y","cols=2;rows=2")</f>
        <v>42916</v>
      </c>
      <c r="ACR7">
        <v>3606.6</v>
      </c>
      <c r="ACS7" s="1">
        <f ca="1">_xll.BDH(ACT$4,"NET_INCOME",$B$1,$B$2,"EQY_CONSOLIDATED","Y","cols=2;rows=2")</f>
        <v>42916</v>
      </c>
      <c r="ACT7">
        <v>21654.473999999998</v>
      </c>
      <c r="ACU7" s="1">
        <f ca="1">_xll.BDH(ACV$4,"NET_INCOME",$B$1,$B$2,"EQY_CONSOLIDATED","Y","cols=2;rows=3")</f>
        <v>42916</v>
      </c>
      <c r="ACV7">
        <v>3830</v>
      </c>
      <c r="ACW7" s="1">
        <f ca="1">_xll.BDH(ACX$4,"NET_INCOME",$B$1,$B$2,"EQY_CONSOLIDATED","Y","cols=2;rows=2")</f>
        <v>42916</v>
      </c>
      <c r="ACX7">
        <v>3309.2240000000002</v>
      </c>
      <c r="ACY7" s="1">
        <f ca="1">_xll.BDH(ACZ$4,"NET_INCOME",$B$1,$B$2,"EQY_CONSOLIDATED","Y","cols=2;rows=3")</f>
        <v>42916</v>
      </c>
      <c r="ACZ7">
        <v>12138</v>
      </c>
      <c r="ADA7" s="1">
        <f ca="1">_xll.BDH(ADB$4,"NET_INCOME",$B$1,$B$2,"EQY_CONSOLIDATED","Y","cols=2;rows=3")</f>
        <v>42825</v>
      </c>
      <c r="ADB7">
        <v>3465.7429999999999</v>
      </c>
      <c r="ADC7" s="1">
        <f ca="1">_xll.BDH(ADD$4,"NET_INCOME",$B$1,$B$2,"EQY_CONSOLIDATED","Y","cols=2;rows=2")</f>
        <v>42916</v>
      </c>
      <c r="ADD7">
        <v>785.57</v>
      </c>
      <c r="ADE7" s="1">
        <f ca="1">_xll.BDH(ADF$4,"NET_INCOME",$B$1,$B$2,"EQY_CONSOLIDATED","Y","cols=2;rows=2")</f>
        <v>42916</v>
      </c>
      <c r="ADF7">
        <v>227.077</v>
      </c>
      <c r="ADG7" s="1">
        <f ca="1">_xll.BDH(ADH$4,"NET_INCOME",$B$1,$B$2,"EQY_CONSOLIDATED","Y","cols=2;rows=2")</f>
        <v>42916</v>
      </c>
      <c r="ADH7">
        <v>1038.886</v>
      </c>
      <c r="ADI7" s="1">
        <f ca="1">_xll.BDH(ADJ$4,"NET_INCOME",$B$1,$B$2,"EQY_CONSOLIDATED","Y","cols=2;rows=2")</f>
        <v>42916</v>
      </c>
      <c r="ADJ7">
        <v>2473.8310000000001</v>
      </c>
      <c r="ADK7" s="1">
        <f ca="1">_xll.BDH(ADL$4,"NET_INCOME",$B$1,$B$2,"EQY_CONSOLIDATED","Y","cols=2;rows=3")</f>
        <v>42916</v>
      </c>
      <c r="ADL7">
        <v>647</v>
      </c>
      <c r="ADM7" s="1">
        <f ca="1">_xll.BDH(ADN$4,"NET_INCOME",$B$1,$B$2,"EQY_CONSOLIDATED","Y","cols=2;rows=2")</f>
        <v>42916</v>
      </c>
      <c r="ADN7">
        <v>3981.9520000000002</v>
      </c>
      <c r="ADO7" s="1">
        <f ca="1">_xll.BDH(ADP$4,"NET_INCOME",$B$1,$B$2,"EQY_CONSOLIDATED","Y","cols=2;rows=2")</f>
        <v>42916</v>
      </c>
      <c r="ADP7">
        <v>322.75099999999998</v>
      </c>
      <c r="ADQ7" s="1">
        <f ca="1">_xll.BDH(ADR$4,"NET_INCOME",$B$1,$B$2,"EQY_CONSOLIDATED","Y","cols=2;rows=2")</f>
        <v>42916</v>
      </c>
      <c r="ADR7">
        <v>7501.4319999999998</v>
      </c>
      <c r="ADS7" s="1">
        <f ca="1">_xll.BDH(ADT$4,"NET_INCOME",$B$1,$B$2,"EQY_CONSOLIDATED","Y","cols=2;rows=2")</f>
        <v>42916</v>
      </c>
      <c r="ADT7">
        <v>628.84500000000003</v>
      </c>
      <c r="ADU7" s="1">
        <f ca="1">_xll.BDH(ADV$4,"NET_INCOME",$B$1,$B$2,"EQY_CONSOLIDATED","Y","cols=2;rows=3")</f>
        <v>42825</v>
      </c>
      <c r="ADV7">
        <v>436.26100000000002</v>
      </c>
      <c r="ADW7" s="1">
        <f ca="1">_xll.BDH(ADX$4,"NET_INCOME",$B$1,$B$2,"EQY_CONSOLIDATED","Y","cols=2;rows=2")</f>
        <v>42916</v>
      </c>
      <c r="ADX7">
        <v>-1470.788</v>
      </c>
      <c r="ADY7" s="1">
        <f ca="1">_xll.BDH(ADZ$4,"NET_INCOME",$B$1,$B$2,"EQY_CONSOLIDATED","Y","cols=2;rows=2")</f>
        <v>42916</v>
      </c>
      <c r="ADZ7">
        <v>4601.21</v>
      </c>
      <c r="AEA7" s="1">
        <f ca="1">_xll.BDH(AEB$4,"NET_INCOME",$B$1,$B$2,"EQY_CONSOLIDATED","Y","cols=2;rows=3")</f>
        <v>42916</v>
      </c>
      <c r="AEB7">
        <v>2396</v>
      </c>
      <c r="AEC7" s="1">
        <f ca="1">_xll.BDH(AED$4,"NET_INCOME",$B$1,$B$2,"EQY_CONSOLIDATED","Y","cols=2;rows=2")</f>
        <v>42916</v>
      </c>
      <c r="AED7">
        <v>1138</v>
      </c>
      <c r="AEE7" s="1">
        <f ca="1">_xll.BDH(AEF$4,"NET_INCOME",$B$1,$B$2,"EQY_CONSOLIDATED","Y","cols=2;rows=2")</f>
        <v>42916</v>
      </c>
      <c r="AEF7">
        <v>2667.7759999999998</v>
      </c>
      <c r="AEG7" s="1">
        <f ca="1">_xll.BDH(AEH$4,"NET_INCOME",$B$1,$B$2,"EQY_CONSOLIDATED","Y","cols=2;rows=2")</f>
        <v>42916</v>
      </c>
      <c r="AEH7">
        <v>750.36</v>
      </c>
      <c r="AEI7" s="1">
        <f ca="1">_xll.BDH(AEJ$4,"NET_INCOME",$B$1,$B$2,"EQY_CONSOLIDATED","Y","cols=2;rows=2")</f>
        <v>42916</v>
      </c>
      <c r="AEJ7">
        <v>2099.8040000000001</v>
      </c>
      <c r="AEK7" s="1">
        <f ca="1">_xll.BDH(AEL$4,"NET_INCOME",$B$1,$B$2,"EQY_CONSOLIDATED","Y","cols=2;rows=2")</f>
        <v>42916</v>
      </c>
      <c r="AEL7">
        <v>93.491</v>
      </c>
      <c r="AEM7" s="1">
        <f ca="1">_xll.BDH(AEN$4,"NET_INCOME",$B$1,$B$2,"EQY_CONSOLIDATED","Y","cols=2;rows=2")</f>
        <v>42916</v>
      </c>
      <c r="AEN7">
        <v>18834</v>
      </c>
      <c r="AEO7" s="1">
        <f ca="1">_xll.BDH(AEP$4,"NET_INCOME",$B$1,$B$2,"EQY_CONSOLIDATED","Y","cols=2;rows=2")</f>
        <v>42916</v>
      </c>
      <c r="AEP7">
        <v>3974.4965000000002</v>
      </c>
      <c r="AEQ7" s="1">
        <f ca="1">_xll.BDH(AER$4,"NET_INCOME",$B$1,$B$2,"EQY_CONSOLIDATED","Y","cols=2;rows=2")</f>
        <v>42916</v>
      </c>
      <c r="AER7">
        <v>1556.7370000000001</v>
      </c>
      <c r="AES7" t="str">
        <f ca="1">_xll.BDH(AET$4,"NET_INCOME",$B$1,$B$2,"EQY_CONSOLIDATED","Y")</f>
        <v>#N/A N/A</v>
      </c>
      <c r="AEU7" s="1">
        <f ca="1">_xll.BDH(AEV$4,"NET_INCOME",$B$1,$B$2,"EQY_CONSOLIDATED","Y","cols=2;rows=3")</f>
        <v>42916</v>
      </c>
      <c r="AEV7">
        <v>14763</v>
      </c>
      <c r="AEW7" s="1">
        <f ca="1">_xll.BDH(AEX$4,"NET_INCOME",$B$1,$B$2,"EQY_CONSOLIDATED","Y","cols=2;rows=2")</f>
        <v>42916</v>
      </c>
      <c r="AEX7">
        <v>-205.92099999999999</v>
      </c>
      <c r="AEY7" s="1">
        <f ca="1">_xll.BDH(AEZ$4,"NET_INCOME",$B$1,$B$2,"EQY_CONSOLIDATED","Y","cols=2;rows=3")</f>
        <v>42766</v>
      </c>
      <c r="AEZ7">
        <v>913.13499999999999</v>
      </c>
      <c r="AFA7" s="1">
        <f ca="1">_xll.BDH(AFB$4,"NET_INCOME",$B$1,$B$2,"EQY_CONSOLIDATED","Y","cols=2;rows=2")</f>
        <v>42916</v>
      </c>
      <c r="AFB7">
        <v>405.25599999999997</v>
      </c>
      <c r="AFC7" s="1">
        <f ca="1">_xll.BDH(AFD$4,"NET_INCOME",$B$1,$B$2,"EQY_CONSOLIDATED","Y","cols=2;rows=2")</f>
        <v>42916</v>
      </c>
      <c r="AFD7">
        <v>712.07600000000002</v>
      </c>
      <c r="AFE7" s="1">
        <f ca="1">_xll.BDH(AFF$4,"NET_INCOME",$B$1,$B$2,"EQY_CONSOLIDATED","Y","cols=2;rows=3")</f>
        <v>42916</v>
      </c>
      <c r="AFF7">
        <v>4900</v>
      </c>
      <c r="AFG7" s="1">
        <f ca="1">_xll.BDH(AFH$4,"NET_INCOME",$B$1,$B$2,"EQY_CONSOLIDATED","Y","cols=2;rows=2")</f>
        <v>42916</v>
      </c>
      <c r="AFH7">
        <v>3628.6819999999998</v>
      </c>
      <c r="AFI7" s="1">
        <f ca="1">_xll.BDH(AFJ$4,"NET_INCOME",$B$1,$B$2,"EQY_CONSOLIDATED","Y","cols=2;rows=2")</f>
        <v>42916</v>
      </c>
      <c r="AFJ7">
        <v>1261.6610000000001</v>
      </c>
      <c r="AFK7" s="1">
        <f ca="1">_xll.BDH(AFL$4,"NET_INCOME",$B$1,$B$2,"EQY_CONSOLIDATED","Y","cols=2;rows=2")</f>
        <v>42916</v>
      </c>
      <c r="AFL7">
        <v>1102.319</v>
      </c>
      <c r="AFM7" s="1">
        <f ca="1">_xll.BDH(AFN$4,"NET_INCOME",$B$1,$B$2,"EQY_CONSOLIDATED","Y","cols=2;rows=3")</f>
        <v>42916</v>
      </c>
      <c r="AFN7">
        <v>8441</v>
      </c>
      <c r="AFO7" s="1">
        <f ca="1">_xll.BDH(AFP$4,"NET_INCOME",$B$1,$B$2,"EQY_CONSOLIDATED","Y","cols=2;rows=2")</f>
        <v>42916</v>
      </c>
      <c r="AFP7">
        <v>355.80200000000002</v>
      </c>
      <c r="AFQ7" s="1">
        <f ca="1">_xll.BDH(AFR$4,"NET_INCOME",$B$1,$B$2,"EQY_CONSOLIDATED","Y","cols=2;rows=2")</f>
        <v>42916</v>
      </c>
      <c r="AFR7">
        <v>2045.1711</v>
      </c>
      <c r="AFS7" s="1">
        <f ca="1">_xll.BDH(AFT$4,"NET_INCOME",$B$1,$B$2,"EQY_CONSOLIDATED","Y","cols=2;rows=2")</f>
        <v>42916</v>
      </c>
      <c r="AFT7">
        <v>155.035</v>
      </c>
      <c r="AFU7" s="1">
        <f ca="1">_xll.BDH(AFV$4,"NET_INCOME",$B$1,$B$2,"EQY_CONSOLIDATED","Y","cols=2;rows=2")</f>
        <v>42916</v>
      </c>
      <c r="AFV7">
        <v>515.03399999999999</v>
      </c>
      <c r="AFW7" s="1">
        <f ca="1">_xll.BDH(AFX$4,"NET_INCOME",$B$1,$B$2,"EQY_CONSOLIDATED","Y","cols=2;rows=2")</f>
        <v>42916</v>
      </c>
      <c r="AFX7">
        <v>812.60299999999995</v>
      </c>
      <c r="AFY7" s="1">
        <f ca="1">_xll.BDH(AFZ$4,"NET_INCOME",$B$1,$B$2,"EQY_CONSOLIDATED","Y","cols=2;rows=3")</f>
        <v>42825</v>
      </c>
      <c r="AFZ7">
        <v>3876.0360000000001</v>
      </c>
      <c r="AGA7" s="1">
        <f ca="1">_xll.BDH(AGB$4,"NET_INCOME",$B$1,$B$2,"EQY_CONSOLIDATED","Y","cols=2;rows=2")</f>
        <v>42916</v>
      </c>
      <c r="AGB7">
        <v>21141</v>
      </c>
      <c r="AGC7" s="1">
        <f ca="1">_xll.BDH(AGD$4,"NET_INCOME",$B$1,$B$2,"EQY_CONSOLIDATED","Y","cols=2;rows=2")</f>
        <v>42916</v>
      </c>
      <c r="AGD7">
        <v>6243</v>
      </c>
      <c r="AGE7" s="1">
        <f ca="1">_xll.BDH(AGF$4,"NET_INCOME",$B$1,$B$2,"EQY_CONSOLIDATED","Y","cols=2;rows=2")</f>
        <v>42916</v>
      </c>
      <c r="AGF7">
        <v>2562.7060000000001</v>
      </c>
      <c r="AGG7" s="1">
        <f ca="1">_xll.BDH(AGH$4,"NET_INCOME",$B$1,$B$2,"EQY_CONSOLIDATED","Y","cols=2;rows=2")</f>
        <v>42916</v>
      </c>
      <c r="AGH7">
        <v>48.859900000000003</v>
      </c>
      <c r="AGI7" s="1">
        <f ca="1">_xll.BDH(AGJ$4,"NET_INCOME",$B$1,$B$2,"EQY_CONSOLIDATED","Y","cols=2;rows=2")</f>
        <v>42916</v>
      </c>
      <c r="AGJ7">
        <v>-567.07399999999996</v>
      </c>
      <c r="AGK7" s="1">
        <f ca="1">_xll.BDH(AGL$4,"NET_INCOME",$B$1,$B$2,"EQY_CONSOLIDATED","Y","cols=2;rows=2")</f>
        <v>42916</v>
      </c>
      <c r="AGL7">
        <v>2156.2330000000002</v>
      </c>
      <c r="AGM7" s="1">
        <f ca="1">_xll.BDH(AGN$4,"NET_INCOME",$B$1,$B$2,"EQY_CONSOLIDATED","Y","cols=2;rows=2")</f>
        <v>42916</v>
      </c>
      <c r="AGN7">
        <v>357.62400000000002</v>
      </c>
      <c r="AGO7" s="1">
        <f ca="1">_xll.BDH(AGP$4,"NET_INCOME",$B$1,$B$2,"EQY_CONSOLIDATED","Y","cols=2;rows=3")</f>
        <v>42916</v>
      </c>
      <c r="AGP7">
        <v>14410</v>
      </c>
      <c r="AGQ7" s="1">
        <f ca="1">_xll.BDH(AGR$4,"NET_INCOME",$B$1,$B$2,"EQY_CONSOLIDATED","Y","cols=2;rows=2")</f>
        <v>42916</v>
      </c>
      <c r="AGR7">
        <v>3399.0059999999999</v>
      </c>
      <c r="AGS7" s="1">
        <f ca="1">_xll.BDH(AGT$4,"NET_INCOME",$B$1,$B$2,"EQY_CONSOLIDATED","Y","cols=2;rows=2")</f>
        <v>42916</v>
      </c>
      <c r="AGT7">
        <v>322.149</v>
      </c>
      <c r="AGU7" s="1">
        <f ca="1">_xll.BDH(AGV$4,"NET_INCOME",$B$1,$B$2,"EQY_CONSOLIDATED","Y","cols=2;rows=2")</f>
        <v>42916</v>
      </c>
      <c r="AGV7">
        <v>7302.7240000000002</v>
      </c>
      <c r="AGW7" s="1">
        <f ca="1">_xll.BDH(AGX$4,"NET_INCOME",$B$1,$B$2,"EQY_CONSOLIDATED","Y","cols=2;rows=2")</f>
        <v>42916</v>
      </c>
      <c r="AGX7">
        <v>100.669</v>
      </c>
      <c r="AGY7" s="1">
        <f ca="1">_xll.BDH(AGZ$4,"NET_INCOME",$B$1,$B$2,"EQY_CONSOLIDATED","Y","cols=2;rows=2")</f>
        <v>42916</v>
      </c>
      <c r="AGZ7">
        <v>12537</v>
      </c>
      <c r="AHA7" s="1">
        <f ca="1">_xll.BDH(AHB$4,"NET_INCOME",$B$1,$B$2,"EQY_CONSOLIDATED","Y","cols=2;rows=3")</f>
        <v>42916</v>
      </c>
      <c r="AHB7">
        <v>324</v>
      </c>
      <c r="AHC7" s="1">
        <f ca="1">_xll.BDH(AHD$4,"NET_INCOME",$B$1,$B$2,"EQY_CONSOLIDATED","Y","cols=2;rows=3")</f>
        <v>42916</v>
      </c>
      <c r="AHD7">
        <v>1293</v>
      </c>
      <c r="AHE7" s="1">
        <f ca="1">_xll.BDH(AHF$4,"NET_INCOME",$B$1,$B$2,"EQY_CONSOLIDATED","Y","cols=2;rows=2")</f>
        <v>42916</v>
      </c>
      <c r="AHF7">
        <v>1468.6679999999999</v>
      </c>
      <c r="AHG7" s="1">
        <f ca="1">_xll.BDH(AHH$4,"NET_INCOME",$B$1,$B$2,"EQY_CONSOLIDATED","Y","cols=2;rows=2")</f>
        <v>42916</v>
      </c>
      <c r="AHH7">
        <v>454.64400000000001</v>
      </c>
      <c r="AHI7" s="1">
        <f ca="1">_xll.BDH(AHJ$4,"NET_INCOME",$B$1,$B$2,"EQY_CONSOLIDATED","Y","cols=2;rows=3")</f>
        <v>42916</v>
      </c>
      <c r="AHJ7">
        <v>62675</v>
      </c>
      <c r="AHK7" s="1">
        <f ca="1">_xll.BDH(AHL$4,"NET_INCOME",$B$1,$B$2,"EQY_CONSOLIDATED","Y","cols=2;rows=2")</f>
        <v>42916</v>
      </c>
      <c r="AHL7">
        <v>2415</v>
      </c>
      <c r="AHM7" s="1">
        <f ca="1">_xll.BDH(AHN$4,"NET_INCOME",$B$1,$B$2,"EQY_CONSOLIDATED","Y","cols=2;rows=2")</f>
        <v>42916</v>
      </c>
      <c r="AHN7">
        <v>278.70299999999997</v>
      </c>
      <c r="AHO7" s="1">
        <f ca="1">_xll.BDH(AHP$4,"NET_INCOME",$B$1,$B$2,"EQY_CONSOLIDATED","Y","cols=2;rows=3")</f>
        <v>42794</v>
      </c>
      <c r="AHP7">
        <v>46.033999999999999</v>
      </c>
      <c r="AHQ7" s="1">
        <f ca="1">_xll.BDH(AHR$4,"NET_INCOME",$B$1,$B$2,"EQY_CONSOLIDATED","Y","cols=2;rows=2")</f>
        <v>42916</v>
      </c>
      <c r="AHR7">
        <v>1452.067</v>
      </c>
      <c r="AHS7" s="1">
        <f ca="1">_xll.BDH(AHT$4,"NET_INCOME",$B$1,$B$2,"EQY_CONSOLIDATED","Y","cols=2;rows=2")</f>
        <v>42916</v>
      </c>
      <c r="AHT7">
        <v>381.72019999999998</v>
      </c>
      <c r="AHU7" s="1">
        <f ca="1">_xll.BDH(AHV$4,"NET_INCOME",$B$1,$B$2,"EQY_CONSOLIDATED","Y","cols=2;rows=2")</f>
        <v>42916</v>
      </c>
      <c r="AHV7">
        <v>2494.6089999999999</v>
      </c>
      <c r="AHW7" s="1">
        <f ca="1">_xll.BDH(AHX$4,"NET_INCOME",$B$1,$B$2,"EQY_CONSOLIDATED","Y","cols=2;rows=2")</f>
        <v>42916</v>
      </c>
      <c r="AHX7">
        <v>425.13799999999998</v>
      </c>
      <c r="AHY7" s="1">
        <f ca="1">_xll.BDH(AHZ$4,"NET_INCOME",$B$1,$B$2,"EQY_CONSOLIDATED","Y","cols=2;rows=2")</f>
        <v>42916</v>
      </c>
      <c r="AHZ7">
        <v>3776.3780000000002</v>
      </c>
      <c r="AIA7" s="1">
        <f ca="1">_xll.BDH(AIB$4,"NET_INCOME",$B$1,$B$2,"EQY_CONSOLIDATED","Y","cols=2;rows=2")</f>
        <v>42916</v>
      </c>
      <c r="AIB7">
        <v>274</v>
      </c>
      <c r="AIC7" s="1">
        <f ca="1">_xll.BDH(AID$4,"NET_INCOME",$B$1,$B$2,"EQY_CONSOLIDATED","Y","cols=2;rows=3")</f>
        <v>42916</v>
      </c>
      <c r="AID7">
        <v>4024</v>
      </c>
      <c r="AIE7" s="1">
        <f ca="1">_xll.BDH(AIF$4,"NET_INCOME",$B$1,$B$2,"EQY_CONSOLIDATED","Y","cols=2;rows=2")</f>
        <v>42916</v>
      </c>
      <c r="AIF7">
        <v>1853.5540000000001</v>
      </c>
      <c r="AIG7" s="1">
        <f ca="1">_xll.BDH(AIH$4,"NET_INCOME",$B$1,$B$2,"EQY_CONSOLIDATED","Y","cols=2;rows=2")</f>
        <v>42916</v>
      </c>
      <c r="AIH7">
        <v>602.31500000000005</v>
      </c>
      <c r="AII7" s="1">
        <f ca="1">_xll.BDH(AIJ$4,"NET_INCOME",$B$1,$B$2,"EQY_CONSOLIDATED","Y","cols=2;rows=2")</f>
        <v>42916</v>
      </c>
      <c r="AIJ7">
        <v>24.212</v>
      </c>
      <c r="AIK7" s="1">
        <f ca="1">_xll.BDH(AIL$4,"NET_INCOME",$B$1,$B$2,"EQY_CONSOLIDATED","Y","cols=2;rows=2")</f>
        <v>42916</v>
      </c>
      <c r="AIL7">
        <v>1089.2660000000001</v>
      </c>
      <c r="AIM7" s="1">
        <f ca="1">_xll.BDH(AIN$4,"NET_INCOME",$B$1,$B$2,"EQY_CONSOLIDATED","Y","cols=2;rows=2")</f>
        <v>42916</v>
      </c>
      <c r="AIN7">
        <v>2031.788</v>
      </c>
      <c r="AIO7" s="1">
        <f ca="1">_xll.BDH(AIP$4,"NET_INCOME",$B$1,$B$2,"EQY_CONSOLIDATED","Y","cols=2;rows=3")</f>
        <v>42916</v>
      </c>
      <c r="AIP7">
        <v>6033</v>
      </c>
      <c r="AIQ7" s="1">
        <f ca="1">_xll.BDH(AIR$4,"NET_INCOME",$B$1,$B$2,"EQY_CONSOLIDATED","Y","cols=2;rows=2")</f>
        <v>42916</v>
      </c>
      <c r="AIR7">
        <v>546.14599999999996</v>
      </c>
      <c r="AIS7" s="1">
        <f ca="1">_xll.BDH(AIT$4,"NET_INCOME",$B$1,$B$2,"EQY_CONSOLIDATED","Y","cols=2;rows=2")</f>
        <v>42916</v>
      </c>
      <c r="AIT7">
        <v>1649</v>
      </c>
      <c r="AIU7" s="1">
        <f ca="1">_xll.BDH(AIV$4,"NET_INCOME",$B$1,$B$2,"EQY_CONSOLIDATED","Y","cols=2;rows=3")</f>
        <v>42825</v>
      </c>
      <c r="AIV7">
        <v>424.58199999999999</v>
      </c>
      <c r="AIW7" s="1">
        <f ca="1">_xll.BDH(AIX$4,"NET_INCOME",$B$1,$B$2,"EQY_CONSOLIDATED","Y","cols=2;rows=3")</f>
        <v>42916</v>
      </c>
      <c r="AIX7">
        <v>787.57249999999999</v>
      </c>
      <c r="AIY7" s="1">
        <f ca="1">_xll.BDH(AIZ$4,"NET_INCOME",$B$1,$B$2,"EQY_CONSOLIDATED","Y","cols=2;rows=2")</f>
        <v>42916</v>
      </c>
      <c r="AIZ7">
        <v>2030.569</v>
      </c>
      <c r="AJA7" s="1">
        <f ca="1">_xll.BDH(AJB$4,"NET_INCOME",$B$1,$B$2,"EQY_CONSOLIDATED","Y","cols=2;rows=2")</f>
        <v>42916</v>
      </c>
      <c r="AJB7">
        <v>2114.4769999999999</v>
      </c>
      <c r="AJC7" s="1">
        <f ca="1">_xll.BDH(AJD$4,"NET_INCOME",$B$1,$B$2,"EQY_CONSOLIDATED","Y","cols=2;rows=2")</f>
        <v>42916</v>
      </c>
      <c r="AJD7">
        <v>175.92400000000001</v>
      </c>
      <c r="AJE7" s="1">
        <f ca="1">_xll.BDH(AJF$4,"NET_INCOME",$B$1,$B$2,"EQY_CONSOLIDATED","Y","cols=2;rows=2")</f>
        <v>42916</v>
      </c>
      <c r="AJF7">
        <v>1080.7739999999999</v>
      </c>
      <c r="AJG7" s="1">
        <f ca="1">_xll.BDH(AJH$4,"NET_INCOME",$B$1,$B$2,"EQY_CONSOLIDATED","Y","cols=2;rows=2")</f>
        <v>42916</v>
      </c>
      <c r="AJH7">
        <v>284.137</v>
      </c>
      <c r="AJI7" s="1">
        <f ca="1">_xll.BDH(AJJ$4,"NET_INCOME",$B$1,$B$2,"EQY_CONSOLIDATED","Y","cols=2;rows=3")</f>
        <v>42916</v>
      </c>
      <c r="AJJ7">
        <v>457.416</v>
      </c>
      <c r="AJK7" s="1">
        <f ca="1">_xll.BDH(AJL$4,"NET_INCOME",$B$1,$B$2,"EQY_CONSOLIDATED","Y","cols=2;rows=2")</f>
        <v>42916</v>
      </c>
      <c r="AJL7">
        <v>170.251</v>
      </c>
      <c r="AJM7" s="1">
        <f ca="1">_xll.BDH(AJN$4,"NET_INCOME",$B$1,$B$2,"EQY_CONSOLIDATED","Y","cols=2;rows=2")</f>
        <v>42916</v>
      </c>
      <c r="AJN7">
        <v>4527.6000000000004</v>
      </c>
      <c r="AJO7" s="1">
        <f ca="1">_xll.BDH(AJP$4,"NET_INCOME",$B$1,$B$2,"EQY_CONSOLIDATED","Y","cols=2;rows=2")</f>
        <v>42916</v>
      </c>
      <c r="AJP7">
        <v>3785.8560000000002</v>
      </c>
      <c r="AJQ7" s="1">
        <f ca="1">_xll.BDH(AJR$4,"NET_INCOME",$B$1,$B$2,"EQY_CONSOLIDATED","Y","cols=2;rows=3")</f>
        <v>42825</v>
      </c>
      <c r="AJR7">
        <v>2455.944</v>
      </c>
      <c r="AJS7" s="1">
        <f ca="1">_xll.BDH(AJT$4,"NET_INCOME",$B$1,$B$2,"EQY_CONSOLIDATED","Y","cols=2;rows=2")</f>
        <v>42916</v>
      </c>
      <c r="AJT7">
        <v>-180.84200000000001</v>
      </c>
      <c r="AJU7" s="1">
        <f ca="1">_xll.BDH(AJV$4,"NET_INCOME",$B$1,$B$2,"EQY_CONSOLIDATED","Y","cols=2;rows=3")</f>
        <v>42916</v>
      </c>
      <c r="AJV7">
        <v>5932</v>
      </c>
      <c r="AJW7" s="1">
        <f ca="1">_xll.BDH(AJX$4,"NET_INCOME",$B$1,$B$2,"EQY_CONSOLIDATED","Y","cols=2;rows=2")</f>
        <v>42916</v>
      </c>
      <c r="AJX7">
        <v>6089.1329999999998</v>
      </c>
      <c r="AJY7" s="1">
        <f ca="1">_xll.BDH(AJZ$4,"NET_INCOME",$B$1,$B$2,"EQY_CONSOLIDATED","Y","cols=2;rows=2")</f>
        <v>42916</v>
      </c>
      <c r="AJZ7">
        <v>34.106999999999999</v>
      </c>
      <c r="AKA7" s="1">
        <f ca="1">_xll.BDH(AKB$4,"NET_INCOME",$B$1,$B$2,"EQY_CONSOLIDATED","Y","cols=2;rows=2")</f>
        <v>42916</v>
      </c>
      <c r="AKB7">
        <v>226.13499999999999</v>
      </c>
      <c r="AKC7" s="1">
        <f ca="1">_xll.BDH(AKD$4,"NET_INCOME",$B$1,$B$2,"EQY_CONSOLIDATED","Y","cols=2;rows=2")</f>
        <v>42916</v>
      </c>
      <c r="AKD7">
        <v>176.66</v>
      </c>
    </row>
    <row r="8" spans="1:966" x14ac:dyDescent="0.25">
      <c r="A8" s="1">
        <v>43100</v>
      </c>
      <c r="B8">
        <v>675.05799999999999</v>
      </c>
      <c r="C8" s="1">
        <v>43008</v>
      </c>
      <c r="D8">
        <v>793.04600000000005</v>
      </c>
      <c r="E8" s="1">
        <v>43008</v>
      </c>
      <c r="F8">
        <v>1779.1</v>
      </c>
      <c r="G8" s="1">
        <v>43100</v>
      </c>
      <c r="H8">
        <v>325.98500000000001</v>
      </c>
      <c r="I8" s="1">
        <v>43100</v>
      </c>
      <c r="J8">
        <v>2065.6019999999999</v>
      </c>
      <c r="K8" s="1">
        <v>42916</v>
      </c>
      <c r="L8">
        <v>194.95099999999999</v>
      </c>
      <c r="M8" s="1">
        <v>43100</v>
      </c>
      <c r="N8">
        <v>71.801000000000002</v>
      </c>
      <c r="O8" s="1">
        <v>42916</v>
      </c>
      <c r="P8">
        <v>1117.1189999999999</v>
      </c>
      <c r="Q8" s="1">
        <v>43100</v>
      </c>
      <c r="R8">
        <v>268.63200000000001</v>
      </c>
      <c r="S8" s="1">
        <v>43100</v>
      </c>
      <c r="T8">
        <v>570</v>
      </c>
      <c r="U8" s="1">
        <v>43100</v>
      </c>
      <c r="V8">
        <v>-443.46600000000001</v>
      </c>
      <c r="W8" s="1">
        <v>43100</v>
      </c>
      <c r="X8">
        <v>54.646000000000001</v>
      </c>
      <c r="Y8" s="1">
        <v>43008</v>
      </c>
      <c r="Z8">
        <v>-124.24299999999999</v>
      </c>
      <c r="AA8" s="1">
        <v>43100</v>
      </c>
      <c r="AB8">
        <v>739.25199999999995</v>
      </c>
      <c r="AC8" s="1">
        <v>43100</v>
      </c>
      <c r="AD8">
        <v>711.8</v>
      </c>
      <c r="AE8" s="1">
        <v>43100</v>
      </c>
      <c r="AF8">
        <v>1051.8499999999999</v>
      </c>
      <c r="AG8" s="1">
        <v>43100</v>
      </c>
      <c r="AH8">
        <v>1582.096</v>
      </c>
      <c r="AI8" s="1">
        <v>43100</v>
      </c>
      <c r="AJ8">
        <v>-306.91899999999998</v>
      </c>
      <c r="AK8" s="1">
        <v>43100</v>
      </c>
      <c r="AL8">
        <v>-322.137</v>
      </c>
      <c r="AM8" s="1">
        <v>43100</v>
      </c>
      <c r="AN8">
        <v>6290.152</v>
      </c>
      <c r="AO8" s="1">
        <v>43100</v>
      </c>
      <c r="AP8">
        <v>1142.8689999999999</v>
      </c>
      <c r="AQ8" s="1">
        <v>43100</v>
      </c>
      <c r="AR8">
        <v>7026</v>
      </c>
      <c r="AS8" s="1">
        <v>43100</v>
      </c>
      <c r="AT8">
        <v>403.36099999999999</v>
      </c>
      <c r="AU8" s="1">
        <v>43100</v>
      </c>
      <c r="AV8">
        <v>535.97400000000005</v>
      </c>
      <c r="AW8" s="1">
        <v>43100</v>
      </c>
      <c r="AX8">
        <v>265.99200000000002</v>
      </c>
      <c r="AY8" s="1">
        <v>43008</v>
      </c>
      <c r="AZ8">
        <v>385.59899999999999</v>
      </c>
      <c r="BA8" s="1">
        <v>43100</v>
      </c>
      <c r="BB8">
        <v>-465.25900000000001</v>
      </c>
      <c r="BC8" s="1">
        <v>43100</v>
      </c>
      <c r="BD8">
        <v>137.44200000000001</v>
      </c>
      <c r="BE8" s="1">
        <v>43100</v>
      </c>
      <c r="BF8">
        <v>2108.5459999999998</v>
      </c>
      <c r="BG8" s="1">
        <v>43100</v>
      </c>
      <c r="BH8">
        <v>-18.562999999999999</v>
      </c>
      <c r="BI8" s="1">
        <v>43100</v>
      </c>
      <c r="BJ8">
        <v>-595.25300000000004</v>
      </c>
      <c r="BK8" s="1">
        <v>43100</v>
      </c>
      <c r="BL8">
        <v>97.831000000000003</v>
      </c>
      <c r="BM8" s="1">
        <v>43008</v>
      </c>
      <c r="BN8">
        <v>109.937</v>
      </c>
      <c r="BO8" s="1">
        <v>43100</v>
      </c>
      <c r="BP8">
        <v>4737.4769999999999</v>
      </c>
      <c r="BQ8" s="1">
        <v>43281</v>
      </c>
      <c r="BR8">
        <v>7206.3689999999997</v>
      </c>
      <c r="BS8" s="1">
        <v>43100</v>
      </c>
      <c r="BT8">
        <v>309.55</v>
      </c>
      <c r="BU8" s="1">
        <v>43100</v>
      </c>
      <c r="BV8">
        <v>138.452</v>
      </c>
      <c r="BW8" s="1">
        <v>43008</v>
      </c>
      <c r="BX8">
        <v>117.08799999999999</v>
      </c>
      <c r="BY8" s="1">
        <v>43100</v>
      </c>
      <c r="BZ8">
        <v>971.98299999999995</v>
      </c>
      <c r="CA8" s="1">
        <v>43100</v>
      </c>
      <c r="CB8">
        <v>1994.2619999999999</v>
      </c>
      <c r="CC8" s="1">
        <v>43100</v>
      </c>
      <c r="CD8">
        <v>173.547</v>
      </c>
      <c r="CE8" s="1">
        <v>43100</v>
      </c>
      <c r="CF8">
        <v>-40.726999999999997</v>
      </c>
      <c r="CG8" s="1">
        <v>43100</v>
      </c>
      <c r="CH8">
        <v>773.29700000000003</v>
      </c>
      <c r="CI8" s="1">
        <v>43008</v>
      </c>
      <c r="CJ8">
        <v>520.36400000000003</v>
      </c>
      <c r="CK8" s="1">
        <v>43100</v>
      </c>
      <c r="CL8">
        <v>-954</v>
      </c>
      <c r="CM8" s="1">
        <v>43100</v>
      </c>
      <c r="CN8">
        <v>2377.84</v>
      </c>
      <c r="CO8" s="1">
        <v>43100</v>
      </c>
      <c r="CP8">
        <v>340.428</v>
      </c>
      <c r="CQ8" s="1">
        <v>43100</v>
      </c>
      <c r="CR8">
        <v>1636.4559999999999</v>
      </c>
      <c r="CS8" s="1">
        <v>43100</v>
      </c>
      <c r="CT8">
        <v>260.70100000000002</v>
      </c>
      <c r="CU8" s="1">
        <v>43008</v>
      </c>
      <c r="CV8">
        <v>205.65700000000001</v>
      </c>
      <c r="CW8" s="1">
        <v>43100</v>
      </c>
      <c r="CX8">
        <v>-571.74599999999998</v>
      </c>
      <c r="CY8" s="1">
        <v>43100</v>
      </c>
      <c r="CZ8">
        <v>925</v>
      </c>
      <c r="DA8" s="1">
        <v>43100</v>
      </c>
      <c r="DB8">
        <v>663.577</v>
      </c>
      <c r="DC8" s="1">
        <v>43100</v>
      </c>
      <c r="DD8">
        <v>1995.585</v>
      </c>
      <c r="DE8" s="1">
        <v>43100</v>
      </c>
      <c r="DF8">
        <v>-30.367999999999999</v>
      </c>
      <c r="DG8" s="1">
        <v>43100</v>
      </c>
      <c r="DH8">
        <v>1964.057</v>
      </c>
      <c r="DI8" s="1">
        <v>43008</v>
      </c>
      <c r="DJ8">
        <v>-192</v>
      </c>
      <c r="DK8" s="1">
        <v>43100</v>
      </c>
      <c r="DL8">
        <v>205.434</v>
      </c>
      <c r="DM8" s="1">
        <v>43100</v>
      </c>
      <c r="DN8">
        <v>1008</v>
      </c>
      <c r="DO8" s="1">
        <v>43100</v>
      </c>
      <c r="DP8">
        <v>73.441000000000003</v>
      </c>
      <c r="DQ8" s="1">
        <v>43008</v>
      </c>
      <c r="DR8">
        <v>180.24199999999999</v>
      </c>
      <c r="DS8" s="1">
        <v>43100</v>
      </c>
      <c r="DT8">
        <v>507.12200000000001</v>
      </c>
      <c r="DW8" s="1">
        <v>43100</v>
      </c>
      <c r="DX8">
        <v>79.287000000000006</v>
      </c>
      <c r="EC8" s="1">
        <v>43008</v>
      </c>
      <c r="ED8">
        <v>174.506</v>
      </c>
      <c r="EE8" s="1">
        <v>43100</v>
      </c>
      <c r="EF8">
        <v>255</v>
      </c>
      <c r="EM8" s="1">
        <v>43100</v>
      </c>
      <c r="EN8">
        <v>636</v>
      </c>
      <c r="EO8" s="1">
        <v>43100</v>
      </c>
      <c r="EP8">
        <v>27.224</v>
      </c>
      <c r="EQ8" s="1">
        <v>43008</v>
      </c>
      <c r="ER8">
        <v>95.614999999999995</v>
      </c>
      <c r="ES8" s="1">
        <v>43100</v>
      </c>
      <c r="ET8">
        <v>233.107</v>
      </c>
      <c r="EU8" s="1">
        <v>43100</v>
      </c>
      <c r="EV8">
        <v>-458.98200000000003</v>
      </c>
      <c r="EW8" s="1">
        <v>43100</v>
      </c>
      <c r="EX8">
        <v>449.05500000000001</v>
      </c>
      <c r="EY8" s="1">
        <v>43100</v>
      </c>
      <c r="EZ8">
        <v>444.61399999999998</v>
      </c>
      <c r="FA8" s="1">
        <v>43100</v>
      </c>
      <c r="FB8">
        <v>-278.78899999999999</v>
      </c>
      <c r="FC8" s="1">
        <v>43100</v>
      </c>
      <c r="FD8">
        <v>172.083</v>
      </c>
      <c r="FE8" s="1">
        <v>43100</v>
      </c>
      <c r="FF8">
        <v>2607.5425</v>
      </c>
      <c r="FG8" s="1">
        <v>43100</v>
      </c>
      <c r="FH8">
        <v>74.475999999999999</v>
      </c>
      <c r="FI8" s="1">
        <v>42978</v>
      </c>
      <c r="FJ8">
        <v>229.821</v>
      </c>
      <c r="FK8" s="1">
        <v>43100</v>
      </c>
      <c r="FL8">
        <v>234.49299999999999</v>
      </c>
      <c r="FM8" s="1">
        <v>43100</v>
      </c>
      <c r="FN8">
        <v>1267.1120000000001</v>
      </c>
      <c r="FO8" s="1">
        <v>43100</v>
      </c>
      <c r="FP8">
        <v>1762.19</v>
      </c>
      <c r="FQ8" s="1">
        <v>43100</v>
      </c>
      <c r="FR8">
        <v>96.296999999999997</v>
      </c>
      <c r="FS8" s="1">
        <v>43100</v>
      </c>
      <c r="FT8">
        <v>188.59299999999999</v>
      </c>
      <c r="FU8" s="1">
        <v>43100</v>
      </c>
      <c r="FV8">
        <v>224.74100000000001</v>
      </c>
      <c r="FW8" s="1">
        <v>43100</v>
      </c>
      <c r="FX8">
        <v>163.51300000000001</v>
      </c>
      <c r="FY8" s="1">
        <v>43008</v>
      </c>
      <c r="FZ8">
        <v>25.748000000000001</v>
      </c>
      <c r="GA8" s="1">
        <v>43100</v>
      </c>
      <c r="GB8">
        <v>172.11500000000001</v>
      </c>
      <c r="GC8" s="1">
        <v>43100</v>
      </c>
      <c r="GD8">
        <v>31.561</v>
      </c>
      <c r="GE8" s="1">
        <v>43100</v>
      </c>
      <c r="GF8">
        <v>-57.872999999999998</v>
      </c>
      <c r="GG8" s="1">
        <v>43100</v>
      </c>
      <c r="GH8">
        <v>166.11099999999999</v>
      </c>
      <c r="GI8" s="1">
        <v>43008</v>
      </c>
      <c r="GJ8">
        <v>1274.0999999999999</v>
      </c>
      <c r="GK8" s="1">
        <v>43100</v>
      </c>
      <c r="GL8">
        <v>1036</v>
      </c>
      <c r="GM8" s="1">
        <v>43100</v>
      </c>
      <c r="GN8">
        <v>1983.3030000000001</v>
      </c>
      <c r="GO8" s="1">
        <v>43100</v>
      </c>
      <c r="GP8">
        <v>-308.86099999999999</v>
      </c>
      <c r="GQ8" s="1">
        <v>43100</v>
      </c>
      <c r="GR8">
        <v>154.505</v>
      </c>
      <c r="GS8" s="1">
        <v>43100</v>
      </c>
      <c r="GT8">
        <v>531.61599999999999</v>
      </c>
      <c r="GW8" s="1">
        <v>43100</v>
      </c>
      <c r="GX8">
        <v>1018.575</v>
      </c>
      <c r="GY8" s="1">
        <v>42916</v>
      </c>
      <c r="GZ8">
        <v>-26.959</v>
      </c>
      <c r="HA8" s="1">
        <v>43100</v>
      </c>
      <c r="HB8">
        <v>308.57499999999999</v>
      </c>
      <c r="HC8" s="1">
        <v>43100</v>
      </c>
      <c r="HD8">
        <v>919.93899999999996</v>
      </c>
      <c r="HE8" s="1">
        <v>43100</v>
      </c>
      <c r="HF8">
        <v>1940.106</v>
      </c>
      <c r="HG8" s="1">
        <v>43100</v>
      </c>
      <c r="HH8">
        <v>114.5492</v>
      </c>
      <c r="HI8" s="1">
        <v>43008</v>
      </c>
      <c r="HJ8">
        <v>396.88</v>
      </c>
      <c r="HK8" s="1">
        <v>43100</v>
      </c>
      <c r="HL8">
        <v>5</v>
      </c>
      <c r="HQ8" s="1">
        <v>43100</v>
      </c>
      <c r="HR8">
        <v>360.59399999999999</v>
      </c>
      <c r="HS8" s="1">
        <v>42916</v>
      </c>
      <c r="HT8">
        <v>266.7</v>
      </c>
      <c r="HU8" s="1">
        <v>43100</v>
      </c>
      <c r="HV8">
        <v>1678.904</v>
      </c>
      <c r="HW8" s="1">
        <v>43100</v>
      </c>
      <c r="HX8">
        <v>39.234000000000002</v>
      </c>
      <c r="HY8" s="1">
        <v>43100</v>
      </c>
      <c r="HZ8">
        <v>576</v>
      </c>
      <c r="IA8" s="1">
        <v>43100</v>
      </c>
      <c r="IB8">
        <v>-992.17</v>
      </c>
      <c r="IC8" s="1">
        <v>43100</v>
      </c>
      <c r="ID8">
        <v>433.89299999999997</v>
      </c>
      <c r="IE8" s="1">
        <v>43100</v>
      </c>
      <c r="IF8">
        <v>503.80700000000002</v>
      </c>
      <c r="IG8" s="1">
        <v>42916</v>
      </c>
      <c r="IH8">
        <v>10716</v>
      </c>
      <c r="II8" s="1">
        <v>43100</v>
      </c>
      <c r="IJ8">
        <v>658.37800000000004</v>
      </c>
      <c r="IK8" s="1">
        <v>42916</v>
      </c>
      <c r="IL8">
        <v>6975</v>
      </c>
      <c r="IM8" s="1">
        <v>42916</v>
      </c>
      <c r="IN8">
        <v>175.2637</v>
      </c>
      <c r="IO8" s="1">
        <v>43100</v>
      </c>
      <c r="IP8">
        <v>1209.972</v>
      </c>
      <c r="IQ8" s="1">
        <v>43100</v>
      </c>
      <c r="IR8">
        <v>8427</v>
      </c>
      <c r="IS8" s="1">
        <v>42916</v>
      </c>
      <c r="IT8">
        <v>13361</v>
      </c>
      <c r="IU8" s="1">
        <v>43100</v>
      </c>
      <c r="IV8">
        <v>4196.723</v>
      </c>
      <c r="IW8" s="1">
        <v>43100</v>
      </c>
      <c r="IX8">
        <v>2341</v>
      </c>
      <c r="IY8" s="1">
        <v>43100</v>
      </c>
      <c r="IZ8">
        <v>1655.5235</v>
      </c>
      <c r="JA8" s="1">
        <v>43100</v>
      </c>
      <c r="JB8">
        <v>1868.518</v>
      </c>
      <c r="JC8" s="1">
        <v>42916</v>
      </c>
      <c r="JD8">
        <v>19282</v>
      </c>
      <c r="JE8" s="1">
        <v>43008</v>
      </c>
      <c r="JF8">
        <v>214.10400000000001</v>
      </c>
      <c r="JG8" s="1">
        <v>43100</v>
      </c>
      <c r="JH8">
        <v>1828.5830000000001</v>
      </c>
      <c r="JI8" s="1">
        <v>42916</v>
      </c>
      <c r="JJ8">
        <v>4045</v>
      </c>
      <c r="JK8" s="1">
        <v>43100</v>
      </c>
      <c r="JL8">
        <v>20011</v>
      </c>
      <c r="JM8" s="1">
        <v>43100</v>
      </c>
      <c r="JN8">
        <v>1801.433</v>
      </c>
      <c r="JO8" s="1">
        <v>43100</v>
      </c>
      <c r="JP8">
        <v>3765.8040000000001</v>
      </c>
      <c r="JQ8" s="1">
        <v>43100</v>
      </c>
      <c r="JR8">
        <v>887.202</v>
      </c>
      <c r="JS8" s="1">
        <v>43008</v>
      </c>
      <c r="JT8">
        <v>131.34800000000001</v>
      </c>
      <c r="JU8" s="1">
        <v>43100</v>
      </c>
      <c r="JV8">
        <v>3127</v>
      </c>
      <c r="JW8" s="1">
        <v>42916</v>
      </c>
      <c r="JX8">
        <v>19652</v>
      </c>
      <c r="JY8" s="1">
        <v>42916</v>
      </c>
      <c r="JZ8">
        <v>12622</v>
      </c>
      <c r="KA8" s="1">
        <v>43100</v>
      </c>
      <c r="KB8">
        <v>7724</v>
      </c>
      <c r="KC8" s="1">
        <v>43008</v>
      </c>
      <c r="KD8">
        <v>77.784000000000006</v>
      </c>
      <c r="KE8" s="1">
        <v>42916</v>
      </c>
      <c r="KF8">
        <v>20374</v>
      </c>
      <c r="KG8" s="1">
        <v>43008</v>
      </c>
      <c r="KH8">
        <v>231.14500000000001</v>
      </c>
      <c r="KI8" s="1">
        <v>43069</v>
      </c>
      <c r="KJ8">
        <v>3195</v>
      </c>
      <c r="KK8" s="1">
        <v>42916</v>
      </c>
      <c r="KL8">
        <v>2625.7202000000002</v>
      </c>
      <c r="KM8" s="1">
        <v>42916</v>
      </c>
      <c r="KN8">
        <v>2165.703</v>
      </c>
      <c r="KO8" s="1">
        <v>43100</v>
      </c>
      <c r="KP8">
        <v>-12.2</v>
      </c>
      <c r="KQ8" s="1">
        <v>42916</v>
      </c>
      <c r="KR8">
        <v>57041</v>
      </c>
      <c r="KS8" s="1">
        <v>42916</v>
      </c>
      <c r="KT8">
        <v>52883</v>
      </c>
      <c r="KU8" s="1">
        <v>43008</v>
      </c>
      <c r="KV8">
        <v>-138.31399999999999</v>
      </c>
      <c r="KW8" s="1">
        <v>43100</v>
      </c>
      <c r="KX8">
        <v>1044.2</v>
      </c>
      <c r="KY8" s="1">
        <v>42916</v>
      </c>
      <c r="KZ8">
        <v>8360</v>
      </c>
      <c r="LA8" s="1">
        <v>42916</v>
      </c>
      <c r="LB8">
        <v>77209</v>
      </c>
      <c r="LC8" s="1">
        <v>43100</v>
      </c>
      <c r="LD8">
        <v>4594.9449999999997</v>
      </c>
      <c r="LE8" s="1">
        <v>43100</v>
      </c>
      <c r="LF8">
        <v>13854</v>
      </c>
      <c r="LG8" s="1">
        <v>43100</v>
      </c>
      <c r="LH8">
        <v>607.38400000000001</v>
      </c>
      <c r="LI8" s="1">
        <v>42916</v>
      </c>
      <c r="LJ8">
        <v>13889</v>
      </c>
      <c r="LK8" s="1">
        <v>43100</v>
      </c>
      <c r="LL8">
        <v>31.407</v>
      </c>
      <c r="LM8" s="1">
        <v>43100</v>
      </c>
      <c r="LN8">
        <v>1476.5740000000001</v>
      </c>
      <c r="LO8" s="1">
        <v>42916</v>
      </c>
      <c r="LP8">
        <v>68327</v>
      </c>
      <c r="LQ8" s="1">
        <v>43100</v>
      </c>
      <c r="LR8">
        <v>5125.2785999999996</v>
      </c>
      <c r="LY8" s="1">
        <v>43100</v>
      </c>
      <c r="LZ8">
        <v>2658.194</v>
      </c>
      <c r="MA8" s="1">
        <v>43100</v>
      </c>
      <c r="MB8">
        <v>1990.482</v>
      </c>
      <c r="MC8" s="1">
        <v>43100</v>
      </c>
      <c r="MD8">
        <v>2146</v>
      </c>
      <c r="ME8" s="1">
        <v>42916</v>
      </c>
      <c r="MF8">
        <v>910.94479999999999</v>
      </c>
      <c r="MG8" s="1">
        <v>42916</v>
      </c>
      <c r="MH8">
        <v>650.27670000000001</v>
      </c>
      <c r="MK8" s="1">
        <v>43100</v>
      </c>
      <c r="ML8">
        <v>3233.6959999999999</v>
      </c>
      <c r="MM8" s="1">
        <v>43100</v>
      </c>
      <c r="MN8">
        <v>2160.288</v>
      </c>
      <c r="MO8" s="1">
        <v>43100</v>
      </c>
      <c r="MP8">
        <v>-52.301000000000002</v>
      </c>
      <c r="MQ8" s="1">
        <v>43100</v>
      </c>
      <c r="MR8">
        <v>10180</v>
      </c>
      <c r="MS8" s="1">
        <v>43100</v>
      </c>
      <c r="MT8">
        <v>8153</v>
      </c>
      <c r="MU8" s="1">
        <v>43100</v>
      </c>
      <c r="MV8">
        <v>6283.27</v>
      </c>
      <c r="MW8" s="1">
        <v>43100</v>
      </c>
      <c r="MX8">
        <v>2302.4659999999999</v>
      </c>
      <c r="MY8" s="1">
        <v>43100</v>
      </c>
      <c r="MZ8">
        <v>9170.7630000000008</v>
      </c>
      <c r="NA8" s="1">
        <v>43008</v>
      </c>
      <c r="NB8">
        <v>-139.65899999999999</v>
      </c>
      <c r="NC8" s="1">
        <v>42916</v>
      </c>
      <c r="ND8">
        <v>1777</v>
      </c>
      <c r="NE8" s="1">
        <v>43100</v>
      </c>
      <c r="NF8">
        <v>560.43200000000002</v>
      </c>
      <c r="NG8" s="1">
        <v>43008</v>
      </c>
      <c r="NH8">
        <v>329.03699999999998</v>
      </c>
      <c r="NI8" s="1">
        <v>43100</v>
      </c>
      <c r="NJ8">
        <v>7284</v>
      </c>
      <c r="NK8" s="1">
        <v>43100</v>
      </c>
      <c r="NL8">
        <v>4293.9719999999998</v>
      </c>
      <c r="NM8" s="1">
        <v>43100</v>
      </c>
      <c r="NN8">
        <v>9240.0689999999995</v>
      </c>
      <c r="NO8" s="1">
        <v>43100</v>
      </c>
      <c r="NP8">
        <v>308.60899999999998</v>
      </c>
      <c r="NQ8" s="1">
        <v>43100</v>
      </c>
      <c r="NR8">
        <v>869.85400000000004</v>
      </c>
      <c r="NS8" s="1">
        <v>43100</v>
      </c>
      <c r="NT8">
        <v>1595.52</v>
      </c>
      <c r="NU8" s="1">
        <v>43100</v>
      </c>
      <c r="NV8">
        <v>250.79400000000001</v>
      </c>
      <c r="NW8" s="1">
        <v>43100</v>
      </c>
      <c r="NX8">
        <v>79.268000000000001</v>
      </c>
      <c r="NY8" s="1">
        <v>43100</v>
      </c>
      <c r="NZ8">
        <v>571.81100000000004</v>
      </c>
      <c r="OA8" s="1">
        <v>43100</v>
      </c>
      <c r="OB8">
        <v>1079.7809999999999</v>
      </c>
      <c r="OC8" s="1">
        <v>43100</v>
      </c>
      <c r="OD8">
        <v>268.54899999999998</v>
      </c>
      <c r="OE8" s="1">
        <v>43100</v>
      </c>
      <c r="OF8">
        <v>-27.370999999999999</v>
      </c>
      <c r="OG8" s="1">
        <v>43100</v>
      </c>
      <c r="OH8">
        <v>1457.5920000000001</v>
      </c>
      <c r="OI8" s="1">
        <v>43008</v>
      </c>
      <c r="OJ8">
        <v>-104.9511</v>
      </c>
      <c r="OK8" s="1">
        <v>43100</v>
      </c>
      <c r="OL8">
        <v>107.489</v>
      </c>
      <c r="OM8" s="1">
        <v>43100</v>
      </c>
      <c r="ON8">
        <v>2518.4409999999998</v>
      </c>
      <c r="OO8" s="1">
        <v>42916</v>
      </c>
      <c r="OP8">
        <v>673.47789999999998</v>
      </c>
      <c r="OQ8" s="1">
        <v>43100</v>
      </c>
      <c r="OR8">
        <v>1435.44</v>
      </c>
      <c r="OS8" s="1">
        <v>43100</v>
      </c>
      <c r="OT8">
        <v>-2.5489999999999999</v>
      </c>
      <c r="OU8" s="1">
        <v>43100</v>
      </c>
      <c r="OV8">
        <v>606.47900000000004</v>
      </c>
      <c r="OW8" s="1">
        <v>42916</v>
      </c>
      <c r="OX8">
        <v>521.572</v>
      </c>
      <c r="OY8" s="1">
        <v>43100</v>
      </c>
      <c r="OZ8">
        <v>376.70299999999997</v>
      </c>
      <c r="PC8" s="1">
        <v>43100</v>
      </c>
      <c r="PD8">
        <v>88.629000000000005</v>
      </c>
      <c r="PE8" s="1">
        <v>43100</v>
      </c>
      <c r="PF8">
        <v>1672.5889999999999</v>
      </c>
      <c r="PG8" s="1">
        <v>43100</v>
      </c>
      <c r="PH8">
        <v>254.90600000000001</v>
      </c>
      <c r="PI8" s="1">
        <v>43100</v>
      </c>
      <c r="PJ8">
        <v>542.625</v>
      </c>
      <c r="PK8" s="1">
        <v>43100</v>
      </c>
      <c r="PL8">
        <v>569.70500000000004</v>
      </c>
      <c r="PM8" s="1">
        <v>43100</v>
      </c>
      <c r="PN8">
        <v>11.143000000000001</v>
      </c>
      <c r="PO8" s="1">
        <v>43100</v>
      </c>
      <c r="PP8">
        <v>137.577</v>
      </c>
      <c r="PQ8" s="1">
        <v>43100</v>
      </c>
      <c r="PR8">
        <v>96.11</v>
      </c>
      <c r="PS8" s="1">
        <v>43100</v>
      </c>
      <c r="PT8">
        <v>211.42599999999999</v>
      </c>
      <c r="PU8" s="1">
        <v>42916</v>
      </c>
      <c r="PV8">
        <v>228.9914</v>
      </c>
      <c r="PW8" s="1">
        <v>43100</v>
      </c>
      <c r="PX8">
        <v>595.995</v>
      </c>
      <c r="PY8" s="1">
        <v>43100</v>
      </c>
      <c r="PZ8">
        <v>1101.241</v>
      </c>
      <c r="QA8" s="1">
        <v>43100</v>
      </c>
      <c r="QB8">
        <v>9534.1959999999999</v>
      </c>
      <c r="QC8" s="1">
        <v>43100</v>
      </c>
      <c r="QD8">
        <v>24.265000000000001</v>
      </c>
      <c r="QE8" s="1">
        <v>43100</v>
      </c>
      <c r="QF8">
        <v>1921.7380000000001</v>
      </c>
      <c r="QG8" s="1">
        <v>43100</v>
      </c>
      <c r="QH8">
        <v>547.82299999999998</v>
      </c>
      <c r="QI8" s="1">
        <v>43100</v>
      </c>
      <c r="QJ8">
        <v>2737.6469999999999</v>
      </c>
      <c r="QK8" s="1">
        <v>43008</v>
      </c>
      <c r="QL8">
        <v>-546.77200000000005</v>
      </c>
      <c r="QM8" s="1">
        <v>43100</v>
      </c>
      <c r="QN8">
        <v>103.535</v>
      </c>
      <c r="QO8" s="1">
        <v>43100</v>
      </c>
      <c r="QP8">
        <v>-48.436</v>
      </c>
      <c r="QQ8" s="1">
        <v>43100</v>
      </c>
      <c r="QR8">
        <v>567.87199999999996</v>
      </c>
      <c r="QS8" s="1">
        <v>43100</v>
      </c>
      <c r="QT8">
        <v>13075</v>
      </c>
      <c r="QU8" s="1">
        <v>43100</v>
      </c>
      <c r="QV8">
        <v>1063.5029999999999</v>
      </c>
      <c r="QW8" s="1">
        <v>42916</v>
      </c>
      <c r="QX8">
        <v>82.280299999999997</v>
      </c>
      <c r="QY8" s="1">
        <v>43100</v>
      </c>
      <c r="QZ8">
        <v>358.85199999999998</v>
      </c>
      <c r="RA8" s="1">
        <v>43100</v>
      </c>
      <c r="RB8">
        <v>2478.1</v>
      </c>
      <c r="RC8" s="1">
        <v>43100</v>
      </c>
      <c r="RD8">
        <v>2001</v>
      </c>
      <c r="RE8" s="1">
        <v>43100</v>
      </c>
      <c r="RF8">
        <v>15.575099999999999</v>
      </c>
      <c r="RG8" s="1">
        <v>43100</v>
      </c>
      <c r="RH8">
        <v>1316.5830000000001</v>
      </c>
      <c r="RI8" s="1">
        <v>42916</v>
      </c>
      <c r="RJ8">
        <v>288.49029999999999</v>
      </c>
      <c r="RK8" s="1">
        <v>43100</v>
      </c>
      <c r="RL8">
        <v>3386.8119999999999</v>
      </c>
      <c r="RM8" s="1">
        <v>43100</v>
      </c>
      <c r="RN8">
        <v>333.29300000000001</v>
      </c>
      <c r="RO8" s="1">
        <v>43100</v>
      </c>
      <c r="RP8">
        <v>9349</v>
      </c>
      <c r="RQ8" s="1">
        <v>43100</v>
      </c>
      <c r="RR8">
        <v>3189</v>
      </c>
      <c r="RS8" s="1">
        <v>43100</v>
      </c>
      <c r="RT8">
        <v>84.05</v>
      </c>
      <c r="RU8" s="1">
        <v>42916</v>
      </c>
      <c r="RV8">
        <v>25.561499999999999</v>
      </c>
      <c r="RW8" s="1">
        <v>43100</v>
      </c>
      <c r="RX8">
        <v>1529.5260000000001</v>
      </c>
      <c r="RY8" s="1">
        <v>43100</v>
      </c>
      <c r="RZ8">
        <v>2880</v>
      </c>
      <c r="SA8" s="1">
        <v>43100</v>
      </c>
      <c r="SB8">
        <v>8.9809999999999999</v>
      </c>
      <c r="SC8" s="1">
        <v>42916</v>
      </c>
      <c r="SD8">
        <v>642.43470000000002</v>
      </c>
      <c r="SE8" s="1">
        <v>43100</v>
      </c>
      <c r="SF8">
        <v>342.58100000000002</v>
      </c>
      <c r="SG8" s="1">
        <v>43100</v>
      </c>
      <c r="SH8">
        <v>7126.0140000000001</v>
      </c>
      <c r="SI8" s="1">
        <v>43100</v>
      </c>
      <c r="SJ8">
        <v>308.74</v>
      </c>
      <c r="SK8" s="1">
        <v>43100</v>
      </c>
      <c r="SL8">
        <v>-379.59199999999998</v>
      </c>
      <c r="SM8" s="1">
        <v>43100</v>
      </c>
      <c r="SN8">
        <v>792</v>
      </c>
      <c r="SO8" s="1">
        <v>43100</v>
      </c>
      <c r="SP8">
        <v>7296.8040000000001</v>
      </c>
      <c r="SQ8" s="1">
        <v>43100</v>
      </c>
      <c r="SR8">
        <v>-134.99600000000001</v>
      </c>
      <c r="SS8" s="1">
        <v>43100</v>
      </c>
      <c r="ST8">
        <v>3903.5909999999999</v>
      </c>
      <c r="SU8" s="1">
        <v>43008</v>
      </c>
      <c r="SV8">
        <v>140.46299999999999</v>
      </c>
      <c r="SW8" s="1">
        <v>43100</v>
      </c>
      <c r="SX8">
        <v>97.474999999999994</v>
      </c>
      <c r="SY8" s="1">
        <v>43100</v>
      </c>
      <c r="SZ8">
        <v>8360</v>
      </c>
      <c r="TA8" s="1">
        <v>42916</v>
      </c>
      <c r="TB8">
        <v>718.00800000000004</v>
      </c>
      <c r="TC8" s="1">
        <v>43100</v>
      </c>
      <c r="TD8">
        <v>407.20100000000002</v>
      </c>
      <c r="TE8" s="1">
        <v>43100</v>
      </c>
      <c r="TF8">
        <v>1322.0129999999999</v>
      </c>
      <c r="TG8" s="1">
        <v>43100</v>
      </c>
      <c r="TH8">
        <v>798.46900000000005</v>
      </c>
      <c r="TI8" s="1">
        <v>43100</v>
      </c>
      <c r="TJ8">
        <v>56.244</v>
      </c>
      <c r="TK8" s="1">
        <v>43100</v>
      </c>
      <c r="TL8">
        <v>1336.134</v>
      </c>
      <c r="TM8" s="1">
        <v>43100</v>
      </c>
      <c r="TN8">
        <v>4158.2997999999998</v>
      </c>
      <c r="TO8" s="1">
        <v>43008</v>
      </c>
      <c r="TP8">
        <v>-13.553000000000001</v>
      </c>
      <c r="TQ8" s="1">
        <v>42916</v>
      </c>
      <c r="TR8">
        <v>1046.9907000000001</v>
      </c>
      <c r="TS8" s="1">
        <v>43100</v>
      </c>
      <c r="TT8">
        <v>1622.952</v>
      </c>
      <c r="TU8" s="1">
        <v>43100</v>
      </c>
      <c r="TV8">
        <v>1714.422</v>
      </c>
      <c r="TW8" s="1">
        <v>42916</v>
      </c>
      <c r="TX8">
        <v>347.154</v>
      </c>
      <c r="TY8" s="1">
        <v>43100</v>
      </c>
      <c r="TZ8">
        <v>672.06299999999999</v>
      </c>
      <c r="UA8" s="1">
        <v>43100</v>
      </c>
      <c r="UB8">
        <v>684.67200000000003</v>
      </c>
      <c r="UC8" s="1">
        <v>43100</v>
      </c>
      <c r="UD8">
        <v>346.52199999999999</v>
      </c>
      <c r="UE8" s="1">
        <v>43100</v>
      </c>
      <c r="UF8">
        <v>506.64499999999998</v>
      </c>
      <c r="UG8" s="1">
        <v>43100</v>
      </c>
      <c r="UH8">
        <v>209.869</v>
      </c>
      <c r="UI8" s="1">
        <v>43100</v>
      </c>
      <c r="UJ8">
        <v>151.065</v>
      </c>
      <c r="UK8" s="1">
        <v>43100</v>
      </c>
      <c r="UL8">
        <v>750.84900000000005</v>
      </c>
      <c r="UM8" s="1">
        <v>43100</v>
      </c>
      <c r="UN8">
        <v>-69.337999999999994</v>
      </c>
      <c r="UO8" s="1">
        <v>43100</v>
      </c>
      <c r="UP8">
        <v>295.09899999999999</v>
      </c>
      <c r="UQ8" s="1">
        <v>43100</v>
      </c>
      <c r="UR8">
        <v>1688.2017000000001</v>
      </c>
      <c r="US8" s="1">
        <v>43100</v>
      </c>
      <c r="UT8">
        <v>11978</v>
      </c>
      <c r="UU8" s="1">
        <v>43100</v>
      </c>
      <c r="UV8">
        <v>1262.7860000000001</v>
      </c>
      <c r="UW8" s="1">
        <v>43100</v>
      </c>
      <c r="UX8">
        <v>2996.69</v>
      </c>
      <c r="UY8" s="1">
        <v>42916</v>
      </c>
      <c r="UZ8">
        <v>287.21699999999998</v>
      </c>
      <c r="VA8" s="1">
        <v>42916</v>
      </c>
      <c r="VB8">
        <v>168.4</v>
      </c>
      <c r="VC8" s="1">
        <v>43100</v>
      </c>
      <c r="VD8">
        <v>19181</v>
      </c>
      <c r="VE8" s="1">
        <v>43100</v>
      </c>
      <c r="VF8">
        <v>1328.088</v>
      </c>
      <c r="VG8" s="1">
        <v>43100</v>
      </c>
      <c r="VH8">
        <v>1961.5530000000001</v>
      </c>
      <c r="VI8" s="1">
        <v>43100</v>
      </c>
      <c r="VJ8">
        <v>485.99299999999999</v>
      </c>
      <c r="VK8" s="1">
        <v>43100</v>
      </c>
      <c r="VL8">
        <v>1431.9860000000001</v>
      </c>
      <c r="VM8" s="1">
        <v>42916</v>
      </c>
      <c r="VN8">
        <v>71.442999999999998</v>
      </c>
      <c r="VO8" s="1">
        <v>43100</v>
      </c>
      <c r="VP8">
        <v>456.48399999999998</v>
      </c>
      <c r="VQ8" s="1">
        <v>43100</v>
      </c>
      <c r="VR8">
        <v>42.2119</v>
      </c>
      <c r="VS8" s="1">
        <v>43100</v>
      </c>
      <c r="VT8">
        <v>2526.6419999999998</v>
      </c>
      <c r="VU8" s="1">
        <v>42916</v>
      </c>
      <c r="VV8">
        <v>250.04400000000001</v>
      </c>
      <c r="VW8" s="1">
        <v>43100</v>
      </c>
      <c r="VX8">
        <v>1755.559</v>
      </c>
      <c r="VY8" s="1">
        <v>43100</v>
      </c>
      <c r="VZ8">
        <v>1742.308</v>
      </c>
      <c r="WA8" s="1">
        <v>43100</v>
      </c>
      <c r="WB8">
        <v>-23.861999999999998</v>
      </c>
      <c r="WC8" s="1">
        <v>43100</v>
      </c>
      <c r="WD8">
        <v>3197.7550000000001</v>
      </c>
      <c r="WE8" s="1">
        <v>42916</v>
      </c>
      <c r="WF8">
        <v>-59.042999999999999</v>
      </c>
      <c r="WG8" s="1">
        <v>43008</v>
      </c>
      <c r="WH8">
        <v>103.6</v>
      </c>
      <c r="WI8" s="1">
        <v>43100</v>
      </c>
      <c r="WJ8">
        <v>1077.1220000000001</v>
      </c>
      <c r="WK8" s="1">
        <v>43100</v>
      </c>
      <c r="WL8">
        <v>781.11699999999996</v>
      </c>
      <c r="WM8" s="1">
        <v>43100</v>
      </c>
      <c r="WN8">
        <v>779.31</v>
      </c>
      <c r="WO8" s="1">
        <v>43100</v>
      </c>
      <c r="WP8">
        <v>-4.6820000000000004</v>
      </c>
      <c r="WQ8" s="1">
        <v>43100</v>
      </c>
      <c r="WR8">
        <v>142.565</v>
      </c>
      <c r="WS8" s="1">
        <v>42916</v>
      </c>
      <c r="WT8">
        <v>18231</v>
      </c>
      <c r="WU8" s="1">
        <v>43100</v>
      </c>
      <c r="WV8">
        <v>715.62599999999998</v>
      </c>
      <c r="WW8" s="1">
        <v>43100</v>
      </c>
      <c r="WX8">
        <v>1323.221</v>
      </c>
      <c r="WY8" s="1">
        <v>43100</v>
      </c>
      <c r="WZ8">
        <v>153.06200000000001</v>
      </c>
      <c r="XA8" s="1">
        <v>43100</v>
      </c>
      <c r="XB8">
        <v>-328.93099999999998</v>
      </c>
      <c r="XC8" s="1">
        <v>43100</v>
      </c>
      <c r="XD8">
        <v>-66.831999999999994</v>
      </c>
      <c r="XE8" s="1">
        <v>43100</v>
      </c>
      <c r="XF8">
        <v>320.09699999999998</v>
      </c>
      <c r="XG8" s="1">
        <v>42916</v>
      </c>
      <c r="XH8">
        <v>36.271000000000001</v>
      </c>
      <c r="XI8" s="1">
        <v>43100</v>
      </c>
      <c r="XJ8">
        <v>1058.7670000000001</v>
      </c>
      <c r="XK8" s="1">
        <v>43100</v>
      </c>
      <c r="XL8">
        <v>203.56899999999999</v>
      </c>
      <c r="XM8" s="1">
        <v>43100</v>
      </c>
      <c r="XN8">
        <v>290.36700000000002</v>
      </c>
      <c r="XO8" s="1">
        <v>43100</v>
      </c>
      <c r="XP8">
        <v>160.25700000000001</v>
      </c>
      <c r="XQ8" s="1">
        <v>43100</v>
      </c>
      <c r="XR8">
        <v>38.728000000000002</v>
      </c>
      <c r="XU8" s="1">
        <v>43100</v>
      </c>
      <c r="XV8">
        <v>-65.543000000000006</v>
      </c>
      <c r="XW8" s="1">
        <v>43100</v>
      </c>
      <c r="XX8">
        <v>3413.232</v>
      </c>
      <c r="XY8" s="1">
        <v>43100</v>
      </c>
      <c r="XZ8">
        <v>2541.4650000000001</v>
      </c>
      <c r="YA8" s="1">
        <v>43100</v>
      </c>
      <c r="YB8">
        <v>79.317999999999998</v>
      </c>
      <c r="YC8" s="1">
        <v>43100</v>
      </c>
      <c r="YD8">
        <v>130.887</v>
      </c>
      <c r="YE8" s="1">
        <v>42916</v>
      </c>
      <c r="YF8">
        <v>34.353000000000002</v>
      </c>
      <c r="YI8" s="1">
        <v>43100</v>
      </c>
      <c r="YJ8">
        <v>1262.7090000000001</v>
      </c>
      <c r="YK8" s="1">
        <v>43100</v>
      </c>
      <c r="YL8">
        <v>177.29300000000001</v>
      </c>
      <c r="YM8" s="1">
        <v>42916</v>
      </c>
      <c r="YN8">
        <v>1035.3489999999999</v>
      </c>
      <c r="YO8" s="1">
        <v>42916</v>
      </c>
      <c r="YP8">
        <v>20.181999999999999</v>
      </c>
      <c r="YQ8" s="1">
        <v>43100</v>
      </c>
      <c r="YR8">
        <v>228.86</v>
      </c>
      <c r="YS8" s="1">
        <v>43100</v>
      </c>
      <c r="YT8">
        <v>142.45599999999999</v>
      </c>
      <c r="YU8" s="1">
        <v>43100</v>
      </c>
      <c r="YV8">
        <v>3636.4929999999999</v>
      </c>
      <c r="YW8" s="1">
        <v>43100</v>
      </c>
      <c r="YX8">
        <v>739.82</v>
      </c>
      <c r="YY8" s="1">
        <v>43100</v>
      </c>
      <c r="YZ8">
        <v>990.29369999999994</v>
      </c>
      <c r="ZA8" s="1">
        <v>43100</v>
      </c>
      <c r="ZB8">
        <v>2966.37</v>
      </c>
      <c r="ZC8" s="1">
        <v>43100</v>
      </c>
      <c r="ZD8">
        <v>-2220.4940000000001</v>
      </c>
      <c r="ZE8" s="1">
        <v>43100</v>
      </c>
      <c r="ZF8">
        <v>2608.0949999999998</v>
      </c>
      <c r="ZG8" s="1">
        <v>42916</v>
      </c>
      <c r="ZH8">
        <v>499.76589999999999</v>
      </c>
      <c r="ZI8" s="1">
        <v>43100</v>
      </c>
      <c r="ZJ8">
        <v>3544.723</v>
      </c>
      <c r="ZK8" s="1">
        <v>43100</v>
      </c>
      <c r="ZL8">
        <v>676.029</v>
      </c>
      <c r="ZM8" s="1">
        <v>43100</v>
      </c>
      <c r="ZN8">
        <v>3782</v>
      </c>
      <c r="ZO8" s="1">
        <v>43100</v>
      </c>
      <c r="ZP8">
        <v>2846.6610000000001</v>
      </c>
      <c r="ZQ8" s="1">
        <v>43100</v>
      </c>
      <c r="ZR8">
        <v>9159.9560000000001</v>
      </c>
      <c r="ZS8" s="1">
        <v>43100</v>
      </c>
      <c r="ZT8">
        <v>418.71600000000001</v>
      </c>
      <c r="ZU8" s="1">
        <v>43100</v>
      </c>
      <c r="ZV8">
        <v>4329.268</v>
      </c>
      <c r="ZW8" s="1">
        <v>43100</v>
      </c>
      <c r="ZX8">
        <v>180.02500000000001</v>
      </c>
      <c r="ZY8" s="1">
        <v>42916</v>
      </c>
      <c r="ZZ8">
        <v>237.91829999999999</v>
      </c>
      <c r="AAA8" s="1">
        <v>43100</v>
      </c>
      <c r="AAB8">
        <v>890.995</v>
      </c>
      <c r="AAC8" s="1">
        <v>43100</v>
      </c>
      <c r="AAD8">
        <v>492.78500000000003</v>
      </c>
      <c r="AAE8" s="1">
        <v>43100</v>
      </c>
      <c r="AAF8">
        <v>-239.92699999999999</v>
      </c>
      <c r="AAG8" s="1">
        <v>43100</v>
      </c>
      <c r="AAH8">
        <v>2690.7179999999998</v>
      </c>
      <c r="AAI8" s="1">
        <v>43100</v>
      </c>
      <c r="AAJ8">
        <v>247.31</v>
      </c>
      <c r="AAK8" s="1">
        <v>43100</v>
      </c>
      <c r="AAL8">
        <v>129.30000000000001</v>
      </c>
      <c r="AAM8" s="1">
        <v>43008</v>
      </c>
      <c r="AAN8">
        <v>527.4556</v>
      </c>
      <c r="AAO8" s="1">
        <v>42916</v>
      </c>
      <c r="AAP8">
        <v>741.64970000000005</v>
      </c>
      <c r="AAQ8" s="1">
        <v>43100</v>
      </c>
      <c r="AAR8">
        <v>792.76409999999998</v>
      </c>
      <c r="AAS8" s="1">
        <v>43100</v>
      </c>
      <c r="AAT8">
        <v>627.12199999999996</v>
      </c>
      <c r="AAU8" s="1">
        <v>43100</v>
      </c>
      <c r="AAV8">
        <v>99.129000000000005</v>
      </c>
      <c r="AAW8" s="1">
        <v>43100</v>
      </c>
      <c r="AAX8">
        <v>13932</v>
      </c>
      <c r="AAY8" s="1">
        <v>43100</v>
      </c>
      <c r="AAZ8">
        <v>960.67899999999997</v>
      </c>
      <c r="ABA8" s="1">
        <v>43100</v>
      </c>
      <c r="ABB8">
        <v>1923.2260000000001</v>
      </c>
      <c r="ABC8" s="1">
        <v>43100</v>
      </c>
      <c r="ABD8">
        <v>1394.3030000000001</v>
      </c>
      <c r="ABE8" s="1">
        <v>43100</v>
      </c>
      <c r="ABF8">
        <v>2890</v>
      </c>
      <c r="ABG8" s="1">
        <v>43008</v>
      </c>
      <c r="ABH8">
        <v>762.7</v>
      </c>
      <c r="ABI8" s="1">
        <v>43100</v>
      </c>
      <c r="ABJ8">
        <v>10031.34</v>
      </c>
      <c r="ABK8" s="1">
        <v>43100</v>
      </c>
      <c r="ABL8">
        <v>1073.046</v>
      </c>
      <c r="ABM8" s="1">
        <v>43100</v>
      </c>
      <c r="ABN8">
        <v>1743.9760000000001</v>
      </c>
      <c r="ABO8" s="1">
        <v>43100</v>
      </c>
      <c r="ABP8">
        <v>1350.3030000000001</v>
      </c>
      <c r="ABQ8" s="1">
        <v>43100</v>
      </c>
      <c r="ABR8">
        <v>1218.1690000000001</v>
      </c>
      <c r="ABS8" s="1">
        <v>43100</v>
      </c>
      <c r="ABT8">
        <v>16275</v>
      </c>
      <c r="ABU8" s="1">
        <v>43100</v>
      </c>
      <c r="ABV8">
        <v>8193.7070000000003</v>
      </c>
      <c r="ABW8" s="1">
        <v>43100</v>
      </c>
      <c r="ABX8">
        <v>79.812399999999997</v>
      </c>
      <c r="ABY8" s="1">
        <v>43100</v>
      </c>
      <c r="ABZ8">
        <v>431.49900000000002</v>
      </c>
      <c r="ACA8" s="1">
        <v>43100</v>
      </c>
      <c r="ACB8">
        <v>238.42500000000001</v>
      </c>
      <c r="ACC8" s="1">
        <v>43008</v>
      </c>
      <c r="ACD8">
        <v>12132</v>
      </c>
      <c r="ACE8" s="1">
        <v>43100</v>
      </c>
      <c r="ACF8">
        <v>935.05399999999997</v>
      </c>
      <c r="ACG8" s="1">
        <v>43100</v>
      </c>
      <c r="ACH8">
        <v>3961.25</v>
      </c>
      <c r="ACI8" s="1">
        <v>43100</v>
      </c>
      <c r="ACJ8">
        <v>881.16499999999996</v>
      </c>
      <c r="ACK8" s="1">
        <v>43100</v>
      </c>
      <c r="ACL8">
        <v>1466.3810000000001</v>
      </c>
      <c r="ACM8" s="1">
        <v>43100</v>
      </c>
      <c r="ACN8">
        <v>1478.2560000000001</v>
      </c>
      <c r="ACO8" s="1">
        <v>43100</v>
      </c>
      <c r="ACP8">
        <v>17904.79</v>
      </c>
      <c r="ACQ8" s="1">
        <v>43100</v>
      </c>
      <c r="ACR8">
        <v>11539.4</v>
      </c>
      <c r="ACS8" s="1">
        <v>43100</v>
      </c>
      <c r="ACT8">
        <v>19112.361000000001</v>
      </c>
      <c r="ACU8" s="1">
        <v>43100</v>
      </c>
      <c r="ACV8">
        <v>4294</v>
      </c>
      <c r="ACW8" s="1">
        <v>43100</v>
      </c>
      <c r="ACX8">
        <v>5932.8919999999998</v>
      </c>
      <c r="ACY8" s="1">
        <v>43100</v>
      </c>
      <c r="ACZ8">
        <v>13932</v>
      </c>
      <c r="ADA8" s="1">
        <v>43008</v>
      </c>
      <c r="ADB8">
        <v>990.54399999999998</v>
      </c>
      <c r="ADC8" s="1">
        <v>43100</v>
      </c>
      <c r="ADD8">
        <v>2004.4770000000001</v>
      </c>
      <c r="ADE8" s="1">
        <v>43100</v>
      </c>
      <c r="ADF8">
        <v>1092.231</v>
      </c>
      <c r="ADG8" s="1">
        <v>43100</v>
      </c>
      <c r="ADH8">
        <v>1853.124</v>
      </c>
      <c r="ADI8" s="1">
        <v>43100</v>
      </c>
      <c r="ADJ8">
        <v>18856.187000000002</v>
      </c>
      <c r="ADK8" s="1">
        <v>43100</v>
      </c>
      <c r="ADL8">
        <v>809</v>
      </c>
      <c r="ADM8" s="1">
        <v>43100</v>
      </c>
      <c r="ADN8">
        <v>751.529</v>
      </c>
      <c r="ADO8" s="1">
        <v>43100</v>
      </c>
      <c r="ADP8">
        <v>235.21299999999999</v>
      </c>
      <c r="ADQ8" s="1">
        <v>43100</v>
      </c>
      <c r="ADR8">
        <v>18562.085999999999</v>
      </c>
      <c r="ADS8" s="1">
        <v>43100</v>
      </c>
      <c r="ADT8">
        <v>1833.2159999999999</v>
      </c>
      <c r="ADU8" s="1">
        <v>43008</v>
      </c>
      <c r="ADV8">
        <v>1032.7950000000001</v>
      </c>
      <c r="ADW8" s="1">
        <v>43100</v>
      </c>
      <c r="ADX8">
        <v>-1137.83</v>
      </c>
      <c r="ADY8" s="1">
        <v>43100</v>
      </c>
      <c r="ADZ8">
        <v>6538.442</v>
      </c>
      <c r="AEA8" s="1">
        <v>43100</v>
      </c>
      <c r="AEB8">
        <v>2918</v>
      </c>
      <c r="AEC8" s="1">
        <v>43100</v>
      </c>
      <c r="AED8">
        <v>1104</v>
      </c>
      <c r="AEE8" s="1">
        <v>43100</v>
      </c>
      <c r="AEF8">
        <v>2447.6289999999999</v>
      </c>
      <c r="AEG8" s="1">
        <v>43100</v>
      </c>
      <c r="AEH8">
        <v>918.28200000000004</v>
      </c>
      <c r="AEI8" s="1">
        <v>43100</v>
      </c>
      <c r="AEJ8">
        <v>4398.1030000000001</v>
      </c>
      <c r="AEK8" s="1">
        <v>43100</v>
      </c>
      <c r="AEL8">
        <v>80.91</v>
      </c>
      <c r="AEM8" s="1">
        <v>43100</v>
      </c>
      <c r="AEN8">
        <v>5538</v>
      </c>
      <c r="AEO8" s="1">
        <v>43100</v>
      </c>
      <c r="AEP8">
        <v>10366.6031</v>
      </c>
      <c r="AEQ8" s="1">
        <v>43100</v>
      </c>
      <c r="AER8">
        <v>2063.3339999999998</v>
      </c>
      <c r="AEU8" s="1">
        <v>43100</v>
      </c>
      <c r="AEV8">
        <v>19194</v>
      </c>
      <c r="AEW8" s="1">
        <v>43100</v>
      </c>
      <c r="AEX8">
        <v>600.62099999999998</v>
      </c>
      <c r="AEY8" s="1">
        <v>42947</v>
      </c>
      <c r="AEZ8">
        <v>1180.4369999999999</v>
      </c>
      <c r="AFA8" s="1">
        <v>43100</v>
      </c>
      <c r="AFB8">
        <v>406.10899999999998</v>
      </c>
      <c r="AFC8" s="1">
        <v>43100</v>
      </c>
      <c r="AFD8">
        <v>559.322</v>
      </c>
      <c r="AFE8" s="1">
        <v>43100</v>
      </c>
      <c r="AFF8">
        <v>12318</v>
      </c>
      <c r="AFG8" s="1">
        <v>43100</v>
      </c>
      <c r="AFH8">
        <v>1322.259</v>
      </c>
      <c r="AFI8" s="1">
        <v>43100</v>
      </c>
      <c r="AFJ8">
        <v>4534.7240000000002</v>
      </c>
      <c r="AFK8" s="1">
        <v>43100</v>
      </c>
      <c r="AFL8">
        <v>1157.923</v>
      </c>
      <c r="AFM8" s="1">
        <v>43100</v>
      </c>
      <c r="AFN8">
        <v>13435</v>
      </c>
      <c r="AFO8" s="1">
        <v>43100</v>
      </c>
      <c r="AFP8">
        <v>1834.5219999999999</v>
      </c>
      <c r="AFQ8" s="1">
        <v>43100</v>
      </c>
      <c r="AFR8">
        <v>2032.7266</v>
      </c>
      <c r="AFS8" s="1">
        <v>43100</v>
      </c>
      <c r="AFT8">
        <v>151.72499999999999</v>
      </c>
      <c r="AFU8" s="1">
        <v>43100</v>
      </c>
      <c r="AFV8">
        <v>769.04300000000001</v>
      </c>
      <c r="AFW8" s="1">
        <v>43100</v>
      </c>
      <c r="AFX8">
        <v>1099.203</v>
      </c>
      <c r="AFY8" s="1">
        <v>43008</v>
      </c>
      <c r="AFZ8">
        <v>1596.732</v>
      </c>
      <c r="AGA8" s="1">
        <v>43100</v>
      </c>
      <c r="AGB8">
        <v>33118</v>
      </c>
      <c r="AGC8" s="1">
        <v>43100</v>
      </c>
      <c r="AGD8">
        <v>14327</v>
      </c>
      <c r="AGE8" s="1">
        <v>43100</v>
      </c>
      <c r="AGF8">
        <v>1146.18</v>
      </c>
      <c r="AGG8" s="1">
        <v>43100</v>
      </c>
      <c r="AGH8">
        <v>1168.1192000000001</v>
      </c>
      <c r="AGI8" s="1">
        <v>43100</v>
      </c>
      <c r="AGJ8">
        <v>2834.527</v>
      </c>
      <c r="AGK8" s="1">
        <v>43100</v>
      </c>
      <c r="AGL8">
        <v>2671.8719999999998</v>
      </c>
      <c r="AGM8" s="1">
        <v>43100</v>
      </c>
      <c r="AGN8">
        <v>3436.3739999999998</v>
      </c>
      <c r="AGO8" s="1">
        <v>43100</v>
      </c>
      <c r="AGP8">
        <v>15715</v>
      </c>
      <c r="AGQ8" s="1">
        <v>43100</v>
      </c>
      <c r="AGR8">
        <v>3128.3939999999998</v>
      </c>
      <c r="AGS8" s="1">
        <v>43100</v>
      </c>
      <c r="AGT8">
        <v>540.08799999999997</v>
      </c>
      <c r="AGU8" s="1">
        <v>43100</v>
      </c>
      <c r="AGV8">
        <v>20749.091</v>
      </c>
      <c r="AGW8" s="1">
        <v>43100</v>
      </c>
      <c r="AGX8">
        <v>219.988</v>
      </c>
      <c r="AGY8" s="1">
        <v>43100</v>
      </c>
      <c r="AGZ8">
        <v>6080</v>
      </c>
      <c r="AHA8" s="1">
        <v>43100</v>
      </c>
      <c r="AHB8">
        <v>4442</v>
      </c>
      <c r="AHC8" s="1">
        <v>43100</v>
      </c>
      <c r="AHD8">
        <v>953</v>
      </c>
      <c r="AHE8" s="1">
        <v>43100</v>
      </c>
      <c r="AHF8">
        <v>1245.5450000000001</v>
      </c>
      <c r="AHG8" s="1">
        <v>43100</v>
      </c>
      <c r="AHH8">
        <v>426.69400000000002</v>
      </c>
      <c r="AHI8" s="1">
        <v>43100</v>
      </c>
      <c r="AHJ8">
        <v>51604</v>
      </c>
      <c r="AHK8" s="1">
        <v>43100</v>
      </c>
      <c r="AHL8">
        <v>-587</v>
      </c>
      <c r="AHM8" s="1">
        <v>43100</v>
      </c>
      <c r="AHN8">
        <v>328.11700000000002</v>
      </c>
      <c r="AHO8" s="1">
        <v>42978</v>
      </c>
      <c r="AHP8">
        <v>125.07599999999999</v>
      </c>
      <c r="AHQ8" s="1">
        <v>43100</v>
      </c>
      <c r="AHR8">
        <v>664.976</v>
      </c>
      <c r="AHS8" s="1">
        <v>43100</v>
      </c>
      <c r="AHT8">
        <v>345.197</v>
      </c>
      <c r="AHU8" s="1">
        <v>43100</v>
      </c>
      <c r="AHV8">
        <v>1351.3810000000001</v>
      </c>
      <c r="AHW8" s="1">
        <v>43100</v>
      </c>
      <c r="AHX8">
        <v>370.13400000000001</v>
      </c>
      <c r="AHY8" s="1">
        <v>43100</v>
      </c>
      <c r="AHZ8">
        <v>3104</v>
      </c>
      <c r="AIA8" s="1">
        <v>43100</v>
      </c>
      <c r="AIB8">
        <v>-121</v>
      </c>
      <c r="AIC8" s="1">
        <v>43100</v>
      </c>
      <c r="AID8">
        <v>4295</v>
      </c>
      <c r="AIE8" s="1">
        <v>43100</v>
      </c>
      <c r="AIF8">
        <v>2769.7689999999998</v>
      </c>
      <c r="AIG8" s="1">
        <v>43100</v>
      </c>
      <c r="AIH8">
        <v>763.07</v>
      </c>
      <c r="AII8" s="1">
        <v>43100</v>
      </c>
      <c r="AIJ8">
        <v>-36.701000000000001</v>
      </c>
      <c r="AIK8" s="1">
        <v>43100</v>
      </c>
      <c r="AIL8">
        <v>762.45699999999999</v>
      </c>
      <c r="AIM8" s="1">
        <v>43100</v>
      </c>
      <c r="AIN8">
        <v>979.94799999999998</v>
      </c>
      <c r="AIO8" s="1">
        <v>43100</v>
      </c>
      <c r="AIP8">
        <v>8465</v>
      </c>
      <c r="AIQ8" s="1">
        <v>43100</v>
      </c>
      <c r="AIR8">
        <v>426.69299999999998</v>
      </c>
      <c r="AIS8" s="1">
        <v>43100</v>
      </c>
      <c r="AIT8">
        <v>1153</v>
      </c>
      <c r="AIU8" s="1">
        <v>43008</v>
      </c>
      <c r="AIV8">
        <v>537.01499999999999</v>
      </c>
      <c r="AIW8" s="1">
        <v>43100</v>
      </c>
      <c r="AIX8">
        <v>1005.5784</v>
      </c>
      <c r="AIY8" s="1">
        <v>43100</v>
      </c>
      <c r="AIZ8">
        <v>1926.9490000000001</v>
      </c>
      <c r="AJA8" s="1">
        <v>43100</v>
      </c>
      <c r="AJB8">
        <v>1539.5170000000001</v>
      </c>
      <c r="AJC8" s="1">
        <v>43100</v>
      </c>
      <c r="AJD8">
        <v>225.77799999999999</v>
      </c>
      <c r="AJE8" s="1">
        <v>43100</v>
      </c>
      <c r="AJF8">
        <v>616.05600000000004</v>
      </c>
      <c r="AJG8" s="1">
        <v>43100</v>
      </c>
      <c r="AJH8">
        <v>204.7</v>
      </c>
      <c r="AJI8" s="1">
        <v>43100</v>
      </c>
      <c r="AJJ8">
        <v>496.40699999999998</v>
      </c>
      <c r="AJK8" s="1">
        <v>43100</v>
      </c>
      <c r="AJL8">
        <v>80.215999999999994</v>
      </c>
      <c r="AJM8" s="1">
        <v>43100</v>
      </c>
      <c r="AJN8">
        <v>3808.9</v>
      </c>
      <c r="AJO8" s="1">
        <v>43100</v>
      </c>
      <c r="AJP8">
        <v>1899.5150000000001</v>
      </c>
      <c r="AJQ8" s="1">
        <v>43008</v>
      </c>
      <c r="AJR8">
        <v>3395.2060000000001</v>
      </c>
      <c r="AJS8" s="1">
        <v>43100</v>
      </c>
      <c r="AJT8">
        <v>616.74699999999996</v>
      </c>
      <c r="AJU8" s="1">
        <v>43100</v>
      </c>
      <c r="AJV8">
        <v>4950</v>
      </c>
      <c r="AJW8" s="1">
        <v>43100</v>
      </c>
      <c r="AJX8">
        <v>3411.1860000000001</v>
      </c>
      <c r="AJY8" s="1">
        <v>43100</v>
      </c>
      <c r="AJZ8">
        <v>27.765000000000001</v>
      </c>
      <c r="AKA8" s="1">
        <v>43100</v>
      </c>
      <c r="AKB8">
        <v>338.11200000000002</v>
      </c>
      <c r="AKC8" s="1">
        <v>43100</v>
      </c>
      <c r="AKD8">
        <v>237.78800000000001</v>
      </c>
    </row>
    <row r="9" spans="1:966" x14ac:dyDescent="0.25">
      <c r="C9" s="1">
        <v>43190</v>
      </c>
      <c r="D9">
        <v>742.86199999999997</v>
      </c>
      <c r="E9" s="1">
        <v>43190</v>
      </c>
      <c r="F9">
        <v>2315.8000000000002</v>
      </c>
      <c r="K9" s="1">
        <v>43008</v>
      </c>
      <c r="L9">
        <v>38.341000000000001</v>
      </c>
      <c r="O9" s="1">
        <v>43008</v>
      </c>
      <c r="P9">
        <v>1068.521</v>
      </c>
      <c r="Y9" s="1">
        <v>43190</v>
      </c>
      <c r="Z9">
        <v>-147.221</v>
      </c>
      <c r="AE9" s="1">
        <v>43281</v>
      </c>
      <c r="AF9">
        <v>704.58</v>
      </c>
      <c r="AY9" s="1">
        <v>43190</v>
      </c>
      <c r="AZ9">
        <v>358.43599999999998</v>
      </c>
      <c r="BM9" s="1">
        <v>43190</v>
      </c>
      <c r="BN9">
        <v>330.18299999999999</v>
      </c>
      <c r="BW9" s="1">
        <v>43190</v>
      </c>
      <c r="BX9">
        <v>98.989000000000004</v>
      </c>
      <c r="CA9" s="1">
        <v>43281</v>
      </c>
      <c r="CB9">
        <v>1837.9580000000001</v>
      </c>
      <c r="CI9" s="1">
        <v>43190</v>
      </c>
      <c r="CJ9">
        <v>849.029</v>
      </c>
      <c r="CM9" s="1">
        <v>43281</v>
      </c>
      <c r="CN9">
        <v>2007.5239999999999</v>
      </c>
      <c r="CU9" s="1">
        <v>43190</v>
      </c>
      <c r="CV9">
        <v>252.398</v>
      </c>
      <c r="CY9" s="1">
        <v>43281</v>
      </c>
      <c r="CZ9">
        <v>979</v>
      </c>
      <c r="DI9" s="1">
        <v>43190</v>
      </c>
      <c r="DJ9">
        <v>733</v>
      </c>
      <c r="DM9" s="1">
        <v>43281</v>
      </c>
      <c r="DN9">
        <v>1498.1</v>
      </c>
      <c r="DQ9" s="1">
        <v>43190</v>
      </c>
      <c r="DR9">
        <v>124.086</v>
      </c>
      <c r="EC9" s="1">
        <v>43190</v>
      </c>
      <c r="ED9">
        <v>440.97199999999998</v>
      </c>
      <c r="EE9" s="1">
        <v>43281</v>
      </c>
      <c r="EF9">
        <v>254</v>
      </c>
      <c r="EM9" s="1">
        <v>43281</v>
      </c>
      <c r="EN9">
        <v>644</v>
      </c>
      <c r="EO9" s="1">
        <v>43281</v>
      </c>
      <c r="EP9">
        <v>20.465</v>
      </c>
      <c r="EQ9" s="1">
        <v>43190</v>
      </c>
      <c r="ER9">
        <v>144.57300000000001</v>
      </c>
      <c r="FI9" s="1">
        <v>43159</v>
      </c>
      <c r="FJ9">
        <v>236.489</v>
      </c>
      <c r="FY9" s="1">
        <v>43190</v>
      </c>
      <c r="FZ9">
        <v>-928.73900000000003</v>
      </c>
      <c r="GI9" s="1">
        <v>43190</v>
      </c>
      <c r="GJ9">
        <v>1841.7339999999999</v>
      </c>
      <c r="GK9" s="1">
        <v>43281</v>
      </c>
      <c r="GL9">
        <v>1758</v>
      </c>
      <c r="GY9" s="1">
        <v>43008</v>
      </c>
      <c r="GZ9">
        <v>52.228999999999999</v>
      </c>
      <c r="HA9" s="1">
        <v>43281</v>
      </c>
      <c r="HB9">
        <v>714.28899999999999</v>
      </c>
      <c r="HI9" s="1">
        <v>43190</v>
      </c>
      <c r="HJ9">
        <v>188.89400000000001</v>
      </c>
      <c r="HS9" s="1">
        <v>43008</v>
      </c>
      <c r="HT9">
        <v>1238.1130000000001</v>
      </c>
      <c r="IG9" s="1">
        <v>43008</v>
      </c>
      <c r="IH9">
        <v>11489</v>
      </c>
      <c r="IK9" s="1">
        <v>43008</v>
      </c>
      <c r="IL9">
        <v>4690</v>
      </c>
      <c r="IM9" s="1">
        <v>43008</v>
      </c>
      <c r="IN9">
        <v>223.15029999999999</v>
      </c>
      <c r="IS9" s="1">
        <v>43008</v>
      </c>
      <c r="IT9">
        <v>12312</v>
      </c>
      <c r="JC9" s="1">
        <v>43008</v>
      </c>
      <c r="JD9">
        <v>19546</v>
      </c>
      <c r="JE9" s="1">
        <v>43190</v>
      </c>
      <c r="JF9">
        <v>301.995</v>
      </c>
      <c r="JI9" s="1">
        <v>43008</v>
      </c>
      <c r="JJ9">
        <v>3236</v>
      </c>
      <c r="JS9" s="1">
        <v>43190</v>
      </c>
      <c r="JT9">
        <v>12.071999999999999</v>
      </c>
      <c r="JW9" s="1">
        <v>43008</v>
      </c>
      <c r="JX9">
        <v>15444</v>
      </c>
      <c r="JY9" s="1">
        <v>43008</v>
      </c>
      <c r="JZ9">
        <v>10727</v>
      </c>
      <c r="KE9" s="1">
        <v>43008</v>
      </c>
      <c r="KF9">
        <v>22891</v>
      </c>
      <c r="KG9" s="1">
        <v>43190</v>
      </c>
      <c r="KH9">
        <v>38.749000000000002</v>
      </c>
      <c r="KK9" s="1">
        <v>43008</v>
      </c>
      <c r="KL9">
        <v>3000.5178000000001</v>
      </c>
      <c r="KM9" s="1">
        <v>43008</v>
      </c>
      <c r="KN9">
        <v>2314.0610000000001</v>
      </c>
      <c r="KQ9" s="1">
        <v>43008</v>
      </c>
      <c r="KR9">
        <v>41816</v>
      </c>
      <c r="KS9" s="1">
        <v>43008</v>
      </c>
      <c r="KT9">
        <v>51417</v>
      </c>
      <c r="KU9" s="1">
        <v>43190</v>
      </c>
      <c r="KV9">
        <v>-83.314999999999998</v>
      </c>
      <c r="KY9" s="1">
        <v>43008</v>
      </c>
      <c r="KZ9">
        <v>8494</v>
      </c>
      <c r="LA9" s="1">
        <v>43008</v>
      </c>
      <c r="LB9">
        <v>75004</v>
      </c>
      <c r="LI9" s="1">
        <v>43008</v>
      </c>
      <c r="LJ9">
        <v>12155</v>
      </c>
      <c r="LO9" s="1">
        <v>43008</v>
      </c>
      <c r="LP9">
        <v>62903</v>
      </c>
      <c r="ME9" s="1">
        <v>43008</v>
      </c>
      <c r="MF9">
        <v>873.67309999999998</v>
      </c>
      <c r="MG9" s="1">
        <v>43008</v>
      </c>
      <c r="MH9">
        <v>1032.1867</v>
      </c>
      <c r="MQ9" s="1">
        <v>43281</v>
      </c>
      <c r="MR9">
        <v>12647</v>
      </c>
      <c r="NA9" s="1">
        <v>43190</v>
      </c>
      <c r="NB9">
        <v>-886.99400000000003</v>
      </c>
      <c r="NC9" s="1">
        <v>43008</v>
      </c>
      <c r="ND9">
        <v>2033</v>
      </c>
      <c r="NG9" s="1">
        <v>43190</v>
      </c>
      <c r="NH9">
        <v>371.40800000000002</v>
      </c>
      <c r="OI9" s="1">
        <v>43190</v>
      </c>
      <c r="OJ9">
        <v>-19.376899999999999</v>
      </c>
      <c r="OO9" s="1">
        <v>43008</v>
      </c>
      <c r="OP9">
        <v>327.51130000000001</v>
      </c>
      <c r="OW9" s="1">
        <v>43008</v>
      </c>
      <c r="OX9">
        <v>704.37900000000002</v>
      </c>
      <c r="PC9" s="1">
        <v>43281</v>
      </c>
      <c r="PD9">
        <v>170.93199999999999</v>
      </c>
      <c r="PU9" s="1">
        <v>43008</v>
      </c>
      <c r="PV9">
        <v>3742.2393999999999</v>
      </c>
      <c r="QC9" s="1">
        <v>43281</v>
      </c>
      <c r="QD9">
        <v>40.018000000000001</v>
      </c>
      <c r="QK9" s="1">
        <v>43190</v>
      </c>
      <c r="QL9">
        <v>-1683.5989999999999</v>
      </c>
      <c r="QQ9" s="1">
        <v>43281</v>
      </c>
      <c r="QR9">
        <v>462.423</v>
      </c>
      <c r="QW9" s="1">
        <v>43008</v>
      </c>
      <c r="QX9">
        <v>141.61689999999999</v>
      </c>
      <c r="RE9" s="1">
        <v>43281</v>
      </c>
      <c r="RF9">
        <v>30.751999999999999</v>
      </c>
      <c r="RI9" s="1">
        <v>43008</v>
      </c>
      <c r="RJ9">
        <v>396.00709999999998</v>
      </c>
      <c r="RM9" s="1">
        <v>43281</v>
      </c>
      <c r="RN9">
        <v>529.125</v>
      </c>
      <c r="RO9" s="1">
        <v>43281</v>
      </c>
      <c r="RP9">
        <v>7083</v>
      </c>
      <c r="RS9" s="1">
        <v>43281</v>
      </c>
      <c r="RT9">
        <v>-10.32</v>
      </c>
      <c r="RU9" s="1">
        <v>43008</v>
      </c>
      <c r="RV9">
        <v>-231.02789999999999</v>
      </c>
      <c r="SC9" s="1">
        <v>43008</v>
      </c>
      <c r="SD9">
        <v>395.39640000000003</v>
      </c>
      <c r="SM9" s="1">
        <v>43281</v>
      </c>
      <c r="SN9">
        <v>-263</v>
      </c>
      <c r="SU9" s="1">
        <v>43190</v>
      </c>
      <c r="SV9">
        <v>123.584</v>
      </c>
      <c r="TA9" s="1">
        <v>43008</v>
      </c>
      <c r="TB9">
        <v>888.15300000000002</v>
      </c>
      <c r="TO9" s="1">
        <v>43190</v>
      </c>
      <c r="TP9">
        <v>-8.8189999999999991</v>
      </c>
      <c r="TQ9" s="1">
        <v>43008</v>
      </c>
      <c r="TR9">
        <v>150.77350000000001</v>
      </c>
      <c r="TW9" s="1">
        <v>43008</v>
      </c>
      <c r="TX9">
        <v>67.183999999999997</v>
      </c>
      <c r="UM9" s="1">
        <v>43281</v>
      </c>
      <c r="UN9">
        <v>275.71300000000002</v>
      </c>
      <c r="UY9" s="1">
        <v>43008</v>
      </c>
      <c r="UZ9">
        <v>512.48199999999997</v>
      </c>
      <c r="VA9" s="1">
        <v>43008</v>
      </c>
      <c r="VB9">
        <v>283.10300000000001</v>
      </c>
      <c r="VC9" s="1">
        <v>43281</v>
      </c>
      <c r="VD9">
        <v>18020</v>
      </c>
      <c r="VM9" s="1">
        <v>43008</v>
      </c>
      <c r="VN9">
        <v>5.0940000000000003</v>
      </c>
      <c r="VO9" s="1">
        <v>43281</v>
      </c>
      <c r="VP9">
        <v>280.57100000000003</v>
      </c>
      <c r="VU9" s="1">
        <v>43008</v>
      </c>
      <c r="VV9">
        <v>238.46100000000001</v>
      </c>
      <c r="WE9" s="1">
        <v>43008</v>
      </c>
      <c r="WF9">
        <v>152.595</v>
      </c>
      <c r="WG9" s="1">
        <v>43190</v>
      </c>
      <c r="WH9">
        <v>102.7</v>
      </c>
      <c r="WI9" s="1">
        <v>43281</v>
      </c>
      <c r="WJ9">
        <v>1213.953</v>
      </c>
      <c r="WQ9" s="1">
        <v>43281</v>
      </c>
      <c r="WR9">
        <v>258.47899999999998</v>
      </c>
      <c r="WS9" s="1">
        <v>43008</v>
      </c>
      <c r="WT9">
        <v>18006</v>
      </c>
      <c r="WW9" s="1">
        <v>43281</v>
      </c>
      <c r="WX9">
        <v>1401.538</v>
      </c>
      <c r="WY9" s="1">
        <v>43281</v>
      </c>
      <c r="WZ9">
        <v>67.543999999999997</v>
      </c>
      <c r="XG9" s="1">
        <v>43008</v>
      </c>
      <c r="XH9">
        <v>25.899000000000001</v>
      </c>
      <c r="YA9" s="1">
        <v>43281</v>
      </c>
      <c r="YB9">
        <v>98.613</v>
      </c>
      <c r="YE9" s="1">
        <v>43008</v>
      </c>
      <c r="YF9">
        <v>35.341000000000001</v>
      </c>
      <c r="YM9" s="1">
        <v>43008</v>
      </c>
      <c r="YN9">
        <v>1008.822</v>
      </c>
      <c r="YO9" s="1">
        <v>43008</v>
      </c>
      <c r="YP9">
        <v>17.175999999999998</v>
      </c>
      <c r="YW9" s="1">
        <v>43281</v>
      </c>
      <c r="YX9">
        <v>314.99799999999999</v>
      </c>
      <c r="ZG9" s="1">
        <v>43008</v>
      </c>
      <c r="ZH9">
        <v>708.78390000000002</v>
      </c>
      <c r="ZO9" s="1">
        <v>43281</v>
      </c>
      <c r="ZP9">
        <v>2980.38</v>
      </c>
      <c r="ZY9" s="1">
        <v>43008</v>
      </c>
      <c r="ZZ9">
        <v>769.40189999999996</v>
      </c>
      <c r="AAM9" s="1">
        <v>43190</v>
      </c>
      <c r="AAN9">
        <v>973.37440000000004</v>
      </c>
      <c r="AAO9" s="1">
        <v>43008</v>
      </c>
      <c r="AAP9">
        <v>1096.4673</v>
      </c>
      <c r="AAW9" s="1">
        <v>43281</v>
      </c>
      <c r="AAX9">
        <v>13501</v>
      </c>
      <c r="ABE9" s="1">
        <v>43281</v>
      </c>
      <c r="ABF9">
        <v>3013</v>
      </c>
      <c r="ABG9" s="1">
        <v>43190</v>
      </c>
      <c r="ABH9">
        <v>1542.4</v>
      </c>
      <c r="ABY9" s="1">
        <v>43281</v>
      </c>
      <c r="ABZ9">
        <v>616.78800000000001</v>
      </c>
      <c r="ACC9" s="1">
        <v>43190</v>
      </c>
      <c r="ACD9">
        <v>35629</v>
      </c>
      <c r="ACU9" s="1">
        <v>43281</v>
      </c>
      <c r="ACV9">
        <v>4689</v>
      </c>
      <c r="ACY9" s="1">
        <v>43281</v>
      </c>
      <c r="ACZ9">
        <v>13501</v>
      </c>
      <c r="ADA9" s="1">
        <v>43190</v>
      </c>
      <c r="ADB9">
        <v>3521.1350000000002</v>
      </c>
      <c r="ADK9" s="1">
        <v>43281</v>
      </c>
      <c r="ADL9">
        <v>518</v>
      </c>
      <c r="ADU9" s="1">
        <v>43190</v>
      </c>
      <c r="ADV9">
        <v>533.92700000000002</v>
      </c>
      <c r="AEA9" s="1">
        <v>43281</v>
      </c>
      <c r="AEB9">
        <v>3037</v>
      </c>
      <c r="AEU9" s="1">
        <v>43281</v>
      </c>
      <c r="AEV9">
        <v>21205</v>
      </c>
      <c r="AEY9" s="1">
        <v>43131</v>
      </c>
      <c r="AEZ9">
        <v>1223.6389999999999</v>
      </c>
      <c r="AFE9" s="1">
        <v>43281</v>
      </c>
      <c r="AFF9">
        <v>10179</v>
      </c>
      <c r="AFM9" s="1">
        <v>43281</v>
      </c>
      <c r="AFN9">
        <v>2860</v>
      </c>
      <c r="AFY9" s="1">
        <v>43190</v>
      </c>
      <c r="AFZ9">
        <v>1774.7850000000001</v>
      </c>
      <c r="AGO9" s="1">
        <v>43281</v>
      </c>
      <c r="AGP9">
        <v>24753</v>
      </c>
      <c r="AHA9" s="1">
        <v>43281</v>
      </c>
      <c r="AHB9">
        <v>198</v>
      </c>
      <c r="AHC9" s="1">
        <v>43281</v>
      </c>
      <c r="AHD9">
        <v>185</v>
      </c>
      <c r="AHI9" s="1">
        <v>43281</v>
      </c>
      <c r="AHJ9">
        <v>65641</v>
      </c>
      <c r="AHO9" s="1">
        <v>43159</v>
      </c>
      <c r="AHP9">
        <v>240.935</v>
      </c>
      <c r="AIC9" s="1">
        <v>43281</v>
      </c>
      <c r="AID9">
        <v>4120</v>
      </c>
      <c r="AIO9" s="1">
        <v>43281</v>
      </c>
      <c r="AIP9">
        <v>7561</v>
      </c>
      <c r="AIU9" s="1">
        <v>43190</v>
      </c>
      <c r="AIV9">
        <v>603.50300000000004</v>
      </c>
      <c r="AIW9" s="1">
        <v>43281</v>
      </c>
      <c r="AIX9">
        <v>1731.3720000000001</v>
      </c>
      <c r="AJI9" s="1">
        <v>43281</v>
      </c>
      <c r="AJJ9">
        <v>644.70299999999997</v>
      </c>
      <c r="AJQ9" s="1">
        <v>43190</v>
      </c>
      <c r="AJR9">
        <v>2699.9470000000001</v>
      </c>
      <c r="AJU9" s="1">
        <v>43281</v>
      </c>
      <c r="AJV9">
        <v>6340</v>
      </c>
    </row>
    <row r="10" spans="1:966" x14ac:dyDescent="0.25">
      <c r="K10" s="1">
        <v>43100</v>
      </c>
      <c r="L10">
        <v>57.369</v>
      </c>
      <c r="O10" s="1">
        <v>43100</v>
      </c>
      <c r="P10">
        <v>1275.0429999999999</v>
      </c>
      <c r="GY10" s="1">
        <v>43100</v>
      </c>
      <c r="GZ10">
        <v>2.64</v>
      </c>
      <c r="HS10" s="1">
        <v>43100</v>
      </c>
      <c r="HT10">
        <v>-119.24</v>
      </c>
      <c r="IG10" s="1">
        <v>43100</v>
      </c>
      <c r="IH10">
        <v>11840</v>
      </c>
      <c r="IK10" s="1">
        <v>43100</v>
      </c>
      <c r="IL10">
        <v>5432</v>
      </c>
      <c r="IM10" s="1">
        <v>43100</v>
      </c>
      <c r="IN10">
        <v>179.4289</v>
      </c>
      <c r="IS10" s="1">
        <v>43100</v>
      </c>
      <c r="IT10">
        <v>9185</v>
      </c>
      <c r="JC10" s="1">
        <v>43100</v>
      </c>
      <c r="JD10">
        <v>11345</v>
      </c>
      <c r="JI10" s="1">
        <v>43100</v>
      </c>
      <c r="JJ10">
        <v>52</v>
      </c>
      <c r="JW10" s="1">
        <v>43100</v>
      </c>
      <c r="JX10">
        <v>15804</v>
      </c>
      <c r="JY10" s="1">
        <v>43100</v>
      </c>
      <c r="JZ10">
        <v>7828</v>
      </c>
      <c r="KE10" s="1">
        <v>43100</v>
      </c>
      <c r="KF10">
        <v>22770</v>
      </c>
      <c r="KK10" s="1">
        <v>43100</v>
      </c>
      <c r="KL10">
        <v>3506.2377999999999</v>
      </c>
      <c r="KM10" s="1">
        <v>43100</v>
      </c>
      <c r="KN10">
        <v>2027.8389999999999</v>
      </c>
      <c r="KQ10" s="1">
        <v>43100</v>
      </c>
      <c r="KR10">
        <v>26901</v>
      </c>
      <c r="KS10" s="1">
        <v>43100</v>
      </c>
      <c r="KT10">
        <v>32952</v>
      </c>
      <c r="KY10" s="1">
        <v>43100</v>
      </c>
      <c r="KZ10">
        <v>6112</v>
      </c>
      <c r="LA10" s="1">
        <v>43100</v>
      </c>
      <c r="LB10">
        <v>58050</v>
      </c>
      <c r="LI10" s="1">
        <v>43100</v>
      </c>
      <c r="LJ10">
        <v>9570</v>
      </c>
      <c r="LO10" s="1">
        <v>43100</v>
      </c>
      <c r="LP10">
        <v>41022</v>
      </c>
      <c r="ME10" s="1">
        <v>43100</v>
      </c>
      <c r="MF10">
        <v>924.71100000000001</v>
      </c>
      <c r="MG10" s="1">
        <v>43100</v>
      </c>
      <c r="MH10">
        <v>746.79539999999997</v>
      </c>
      <c r="NC10" s="1">
        <v>43100</v>
      </c>
      <c r="ND10">
        <v>1878</v>
      </c>
      <c r="OO10" s="1">
        <v>43100</v>
      </c>
      <c r="OP10">
        <v>576.00059999999996</v>
      </c>
      <c r="OW10" s="1">
        <v>43100</v>
      </c>
      <c r="OX10">
        <v>365.99</v>
      </c>
      <c r="PU10" s="1">
        <v>43100</v>
      </c>
      <c r="PV10">
        <v>182.4426</v>
      </c>
      <c r="QW10" s="1">
        <v>43100</v>
      </c>
      <c r="QX10">
        <v>120.6233</v>
      </c>
      <c r="RI10" s="1">
        <v>43100</v>
      </c>
      <c r="RJ10">
        <v>518.72709999999995</v>
      </c>
      <c r="RU10" s="1">
        <v>43100</v>
      </c>
      <c r="RV10">
        <v>274.85230000000001</v>
      </c>
      <c r="SC10" s="1">
        <v>43100</v>
      </c>
      <c r="SD10">
        <v>1005.216</v>
      </c>
      <c r="TA10" s="1">
        <v>43100</v>
      </c>
      <c r="TB10">
        <v>803.23400000000004</v>
      </c>
      <c r="TQ10" s="1">
        <v>43100</v>
      </c>
      <c r="TR10">
        <v>49.591000000000001</v>
      </c>
      <c r="TW10" s="1">
        <v>43100</v>
      </c>
      <c r="TX10">
        <v>60.558</v>
      </c>
      <c r="UY10" s="1">
        <v>43100</v>
      </c>
      <c r="UZ10">
        <v>1199.8620000000001</v>
      </c>
      <c r="VA10" s="1">
        <v>43100</v>
      </c>
      <c r="VB10">
        <v>218.99600000000001</v>
      </c>
      <c r="VM10" s="1">
        <v>43100</v>
      </c>
      <c r="VN10">
        <v>-51.713999999999999</v>
      </c>
      <c r="VU10" s="1">
        <v>43100</v>
      </c>
      <c r="VV10">
        <v>2474.8629999999998</v>
      </c>
      <c r="WE10" s="1">
        <v>43100</v>
      </c>
      <c r="WF10">
        <v>-275.32799999999997</v>
      </c>
      <c r="WS10" s="1">
        <v>43100</v>
      </c>
      <c r="WT10">
        <v>20797</v>
      </c>
      <c r="XG10" s="1">
        <v>43100</v>
      </c>
      <c r="XH10">
        <v>47.718000000000004</v>
      </c>
      <c r="YE10" s="1">
        <v>43100</v>
      </c>
      <c r="YF10">
        <v>41.502000000000002</v>
      </c>
      <c r="YM10" s="1">
        <v>43100</v>
      </c>
      <c r="YN10">
        <v>968.11800000000005</v>
      </c>
      <c r="YO10" s="1">
        <v>43100</v>
      </c>
      <c r="YP10">
        <v>19.457000000000001</v>
      </c>
      <c r="ZG10" s="1">
        <v>43100</v>
      </c>
      <c r="ZH10">
        <v>1293.5343</v>
      </c>
      <c r="ZY10" s="1">
        <v>43100</v>
      </c>
      <c r="ZZ10">
        <v>1123.2556</v>
      </c>
      <c r="AAO10" s="1">
        <v>43100</v>
      </c>
      <c r="AAP10">
        <v>1389.0761</v>
      </c>
    </row>
    <row r="11" spans="1:966" x14ac:dyDescent="0.25">
      <c r="K11" s="1">
        <v>43190</v>
      </c>
      <c r="L11">
        <v>141.208</v>
      </c>
      <c r="O11" s="1">
        <v>43190</v>
      </c>
      <c r="P11">
        <v>102.425</v>
      </c>
      <c r="GY11" s="1">
        <v>43190</v>
      </c>
      <c r="GZ11">
        <v>-2.5070000000000001</v>
      </c>
      <c r="HS11" s="1">
        <v>43190</v>
      </c>
      <c r="HT11">
        <v>712.06200000000001</v>
      </c>
      <c r="IG11" s="1">
        <v>43190</v>
      </c>
      <c r="IH11">
        <v>19306</v>
      </c>
      <c r="IK11" s="1">
        <v>43190</v>
      </c>
      <c r="IL11">
        <v>10153</v>
      </c>
      <c r="IM11" s="1">
        <v>43190</v>
      </c>
      <c r="IN11">
        <v>-651.13459999999998</v>
      </c>
      <c r="IS11" s="1">
        <v>43190</v>
      </c>
      <c r="IT11">
        <v>12203</v>
      </c>
      <c r="JC11" s="1">
        <v>43190</v>
      </c>
      <c r="JD11">
        <v>22674</v>
      </c>
      <c r="JI11" s="1">
        <v>43190</v>
      </c>
      <c r="JJ11">
        <v>3396</v>
      </c>
      <c r="JW11" s="1">
        <v>43190</v>
      </c>
      <c r="JX11">
        <v>20091</v>
      </c>
      <c r="JY11" s="1">
        <v>43190</v>
      </c>
      <c r="JZ11">
        <v>12166</v>
      </c>
      <c r="KE11" s="1">
        <v>43190</v>
      </c>
      <c r="KF11">
        <v>25702</v>
      </c>
      <c r="KK11" s="1">
        <v>43190</v>
      </c>
      <c r="KL11">
        <v>2689.7487999999998</v>
      </c>
      <c r="KM11" s="1">
        <v>43190</v>
      </c>
      <c r="KN11">
        <v>2555.59</v>
      </c>
      <c r="KQ11" s="1">
        <v>43190</v>
      </c>
      <c r="KR11">
        <v>49001</v>
      </c>
      <c r="KS11" s="1">
        <v>43190</v>
      </c>
      <c r="KT11">
        <v>58736</v>
      </c>
      <c r="KY11" s="1">
        <v>43190</v>
      </c>
      <c r="KZ11">
        <v>9051</v>
      </c>
      <c r="LA11" s="1">
        <v>43190</v>
      </c>
      <c r="LB11">
        <v>78802</v>
      </c>
      <c r="LI11" s="1">
        <v>43190</v>
      </c>
      <c r="LJ11">
        <v>14942</v>
      </c>
      <c r="LO11" s="1">
        <v>43190</v>
      </c>
      <c r="LP11">
        <v>73815</v>
      </c>
      <c r="ME11" s="1">
        <v>43190</v>
      </c>
      <c r="MF11">
        <v>436.17270000000002</v>
      </c>
      <c r="MG11" s="1">
        <v>43190</v>
      </c>
      <c r="MH11">
        <v>731.45740000000001</v>
      </c>
      <c r="NC11" s="1">
        <v>43190</v>
      </c>
      <c r="ND11">
        <v>2562</v>
      </c>
      <c r="OO11" s="1">
        <v>43190</v>
      </c>
      <c r="OP11">
        <v>905.16930000000002</v>
      </c>
      <c r="OW11" s="1">
        <v>43190</v>
      </c>
      <c r="OX11">
        <v>771.10199999999998</v>
      </c>
      <c r="PU11" s="1">
        <v>43190</v>
      </c>
      <c r="PV11">
        <v>347.3639</v>
      </c>
      <c r="QW11" s="1">
        <v>43190</v>
      </c>
      <c r="QX11">
        <v>-62.725999999999999</v>
      </c>
      <c r="RI11" s="1">
        <v>43187</v>
      </c>
      <c r="RJ11">
        <v>-84.884100000000004</v>
      </c>
      <c r="RU11" s="1">
        <v>43190</v>
      </c>
      <c r="RV11">
        <v>24.237100000000002</v>
      </c>
      <c r="SC11" s="1">
        <v>43190</v>
      </c>
      <c r="SD11">
        <v>381.2133</v>
      </c>
      <c r="TA11" s="1">
        <v>43190</v>
      </c>
      <c r="TB11">
        <v>822.255</v>
      </c>
      <c r="TQ11" s="1">
        <v>43190</v>
      </c>
      <c r="TR11">
        <v>376.76389999999998</v>
      </c>
      <c r="TW11" s="1">
        <v>43190</v>
      </c>
      <c r="TX11">
        <v>69.227000000000004</v>
      </c>
      <c r="UY11" s="1">
        <v>43190</v>
      </c>
      <c r="UZ11">
        <v>446.28699999999998</v>
      </c>
      <c r="VA11" s="1">
        <v>43190</v>
      </c>
      <c r="VB11">
        <v>229.09800000000001</v>
      </c>
      <c r="VU11" s="1">
        <v>43190</v>
      </c>
      <c r="VV11">
        <v>118.38800000000001</v>
      </c>
      <c r="WE11" s="1">
        <v>43190</v>
      </c>
      <c r="WF11">
        <v>46.133000000000003</v>
      </c>
      <c r="WS11" s="1">
        <v>43190</v>
      </c>
      <c r="WT11">
        <v>23290</v>
      </c>
      <c r="XG11" s="1">
        <v>43190</v>
      </c>
      <c r="XH11">
        <v>29.376999999999999</v>
      </c>
      <c r="YE11" s="1">
        <v>43190</v>
      </c>
      <c r="YF11">
        <v>40.097000000000001</v>
      </c>
      <c r="YM11" s="1">
        <v>43190</v>
      </c>
      <c r="YN11">
        <v>1791.69</v>
      </c>
      <c r="YO11" s="1">
        <v>43190</v>
      </c>
      <c r="YP11">
        <v>1.782</v>
      </c>
      <c r="ZG11" s="1">
        <v>43190</v>
      </c>
      <c r="ZH11">
        <v>1085.3625999999999</v>
      </c>
      <c r="ZY11" s="1">
        <v>43190</v>
      </c>
      <c r="ZZ11">
        <v>1550.0023000000001</v>
      </c>
      <c r="AAO11" s="1">
        <v>43190</v>
      </c>
      <c r="AAP11">
        <v>1417.9611</v>
      </c>
    </row>
    <row r="12" spans="1:966" x14ac:dyDescent="0.25">
      <c r="JI12" s="1">
        <v>43281</v>
      </c>
      <c r="JJ12">
        <v>4352</v>
      </c>
      <c r="NC12" s="1">
        <v>43281</v>
      </c>
      <c r="ND12">
        <v>2479</v>
      </c>
      <c r="XG12" s="1">
        <v>43281</v>
      </c>
      <c r="XH12">
        <v>51.598999999999997</v>
      </c>
      <c r="YE12" s="1">
        <v>43281</v>
      </c>
      <c r="YF12">
        <v>45.790999999999997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D12"/>
  <sheetViews>
    <sheetView workbookViewId="0">
      <selection activeCell="A6" sqref="A6"/>
    </sheetView>
  </sheetViews>
  <sheetFormatPr defaultRowHeight="15" x14ac:dyDescent="0.25"/>
  <cols>
    <col min="1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3" max="13" width="9.7109375" bestFit="1" customWidth="1"/>
    <col min="15" max="15" width="9.7109375" bestFit="1" customWidth="1"/>
    <col min="17" max="17" width="9.7109375" bestFit="1" customWidth="1"/>
    <col min="19" max="19" width="9.7109375" bestFit="1" customWidth="1"/>
    <col min="21" max="21" width="9.7109375" bestFit="1" customWidth="1"/>
    <col min="23" max="23" width="9.7109375" bestFit="1" customWidth="1"/>
    <col min="25" max="25" width="9.7109375" bestFit="1" customWidth="1"/>
    <col min="27" max="27" width="9.7109375" bestFit="1" customWidth="1"/>
    <col min="29" max="29" width="9.7109375" bestFit="1" customWidth="1"/>
    <col min="31" max="31" width="9.7109375" bestFit="1" customWidth="1"/>
    <col min="33" max="33" width="9.7109375" bestFit="1" customWidth="1"/>
    <col min="35" max="35" width="9.7109375" bestFit="1" customWidth="1"/>
    <col min="37" max="37" width="9.7109375" bestFit="1" customWidth="1"/>
    <col min="39" max="39" width="9.7109375" bestFit="1" customWidth="1"/>
    <col min="41" max="41" width="9.7109375" bestFit="1" customWidth="1"/>
    <col min="43" max="43" width="9.7109375" bestFit="1" customWidth="1"/>
    <col min="45" max="45" width="9.7109375" bestFit="1" customWidth="1"/>
    <col min="47" max="47" width="9.7109375" bestFit="1" customWidth="1"/>
    <col min="49" max="49" width="9.7109375" bestFit="1" customWidth="1"/>
    <col min="51" max="51" width="9.7109375" bestFit="1" customWidth="1"/>
    <col min="55" max="55" width="9.7109375" bestFit="1" customWidth="1"/>
    <col min="57" max="57" width="9.7109375" bestFit="1" customWidth="1"/>
    <col min="59" max="59" width="9.7109375" bestFit="1" customWidth="1"/>
    <col min="61" max="61" width="9.7109375" bestFit="1" customWidth="1"/>
    <col min="63" max="63" width="9.7109375" bestFit="1" customWidth="1"/>
    <col min="65" max="65" width="9.7109375" bestFit="1" customWidth="1"/>
    <col min="67" max="67" width="9.7109375" bestFit="1" customWidth="1"/>
    <col min="69" max="69" width="9.7109375" bestFit="1" customWidth="1"/>
    <col min="71" max="71" width="9.7109375" bestFit="1" customWidth="1"/>
    <col min="73" max="73" width="9.7109375" bestFit="1" customWidth="1"/>
    <col min="75" max="75" width="9.7109375" bestFit="1" customWidth="1"/>
    <col min="77" max="77" width="9.7109375" bestFit="1" customWidth="1"/>
    <col min="79" max="79" width="9.7109375" bestFit="1" customWidth="1"/>
    <col min="81" max="81" width="9.7109375" bestFit="1" customWidth="1"/>
    <col min="83" max="83" width="9.7109375" bestFit="1" customWidth="1"/>
    <col min="85" max="85" width="9.7109375" bestFit="1" customWidth="1"/>
    <col min="87" max="87" width="9.7109375" bestFit="1" customWidth="1"/>
    <col min="89" max="89" width="9.7109375" bestFit="1" customWidth="1"/>
    <col min="91" max="91" width="9.7109375" bestFit="1" customWidth="1"/>
    <col min="93" max="93" width="9.7109375" bestFit="1" customWidth="1"/>
    <col min="95" max="95" width="9.7109375" bestFit="1" customWidth="1"/>
    <col min="97" max="97" width="9.7109375" bestFit="1" customWidth="1"/>
    <col min="99" max="99" width="9.7109375" bestFit="1" customWidth="1"/>
    <col min="101" max="101" width="9.7109375" bestFit="1" customWidth="1"/>
    <col min="103" max="103" width="9.7109375" bestFit="1" customWidth="1"/>
    <col min="105" max="105" width="9.7109375" bestFit="1" customWidth="1"/>
    <col min="107" max="107" width="9.7109375" bestFit="1" customWidth="1"/>
    <col min="109" max="109" width="9.7109375" bestFit="1" customWidth="1"/>
    <col min="111" max="111" width="9.7109375" bestFit="1" customWidth="1"/>
    <col min="113" max="113" width="9.7109375" bestFit="1" customWidth="1"/>
    <col min="115" max="115" width="9.7109375" bestFit="1" customWidth="1"/>
    <col min="117" max="117" width="9.7109375" bestFit="1" customWidth="1"/>
    <col min="119" max="119" width="9.7109375" bestFit="1" customWidth="1"/>
    <col min="121" max="121" width="9.7109375" bestFit="1" customWidth="1"/>
    <col min="123" max="123" width="9.7109375" bestFit="1" customWidth="1"/>
    <col min="125" max="125" width="10.7109375" bestFit="1" customWidth="1"/>
    <col min="127" max="127" width="9.7109375" bestFit="1" customWidth="1"/>
    <col min="129" max="129" width="10.7109375" bestFit="1" customWidth="1"/>
    <col min="131" max="131" width="10.7109375" bestFit="1" customWidth="1"/>
    <col min="133" max="133" width="9.7109375" bestFit="1" customWidth="1"/>
    <col min="135" max="135" width="9.7109375" bestFit="1" customWidth="1"/>
    <col min="137" max="137" width="9.7109375" bestFit="1" customWidth="1"/>
    <col min="139" max="139" width="9.7109375" bestFit="1" customWidth="1"/>
    <col min="141" max="141" width="10.7109375" bestFit="1" customWidth="1"/>
    <col min="143" max="143" width="9.7109375" bestFit="1" customWidth="1"/>
    <col min="145" max="145" width="9.7109375" bestFit="1" customWidth="1"/>
    <col min="147" max="147" width="9.7109375" bestFit="1" customWidth="1"/>
    <col min="149" max="149" width="9.7109375" bestFit="1" customWidth="1"/>
    <col min="151" max="151" width="9.7109375" bestFit="1" customWidth="1"/>
    <col min="153" max="153" width="9.7109375" bestFit="1" customWidth="1"/>
    <col min="155" max="155" width="9.7109375" bestFit="1" customWidth="1"/>
    <col min="157" max="157" width="9.7109375" bestFit="1" customWidth="1"/>
    <col min="159" max="159" width="9.7109375" bestFit="1" customWidth="1"/>
    <col min="161" max="161" width="9.7109375" bestFit="1" customWidth="1"/>
    <col min="163" max="163" width="9.7109375" bestFit="1" customWidth="1"/>
    <col min="165" max="165" width="9.7109375" bestFit="1" customWidth="1"/>
    <col min="167" max="167" width="9.7109375" bestFit="1" customWidth="1"/>
    <col min="169" max="169" width="9.7109375" bestFit="1" customWidth="1"/>
    <col min="171" max="171" width="9.7109375" bestFit="1" customWidth="1"/>
    <col min="173" max="173" width="9.7109375" bestFit="1" customWidth="1"/>
    <col min="175" max="175" width="9.7109375" bestFit="1" customWidth="1"/>
    <col min="177" max="177" width="9.7109375" bestFit="1" customWidth="1"/>
    <col min="179" max="179" width="9.7109375" bestFit="1" customWidth="1"/>
    <col min="181" max="181" width="9.7109375" bestFit="1" customWidth="1"/>
    <col min="183" max="183" width="9.7109375" bestFit="1" customWidth="1"/>
    <col min="185" max="185" width="9.7109375" bestFit="1" customWidth="1"/>
    <col min="187" max="187" width="9.7109375" bestFit="1" customWidth="1"/>
    <col min="189" max="189" width="9.7109375" bestFit="1" customWidth="1"/>
    <col min="191" max="191" width="9.7109375" bestFit="1" customWidth="1"/>
    <col min="193" max="193" width="9.7109375" bestFit="1" customWidth="1"/>
    <col min="195" max="195" width="9.7109375" bestFit="1" customWidth="1"/>
    <col min="197" max="197" width="9.7109375" bestFit="1" customWidth="1"/>
    <col min="199" max="199" width="9.7109375" bestFit="1" customWidth="1"/>
    <col min="201" max="201" width="9.7109375" bestFit="1" customWidth="1"/>
    <col min="203" max="203" width="9.7109375" bestFit="1" customWidth="1"/>
    <col min="205" max="205" width="9.7109375" bestFit="1" customWidth="1"/>
    <col min="209" max="209" width="9.7109375" bestFit="1" customWidth="1"/>
    <col min="211" max="211" width="9.7109375" bestFit="1" customWidth="1"/>
    <col min="213" max="213" width="9.7109375" bestFit="1" customWidth="1"/>
    <col min="215" max="215" width="9.7109375" bestFit="1" customWidth="1"/>
    <col min="217" max="217" width="9.7109375" bestFit="1" customWidth="1"/>
    <col min="219" max="219" width="9.7109375" bestFit="1" customWidth="1"/>
    <col min="221" max="221" width="10.7109375" bestFit="1" customWidth="1"/>
    <col min="223" max="223" width="10.7109375" bestFit="1" customWidth="1"/>
    <col min="225" max="225" width="9.7109375" bestFit="1" customWidth="1"/>
    <col min="227" max="227" width="9.7109375" bestFit="1" customWidth="1"/>
    <col min="229" max="229" width="9.7109375" bestFit="1" customWidth="1"/>
    <col min="231" max="231" width="9.7109375" bestFit="1" customWidth="1"/>
    <col min="233" max="233" width="9.7109375" bestFit="1" customWidth="1"/>
    <col min="235" max="235" width="9.7109375" bestFit="1" customWidth="1"/>
    <col min="237" max="237" width="9.7109375" bestFit="1" customWidth="1"/>
    <col min="239" max="239" width="9.7109375" bestFit="1" customWidth="1"/>
    <col min="241" max="241" width="9.7109375" bestFit="1" customWidth="1"/>
    <col min="243" max="243" width="9.7109375" bestFit="1" customWidth="1"/>
    <col min="245" max="245" width="9.7109375" bestFit="1" customWidth="1"/>
    <col min="247" max="247" width="9.7109375" bestFit="1" customWidth="1"/>
    <col min="249" max="249" width="9.7109375" bestFit="1" customWidth="1"/>
    <col min="251" max="251" width="9.7109375" bestFit="1" customWidth="1"/>
    <col min="253" max="253" width="9.7109375" bestFit="1" customWidth="1"/>
    <col min="255" max="255" width="9.7109375" bestFit="1" customWidth="1"/>
    <col min="257" max="257" width="9.7109375" bestFit="1" customWidth="1"/>
    <col min="259" max="259" width="9.7109375" bestFit="1" customWidth="1"/>
    <col min="261" max="261" width="9.7109375" bestFit="1" customWidth="1"/>
    <col min="263" max="263" width="9.7109375" bestFit="1" customWidth="1"/>
    <col min="265" max="265" width="9.7109375" bestFit="1" customWidth="1"/>
    <col min="267" max="267" width="9.7109375" bestFit="1" customWidth="1"/>
    <col min="271" max="271" width="9.7109375" bestFit="1" customWidth="1"/>
    <col min="273" max="273" width="9.7109375" bestFit="1" customWidth="1"/>
    <col min="275" max="275" width="9.7109375" bestFit="1" customWidth="1"/>
    <col min="277" max="277" width="9.7109375" bestFit="1" customWidth="1"/>
    <col min="279" max="279" width="9.7109375" bestFit="1" customWidth="1"/>
    <col min="281" max="281" width="9.7109375" bestFit="1" customWidth="1"/>
    <col min="283" max="283" width="9.7109375" bestFit="1" customWidth="1"/>
    <col min="285" max="285" width="9.7109375" bestFit="1" customWidth="1"/>
    <col min="287" max="287" width="9.7109375" bestFit="1" customWidth="1"/>
    <col min="289" max="289" width="9.7109375" bestFit="1" customWidth="1"/>
    <col min="291" max="291" width="9.7109375" bestFit="1" customWidth="1"/>
    <col min="293" max="293" width="9.7109375" bestFit="1" customWidth="1"/>
    <col min="295" max="295" width="9.7109375" bestFit="1" customWidth="1"/>
    <col min="297" max="297" width="9.7109375" bestFit="1" customWidth="1"/>
    <col min="299" max="299" width="9.7109375" bestFit="1" customWidth="1"/>
    <col min="301" max="301" width="9.7109375" bestFit="1" customWidth="1"/>
    <col min="303" max="303" width="9.7109375" bestFit="1" customWidth="1"/>
    <col min="305" max="305" width="9.7109375" bestFit="1" customWidth="1"/>
    <col min="307" max="307" width="9.7109375" bestFit="1" customWidth="1"/>
    <col min="309" max="309" width="9.7109375" bestFit="1" customWidth="1"/>
    <col min="311" max="311" width="9.7109375" bestFit="1" customWidth="1"/>
    <col min="313" max="313" width="9.7109375" bestFit="1" customWidth="1"/>
    <col min="315" max="315" width="9.7109375" bestFit="1" customWidth="1"/>
    <col min="317" max="317" width="9.7109375" bestFit="1" customWidth="1"/>
    <col min="319" max="319" width="9.7109375" bestFit="1" customWidth="1"/>
    <col min="321" max="321" width="9.7109375" bestFit="1" customWidth="1"/>
    <col min="323" max="323" width="9.7109375" bestFit="1" customWidth="1"/>
    <col min="325" max="325" width="9.7109375" bestFit="1" customWidth="1"/>
    <col min="327" max="327" width="9.7109375" bestFit="1" customWidth="1"/>
    <col min="329" max="329" width="9.7109375" bestFit="1" customWidth="1"/>
    <col min="331" max="331" width="10.7109375" bestFit="1" customWidth="1"/>
    <col min="333" max="333" width="10.7109375" bestFit="1" customWidth="1"/>
    <col min="335" max="335" width="10.7109375" bestFit="1" customWidth="1"/>
    <col min="337" max="337" width="9.7109375" bestFit="1" customWidth="1"/>
    <col min="339" max="339" width="9.7109375" bestFit="1" customWidth="1"/>
    <col min="341" max="341" width="9.7109375" bestFit="1" customWidth="1"/>
    <col min="343" max="343" width="9.7109375" bestFit="1" customWidth="1"/>
    <col min="345" max="345" width="9.7109375" bestFit="1" customWidth="1"/>
    <col min="347" max="347" width="10.7109375" bestFit="1" customWidth="1"/>
    <col min="349" max="349" width="9.7109375" bestFit="1" customWidth="1"/>
    <col min="351" max="351" width="9.7109375" bestFit="1" customWidth="1"/>
    <col min="353" max="353" width="9.7109375" bestFit="1" customWidth="1"/>
    <col min="355" max="355" width="9.7109375" bestFit="1" customWidth="1"/>
    <col min="357" max="357" width="9.7109375" bestFit="1" customWidth="1"/>
    <col min="359" max="359" width="9.7109375" bestFit="1" customWidth="1"/>
    <col min="361" max="361" width="9.7109375" bestFit="1" customWidth="1"/>
    <col min="363" max="363" width="9.7109375" bestFit="1" customWidth="1"/>
    <col min="365" max="365" width="9.7109375" bestFit="1" customWidth="1"/>
    <col min="369" max="369" width="9.7109375" bestFit="1" customWidth="1"/>
    <col min="371" max="371" width="9.7109375" bestFit="1" customWidth="1"/>
    <col min="373" max="373" width="9.7109375" bestFit="1" customWidth="1"/>
    <col min="375" max="375" width="9.7109375" bestFit="1" customWidth="1"/>
    <col min="377" max="377" width="9.7109375" bestFit="1" customWidth="1"/>
    <col min="379" max="379" width="9.7109375" bestFit="1" customWidth="1"/>
    <col min="381" max="381" width="9.7109375" bestFit="1" customWidth="1"/>
    <col min="383" max="383" width="9.7109375" bestFit="1" customWidth="1"/>
    <col min="385" max="385" width="9.7109375" bestFit="1" customWidth="1"/>
    <col min="387" max="387" width="9.7109375" bestFit="1" customWidth="1"/>
    <col min="389" max="389" width="9.7109375" bestFit="1" customWidth="1"/>
    <col min="391" max="391" width="9.7109375" bestFit="1" customWidth="1"/>
    <col min="393" max="393" width="9.7109375" bestFit="1" customWidth="1"/>
    <col min="395" max="395" width="9.7109375" bestFit="1" customWidth="1"/>
    <col min="397" max="397" width="9.7109375" bestFit="1" customWidth="1"/>
    <col min="399" max="399" width="9.7109375" bestFit="1" customWidth="1"/>
    <col min="401" max="401" width="9.7109375" bestFit="1" customWidth="1"/>
    <col min="403" max="403" width="9.7109375" bestFit="1" customWidth="1"/>
    <col min="405" max="405" width="9.7109375" bestFit="1" customWidth="1"/>
    <col min="407" max="407" width="9.7109375" bestFit="1" customWidth="1"/>
    <col min="409" max="409" width="9.7109375" bestFit="1" customWidth="1"/>
    <col min="411" max="411" width="9.7109375" bestFit="1" customWidth="1"/>
    <col min="415" max="415" width="9.7109375" bestFit="1" customWidth="1"/>
    <col min="417" max="417" width="10.7109375" bestFit="1" customWidth="1"/>
    <col min="419" max="419" width="9.7109375" bestFit="1" customWidth="1"/>
    <col min="421" max="421" width="9.7109375" bestFit="1" customWidth="1"/>
    <col min="423" max="423" width="9.7109375" bestFit="1" customWidth="1"/>
    <col min="425" max="425" width="9.7109375" bestFit="1" customWidth="1"/>
    <col min="427" max="427" width="9.7109375" bestFit="1" customWidth="1"/>
    <col min="429" max="429" width="9.7109375" bestFit="1" customWidth="1"/>
    <col min="431" max="431" width="9.7109375" bestFit="1" customWidth="1"/>
    <col min="433" max="433" width="9.7109375" bestFit="1" customWidth="1"/>
    <col min="435" max="435" width="9.7109375" bestFit="1" customWidth="1"/>
    <col min="437" max="437" width="9.7109375" bestFit="1" customWidth="1"/>
    <col min="439" max="439" width="9.7109375" bestFit="1" customWidth="1"/>
    <col min="441" max="441" width="9.7109375" bestFit="1" customWidth="1"/>
    <col min="443" max="443" width="9.7109375" bestFit="1" customWidth="1"/>
    <col min="445" max="445" width="9.7109375" bestFit="1" customWidth="1"/>
    <col min="447" max="447" width="9.7109375" bestFit="1" customWidth="1"/>
    <col min="449" max="449" width="9.7109375" bestFit="1" customWidth="1"/>
    <col min="451" max="451" width="9.7109375" bestFit="1" customWidth="1"/>
    <col min="453" max="453" width="9.7109375" bestFit="1" customWidth="1"/>
    <col min="455" max="455" width="9.7109375" bestFit="1" customWidth="1"/>
    <col min="457" max="457" width="9.7109375" bestFit="1" customWidth="1"/>
    <col min="459" max="459" width="9.7109375" bestFit="1" customWidth="1"/>
    <col min="461" max="461" width="9.7109375" bestFit="1" customWidth="1"/>
    <col min="463" max="463" width="9.7109375" bestFit="1" customWidth="1"/>
    <col min="465" max="465" width="9.7109375" bestFit="1" customWidth="1"/>
    <col min="467" max="467" width="9.7109375" bestFit="1" customWidth="1"/>
    <col min="469" max="469" width="9.7109375" bestFit="1" customWidth="1"/>
    <col min="471" max="471" width="9.7109375" bestFit="1" customWidth="1"/>
    <col min="473" max="473" width="9.7109375" bestFit="1" customWidth="1"/>
    <col min="475" max="475" width="9.7109375" bestFit="1" customWidth="1"/>
    <col min="477" max="477" width="9.7109375" bestFit="1" customWidth="1"/>
    <col min="479" max="479" width="9.7109375" bestFit="1" customWidth="1"/>
    <col min="481" max="481" width="9.7109375" bestFit="1" customWidth="1"/>
    <col min="483" max="483" width="9.7109375" bestFit="1" customWidth="1"/>
    <col min="485" max="485" width="9.7109375" bestFit="1" customWidth="1"/>
    <col min="487" max="487" width="9.7109375" bestFit="1" customWidth="1"/>
    <col min="489" max="489" width="9.7109375" bestFit="1" customWidth="1"/>
    <col min="491" max="491" width="9.7109375" bestFit="1" customWidth="1"/>
    <col min="493" max="493" width="9.7109375" bestFit="1" customWidth="1"/>
    <col min="495" max="495" width="9.7109375" bestFit="1" customWidth="1"/>
    <col min="499" max="499" width="9.7109375" bestFit="1" customWidth="1"/>
    <col min="501" max="501" width="9.7109375" bestFit="1" customWidth="1"/>
    <col min="503" max="503" width="9.7109375" bestFit="1" customWidth="1"/>
    <col min="505" max="505" width="9.7109375" bestFit="1" customWidth="1"/>
    <col min="507" max="507" width="9.7109375" bestFit="1" customWidth="1"/>
    <col min="509" max="509" width="9.7109375" bestFit="1" customWidth="1"/>
    <col min="511" max="511" width="9.7109375" bestFit="1" customWidth="1"/>
    <col min="513" max="513" width="9.7109375" bestFit="1" customWidth="1"/>
    <col min="515" max="515" width="9.7109375" bestFit="1" customWidth="1"/>
    <col min="517" max="517" width="9.7109375" bestFit="1" customWidth="1"/>
    <col min="519" max="519" width="9.7109375" bestFit="1" customWidth="1"/>
    <col min="521" max="521" width="9.7109375" bestFit="1" customWidth="1"/>
    <col min="523" max="523" width="9.7109375" bestFit="1" customWidth="1"/>
    <col min="525" max="525" width="9.7109375" bestFit="1" customWidth="1"/>
    <col min="527" max="527" width="9.7109375" bestFit="1" customWidth="1"/>
    <col min="529" max="529" width="9.7109375" bestFit="1" customWidth="1"/>
    <col min="531" max="531" width="9.7109375" bestFit="1" customWidth="1"/>
    <col min="533" max="533" width="9.7109375" bestFit="1" customWidth="1"/>
    <col min="535" max="535" width="9.7109375" bestFit="1" customWidth="1"/>
    <col min="537" max="537" width="9.7109375" bestFit="1" customWidth="1"/>
    <col min="539" max="539" width="9.7109375" bestFit="1" customWidth="1"/>
    <col min="541" max="541" width="9.7109375" bestFit="1" customWidth="1"/>
    <col min="545" max="545" width="9.7109375" bestFit="1" customWidth="1"/>
    <col min="547" max="547" width="9.7109375" bestFit="1" customWidth="1"/>
    <col min="549" max="549" width="9.7109375" bestFit="1" customWidth="1"/>
    <col min="551" max="551" width="9.7109375" bestFit="1" customWidth="1"/>
    <col min="553" max="553" width="9.7109375" bestFit="1" customWidth="1"/>
    <col min="555" max="555" width="9.7109375" bestFit="1" customWidth="1"/>
    <col min="557" max="557" width="9.7109375" bestFit="1" customWidth="1"/>
    <col min="559" max="559" width="9.7109375" bestFit="1" customWidth="1"/>
    <col min="561" max="561" width="9.7109375" bestFit="1" customWidth="1"/>
    <col min="563" max="563" width="9.7109375" bestFit="1" customWidth="1"/>
    <col min="565" max="565" width="9.7109375" bestFit="1" customWidth="1"/>
    <col min="567" max="567" width="9.7109375" bestFit="1" customWidth="1"/>
    <col min="569" max="569" width="9.7109375" bestFit="1" customWidth="1"/>
    <col min="571" max="571" width="9.7109375" bestFit="1" customWidth="1"/>
    <col min="573" max="573" width="9.7109375" bestFit="1" customWidth="1"/>
    <col min="575" max="575" width="9.7109375" bestFit="1" customWidth="1"/>
    <col min="577" max="577" width="9.7109375" bestFit="1" customWidth="1"/>
    <col min="579" max="579" width="9.7109375" bestFit="1" customWidth="1"/>
    <col min="581" max="581" width="9.7109375" bestFit="1" customWidth="1"/>
    <col min="583" max="583" width="9.7109375" bestFit="1" customWidth="1"/>
    <col min="585" max="585" width="9.7109375" bestFit="1" customWidth="1"/>
    <col min="587" max="587" width="9.7109375" bestFit="1" customWidth="1"/>
    <col min="589" max="589" width="9.7109375" bestFit="1" customWidth="1"/>
    <col min="591" max="591" width="9.7109375" bestFit="1" customWidth="1"/>
    <col min="593" max="593" width="9.7109375" bestFit="1" customWidth="1"/>
    <col min="595" max="595" width="9.7109375" bestFit="1" customWidth="1"/>
    <col min="597" max="597" width="9.7109375" bestFit="1" customWidth="1"/>
    <col min="599" max="599" width="9.7109375" bestFit="1" customWidth="1"/>
    <col min="601" max="601" width="9.7109375" bestFit="1" customWidth="1"/>
    <col min="603" max="603" width="9.7109375" bestFit="1" customWidth="1"/>
    <col min="605" max="605" width="9.7109375" bestFit="1" customWidth="1"/>
    <col min="607" max="607" width="9.7109375" bestFit="1" customWidth="1"/>
    <col min="609" max="609" width="9.7109375" bestFit="1" customWidth="1"/>
    <col min="611" max="611" width="9.7109375" bestFit="1" customWidth="1"/>
    <col min="613" max="613" width="9.7109375" bestFit="1" customWidth="1"/>
    <col min="615" max="615" width="9.7109375" bestFit="1" customWidth="1"/>
    <col min="617" max="617" width="9.7109375" bestFit="1" customWidth="1"/>
    <col min="619" max="619" width="9.7109375" bestFit="1" customWidth="1"/>
    <col min="621" max="621" width="9.7109375" bestFit="1" customWidth="1"/>
    <col min="623" max="623" width="9.7109375" bestFit="1" customWidth="1"/>
    <col min="625" max="625" width="9.7109375" bestFit="1" customWidth="1"/>
    <col min="627" max="627" width="9.7109375" bestFit="1" customWidth="1"/>
    <col min="629" max="629" width="9.7109375" bestFit="1" customWidth="1"/>
    <col min="631" max="631" width="9.7109375" bestFit="1" customWidth="1"/>
    <col min="633" max="633" width="9.7109375" bestFit="1" customWidth="1"/>
    <col min="635" max="635" width="9.7109375" bestFit="1" customWidth="1"/>
    <col min="637" max="637" width="9.7109375" bestFit="1" customWidth="1"/>
    <col min="639" max="639" width="9.7109375" bestFit="1" customWidth="1"/>
    <col min="641" max="641" width="9.7109375" bestFit="1" customWidth="1"/>
    <col min="643" max="643" width="10.7109375" bestFit="1" customWidth="1"/>
    <col min="645" max="645" width="9.7109375" bestFit="1" customWidth="1"/>
    <col min="647" max="647" width="9.7109375" bestFit="1" customWidth="1"/>
    <col min="649" max="649" width="9.7109375" bestFit="1" customWidth="1"/>
    <col min="651" max="651" width="9.7109375" bestFit="1" customWidth="1"/>
    <col min="653" max="653" width="9.7109375" bestFit="1" customWidth="1"/>
    <col min="655" max="655" width="9.7109375" bestFit="1" customWidth="1"/>
    <col min="657" max="657" width="9.7109375" bestFit="1" customWidth="1"/>
    <col min="659" max="659" width="9.7109375" bestFit="1" customWidth="1"/>
    <col min="661" max="661" width="9.7109375" bestFit="1" customWidth="1"/>
    <col min="665" max="665" width="9.7109375" bestFit="1" customWidth="1"/>
    <col min="667" max="667" width="9.7109375" bestFit="1" customWidth="1"/>
    <col min="669" max="669" width="9.7109375" bestFit="1" customWidth="1"/>
    <col min="671" max="671" width="9.7109375" bestFit="1" customWidth="1"/>
    <col min="673" max="673" width="9.7109375" bestFit="1" customWidth="1"/>
    <col min="675" max="675" width="9.7109375" bestFit="1" customWidth="1"/>
    <col min="677" max="677" width="9.7109375" bestFit="1" customWidth="1"/>
    <col min="679" max="679" width="9.7109375" bestFit="1" customWidth="1"/>
    <col min="681" max="681" width="9.7109375" bestFit="1" customWidth="1"/>
    <col min="683" max="683" width="9.7109375" bestFit="1" customWidth="1"/>
    <col min="685" max="685" width="9.7109375" bestFit="1" customWidth="1"/>
    <col min="687" max="687" width="9.7109375" bestFit="1" customWidth="1"/>
    <col min="689" max="689" width="9.7109375" bestFit="1" customWidth="1"/>
    <col min="691" max="691" width="9.7109375" bestFit="1" customWidth="1"/>
    <col min="693" max="693" width="9.7109375" bestFit="1" customWidth="1"/>
    <col min="695" max="695" width="9.7109375" bestFit="1" customWidth="1"/>
    <col min="697" max="697" width="9.7109375" bestFit="1" customWidth="1"/>
    <col min="699" max="699" width="9.7109375" bestFit="1" customWidth="1"/>
    <col min="701" max="701" width="9.7109375" bestFit="1" customWidth="1"/>
    <col min="703" max="703" width="9.7109375" bestFit="1" customWidth="1"/>
    <col min="705" max="705" width="9.7109375" bestFit="1" customWidth="1"/>
    <col min="707" max="707" width="9.7109375" bestFit="1" customWidth="1"/>
    <col min="709" max="709" width="9.7109375" bestFit="1" customWidth="1"/>
    <col min="711" max="711" width="9.7109375" bestFit="1" customWidth="1"/>
    <col min="713" max="713" width="9.7109375" bestFit="1" customWidth="1"/>
    <col min="715" max="715" width="9.7109375" bestFit="1" customWidth="1"/>
    <col min="717" max="717" width="9.7109375" bestFit="1" customWidth="1"/>
    <col min="719" max="719" width="9.7109375" bestFit="1" customWidth="1"/>
    <col min="721" max="721" width="9.7109375" bestFit="1" customWidth="1"/>
    <col min="723" max="723" width="9.7109375" bestFit="1" customWidth="1"/>
    <col min="725" max="725" width="9.7109375" bestFit="1" customWidth="1"/>
    <col min="727" max="727" width="9.7109375" bestFit="1" customWidth="1"/>
    <col min="729" max="729" width="9.7109375" bestFit="1" customWidth="1"/>
    <col min="731" max="731" width="9.7109375" bestFit="1" customWidth="1"/>
    <col min="733" max="733" width="9.7109375" bestFit="1" customWidth="1"/>
    <col min="735" max="735" width="9.7109375" bestFit="1" customWidth="1"/>
    <col min="737" max="737" width="9.7109375" bestFit="1" customWidth="1"/>
    <col min="739" max="739" width="9.7109375" bestFit="1" customWidth="1"/>
    <col min="741" max="741" width="9.7109375" bestFit="1" customWidth="1"/>
    <col min="743" max="743" width="9.7109375" bestFit="1" customWidth="1"/>
    <col min="745" max="745" width="9.7109375" bestFit="1" customWidth="1"/>
    <col min="747" max="747" width="9.7109375" bestFit="1" customWidth="1"/>
    <col min="749" max="749" width="9.7109375" bestFit="1" customWidth="1"/>
    <col min="751" max="751" width="9.7109375" bestFit="1" customWidth="1"/>
    <col min="753" max="753" width="9.7109375" bestFit="1" customWidth="1"/>
    <col min="755" max="755" width="9.7109375" bestFit="1" customWidth="1"/>
    <col min="757" max="757" width="9.7109375" bestFit="1" customWidth="1"/>
    <col min="759" max="759" width="9.7109375" bestFit="1" customWidth="1"/>
    <col min="761" max="761" width="9.7109375" bestFit="1" customWidth="1"/>
    <col min="763" max="763" width="9.7109375" bestFit="1" customWidth="1"/>
    <col min="765" max="765" width="9.7109375" bestFit="1" customWidth="1"/>
    <col min="767" max="767" width="9.7109375" bestFit="1" customWidth="1"/>
    <col min="769" max="769" width="9.7109375" bestFit="1" customWidth="1"/>
    <col min="771" max="771" width="9.7109375" bestFit="1" customWidth="1"/>
    <col min="773" max="773" width="9.7109375" bestFit="1" customWidth="1"/>
    <col min="775" max="775" width="9.7109375" bestFit="1" customWidth="1"/>
    <col min="777" max="777" width="9.7109375" bestFit="1" customWidth="1"/>
    <col min="779" max="779" width="9.7109375" bestFit="1" customWidth="1"/>
    <col min="781" max="781" width="9.7109375" bestFit="1" customWidth="1"/>
    <col min="783" max="783" width="9.7109375" bestFit="1" customWidth="1"/>
    <col min="785" max="785" width="9.7109375" bestFit="1" customWidth="1"/>
    <col min="787" max="787" width="9.7109375" bestFit="1" customWidth="1"/>
    <col min="789" max="789" width="9.7109375" bestFit="1" customWidth="1"/>
    <col min="791" max="791" width="9.7109375" bestFit="1" customWidth="1"/>
    <col min="793" max="793" width="9.7109375" bestFit="1" customWidth="1"/>
    <col min="795" max="795" width="9.7109375" bestFit="1" customWidth="1"/>
    <col min="797" max="797" width="9.7109375" bestFit="1" customWidth="1"/>
    <col min="799" max="799" width="9.7109375" bestFit="1" customWidth="1"/>
    <col min="801" max="801" width="9.7109375" bestFit="1" customWidth="1"/>
    <col min="803" max="803" width="9.7109375" bestFit="1" customWidth="1"/>
    <col min="805" max="805" width="9.7109375" bestFit="1" customWidth="1"/>
    <col min="807" max="807" width="9.7109375" bestFit="1" customWidth="1"/>
    <col min="809" max="809" width="9.7109375" bestFit="1" customWidth="1"/>
    <col min="811" max="811" width="9.7109375" bestFit="1" customWidth="1"/>
    <col min="813" max="813" width="9.7109375" bestFit="1" customWidth="1"/>
    <col min="815" max="815" width="9.7109375" bestFit="1" customWidth="1"/>
    <col min="817" max="817" width="9.7109375" bestFit="1" customWidth="1"/>
    <col min="819" max="819" width="9.7109375" bestFit="1" customWidth="1"/>
    <col min="821" max="821" width="9.7109375" bestFit="1" customWidth="1"/>
    <col min="823" max="823" width="9.7109375" bestFit="1" customWidth="1"/>
    <col min="827" max="827" width="9.7109375" bestFit="1" customWidth="1"/>
    <col min="829" max="829" width="9.7109375" bestFit="1" customWidth="1"/>
    <col min="831" max="831" width="9.7109375" bestFit="1" customWidth="1"/>
    <col min="833" max="833" width="9.7109375" bestFit="1" customWidth="1"/>
    <col min="835" max="835" width="9.7109375" bestFit="1" customWidth="1"/>
    <col min="837" max="837" width="9.7109375" bestFit="1" customWidth="1"/>
    <col min="839" max="839" width="9.7109375" bestFit="1" customWidth="1"/>
    <col min="841" max="841" width="9.7109375" bestFit="1" customWidth="1"/>
    <col min="843" max="843" width="9.7109375" bestFit="1" customWidth="1"/>
    <col min="845" max="845" width="9.7109375" bestFit="1" customWidth="1"/>
    <col min="847" max="847" width="9.7109375" bestFit="1" customWidth="1"/>
    <col min="849" max="849" width="9.7109375" bestFit="1" customWidth="1"/>
    <col min="851" max="851" width="9.7109375" bestFit="1" customWidth="1"/>
    <col min="853" max="853" width="9.7109375" bestFit="1" customWidth="1"/>
    <col min="855" max="855" width="9.7109375" bestFit="1" customWidth="1"/>
    <col min="857" max="857" width="9.7109375" bestFit="1" customWidth="1"/>
    <col min="859" max="859" width="9.7109375" bestFit="1" customWidth="1"/>
    <col min="861" max="861" width="9.7109375" bestFit="1" customWidth="1"/>
    <col min="863" max="863" width="9.7109375" bestFit="1" customWidth="1"/>
    <col min="865" max="865" width="9.7109375" bestFit="1" customWidth="1"/>
    <col min="867" max="867" width="9.7109375" bestFit="1" customWidth="1"/>
    <col min="869" max="869" width="9.7109375" bestFit="1" customWidth="1"/>
    <col min="871" max="871" width="9.7109375" bestFit="1" customWidth="1"/>
    <col min="873" max="873" width="9.7109375" bestFit="1" customWidth="1"/>
    <col min="875" max="875" width="9.7109375" bestFit="1" customWidth="1"/>
    <col min="877" max="877" width="9.7109375" bestFit="1" customWidth="1"/>
    <col min="879" max="879" width="9.7109375" bestFit="1" customWidth="1"/>
    <col min="881" max="881" width="9.7109375" bestFit="1" customWidth="1"/>
    <col min="883" max="883" width="9.7109375" bestFit="1" customWidth="1"/>
    <col min="885" max="885" width="9.7109375" bestFit="1" customWidth="1"/>
    <col min="887" max="887" width="9.7109375" bestFit="1" customWidth="1"/>
    <col min="889" max="889" width="9.7109375" bestFit="1" customWidth="1"/>
    <col min="891" max="891" width="9.7109375" bestFit="1" customWidth="1"/>
    <col min="893" max="893" width="9.7109375" bestFit="1" customWidth="1"/>
    <col min="895" max="895" width="9.7109375" bestFit="1" customWidth="1"/>
    <col min="897" max="897" width="9.7109375" bestFit="1" customWidth="1"/>
    <col min="899" max="899" width="9.7109375" bestFit="1" customWidth="1"/>
    <col min="901" max="901" width="9.7109375" bestFit="1" customWidth="1"/>
    <col min="903" max="903" width="9.7109375" bestFit="1" customWidth="1"/>
    <col min="905" max="905" width="9.7109375" bestFit="1" customWidth="1"/>
    <col min="907" max="907" width="9.7109375" bestFit="1" customWidth="1"/>
    <col min="909" max="909" width="9.7109375" bestFit="1" customWidth="1"/>
    <col min="911" max="911" width="9.7109375" bestFit="1" customWidth="1"/>
    <col min="913" max="913" width="9.7109375" bestFit="1" customWidth="1"/>
    <col min="915" max="915" width="9.7109375" bestFit="1" customWidth="1"/>
    <col min="917" max="917" width="9.7109375" bestFit="1" customWidth="1"/>
    <col min="919" max="919" width="9.7109375" bestFit="1" customWidth="1"/>
    <col min="921" max="921" width="9.7109375" bestFit="1" customWidth="1"/>
    <col min="923" max="923" width="9.7109375" bestFit="1" customWidth="1"/>
    <col min="925" max="925" width="9.7109375" bestFit="1" customWidth="1"/>
    <col min="927" max="927" width="9.7109375" bestFit="1" customWidth="1"/>
    <col min="929" max="929" width="9.7109375" bestFit="1" customWidth="1"/>
    <col min="931" max="931" width="9.7109375" bestFit="1" customWidth="1"/>
    <col min="933" max="933" width="9.7109375" bestFit="1" customWidth="1"/>
    <col min="935" max="935" width="9.7109375" bestFit="1" customWidth="1"/>
    <col min="937" max="937" width="9.7109375" bestFit="1" customWidth="1"/>
    <col min="939" max="939" width="9.7109375" bestFit="1" customWidth="1"/>
    <col min="941" max="941" width="9.7109375" bestFit="1" customWidth="1"/>
    <col min="943" max="943" width="9.7109375" bestFit="1" customWidth="1"/>
    <col min="945" max="945" width="9.7109375" bestFit="1" customWidth="1"/>
    <col min="947" max="947" width="9.7109375" bestFit="1" customWidth="1"/>
    <col min="949" max="949" width="9.7109375" bestFit="1" customWidth="1"/>
    <col min="951" max="951" width="9.7109375" bestFit="1" customWidth="1"/>
    <col min="953" max="953" width="9.7109375" bestFit="1" customWidth="1"/>
    <col min="955" max="955" width="9.7109375" bestFit="1" customWidth="1"/>
    <col min="957" max="957" width="9.7109375" bestFit="1" customWidth="1"/>
    <col min="959" max="959" width="9.7109375" bestFit="1" customWidth="1"/>
    <col min="961" max="961" width="9.7109375" bestFit="1" customWidth="1"/>
    <col min="963" max="963" width="9.7109375" bestFit="1" customWidth="1"/>
    <col min="965" max="965" width="9.7109375" bestFit="1" customWidth="1"/>
  </cols>
  <sheetData>
    <row r="1" spans="1:966" x14ac:dyDescent="0.25">
      <c r="A1" t="s">
        <v>0</v>
      </c>
      <c r="B1" s="1">
        <f>'Asset Turnover Ratio'!B1</f>
        <v>42736</v>
      </c>
    </row>
    <row r="2" spans="1:966" x14ac:dyDescent="0.25">
      <c r="A2" t="s">
        <v>1</v>
      </c>
      <c r="B2" s="1">
        <f ca="1">'Asset Turnover Ratio'!B2</f>
        <v>43324</v>
      </c>
    </row>
    <row r="4" spans="1:966" x14ac:dyDescent="0.25">
      <c r="A4" t="s">
        <v>2</v>
      </c>
      <c r="B4" t="s">
        <v>3</v>
      </c>
      <c r="D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P4" t="s">
        <v>10</v>
      </c>
      <c r="R4" t="s">
        <v>11</v>
      </c>
      <c r="T4" t="s">
        <v>12</v>
      </c>
      <c r="V4" t="s">
        <v>13</v>
      </c>
      <c r="X4" t="s">
        <v>14</v>
      </c>
      <c r="Z4" t="s">
        <v>15</v>
      </c>
      <c r="AB4" t="s">
        <v>16</v>
      </c>
      <c r="AD4" t="s">
        <v>17</v>
      </c>
      <c r="AF4" t="s">
        <v>18</v>
      </c>
      <c r="AH4" t="s">
        <v>19</v>
      </c>
      <c r="AJ4" t="s">
        <v>20</v>
      </c>
      <c r="AL4" t="s">
        <v>21</v>
      </c>
      <c r="AN4" t="s">
        <v>22</v>
      </c>
      <c r="AP4" t="s">
        <v>23</v>
      </c>
      <c r="AR4" t="s">
        <v>24</v>
      </c>
      <c r="AT4" t="s">
        <v>25</v>
      </c>
      <c r="AV4" t="s">
        <v>26</v>
      </c>
      <c r="AX4" t="s">
        <v>27</v>
      </c>
      <c r="AZ4" t="s">
        <v>28</v>
      </c>
      <c r="BB4" t="s">
        <v>29</v>
      </c>
      <c r="BD4" t="s">
        <v>30</v>
      </c>
      <c r="BF4" t="s">
        <v>31</v>
      </c>
      <c r="BH4" t="s">
        <v>32</v>
      </c>
      <c r="BJ4" t="s">
        <v>33</v>
      </c>
      <c r="BL4" t="s">
        <v>34</v>
      </c>
      <c r="BN4" t="s">
        <v>35</v>
      </c>
      <c r="BP4" t="s">
        <v>36</v>
      </c>
      <c r="BR4" t="s">
        <v>37</v>
      </c>
      <c r="BT4" t="s">
        <v>38</v>
      </c>
      <c r="BV4" t="s">
        <v>39</v>
      </c>
      <c r="BX4" t="s">
        <v>40</v>
      </c>
      <c r="BZ4" t="s">
        <v>41</v>
      </c>
      <c r="CB4" t="s">
        <v>42</v>
      </c>
      <c r="CD4" t="s">
        <v>43</v>
      </c>
      <c r="CF4" t="s">
        <v>44</v>
      </c>
      <c r="CH4" t="s">
        <v>45</v>
      </c>
      <c r="CJ4" t="s">
        <v>46</v>
      </c>
      <c r="CL4" t="s">
        <v>47</v>
      </c>
      <c r="CN4" t="s">
        <v>48</v>
      </c>
      <c r="CP4" t="s">
        <v>49</v>
      </c>
      <c r="CR4" t="s">
        <v>50</v>
      </c>
      <c r="CT4" t="s">
        <v>51</v>
      </c>
      <c r="CV4" t="s">
        <v>52</v>
      </c>
      <c r="CX4" t="s">
        <v>53</v>
      </c>
      <c r="CZ4" t="s">
        <v>54</v>
      </c>
      <c r="DB4" t="s">
        <v>55</v>
      </c>
      <c r="DD4" t="s">
        <v>56</v>
      </c>
      <c r="DF4" t="s">
        <v>57</v>
      </c>
      <c r="DH4" t="s">
        <v>58</v>
      </c>
      <c r="DJ4" t="s">
        <v>59</v>
      </c>
      <c r="DL4" t="s">
        <v>60</v>
      </c>
      <c r="DN4" t="s">
        <v>61</v>
      </c>
      <c r="DP4" t="s">
        <v>62</v>
      </c>
      <c r="DR4" t="s">
        <v>63</v>
      </c>
      <c r="DT4" t="s">
        <v>64</v>
      </c>
      <c r="DV4" t="s">
        <v>65</v>
      </c>
      <c r="DX4" t="s">
        <v>66</v>
      </c>
      <c r="DZ4" t="s">
        <v>67</v>
      </c>
      <c r="EB4" t="s">
        <v>68</v>
      </c>
      <c r="ED4" t="s">
        <v>69</v>
      </c>
      <c r="EF4" t="s">
        <v>70</v>
      </c>
      <c r="EH4" t="s">
        <v>71</v>
      </c>
      <c r="EJ4" t="s">
        <v>72</v>
      </c>
      <c r="EL4" t="s">
        <v>73</v>
      </c>
      <c r="EN4" t="s">
        <v>74</v>
      </c>
      <c r="EP4" t="s">
        <v>75</v>
      </c>
      <c r="ER4" t="s">
        <v>76</v>
      </c>
      <c r="ET4" t="s">
        <v>77</v>
      </c>
      <c r="EV4" t="s">
        <v>78</v>
      </c>
      <c r="EX4" t="s">
        <v>79</v>
      </c>
      <c r="EZ4" t="s">
        <v>80</v>
      </c>
      <c r="FB4" t="s">
        <v>81</v>
      </c>
      <c r="FD4" t="s">
        <v>82</v>
      </c>
      <c r="FF4" t="s">
        <v>83</v>
      </c>
      <c r="FH4" t="s">
        <v>84</v>
      </c>
      <c r="FJ4" t="s">
        <v>85</v>
      </c>
      <c r="FL4" t="s">
        <v>86</v>
      </c>
      <c r="FN4" t="s">
        <v>87</v>
      </c>
      <c r="FP4" t="s">
        <v>88</v>
      </c>
      <c r="FR4" t="s">
        <v>89</v>
      </c>
      <c r="FT4" t="s">
        <v>90</v>
      </c>
      <c r="FV4" t="s">
        <v>91</v>
      </c>
      <c r="FX4" t="s">
        <v>92</v>
      </c>
      <c r="FZ4" t="s">
        <v>93</v>
      </c>
      <c r="GB4" t="s">
        <v>94</v>
      </c>
      <c r="GD4" t="s">
        <v>95</v>
      </c>
      <c r="GF4" t="s">
        <v>96</v>
      </c>
      <c r="GH4" t="s">
        <v>97</v>
      </c>
      <c r="GJ4" t="s">
        <v>98</v>
      </c>
      <c r="GL4" t="s">
        <v>99</v>
      </c>
      <c r="GN4" t="s">
        <v>100</v>
      </c>
      <c r="GP4" t="s">
        <v>101</v>
      </c>
      <c r="GR4" t="s">
        <v>102</v>
      </c>
      <c r="GT4" t="s">
        <v>103</v>
      </c>
      <c r="GV4" t="s">
        <v>104</v>
      </c>
      <c r="GX4" t="s">
        <v>105</v>
      </c>
      <c r="GZ4" t="s">
        <v>106</v>
      </c>
      <c r="HB4" t="s">
        <v>107</v>
      </c>
      <c r="HD4" t="s">
        <v>108</v>
      </c>
      <c r="HF4" t="s">
        <v>109</v>
      </c>
      <c r="HH4" t="s">
        <v>110</v>
      </c>
      <c r="HJ4" t="s">
        <v>111</v>
      </c>
      <c r="HL4" t="s">
        <v>112</v>
      </c>
      <c r="HN4" t="s">
        <v>113</v>
      </c>
      <c r="HP4" t="s">
        <v>114</v>
      </c>
      <c r="HR4" t="s">
        <v>115</v>
      </c>
      <c r="HT4" t="s">
        <v>116</v>
      </c>
      <c r="HV4" t="s">
        <v>117</v>
      </c>
      <c r="HX4" t="s">
        <v>118</v>
      </c>
      <c r="HZ4" t="s">
        <v>119</v>
      </c>
      <c r="IB4" t="s">
        <v>120</v>
      </c>
      <c r="ID4" t="s">
        <v>121</v>
      </c>
      <c r="IF4" t="s">
        <v>122</v>
      </c>
      <c r="IH4" t="s">
        <v>123</v>
      </c>
      <c r="IJ4" t="s">
        <v>124</v>
      </c>
      <c r="IL4" t="s">
        <v>125</v>
      </c>
      <c r="IN4" t="s">
        <v>126</v>
      </c>
      <c r="IP4" t="s">
        <v>127</v>
      </c>
      <c r="IR4" t="s">
        <v>128</v>
      </c>
      <c r="IT4" t="s">
        <v>129</v>
      </c>
      <c r="IV4" t="s">
        <v>130</v>
      </c>
      <c r="IX4" t="s">
        <v>131</v>
      </c>
      <c r="IZ4" t="s">
        <v>132</v>
      </c>
      <c r="JB4" t="s">
        <v>133</v>
      </c>
      <c r="JD4" t="s">
        <v>134</v>
      </c>
      <c r="JF4" t="s">
        <v>135</v>
      </c>
      <c r="JH4" t="s">
        <v>136</v>
      </c>
      <c r="JJ4" t="s">
        <v>137</v>
      </c>
      <c r="JL4" t="s">
        <v>138</v>
      </c>
      <c r="JN4" t="s">
        <v>139</v>
      </c>
      <c r="JP4" t="s">
        <v>140</v>
      </c>
      <c r="JR4" t="s">
        <v>141</v>
      </c>
      <c r="JT4" t="s">
        <v>142</v>
      </c>
      <c r="JV4" t="s">
        <v>143</v>
      </c>
      <c r="JX4" t="s">
        <v>144</v>
      </c>
      <c r="JZ4" t="s">
        <v>145</v>
      </c>
      <c r="KB4" t="s">
        <v>146</v>
      </c>
      <c r="KD4" t="s">
        <v>147</v>
      </c>
      <c r="KF4" t="s">
        <v>148</v>
      </c>
      <c r="KH4" t="s">
        <v>149</v>
      </c>
      <c r="KJ4" t="s">
        <v>150</v>
      </c>
      <c r="KL4" t="s">
        <v>151</v>
      </c>
      <c r="KN4" t="s">
        <v>152</v>
      </c>
      <c r="KP4" t="s">
        <v>153</v>
      </c>
      <c r="KR4" t="s">
        <v>154</v>
      </c>
      <c r="KT4" t="s">
        <v>155</v>
      </c>
      <c r="KV4" t="s">
        <v>156</v>
      </c>
      <c r="KX4" t="s">
        <v>157</v>
      </c>
      <c r="KZ4" t="s">
        <v>158</v>
      </c>
      <c r="LB4" t="s">
        <v>159</v>
      </c>
      <c r="LD4" t="s">
        <v>160</v>
      </c>
      <c r="LF4" t="s">
        <v>161</v>
      </c>
      <c r="LH4" t="s">
        <v>162</v>
      </c>
      <c r="LJ4" t="s">
        <v>163</v>
      </c>
      <c r="LL4" t="s">
        <v>164</v>
      </c>
      <c r="LN4" t="s">
        <v>165</v>
      </c>
      <c r="LP4" t="s">
        <v>166</v>
      </c>
      <c r="LR4" t="s">
        <v>167</v>
      </c>
      <c r="LT4" t="s">
        <v>168</v>
      </c>
      <c r="LV4" t="s">
        <v>169</v>
      </c>
      <c r="LX4" t="s">
        <v>170</v>
      </c>
      <c r="LZ4" t="s">
        <v>171</v>
      </c>
      <c r="MB4" t="s">
        <v>172</v>
      </c>
      <c r="MD4" t="s">
        <v>173</v>
      </c>
      <c r="MF4" t="s">
        <v>174</v>
      </c>
      <c r="MH4" t="s">
        <v>175</v>
      </c>
      <c r="MJ4" t="s">
        <v>176</v>
      </c>
      <c r="ML4" t="s">
        <v>177</v>
      </c>
      <c r="MN4" t="s">
        <v>178</v>
      </c>
      <c r="MP4" t="s">
        <v>179</v>
      </c>
      <c r="MR4" t="s">
        <v>180</v>
      </c>
      <c r="MT4" t="s">
        <v>181</v>
      </c>
      <c r="MV4" t="s">
        <v>182</v>
      </c>
      <c r="MX4" t="s">
        <v>183</v>
      </c>
      <c r="MZ4" t="s">
        <v>184</v>
      </c>
      <c r="NB4" t="s">
        <v>185</v>
      </c>
      <c r="ND4" t="s">
        <v>186</v>
      </c>
      <c r="NF4" t="s">
        <v>187</v>
      </c>
      <c r="NH4" t="s">
        <v>188</v>
      </c>
      <c r="NJ4" t="s">
        <v>189</v>
      </c>
      <c r="NL4" t="s">
        <v>190</v>
      </c>
      <c r="NN4" t="s">
        <v>191</v>
      </c>
      <c r="NP4" t="s">
        <v>192</v>
      </c>
      <c r="NR4" t="s">
        <v>193</v>
      </c>
      <c r="NT4" t="s">
        <v>194</v>
      </c>
      <c r="NV4" t="s">
        <v>195</v>
      </c>
      <c r="NX4" t="s">
        <v>196</v>
      </c>
      <c r="NZ4" t="s">
        <v>197</v>
      </c>
      <c r="OB4" t="s">
        <v>198</v>
      </c>
      <c r="OD4" t="s">
        <v>199</v>
      </c>
      <c r="OF4" t="s">
        <v>200</v>
      </c>
      <c r="OH4" t="s">
        <v>201</v>
      </c>
      <c r="OJ4" t="s">
        <v>202</v>
      </c>
      <c r="OL4" t="s">
        <v>203</v>
      </c>
      <c r="ON4" t="s">
        <v>204</v>
      </c>
      <c r="OP4" t="s">
        <v>205</v>
      </c>
      <c r="OR4" t="s">
        <v>206</v>
      </c>
      <c r="OT4" t="s">
        <v>207</v>
      </c>
      <c r="OV4" t="s">
        <v>208</v>
      </c>
      <c r="OX4" t="s">
        <v>209</v>
      </c>
      <c r="OZ4" t="s">
        <v>210</v>
      </c>
      <c r="PB4" t="s">
        <v>211</v>
      </c>
      <c r="PD4" t="s">
        <v>212</v>
      </c>
      <c r="PF4" t="s">
        <v>213</v>
      </c>
      <c r="PH4" t="s">
        <v>214</v>
      </c>
      <c r="PJ4" t="s">
        <v>215</v>
      </c>
      <c r="PL4" t="s">
        <v>216</v>
      </c>
      <c r="PN4" t="s">
        <v>217</v>
      </c>
      <c r="PP4" t="s">
        <v>218</v>
      </c>
      <c r="PR4" t="s">
        <v>219</v>
      </c>
      <c r="PT4" t="s">
        <v>220</v>
      </c>
      <c r="PV4" t="s">
        <v>221</v>
      </c>
      <c r="PX4" t="s">
        <v>222</v>
      </c>
      <c r="PZ4" t="s">
        <v>223</v>
      </c>
      <c r="QB4" t="s">
        <v>224</v>
      </c>
      <c r="QD4" t="s">
        <v>225</v>
      </c>
      <c r="QF4" t="s">
        <v>226</v>
      </c>
      <c r="QH4" t="s">
        <v>227</v>
      </c>
      <c r="QJ4" t="s">
        <v>228</v>
      </c>
      <c r="QL4" t="s">
        <v>229</v>
      </c>
      <c r="QN4" t="s">
        <v>230</v>
      </c>
      <c r="QP4" t="s">
        <v>231</v>
      </c>
      <c r="QR4" t="s">
        <v>232</v>
      </c>
      <c r="QT4" t="s">
        <v>233</v>
      </c>
      <c r="QV4" t="s">
        <v>234</v>
      </c>
      <c r="QX4" t="s">
        <v>235</v>
      </c>
      <c r="QZ4" t="s">
        <v>236</v>
      </c>
      <c r="RB4" t="s">
        <v>237</v>
      </c>
      <c r="RD4" t="s">
        <v>238</v>
      </c>
      <c r="RF4" t="s">
        <v>239</v>
      </c>
      <c r="RH4" t="s">
        <v>240</v>
      </c>
      <c r="RJ4" t="s">
        <v>241</v>
      </c>
      <c r="RL4" t="s">
        <v>242</v>
      </c>
      <c r="RN4" t="s">
        <v>243</v>
      </c>
      <c r="RP4" t="s">
        <v>244</v>
      </c>
      <c r="RR4" t="s">
        <v>245</v>
      </c>
      <c r="RT4" t="s">
        <v>246</v>
      </c>
      <c r="RV4" t="s">
        <v>247</v>
      </c>
      <c r="RX4" t="s">
        <v>248</v>
      </c>
      <c r="RZ4" t="s">
        <v>249</v>
      </c>
      <c r="SB4" t="s">
        <v>250</v>
      </c>
      <c r="SD4" t="s">
        <v>251</v>
      </c>
      <c r="SF4" t="s">
        <v>252</v>
      </c>
      <c r="SH4" t="s">
        <v>253</v>
      </c>
      <c r="SJ4" t="s">
        <v>254</v>
      </c>
      <c r="SL4" t="s">
        <v>255</v>
      </c>
      <c r="SN4" t="s">
        <v>256</v>
      </c>
      <c r="SP4" t="s">
        <v>257</v>
      </c>
      <c r="SR4" t="s">
        <v>258</v>
      </c>
      <c r="ST4" t="s">
        <v>259</v>
      </c>
      <c r="SV4" t="s">
        <v>260</v>
      </c>
      <c r="SX4" t="s">
        <v>261</v>
      </c>
      <c r="SZ4" t="s">
        <v>262</v>
      </c>
      <c r="TB4" t="s">
        <v>263</v>
      </c>
      <c r="TD4" t="s">
        <v>264</v>
      </c>
      <c r="TF4" t="s">
        <v>265</v>
      </c>
      <c r="TH4" t="s">
        <v>266</v>
      </c>
      <c r="TJ4" t="s">
        <v>267</v>
      </c>
      <c r="TL4" t="s">
        <v>268</v>
      </c>
      <c r="TN4" t="s">
        <v>269</v>
      </c>
      <c r="TP4" t="s">
        <v>270</v>
      </c>
      <c r="TR4" t="s">
        <v>271</v>
      </c>
      <c r="TT4" t="s">
        <v>272</v>
      </c>
      <c r="TV4" t="s">
        <v>273</v>
      </c>
      <c r="TX4" t="s">
        <v>274</v>
      </c>
      <c r="TZ4" t="s">
        <v>275</v>
      </c>
      <c r="UB4" t="s">
        <v>276</v>
      </c>
      <c r="UD4" t="s">
        <v>277</v>
      </c>
      <c r="UF4" t="s">
        <v>278</v>
      </c>
      <c r="UH4" t="s">
        <v>279</v>
      </c>
      <c r="UJ4" t="s">
        <v>280</v>
      </c>
      <c r="UL4" t="s">
        <v>281</v>
      </c>
      <c r="UN4" t="s">
        <v>282</v>
      </c>
      <c r="UP4" t="s">
        <v>283</v>
      </c>
      <c r="UR4" t="s">
        <v>284</v>
      </c>
      <c r="UT4" t="s">
        <v>285</v>
      </c>
      <c r="UV4" t="s">
        <v>286</v>
      </c>
      <c r="UX4" t="s">
        <v>287</v>
      </c>
      <c r="UZ4" t="s">
        <v>288</v>
      </c>
      <c r="VB4" t="s">
        <v>289</v>
      </c>
      <c r="VD4" t="s">
        <v>290</v>
      </c>
      <c r="VF4" t="s">
        <v>291</v>
      </c>
      <c r="VH4" t="s">
        <v>292</v>
      </c>
      <c r="VJ4" t="s">
        <v>293</v>
      </c>
      <c r="VL4" t="s">
        <v>294</v>
      </c>
      <c r="VN4" t="s">
        <v>295</v>
      </c>
      <c r="VP4" t="s">
        <v>296</v>
      </c>
      <c r="VR4" t="s">
        <v>297</v>
      </c>
      <c r="VT4" t="s">
        <v>298</v>
      </c>
      <c r="VV4" t="s">
        <v>299</v>
      </c>
      <c r="VX4" t="s">
        <v>300</v>
      </c>
      <c r="VZ4" t="s">
        <v>301</v>
      </c>
      <c r="WB4" t="s">
        <v>302</v>
      </c>
      <c r="WD4" t="s">
        <v>303</v>
      </c>
      <c r="WF4" t="s">
        <v>304</v>
      </c>
      <c r="WH4" t="s">
        <v>305</v>
      </c>
      <c r="WJ4" t="s">
        <v>306</v>
      </c>
      <c r="WL4" t="s">
        <v>307</v>
      </c>
      <c r="WN4" t="s">
        <v>308</v>
      </c>
      <c r="WP4" t="s">
        <v>309</v>
      </c>
      <c r="WR4" t="s">
        <v>310</v>
      </c>
      <c r="WT4" t="s">
        <v>311</v>
      </c>
      <c r="WV4" t="s">
        <v>312</v>
      </c>
      <c r="WX4" t="s">
        <v>313</v>
      </c>
      <c r="WZ4" t="s">
        <v>314</v>
      </c>
      <c r="XB4" t="s">
        <v>315</v>
      </c>
      <c r="XD4" t="s">
        <v>316</v>
      </c>
      <c r="XF4" t="s">
        <v>317</v>
      </c>
      <c r="XH4" t="s">
        <v>318</v>
      </c>
      <c r="XJ4" t="s">
        <v>319</v>
      </c>
      <c r="XL4" t="s">
        <v>320</v>
      </c>
      <c r="XN4" t="s">
        <v>321</v>
      </c>
      <c r="XP4" t="s">
        <v>322</v>
      </c>
      <c r="XR4" t="s">
        <v>323</v>
      </c>
      <c r="XT4" t="s">
        <v>324</v>
      </c>
      <c r="XV4" t="s">
        <v>325</v>
      </c>
      <c r="XX4" t="s">
        <v>326</v>
      </c>
      <c r="XZ4" t="s">
        <v>327</v>
      </c>
      <c r="YB4" t="s">
        <v>328</v>
      </c>
      <c r="YD4" t="s">
        <v>329</v>
      </c>
      <c r="YF4" t="s">
        <v>330</v>
      </c>
      <c r="YH4" t="s">
        <v>331</v>
      </c>
      <c r="YJ4" t="s">
        <v>332</v>
      </c>
      <c r="YL4" t="s">
        <v>333</v>
      </c>
      <c r="YN4" t="s">
        <v>334</v>
      </c>
      <c r="YP4" t="s">
        <v>335</v>
      </c>
      <c r="YR4" t="s">
        <v>336</v>
      </c>
      <c r="YT4" t="s">
        <v>337</v>
      </c>
      <c r="YV4" t="s">
        <v>338</v>
      </c>
      <c r="YX4" t="s">
        <v>339</v>
      </c>
      <c r="YZ4" t="s">
        <v>340</v>
      </c>
      <c r="ZB4" t="s">
        <v>341</v>
      </c>
      <c r="ZD4" t="s">
        <v>342</v>
      </c>
      <c r="ZF4" t="s">
        <v>343</v>
      </c>
      <c r="ZH4" t="s">
        <v>344</v>
      </c>
      <c r="ZJ4" t="s">
        <v>345</v>
      </c>
      <c r="ZL4" t="s">
        <v>346</v>
      </c>
      <c r="ZN4" t="s">
        <v>347</v>
      </c>
      <c r="ZP4" t="s">
        <v>348</v>
      </c>
      <c r="ZR4" t="s">
        <v>349</v>
      </c>
      <c r="ZT4" t="s">
        <v>350</v>
      </c>
      <c r="ZV4" t="s">
        <v>351</v>
      </c>
      <c r="ZX4" t="s">
        <v>352</v>
      </c>
      <c r="ZZ4" t="s">
        <v>353</v>
      </c>
      <c r="AAB4" t="s">
        <v>354</v>
      </c>
      <c r="AAD4" t="s">
        <v>355</v>
      </c>
      <c r="AAF4" t="s">
        <v>356</v>
      </c>
      <c r="AAH4" t="s">
        <v>357</v>
      </c>
      <c r="AAJ4" t="s">
        <v>358</v>
      </c>
      <c r="AAL4" t="s">
        <v>359</v>
      </c>
      <c r="AAN4" t="s">
        <v>360</v>
      </c>
      <c r="AAP4" t="s">
        <v>361</v>
      </c>
      <c r="AAR4" t="s">
        <v>362</v>
      </c>
      <c r="AAT4" t="s">
        <v>363</v>
      </c>
      <c r="AAV4" t="s">
        <v>364</v>
      </c>
      <c r="AAX4" t="s">
        <v>365</v>
      </c>
      <c r="AAZ4" t="s">
        <v>366</v>
      </c>
      <c r="ABB4" t="s">
        <v>367</v>
      </c>
      <c r="ABD4" t="s">
        <v>368</v>
      </c>
      <c r="ABF4" t="s">
        <v>369</v>
      </c>
      <c r="ABH4" t="s">
        <v>370</v>
      </c>
      <c r="ABJ4" t="s">
        <v>371</v>
      </c>
      <c r="ABL4" t="s">
        <v>372</v>
      </c>
      <c r="ABN4" t="s">
        <v>373</v>
      </c>
      <c r="ABP4" t="s">
        <v>374</v>
      </c>
      <c r="ABR4" t="s">
        <v>375</v>
      </c>
      <c r="ABT4" t="s">
        <v>376</v>
      </c>
      <c r="ABV4" t="s">
        <v>377</v>
      </c>
      <c r="ABX4" t="s">
        <v>378</v>
      </c>
      <c r="ABZ4" t="s">
        <v>379</v>
      </c>
      <c r="ACB4" t="s">
        <v>380</v>
      </c>
      <c r="ACD4" t="s">
        <v>381</v>
      </c>
      <c r="ACF4" t="s">
        <v>382</v>
      </c>
      <c r="ACH4" t="s">
        <v>383</v>
      </c>
      <c r="ACJ4" t="s">
        <v>384</v>
      </c>
      <c r="ACL4" t="s">
        <v>385</v>
      </c>
      <c r="ACN4" t="s">
        <v>386</v>
      </c>
      <c r="ACP4" t="s">
        <v>387</v>
      </c>
      <c r="ACR4" t="s">
        <v>388</v>
      </c>
      <c r="ACT4" t="s">
        <v>389</v>
      </c>
      <c r="ACV4" t="s">
        <v>390</v>
      </c>
      <c r="ACX4" t="s">
        <v>391</v>
      </c>
      <c r="ACZ4" t="s">
        <v>392</v>
      </c>
      <c r="ADB4" t="s">
        <v>393</v>
      </c>
      <c r="ADD4" t="s">
        <v>394</v>
      </c>
      <c r="ADF4" t="s">
        <v>395</v>
      </c>
      <c r="ADH4" t="s">
        <v>396</v>
      </c>
      <c r="ADJ4" t="s">
        <v>397</v>
      </c>
      <c r="ADL4" t="s">
        <v>398</v>
      </c>
      <c r="ADN4" t="s">
        <v>399</v>
      </c>
      <c r="ADP4" t="s">
        <v>400</v>
      </c>
      <c r="ADR4" t="s">
        <v>401</v>
      </c>
      <c r="ADT4" t="s">
        <v>402</v>
      </c>
      <c r="ADV4" t="s">
        <v>403</v>
      </c>
      <c r="ADX4" t="s">
        <v>404</v>
      </c>
      <c r="ADZ4" t="s">
        <v>405</v>
      </c>
      <c r="AEB4" t="s">
        <v>406</v>
      </c>
      <c r="AED4" t="s">
        <v>407</v>
      </c>
      <c r="AEF4" t="s">
        <v>408</v>
      </c>
      <c r="AEH4" t="s">
        <v>409</v>
      </c>
      <c r="AEJ4" t="s">
        <v>410</v>
      </c>
      <c r="AEL4" t="s">
        <v>411</v>
      </c>
      <c r="AEN4" t="s">
        <v>412</v>
      </c>
      <c r="AEP4" t="s">
        <v>413</v>
      </c>
      <c r="AER4" t="s">
        <v>414</v>
      </c>
      <c r="AET4" t="s">
        <v>415</v>
      </c>
      <c r="AEV4" t="s">
        <v>416</v>
      </c>
      <c r="AEX4" t="s">
        <v>417</v>
      </c>
      <c r="AEZ4" t="s">
        <v>418</v>
      </c>
      <c r="AFB4" t="s">
        <v>419</v>
      </c>
      <c r="AFD4" t="s">
        <v>420</v>
      </c>
      <c r="AFF4" t="s">
        <v>421</v>
      </c>
      <c r="AFH4" t="s">
        <v>422</v>
      </c>
      <c r="AFJ4" t="s">
        <v>423</v>
      </c>
      <c r="AFL4" t="s">
        <v>424</v>
      </c>
      <c r="AFN4" t="s">
        <v>425</v>
      </c>
      <c r="AFP4" t="s">
        <v>426</v>
      </c>
      <c r="AFR4" t="s">
        <v>427</v>
      </c>
      <c r="AFT4" t="s">
        <v>428</v>
      </c>
      <c r="AFV4" t="s">
        <v>429</v>
      </c>
      <c r="AFX4" t="s">
        <v>430</v>
      </c>
      <c r="AFZ4" t="s">
        <v>431</v>
      </c>
      <c r="AGB4" t="s">
        <v>432</v>
      </c>
      <c r="AGD4" t="s">
        <v>433</v>
      </c>
      <c r="AGF4" t="s">
        <v>434</v>
      </c>
      <c r="AGH4" t="s">
        <v>435</v>
      </c>
      <c r="AGJ4" t="s">
        <v>436</v>
      </c>
      <c r="AGL4" t="s">
        <v>437</v>
      </c>
      <c r="AGN4" t="s">
        <v>438</v>
      </c>
      <c r="AGP4" t="s">
        <v>439</v>
      </c>
      <c r="AGR4" t="s">
        <v>440</v>
      </c>
      <c r="AGT4" t="s">
        <v>441</v>
      </c>
      <c r="AGV4" t="s">
        <v>442</v>
      </c>
      <c r="AGX4" t="s">
        <v>443</v>
      </c>
      <c r="AGZ4" t="s">
        <v>444</v>
      </c>
      <c r="AHB4" t="s">
        <v>445</v>
      </c>
      <c r="AHD4" t="s">
        <v>446</v>
      </c>
      <c r="AHF4" t="s">
        <v>447</v>
      </c>
      <c r="AHH4" t="s">
        <v>448</v>
      </c>
      <c r="AHJ4" t="s">
        <v>449</v>
      </c>
      <c r="AHL4" t="s">
        <v>450</v>
      </c>
      <c r="AHN4" t="s">
        <v>451</v>
      </c>
      <c r="AHP4" t="s">
        <v>452</v>
      </c>
      <c r="AHR4" t="s">
        <v>453</v>
      </c>
      <c r="AHT4" t="s">
        <v>454</v>
      </c>
      <c r="AHV4" t="s">
        <v>455</v>
      </c>
      <c r="AHX4" t="s">
        <v>456</v>
      </c>
      <c r="AHZ4" t="s">
        <v>457</v>
      </c>
      <c r="AIB4" t="s">
        <v>458</v>
      </c>
      <c r="AID4" t="s">
        <v>459</v>
      </c>
      <c r="AIF4" t="s">
        <v>460</v>
      </c>
      <c r="AIH4" t="s">
        <v>461</v>
      </c>
      <c r="AIJ4" t="s">
        <v>462</v>
      </c>
      <c r="AIL4" t="s">
        <v>463</v>
      </c>
      <c r="AIN4" t="s">
        <v>464</v>
      </c>
      <c r="AIP4" t="s">
        <v>465</v>
      </c>
      <c r="AIR4" t="s">
        <v>466</v>
      </c>
      <c r="AIT4" t="s">
        <v>467</v>
      </c>
      <c r="AIV4" t="s">
        <v>468</v>
      </c>
      <c r="AIX4" t="s">
        <v>469</v>
      </c>
      <c r="AIZ4" t="s">
        <v>470</v>
      </c>
      <c r="AJB4" t="s">
        <v>471</v>
      </c>
      <c r="AJD4" t="s">
        <v>472</v>
      </c>
      <c r="AJF4" t="s">
        <v>473</v>
      </c>
      <c r="AJH4" t="s">
        <v>474</v>
      </c>
      <c r="AJJ4" t="s">
        <v>475</v>
      </c>
      <c r="AJL4" t="s">
        <v>476</v>
      </c>
      <c r="AJN4" t="s">
        <v>477</v>
      </c>
      <c r="AJP4" t="s">
        <v>478</v>
      </c>
      <c r="AJR4" t="s">
        <v>479</v>
      </c>
      <c r="AJT4" t="s">
        <v>480</v>
      </c>
      <c r="AJV4" t="s">
        <v>481</v>
      </c>
      <c r="AJX4" t="s">
        <v>482</v>
      </c>
      <c r="AJZ4" t="s">
        <v>483</v>
      </c>
      <c r="AKB4" t="s">
        <v>484</v>
      </c>
      <c r="AKD4" t="s">
        <v>485</v>
      </c>
    </row>
    <row r="6" spans="1:966" x14ac:dyDescent="0.25">
      <c r="A6" t="s">
        <v>491</v>
      </c>
    </row>
    <row r="7" spans="1:966" x14ac:dyDescent="0.25">
      <c r="A7" s="1">
        <f ca="1">_xll.BDH(B$4,"CF_CASH_FROM_OPER",$B$1,$B$2,"EQY_CONSOLIDATED","Y","cols=2;rows=2")</f>
        <v>42916</v>
      </c>
      <c r="B7">
        <v>-194.99100000000001</v>
      </c>
      <c r="C7" s="1">
        <f ca="1">_xll.BDH(D$4,"CF_CASH_FROM_OPER",$B$1,$B$2,"EQY_CONSOLIDATED","Y","cols=2;rows=3")</f>
        <v>42825</v>
      </c>
      <c r="D7">
        <v>676.29700000000003</v>
      </c>
      <c r="E7" s="1">
        <f ca="1">_xll.BDH(F$4,"CF_CASH_FROM_OPER",$B$1,$B$2,"EQY_CONSOLIDATED","Y","cols=2;rows=3")</f>
        <v>42825</v>
      </c>
      <c r="F7">
        <v>6433.8</v>
      </c>
      <c r="G7" s="1">
        <f ca="1">_xll.BDH(H$4,"CF_CASH_FROM_OPER",$B$1,$B$2,"EQY_CONSOLIDATED","Y","cols=2;rows=2")</f>
        <v>42916</v>
      </c>
      <c r="H7">
        <v>593.89400000000001</v>
      </c>
      <c r="I7" s="1">
        <f ca="1">_xll.BDH(J$4,"CF_CASH_FROM_OPER",$B$1,$B$2,"EQY_CONSOLIDATED","Y","cols=2;rows=2")</f>
        <v>42916</v>
      </c>
      <c r="J7">
        <v>-455.57299999999998</v>
      </c>
      <c r="K7" t="str">
        <f ca="1">_xll.BDH(L$4,"CF_CASH_FROM_OPER",$B$1,$B$2,"EQY_CONSOLIDATED","Y")</f>
        <v>#N/A N/A</v>
      </c>
      <c r="M7" s="1">
        <f ca="1">_xll.BDH(N$4,"CF_CASH_FROM_OPER",$B$1,$B$2,"EQY_CONSOLIDATED","Y","cols=2;rows=2")</f>
        <v>42916</v>
      </c>
      <c r="N7">
        <v>2.0489999999999999</v>
      </c>
      <c r="O7" s="1">
        <f ca="1">_xll.BDH(P$4,"CF_CASH_FROM_OPER",$B$1,$B$2,"EQY_CONSOLIDATED","Y","cols=2;rows=5")</f>
        <v>42825</v>
      </c>
      <c r="P7">
        <v>-2799.107</v>
      </c>
      <c r="Q7" s="1">
        <f ca="1">_xll.BDH(R$4,"CF_CASH_FROM_OPER",$B$1,$B$2,"EQY_CONSOLIDATED","Y","cols=2;rows=2")</f>
        <v>42916</v>
      </c>
      <c r="R7">
        <v>93.096000000000004</v>
      </c>
      <c r="S7" s="1">
        <f ca="1">_xll.BDH(T$4,"CF_CASH_FROM_OPER",$B$1,$B$2,"EQY_CONSOLIDATED","Y","cols=2;rows=2")</f>
        <v>42916</v>
      </c>
      <c r="T7">
        <v>776</v>
      </c>
      <c r="U7" s="1">
        <f ca="1">_xll.BDH(V$4,"CF_CASH_FROM_OPER",$B$1,$B$2,"EQY_CONSOLIDATED","Y","cols=2;rows=2")</f>
        <v>42916</v>
      </c>
      <c r="V7">
        <v>124.95399999999999</v>
      </c>
      <c r="W7" s="1">
        <f ca="1">_xll.BDH(X$4,"CF_CASH_FROM_OPER",$B$1,$B$2,"EQY_CONSOLIDATED","Y","cols=2;rows=2")</f>
        <v>42916</v>
      </c>
      <c r="X7">
        <v>24.548000000000002</v>
      </c>
      <c r="Y7" s="1">
        <f ca="1">_xll.BDH(Z$4,"CF_CASH_FROM_OPER",$B$1,$B$2,"EQY_CONSOLIDATED","Y","cols=2;rows=3")</f>
        <v>42825</v>
      </c>
      <c r="Z7">
        <v>-41.91</v>
      </c>
      <c r="AA7" s="1">
        <f ca="1">_xll.BDH(AB$4,"CF_CASH_FROM_OPER",$B$1,$B$2,"EQY_CONSOLIDATED","Y","cols=2;rows=2")</f>
        <v>42916</v>
      </c>
      <c r="AB7">
        <v>665.76900000000001</v>
      </c>
      <c r="AC7" s="1">
        <f ca="1">_xll.BDH(AD$4,"CF_CASH_FROM_OPER",$B$1,$B$2,"EQY_CONSOLIDATED","Y","cols=2;rows=2")</f>
        <v>42916</v>
      </c>
      <c r="AD7">
        <v>-671.6</v>
      </c>
      <c r="AE7" s="1">
        <f ca="1">_xll.BDH(AF$4,"CF_CASH_FROM_OPER",$B$1,$B$2,"EQY_CONSOLIDATED","Y","cols=2;rows=3")</f>
        <v>42916</v>
      </c>
      <c r="AF7">
        <v>2413.0120000000002</v>
      </c>
      <c r="AG7" s="1">
        <f ca="1">_xll.BDH(AH$4,"CF_CASH_FROM_OPER",$B$1,$B$2,"EQY_CONSOLIDATED","Y","cols=2;rows=2")</f>
        <v>42916</v>
      </c>
      <c r="AH7">
        <v>616.86900000000003</v>
      </c>
      <c r="AI7" s="1">
        <f ca="1">_xll.BDH(AJ$4,"CF_CASH_FROM_OPER",$B$1,$B$2,"EQY_CONSOLIDATED","Y","cols=2;rows=2")</f>
        <v>42916</v>
      </c>
      <c r="AJ7">
        <v>-451.84300000000002</v>
      </c>
      <c r="AK7" s="1">
        <f ca="1">_xll.BDH(AL$4,"CF_CASH_FROM_OPER",$B$1,$B$2,"EQY_CONSOLIDATED","Y","cols=2;rows=2")</f>
        <v>42916</v>
      </c>
      <c r="AL7">
        <v>-169.5</v>
      </c>
      <c r="AM7" s="1">
        <f ca="1">_xll.BDH(AN$4,"CF_CASH_FROM_OPER",$B$1,$B$2,"EQY_CONSOLIDATED","Y","cols=2;rows=2")</f>
        <v>42916</v>
      </c>
      <c r="AN7">
        <v>8136.6980000000003</v>
      </c>
      <c r="AO7" s="1">
        <f ca="1">_xll.BDH(AP$4,"CF_CASH_FROM_OPER",$B$1,$B$2,"EQY_CONSOLIDATED","Y","cols=2;rows=2")</f>
        <v>42916</v>
      </c>
      <c r="AP7">
        <v>134.81</v>
      </c>
      <c r="AQ7" s="1">
        <f ca="1">_xll.BDH(AR$4,"CF_CASH_FROM_OPER",$B$1,$B$2,"EQY_CONSOLIDATED","Y","cols=2;rows=2")</f>
        <v>42916</v>
      </c>
      <c r="AR7">
        <v>3583</v>
      </c>
      <c r="AS7" s="1">
        <f ca="1">_xll.BDH(AT$4,"CF_CASH_FROM_OPER",$B$1,$B$2,"EQY_CONSOLIDATED","Y","cols=2;rows=2")</f>
        <v>42916</v>
      </c>
      <c r="AT7">
        <v>-815.43200000000002</v>
      </c>
      <c r="AU7" s="1">
        <f ca="1">_xll.BDH(AV$4,"CF_CASH_FROM_OPER",$B$1,$B$2,"EQY_CONSOLIDATED","Y","cols=2;rows=2")</f>
        <v>42916</v>
      </c>
      <c r="AV7">
        <v>-390.447</v>
      </c>
      <c r="AW7" s="1">
        <f ca="1">_xll.BDH(AX$4,"CF_CASH_FROM_OPER",$B$1,$B$2,"EQY_CONSOLIDATED","Y","cols=2;rows=2")</f>
        <v>42916</v>
      </c>
      <c r="AX7">
        <v>104.625</v>
      </c>
      <c r="AY7" s="1">
        <f ca="1">_xll.BDH(AZ$4,"CF_CASH_FROM_OPER",$B$1,$B$2,"EQY_CONSOLIDATED","Y","cols=2;rows=3")</f>
        <v>42825</v>
      </c>
      <c r="AZ7">
        <v>544.52700000000004</v>
      </c>
      <c r="BA7" t="str">
        <f ca="1">_xll.BDH(BB$4,"CF_CASH_FROM_OPER",$B$1,$B$2,"EQY_CONSOLIDATED","Y")</f>
        <v>#N/A N/A</v>
      </c>
      <c r="BC7" s="1">
        <f ca="1">_xll.BDH(BD$4,"CF_CASH_FROM_OPER",$B$1,$B$2,"EQY_CONSOLIDATED","Y","cols=2;rows=2")</f>
        <v>42916</v>
      </c>
      <c r="BD7">
        <v>-77.819000000000003</v>
      </c>
      <c r="BE7" s="1">
        <f ca="1">_xll.BDH(BF$4,"CF_CASH_FROM_OPER",$B$1,$B$2,"EQY_CONSOLIDATED","Y","cols=2;rows=2")</f>
        <v>42916</v>
      </c>
      <c r="BF7">
        <v>4888.7460000000001</v>
      </c>
      <c r="BG7" s="1">
        <f ca="1">_xll.BDH(BH$4,"CF_CASH_FROM_OPER",$B$1,$B$2,"EQY_CONSOLIDATED","Y","cols=2;rows=2")</f>
        <v>42916</v>
      </c>
      <c r="BH7">
        <v>22.876000000000001</v>
      </c>
      <c r="BI7" s="1">
        <f ca="1">_xll.BDH(BJ$4,"CF_CASH_FROM_OPER",$B$1,$B$2,"EQY_CONSOLIDATED","Y","cols=2;rows=2")</f>
        <v>42916</v>
      </c>
      <c r="BJ7">
        <v>174.09399999999999</v>
      </c>
      <c r="BK7" s="1">
        <f ca="1">_xll.BDH(BL$4,"CF_CASH_FROM_OPER",$B$1,$B$2,"EQY_CONSOLIDATED","Y","cols=2;rows=2")</f>
        <v>42916</v>
      </c>
      <c r="BL7">
        <v>-83.644000000000005</v>
      </c>
      <c r="BM7" s="1">
        <f ca="1">_xll.BDH(BN$4,"CF_CASH_FROM_OPER",$B$1,$B$2,"EQY_CONSOLIDATED","Y","cols=2;rows=3")</f>
        <v>42825</v>
      </c>
      <c r="BN7">
        <v>121.315</v>
      </c>
      <c r="BO7" s="1">
        <f ca="1">_xll.BDH(BP$4,"CF_CASH_FROM_OPER",$B$1,$B$2,"EQY_CONSOLIDATED","Y","cols=2;rows=2")</f>
        <v>42916</v>
      </c>
      <c r="BP7">
        <v>6936.402</v>
      </c>
      <c r="BQ7" s="1">
        <f ca="1">_xll.BDH(BR$4,"CF_CASH_FROM_OPER",$B$1,$B$2,"EQY_CONSOLIDATED","Y","cols=2;rows=2")</f>
        <v>42916</v>
      </c>
      <c r="BR7">
        <v>8048.1949999999997</v>
      </c>
      <c r="BS7" s="1">
        <f ca="1">_xll.BDH(BT$4,"CF_CASH_FROM_OPER",$B$1,$B$2,"EQY_CONSOLIDATED","Y","cols=2;rows=2")</f>
        <v>42916</v>
      </c>
      <c r="BT7">
        <v>4046.567</v>
      </c>
      <c r="BU7" s="1">
        <f ca="1">_xll.BDH(BV$4,"CF_CASH_FROM_OPER",$B$1,$B$2,"EQY_CONSOLIDATED","Y","cols=2;rows=2")</f>
        <v>42916</v>
      </c>
      <c r="BV7">
        <v>407.26100000000002</v>
      </c>
      <c r="BW7" s="1">
        <f ca="1">_xll.BDH(BX$4,"CF_CASH_FROM_OPER",$B$1,$B$2,"EQY_CONSOLIDATED","Y","cols=2;rows=3")</f>
        <v>42825</v>
      </c>
      <c r="BX7">
        <v>135.143</v>
      </c>
      <c r="BY7" s="1">
        <f ca="1">_xll.BDH(BZ$4,"CF_CASH_FROM_OPER",$B$1,$B$2,"EQY_CONSOLIDATED","Y","cols=2;rows=2")</f>
        <v>42916</v>
      </c>
      <c r="BZ7">
        <v>764.06700000000001</v>
      </c>
      <c r="CA7" s="1">
        <f ca="1">_xll.BDH(CB$4,"CF_CASH_FROM_OPER",$B$1,$B$2,"EQY_CONSOLIDATED","Y","cols=2;rows=2")</f>
        <v>42916</v>
      </c>
      <c r="CB7">
        <v>536.36599999999999</v>
      </c>
      <c r="CC7" s="1">
        <f ca="1">_xll.BDH(CD$4,"CF_CASH_FROM_OPER",$B$1,$B$2,"EQY_CONSOLIDATED","Y","cols=2;rows=2")</f>
        <v>42916</v>
      </c>
      <c r="CD7">
        <v>23.155000000000001</v>
      </c>
      <c r="CE7" s="1">
        <f ca="1">_xll.BDH(CF$4,"CF_CASH_FROM_OPER",$B$1,$B$2,"EQY_CONSOLIDATED","Y","cols=2;rows=2")</f>
        <v>42916</v>
      </c>
      <c r="CF7">
        <v>1000.377</v>
      </c>
      <c r="CG7" s="1">
        <f ca="1">_xll.BDH(CH$4,"CF_CASH_FROM_OPER",$B$1,$B$2,"EQY_CONSOLIDATED","Y","cols=2;rows=2")</f>
        <v>42916</v>
      </c>
      <c r="CH7">
        <v>505.61799999999999</v>
      </c>
      <c r="CI7" s="1">
        <f ca="1">_xll.BDH(CJ$4,"CF_CASH_FROM_OPER",$B$1,$B$2,"EQY_CONSOLIDATED","Y","cols=2;rows=3")</f>
        <v>42825</v>
      </c>
      <c r="CJ7">
        <v>463.74</v>
      </c>
      <c r="CK7" s="1">
        <f ca="1">_xll.BDH(CL$4,"CF_CASH_FROM_OPER",$B$1,$B$2,"EQY_CONSOLIDATED","Y","cols=2;rows=2")</f>
        <v>42916</v>
      </c>
      <c r="CL7">
        <v>488</v>
      </c>
      <c r="CM7" s="1">
        <f ca="1">_xll.BDH(CN$4,"CF_CASH_FROM_OPER",$B$1,$B$2,"EQY_CONSOLIDATED","Y","cols=2;rows=3")</f>
        <v>42916</v>
      </c>
      <c r="CN7">
        <v>630.45899999999995</v>
      </c>
      <c r="CO7" s="1">
        <f ca="1">_xll.BDH(CP$4,"CF_CASH_FROM_OPER",$B$1,$B$2,"EQY_CONSOLIDATED","Y","cols=2;rows=2")</f>
        <v>42916</v>
      </c>
      <c r="CP7">
        <v>173.30600000000001</v>
      </c>
      <c r="CQ7" s="1">
        <f ca="1">_xll.BDH(CR$4,"CF_CASH_FROM_OPER",$B$1,$B$2,"EQY_CONSOLIDATED","Y","cols=2;rows=2")</f>
        <v>42916</v>
      </c>
      <c r="CR7">
        <v>2028.41</v>
      </c>
      <c r="CS7" s="1">
        <f ca="1">_xll.BDH(CT$4,"CF_CASH_FROM_OPER",$B$1,$B$2,"EQY_CONSOLIDATED","Y","cols=2;rows=2")</f>
        <v>42916</v>
      </c>
      <c r="CT7">
        <v>251.96799999999999</v>
      </c>
      <c r="CU7" s="1">
        <f ca="1">_xll.BDH(CV$4,"CF_CASH_FROM_OPER",$B$1,$B$2,"EQY_CONSOLIDATED","Y","cols=2;rows=3")</f>
        <v>42825</v>
      </c>
      <c r="CV7">
        <v>345.38099999999997</v>
      </c>
      <c r="CW7" s="1">
        <f ca="1">_xll.BDH(CX$4,"CF_CASH_FROM_OPER",$B$1,$B$2,"EQY_CONSOLIDATED","Y","cols=2;rows=2")</f>
        <v>42916</v>
      </c>
      <c r="CX7">
        <v>-1125.1980000000001</v>
      </c>
      <c r="CY7" s="1">
        <f ca="1">_xll.BDH(CZ$4,"CF_CASH_FROM_OPER",$B$1,$B$2,"EQY_CONSOLIDATED","Y","cols=2;rows=3")</f>
        <v>42916</v>
      </c>
      <c r="CZ7">
        <v>1245</v>
      </c>
      <c r="DA7" s="1">
        <f ca="1">_xll.BDH(DB$4,"CF_CASH_FROM_OPER",$B$1,$B$2,"EQY_CONSOLIDATED","Y","cols=2;rows=2")</f>
        <v>42916</v>
      </c>
      <c r="DB7">
        <v>-474.13400000000001</v>
      </c>
      <c r="DC7" s="1">
        <f ca="1">_xll.BDH(DD$4,"CF_CASH_FROM_OPER",$B$1,$B$2,"EQY_CONSOLIDATED","Y","cols=2;rows=2")</f>
        <v>42916</v>
      </c>
      <c r="DD7">
        <v>1864.9480000000001</v>
      </c>
      <c r="DE7" s="1">
        <f ca="1">_xll.BDH(DF$4,"CF_CASH_FROM_OPER",$B$1,$B$2,"EQY_CONSOLIDATED","Y","cols=2;rows=2")</f>
        <v>42916</v>
      </c>
      <c r="DF7">
        <v>11.01</v>
      </c>
      <c r="DG7" s="1">
        <f ca="1">_xll.BDH(DH$4,"CF_CASH_FROM_OPER",$B$1,$B$2,"EQY_CONSOLIDATED","Y","cols=2;rows=2")</f>
        <v>42916</v>
      </c>
      <c r="DH7">
        <v>1568.4670000000001</v>
      </c>
      <c r="DI7" s="1">
        <f ca="1">_xll.BDH(DJ$4,"CF_CASH_FROM_OPER",$B$1,$B$2,"EQY_CONSOLIDATED","Y","cols=2;rows=3")</f>
        <v>42825</v>
      </c>
      <c r="DJ7">
        <v>1302</v>
      </c>
      <c r="DK7" s="1">
        <f ca="1">_xll.BDH(DL$4,"CF_CASH_FROM_OPER",$B$1,$B$2,"EQY_CONSOLIDATED","Y","cols=2;rows=2")</f>
        <v>42916</v>
      </c>
      <c r="DL7">
        <v>853.09100000000001</v>
      </c>
      <c r="DM7" s="1">
        <f ca="1">_xll.BDH(DN$4,"CF_CASH_FROM_OPER",$B$1,$B$2,"EQY_CONSOLIDATED","Y","cols=2;rows=2")</f>
        <v>42916</v>
      </c>
      <c r="DN7">
        <v>1205.9000000000001</v>
      </c>
      <c r="DO7" s="1">
        <f ca="1">_xll.BDH(DP$4,"CF_CASH_FROM_OPER",$B$1,$B$2,"EQY_CONSOLIDATED","Y","cols=2;rows=2")</f>
        <v>42916</v>
      </c>
      <c r="DP7">
        <v>-102.892</v>
      </c>
      <c r="DQ7" s="1">
        <f ca="1">_xll.BDH(DR$4,"CF_CASH_FROM_OPER",$B$1,$B$2,"EQY_CONSOLIDATED","Y","cols=2;rows=3")</f>
        <v>42825</v>
      </c>
      <c r="DR7">
        <v>-24.01</v>
      </c>
      <c r="DS7" s="1">
        <f ca="1">_xll.BDH(DT$4,"CF_CASH_FROM_OPER",$B$1,$B$2,"EQY_CONSOLIDATED","Y","cols=2;rows=2")</f>
        <v>42916</v>
      </c>
      <c r="DT7">
        <v>1102.4970000000001</v>
      </c>
      <c r="DU7" s="1">
        <f ca="1">_xll.BDH(DV$4,"CF_CASH_FROM_OPER",$B$1,$B$2,"EQY_CONSOLIDATED","Y","cols=2;rows=1")</f>
        <v>43100</v>
      </c>
      <c r="DV7">
        <v>253.48400000000001</v>
      </c>
      <c r="DW7" s="1">
        <f ca="1">_xll.BDH(DX$4,"CF_CASH_FROM_OPER",$B$1,$B$2,"EQY_CONSOLIDATED","Y","cols=2;rows=2")</f>
        <v>42916</v>
      </c>
      <c r="DX7">
        <v>16.129000000000001</v>
      </c>
      <c r="DY7" s="1">
        <f ca="1">_xll.BDH(DZ$4,"CF_CASH_FROM_OPER",$B$1,$B$2,"EQY_CONSOLIDATED","Y","cols=2;rows=1")</f>
        <v>43100</v>
      </c>
      <c r="DZ7">
        <v>877.63300000000004</v>
      </c>
      <c r="EA7" s="1">
        <f ca="1">_xll.BDH(EB$4,"CF_CASH_FROM_OPER",$B$1,$B$2,"EQY_CONSOLIDATED","Y","cols=2;rows=1")</f>
        <v>43100</v>
      </c>
      <c r="EB7">
        <v>689.601</v>
      </c>
      <c r="EC7" s="1">
        <f ca="1">_xll.BDH(ED$4,"CF_CASH_FROM_OPER",$B$1,$B$2,"EQY_CONSOLIDATED","Y","cols=2;rows=3")</f>
        <v>42825</v>
      </c>
      <c r="ED7">
        <v>2295.9229999999998</v>
      </c>
      <c r="EE7" s="1">
        <f ca="1">_xll.BDH(EF$4,"CF_CASH_FROM_OPER",$B$1,$B$2,"EQY_CONSOLIDATED","Y","cols=2;rows=2")</f>
        <v>42916</v>
      </c>
      <c r="EF7">
        <v>426</v>
      </c>
      <c r="EG7" s="1">
        <f ca="1">_xll.BDH(EH$4,"CF_CASH_FROM_OPER",$B$1,$B$2,"EQY_CONSOLIDATED","Y","cols=2;rows=1")</f>
        <v>42978</v>
      </c>
      <c r="EH7">
        <v>371.02100000000002</v>
      </c>
      <c r="EI7" s="1">
        <f ca="1">_xll.BDH(EJ$4,"CF_CASH_FROM_OPER",$B$1,$B$2,"EQY_CONSOLIDATED","Y","cols=2;rows=1")</f>
        <v>42978</v>
      </c>
      <c r="EJ7">
        <v>515.80600000000004</v>
      </c>
      <c r="EK7" s="1">
        <f ca="1">_xll.BDH(EL$4,"CF_CASH_FROM_OPER",$B$1,$B$2,"EQY_CONSOLIDATED","Y","cols=2;rows=1")</f>
        <v>43100</v>
      </c>
      <c r="EL7">
        <v>286.34699999999998</v>
      </c>
      <c r="EM7" s="1">
        <f ca="1">_xll.BDH(EN$4,"CF_CASH_FROM_OPER",$B$1,$B$2,"EQY_CONSOLIDATED","Y","cols=2;rows=3")</f>
        <v>42916</v>
      </c>
      <c r="EN7">
        <v>463</v>
      </c>
      <c r="EO7" s="1">
        <f ca="1">_xll.BDH(EP$4,"CF_CASH_FROM_OPER",$B$1,$B$2,"EQY_CONSOLIDATED","Y","cols=2;rows=3")</f>
        <v>42916</v>
      </c>
      <c r="EP7">
        <v>17.155999999999999</v>
      </c>
      <c r="EQ7" s="1">
        <f ca="1">_xll.BDH(ER$4,"CF_CASH_FROM_OPER",$B$1,$B$2,"EQY_CONSOLIDATED","Y","cols=2;rows=3")</f>
        <v>42825</v>
      </c>
      <c r="ER7">
        <v>-58.447000000000003</v>
      </c>
      <c r="ES7" s="1">
        <f ca="1">_xll.BDH(ET$4,"CF_CASH_FROM_OPER",$B$1,$B$2,"EQY_CONSOLIDATED","Y","cols=2;rows=2")</f>
        <v>42916</v>
      </c>
      <c r="ET7">
        <v>-22.042999999999999</v>
      </c>
      <c r="EU7" s="1">
        <f ca="1">_xll.BDH(EV$4,"CF_CASH_FROM_OPER",$B$1,$B$2,"EQY_CONSOLIDATED","Y","cols=2;rows=2")</f>
        <v>42916</v>
      </c>
      <c r="EV7">
        <v>1443.8340000000001</v>
      </c>
      <c r="EW7" s="1">
        <f ca="1">_xll.BDH(EX$4,"CF_CASH_FROM_OPER",$B$1,$B$2,"EQY_CONSOLIDATED","Y","cols=2;rows=2")</f>
        <v>42916</v>
      </c>
      <c r="EX7">
        <v>1378.547</v>
      </c>
      <c r="EY7" s="1">
        <f ca="1">_xll.BDH(EZ$4,"CF_CASH_FROM_OPER",$B$1,$B$2,"EQY_CONSOLIDATED","Y","cols=2;rows=2")</f>
        <v>42916</v>
      </c>
      <c r="EZ7">
        <v>-241.92699999999999</v>
      </c>
      <c r="FA7" s="1">
        <f ca="1">_xll.BDH(FB$4,"CF_CASH_FROM_OPER",$B$1,$B$2,"EQY_CONSOLIDATED","Y","cols=2;rows=2")</f>
        <v>42916</v>
      </c>
      <c r="FB7">
        <v>-50.420999999999999</v>
      </c>
      <c r="FC7" s="1">
        <f ca="1">_xll.BDH(FD$4,"CF_CASH_FROM_OPER",$B$1,$B$2,"EQY_CONSOLIDATED","Y","cols=2;rows=2")</f>
        <v>42916</v>
      </c>
      <c r="FD7">
        <v>293.19499999999999</v>
      </c>
      <c r="FE7" s="1">
        <f ca="1">_xll.BDH(FF$4,"CF_CASH_FROM_OPER",$B$1,$B$2,"EQY_CONSOLIDATED","Y","cols=2;rows=2")</f>
        <v>42916</v>
      </c>
      <c r="FF7">
        <v>8330.5856000000003</v>
      </c>
      <c r="FG7" s="1">
        <f ca="1">_xll.BDH(FH$4,"CF_CASH_FROM_OPER",$B$1,$B$2,"EQY_CONSOLIDATED","Y","cols=2;rows=2")</f>
        <v>42916</v>
      </c>
      <c r="FH7">
        <v>238.98400000000001</v>
      </c>
      <c r="FI7" s="1">
        <f ca="1">_xll.BDH(FJ$4,"CF_CASH_FROM_OPER",$B$1,$B$2,"EQY_CONSOLIDATED","Y","cols=2;rows=3")</f>
        <v>42794</v>
      </c>
      <c r="FJ7">
        <v>-222.947</v>
      </c>
      <c r="FK7" s="1">
        <f ca="1">_xll.BDH(FL$4,"CF_CASH_FROM_OPER",$B$1,$B$2,"EQY_CONSOLIDATED","Y","cols=2;rows=2")</f>
        <v>42916</v>
      </c>
      <c r="FL7">
        <v>1226.2929999999999</v>
      </c>
      <c r="FM7" s="1">
        <f ca="1">_xll.BDH(FN$4,"CF_CASH_FROM_OPER",$B$1,$B$2,"EQY_CONSOLIDATED","Y","cols=2;rows=2")</f>
        <v>42916</v>
      </c>
      <c r="FN7">
        <v>9357.6129999999994</v>
      </c>
      <c r="FO7" s="1">
        <f ca="1">_xll.BDH(FP$4,"CF_CASH_FROM_OPER",$B$1,$B$2,"EQY_CONSOLIDATED","Y","cols=2;rows=2")</f>
        <v>42916</v>
      </c>
      <c r="FP7">
        <v>1653.384</v>
      </c>
      <c r="FQ7" s="1">
        <f ca="1">_xll.BDH(FR$4,"CF_CASH_FROM_OPER",$B$1,$B$2,"EQY_CONSOLIDATED","Y","cols=2;rows=2")</f>
        <v>42916</v>
      </c>
      <c r="FR7">
        <v>131.32499999999999</v>
      </c>
      <c r="FS7" s="1">
        <f ca="1">_xll.BDH(FT$4,"CF_CASH_FROM_OPER",$B$1,$B$2,"EQY_CONSOLIDATED","Y","cols=2;rows=2")</f>
        <v>42916</v>
      </c>
      <c r="FT7">
        <v>339.32100000000003</v>
      </c>
      <c r="FU7" s="1">
        <f ca="1">_xll.BDH(FV$4,"CF_CASH_FROM_OPER",$B$1,$B$2,"EQY_CONSOLIDATED","Y","cols=2;rows=2")</f>
        <v>42916</v>
      </c>
      <c r="FV7">
        <v>157.41800000000001</v>
      </c>
      <c r="FW7" s="1">
        <f ca="1">_xll.BDH(FX$4,"CF_CASH_FROM_OPER",$B$1,$B$2,"EQY_CONSOLIDATED","Y","cols=2;rows=2")</f>
        <v>42916</v>
      </c>
      <c r="FX7">
        <v>24.31</v>
      </c>
      <c r="FY7" s="1">
        <f ca="1">_xll.BDH(FZ$4,"CF_CASH_FROM_OPER",$B$1,$B$2,"EQY_CONSOLIDATED","Y","cols=2;rows=3")</f>
        <v>42825</v>
      </c>
      <c r="FZ7">
        <v>-15.683999999999999</v>
      </c>
      <c r="GA7" s="1">
        <f ca="1">_xll.BDH(GB$4,"CF_CASH_FROM_OPER",$B$1,$B$2,"EQY_CONSOLIDATED","Y","cols=2;rows=2")</f>
        <v>42916</v>
      </c>
      <c r="GB7">
        <v>103.532</v>
      </c>
      <c r="GC7" s="1">
        <f ca="1">_xll.BDH(GD$4,"CF_CASH_FROM_OPER",$B$1,$B$2,"EQY_CONSOLIDATED","Y","cols=2;rows=2")</f>
        <v>42916</v>
      </c>
      <c r="GD7">
        <v>322.54199999999997</v>
      </c>
      <c r="GE7" s="1">
        <f ca="1">_xll.BDH(GF$4,"CF_CASH_FROM_OPER",$B$1,$B$2,"EQY_CONSOLIDATED","Y","cols=2;rows=2")</f>
        <v>42916</v>
      </c>
      <c r="GF7">
        <v>-129.31899999999999</v>
      </c>
      <c r="GG7" s="1">
        <f ca="1">_xll.BDH(GH$4,"CF_CASH_FROM_OPER",$B$1,$B$2,"EQY_CONSOLIDATED","Y","cols=2;rows=2")</f>
        <v>42916</v>
      </c>
      <c r="GH7">
        <v>89.887</v>
      </c>
      <c r="GI7" s="1">
        <f ca="1">_xll.BDH(GJ$4,"CF_CASH_FROM_OPER",$B$1,$B$2,"EQY_CONSOLIDATED","Y","cols=2;rows=3")</f>
        <v>42916</v>
      </c>
      <c r="GJ7">
        <v>1561.575</v>
      </c>
      <c r="GK7" s="1">
        <f ca="1">_xll.BDH(GL$4,"CF_CASH_FROM_OPER",$B$1,$B$2,"EQY_CONSOLIDATED","Y","cols=2;rows=3")</f>
        <v>42916</v>
      </c>
      <c r="GL7">
        <v>3999</v>
      </c>
      <c r="GM7" s="1">
        <f ca="1">_xll.BDH(GN$4,"CF_CASH_FROM_OPER",$B$1,$B$2,"EQY_CONSOLIDATED","Y","cols=2;rows=2")</f>
        <v>42916</v>
      </c>
      <c r="GN7">
        <v>-1410.1089999999999</v>
      </c>
      <c r="GO7" s="1">
        <f ca="1">_xll.BDH(GP$4,"CF_CASH_FROM_OPER",$B$1,$B$2,"EQY_CONSOLIDATED","Y","cols=2;rows=2")</f>
        <v>42916</v>
      </c>
      <c r="GP7">
        <v>-258.25599999999997</v>
      </c>
      <c r="GQ7" s="1">
        <f ca="1">_xll.BDH(GR$4,"CF_CASH_FROM_OPER",$B$1,$B$2,"EQY_CONSOLIDATED","Y","cols=2;rows=2")</f>
        <v>42916</v>
      </c>
      <c r="GR7">
        <v>259.57299999999998</v>
      </c>
      <c r="GS7" s="1">
        <f ca="1">_xll.BDH(GT$4,"CF_CASH_FROM_OPER",$B$1,$B$2,"EQY_CONSOLIDATED","Y","cols=2;rows=2")</f>
        <v>42916</v>
      </c>
      <c r="GT7">
        <v>579.178</v>
      </c>
      <c r="GU7" s="1">
        <f ca="1">_xll.BDH(GV$4,"CF_CASH_FROM_OPER",$B$1,$B$2,"EQY_CONSOLIDATED","Y","cols=2;rows=1")</f>
        <v>42916</v>
      </c>
      <c r="GV7">
        <v>140.71799999999999</v>
      </c>
      <c r="GW7" s="1">
        <f ca="1">_xll.BDH(GX$4,"CF_CASH_FROM_OPER",$B$1,$B$2,"EQY_CONSOLIDATED","Y","cols=2;rows=2")</f>
        <v>42916</v>
      </c>
      <c r="GX7">
        <v>62.487000000000002</v>
      </c>
      <c r="GY7" t="str">
        <f ca="1">_xll.BDH(GZ$4,"CF_CASH_FROM_OPER",$B$1,$B$2,"EQY_CONSOLIDATED","Y")</f>
        <v>#N/A N/A</v>
      </c>
      <c r="HA7" s="1">
        <f ca="1">_xll.BDH(HB$4,"CF_CASH_FROM_OPER",$B$1,$B$2,"EQY_CONSOLIDATED","Y","cols=2;rows=2")</f>
        <v>42916</v>
      </c>
      <c r="HB7">
        <v>909.17</v>
      </c>
      <c r="HC7" s="1">
        <f ca="1">_xll.BDH(HD$4,"CF_CASH_FROM_OPER",$B$1,$B$2,"EQY_CONSOLIDATED","Y","cols=2;rows=2")</f>
        <v>42916</v>
      </c>
      <c r="HD7">
        <v>3554.4229999999998</v>
      </c>
      <c r="HE7" s="1">
        <f ca="1">_xll.BDH(HF$4,"CF_CASH_FROM_OPER",$B$1,$B$2,"EQY_CONSOLIDATED","Y","cols=2;rows=2")</f>
        <v>42916</v>
      </c>
      <c r="HF7">
        <v>1776.64</v>
      </c>
      <c r="HG7" s="1">
        <f ca="1">_xll.BDH(HH$4,"CF_CASH_FROM_OPER",$B$1,$B$2,"EQY_CONSOLIDATED","Y","cols=2;rows=2")</f>
        <v>42916</v>
      </c>
      <c r="HH7">
        <v>3537.7901000000002</v>
      </c>
      <c r="HI7" s="1">
        <f ca="1">_xll.BDH(HJ$4,"CF_CASH_FROM_OPER",$B$1,$B$2,"EQY_CONSOLIDATED","Y","cols=2;rows=3")</f>
        <v>42825</v>
      </c>
      <c r="HJ7">
        <v>533.96900000000005</v>
      </c>
      <c r="HK7" s="1">
        <f ca="1">_xll.BDH(HL$4,"CF_CASH_FROM_OPER",$B$1,$B$2,"EQY_CONSOLIDATED","Y","cols=2;rows=2")</f>
        <v>42916</v>
      </c>
      <c r="HL7">
        <v>4845</v>
      </c>
      <c r="HM7" s="1">
        <f ca="1">_xll.BDH(HN$4,"CF_CASH_FROM_OPER",$B$1,$B$2,"EQY_CONSOLIDATED","Y","cols=2;rows=1")</f>
        <v>43100</v>
      </c>
      <c r="HN7">
        <v>358.44299999999998</v>
      </c>
      <c r="HO7" s="1">
        <f ca="1">_xll.BDH(HP$4,"CF_CASH_FROM_OPER",$B$1,$B$2,"EQY_CONSOLIDATED","Y","cols=2;rows=1")</f>
        <v>43100</v>
      </c>
      <c r="HP7">
        <v>528.524</v>
      </c>
      <c r="HQ7" s="1">
        <f ca="1">_xll.BDH(HR$4,"CF_CASH_FROM_OPER",$B$1,$B$2,"EQY_CONSOLIDATED","Y","cols=2;rows=2")</f>
        <v>42916</v>
      </c>
      <c r="HR7">
        <v>338.31599999999997</v>
      </c>
      <c r="HS7" s="1">
        <f ca="1">_xll.BDH(HT$4,"CF_CASH_FROM_OPER",$B$1,$B$2,"EQY_CONSOLIDATED","Y","cols=2;rows=5")</f>
        <v>42825</v>
      </c>
      <c r="HT7">
        <v>4266.4759999999997</v>
      </c>
      <c r="HU7" s="1">
        <f ca="1">_xll.BDH(HV$4,"CF_CASH_FROM_OPER",$B$1,$B$2,"EQY_CONSOLIDATED","Y","cols=2;rows=2")</f>
        <v>42916</v>
      </c>
      <c r="HV7">
        <v>1617.65</v>
      </c>
      <c r="HW7" s="1">
        <f ca="1">_xll.BDH(HX$4,"CF_CASH_FROM_OPER",$B$1,$B$2,"EQY_CONSOLIDATED","Y","cols=2;rows=2")</f>
        <v>42916</v>
      </c>
      <c r="HX7">
        <v>-156.13800000000001</v>
      </c>
      <c r="HY7" s="1">
        <f ca="1">_xll.BDH(HZ$4,"CF_CASH_FROM_OPER",$B$1,$B$2,"EQY_CONSOLIDATED","Y","cols=2;rows=2")</f>
        <v>42916</v>
      </c>
      <c r="HZ7">
        <v>58</v>
      </c>
      <c r="IA7" s="1">
        <f ca="1">_xll.BDH(IB$4,"CF_CASH_FROM_OPER",$B$1,$B$2,"EQY_CONSOLIDATED","Y","cols=2;rows=2")</f>
        <v>42916</v>
      </c>
      <c r="IB7">
        <v>-26.959</v>
      </c>
      <c r="IC7" s="1">
        <f ca="1">_xll.BDH(ID$4,"CF_CASH_FROM_OPER",$B$1,$B$2,"EQY_CONSOLIDATED","Y","cols=2;rows=2")</f>
        <v>42916</v>
      </c>
      <c r="ID7">
        <v>-492.351</v>
      </c>
      <c r="IE7" s="1">
        <f ca="1">_xll.BDH(IF$4,"CF_CASH_FROM_OPER",$B$1,$B$2,"EQY_CONSOLIDATED","Y","cols=2;rows=2")</f>
        <v>42916</v>
      </c>
      <c r="IF7">
        <v>1084.58</v>
      </c>
      <c r="IG7" s="1">
        <f ca="1">_xll.BDH(IH$4,"CF_CASH_FROM_OPER",$B$1,$B$2,"EQY_CONSOLIDATED","Y","cols=2;rows=5")</f>
        <v>42825</v>
      </c>
      <c r="IH7">
        <v>12803</v>
      </c>
      <c r="II7" s="1">
        <f ca="1">_xll.BDH(IJ$4,"CF_CASH_FROM_OPER",$B$1,$B$2,"EQY_CONSOLIDATED","Y","cols=2;rows=2")</f>
        <v>42916</v>
      </c>
      <c r="IJ7">
        <v>674.02200000000005</v>
      </c>
      <c r="IK7" s="1">
        <f ca="1">_xll.BDH(IL$4,"CF_CASH_FROM_OPER",$B$1,$B$2,"EQY_CONSOLIDATED","Y","cols=2;rows=5")</f>
        <v>42825</v>
      </c>
      <c r="IL7">
        <v>67221</v>
      </c>
      <c r="IM7" s="1">
        <f ca="1">_xll.BDH(IN$4,"CF_CASH_FROM_OPER",$B$1,$B$2,"EQY_CONSOLIDATED","Y","cols=2;rows=5")</f>
        <v>42825</v>
      </c>
      <c r="IN7">
        <v>81.545400000000001</v>
      </c>
      <c r="IO7" s="1">
        <f ca="1">_xll.BDH(IP$4,"CF_CASH_FROM_OPER",$B$1,$B$2,"EQY_CONSOLIDATED","Y","cols=2;rows=2")</f>
        <v>42916</v>
      </c>
      <c r="IP7">
        <v>3226.9940000000001</v>
      </c>
      <c r="IQ7" s="1">
        <f ca="1">_xll.BDH(IR$4,"CF_CASH_FROM_OPER",$B$1,$B$2,"EQY_CONSOLIDATED","Y","cols=2;rows=2")</f>
        <v>42916</v>
      </c>
      <c r="IR7">
        <v>48847</v>
      </c>
      <c r="IS7" s="1">
        <f ca="1">_xll.BDH(IT$4,"CF_CASH_FROM_OPER",$B$1,$B$2,"EQY_CONSOLIDATED","Y","cols=2;rows=5")</f>
        <v>42825</v>
      </c>
      <c r="IT7">
        <v>25974</v>
      </c>
      <c r="IU7" s="1">
        <f ca="1">_xll.BDH(IV$4,"CF_CASH_FROM_OPER",$B$1,$B$2,"EQY_CONSOLIDATED","Y","cols=2;rows=2")</f>
        <v>42916</v>
      </c>
      <c r="IV7">
        <v>2650.1509999999998</v>
      </c>
      <c r="IW7" s="1">
        <f ca="1">_xll.BDH(IX$4,"CF_CASH_FROM_OPER",$B$1,$B$2,"EQY_CONSOLIDATED","Y","cols=2;rows=2")</f>
        <v>42916</v>
      </c>
      <c r="IX7">
        <v>5486</v>
      </c>
      <c r="IY7" s="1">
        <f ca="1">_xll.BDH(IZ$4,"CF_CASH_FROM_OPER",$B$1,$B$2,"EQY_CONSOLIDATED","Y","cols=2;rows=2")</f>
        <v>42916</v>
      </c>
      <c r="IZ7">
        <v>693.92550000000006</v>
      </c>
      <c r="JA7" s="1">
        <f ca="1">_xll.BDH(JB$4,"CF_CASH_FROM_OPER",$B$1,$B$2,"EQY_CONSOLIDATED","Y","cols=2;rows=2")</f>
        <v>42916</v>
      </c>
      <c r="JB7">
        <v>-6390.5370000000003</v>
      </c>
      <c r="JC7" s="1">
        <f ca="1">_xll.BDH(JD$4,"CF_CASH_FROM_OPER",$B$1,$B$2,"EQY_CONSOLIDATED","Y","cols=2;rows=5")</f>
        <v>42825</v>
      </c>
      <c r="JD7">
        <v>-154310</v>
      </c>
      <c r="JE7" s="1">
        <f ca="1">_xll.BDH(JF$4,"CF_CASH_FROM_OPER",$B$1,$B$2,"EQY_CONSOLIDATED","Y","cols=2;rows=3")</f>
        <v>42825</v>
      </c>
      <c r="JF7">
        <v>-2164.3580000000002</v>
      </c>
      <c r="JG7" s="1">
        <f ca="1">_xll.BDH(JH$4,"CF_CASH_FROM_OPER",$B$1,$B$2,"EQY_CONSOLIDATED","Y","cols=2;rows=2")</f>
        <v>42916</v>
      </c>
      <c r="JH7">
        <v>108.187</v>
      </c>
      <c r="JI7" t="str">
        <f ca="1">_xll.BDH(JJ$4,"CF_CASH_FROM_OPER",$B$1,$B$2,"EQY_CONSOLIDATED","Y")</f>
        <v>#N/A N/A</v>
      </c>
      <c r="JK7" s="1">
        <f ca="1">_xll.BDH(JL$4,"CF_CASH_FROM_OPER",$B$1,$B$2,"EQY_CONSOLIDATED","Y","cols=2;rows=2")</f>
        <v>42916</v>
      </c>
      <c r="JL7">
        <v>200861</v>
      </c>
      <c r="JM7" s="1">
        <f ca="1">_xll.BDH(JN$4,"CF_CASH_FROM_OPER",$B$1,$B$2,"EQY_CONSOLIDATED","Y","cols=2;rows=2")</f>
        <v>42916</v>
      </c>
      <c r="JN7">
        <v>-21194.581999999999</v>
      </c>
      <c r="JO7" s="1">
        <f ca="1">_xll.BDH(JP$4,"CF_CASH_FROM_OPER",$B$1,$B$2,"EQY_CONSOLIDATED","Y","cols=2;rows=2")</f>
        <v>42916</v>
      </c>
      <c r="JP7">
        <v>27077.418000000001</v>
      </c>
      <c r="JQ7" s="1">
        <f ca="1">_xll.BDH(JR$4,"CF_CASH_FROM_OPER",$B$1,$B$2,"EQY_CONSOLIDATED","Y","cols=2;rows=2")</f>
        <v>42916</v>
      </c>
      <c r="JR7">
        <v>2290.8780000000002</v>
      </c>
      <c r="JS7" s="1">
        <f ca="1">_xll.BDH(JT$4,"CF_CASH_FROM_OPER",$B$1,$B$2,"EQY_CONSOLIDATED","Y","cols=2;rows=3")</f>
        <v>42825</v>
      </c>
      <c r="JT7">
        <v>433.983</v>
      </c>
      <c r="JU7" s="1">
        <f ca="1">_xll.BDH(JV$4,"CF_CASH_FROM_OPER",$B$1,$B$2,"EQY_CONSOLIDATED","Y","cols=2;rows=2")</f>
        <v>42916</v>
      </c>
      <c r="JV7">
        <v>-4846</v>
      </c>
      <c r="JW7" s="1">
        <f ca="1">_xll.BDH(JX$4,"CF_CASH_FROM_OPER",$B$1,$B$2,"EQY_CONSOLIDATED","Y","cols=2;rows=5")</f>
        <v>42825</v>
      </c>
      <c r="JX7">
        <v>103822</v>
      </c>
      <c r="JY7" s="1">
        <f ca="1">_xll.BDH(JZ$4,"CF_CASH_FROM_OPER",$B$1,$B$2,"EQY_CONSOLIDATED","Y","cols=2;rows=5")</f>
        <v>42825</v>
      </c>
      <c r="JZ7">
        <v>66499</v>
      </c>
      <c r="KA7" s="1">
        <f ca="1">_xll.BDH(KB$4,"CF_CASH_FROM_OPER",$B$1,$B$2,"EQY_CONSOLIDATED","Y","cols=2;rows=2")</f>
        <v>42916</v>
      </c>
      <c r="KB7">
        <v>15008</v>
      </c>
      <c r="KC7" s="1">
        <f ca="1">_xll.BDH(KD$4,"CF_CASH_FROM_OPER",$B$1,$B$2,"EQY_CONSOLIDATED","Y","cols=2;rows=2")</f>
        <v>42825</v>
      </c>
      <c r="KD7">
        <v>6.9409999999999998</v>
      </c>
      <c r="KE7" s="1">
        <f ca="1">_xll.BDH(KF$4,"CF_CASH_FROM_OPER",$B$1,$B$2,"EQY_CONSOLIDATED","Y","cols=2;rows=5")</f>
        <v>42825</v>
      </c>
      <c r="KF7">
        <v>-5424</v>
      </c>
      <c r="KG7" s="1">
        <f ca="1">_xll.BDH(KH$4,"CF_CASH_FROM_OPER",$B$1,$B$2,"EQY_CONSOLIDATED","Y","cols=2;rows=3")</f>
        <v>42825</v>
      </c>
      <c r="KH7">
        <v>-164.10400000000001</v>
      </c>
      <c r="KI7" s="1">
        <f ca="1">_xll.BDH(KJ$4,"CF_CASH_FROM_OPER",$B$1,$B$2,"EQY_CONSOLIDATED","Y","cols=2;rows=2")</f>
        <v>42886</v>
      </c>
      <c r="KJ7">
        <v>331</v>
      </c>
      <c r="KK7" s="1">
        <f ca="1">_xll.BDH(KL$4,"CF_CASH_FROM_OPER",$B$1,$B$2,"EQY_CONSOLIDATED","Y","cols=2;rows=5")</f>
        <v>42825</v>
      </c>
      <c r="KL7">
        <v>-28540.305499999999</v>
      </c>
      <c r="KM7" s="1">
        <f ca="1">_xll.BDH(KN$4,"CF_CASH_FROM_OPER",$B$1,$B$2,"EQY_CONSOLIDATED","Y","cols=2;rows=5")</f>
        <v>42825</v>
      </c>
      <c r="KN7">
        <v>-12793.269</v>
      </c>
      <c r="KO7" s="1">
        <f ca="1">_xll.BDH(KP$4,"CF_CASH_FROM_OPER",$B$1,$B$2,"EQY_CONSOLIDATED","Y","cols=2;rows=2")</f>
        <v>42916</v>
      </c>
      <c r="KP7">
        <v>412.5</v>
      </c>
      <c r="KQ7" s="1">
        <f ca="1">_xll.BDH(KR$4,"CF_CASH_FROM_OPER",$B$1,$B$2,"EQY_CONSOLIDATED","Y","cols=2;rows=5")</f>
        <v>42825</v>
      </c>
      <c r="KR7">
        <v>-5328</v>
      </c>
      <c r="KS7" s="1">
        <f ca="1">_xll.BDH(KT$4,"CF_CASH_FROM_OPER",$B$1,$B$2,"EQY_CONSOLIDATED","Y","cols=2;rows=5")</f>
        <v>42825</v>
      </c>
      <c r="KT7">
        <v>122043</v>
      </c>
      <c r="KU7" s="1">
        <f ca="1">_xll.BDH(KV$4,"CF_CASH_FROM_OPER",$B$1,$B$2,"EQY_CONSOLIDATED","Y","cols=2;rows=2")</f>
        <v>42825</v>
      </c>
      <c r="KV7">
        <v>-203.191</v>
      </c>
      <c r="KW7" s="1">
        <f ca="1">_xll.BDH(KX$4,"CF_CASH_FROM_OPER",$B$1,$B$2,"EQY_CONSOLIDATED","Y","cols=2;rows=2")</f>
        <v>42916</v>
      </c>
      <c r="KX7">
        <v>593.4</v>
      </c>
      <c r="KY7" s="1">
        <f ca="1">_xll.BDH(KZ$4,"CF_CASH_FROM_OPER",$B$1,$B$2,"EQY_CONSOLIDATED","Y","cols=2;rows=5")</f>
        <v>42825</v>
      </c>
      <c r="KZ7">
        <v>-187827</v>
      </c>
      <c r="LA7" s="1">
        <f ca="1">_xll.BDH(LB$4,"CF_CASH_FROM_OPER",$B$1,$B$2,"EQY_CONSOLIDATED","Y","cols=2;rows=5")</f>
        <v>42825</v>
      </c>
      <c r="LB7">
        <v>-109577</v>
      </c>
      <c r="LC7" s="1">
        <f ca="1">_xll.BDH(LD$4,"CF_CASH_FROM_OPER",$B$1,$B$2,"EQY_CONSOLIDATED","Y","cols=2;rows=2")</f>
        <v>42916</v>
      </c>
      <c r="LD7">
        <v>9199.7669999999998</v>
      </c>
      <c r="LE7" s="1">
        <f ca="1">_xll.BDH(LF$4,"CF_CASH_FROM_OPER",$B$1,$B$2,"EQY_CONSOLIDATED","Y","cols=2;rows=2")</f>
        <v>42916</v>
      </c>
      <c r="LF7">
        <v>230784</v>
      </c>
      <c r="LG7" s="1">
        <f ca="1">_xll.BDH(LH$4,"CF_CASH_FROM_OPER",$B$1,$B$2,"EQY_CONSOLIDATED","Y","cols=2;rows=2")</f>
        <v>42916</v>
      </c>
      <c r="LH7">
        <v>647.79600000000005</v>
      </c>
      <c r="LI7" s="1">
        <f ca="1">_xll.BDH(LJ$4,"CF_CASH_FROM_OPER",$B$1,$B$2,"EQY_CONSOLIDATED","Y","cols=2;rows=5")</f>
        <v>42825</v>
      </c>
      <c r="LJ7">
        <v>234739</v>
      </c>
      <c r="LK7" s="1">
        <f ca="1">_xll.BDH(LL$4,"CF_CASH_FROM_OPER",$B$1,$B$2,"EQY_CONSOLIDATED","Y","cols=2;rows=2")</f>
        <v>42916</v>
      </c>
      <c r="LL7">
        <v>512.33600000000001</v>
      </c>
      <c r="LM7" s="1">
        <f ca="1">_xll.BDH(LN$4,"CF_CASH_FROM_OPER",$B$1,$B$2,"EQY_CONSOLIDATED","Y","cols=2;rows=2")</f>
        <v>42916</v>
      </c>
      <c r="LN7">
        <v>-8200.3819999999996</v>
      </c>
      <c r="LO7" s="1">
        <f ca="1">_xll.BDH(LP$4,"CF_CASH_FROM_OPER",$B$1,$B$2,"EQY_CONSOLIDATED","Y","cols=2;rows=5")</f>
        <v>42825</v>
      </c>
      <c r="LP7">
        <v>185121</v>
      </c>
      <c r="LQ7" s="1">
        <f ca="1">_xll.BDH(LR$4,"CF_CASH_FROM_OPER",$B$1,$B$2,"EQY_CONSOLIDATED","Y","cols=2;rows=2")</f>
        <v>42916</v>
      </c>
      <c r="LR7">
        <v>-13189.768</v>
      </c>
      <c r="LS7" s="1">
        <f ca="1">_xll.BDH(LT$4,"CF_CASH_FROM_OPER",$B$1,$B$2,"EQY_CONSOLIDATED","Y","cols=2;rows=1")</f>
        <v>43100</v>
      </c>
      <c r="LT7">
        <v>456.50700000000001</v>
      </c>
      <c r="LU7" s="1">
        <f ca="1">_xll.BDH(LV$4,"CF_CASH_FROM_OPER",$B$1,$B$2,"EQY_CONSOLIDATED","Y","cols=2;rows=1")</f>
        <v>43100</v>
      </c>
      <c r="LV7">
        <v>28.599</v>
      </c>
      <c r="LW7" s="1">
        <f ca="1">_xll.BDH(LX$4,"CF_CASH_FROM_OPER",$B$1,$B$2,"EQY_CONSOLIDATED","Y","cols=2;rows=1")</f>
        <v>43100</v>
      </c>
      <c r="LX7">
        <v>-16656.361000000001</v>
      </c>
      <c r="LY7" s="1">
        <f ca="1">_xll.BDH(LZ$4,"CF_CASH_FROM_OPER",$B$1,$B$2,"EQY_CONSOLIDATED","Y","cols=2;rows=2")</f>
        <v>42916</v>
      </c>
      <c r="LZ7">
        <v>272.12599999999998</v>
      </c>
      <c r="MA7" s="1">
        <f ca="1">_xll.BDH(MB$4,"CF_CASH_FROM_OPER",$B$1,$B$2,"EQY_CONSOLIDATED","Y","cols=2;rows=2")</f>
        <v>42916</v>
      </c>
      <c r="MB7">
        <v>4156.7740000000003</v>
      </c>
      <c r="MC7" s="1">
        <f ca="1">_xll.BDH(MD$4,"CF_CASH_FROM_OPER",$B$1,$B$2,"EQY_CONSOLIDATED","Y","cols=2;rows=2")</f>
        <v>42916</v>
      </c>
      <c r="MD7">
        <v>12453</v>
      </c>
      <c r="ME7" s="1">
        <f ca="1">_xll.BDH(MF$4,"CF_CASH_FROM_OPER",$B$1,$B$2,"EQY_CONSOLIDATED","Y","cols=2;rows=5")</f>
        <v>42825</v>
      </c>
      <c r="MF7">
        <v>-11061.9609</v>
      </c>
      <c r="MG7" s="1">
        <f ca="1">_xll.BDH(MH$4,"CF_CASH_FROM_OPER",$B$1,$B$2,"EQY_CONSOLIDATED","Y","cols=2;rows=5")</f>
        <v>42825</v>
      </c>
      <c r="MH7">
        <v>-1008.1756</v>
      </c>
      <c r="MI7" s="1">
        <f ca="1">_xll.BDH(MJ$4,"CF_CASH_FROM_OPER",$B$1,$B$2,"EQY_CONSOLIDATED","Y","cols=2;rows=1")</f>
        <v>43100</v>
      </c>
      <c r="MJ7">
        <v>-172884</v>
      </c>
      <c r="MK7" s="1">
        <f ca="1">_xll.BDH(ML$4,"CF_CASH_FROM_OPER",$B$1,$B$2,"EQY_CONSOLIDATED","Y","cols=2;rows=2")</f>
        <v>42916</v>
      </c>
      <c r="ML7">
        <v>4616.701</v>
      </c>
      <c r="MM7" s="1">
        <f ca="1">_xll.BDH(MN$4,"CF_CASH_FROM_OPER",$B$1,$B$2,"EQY_CONSOLIDATED","Y","cols=2;rows=2")</f>
        <v>42916</v>
      </c>
      <c r="MN7">
        <v>-11781.486000000001</v>
      </c>
      <c r="MO7" s="1">
        <f ca="1">_xll.BDH(MP$4,"CF_CASH_FROM_OPER",$B$1,$B$2,"EQY_CONSOLIDATED","Y","cols=2;rows=2")</f>
        <v>42916</v>
      </c>
      <c r="MP7">
        <v>83.799000000000007</v>
      </c>
      <c r="MQ7" s="1">
        <f ca="1">_xll.BDH(MR$4,"CF_CASH_FROM_OPER",$B$1,$B$2,"EQY_CONSOLIDATED","Y","cols=2;rows=3")</f>
        <v>42916</v>
      </c>
      <c r="MR7">
        <v>43352</v>
      </c>
      <c r="MS7" s="1">
        <f ca="1">_xll.BDH(MT$4,"CF_CASH_FROM_OPER",$B$1,$B$2,"EQY_CONSOLIDATED","Y","cols=2;rows=2")</f>
        <v>42916</v>
      </c>
      <c r="MT7">
        <v>71703</v>
      </c>
      <c r="MU7" s="1">
        <f ca="1">_xll.BDH(MV$4,"CF_CASH_FROM_OPER",$B$1,$B$2,"EQY_CONSOLIDATED","Y","cols=2;rows=2")</f>
        <v>42916</v>
      </c>
      <c r="MV7">
        <v>2831.4839999999999</v>
      </c>
      <c r="MW7" s="1">
        <f ca="1">_xll.BDH(MX$4,"CF_CASH_FROM_OPER",$B$1,$B$2,"EQY_CONSOLIDATED","Y","cols=2;rows=2")</f>
        <v>42916</v>
      </c>
      <c r="MX7">
        <v>7691.3810000000003</v>
      </c>
      <c r="MY7" s="1">
        <f ca="1">_xll.BDH(MZ$4,"CF_CASH_FROM_OPER",$B$1,$B$2,"EQY_CONSOLIDATED","Y","cols=2;rows=2")</f>
        <v>42916</v>
      </c>
      <c r="MZ7">
        <v>14331.031999999999</v>
      </c>
      <c r="NA7" s="1">
        <f ca="1">_xll.BDH(NB$4,"CF_CASH_FROM_OPER",$B$1,$B$2,"EQY_CONSOLIDATED","Y","cols=2;rows=2")</f>
        <v>42825</v>
      </c>
      <c r="NB7">
        <v>-36.648000000000003</v>
      </c>
      <c r="NC7" t="str">
        <f ca="1">_xll.BDH(ND$4,"CF_CASH_FROM_OPER",$B$1,$B$2,"EQY_CONSOLIDATED","Y")</f>
        <v>#N/A N/A</v>
      </c>
      <c r="NE7" s="1">
        <f ca="1">_xll.BDH(NF$4,"CF_CASH_FROM_OPER",$B$1,$B$2,"EQY_CONSOLIDATED","Y","cols=2;rows=2")</f>
        <v>42916</v>
      </c>
      <c r="NF7">
        <v>-5605.3770000000004</v>
      </c>
      <c r="NG7" s="1">
        <f ca="1">_xll.BDH(NH$4,"CF_CASH_FROM_OPER",$B$1,$B$2,"EQY_CONSOLIDATED","Y","cols=2;rows=3")</f>
        <v>42825</v>
      </c>
      <c r="NH7">
        <v>468.18200000000002</v>
      </c>
      <c r="NI7" s="1">
        <f ca="1">_xll.BDH(NJ$4,"CF_CASH_FROM_OPER",$B$1,$B$2,"EQY_CONSOLIDATED","Y","cols=2;rows=2")</f>
        <v>42916</v>
      </c>
      <c r="NJ7">
        <v>11133</v>
      </c>
      <c r="NK7" s="1">
        <f ca="1">_xll.BDH(NL$4,"CF_CASH_FROM_OPER",$B$1,$B$2,"EQY_CONSOLIDATED","Y","cols=2;rows=2")</f>
        <v>42916</v>
      </c>
      <c r="NL7">
        <v>-8047.5164000000004</v>
      </c>
      <c r="NM7" s="1">
        <f ca="1">_xll.BDH(NN$4,"CF_CASH_FROM_OPER",$B$1,$B$2,"EQY_CONSOLIDATED","Y","cols=2;rows=2")</f>
        <v>42916</v>
      </c>
      <c r="NN7">
        <v>79610.323999999993</v>
      </c>
      <c r="NO7" s="1">
        <f ca="1">_xll.BDH(NP$4,"CF_CASH_FROM_OPER",$B$1,$B$2,"EQY_CONSOLIDATED","Y","cols=2;rows=2")</f>
        <v>42916</v>
      </c>
      <c r="NP7">
        <v>1513.89</v>
      </c>
      <c r="NQ7" s="1">
        <f ca="1">_xll.BDH(NR$4,"CF_CASH_FROM_OPER",$B$1,$B$2,"EQY_CONSOLIDATED","Y","cols=2;rows=2")</f>
        <v>42916</v>
      </c>
      <c r="NR7">
        <v>1016.221</v>
      </c>
      <c r="NS7" s="1">
        <f ca="1">_xll.BDH(NT$4,"CF_CASH_FROM_OPER",$B$1,$B$2,"EQY_CONSOLIDATED","Y","cols=2;rows=2")</f>
        <v>42916</v>
      </c>
      <c r="NT7">
        <v>831.3972</v>
      </c>
      <c r="NU7" s="1">
        <f ca="1">_xll.BDH(NV$4,"CF_CASH_FROM_OPER",$B$1,$B$2,"EQY_CONSOLIDATED","Y","cols=2;rows=2")</f>
        <v>42916</v>
      </c>
      <c r="NV7">
        <v>377.423</v>
      </c>
      <c r="NW7" s="1">
        <f ca="1">_xll.BDH(NX$4,"CF_CASH_FROM_OPER",$B$1,$B$2,"EQY_CONSOLIDATED","Y","cols=2;rows=2")</f>
        <v>42916</v>
      </c>
      <c r="NX7">
        <v>22.744</v>
      </c>
      <c r="NY7" s="1">
        <f ca="1">_xll.BDH(NZ$4,"CF_CASH_FROM_OPER",$B$1,$B$2,"EQY_CONSOLIDATED","Y","cols=2;rows=2")</f>
        <v>42916</v>
      </c>
      <c r="NZ7">
        <v>-1168.211</v>
      </c>
      <c r="OA7" s="1">
        <f ca="1">_xll.BDH(OB$4,"CF_CASH_FROM_OPER",$B$1,$B$2,"EQY_CONSOLIDATED","Y","cols=2;rows=2")</f>
        <v>42916</v>
      </c>
      <c r="OB7">
        <v>413.83199999999999</v>
      </c>
      <c r="OC7" s="1">
        <f ca="1">_xll.BDH(OD$4,"CF_CASH_FROM_OPER",$B$1,$B$2,"EQY_CONSOLIDATED","Y","cols=2;rows=2")</f>
        <v>42916</v>
      </c>
      <c r="OD7">
        <v>415.149</v>
      </c>
      <c r="OE7" s="1">
        <f ca="1">_xll.BDH(OF$4,"CF_CASH_FROM_OPER",$B$1,$B$2,"EQY_CONSOLIDATED","Y","cols=2;rows=2")</f>
        <v>42916</v>
      </c>
      <c r="OF7">
        <v>277.06200000000001</v>
      </c>
      <c r="OG7" s="1">
        <f ca="1">_xll.BDH(OH$4,"CF_CASH_FROM_OPER",$B$1,$B$2,"EQY_CONSOLIDATED","Y","cols=2;rows=2")</f>
        <v>42916</v>
      </c>
      <c r="OH7">
        <v>1279.3579999999999</v>
      </c>
      <c r="OI7" s="1">
        <f ca="1">_xll.BDH(OJ$4,"CF_CASH_FROM_OPER",$B$1,$B$2,"EQY_CONSOLIDATED","Y","cols=2;rows=3")</f>
        <v>42825</v>
      </c>
      <c r="OJ7">
        <v>-150.86850000000001</v>
      </c>
      <c r="OK7" s="1">
        <f ca="1">_xll.BDH(OL$4,"CF_CASH_FROM_OPER",$B$1,$B$2,"EQY_CONSOLIDATED","Y","cols=2;rows=2")</f>
        <v>42916</v>
      </c>
      <c r="OL7">
        <v>122.621</v>
      </c>
      <c r="OM7" s="1">
        <f ca="1">_xll.BDH(ON$4,"CF_CASH_FROM_OPER",$B$1,$B$2,"EQY_CONSOLIDATED","Y","cols=2;rows=2")</f>
        <v>42916</v>
      </c>
      <c r="ON7">
        <v>-12254.865</v>
      </c>
      <c r="OO7" s="1">
        <f ca="1">_xll.BDH(OP$4,"CF_CASH_FROM_OPER",$B$1,$B$2,"EQY_CONSOLIDATED","Y","cols=2;rows=5")</f>
        <v>42825</v>
      </c>
      <c r="OP7">
        <v>369.72140000000002</v>
      </c>
      <c r="OQ7" s="1">
        <f ca="1">_xll.BDH(OR$4,"CF_CASH_FROM_OPER",$B$1,$B$2,"EQY_CONSOLIDATED","Y","cols=2;rows=2")</f>
        <v>42916</v>
      </c>
      <c r="OR7">
        <v>861.36699999999996</v>
      </c>
      <c r="OS7" s="1">
        <f ca="1">_xll.BDH(OT$4,"CF_CASH_FROM_OPER",$B$1,$B$2,"EQY_CONSOLIDATED","Y","cols=2;rows=2")</f>
        <v>42916</v>
      </c>
      <c r="OT7">
        <v>42.332999999999998</v>
      </c>
      <c r="OU7" s="1">
        <f ca="1">_xll.BDH(OV$4,"CF_CASH_FROM_OPER",$B$1,$B$2,"EQY_CONSOLIDATED","Y","cols=2;rows=2")</f>
        <v>42916</v>
      </c>
      <c r="OV7">
        <v>936.63199999999995</v>
      </c>
      <c r="OW7" t="str">
        <f ca="1">_xll.BDH(OX$4,"CF_CASH_FROM_OPER",$B$1,$B$2,"EQY_CONSOLIDATED","Y")</f>
        <v>#N/A N/A</v>
      </c>
      <c r="OY7" s="1">
        <f ca="1">_xll.BDH(OZ$4,"CF_CASH_FROM_OPER",$B$1,$B$2,"EQY_CONSOLIDATED","Y","cols=2;rows=2")</f>
        <v>42916</v>
      </c>
      <c r="OZ7">
        <v>212.35900000000001</v>
      </c>
      <c r="PA7" s="1">
        <f ca="1">_xll.BDH(PB$4,"CF_CASH_FROM_OPER",$B$1,$B$2,"EQY_CONSOLIDATED","Y","cols=2;rows=1")</f>
        <v>43100</v>
      </c>
      <c r="PB7">
        <v>323.988</v>
      </c>
      <c r="PC7" s="1">
        <f ca="1">_xll.BDH(PD$4,"CF_CASH_FROM_OPER",$B$1,$B$2,"EQY_CONSOLIDATED","Y","cols=2;rows=3")</f>
        <v>42916</v>
      </c>
      <c r="PD7">
        <v>2.8559999999999999</v>
      </c>
      <c r="PE7" s="1">
        <f ca="1">_xll.BDH(PF$4,"CF_CASH_FROM_OPER",$B$1,$B$2,"EQY_CONSOLIDATED","Y","cols=2;rows=2")</f>
        <v>42916</v>
      </c>
      <c r="PF7">
        <v>-5626.88</v>
      </c>
      <c r="PG7" s="1">
        <f ca="1">_xll.BDH(PH$4,"CF_CASH_FROM_OPER",$B$1,$B$2,"EQY_CONSOLIDATED","Y","cols=2;rows=2")</f>
        <v>42916</v>
      </c>
      <c r="PH7">
        <v>121.164</v>
      </c>
      <c r="PI7" s="1">
        <f ca="1">_xll.BDH(PJ$4,"CF_CASH_FROM_OPER",$B$1,$B$2,"EQY_CONSOLIDATED","Y","cols=2;rows=2")</f>
        <v>42916</v>
      </c>
      <c r="PJ7">
        <v>281.10899999999998</v>
      </c>
      <c r="PK7" s="1">
        <f ca="1">_xll.BDH(PL$4,"CF_CASH_FROM_OPER",$B$1,$B$2,"EQY_CONSOLIDATED","Y","cols=2;rows=2")</f>
        <v>42916</v>
      </c>
      <c r="PL7">
        <v>-2416.1750000000002</v>
      </c>
      <c r="PM7" s="1">
        <f ca="1">_xll.BDH(PN$4,"CF_CASH_FROM_OPER",$B$1,$B$2,"EQY_CONSOLIDATED","Y","cols=2;rows=2")</f>
        <v>42916</v>
      </c>
      <c r="PN7">
        <v>8.3469999999999995</v>
      </c>
      <c r="PO7" s="1">
        <f ca="1">_xll.BDH(PP$4,"CF_CASH_FROM_OPER",$B$1,$B$2,"EQY_CONSOLIDATED","Y","cols=2;rows=2")</f>
        <v>42916</v>
      </c>
      <c r="PP7">
        <v>134.54300000000001</v>
      </c>
      <c r="PQ7" s="1">
        <f ca="1">_xll.BDH(PR$4,"CF_CASH_FROM_OPER",$B$1,$B$2,"EQY_CONSOLIDATED","Y","cols=2;rows=2")</f>
        <v>42916</v>
      </c>
      <c r="PR7">
        <v>172.14500000000001</v>
      </c>
      <c r="PS7" s="1">
        <f ca="1">_xll.BDH(PT$4,"CF_CASH_FROM_OPER",$B$1,$B$2,"EQY_CONSOLIDATED","Y","cols=2;rows=2")</f>
        <v>42916</v>
      </c>
      <c r="PT7">
        <v>74.426000000000002</v>
      </c>
      <c r="PU7" s="1">
        <f ca="1">_xll.BDH(PV$4,"CF_CASH_FROM_OPER",$B$1,$B$2,"EQY_CONSOLIDATED","Y","cols=2;rows=5")</f>
        <v>42825</v>
      </c>
      <c r="PV7">
        <v>256.88900000000001</v>
      </c>
      <c r="PW7" s="1">
        <f ca="1">_xll.BDH(PX$4,"CF_CASH_FROM_OPER",$B$1,$B$2,"EQY_CONSOLIDATED","Y","cols=2;rows=2")</f>
        <v>42916</v>
      </c>
      <c r="PX7">
        <v>319.69900000000001</v>
      </c>
      <c r="PY7" s="1">
        <f ca="1">_xll.BDH(PZ$4,"CF_CASH_FROM_OPER",$B$1,$B$2,"EQY_CONSOLIDATED","Y","cols=2;rows=2")</f>
        <v>42916</v>
      </c>
      <c r="PZ7">
        <v>561.75800000000004</v>
      </c>
      <c r="QA7" s="1">
        <f ca="1">_xll.BDH(QB$4,"CF_CASH_FROM_OPER",$B$1,$B$2,"EQY_CONSOLIDATED","Y","cols=2;rows=2")</f>
        <v>42916</v>
      </c>
      <c r="QB7">
        <v>-30325.388999999999</v>
      </c>
      <c r="QC7" s="1">
        <f ca="1">_xll.BDH(QD$4,"CF_CASH_FROM_OPER",$B$1,$B$2,"EQY_CONSOLIDATED","Y","cols=2;rows=2")</f>
        <v>42916</v>
      </c>
      <c r="QD7">
        <v>38.655999999999999</v>
      </c>
      <c r="QE7" s="1">
        <f ca="1">_xll.BDH(QF$4,"CF_CASH_FROM_OPER",$B$1,$B$2,"EQY_CONSOLIDATED","Y","cols=2;rows=2")</f>
        <v>42916</v>
      </c>
      <c r="QF7">
        <v>-1929.2750000000001</v>
      </c>
      <c r="QG7" s="1">
        <f ca="1">_xll.BDH(QH$4,"CF_CASH_FROM_OPER",$B$1,$B$2,"EQY_CONSOLIDATED","Y","cols=2;rows=2")</f>
        <v>42916</v>
      </c>
      <c r="QH7">
        <v>963.93700000000001</v>
      </c>
      <c r="QI7" s="1">
        <f ca="1">_xll.BDH(QJ$4,"CF_CASH_FROM_OPER",$B$1,$B$2,"EQY_CONSOLIDATED","Y","cols=2;rows=2")</f>
        <v>42916</v>
      </c>
      <c r="QJ7">
        <v>1048</v>
      </c>
      <c r="QK7" s="1">
        <f ca="1">_xll.BDH(QL$4,"CF_CASH_FROM_OPER",$B$1,$B$2,"EQY_CONSOLIDATED","Y","cols=2;rows=3")</f>
        <v>42825</v>
      </c>
      <c r="QL7">
        <v>-451.61599999999999</v>
      </c>
      <c r="QM7" s="1">
        <f ca="1">_xll.BDH(QN$4,"CF_CASH_FROM_OPER",$B$1,$B$2,"EQY_CONSOLIDATED","Y","cols=2;rows=2")</f>
        <v>42916</v>
      </c>
      <c r="QN7">
        <v>102.31</v>
      </c>
      <c r="QO7" s="1">
        <f ca="1">_xll.BDH(QP$4,"CF_CASH_FROM_OPER",$B$1,$B$2,"EQY_CONSOLIDATED","Y","cols=2;rows=2")</f>
        <v>42916</v>
      </c>
      <c r="QP7">
        <v>-13194.403</v>
      </c>
      <c r="QQ7" s="1">
        <f ca="1">_xll.BDH(QR$4,"CF_CASH_FROM_OPER",$B$1,$B$2,"EQY_CONSOLIDATED","Y","cols=2;rows=2")</f>
        <v>42916</v>
      </c>
      <c r="QR7">
        <v>605.39300000000003</v>
      </c>
      <c r="QS7" s="1">
        <f ca="1">_xll.BDH(QT$4,"CF_CASH_FROM_OPER",$B$1,$B$2,"EQY_CONSOLIDATED","Y","cols=2;rows=2")</f>
        <v>42916</v>
      </c>
      <c r="QT7">
        <v>-6695</v>
      </c>
      <c r="QU7" s="1">
        <f ca="1">_xll.BDH(QV$4,"CF_CASH_FROM_OPER",$B$1,$B$2,"EQY_CONSOLIDATED","Y","cols=2;rows=2")</f>
        <v>42916</v>
      </c>
      <c r="QV7">
        <v>1016.798</v>
      </c>
      <c r="QW7" s="1">
        <f ca="1">_xll.BDH(QX$4,"CF_CASH_FROM_OPER",$B$1,$B$2,"EQY_CONSOLIDATED","Y","cols=2;rows=5")</f>
        <v>42825</v>
      </c>
      <c r="QX7">
        <v>-63.81</v>
      </c>
      <c r="QY7" s="1">
        <f ca="1">_xll.BDH(QZ$4,"CF_CASH_FROM_OPER",$B$1,$B$2,"EQY_CONSOLIDATED","Y","cols=2;rows=2")</f>
        <v>42916</v>
      </c>
      <c r="QZ7">
        <v>212.32300000000001</v>
      </c>
      <c r="RA7" s="1">
        <f ca="1">_xll.BDH(RB$4,"CF_CASH_FROM_OPER",$B$1,$B$2,"EQY_CONSOLIDATED","Y","cols=2;rows=2")</f>
        <v>42916</v>
      </c>
      <c r="RB7">
        <v>4673.6000000000004</v>
      </c>
      <c r="RC7" s="1">
        <f ca="1">_xll.BDH(RD$4,"CF_CASH_FROM_OPER",$B$1,$B$2,"EQY_CONSOLIDATED","Y","cols=2;rows=2")</f>
        <v>42916</v>
      </c>
      <c r="RD7">
        <v>5504</v>
      </c>
      <c r="RE7" s="1">
        <f ca="1">_xll.BDH(RF$4,"CF_CASH_FROM_OPER",$B$1,$B$2,"EQY_CONSOLIDATED","Y","cols=2;rows=2")</f>
        <v>42916</v>
      </c>
      <c r="RF7">
        <v>34.040999999999997</v>
      </c>
      <c r="RG7" s="1">
        <f ca="1">_xll.BDH(RH$4,"CF_CASH_FROM_OPER",$B$1,$B$2,"EQY_CONSOLIDATED","Y","cols=2;rows=2")</f>
        <v>42916</v>
      </c>
      <c r="RH7">
        <v>-138.01400000000001</v>
      </c>
      <c r="RI7" s="1">
        <f ca="1">_xll.BDH(RJ$4,"CF_CASH_FROM_OPER",$B$1,$B$2,"EQY_CONSOLIDATED","Y","cols=2;rows=5")</f>
        <v>42825</v>
      </c>
      <c r="RJ7">
        <v>719.89909999999998</v>
      </c>
      <c r="RK7" s="1">
        <f ca="1">_xll.BDH(RL$4,"CF_CASH_FROM_OPER",$B$1,$B$2,"EQY_CONSOLIDATED","Y","cols=2;rows=2")</f>
        <v>42916</v>
      </c>
      <c r="RL7">
        <v>-16879.738000000001</v>
      </c>
      <c r="RM7" s="1">
        <f ca="1">_xll.BDH(RN$4,"CF_CASH_FROM_OPER",$B$1,$B$2,"EQY_CONSOLIDATED","Y","cols=2;rows=2")</f>
        <v>42916</v>
      </c>
      <c r="RN7">
        <v>345.49400000000003</v>
      </c>
      <c r="RO7" s="1">
        <f ca="1">_xll.BDH(RP$4,"CF_CASH_FROM_OPER",$B$1,$B$2,"EQY_CONSOLIDATED","Y","cols=2;rows=2")</f>
        <v>42916</v>
      </c>
      <c r="RP7">
        <v>8509</v>
      </c>
      <c r="RQ7" s="1">
        <f ca="1">_xll.BDH(RR$4,"CF_CASH_FROM_OPER",$B$1,$B$2,"EQY_CONSOLIDATED","Y","cols=2;rows=2")</f>
        <v>42916</v>
      </c>
      <c r="RR7">
        <v>7155</v>
      </c>
      <c r="RS7" s="1">
        <f ca="1">_xll.BDH(RT$4,"CF_CASH_FROM_OPER",$B$1,$B$2,"EQY_CONSOLIDATED","Y","cols=2;rows=3")</f>
        <v>42916</v>
      </c>
      <c r="RT7">
        <v>233.50899999999999</v>
      </c>
      <c r="RU7" s="1">
        <f ca="1">_xll.BDH(RV$4,"CF_CASH_FROM_OPER",$B$1,$B$2,"EQY_CONSOLIDATED","Y","cols=2;rows=5")</f>
        <v>42825</v>
      </c>
      <c r="RV7">
        <v>-2141.2566000000002</v>
      </c>
      <c r="RW7" s="1">
        <f ca="1">_xll.BDH(RX$4,"CF_CASH_FROM_OPER",$B$1,$B$2,"EQY_CONSOLIDATED","Y","cols=2;rows=2")</f>
        <v>42916</v>
      </c>
      <c r="RX7">
        <v>353.375</v>
      </c>
      <c r="RY7" s="1">
        <f ca="1">_xll.BDH(RZ$4,"CF_CASH_FROM_OPER",$B$1,$B$2,"EQY_CONSOLIDATED","Y","cols=2;rows=2")</f>
        <v>42916</v>
      </c>
      <c r="RZ7">
        <v>1864</v>
      </c>
      <c r="SA7" s="1">
        <f ca="1">_xll.BDH(SB$4,"CF_CASH_FROM_OPER",$B$1,$B$2,"EQY_CONSOLIDATED","Y","cols=2;rows=2")</f>
        <v>42916</v>
      </c>
      <c r="SB7">
        <v>41.08</v>
      </c>
      <c r="SC7" t="str">
        <f ca="1">_xll.BDH(SD$4,"CF_CASH_FROM_OPER",$B$1,$B$2,"EQY_CONSOLIDATED","Y")</f>
        <v>#N/A N/A</v>
      </c>
      <c r="SE7" s="1">
        <f ca="1">_xll.BDH(SF$4,"CF_CASH_FROM_OPER",$B$1,$B$2,"EQY_CONSOLIDATED","Y","cols=2;rows=2")</f>
        <v>42916</v>
      </c>
      <c r="SF7">
        <v>125.05200000000001</v>
      </c>
      <c r="SG7" s="1">
        <f ca="1">_xll.BDH(SH$4,"CF_CASH_FROM_OPER",$B$1,$B$2,"EQY_CONSOLIDATED","Y","cols=2;rows=2")</f>
        <v>42916</v>
      </c>
      <c r="SH7">
        <v>-17509.634999999998</v>
      </c>
      <c r="SI7" s="1">
        <f ca="1">_xll.BDH(SJ$4,"CF_CASH_FROM_OPER",$B$1,$B$2,"EQY_CONSOLIDATED","Y","cols=2;rows=2")</f>
        <v>42916</v>
      </c>
      <c r="SJ7">
        <v>946.33699999999999</v>
      </c>
      <c r="SK7" s="1">
        <f ca="1">_xll.BDH(SL$4,"CF_CASH_FROM_OPER",$B$1,$B$2,"EQY_CONSOLIDATED","Y","cols=2;rows=2")</f>
        <v>42916</v>
      </c>
      <c r="SL7">
        <v>38.194000000000003</v>
      </c>
      <c r="SM7" s="1">
        <f ca="1">_xll.BDH(SN$4,"CF_CASH_FROM_OPER",$B$1,$B$2,"EQY_CONSOLIDATED","Y","cols=2;rows=2")</f>
        <v>42916</v>
      </c>
      <c r="SN7">
        <v>2797</v>
      </c>
      <c r="SO7" s="1">
        <f ca="1">_xll.BDH(SP$4,"CF_CASH_FROM_OPER",$B$1,$B$2,"EQY_CONSOLIDATED","Y","cols=2;rows=2")</f>
        <v>42916</v>
      </c>
      <c r="SP7">
        <v>9405.7350000000006</v>
      </c>
      <c r="SQ7" s="1">
        <f ca="1">_xll.BDH(SR$4,"CF_CASH_FROM_OPER",$B$1,$B$2,"EQY_CONSOLIDATED","Y","cols=2;rows=2")</f>
        <v>42916</v>
      </c>
      <c r="SR7">
        <v>471.84</v>
      </c>
      <c r="SS7" s="1">
        <f ca="1">_xll.BDH(ST$4,"CF_CASH_FROM_OPER",$B$1,$B$2,"EQY_CONSOLIDATED","Y","cols=2;rows=2")</f>
        <v>42916</v>
      </c>
      <c r="ST7">
        <v>9086.8009999999995</v>
      </c>
      <c r="SU7" s="1">
        <f ca="1">_xll.BDH(SV$4,"CF_CASH_FROM_OPER",$B$1,$B$2,"EQY_CONSOLIDATED","Y","cols=2;rows=3")</f>
        <v>42825</v>
      </c>
      <c r="SV7">
        <v>231.65199999999999</v>
      </c>
      <c r="SW7" s="1">
        <f ca="1">_xll.BDH(SX$4,"CF_CASH_FROM_OPER",$B$1,$B$2,"EQY_CONSOLIDATED","Y","cols=2;rows=2")</f>
        <v>42916</v>
      </c>
      <c r="SX7">
        <v>165.59700000000001</v>
      </c>
      <c r="SY7" s="1">
        <f ca="1">_xll.BDH(SZ$4,"CF_CASH_FROM_OPER",$B$1,$B$2,"EQY_CONSOLIDATED","Y","cols=2;rows=2")</f>
        <v>42916</v>
      </c>
      <c r="SZ7">
        <v>-30856</v>
      </c>
      <c r="TA7" s="1">
        <f ca="1">_xll.BDH(TB$4,"CF_CASH_FROM_OPER",$B$1,$B$2,"EQY_CONSOLIDATED","Y","cols=2;rows=5")</f>
        <v>42825</v>
      </c>
      <c r="TB7">
        <v>-1144.645</v>
      </c>
      <c r="TC7" s="1">
        <f ca="1">_xll.BDH(TD$4,"CF_CASH_FROM_OPER",$B$1,$B$2,"EQY_CONSOLIDATED","Y","cols=2;rows=2")</f>
        <v>42916</v>
      </c>
      <c r="TD7">
        <v>1905.9792</v>
      </c>
      <c r="TE7" s="1">
        <f ca="1">_xll.BDH(TF$4,"CF_CASH_FROM_OPER",$B$1,$B$2,"EQY_CONSOLIDATED","Y","cols=2;rows=2")</f>
        <v>42916</v>
      </c>
      <c r="TF7">
        <v>757.13900000000001</v>
      </c>
      <c r="TG7" s="1">
        <f ca="1">_xll.BDH(TH$4,"CF_CASH_FROM_OPER",$B$1,$B$2,"EQY_CONSOLIDATED","Y","cols=2;rows=2")</f>
        <v>42916</v>
      </c>
      <c r="TH7">
        <v>1363.883</v>
      </c>
      <c r="TI7" s="1">
        <f ca="1">_xll.BDH(TJ$4,"CF_CASH_FROM_OPER",$B$1,$B$2,"EQY_CONSOLIDATED","Y","cols=2;rows=2")</f>
        <v>42916</v>
      </c>
      <c r="TJ7">
        <v>13.419</v>
      </c>
      <c r="TK7" s="1">
        <f ca="1">_xll.BDH(TL$4,"CF_CASH_FROM_OPER",$B$1,$B$2,"EQY_CONSOLIDATED","Y","cols=2;rows=2")</f>
        <v>42916</v>
      </c>
      <c r="TL7">
        <v>1601.375</v>
      </c>
      <c r="TM7" s="1">
        <f ca="1">_xll.BDH(TN$4,"CF_CASH_FROM_OPER",$B$1,$B$2,"EQY_CONSOLIDATED","Y","cols=2;rows=2")</f>
        <v>42916</v>
      </c>
      <c r="TN7">
        <v>4304.5142999999998</v>
      </c>
      <c r="TO7" s="1">
        <f ca="1">_xll.BDH(TP$4,"CF_CASH_FROM_OPER",$B$1,$B$2,"EQY_CONSOLIDATED","Y","cols=2;rows=2")</f>
        <v>42825</v>
      </c>
      <c r="TP7">
        <v>98.843999999999994</v>
      </c>
      <c r="TQ7" s="1">
        <f ca="1">_xll.BDH(TR$4,"CF_CASH_FROM_OPER",$B$1,$B$2,"EQY_CONSOLIDATED","Y","cols=2;rows=5")</f>
        <v>42825</v>
      </c>
      <c r="TR7">
        <v>-37.391199999999998</v>
      </c>
      <c r="TS7" s="1">
        <f ca="1">_xll.BDH(TT$4,"CF_CASH_FROM_OPER",$B$1,$B$2,"EQY_CONSOLIDATED","Y","cols=2;rows=2")</f>
        <v>42916</v>
      </c>
      <c r="TT7">
        <v>1008.4</v>
      </c>
      <c r="TU7" s="1">
        <f ca="1">_xll.BDH(TV$4,"CF_CASH_FROM_OPER",$B$1,$B$2,"EQY_CONSOLIDATED","Y","cols=2;rows=2")</f>
        <v>42916</v>
      </c>
      <c r="TV7">
        <v>-1813.0540000000001</v>
      </c>
      <c r="TW7" t="str">
        <f ca="1">_xll.BDH(TX$4,"CF_CASH_FROM_OPER",$B$1,$B$2,"EQY_CONSOLIDATED","Y")</f>
        <v>#N/A N/A</v>
      </c>
      <c r="TY7" s="1">
        <f ca="1">_xll.BDH(TZ$4,"CF_CASH_FROM_OPER",$B$1,$B$2,"EQY_CONSOLIDATED","Y","cols=2;rows=2")</f>
        <v>42916</v>
      </c>
      <c r="TZ7">
        <v>-806.63499999999999</v>
      </c>
      <c r="UA7" s="1">
        <f ca="1">_xll.BDH(UB$4,"CF_CASH_FROM_OPER",$B$1,$B$2,"EQY_CONSOLIDATED","Y","cols=2;rows=2")</f>
        <v>42916</v>
      </c>
      <c r="UB7">
        <v>946.97919999999999</v>
      </c>
      <c r="UC7" s="1">
        <f ca="1">_xll.BDH(UD$4,"CF_CASH_FROM_OPER",$B$1,$B$2,"EQY_CONSOLIDATED","Y","cols=2;rows=2")</f>
        <v>42916</v>
      </c>
      <c r="UD7">
        <v>456.32799999999997</v>
      </c>
      <c r="UE7" s="1">
        <f ca="1">_xll.BDH(UF$4,"CF_CASH_FROM_OPER",$B$1,$B$2,"EQY_CONSOLIDATED","Y","cols=2;rows=2")</f>
        <v>42916</v>
      </c>
      <c r="UF7">
        <v>1243.913</v>
      </c>
      <c r="UG7" s="1">
        <f ca="1">_xll.BDH(UH$4,"CF_CASH_FROM_OPER",$B$1,$B$2,"EQY_CONSOLIDATED","Y","cols=2;rows=2")</f>
        <v>42916</v>
      </c>
      <c r="UH7">
        <v>51.792999999999999</v>
      </c>
      <c r="UI7" s="1">
        <f ca="1">_xll.BDH(UJ$4,"CF_CASH_FROM_OPER",$B$1,$B$2,"EQY_CONSOLIDATED","Y","cols=2;rows=2")</f>
        <v>42916</v>
      </c>
      <c r="UJ7">
        <v>-46.131999999999998</v>
      </c>
      <c r="UK7" s="1">
        <f ca="1">_xll.BDH(UL$4,"CF_CASH_FROM_OPER",$B$1,$B$2,"EQY_CONSOLIDATED","Y","cols=2;rows=2")</f>
        <v>42916</v>
      </c>
      <c r="UL7">
        <v>1916.9949999999999</v>
      </c>
      <c r="UM7" s="1">
        <f ca="1">_xll.BDH(UN$4,"CF_CASH_FROM_OPER",$B$1,$B$2,"EQY_CONSOLIDATED","Y","cols=2;rows=2")</f>
        <v>42916</v>
      </c>
      <c r="UN7">
        <v>94.608000000000004</v>
      </c>
      <c r="UO7" s="1">
        <f ca="1">_xll.BDH(UP$4,"CF_CASH_FROM_OPER",$B$1,$B$2,"EQY_CONSOLIDATED","Y","cols=2;rows=2")</f>
        <v>42916</v>
      </c>
      <c r="UP7">
        <v>-513.52099999999996</v>
      </c>
      <c r="UQ7" s="1">
        <f ca="1">_xll.BDH(UR$4,"CF_CASH_FROM_OPER",$B$1,$B$2,"EQY_CONSOLIDATED","Y","cols=2;rows=2")</f>
        <v>42916</v>
      </c>
      <c r="UR7">
        <v>2519.6918999999998</v>
      </c>
      <c r="US7" s="1">
        <f ca="1">_xll.BDH(UT$4,"CF_CASH_FROM_OPER",$B$1,$B$2,"EQY_CONSOLIDATED","Y","cols=2;rows=2")</f>
        <v>42916</v>
      </c>
      <c r="UT7">
        <v>345452</v>
      </c>
      <c r="UU7" s="1">
        <f ca="1">_xll.BDH(UV$4,"CF_CASH_FROM_OPER",$B$1,$B$2,"EQY_CONSOLIDATED","Y","cols=2;rows=2")</f>
        <v>42916</v>
      </c>
      <c r="UV7">
        <v>-7237.5209999999997</v>
      </c>
      <c r="UW7" s="1">
        <f ca="1">_xll.BDH(UX$4,"CF_CASH_FROM_OPER",$B$1,$B$2,"EQY_CONSOLIDATED","Y","cols=2;rows=2")</f>
        <v>42916</v>
      </c>
      <c r="UX7">
        <v>-1873.598</v>
      </c>
      <c r="UY7" s="1">
        <f ca="1">_xll.BDH(UZ$4,"CF_CASH_FROM_OPER",$B$1,$B$2,"EQY_CONSOLIDATED","Y","cols=2;rows=5")</f>
        <v>42825</v>
      </c>
      <c r="UZ7">
        <v>-171.30199999999999</v>
      </c>
      <c r="VA7" s="1">
        <f ca="1">_xll.BDH(VB$4,"CF_CASH_FROM_OPER",$B$1,$B$2,"EQY_CONSOLIDATED","Y","cols=2;rows=5")</f>
        <v>42825</v>
      </c>
      <c r="VB7">
        <v>307.75</v>
      </c>
      <c r="VC7" s="1">
        <f ca="1">_xll.BDH(VD$4,"CF_CASH_FROM_OPER",$B$1,$B$2,"EQY_CONSOLIDATED","Y","cols=2;rows=3")</f>
        <v>42916</v>
      </c>
      <c r="VD7">
        <v>22202</v>
      </c>
      <c r="VE7" s="1">
        <f ca="1">_xll.BDH(VF$4,"CF_CASH_FROM_OPER",$B$1,$B$2,"EQY_CONSOLIDATED","Y","cols=2;rows=2")</f>
        <v>42916</v>
      </c>
      <c r="VF7">
        <v>644.89099999999996</v>
      </c>
      <c r="VG7" s="1">
        <f ca="1">_xll.BDH(VH$4,"CF_CASH_FROM_OPER",$B$1,$B$2,"EQY_CONSOLIDATED","Y","cols=2;rows=2")</f>
        <v>42916</v>
      </c>
      <c r="VH7">
        <v>18.885999999999999</v>
      </c>
      <c r="VI7" s="1">
        <f ca="1">_xll.BDH(VJ$4,"CF_CASH_FROM_OPER",$B$1,$B$2,"EQY_CONSOLIDATED","Y","cols=2;rows=2")</f>
        <v>42916</v>
      </c>
      <c r="VJ7">
        <v>2549.4140000000002</v>
      </c>
      <c r="VK7" s="1">
        <f ca="1">_xll.BDH(VL$4,"CF_CASH_FROM_OPER",$B$1,$B$2,"EQY_CONSOLIDATED","Y","cols=2;rows=2")</f>
        <v>42916</v>
      </c>
      <c r="VL7">
        <v>-842.178</v>
      </c>
      <c r="VM7" s="1">
        <f ca="1">_xll.BDH(VN$4,"CF_CASH_FROM_OPER",$B$1,$B$2,"EQY_CONSOLIDATED","Y","cols=2;rows=4")</f>
        <v>42825</v>
      </c>
      <c r="VN7">
        <v>-44.420999999999999</v>
      </c>
      <c r="VO7" s="1">
        <f ca="1">_xll.BDH(VP$4,"CF_CASH_FROM_OPER",$B$1,$B$2,"EQY_CONSOLIDATED","Y","cols=2;rows=2")</f>
        <v>42916</v>
      </c>
      <c r="VP7">
        <v>149.16300000000001</v>
      </c>
      <c r="VQ7" s="1">
        <f ca="1">_xll.BDH(VR$4,"CF_CASH_FROM_OPER",$B$1,$B$2,"EQY_CONSOLIDATED","Y","cols=2;rows=2")</f>
        <v>42916</v>
      </c>
      <c r="VR7">
        <v>216.69200000000001</v>
      </c>
      <c r="VS7" s="1">
        <f ca="1">_xll.BDH(VT$4,"CF_CASH_FROM_OPER",$B$1,$B$2,"EQY_CONSOLIDATED","Y","cols=2;rows=2")</f>
        <v>42916</v>
      </c>
      <c r="VT7">
        <v>-6321.1909999999998</v>
      </c>
      <c r="VU7" s="1">
        <f ca="1">_xll.BDH(VV$4,"CF_CASH_FROM_OPER",$B$1,$B$2,"EQY_CONSOLIDATED","Y","cols=2;rows=5")</f>
        <v>42825</v>
      </c>
      <c r="VV7">
        <v>612.95299999999997</v>
      </c>
      <c r="VW7" s="1">
        <f ca="1">_xll.BDH(VX$4,"CF_CASH_FROM_OPER",$B$1,$B$2,"EQY_CONSOLIDATED","Y","cols=2;rows=2")</f>
        <v>42916</v>
      </c>
      <c r="VX7">
        <v>982.16300000000001</v>
      </c>
      <c r="VY7" s="1">
        <f ca="1">_xll.BDH(VZ$4,"CF_CASH_FROM_OPER",$B$1,$B$2,"EQY_CONSOLIDATED","Y","cols=2;rows=2")</f>
        <v>42916</v>
      </c>
      <c r="VZ7">
        <v>584.25699999999995</v>
      </c>
      <c r="WA7" s="1">
        <f ca="1">_xll.BDH(WB$4,"CF_CASH_FROM_OPER",$B$1,$B$2,"EQY_CONSOLIDATED","Y","cols=2;rows=2")</f>
        <v>42916</v>
      </c>
      <c r="WB7">
        <v>-360.85300000000001</v>
      </c>
      <c r="WC7" s="1">
        <f ca="1">_xll.BDH(WD$4,"CF_CASH_FROM_OPER",$B$1,$B$2,"EQY_CONSOLIDATED","Y","cols=2;rows=2")</f>
        <v>42916</v>
      </c>
      <c r="WD7">
        <v>2286.61</v>
      </c>
      <c r="WE7" s="1">
        <f ca="1">_xll.BDH(WF$4,"CF_CASH_FROM_OPER",$B$1,$B$2,"EQY_CONSOLIDATED","Y","cols=2;rows=5")</f>
        <v>42825</v>
      </c>
      <c r="WF7">
        <v>622.22900000000004</v>
      </c>
      <c r="WG7" s="1">
        <f ca="1">_xll.BDH(WH$4,"CF_CASH_FROM_OPER",$B$1,$B$2,"EQY_CONSOLIDATED","Y","cols=2;rows=3")</f>
        <v>42825</v>
      </c>
      <c r="WH7">
        <v>249.2</v>
      </c>
      <c r="WI7" s="1">
        <f ca="1">_xll.BDH(WJ$4,"CF_CASH_FROM_OPER",$B$1,$B$2,"EQY_CONSOLIDATED","Y","cols=2;rows=3")</f>
        <v>42916</v>
      </c>
      <c r="WJ7">
        <v>199.96899999999999</v>
      </c>
      <c r="WK7" s="1">
        <f ca="1">_xll.BDH(WL$4,"CF_CASH_FROM_OPER",$B$1,$B$2,"EQY_CONSOLIDATED","Y","cols=2;rows=2")</f>
        <v>42916</v>
      </c>
      <c r="WL7">
        <v>1515.1980000000001</v>
      </c>
      <c r="WM7" s="1">
        <f ca="1">_xll.BDH(WN$4,"CF_CASH_FROM_OPER",$B$1,$B$2,"EQY_CONSOLIDATED","Y","cols=2;rows=2")</f>
        <v>42916</v>
      </c>
      <c r="WN7">
        <v>-46.371000000000002</v>
      </c>
      <c r="WO7" s="1">
        <f ca="1">_xll.BDH(WP$4,"CF_CASH_FROM_OPER",$B$1,$B$2,"EQY_CONSOLIDATED","Y","cols=2;rows=2")</f>
        <v>42916</v>
      </c>
      <c r="WP7">
        <v>493.483</v>
      </c>
      <c r="WQ7" s="1">
        <f ca="1">_xll.BDH(WR$4,"CF_CASH_FROM_OPER",$B$1,$B$2,"EQY_CONSOLIDATED","Y","cols=2;rows=2")</f>
        <v>42916</v>
      </c>
      <c r="WR7">
        <v>-317.73599999999999</v>
      </c>
      <c r="WS7" s="1">
        <f ca="1">_xll.BDH(WT$4,"CF_CASH_FROM_OPER",$B$1,$B$2,"EQY_CONSOLIDATED","Y","cols=2;rows=5")</f>
        <v>42825</v>
      </c>
      <c r="WT7">
        <v>26614</v>
      </c>
      <c r="WU7" s="1">
        <f ca="1">_xll.BDH(WV$4,"CF_CASH_FROM_OPER",$B$1,$B$2,"EQY_CONSOLIDATED","Y","cols=2;rows=2")</f>
        <v>42916</v>
      </c>
      <c r="WV7">
        <v>228.666</v>
      </c>
      <c r="WW7" s="1">
        <f ca="1">_xll.BDH(WX$4,"CF_CASH_FROM_OPER",$B$1,$B$2,"EQY_CONSOLIDATED","Y","cols=2;rows=2")</f>
        <v>42916</v>
      </c>
      <c r="WX7">
        <v>312.94200000000001</v>
      </c>
      <c r="WY7" s="1">
        <f ca="1">_xll.BDH(WZ$4,"CF_CASH_FROM_OPER",$B$1,$B$2,"EQY_CONSOLIDATED","Y","cols=2;rows=2")</f>
        <v>42916</v>
      </c>
      <c r="WZ7">
        <v>-351.12299999999999</v>
      </c>
      <c r="XA7" s="1">
        <f ca="1">_xll.BDH(XB$4,"CF_CASH_FROM_OPER",$B$1,$B$2,"EQY_CONSOLIDATED","Y","cols=2;rows=2")</f>
        <v>42916</v>
      </c>
      <c r="XB7">
        <v>257.46100000000001</v>
      </c>
      <c r="XC7" s="1">
        <f ca="1">_xll.BDH(XD$4,"CF_CASH_FROM_OPER",$B$1,$B$2,"EQY_CONSOLIDATED","Y","cols=2;rows=2")</f>
        <v>42916</v>
      </c>
      <c r="XD7">
        <v>-500.99200000000002</v>
      </c>
      <c r="XE7" s="1">
        <f ca="1">_xll.BDH(XF$4,"CF_CASH_FROM_OPER",$B$1,$B$2,"EQY_CONSOLIDATED","Y","cols=2;rows=2")</f>
        <v>42916</v>
      </c>
      <c r="XF7">
        <v>-618.00699999999995</v>
      </c>
      <c r="XG7" s="1">
        <f ca="1">_xll.BDH(XH$4,"CF_CASH_FROM_OPER",$B$1,$B$2,"EQY_CONSOLIDATED","Y","cols=2;rows=6")</f>
        <v>42825</v>
      </c>
      <c r="XH7">
        <v>146.923</v>
      </c>
      <c r="XI7" s="1">
        <f ca="1">_xll.BDH(XJ$4,"CF_CASH_FROM_OPER",$B$1,$B$2,"EQY_CONSOLIDATED","Y","cols=2;rows=2")</f>
        <v>42916</v>
      </c>
      <c r="XJ7">
        <v>2188.0129999999999</v>
      </c>
      <c r="XK7" s="1">
        <f ca="1">_xll.BDH(XL$4,"CF_CASH_FROM_OPER",$B$1,$B$2,"EQY_CONSOLIDATED","Y","cols=2;rows=2")</f>
        <v>42916</v>
      </c>
      <c r="XL7">
        <v>251.86</v>
      </c>
      <c r="XM7" s="1">
        <f ca="1">_xll.BDH(XN$4,"CF_CASH_FROM_OPER",$B$1,$B$2,"EQY_CONSOLIDATED","Y","cols=2;rows=2")</f>
        <v>42916</v>
      </c>
      <c r="XN7">
        <v>1677.5319999999999</v>
      </c>
      <c r="XO7" s="1">
        <f ca="1">_xll.BDH(XP$4,"CF_CASH_FROM_OPER",$B$1,$B$2,"EQY_CONSOLIDATED","Y","cols=2;rows=2")</f>
        <v>42916</v>
      </c>
      <c r="XP7">
        <v>-270.05599999999998</v>
      </c>
      <c r="XQ7" s="1">
        <f ca="1">_xll.BDH(XR$4,"CF_CASH_FROM_OPER",$B$1,$B$2,"EQY_CONSOLIDATED","Y","cols=2;rows=2")</f>
        <v>42916</v>
      </c>
      <c r="XR7">
        <v>-1146.2670000000001</v>
      </c>
      <c r="XS7" s="1">
        <f ca="1">_xll.BDH(XT$4,"CF_CASH_FROM_OPER",$B$1,$B$2,"EQY_CONSOLIDATED","Y","cols=2;rows=1")</f>
        <v>43100</v>
      </c>
      <c r="XT7">
        <v>160.84399999999999</v>
      </c>
      <c r="XU7" s="1">
        <f ca="1">_xll.BDH(XV$4,"CF_CASH_FROM_OPER",$B$1,$B$2,"EQY_CONSOLIDATED","Y","cols=2;rows=2")</f>
        <v>42916</v>
      </c>
      <c r="XV7">
        <v>-37.201999999999998</v>
      </c>
      <c r="XW7" s="1">
        <f ca="1">_xll.BDH(XX$4,"CF_CASH_FROM_OPER",$B$1,$B$2,"EQY_CONSOLIDATED","Y","cols=2;rows=2")</f>
        <v>42916</v>
      </c>
      <c r="XX7">
        <v>1129.777</v>
      </c>
      <c r="XY7" s="1">
        <f ca="1">_xll.BDH(XZ$4,"CF_CASH_FROM_OPER",$B$1,$B$2,"EQY_CONSOLIDATED","Y","cols=2;rows=2")</f>
        <v>42916</v>
      </c>
      <c r="XZ7">
        <v>-10122.07</v>
      </c>
      <c r="YA7" s="1">
        <f ca="1">_xll.BDH(YB$4,"CF_CASH_FROM_OPER",$B$1,$B$2,"EQY_CONSOLIDATED","Y","cols=2;rows=2")</f>
        <v>42916</v>
      </c>
      <c r="YB7">
        <v>90.275999999999996</v>
      </c>
      <c r="YC7" s="1">
        <f ca="1">_xll.BDH(YD$4,"CF_CASH_FROM_OPER",$B$1,$B$2,"EQY_CONSOLIDATED","Y","cols=2;rows=2")</f>
        <v>42916</v>
      </c>
      <c r="YD7">
        <v>58.685000000000002</v>
      </c>
      <c r="YE7" s="1">
        <f ca="1">_xll.BDH(YF$4,"CF_CASH_FROM_OPER",$B$1,$B$2,"EQY_CONSOLIDATED","Y","cols=2;rows=5")</f>
        <v>42825</v>
      </c>
      <c r="YF7">
        <v>29.536999999999999</v>
      </c>
      <c r="YG7" s="1">
        <f ca="1">_xll.BDH(YH$4,"CF_CASH_FROM_OPER",$B$1,$B$2,"EQY_CONSOLIDATED","Y","cols=2;rows=1")</f>
        <v>42916</v>
      </c>
      <c r="YH7">
        <v>196.99199999999999</v>
      </c>
      <c r="YI7" s="1">
        <f ca="1">_xll.BDH(YJ$4,"CF_CASH_FROM_OPER",$B$1,$B$2,"EQY_CONSOLIDATED","Y","cols=2;rows=2")</f>
        <v>42916</v>
      </c>
      <c r="YJ7">
        <v>444.43200000000002</v>
      </c>
      <c r="YK7" s="1">
        <f ca="1">_xll.BDH(YL$4,"CF_CASH_FROM_OPER",$B$1,$B$2,"EQY_CONSOLIDATED","Y","cols=2;rows=2")</f>
        <v>42916</v>
      </c>
      <c r="YL7">
        <v>196.20599999999999</v>
      </c>
      <c r="YM7" t="str">
        <f ca="1">_xll.BDH(YN$4,"CF_CASH_FROM_OPER",$B$1,$B$2,"EQY_CONSOLIDATED","Y")</f>
        <v>#N/A N/A</v>
      </c>
      <c r="YO7" s="1">
        <f ca="1">_xll.BDH(YP$4,"CF_CASH_FROM_OPER",$B$1,$B$2,"EQY_CONSOLIDATED","Y","cols=2;rows=5")</f>
        <v>42825</v>
      </c>
      <c r="YP7">
        <v>10.077</v>
      </c>
      <c r="YQ7" s="1">
        <f ca="1">_xll.BDH(YR$4,"CF_CASH_FROM_OPER",$B$1,$B$2,"EQY_CONSOLIDATED","Y","cols=2;rows=2")</f>
        <v>42916</v>
      </c>
      <c r="YR7">
        <v>-1005.957</v>
      </c>
      <c r="YS7" s="1">
        <f ca="1">_xll.BDH(YT$4,"CF_CASH_FROM_OPER",$B$1,$B$2,"EQY_CONSOLIDATED","Y","cols=2;rows=2")</f>
        <v>42916</v>
      </c>
      <c r="YT7">
        <v>-71.968000000000004</v>
      </c>
      <c r="YU7" s="1">
        <f ca="1">_xll.BDH(YV$4,"CF_CASH_FROM_OPER",$B$1,$B$2,"EQY_CONSOLIDATED","Y","cols=2;rows=2")</f>
        <v>42916</v>
      </c>
      <c r="YV7">
        <v>8380.4030000000002</v>
      </c>
      <c r="YW7" s="1">
        <f ca="1">_xll.BDH(YX$4,"CF_CASH_FROM_OPER",$B$1,$B$2,"EQY_CONSOLIDATED","Y","cols=2;rows=2")</f>
        <v>42916</v>
      </c>
      <c r="YX7">
        <v>135.935</v>
      </c>
      <c r="YY7" s="1">
        <f ca="1">_xll.BDH(YZ$4,"CF_CASH_FROM_OPER",$B$1,$B$2,"EQY_CONSOLIDATED","Y","cols=2;rows=2")</f>
        <v>42916</v>
      </c>
      <c r="YZ7">
        <v>-13399.8876</v>
      </c>
      <c r="ZA7" s="1">
        <f ca="1">_xll.BDH(ZB$4,"CF_CASH_FROM_OPER",$B$1,$B$2,"EQY_CONSOLIDATED","Y","cols=2;rows=2")</f>
        <v>42916</v>
      </c>
      <c r="ZB7">
        <v>983.08500000000004</v>
      </c>
      <c r="ZC7" s="1">
        <f ca="1">_xll.BDH(ZD$4,"CF_CASH_FROM_OPER",$B$1,$B$2,"EQY_CONSOLIDATED","Y","cols=2;rows=2")</f>
        <v>42916</v>
      </c>
      <c r="ZD7">
        <v>-1615.144</v>
      </c>
      <c r="ZE7" s="1">
        <f ca="1">_xll.BDH(ZF$4,"CF_CASH_FROM_OPER",$B$1,$B$2,"EQY_CONSOLIDATED","Y","cols=2;rows=2")</f>
        <v>42916</v>
      </c>
      <c r="ZF7">
        <v>-496.1</v>
      </c>
      <c r="ZG7" s="1">
        <f ca="1">_xll.BDH(ZH$4,"CF_CASH_FROM_OPER",$B$1,$B$2,"EQY_CONSOLIDATED","Y","cols=2;rows=5")</f>
        <v>42825</v>
      </c>
      <c r="ZH7">
        <v>723.43679999999995</v>
      </c>
      <c r="ZI7" s="1">
        <f ca="1">_xll.BDH(ZJ$4,"CF_CASH_FROM_OPER",$B$1,$B$2,"EQY_CONSOLIDATED","Y","cols=2;rows=2")</f>
        <v>42916</v>
      </c>
      <c r="ZJ7">
        <v>2893.18</v>
      </c>
      <c r="ZK7" s="1">
        <f ca="1">_xll.BDH(ZL$4,"CF_CASH_FROM_OPER",$B$1,$B$2,"EQY_CONSOLIDATED","Y","cols=2;rows=2")</f>
        <v>42916</v>
      </c>
      <c r="ZL7">
        <v>333.07</v>
      </c>
      <c r="ZM7" s="1">
        <f ca="1">_xll.BDH(ZN$4,"CF_CASH_FROM_OPER",$B$1,$B$2,"EQY_CONSOLIDATED","Y","cols=2;rows=2")</f>
        <v>42916</v>
      </c>
      <c r="ZN7">
        <v>388</v>
      </c>
      <c r="ZO7" s="1">
        <f ca="1">_xll.BDH(ZP$4,"CF_CASH_FROM_OPER",$B$1,$B$2,"EQY_CONSOLIDATED","Y","cols=2;rows=3")</f>
        <v>42916</v>
      </c>
      <c r="ZP7">
        <v>1421.634</v>
      </c>
      <c r="ZQ7" s="1">
        <f ca="1">_xll.BDH(ZR$4,"CF_CASH_FROM_OPER",$B$1,$B$2,"EQY_CONSOLIDATED","Y","cols=2;rows=2")</f>
        <v>42916</v>
      </c>
      <c r="ZR7">
        <v>4787.3190000000004</v>
      </c>
      <c r="ZS7" s="1">
        <f ca="1">_xll.BDH(ZT$4,"CF_CASH_FROM_OPER",$B$1,$B$2,"EQY_CONSOLIDATED","Y","cols=2;rows=2")</f>
        <v>42916</v>
      </c>
      <c r="ZT7">
        <v>576.89599999999996</v>
      </c>
      <c r="ZU7" s="1">
        <f ca="1">_xll.BDH(ZV$4,"CF_CASH_FROM_OPER",$B$1,$B$2,"EQY_CONSOLIDATED","Y","cols=2;rows=2")</f>
        <v>42916</v>
      </c>
      <c r="ZV7">
        <v>79.534000000000006</v>
      </c>
      <c r="ZW7" s="1">
        <f ca="1">_xll.BDH(ZX$4,"CF_CASH_FROM_OPER",$B$1,$B$2,"EQY_CONSOLIDATED","Y","cols=2;rows=2")</f>
        <v>42916</v>
      </c>
      <c r="ZX7">
        <v>184.75800000000001</v>
      </c>
      <c r="ZY7" s="1">
        <f ca="1">_xll.BDH(ZZ$4,"CF_CASH_FROM_OPER",$B$1,$B$2,"EQY_CONSOLIDATED","Y","cols=2;rows=5")</f>
        <v>42825</v>
      </c>
      <c r="ZZ7">
        <v>656.60400000000004</v>
      </c>
      <c r="AAA7" s="1">
        <f ca="1">_xll.BDH(AAB$4,"CF_CASH_FROM_OPER",$B$1,$B$2,"EQY_CONSOLIDATED","Y","cols=2;rows=2")</f>
        <v>42916</v>
      </c>
      <c r="AAB7">
        <v>313.97500000000002</v>
      </c>
      <c r="AAC7" s="1">
        <f ca="1">_xll.BDH(AAD$4,"CF_CASH_FROM_OPER",$B$1,$B$2,"EQY_CONSOLIDATED","Y","cols=2;rows=2")</f>
        <v>42916</v>
      </c>
      <c r="AAD7">
        <v>392.202</v>
      </c>
      <c r="AAE7" s="1">
        <f ca="1">_xll.BDH(AAF$4,"CF_CASH_FROM_OPER",$B$1,$B$2,"EQY_CONSOLIDATED","Y","cols=2;rows=2")</f>
        <v>42916</v>
      </c>
      <c r="AAF7">
        <v>579.75400000000002</v>
      </c>
      <c r="AAG7" s="1">
        <f ca="1">_xll.BDH(AAH$4,"CF_CASH_FROM_OPER",$B$1,$B$2,"EQY_CONSOLIDATED","Y","cols=2;rows=2")</f>
        <v>42916</v>
      </c>
      <c r="AAH7">
        <v>1085.6579999999999</v>
      </c>
      <c r="AAI7" s="1">
        <f ca="1">_xll.BDH(AAJ$4,"CF_CASH_FROM_OPER",$B$1,$B$2,"EQY_CONSOLIDATED","Y","cols=2;rows=2")</f>
        <v>42916</v>
      </c>
      <c r="AAJ7">
        <v>628.12099999999998</v>
      </c>
      <c r="AAK7" s="1">
        <f ca="1">_xll.BDH(AAL$4,"CF_CASH_FROM_OPER",$B$1,$B$2,"EQY_CONSOLIDATED","Y","cols=2;rows=2")</f>
        <v>42916</v>
      </c>
      <c r="AAL7">
        <v>906</v>
      </c>
      <c r="AAM7" s="1">
        <f ca="1">_xll.BDH(AAN$4,"CF_CASH_FROM_OPER",$B$1,$B$2,"EQY_CONSOLIDATED","Y","cols=2;rows=3")</f>
        <v>42825</v>
      </c>
      <c r="AAN7">
        <v>1200.5442</v>
      </c>
      <c r="AAO7" s="1">
        <f ca="1">_xll.BDH(AAP$4,"CF_CASH_FROM_OPER",$B$1,$B$2,"EQY_CONSOLIDATED","Y","cols=2;rows=5")</f>
        <v>42825</v>
      </c>
      <c r="AAP7">
        <v>1563.9386999999999</v>
      </c>
      <c r="AAQ7" s="1">
        <f ca="1">_xll.BDH(AAR$4,"CF_CASH_FROM_OPER",$B$1,$B$2,"EQY_CONSOLIDATED","Y","cols=2;rows=2")</f>
        <v>42916</v>
      </c>
      <c r="AAR7">
        <v>-1170.2253000000001</v>
      </c>
      <c r="AAS7" s="1">
        <f ca="1">_xll.BDH(AAT$4,"CF_CASH_FROM_OPER",$B$1,$B$2,"EQY_CONSOLIDATED","Y","cols=2;rows=2")</f>
        <v>42916</v>
      </c>
      <c r="AAT7">
        <v>2357.482</v>
      </c>
      <c r="AAU7" s="1">
        <f ca="1">_xll.BDH(AAV$4,"CF_CASH_FROM_OPER",$B$1,$B$2,"EQY_CONSOLIDATED","Y","cols=2;rows=2")</f>
        <v>42916</v>
      </c>
      <c r="AAV7">
        <v>-71.028999999999996</v>
      </c>
      <c r="AAW7" s="1">
        <f ca="1">_xll.BDH(AAX$4,"CF_CASH_FROM_OPER",$B$1,$B$2,"EQY_CONSOLIDATED","Y","cols=2;rows=3")</f>
        <v>42916</v>
      </c>
      <c r="AAX7">
        <v>7869</v>
      </c>
      <c r="AAY7" s="1">
        <f ca="1">_xll.BDH(AAZ$4,"CF_CASH_FROM_OPER",$B$1,$B$2,"EQY_CONSOLIDATED","Y","cols=2;rows=2")</f>
        <v>42916</v>
      </c>
      <c r="AAZ7">
        <v>-10633.89</v>
      </c>
      <c r="ABA7" s="1">
        <f ca="1">_xll.BDH(ABB$4,"CF_CASH_FROM_OPER",$B$1,$B$2,"EQY_CONSOLIDATED","Y","cols=2;rows=2")</f>
        <v>42916</v>
      </c>
      <c r="ABB7">
        <v>-447.86200000000002</v>
      </c>
      <c r="ABC7" s="1">
        <f ca="1">_xll.BDH(ABD$4,"CF_CASH_FROM_OPER",$B$1,$B$2,"EQY_CONSOLIDATED","Y","cols=2;rows=2")</f>
        <v>42916</v>
      </c>
      <c r="ABD7">
        <v>-1722.635</v>
      </c>
      <c r="ABE7" s="1">
        <f ca="1">_xll.BDH(ABF$4,"CF_CASH_FROM_OPER",$B$1,$B$2,"EQY_CONSOLIDATED","Y","cols=2;rows=2")</f>
        <v>42916</v>
      </c>
      <c r="ABF7">
        <v>1363</v>
      </c>
      <c r="ABG7" s="1">
        <f ca="1">_xll.BDH(ABH$4,"CF_CASH_FROM_OPER",$B$1,$B$2,"EQY_CONSOLIDATED","Y","cols=2;rows=3")</f>
        <v>42825</v>
      </c>
      <c r="ABH7">
        <v>-507.1</v>
      </c>
      <c r="ABI7" s="1">
        <f ca="1">_xll.BDH(ABJ$4,"CF_CASH_FROM_OPER",$B$1,$B$2,"EQY_CONSOLIDATED","Y","cols=2;rows=2")</f>
        <v>42916</v>
      </c>
      <c r="ABJ7">
        <v>22587.57</v>
      </c>
      <c r="ABK7" s="1">
        <f ca="1">_xll.BDH(ABL$4,"CF_CASH_FROM_OPER",$B$1,$B$2,"EQY_CONSOLIDATED","Y","cols=2;rows=2")</f>
        <v>42916</v>
      </c>
      <c r="ABL7">
        <v>1085.9059999999999</v>
      </c>
      <c r="ABM7" s="1">
        <f ca="1">_xll.BDH(ABN$4,"CF_CASH_FROM_OPER",$B$1,$B$2,"EQY_CONSOLIDATED","Y","cols=2;rows=2")</f>
        <v>42916</v>
      </c>
      <c r="ABN7">
        <v>-628.33299999999997</v>
      </c>
      <c r="ABO7" s="1">
        <f ca="1">_xll.BDH(ABP$4,"CF_CASH_FROM_OPER",$B$1,$B$2,"EQY_CONSOLIDATED","Y","cols=2;rows=2")</f>
        <v>42916</v>
      </c>
      <c r="ABP7">
        <v>509.21300000000002</v>
      </c>
      <c r="ABQ7" s="1">
        <f ca="1">_xll.BDH(ABR$4,"CF_CASH_FROM_OPER",$B$1,$B$2,"EQY_CONSOLIDATED","Y","cols=2;rows=2")</f>
        <v>42916</v>
      </c>
      <c r="ABR7">
        <v>3017.5839999999998</v>
      </c>
      <c r="ABS7" s="1">
        <f ca="1">_xll.BDH(ABT$4,"CF_CASH_FROM_OPER",$B$1,$B$2,"EQY_CONSOLIDATED","Y","cols=2;rows=2")</f>
        <v>42916</v>
      </c>
      <c r="ABT7">
        <v>4890</v>
      </c>
      <c r="ABU7" s="1">
        <f ca="1">_xll.BDH(ABV$4,"CF_CASH_FROM_OPER",$B$1,$B$2,"EQY_CONSOLIDATED","Y","cols=2;rows=2")</f>
        <v>42916</v>
      </c>
      <c r="ABV7">
        <v>26780.51</v>
      </c>
      <c r="ABW7" s="1">
        <f ca="1">_xll.BDH(ABX$4,"CF_CASH_FROM_OPER",$B$1,$B$2,"EQY_CONSOLIDATED","Y","cols=2;rows=2")</f>
        <v>42916</v>
      </c>
      <c r="ABX7">
        <v>-1752.7660000000001</v>
      </c>
      <c r="ABY7" s="1">
        <f ca="1">_xll.BDH(ABZ$4,"CF_CASH_FROM_OPER",$B$1,$B$2,"EQY_CONSOLIDATED","Y","cols=2;rows=2")</f>
        <v>42916</v>
      </c>
      <c r="ABZ7">
        <v>182.87700000000001</v>
      </c>
      <c r="ACA7" s="1">
        <f ca="1">_xll.BDH(ACB$4,"CF_CASH_FROM_OPER",$B$1,$B$2,"EQY_CONSOLIDATED","Y","cols=2;rows=2")</f>
        <v>42916</v>
      </c>
      <c r="ACB7">
        <v>148.64599999999999</v>
      </c>
      <c r="ACC7" s="1">
        <f ca="1">_xll.BDH(ACD$4,"CF_CASH_FROM_OPER",$B$1,$B$2,"EQY_CONSOLIDATED","Y","cols=2;rows=3")</f>
        <v>42825</v>
      </c>
      <c r="ACD7">
        <v>2595</v>
      </c>
      <c r="ACE7" s="1">
        <f ca="1">_xll.BDH(ACF$4,"CF_CASH_FROM_OPER",$B$1,$B$2,"EQY_CONSOLIDATED","Y","cols=2;rows=2")</f>
        <v>42916</v>
      </c>
      <c r="ACF7">
        <v>266.71600000000001</v>
      </c>
      <c r="ACG7" s="1">
        <f ca="1">_xll.BDH(ACH$4,"CF_CASH_FROM_OPER",$B$1,$B$2,"EQY_CONSOLIDATED","Y","cols=2;rows=2")</f>
        <v>42916</v>
      </c>
      <c r="ACH7">
        <v>2472.1480000000001</v>
      </c>
      <c r="ACI7" s="1">
        <f ca="1">_xll.BDH(ACJ$4,"CF_CASH_FROM_OPER",$B$1,$B$2,"EQY_CONSOLIDATED","Y","cols=2;rows=2")</f>
        <v>42916</v>
      </c>
      <c r="ACJ7">
        <v>259.44499999999999</v>
      </c>
      <c r="ACK7" s="1">
        <f ca="1">_xll.BDH(ACL$4,"CF_CASH_FROM_OPER",$B$1,$B$2,"EQY_CONSOLIDATED","Y","cols=2;rows=2")</f>
        <v>42916</v>
      </c>
      <c r="ACL7">
        <v>1526.3150000000001</v>
      </c>
      <c r="ACM7" s="1">
        <f ca="1">_xll.BDH(ACN$4,"CF_CASH_FROM_OPER",$B$1,$B$2,"EQY_CONSOLIDATED","Y","cols=2;rows=2")</f>
        <v>42916</v>
      </c>
      <c r="ACN7">
        <v>-12835.766</v>
      </c>
      <c r="ACO7" s="1">
        <f ca="1">_xll.BDH(ACP$4,"CF_CASH_FROM_OPER",$B$1,$B$2,"EQY_CONSOLIDATED","Y","cols=2;rows=2")</f>
        <v>42916</v>
      </c>
      <c r="ACP7">
        <v>-17171.936000000002</v>
      </c>
      <c r="ACQ7" s="1">
        <f ca="1">_xll.BDH(ACR$4,"CF_CASH_FROM_OPER",$B$1,$B$2,"EQY_CONSOLIDATED","Y","cols=2;rows=2")</f>
        <v>42916</v>
      </c>
      <c r="ACR7">
        <v>121.9</v>
      </c>
      <c r="ACS7" s="1">
        <f ca="1">_xll.BDH(ACT$4,"CF_CASH_FROM_OPER",$B$1,$B$2,"EQY_CONSOLIDATED","Y","cols=2;rows=2")</f>
        <v>42916</v>
      </c>
      <c r="ACT7">
        <v>-18028.144</v>
      </c>
      <c r="ACU7" s="1">
        <f ca="1">_xll.BDH(ACV$4,"CF_CASH_FROM_OPER",$B$1,$B$2,"EQY_CONSOLIDATED","Y","cols=2;rows=2")</f>
        <v>42916</v>
      </c>
      <c r="ACV7">
        <v>5914</v>
      </c>
      <c r="ACW7" s="1">
        <f ca="1">_xll.BDH(ACX$4,"CF_CASH_FROM_OPER",$B$1,$B$2,"EQY_CONSOLIDATED","Y","cols=2;rows=2")</f>
        <v>42916</v>
      </c>
      <c r="ACX7">
        <v>6803.05</v>
      </c>
      <c r="ACY7" s="1">
        <f ca="1">_xll.BDH(ACZ$4,"CF_CASH_FROM_OPER",$B$1,$B$2,"EQY_CONSOLIDATED","Y","cols=2;rows=3")</f>
        <v>42916</v>
      </c>
      <c r="ACZ7">
        <v>7869</v>
      </c>
      <c r="ADA7" s="1">
        <f ca="1">_xll.BDH(ADB$4,"CF_CASH_FROM_OPER",$B$1,$B$2,"EQY_CONSOLIDATED","Y","cols=2;rows=3")</f>
        <v>42825</v>
      </c>
      <c r="ADB7">
        <v>112.304</v>
      </c>
      <c r="ADC7" s="1">
        <f ca="1">_xll.BDH(ADD$4,"CF_CASH_FROM_OPER",$B$1,$B$2,"EQY_CONSOLIDATED","Y","cols=2;rows=2")</f>
        <v>42916</v>
      </c>
      <c r="ADD7">
        <v>-629.15300000000002</v>
      </c>
      <c r="ADE7" s="1">
        <f ca="1">_xll.BDH(ADF$4,"CF_CASH_FROM_OPER",$B$1,$B$2,"EQY_CONSOLIDATED","Y","cols=2;rows=2")</f>
        <v>42916</v>
      </c>
      <c r="ADF7">
        <v>6026.5410000000002</v>
      </c>
      <c r="ADG7" s="1">
        <f ca="1">_xll.BDH(ADH$4,"CF_CASH_FROM_OPER",$B$1,$B$2,"EQY_CONSOLIDATED","Y","cols=2;rows=2")</f>
        <v>42916</v>
      </c>
      <c r="ADH7">
        <v>1388.2429999999999</v>
      </c>
      <c r="ADI7" s="1">
        <f ca="1">_xll.BDH(ADJ$4,"CF_CASH_FROM_OPER",$B$1,$B$2,"EQY_CONSOLIDATED","Y","cols=2;rows=2")</f>
        <v>42916</v>
      </c>
      <c r="ADJ7">
        <v>-8509.277</v>
      </c>
      <c r="ADK7" s="1">
        <f ca="1">_xll.BDH(ADL$4,"CF_CASH_FROM_OPER",$B$1,$B$2,"EQY_CONSOLIDATED","Y","cols=2;rows=2")</f>
        <v>42916</v>
      </c>
      <c r="ADL7">
        <v>684</v>
      </c>
      <c r="ADM7" s="1">
        <f ca="1">_xll.BDH(ADN$4,"CF_CASH_FROM_OPER",$B$1,$B$2,"EQY_CONSOLIDATED","Y","cols=2;rows=2")</f>
        <v>42916</v>
      </c>
      <c r="ADN7">
        <v>-3079.4169999999999</v>
      </c>
      <c r="ADO7" s="1">
        <f ca="1">_xll.BDH(ADP$4,"CF_CASH_FROM_OPER",$B$1,$B$2,"EQY_CONSOLIDATED","Y","cols=2;rows=2")</f>
        <v>42916</v>
      </c>
      <c r="ADP7">
        <v>474.113</v>
      </c>
      <c r="ADQ7" s="1">
        <f ca="1">_xll.BDH(ADR$4,"CF_CASH_FROM_OPER",$B$1,$B$2,"EQY_CONSOLIDATED","Y","cols=2;rows=2")</f>
        <v>42916</v>
      </c>
      <c r="ADR7">
        <v>16829.611000000001</v>
      </c>
      <c r="ADS7" s="1">
        <f ca="1">_xll.BDH(ADT$4,"CF_CASH_FROM_OPER",$B$1,$B$2,"EQY_CONSOLIDATED","Y","cols=2;rows=2")</f>
        <v>42916</v>
      </c>
      <c r="ADT7">
        <v>3449.855</v>
      </c>
      <c r="ADU7" s="1">
        <f ca="1">_xll.BDH(ADV$4,"CF_CASH_FROM_OPER",$B$1,$B$2,"EQY_CONSOLIDATED","Y","cols=2;rows=3")</f>
        <v>42825</v>
      </c>
      <c r="ADV7">
        <v>-1087.47</v>
      </c>
      <c r="ADW7" s="1">
        <f ca="1">_xll.BDH(ADX$4,"CF_CASH_FROM_OPER",$B$1,$B$2,"EQY_CONSOLIDATED","Y","cols=2;rows=2")</f>
        <v>42916</v>
      </c>
      <c r="ADX7">
        <v>326.19900000000001</v>
      </c>
      <c r="ADY7" s="1">
        <f ca="1">_xll.BDH(ADZ$4,"CF_CASH_FROM_OPER",$B$1,$B$2,"EQY_CONSOLIDATED","Y","cols=2;rows=2")</f>
        <v>42916</v>
      </c>
      <c r="ADZ7">
        <v>910.04100000000005</v>
      </c>
      <c r="AEA7" s="1">
        <f ca="1">_xll.BDH(AEB$4,"CF_CASH_FROM_OPER",$B$1,$B$2,"EQY_CONSOLIDATED","Y","cols=2;rows=2")</f>
        <v>42916</v>
      </c>
      <c r="AEB7">
        <v>5899</v>
      </c>
      <c r="AEC7" s="1">
        <f ca="1">_xll.BDH(AED$4,"CF_CASH_FROM_OPER",$B$1,$B$2,"EQY_CONSOLIDATED","Y","cols=2;rows=2")</f>
        <v>42916</v>
      </c>
      <c r="AED7">
        <v>-1671</v>
      </c>
      <c r="AEE7" s="1">
        <f ca="1">_xll.BDH(AEF$4,"CF_CASH_FROM_OPER",$B$1,$B$2,"EQY_CONSOLIDATED","Y","cols=2;rows=2")</f>
        <v>42916</v>
      </c>
      <c r="AEF7">
        <v>6965.2110000000002</v>
      </c>
      <c r="AEG7" s="1">
        <f ca="1">_xll.BDH(AEH$4,"CF_CASH_FROM_OPER",$B$1,$B$2,"EQY_CONSOLIDATED","Y","cols=2;rows=2")</f>
        <v>42916</v>
      </c>
      <c r="AEH7">
        <v>-3211.7959999999998</v>
      </c>
      <c r="AEI7" s="1">
        <f ca="1">_xll.BDH(AEJ$4,"CF_CASH_FROM_OPER",$B$1,$B$2,"EQY_CONSOLIDATED","Y","cols=2;rows=2")</f>
        <v>42916</v>
      </c>
      <c r="AEJ7">
        <v>4219.7190000000001</v>
      </c>
      <c r="AEK7" s="1">
        <f ca="1">_xll.BDH(AEL$4,"CF_CASH_FROM_OPER",$B$1,$B$2,"EQY_CONSOLIDATED","Y","cols=2;rows=2")</f>
        <v>42916</v>
      </c>
      <c r="AEL7">
        <v>1962.5740000000001</v>
      </c>
      <c r="AEM7" s="1">
        <f ca="1">_xll.BDH(AEN$4,"CF_CASH_FROM_OPER",$B$1,$B$2,"EQY_CONSOLIDATED","Y","cols=2;rows=2")</f>
        <v>42916</v>
      </c>
      <c r="AEN7">
        <v>-78451</v>
      </c>
      <c r="AEO7" s="1">
        <f ca="1">_xll.BDH(AEP$4,"CF_CASH_FROM_OPER",$B$1,$B$2,"EQY_CONSOLIDATED","Y","cols=2;rows=2")</f>
        <v>42916</v>
      </c>
      <c r="AEP7">
        <v>4452.7267000000002</v>
      </c>
      <c r="AEQ7" s="1">
        <f ca="1">_xll.BDH(AER$4,"CF_CASH_FROM_OPER",$B$1,$B$2,"EQY_CONSOLIDATED","Y","cols=2;rows=2")</f>
        <v>42916</v>
      </c>
      <c r="AER7">
        <v>-5807.59</v>
      </c>
      <c r="AES7" t="str">
        <f ca="1">_xll.BDH(AET$4,"CF_CASH_FROM_OPER",$B$1,$B$2,"EQY_CONSOLIDATED","Y")</f>
        <v>#N/A N/A</v>
      </c>
      <c r="AEU7" s="1">
        <f ca="1">_xll.BDH(AEV$4,"CF_CASH_FROM_OPER",$B$1,$B$2,"EQY_CONSOLIDATED","Y","cols=2;rows=3")</f>
        <v>42916</v>
      </c>
      <c r="AEV7">
        <v>8129</v>
      </c>
      <c r="AEW7" s="1">
        <f ca="1">_xll.BDH(AEX$4,"CF_CASH_FROM_OPER",$B$1,$B$2,"EQY_CONSOLIDATED","Y","cols=2;rows=2")</f>
        <v>42916</v>
      </c>
      <c r="AEX7">
        <v>134.89599999999999</v>
      </c>
      <c r="AEY7" s="1">
        <f ca="1">_xll.BDH(AEZ$4,"CF_CASH_FROM_OPER",$B$1,$B$2,"EQY_CONSOLIDATED","Y","cols=2;rows=3")</f>
        <v>42766</v>
      </c>
      <c r="AEZ7">
        <v>-17.931000000000001</v>
      </c>
      <c r="AFA7" s="1">
        <f ca="1">_xll.BDH(AFB$4,"CF_CASH_FROM_OPER",$B$1,$B$2,"EQY_CONSOLIDATED","Y","cols=2;rows=2")</f>
        <v>42916</v>
      </c>
      <c r="AFB7">
        <v>1499.086</v>
      </c>
      <c r="AFC7" s="1">
        <f ca="1">_xll.BDH(AFD$4,"CF_CASH_FROM_OPER",$B$1,$B$2,"EQY_CONSOLIDATED","Y","cols=2;rows=2")</f>
        <v>42916</v>
      </c>
      <c r="AFD7">
        <v>1829.4559999999999</v>
      </c>
      <c r="AFE7" s="1">
        <f ca="1">_xll.BDH(AFF$4,"CF_CASH_FROM_OPER",$B$1,$B$2,"EQY_CONSOLIDATED","Y","cols=2;rows=2")</f>
        <v>42916</v>
      </c>
      <c r="AFF7">
        <v>4582</v>
      </c>
      <c r="AFG7" s="1">
        <f ca="1">_xll.BDH(AFH$4,"CF_CASH_FROM_OPER",$B$1,$B$2,"EQY_CONSOLIDATED","Y","cols=2;rows=2")</f>
        <v>42916</v>
      </c>
      <c r="AFH7">
        <v>-2013.9680000000001</v>
      </c>
      <c r="AFI7" s="1">
        <f ca="1">_xll.BDH(AFJ$4,"CF_CASH_FROM_OPER",$B$1,$B$2,"EQY_CONSOLIDATED","Y","cols=2;rows=2")</f>
        <v>42916</v>
      </c>
      <c r="AFJ7">
        <v>27.736999999999998</v>
      </c>
      <c r="AFK7" s="1">
        <f ca="1">_xll.BDH(AFL$4,"CF_CASH_FROM_OPER",$B$1,$B$2,"EQY_CONSOLIDATED","Y","cols=2;rows=2")</f>
        <v>42916</v>
      </c>
      <c r="AFL7">
        <v>-1284.2919999999999</v>
      </c>
      <c r="AFM7" s="1">
        <f ca="1">_xll.BDH(AFN$4,"CF_CASH_FROM_OPER",$B$1,$B$2,"EQY_CONSOLIDATED","Y","cols=2;rows=2")</f>
        <v>42916</v>
      </c>
      <c r="AFN7">
        <v>5733</v>
      </c>
      <c r="AFO7" s="1">
        <f ca="1">_xll.BDH(AFP$4,"CF_CASH_FROM_OPER",$B$1,$B$2,"EQY_CONSOLIDATED","Y","cols=2;rows=2")</f>
        <v>42916</v>
      </c>
      <c r="AFP7">
        <v>4082.002</v>
      </c>
      <c r="AFQ7" s="1">
        <f ca="1">_xll.BDH(AFR$4,"CF_CASH_FROM_OPER",$B$1,$B$2,"EQY_CONSOLIDATED","Y","cols=2;rows=2")</f>
        <v>42916</v>
      </c>
      <c r="AFR7">
        <v>2140.4095000000002</v>
      </c>
      <c r="AFS7" s="1">
        <f ca="1">_xll.BDH(AFT$4,"CF_CASH_FROM_OPER",$B$1,$B$2,"EQY_CONSOLIDATED","Y","cols=2;rows=2")</f>
        <v>42916</v>
      </c>
      <c r="AFT7">
        <v>-38.604999999999997</v>
      </c>
      <c r="AFU7" s="1">
        <f ca="1">_xll.BDH(AFV$4,"CF_CASH_FROM_OPER",$B$1,$B$2,"EQY_CONSOLIDATED","Y","cols=2;rows=2")</f>
        <v>42916</v>
      </c>
      <c r="AFV7">
        <v>386.928</v>
      </c>
      <c r="AFW7" s="1">
        <f ca="1">_xll.BDH(AFX$4,"CF_CASH_FROM_OPER",$B$1,$B$2,"EQY_CONSOLIDATED","Y","cols=2;rows=2")</f>
        <v>42916</v>
      </c>
      <c r="AFX7">
        <v>-15558.071</v>
      </c>
      <c r="AFY7" s="1">
        <f ca="1">_xll.BDH(AFZ$4,"CF_CASH_FROM_OPER",$B$1,$B$2,"EQY_CONSOLIDATED","Y","cols=2;rows=3")</f>
        <v>42825</v>
      </c>
      <c r="AFZ7">
        <v>258.49599999999998</v>
      </c>
      <c r="AGA7" s="1">
        <f ca="1">_xll.BDH(AGB$4,"CF_CASH_FROM_OPER",$B$1,$B$2,"EQY_CONSOLIDATED","Y","cols=2;rows=2")</f>
        <v>42916</v>
      </c>
      <c r="AGB7">
        <v>10816</v>
      </c>
      <c r="AGC7" s="1">
        <f ca="1">_xll.BDH(AGD$4,"CF_CASH_FROM_OPER",$B$1,$B$2,"EQY_CONSOLIDATED","Y","cols=2;rows=2")</f>
        <v>42916</v>
      </c>
      <c r="AGD7">
        <v>7017</v>
      </c>
      <c r="AGE7" s="1">
        <f ca="1">_xll.BDH(AGF$4,"CF_CASH_FROM_OPER",$B$1,$B$2,"EQY_CONSOLIDATED","Y","cols=2;rows=2")</f>
        <v>42916</v>
      </c>
      <c r="AGF7">
        <v>5682.8289999999997</v>
      </c>
      <c r="AGG7" s="1">
        <f ca="1">_xll.BDH(AGH$4,"CF_CASH_FROM_OPER",$B$1,$B$2,"EQY_CONSOLIDATED","Y","cols=2;rows=2")</f>
        <v>42916</v>
      </c>
      <c r="AGH7">
        <v>-1228.1192000000001</v>
      </c>
      <c r="AGI7" s="1">
        <f ca="1">_xll.BDH(AGJ$4,"CF_CASH_FROM_OPER",$B$1,$B$2,"EQY_CONSOLIDATED","Y","cols=2;rows=2")</f>
        <v>42916</v>
      </c>
      <c r="AGJ7">
        <v>925.85699999999997</v>
      </c>
      <c r="AGK7" s="1">
        <f ca="1">_xll.BDH(AGL$4,"CF_CASH_FROM_OPER",$B$1,$B$2,"EQY_CONSOLIDATED","Y","cols=2;rows=2")</f>
        <v>42916</v>
      </c>
      <c r="AGL7">
        <v>8605.634</v>
      </c>
      <c r="AGM7" s="1">
        <f ca="1">_xll.BDH(AGN$4,"CF_CASH_FROM_OPER",$B$1,$B$2,"EQY_CONSOLIDATED","Y","cols=2;rows=2")</f>
        <v>42916</v>
      </c>
      <c r="AGN7">
        <v>-8042.125</v>
      </c>
      <c r="AGO7" s="1">
        <f ca="1">_xll.BDH(AGP$4,"CF_CASH_FROM_OPER",$B$1,$B$2,"EQY_CONSOLIDATED","Y","cols=2;rows=2")</f>
        <v>42916</v>
      </c>
      <c r="AGP7">
        <v>21923</v>
      </c>
      <c r="AGQ7" s="1">
        <f ca="1">_xll.BDH(AGR$4,"CF_CASH_FROM_OPER",$B$1,$B$2,"EQY_CONSOLIDATED","Y","cols=2;rows=2")</f>
        <v>42916</v>
      </c>
      <c r="AGR7">
        <v>3019.4839999999999</v>
      </c>
      <c r="AGS7" s="1">
        <f ca="1">_xll.BDH(AGT$4,"CF_CASH_FROM_OPER",$B$1,$B$2,"EQY_CONSOLIDATED","Y","cols=2;rows=2")</f>
        <v>42916</v>
      </c>
      <c r="AGT7">
        <v>220.68299999999999</v>
      </c>
      <c r="AGU7" s="1">
        <f ca="1">_xll.BDH(AGV$4,"CF_CASH_FROM_OPER",$B$1,$B$2,"EQY_CONSOLIDATED","Y","cols=2;rows=2")</f>
        <v>42916</v>
      </c>
      <c r="AGV7">
        <v>17086.746999999999</v>
      </c>
      <c r="AGW7" s="1">
        <f ca="1">_xll.BDH(AGX$4,"CF_CASH_FROM_OPER",$B$1,$B$2,"EQY_CONSOLIDATED","Y","cols=2;rows=2")</f>
        <v>42916</v>
      </c>
      <c r="AGX7">
        <v>-18.808</v>
      </c>
      <c r="AGY7" s="1">
        <f ca="1">_xll.BDH(AGZ$4,"CF_CASH_FROM_OPER",$B$1,$B$2,"EQY_CONSOLIDATED","Y","cols=2;rows=2")</f>
        <v>42916</v>
      </c>
      <c r="AGZ7">
        <v>46996</v>
      </c>
      <c r="AHA7" s="1">
        <f ca="1">_xll.BDH(AHB$4,"CF_CASH_FROM_OPER",$B$1,$B$2,"EQY_CONSOLIDATED","Y","cols=2;rows=3")</f>
        <v>42916</v>
      </c>
      <c r="AHB7">
        <v>1009</v>
      </c>
      <c r="AHC7" s="1">
        <f ca="1">_xll.BDH(AHD$4,"CF_CASH_FROM_OPER",$B$1,$B$2,"EQY_CONSOLIDATED","Y","cols=2;rows=2")</f>
        <v>42916</v>
      </c>
      <c r="AHD7">
        <v>5079</v>
      </c>
      <c r="AHE7" s="1">
        <f ca="1">_xll.BDH(AHF$4,"CF_CASH_FROM_OPER",$B$1,$B$2,"EQY_CONSOLIDATED","Y","cols=2;rows=2")</f>
        <v>42916</v>
      </c>
      <c r="AHF7">
        <v>2117.547</v>
      </c>
      <c r="AHG7" s="1">
        <f ca="1">_xll.BDH(AHH$4,"CF_CASH_FROM_OPER",$B$1,$B$2,"EQY_CONSOLIDATED","Y","cols=2;rows=2")</f>
        <v>42916</v>
      </c>
      <c r="AHH7">
        <v>737.06299999999999</v>
      </c>
      <c r="AHI7" s="1">
        <f ca="1">_xll.BDH(AHJ$4,"CF_CASH_FROM_OPER",$B$1,$B$2,"EQY_CONSOLIDATED","Y","cols=2;rows=2")</f>
        <v>42916</v>
      </c>
      <c r="AHJ7">
        <v>138265</v>
      </c>
      <c r="AHK7" s="1">
        <f ca="1">_xll.BDH(AHL$4,"CF_CASH_FROM_OPER",$B$1,$B$2,"EQY_CONSOLIDATED","Y","cols=2;rows=2")</f>
        <v>42916</v>
      </c>
      <c r="AHL7">
        <v>46664</v>
      </c>
      <c r="AHM7" s="1">
        <f ca="1">_xll.BDH(AHN$4,"CF_CASH_FROM_OPER",$B$1,$B$2,"EQY_CONSOLIDATED","Y","cols=2;rows=2")</f>
        <v>42916</v>
      </c>
      <c r="AHN7">
        <v>984.40599999999995</v>
      </c>
      <c r="AHO7" s="1">
        <f ca="1">_xll.BDH(AHP$4,"CF_CASH_FROM_OPER",$B$1,$B$2,"EQY_CONSOLIDATED","Y","cols=2;rows=3")</f>
        <v>42794</v>
      </c>
      <c r="AHP7">
        <v>302.92599999999999</v>
      </c>
      <c r="AHQ7" s="1">
        <f ca="1">_xll.BDH(AHR$4,"CF_CASH_FROM_OPER",$B$1,$B$2,"EQY_CONSOLIDATED","Y","cols=2;rows=2")</f>
        <v>42916</v>
      </c>
      <c r="AHR7">
        <v>1569.4680000000001</v>
      </c>
      <c r="AHS7" s="1">
        <f ca="1">_xll.BDH(AHT$4,"CF_CASH_FROM_OPER",$B$1,$B$2,"EQY_CONSOLIDATED","Y","cols=2;rows=2")</f>
        <v>42916</v>
      </c>
      <c r="AHT7">
        <v>274.45859999999999</v>
      </c>
      <c r="AHU7" s="1">
        <f ca="1">_xll.BDH(AHV$4,"CF_CASH_FROM_OPER",$B$1,$B$2,"EQY_CONSOLIDATED","Y","cols=2;rows=2")</f>
        <v>42916</v>
      </c>
      <c r="AHV7">
        <v>1771.931</v>
      </c>
      <c r="AHW7" s="1">
        <f ca="1">_xll.BDH(AHX$4,"CF_CASH_FROM_OPER",$B$1,$B$2,"EQY_CONSOLIDATED","Y","cols=2;rows=2")</f>
        <v>42916</v>
      </c>
      <c r="AHX7">
        <v>2657.3359999999998</v>
      </c>
      <c r="AHY7" s="1">
        <f ca="1">_xll.BDH(AHZ$4,"CF_CASH_FROM_OPER",$B$1,$B$2,"EQY_CONSOLIDATED","Y","cols=2;rows=2")</f>
        <v>42916</v>
      </c>
      <c r="AHZ7">
        <v>4382.2</v>
      </c>
      <c r="AIA7" s="1">
        <f ca="1">_xll.BDH(AIB$4,"CF_CASH_FROM_OPER",$B$1,$B$2,"EQY_CONSOLIDATED","Y","cols=2;rows=2")</f>
        <v>42916</v>
      </c>
      <c r="AIB7">
        <v>413</v>
      </c>
      <c r="AIC7" s="1">
        <f ca="1">_xll.BDH(AID$4,"CF_CASH_FROM_OPER",$B$1,$B$2,"EQY_CONSOLIDATED","Y","cols=2;rows=2")</f>
        <v>42916</v>
      </c>
      <c r="AID7">
        <v>2653</v>
      </c>
      <c r="AIE7" s="1">
        <f ca="1">_xll.BDH(AIF$4,"CF_CASH_FROM_OPER",$B$1,$B$2,"EQY_CONSOLIDATED","Y","cols=2;rows=2")</f>
        <v>42916</v>
      </c>
      <c r="AIF7">
        <v>1962.2929999999999</v>
      </c>
      <c r="AIG7" s="1">
        <f ca="1">_xll.BDH(AIH$4,"CF_CASH_FROM_OPER",$B$1,$B$2,"EQY_CONSOLIDATED","Y","cols=2;rows=2")</f>
        <v>42916</v>
      </c>
      <c r="AIH7">
        <v>855.70299999999997</v>
      </c>
      <c r="AII7" s="1">
        <f ca="1">_xll.BDH(AIJ$4,"CF_CASH_FROM_OPER",$B$1,$B$2,"EQY_CONSOLIDATED","Y","cols=2;rows=2")</f>
        <v>42916</v>
      </c>
      <c r="AIJ7">
        <v>0.36199999999999999</v>
      </c>
      <c r="AIK7" s="1">
        <f ca="1">_xll.BDH(AIL$4,"CF_CASH_FROM_OPER",$B$1,$B$2,"EQY_CONSOLIDATED","Y","cols=2;rows=2")</f>
        <v>42916</v>
      </c>
      <c r="AIL7">
        <v>2641.23</v>
      </c>
      <c r="AIM7" s="1">
        <f ca="1">_xll.BDH(AIN$4,"CF_CASH_FROM_OPER",$B$1,$B$2,"EQY_CONSOLIDATED","Y","cols=2;rows=2")</f>
        <v>42916</v>
      </c>
      <c r="AIN7">
        <v>3095.654</v>
      </c>
      <c r="AIO7" s="1">
        <f ca="1">_xll.BDH(AIP$4,"CF_CASH_FROM_OPER",$B$1,$B$2,"EQY_CONSOLIDATED","Y","cols=2;rows=2")</f>
        <v>42916</v>
      </c>
      <c r="AIP7">
        <v>6890</v>
      </c>
      <c r="AIQ7" s="1">
        <f ca="1">_xll.BDH(AIR$4,"CF_CASH_FROM_OPER",$B$1,$B$2,"EQY_CONSOLIDATED","Y","cols=2;rows=2")</f>
        <v>42916</v>
      </c>
      <c r="AIR7">
        <v>-222.49600000000001</v>
      </c>
      <c r="AIS7" s="1">
        <f ca="1">_xll.BDH(AIT$4,"CF_CASH_FROM_OPER",$B$1,$B$2,"EQY_CONSOLIDATED","Y","cols=2;rows=2")</f>
        <v>42916</v>
      </c>
      <c r="AIT7">
        <v>1640</v>
      </c>
      <c r="AIU7" s="1">
        <f ca="1">_xll.BDH(AIV$4,"CF_CASH_FROM_OPER",$B$1,$B$2,"EQY_CONSOLIDATED","Y","cols=2;rows=3")</f>
        <v>42825</v>
      </c>
      <c r="AIV7">
        <v>693.41</v>
      </c>
      <c r="AIW7" s="1">
        <f ca="1">_xll.BDH(AIX$4,"CF_CASH_FROM_OPER",$B$1,$B$2,"EQY_CONSOLIDATED","Y","cols=2;rows=3")</f>
        <v>42916</v>
      </c>
      <c r="AIX7">
        <v>10269.217199999999</v>
      </c>
      <c r="AIY7" s="1">
        <f ca="1">_xll.BDH(AIZ$4,"CF_CASH_FROM_OPER",$B$1,$B$2,"EQY_CONSOLIDATED","Y","cols=2;rows=2")</f>
        <v>42916</v>
      </c>
      <c r="AIZ7">
        <v>-4039.5439999999999</v>
      </c>
      <c r="AJA7" s="1">
        <f ca="1">_xll.BDH(AJB$4,"CF_CASH_FROM_OPER",$B$1,$B$2,"EQY_CONSOLIDATED","Y","cols=2;rows=2")</f>
        <v>42916</v>
      </c>
      <c r="AJB7">
        <v>3345.4270000000001</v>
      </c>
      <c r="AJC7" s="1">
        <f ca="1">_xll.BDH(AJD$4,"CF_CASH_FROM_OPER",$B$1,$B$2,"EQY_CONSOLIDATED","Y","cols=2;rows=2")</f>
        <v>42916</v>
      </c>
      <c r="AJD7">
        <v>120.28100000000001</v>
      </c>
      <c r="AJE7" s="1">
        <f ca="1">_xll.BDH(AJF$4,"CF_CASH_FROM_OPER",$B$1,$B$2,"EQY_CONSOLIDATED","Y","cols=2;rows=2")</f>
        <v>42916</v>
      </c>
      <c r="AJF7">
        <v>4741.7430000000004</v>
      </c>
      <c r="AJG7" s="1">
        <f ca="1">_xll.BDH(AJH$4,"CF_CASH_FROM_OPER",$B$1,$B$2,"EQY_CONSOLIDATED","Y","cols=2;rows=2")</f>
        <v>42916</v>
      </c>
      <c r="AJH7">
        <v>144.001</v>
      </c>
      <c r="AJI7" s="1">
        <f ca="1">_xll.BDH(AJJ$4,"CF_CASH_FROM_OPER",$B$1,$B$2,"EQY_CONSOLIDATED","Y","cols=2;rows=2")</f>
        <v>42916</v>
      </c>
      <c r="AJJ7">
        <v>62.079000000000001</v>
      </c>
      <c r="AJK7" s="1">
        <f ca="1">_xll.BDH(AJL$4,"CF_CASH_FROM_OPER",$B$1,$B$2,"EQY_CONSOLIDATED","Y","cols=2;rows=2")</f>
        <v>42916</v>
      </c>
      <c r="AJL7">
        <v>432.411</v>
      </c>
      <c r="AJM7" s="1">
        <f ca="1">_xll.BDH(AJN$4,"CF_CASH_FROM_OPER",$B$1,$B$2,"EQY_CONSOLIDATED","Y","cols=2;rows=2")</f>
        <v>42916</v>
      </c>
      <c r="AJN7">
        <v>4498.5</v>
      </c>
      <c r="AJO7" s="1">
        <f ca="1">_xll.BDH(AJP$4,"CF_CASH_FROM_OPER",$B$1,$B$2,"EQY_CONSOLIDATED","Y","cols=2;rows=2")</f>
        <v>42916</v>
      </c>
      <c r="AJP7">
        <v>2070.924</v>
      </c>
      <c r="AJQ7" s="1">
        <f ca="1">_xll.BDH(AJR$4,"CF_CASH_FROM_OPER",$B$1,$B$2,"EQY_CONSOLIDATED","Y","cols=2;rows=3")</f>
        <v>42825</v>
      </c>
      <c r="AJR7">
        <v>417.75900000000001</v>
      </c>
      <c r="AJS7" s="1">
        <f ca="1">_xll.BDH(AJT$4,"CF_CASH_FROM_OPER",$B$1,$B$2,"EQY_CONSOLIDATED","Y","cols=2;rows=2")</f>
        <v>42916</v>
      </c>
      <c r="AJT7">
        <v>3352.1819999999998</v>
      </c>
      <c r="AJU7" s="1">
        <f ca="1">_xll.BDH(AJV$4,"CF_CASH_FROM_OPER",$B$1,$B$2,"EQY_CONSOLIDATED","Y","cols=2;rows=2")</f>
        <v>42916</v>
      </c>
      <c r="AJV7">
        <v>1434</v>
      </c>
      <c r="AJW7" s="1">
        <f ca="1">_xll.BDH(AJX$4,"CF_CASH_FROM_OPER",$B$1,$B$2,"EQY_CONSOLIDATED","Y","cols=2;rows=2")</f>
        <v>42916</v>
      </c>
      <c r="AJX7">
        <v>8169.1109999999999</v>
      </c>
      <c r="AJY7" s="1">
        <f ca="1">_xll.BDH(AJZ$4,"CF_CASH_FROM_OPER",$B$1,$B$2,"EQY_CONSOLIDATED","Y","cols=2;rows=2")</f>
        <v>42916</v>
      </c>
      <c r="AJZ7">
        <v>63.298999999999999</v>
      </c>
      <c r="AKA7" s="1">
        <f ca="1">_xll.BDH(AKB$4,"CF_CASH_FROM_OPER",$B$1,$B$2,"EQY_CONSOLIDATED","Y","cols=2;rows=2")</f>
        <v>42916</v>
      </c>
      <c r="AKB7">
        <v>-443.42500000000001</v>
      </c>
      <c r="AKC7" s="1">
        <f ca="1">_xll.BDH(AKD$4,"CF_CASH_FROM_OPER",$B$1,$B$2,"EQY_CONSOLIDATED","Y","cols=2;rows=2")</f>
        <v>42916</v>
      </c>
      <c r="AKD7">
        <v>-262.77699999999999</v>
      </c>
    </row>
    <row r="8" spans="1:966" x14ac:dyDescent="0.25">
      <c r="A8" s="1">
        <v>43100</v>
      </c>
      <c r="B8">
        <v>-1435.104</v>
      </c>
      <c r="C8" s="1">
        <v>43008</v>
      </c>
      <c r="D8">
        <v>775.029</v>
      </c>
      <c r="E8" s="1">
        <v>43008</v>
      </c>
      <c r="F8">
        <v>-3224.5</v>
      </c>
      <c r="G8" s="1">
        <v>43100</v>
      </c>
      <c r="H8">
        <v>639.41399999999999</v>
      </c>
      <c r="I8" s="1">
        <v>43100</v>
      </c>
      <c r="J8">
        <v>-80.671999999999997</v>
      </c>
      <c r="M8" s="1">
        <v>43100</v>
      </c>
      <c r="N8">
        <v>113.837</v>
      </c>
      <c r="O8" s="1">
        <v>42916</v>
      </c>
      <c r="P8">
        <v>-1692.91</v>
      </c>
      <c r="Q8" s="1">
        <v>43100</v>
      </c>
      <c r="R8">
        <v>85.292000000000002</v>
      </c>
      <c r="S8" s="1">
        <v>43100</v>
      </c>
      <c r="T8">
        <v>1037</v>
      </c>
      <c r="U8" s="1">
        <v>43100</v>
      </c>
      <c r="V8">
        <v>134.52099999999999</v>
      </c>
      <c r="W8" s="1">
        <v>43100</v>
      </c>
      <c r="X8">
        <v>-20.478000000000002</v>
      </c>
      <c r="Y8" s="1">
        <v>43008</v>
      </c>
      <c r="Z8">
        <v>53.633000000000003</v>
      </c>
      <c r="AA8" s="1">
        <v>43100</v>
      </c>
      <c r="AB8">
        <v>1599.078</v>
      </c>
      <c r="AC8" s="1">
        <v>43100</v>
      </c>
      <c r="AD8">
        <v>118.5</v>
      </c>
      <c r="AE8" s="1">
        <v>43100</v>
      </c>
      <c r="AF8">
        <v>4233.2759999999998</v>
      </c>
      <c r="AG8" s="1">
        <v>43100</v>
      </c>
      <c r="AH8">
        <v>1089.145</v>
      </c>
      <c r="AI8" s="1">
        <v>43100</v>
      </c>
      <c r="AJ8">
        <v>-240.09800000000001</v>
      </c>
      <c r="AK8" s="1">
        <v>43100</v>
      </c>
      <c r="AL8">
        <v>-226.32599999999999</v>
      </c>
      <c r="AM8" s="1">
        <v>43100</v>
      </c>
      <c r="AN8">
        <v>3856.9110000000001</v>
      </c>
      <c r="AO8" s="1">
        <v>43100</v>
      </c>
      <c r="AP8">
        <v>2096.5</v>
      </c>
      <c r="AQ8" s="1">
        <v>43100</v>
      </c>
      <c r="AR8">
        <v>12036</v>
      </c>
      <c r="AS8" s="1">
        <v>43100</v>
      </c>
      <c r="AT8">
        <v>1051.3240000000001</v>
      </c>
      <c r="AU8" s="1">
        <v>43100</v>
      </c>
      <c r="AV8">
        <v>1327.261</v>
      </c>
      <c r="AW8" s="1">
        <v>43100</v>
      </c>
      <c r="AX8">
        <v>504.46800000000002</v>
      </c>
      <c r="AY8" s="1">
        <v>43008</v>
      </c>
      <c r="AZ8">
        <v>371.565</v>
      </c>
      <c r="BC8" s="1">
        <v>43100</v>
      </c>
      <c r="BD8">
        <v>-808.096</v>
      </c>
      <c r="BE8" s="1">
        <v>43100</v>
      </c>
      <c r="BF8">
        <v>6714.0029999999997</v>
      </c>
      <c r="BG8" s="1">
        <v>43100</v>
      </c>
      <c r="BH8">
        <v>101.313</v>
      </c>
      <c r="BI8" s="1">
        <v>43100</v>
      </c>
      <c r="BJ8">
        <v>196.44499999999999</v>
      </c>
      <c r="BK8" s="1">
        <v>43100</v>
      </c>
      <c r="BL8">
        <v>706.505</v>
      </c>
      <c r="BM8" s="1">
        <v>43008</v>
      </c>
      <c r="BN8">
        <v>330.43200000000002</v>
      </c>
      <c r="BO8" s="1">
        <v>43100</v>
      </c>
      <c r="BP8">
        <v>12935.665000000001</v>
      </c>
      <c r="BQ8" s="1">
        <v>43100</v>
      </c>
      <c r="BR8">
        <v>11096.177</v>
      </c>
      <c r="BS8" s="1">
        <v>43100</v>
      </c>
      <c r="BT8">
        <v>4296.34</v>
      </c>
      <c r="BU8" s="1">
        <v>43100</v>
      </c>
      <c r="BV8">
        <v>307.27600000000001</v>
      </c>
      <c r="BW8" s="1">
        <v>43008</v>
      </c>
      <c r="BX8">
        <v>192.08600000000001</v>
      </c>
      <c r="BY8" s="1">
        <v>43100</v>
      </c>
      <c r="BZ8">
        <v>1054.433</v>
      </c>
      <c r="CA8" s="1">
        <v>43100</v>
      </c>
      <c r="CB8">
        <v>3644.2429999999999</v>
      </c>
      <c r="CC8" s="1">
        <v>43100</v>
      </c>
      <c r="CD8">
        <v>322.26499999999999</v>
      </c>
      <c r="CE8" s="1">
        <v>43100</v>
      </c>
      <c r="CF8">
        <v>-218.12799999999999</v>
      </c>
      <c r="CG8" s="1">
        <v>43100</v>
      </c>
      <c r="CH8">
        <v>444.291</v>
      </c>
      <c r="CI8" s="1">
        <v>43008</v>
      </c>
      <c r="CJ8">
        <v>364.80399999999997</v>
      </c>
      <c r="CK8" s="1">
        <v>43100</v>
      </c>
      <c r="CL8">
        <v>-433</v>
      </c>
      <c r="CM8" s="1">
        <v>43100</v>
      </c>
      <c r="CN8">
        <v>3263.0529999999999</v>
      </c>
      <c r="CO8" s="1">
        <v>43100</v>
      </c>
      <c r="CP8">
        <v>378.21899999999999</v>
      </c>
      <c r="CQ8" s="1">
        <v>43100</v>
      </c>
      <c r="CR8">
        <v>1122.364</v>
      </c>
      <c r="CS8" s="1">
        <v>43100</v>
      </c>
      <c r="CT8">
        <v>390.702</v>
      </c>
      <c r="CU8" s="1">
        <v>43008</v>
      </c>
      <c r="CV8">
        <v>541.875</v>
      </c>
      <c r="CW8" s="1">
        <v>43100</v>
      </c>
      <c r="CX8">
        <v>-572.38800000000003</v>
      </c>
      <c r="CY8" s="1">
        <v>43100</v>
      </c>
      <c r="CZ8">
        <v>1257</v>
      </c>
      <c r="DA8" s="1">
        <v>43100</v>
      </c>
      <c r="DB8">
        <v>1257.4929999999999</v>
      </c>
      <c r="DC8" s="1">
        <v>43100</v>
      </c>
      <c r="DD8">
        <v>2381.5839999999998</v>
      </c>
      <c r="DE8" s="1">
        <v>43100</v>
      </c>
      <c r="DF8">
        <v>41.101999999999997</v>
      </c>
      <c r="DG8" s="1">
        <v>43100</v>
      </c>
      <c r="DH8">
        <v>2294.5500000000002</v>
      </c>
      <c r="DI8" s="1">
        <v>43008</v>
      </c>
      <c r="DJ8">
        <v>733</v>
      </c>
      <c r="DK8" s="1">
        <v>43100</v>
      </c>
      <c r="DL8">
        <v>6599.8890000000001</v>
      </c>
      <c r="DM8" s="1">
        <v>43100</v>
      </c>
      <c r="DN8">
        <v>1418.8</v>
      </c>
      <c r="DO8" s="1">
        <v>43100</v>
      </c>
      <c r="DP8">
        <v>283.82799999999997</v>
      </c>
      <c r="DQ8" s="1">
        <v>43008</v>
      </c>
      <c r="DR8">
        <v>138.75800000000001</v>
      </c>
      <c r="DS8" s="1">
        <v>43100</v>
      </c>
      <c r="DT8">
        <v>779.36800000000005</v>
      </c>
      <c r="DW8" s="1">
        <v>43100</v>
      </c>
      <c r="DX8">
        <v>142.76599999999999</v>
      </c>
      <c r="EC8" s="1">
        <v>43008</v>
      </c>
      <c r="ED8">
        <v>-1664.9159999999999</v>
      </c>
      <c r="EE8" s="1">
        <v>43100</v>
      </c>
      <c r="EF8">
        <v>282</v>
      </c>
      <c r="EM8" s="1">
        <v>43100</v>
      </c>
      <c r="EN8">
        <v>618</v>
      </c>
      <c r="EO8" s="1">
        <v>43100</v>
      </c>
      <c r="EP8">
        <v>18.181999999999999</v>
      </c>
      <c r="EQ8" s="1">
        <v>43008</v>
      </c>
      <c r="ER8">
        <v>243.83099999999999</v>
      </c>
      <c r="ES8" s="1">
        <v>43100</v>
      </c>
      <c r="ET8">
        <v>1236.903</v>
      </c>
      <c r="EU8" s="1">
        <v>43100</v>
      </c>
      <c r="EV8">
        <v>-854.14700000000005</v>
      </c>
      <c r="EW8" s="1">
        <v>43100</v>
      </c>
      <c r="EX8">
        <v>1886.4090000000001</v>
      </c>
      <c r="EY8" s="1">
        <v>43100</v>
      </c>
      <c r="EZ8">
        <v>322.65100000000001</v>
      </c>
      <c r="FA8" s="1">
        <v>43100</v>
      </c>
      <c r="FB8">
        <v>277.73700000000002</v>
      </c>
      <c r="FC8" s="1">
        <v>43100</v>
      </c>
      <c r="FD8">
        <v>296.70999999999998</v>
      </c>
      <c r="FE8" s="1">
        <v>43100</v>
      </c>
      <c r="FF8">
        <v>-9421.3062000000009</v>
      </c>
      <c r="FG8" s="1">
        <v>43100</v>
      </c>
      <c r="FH8">
        <v>738.17899999999997</v>
      </c>
      <c r="FI8" s="1">
        <v>42978</v>
      </c>
      <c r="FJ8">
        <v>913.81100000000004</v>
      </c>
      <c r="FK8" s="1">
        <v>43100</v>
      </c>
      <c r="FL8">
        <v>996.74900000000002</v>
      </c>
      <c r="FM8" s="1">
        <v>43100</v>
      </c>
      <c r="FN8">
        <v>13763.361999999999</v>
      </c>
      <c r="FO8" s="1">
        <v>43100</v>
      </c>
      <c r="FP8">
        <v>2932.1179999999999</v>
      </c>
      <c r="FQ8" s="1">
        <v>43100</v>
      </c>
      <c r="FR8">
        <v>462.649</v>
      </c>
      <c r="FS8" s="1">
        <v>43100</v>
      </c>
      <c r="FT8">
        <v>348.976</v>
      </c>
      <c r="FU8" s="1">
        <v>43100</v>
      </c>
      <c r="FV8">
        <v>704.22699999999998</v>
      </c>
      <c r="FW8" s="1">
        <v>43100</v>
      </c>
      <c r="FX8">
        <v>181.233</v>
      </c>
      <c r="FY8" s="1">
        <v>43008</v>
      </c>
      <c r="FZ8">
        <v>-6.7460000000000004</v>
      </c>
      <c r="GA8" s="1">
        <v>43100</v>
      </c>
      <c r="GB8">
        <v>257.702</v>
      </c>
      <c r="GC8" s="1">
        <v>43100</v>
      </c>
      <c r="GD8">
        <v>463.858</v>
      </c>
      <c r="GE8" s="1">
        <v>43100</v>
      </c>
      <c r="GF8">
        <v>-66.284999999999997</v>
      </c>
      <c r="GG8" s="1">
        <v>43100</v>
      </c>
      <c r="GH8">
        <v>397.25700000000001</v>
      </c>
      <c r="GI8" s="1">
        <v>43008</v>
      </c>
      <c r="GJ8">
        <v>2287.587</v>
      </c>
      <c r="GK8" s="1">
        <v>43100</v>
      </c>
      <c r="GL8">
        <v>3370</v>
      </c>
      <c r="GM8" s="1">
        <v>43100</v>
      </c>
      <c r="GN8">
        <v>2238.1819999999998</v>
      </c>
      <c r="GO8" s="1">
        <v>43100</v>
      </c>
      <c r="GP8">
        <v>427.36099999999999</v>
      </c>
      <c r="GQ8" s="1">
        <v>43100</v>
      </c>
      <c r="GR8">
        <v>195.61199999999999</v>
      </c>
      <c r="GS8" s="1">
        <v>43100</v>
      </c>
      <c r="GT8">
        <v>986.28800000000001</v>
      </c>
      <c r="GW8" s="1">
        <v>43100</v>
      </c>
      <c r="GX8">
        <v>441.97399999999999</v>
      </c>
      <c r="HA8" s="1">
        <v>43100</v>
      </c>
      <c r="HB8">
        <v>1364.0329999999999</v>
      </c>
      <c r="HC8" s="1">
        <v>43100</v>
      </c>
      <c r="HD8">
        <v>2557.1930000000002</v>
      </c>
      <c r="HE8" s="1">
        <v>43100</v>
      </c>
      <c r="HF8">
        <v>2300.7649999999999</v>
      </c>
      <c r="HG8" s="1">
        <v>43100</v>
      </c>
      <c r="HH8">
        <v>-1257.2864999999999</v>
      </c>
      <c r="HI8" s="1">
        <v>43008</v>
      </c>
      <c r="HJ8">
        <v>677.59900000000005</v>
      </c>
      <c r="HK8" s="1">
        <v>43100</v>
      </c>
      <c r="HL8">
        <v>-612</v>
      </c>
      <c r="HQ8" s="1">
        <v>43100</v>
      </c>
      <c r="HR8">
        <v>372.08699999999999</v>
      </c>
      <c r="HS8" s="1">
        <v>42916</v>
      </c>
      <c r="HT8">
        <v>-441.80599999999998</v>
      </c>
      <c r="HU8" s="1">
        <v>43100</v>
      </c>
      <c r="HV8">
        <v>867.55200000000002</v>
      </c>
      <c r="HW8" s="1">
        <v>43100</v>
      </c>
      <c r="HX8">
        <v>-49.018000000000001</v>
      </c>
      <c r="HY8" s="1">
        <v>43100</v>
      </c>
      <c r="HZ8">
        <v>1473</v>
      </c>
      <c r="IA8" s="1">
        <v>43100</v>
      </c>
      <c r="IB8">
        <v>-222.43799999999999</v>
      </c>
      <c r="IC8" s="1">
        <v>43100</v>
      </c>
      <c r="ID8">
        <v>97.908000000000001</v>
      </c>
      <c r="IE8" s="1">
        <v>43100</v>
      </c>
      <c r="IF8">
        <v>306.12299999999999</v>
      </c>
      <c r="IG8" s="1">
        <v>42916</v>
      </c>
      <c r="IH8">
        <v>48979</v>
      </c>
      <c r="II8" s="1">
        <v>43100</v>
      </c>
      <c r="IJ8">
        <v>2743.558</v>
      </c>
      <c r="IK8" s="1">
        <v>42916</v>
      </c>
      <c r="IL8">
        <v>68913</v>
      </c>
      <c r="IM8" s="1">
        <v>42916</v>
      </c>
      <c r="IN8">
        <v>-108.60290000000001</v>
      </c>
      <c r="IO8" s="1">
        <v>43100</v>
      </c>
      <c r="IP8">
        <v>10009.063</v>
      </c>
      <c r="IQ8" s="1">
        <v>43100</v>
      </c>
      <c r="IR8">
        <v>43579</v>
      </c>
      <c r="IS8" s="1">
        <v>42916</v>
      </c>
      <c r="IT8">
        <v>21251</v>
      </c>
      <c r="IU8" s="1">
        <v>43100</v>
      </c>
      <c r="IV8">
        <v>9673.0490000000009</v>
      </c>
      <c r="IW8" s="1">
        <v>43100</v>
      </c>
      <c r="IX8">
        <v>7013</v>
      </c>
      <c r="IY8" s="1">
        <v>43100</v>
      </c>
      <c r="IZ8">
        <v>11953.2037</v>
      </c>
      <c r="JA8" s="1">
        <v>43100</v>
      </c>
      <c r="JB8">
        <v>-21358.966</v>
      </c>
      <c r="JC8" s="1">
        <v>42916</v>
      </c>
      <c r="JD8">
        <v>69877</v>
      </c>
      <c r="JE8" s="1">
        <v>43008</v>
      </c>
      <c r="JF8">
        <v>-2506.567</v>
      </c>
      <c r="JG8" s="1">
        <v>43100</v>
      </c>
      <c r="JH8">
        <v>342.38400000000001</v>
      </c>
      <c r="JK8" s="1">
        <v>43100</v>
      </c>
      <c r="JL8">
        <v>121484</v>
      </c>
      <c r="JM8" s="1">
        <v>43100</v>
      </c>
      <c r="JN8">
        <v>-19582.45</v>
      </c>
      <c r="JO8" s="1">
        <v>43100</v>
      </c>
      <c r="JP8">
        <v>-1583.0139999999999</v>
      </c>
      <c r="JQ8" s="1">
        <v>43100</v>
      </c>
      <c r="JR8">
        <v>-4331.451</v>
      </c>
      <c r="JS8" s="1">
        <v>43008</v>
      </c>
      <c r="JT8">
        <v>-78.700999999999993</v>
      </c>
      <c r="JU8" s="1">
        <v>43100</v>
      </c>
      <c r="JV8">
        <v>3906</v>
      </c>
      <c r="JW8" s="1">
        <v>42916</v>
      </c>
      <c r="JX8">
        <v>-12720</v>
      </c>
      <c r="JY8" s="1">
        <v>42916</v>
      </c>
      <c r="JZ8">
        <v>192154</v>
      </c>
      <c r="KA8" s="1">
        <v>43100</v>
      </c>
      <c r="KB8">
        <v>20557</v>
      </c>
      <c r="KC8" s="1">
        <v>43008</v>
      </c>
      <c r="KD8">
        <v>-450.94400000000002</v>
      </c>
      <c r="KE8" s="1">
        <v>42916</v>
      </c>
      <c r="KF8">
        <v>62205</v>
      </c>
      <c r="KG8" s="1">
        <v>43008</v>
      </c>
      <c r="KH8">
        <v>-1063.0989999999999</v>
      </c>
      <c r="KI8" s="1">
        <v>43069</v>
      </c>
      <c r="KJ8">
        <v>984</v>
      </c>
      <c r="KK8" s="1">
        <v>42916</v>
      </c>
      <c r="KL8">
        <v>-37063.823700000001</v>
      </c>
      <c r="KM8" s="1">
        <v>42916</v>
      </c>
      <c r="KN8">
        <v>7985.3729999999996</v>
      </c>
      <c r="KO8" s="1">
        <v>43100</v>
      </c>
      <c r="KP8">
        <v>363.6</v>
      </c>
      <c r="KQ8" s="1">
        <v>42916</v>
      </c>
      <c r="KR8">
        <v>602618</v>
      </c>
      <c r="KS8" s="1">
        <v>42916</v>
      </c>
      <c r="KT8">
        <v>196888</v>
      </c>
      <c r="KU8" s="1">
        <v>43008</v>
      </c>
      <c r="KV8">
        <v>-204.982</v>
      </c>
      <c r="KW8" s="1">
        <v>43100</v>
      </c>
      <c r="KX8">
        <v>2087.5</v>
      </c>
      <c r="KY8" s="1">
        <v>42916</v>
      </c>
      <c r="KZ8">
        <v>-39764</v>
      </c>
      <c r="LA8" s="1">
        <v>42916</v>
      </c>
      <c r="LB8">
        <v>87655</v>
      </c>
      <c r="LC8" s="1">
        <v>43100</v>
      </c>
      <c r="LD8">
        <v>-35676.160000000003</v>
      </c>
      <c r="LE8" s="1">
        <v>43100</v>
      </c>
      <c r="LF8">
        <v>-167682</v>
      </c>
      <c r="LG8" s="1">
        <v>43100</v>
      </c>
      <c r="LH8">
        <v>4311.4480000000003</v>
      </c>
      <c r="LI8" s="1">
        <v>42916</v>
      </c>
      <c r="LJ8">
        <v>53493</v>
      </c>
      <c r="LK8" s="1">
        <v>43100</v>
      </c>
      <c r="LL8">
        <v>-104.211</v>
      </c>
      <c r="LM8" s="1">
        <v>43100</v>
      </c>
      <c r="LN8">
        <v>20259.482</v>
      </c>
      <c r="LO8" s="1">
        <v>42916</v>
      </c>
      <c r="LP8">
        <v>-90765</v>
      </c>
      <c r="LQ8" s="1">
        <v>43100</v>
      </c>
      <c r="LR8">
        <v>-31586.560600000001</v>
      </c>
      <c r="LY8" s="1">
        <v>43100</v>
      </c>
      <c r="LZ8">
        <v>16.013000000000002</v>
      </c>
      <c r="MA8" s="1">
        <v>43100</v>
      </c>
      <c r="MB8">
        <v>1501.963</v>
      </c>
      <c r="MC8" s="1">
        <v>43100</v>
      </c>
      <c r="MD8">
        <v>28768</v>
      </c>
      <c r="ME8" s="1">
        <v>42916</v>
      </c>
      <c r="MF8">
        <v>-6147.8914000000004</v>
      </c>
      <c r="MG8" s="1">
        <v>42916</v>
      </c>
      <c r="MH8">
        <v>1766.0663</v>
      </c>
      <c r="MK8" s="1">
        <v>43100</v>
      </c>
      <c r="ML8">
        <v>-37669.501799999998</v>
      </c>
      <c r="MM8" s="1">
        <v>43100</v>
      </c>
      <c r="MN8">
        <v>-18777.915000000001</v>
      </c>
      <c r="MO8" s="1">
        <v>43100</v>
      </c>
      <c r="MP8">
        <v>-99.066000000000003</v>
      </c>
      <c r="MQ8" s="1">
        <v>43100</v>
      </c>
      <c r="MR8">
        <v>-10940</v>
      </c>
      <c r="MS8" s="1">
        <v>43100</v>
      </c>
      <c r="MT8">
        <v>66310</v>
      </c>
      <c r="MU8" s="1">
        <v>43100</v>
      </c>
      <c r="MV8">
        <v>-1457.7909999999999</v>
      </c>
      <c r="MW8" s="1">
        <v>43100</v>
      </c>
      <c r="MX8">
        <v>5262.7330000000002</v>
      </c>
      <c r="MY8" s="1">
        <v>43100</v>
      </c>
      <c r="MZ8">
        <v>38588.139000000003</v>
      </c>
      <c r="NA8" s="1">
        <v>43008</v>
      </c>
      <c r="NB8">
        <v>-44.378</v>
      </c>
      <c r="NE8" s="1">
        <v>43100</v>
      </c>
      <c r="NF8">
        <v>2201.346</v>
      </c>
      <c r="NG8" s="1">
        <v>43008</v>
      </c>
      <c r="NH8">
        <v>-399.87400000000002</v>
      </c>
      <c r="NI8" s="1">
        <v>43100</v>
      </c>
      <c r="NJ8">
        <v>17816</v>
      </c>
      <c r="NK8" s="1">
        <v>43100</v>
      </c>
      <c r="NL8">
        <v>-32720.516</v>
      </c>
      <c r="NM8" s="1">
        <v>43100</v>
      </c>
      <c r="NN8">
        <v>76108.553</v>
      </c>
      <c r="NO8" s="1">
        <v>43100</v>
      </c>
      <c r="NP8">
        <v>-1580.3889999999999</v>
      </c>
      <c r="NQ8" s="1">
        <v>43100</v>
      </c>
      <c r="NR8">
        <v>1006.207</v>
      </c>
      <c r="NS8" s="1">
        <v>43100</v>
      </c>
      <c r="NT8">
        <v>1548.326</v>
      </c>
      <c r="NU8" s="1">
        <v>43100</v>
      </c>
      <c r="NV8">
        <v>317.72899999999998</v>
      </c>
      <c r="NW8" s="1">
        <v>43100</v>
      </c>
      <c r="NX8">
        <v>134.893</v>
      </c>
      <c r="NY8" s="1">
        <v>43100</v>
      </c>
      <c r="NZ8">
        <v>2279.6840000000002</v>
      </c>
      <c r="OA8" s="1">
        <v>43100</v>
      </c>
      <c r="OB8">
        <v>839.52099999999996</v>
      </c>
      <c r="OC8" s="1">
        <v>43100</v>
      </c>
      <c r="OD8">
        <v>184.93299999999999</v>
      </c>
      <c r="OE8" s="1">
        <v>43100</v>
      </c>
      <c r="OF8">
        <v>295.45699999999999</v>
      </c>
      <c r="OG8" s="1">
        <v>43100</v>
      </c>
      <c r="OH8">
        <v>2029.183</v>
      </c>
      <c r="OI8" s="1">
        <v>43008</v>
      </c>
      <c r="OJ8">
        <v>-140.80330000000001</v>
      </c>
      <c r="OK8" s="1">
        <v>43100</v>
      </c>
      <c r="OL8">
        <v>249.55799999999999</v>
      </c>
      <c r="OM8" s="1">
        <v>43100</v>
      </c>
      <c r="ON8">
        <v>11837.589</v>
      </c>
      <c r="OO8" s="1">
        <v>42916</v>
      </c>
      <c r="OP8">
        <v>679.35749999999996</v>
      </c>
      <c r="OQ8" s="1">
        <v>43100</v>
      </c>
      <c r="OR8">
        <v>1683.6010000000001</v>
      </c>
      <c r="OS8" s="1">
        <v>43100</v>
      </c>
      <c r="OT8">
        <v>48.343000000000004</v>
      </c>
      <c r="OU8" s="1">
        <v>43100</v>
      </c>
      <c r="OV8">
        <v>1067.1959999999999</v>
      </c>
      <c r="OY8" s="1">
        <v>43100</v>
      </c>
      <c r="OZ8">
        <v>343.50900000000001</v>
      </c>
      <c r="PC8" s="1">
        <v>43100</v>
      </c>
      <c r="PD8">
        <v>111.26300000000001</v>
      </c>
      <c r="PE8" s="1">
        <v>43100</v>
      </c>
      <c r="PF8">
        <v>8788.0220000000008</v>
      </c>
      <c r="PG8" s="1">
        <v>43100</v>
      </c>
      <c r="PH8">
        <v>448.78699999999998</v>
      </c>
      <c r="PI8" s="1">
        <v>43100</v>
      </c>
      <c r="PJ8">
        <v>680.93299999999999</v>
      </c>
      <c r="PK8" s="1">
        <v>43100</v>
      </c>
      <c r="PL8">
        <v>-3835.1779999999999</v>
      </c>
      <c r="PM8" s="1">
        <v>43100</v>
      </c>
      <c r="PN8">
        <v>13.151999999999999</v>
      </c>
      <c r="PO8" s="1">
        <v>43100</v>
      </c>
      <c r="PP8">
        <v>102.65</v>
      </c>
      <c r="PQ8" s="1">
        <v>43100</v>
      </c>
      <c r="PR8">
        <v>321.02699999999999</v>
      </c>
      <c r="PS8" s="1">
        <v>43100</v>
      </c>
      <c r="PT8">
        <v>157.14599999999999</v>
      </c>
      <c r="PU8" s="1">
        <v>42916</v>
      </c>
      <c r="PV8">
        <v>188.4324</v>
      </c>
      <c r="PW8" s="1">
        <v>43100</v>
      </c>
      <c r="PX8">
        <v>708.58699999999999</v>
      </c>
      <c r="PY8" s="1">
        <v>43100</v>
      </c>
      <c r="PZ8">
        <v>467.47300000000001</v>
      </c>
      <c r="QA8" s="1">
        <v>43100</v>
      </c>
      <c r="QB8">
        <v>46790.413999999997</v>
      </c>
      <c r="QC8" s="1">
        <v>43100</v>
      </c>
      <c r="QD8">
        <v>61.353000000000002</v>
      </c>
      <c r="QE8" s="1">
        <v>43100</v>
      </c>
      <c r="QF8">
        <v>4282.8379999999997</v>
      </c>
      <c r="QG8" s="1">
        <v>43100</v>
      </c>
      <c r="QH8">
        <v>795.06899999999996</v>
      </c>
      <c r="QI8" s="1">
        <v>43100</v>
      </c>
      <c r="QJ8">
        <v>2098.8040000000001</v>
      </c>
      <c r="QK8" s="1">
        <v>43008</v>
      </c>
      <c r="QL8">
        <v>-739.26599999999996</v>
      </c>
      <c r="QM8" s="1">
        <v>43100</v>
      </c>
      <c r="QN8">
        <v>158.369</v>
      </c>
      <c r="QO8" s="1">
        <v>43100</v>
      </c>
      <c r="QP8">
        <v>130.26900000000001</v>
      </c>
      <c r="QQ8" s="1">
        <v>43100</v>
      </c>
      <c r="QR8">
        <v>1352.6310000000001</v>
      </c>
      <c r="QS8" s="1">
        <v>43100</v>
      </c>
      <c r="QT8">
        <v>38180</v>
      </c>
      <c r="QU8" s="1">
        <v>43100</v>
      </c>
      <c r="QV8">
        <v>999.22299999999996</v>
      </c>
      <c r="QW8" s="1">
        <v>42916</v>
      </c>
      <c r="QX8">
        <v>-28.9177</v>
      </c>
      <c r="QY8" s="1">
        <v>43100</v>
      </c>
      <c r="QZ8">
        <v>605.43799999999999</v>
      </c>
      <c r="RA8" s="1">
        <v>43100</v>
      </c>
      <c r="RB8">
        <v>2343</v>
      </c>
      <c r="RC8" s="1">
        <v>43100</v>
      </c>
      <c r="RD8">
        <v>10570</v>
      </c>
      <c r="RE8" s="1">
        <v>43100</v>
      </c>
      <c r="RF8">
        <v>63.04</v>
      </c>
      <c r="RG8" s="1">
        <v>43100</v>
      </c>
      <c r="RH8">
        <v>3809.2170000000001</v>
      </c>
      <c r="RI8" s="1">
        <v>42916</v>
      </c>
      <c r="RJ8">
        <v>941.76790000000005</v>
      </c>
      <c r="RK8" s="1">
        <v>43100</v>
      </c>
      <c r="RL8">
        <v>29956.241000000002</v>
      </c>
      <c r="RM8" s="1">
        <v>43100</v>
      </c>
      <c r="RN8">
        <v>342.88099999999997</v>
      </c>
      <c r="RO8" s="1">
        <v>43100</v>
      </c>
      <c r="RP8">
        <v>10329</v>
      </c>
      <c r="RQ8" s="1">
        <v>43100</v>
      </c>
      <c r="RR8">
        <v>10799</v>
      </c>
      <c r="RS8" s="1">
        <v>43100</v>
      </c>
      <c r="RT8">
        <v>213.25899999999999</v>
      </c>
      <c r="RU8" s="1">
        <v>42916</v>
      </c>
      <c r="RV8">
        <v>-1792.6944000000001</v>
      </c>
      <c r="RW8" s="1">
        <v>43100</v>
      </c>
      <c r="RX8">
        <v>3933.1320000000001</v>
      </c>
      <c r="RY8" s="1">
        <v>43100</v>
      </c>
      <c r="RZ8">
        <v>2833</v>
      </c>
      <c r="SA8" s="1">
        <v>43100</v>
      </c>
      <c r="SB8">
        <v>-108.04600000000001</v>
      </c>
      <c r="SE8" s="1">
        <v>43100</v>
      </c>
      <c r="SF8">
        <v>667.31299999999999</v>
      </c>
      <c r="SG8" s="1">
        <v>43100</v>
      </c>
      <c r="SH8">
        <v>32606.875</v>
      </c>
      <c r="SI8" s="1">
        <v>43100</v>
      </c>
      <c r="SJ8">
        <v>975.67200000000003</v>
      </c>
      <c r="SK8" s="1">
        <v>43100</v>
      </c>
      <c r="SL8">
        <v>-129.94300000000001</v>
      </c>
      <c r="SM8" s="1">
        <v>43100</v>
      </c>
      <c r="SN8">
        <v>1897</v>
      </c>
      <c r="SO8" s="1">
        <v>43100</v>
      </c>
      <c r="SP8">
        <v>21278.526000000002</v>
      </c>
      <c r="SQ8" s="1">
        <v>43100</v>
      </c>
      <c r="SR8">
        <v>1320.701</v>
      </c>
      <c r="SS8" s="1">
        <v>43100</v>
      </c>
      <c r="ST8">
        <v>14232.602999999999</v>
      </c>
      <c r="SU8" s="1">
        <v>43008</v>
      </c>
      <c r="SV8">
        <v>189.80500000000001</v>
      </c>
      <c r="SW8" s="1">
        <v>43100</v>
      </c>
      <c r="SX8">
        <v>463.84800000000001</v>
      </c>
      <c r="SY8" s="1">
        <v>43100</v>
      </c>
      <c r="SZ8">
        <v>57458</v>
      </c>
      <c r="TA8" s="1">
        <v>42916</v>
      </c>
      <c r="TB8">
        <v>2631.9780000000001</v>
      </c>
      <c r="TC8" s="1">
        <v>43100</v>
      </c>
      <c r="TD8">
        <v>7155.4272000000001</v>
      </c>
      <c r="TE8" s="1">
        <v>43100</v>
      </c>
      <c r="TF8">
        <v>169.90100000000001</v>
      </c>
      <c r="TG8" s="1">
        <v>43100</v>
      </c>
      <c r="TH8">
        <v>5004.1746000000003</v>
      </c>
      <c r="TI8" s="1">
        <v>43100</v>
      </c>
      <c r="TJ8">
        <v>10.699</v>
      </c>
      <c r="TK8" s="1">
        <v>43100</v>
      </c>
      <c r="TL8">
        <v>2329.806</v>
      </c>
      <c r="TM8" s="1">
        <v>43100</v>
      </c>
      <c r="TN8">
        <v>11019.7322</v>
      </c>
      <c r="TO8" s="1">
        <v>43008</v>
      </c>
      <c r="TP8">
        <v>-159.49</v>
      </c>
      <c r="TQ8" s="1">
        <v>42916</v>
      </c>
      <c r="TR8">
        <v>335.81639999999999</v>
      </c>
      <c r="TS8" s="1">
        <v>43100</v>
      </c>
      <c r="TT8">
        <v>4229.0630000000001</v>
      </c>
      <c r="TU8" s="1">
        <v>43100</v>
      </c>
      <c r="TV8">
        <v>-2209.7359999999999</v>
      </c>
      <c r="TY8" s="1">
        <v>43100</v>
      </c>
      <c r="TZ8">
        <v>2567.4789999999998</v>
      </c>
      <c r="UA8" s="1">
        <v>43100</v>
      </c>
      <c r="UB8">
        <v>1507.4776999999999</v>
      </c>
      <c r="UC8" s="1">
        <v>43100</v>
      </c>
      <c r="UD8">
        <v>557.44500000000005</v>
      </c>
      <c r="UE8" s="1">
        <v>43100</v>
      </c>
      <c r="UF8">
        <v>1399.1780000000001</v>
      </c>
      <c r="UG8" s="1">
        <v>43100</v>
      </c>
      <c r="UH8">
        <v>493.09899999999999</v>
      </c>
      <c r="UI8" s="1">
        <v>43100</v>
      </c>
      <c r="UJ8">
        <v>175.57599999999999</v>
      </c>
      <c r="UK8" s="1">
        <v>43100</v>
      </c>
      <c r="UL8">
        <v>308.04700000000003</v>
      </c>
      <c r="UM8" s="1">
        <v>43100</v>
      </c>
      <c r="UN8">
        <v>54.301000000000002</v>
      </c>
      <c r="UO8" s="1">
        <v>43100</v>
      </c>
      <c r="UP8">
        <v>5251.8779999999997</v>
      </c>
      <c r="UQ8" s="1">
        <v>43100</v>
      </c>
      <c r="UR8">
        <v>2402.2649999999999</v>
      </c>
      <c r="US8" s="1">
        <v>43100</v>
      </c>
      <c r="UT8">
        <v>-238319</v>
      </c>
      <c r="UU8" s="1">
        <v>43100</v>
      </c>
      <c r="UV8">
        <v>1228.721</v>
      </c>
      <c r="UW8" s="1">
        <v>43100</v>
      </c>
      <c r="UX8">
        <v>-3409.203</v>
      </c>
      <c r="UY8" s="1">
        <v>42916</v>
      </c>
      <c r="UZ8">
        <v>-1266.788</v>
      </c>
      <c r="VA8" s="1">
        <v>42916</v>
      </c>
      <c r="VB8">
        <v>-163.321</v>
      </c>
      <c r="VC8" s="1">
        <v>43100</v>
      </c>
      <c r="VD8">
        <v>31394</v>
      </c>
      <c r="VE8" s="1">
        <v>43100</v>
      </c>
      <c r="VF8">
        <v>1073.377</v>
      </c>
      <c r="VG8" s="1">
        <v>43100</v>
      </c>
      <c r="VH8">
        <v>475.387</v>
      </c>
      <c r="VI8" s="1">
        <v>43100</v>
      </c>
      <c r="VJ8">
        <v>1649.923</v>
      </c>
      <c r="VK8" s="1">
        <v>43100</v>
      </c>
      <c r="VL8">
        <v>39.290999999999997</v>
      </c>
      <c r="VM8" s="1">
        <v>42916</v>
      </c>
      <c r="VN8">
        <v>35.024000000000001</v>
      </c>
      <c r="VO8" s="1">
        <v>43100</v>
      </c>
      <c r="VP8">
        <v>-514.67899999999997</v>
      </c>
      <c r="VQ8" s="1">
        <v>43100</v>
      </c>
      <c r="VR8">
        <v>367.03949999999998</v>
      </c>
      <c r="VS8" s="1">
        <v>43100</v>
      </c>
      <c r="VT8">
        <v>10845.906999999999</v>
      </c>
      <c r="VU8" s="1">
        <v>42916</v>
      </c>
      <c r="VV8">
        <v>504.875</v>
      </c>
      <c r="VW8" s="1">
        <v>43100</v>
      </c>
      <c r="VX8">
        <v>2167.4560000000001</v>
      </c>
      <c r="VY8" s="1">
        <v>43100</v>
      </c>
      <c r="VZ8">
        <v>1894.827</v>
      </c>
      <c r="WA8" s="1">
        <v>43100</v>
      </c>
      <c r="WB8">
        <v>-101.608</v>
      </c>
      <c r="WC8" s="1">
        <v>43100</v>
      </c>
      <c r="WD8">
        <v>2889.9169999999999</v>
      </c>
      <c r="WE8" s="1">
        <v>42916</v>
      </c>
      <c r="WF8">
        <v>-568.16200000000003</v>
      </c>
      <c r="WG8" s="1">
        <v>43008</v>
      </c>
      <c r="WH8">
        <v>-38.5</v>
      </c>
      <c r="WI8" s="1">
        <v>43100</v>
      </c>
      <c r="WJ8">
        <v>1112.337</v>
      </c>
      <c r="WK8" s="1">
        <v>43100</v>
      </c>
      <c r="WL8">
        <v>4675.4440000000004</v>
      </c>
      <c r="WM8" s="1">
        <v>43100</v>
      </c>
      <c r="WN8">
        <v>624.38199999999995</v>
      </c>
      <c r="WO8" s="1">
        <v>43100</v>
      </c>
      <c r="WP8">
        <v>611.09299999999996</v>
      </c>
      <c r="WQ8" s="1">
        <v>43100</v>
      </c>
      <c r="WR8">
        <v>553.053</v>
      </c>
      <c r="WS8" s="1">
        <v>42916</v>
      </c>
      <c r="WT8">
        <v>22083</v>
      </c>
      <c r="WU8" s="1">
        <v>43100</v>
      </c>
      <c r="WV8">
        <v>432.25099999999998</v>
      </c>
      <c r="WW8" s="1">
        <v>43100</v>
      </c>
      <c r="WX8">
        <v>1275.7660000000001</v>
      </c>
      <c r="WY8" s="1">
        <v>43100</v>
      </c>
      <c r="WZ8">
        <v>254.59399999999999</v>
      </c>
      <c r="XA8" s="1">
        <v>43100</v>
      </c>
      <c r="XB8">
        <v>-370.21800000000002</v>
      </c>
      <c r="XC8" s="1">
        <v>43100</v>
      </c>
      <c r="XD8">
        <v>787.07500000000005</v>
      </c>
      <c r="XE8" s="1">
        <v>43100</v>
      </c>
      <c r="XF8">
        <v>881.87300000000005</v>
      </c>
      <c r="XG8" s="1">
        <v>42916</v>
      </c>
      <c r="XH8">
        <v>245.21899999999999</v>
      </c>
      <c r="XI8" s="1">
        <v>43100</v>
      </c>
      <c r="XJ8">
        <v>986.69899999999996</v>
      </c>
      <c r="XK8" s="1">
        <v>43100</v>
      </c>
      <c r="XL8">
        <v>611.66099999999994</v>
      </c>
      <c r="XM8" s="1">
        <v>43100</v>
      </c>
      <c r="XN8">
        <v>1612.3789999999999</v>
      </c>
      <c r="XO8" s="1">
        <v>43100</v>
      </c>
      <c r="XP8">
        <v>243.749</v>
      </c>
      <c r="XQ8" s="1">
        <v>43100</v>
      </c>
      <c r="XR8">
        <v>1850.3789999999999</v>
      </c>
      <c r="XU8" s="1">
        <v>43100</v>
      </c>
      <c r="XV8">
        <v>117.76300000000001</v>
      </c>
      <c r="XW8" s="1">
        <v>43100</v>
      </c>
      <c r="XX8">
        <v>-968.31600000000003</v>
      </c>
      <c r="XY8" s="1">
        <v>43100</v>
      </c>
      <c r="XZ8">
        <v>4004.1990000000001</v>
      </c>
      <c r="YA8" s="1">
        <v>43100</v>
      </c>
      <c r="YB8">
        <v>81.96</v>
      </c>
      <c r="YC8" s="1">
        <v>43100</v>
      </c>
      <c r="YD8">
        <v>563.44799999999998</v>
      </c>
      <c r="YE8" s="1">
        <v>42916</v>
      </c>
      <c r="YF8">
        <v>66.789000000000001</v>
      </c>
      <c r="YI8" s="1">
        <v>43100</v>
      </c>
      <c r="YJ8">
        <v>1374.922</v>
      </c>
      <c r="YK8" s="1">
        <v>43100</v>
      </c>
      <c r="YL8">
        <v>222.773</v>
      </c>
      <c r="YO8" s="1">
        <v>42916</v>
      </c>
      <c r="YP8">
        <v>6.8730000000000002</v>
      </c>
      <c r="YQ8" s="1">
        <v>43100</v>
      </c>
      <c r="YR8">
        <v>1471.4570000000001</v>
      </c>
      <c r="YS8" s="1">
        <v>43100</v>
      </c>
      <c r="YT8">
        <v>609.22400000000005</v>
      </c>
      <c r="YU8" s="1">
        <v>43100</v>
      </c>
      <c r="YV8">
        <v>20920.687999999998</v>
      </c>
      <c r="YW8" s="1">
        <v>43100</v>
      </c>
      <c r="YX8">
        <v>1073.252</v>
      </c>
      <c r="YY8" s="1">
        <v>43100</v>
      </c>
      <c r="YZ8">
        <v>-2987.1372999999999</v>
      </c>
      <c r="ZA8" s="1">
        <v>43100</v>
      </c>
      <c r="ZB8">
        <v>3508.7939999999999</v>
      </c>
      <c r="ZC8" s="1">
        <v>43100</v>
      </c>
      <c r="ZD8">
        <v>-56.73</v>
      </c>
      <c r="ZE8" s="1">
        <v>43100</v>
      </c>
      <c r="ZF8">
        <v>3210.8249999999998</v>
      </c>
      <c r="ZG8" s="1">
        <v>42916</v>
      </c>
      <c r="ZH8">
        <v>2073.3490000000002</v>
      </c>
      <c r="ZI8" s="1">
        <v>43100</v>
      </c>
      <c r="ZJ8">
        <v>4874.2529999999997</v>
      </c>
      <c r="ZK8" s="1">
        <v>43100</v>
      </c>
      <c r="ZL8">
        <v>1696.299</v>
      </c>
      <c r="ZM8" s="1">
        <v>43100</v>
      </c>
      <c r="ZN8">
        <v>5197</v>
      </c>
      <c r="ZO8" s="1">
        <v>43100</v>
      </c>
      <c r="ZP8">
        <v>2615.6419999999998</v>
      </c>
      <c r="ZQ8" s="1">
        <v>43100</v>
      </c>
      <c r="ZR8">
        <v>12526.813</v>
      </c>
      <c r="ZS8" s="1">
        <v>43100</v>
      </c>
      <c r="ZT8">
        <v>1063.3430000000001</v>
      </c>
      <c r="ZU8" s="1">
        <v>43100</v>
      </c>
      <c r="ZV8">
        <v>4120.26</v>
      </c>
      <c r="ZW8" s="1">
        <v>43100</v>
      </c>
      <c r="ZX8">
        <v>126.843</v>
      </c>
      <c r="ZY8" s="1">
        <v>42916</v>
      </c>
      <c r="ZZ8">
        <v>2109.1329000000001</v>
      </c>
      <c r="AAA8" s="1">
        <v>43100</v>
      </c>
      <c r="AAB8">
        <v>839.59</v>
      </c>
      <c r="AAC8" s="1">
        <v>43100</v>
      </c>
      <c r="AAD8">
        <v>1155.7760000000001</v>
      </c>
      <c r="AAE8" s="1">
        <v>43100</v>
      </c>
      <c r="AAF8">
        <v>1119.1120000000001</v>
      </c>
      <c r="AAG8" s="1">
        <v>43100</v>
      </c>
      <c r="AAH8">
        <v>11231.826999999999</v>
      </c>
      <c r="AAI8" s="1">
        <v>43100</v>
      </c>
      <c r="AAJ8">
        <v>-34.896999999999998</v>
      </c>
      <c r="AAK8" s="1">
        <v>43100</v>
      </c>
      <c r="AAL8">
        <v>1054.7</v>
      </c>
      <c r="AAM8" s="1">
        <v>43008</v>
      </c>
      <c r="AAN8">
        <v>885.87030000000004</v>
      </c>
      <c r="AAO8" s="1">
        <v>42916</v>
      </c>
      <c r="AAP8">
        <v>-331.34070000000003</v>
      </c>
      <c r="AAQ8" s="1">
        <v>43100</v>
      </c>
      <c r="AAR8">
        <v>2046.444</v>
      </c>
      <c r="AAS8" s="1">
        <v>43100</v>
      </c>
      <c r="AAT8">
        <v>5795.9979999999996</v>
      </c>
      <c r="AAU8" s="1">
        <v>43100</v>
      </c>
      <c r="AAV8">
        <v>-457.12400000000002</v>
      </c>
      <c r="AAW8" s="1">
        <v>43100</v>
      </c>
      <c r="AAX8">
        <v>7731</v>
      </c>
      <c r="AAY8" s="1">
        <v>43100</v>
      </c>
      <c r="AAZ8">
        <v>-7227.3969999999999</v>
      </c>
      <c r="ABA8" s="1">
        <v>43100</v>
      </c>
      <c r="ABB8">
        <v>1926.7139999999999</v>
      </c>
      <c r="ABC8" s="1">
        <v>43100</v>
      </c>
      <c r="ABD8">
        <v>-1708.5909999999999</v>
      </c>
      <c r="ABE8" s="1">
        <v>43100</v>
      </c>
      <c r="ABF8">
        <v>1149</v>
      </c>
      <c r="ABG8" s="1">
        <v>43008</v>
      </c>
      <c r="ABH8">
        <v>188.1</v>
      </c>
      <c r="ABI8" s="1">
        <v>43100</v>
      </c>
      <c r="ABJ8">
        <v>50904.716999999997</v>
      </c>
      <c r="ABK8" s="1">
        <v>43100</v>
      </c>
      <c r="ABL8">
        <v>-305.22399999999999</v>
      </c>
      <c r="ABM8" s="1">
        <v>43100</v>
      </c>
      <c r="ABN8">
        <v>-2050.8690000000001</v>
      </c>
      <c r="ABO8" s="1">
        <v>43100</v>
      </c>
      <c r="ABP8">
        <v>1001.1319999999999</v>
      </c>
      <c r="ABQ8" s="1">
        <v>43100</v>
      </c>
      <c r="ABR8">
        <v>7867.9170000000004</v>
      </c>
      <c r="ABS8" s="1">
        <v>43100</v>
      </c>
      <c r="ABT8">
        <v>-3844</v>
      </c>
      <c r="ABU8" s="1">
        <v>43100</v>
      </c>
      <c r="ABV8">
        <v>41772.084999999999</v>
      </c>
      <c r="ABW8" s="1">
        <v>43100</v>
      </c>
      <c r="ABX8">
        <v>-317.05990000000003</v>
      </c>
      <c r="ABY8" s="1">
        <v>43100</v>
      </c>
      <c r="ABZ8">
        <v>470.64</v>
      </c>
      <c r="ACA8" s="1">
        <v>43100</v>
      </c>
      <c r="ACB8">
        <v>117.727</v>
      </c>
      <c r="ACC8" s="1">
        <v>43008</v>
      </c>
      <c r="ACD8">
        <v>3024</v>
      </c>
      <c r="ACE8" s="1">
        <v>43100</v>
      </c>
      <c r="ACF8">
        <v>187.08500000000001</v>
      </c>
      <c r="ACG8" s="1">
        <v>43100</v>
      </c>
      <c r="ACH8">
        <v>9007.0630000000001</v>
      </c>
      <c r="ACI8" s="1">
        <v>43100</v>
      </c>
      <c r="ACJ8">
        <v>967.62</v>
      </c>
      <c r="ACK8" s="1">
        <v>43100</v>
      </c>
      <c r="ACL8">
        <v>-917.51599999999996</v>
      </c>
      <c r="ACM8" s="1">
        <v>43100</v>
      </c>
      <c r="ACN8">
        <v>-14941.588</v>
      </c>
      <c r="ACO8" s="1">
        <v>43100</v>
      </c>
      <c r="ACP8">
        <v>24871.762999999999</v>
      </c>
      <c r="ACQ8" s="1">
        <v>43100</v>
      </c>
      <c r="ACR8">
        <v>9183.6</v>
      </c>
      <c r="ACS8" s="1">
        <v>43100</v>
      </c>
      <c r="ACT8">
        <v>-29008.238000000001</v>
      </c>
      <c r="ACU8" s="1">
        <v>43100</v>
      </c>
      <c r="ACV8">
        <v>2054</v>
      </c>
      <c r="ACW8" s="1">
        <v>43100</v>
      </c>
      <c r="ACX8">
        <v>6176.3950000000004</v>
      </c>
      <c r="ACY8" s="1">
        <v>43100</v>
      </c>
      <c r="ACZ8">
        <v>7731</v>
      </c>
      <c r="ADA8" s="1">
        <v>43008</v>
      </c>
      <c r="ADB8">
        <v>2450.8110000000001</v>
      </c>
      <c r="ADC8" s="1">
        <v>43100</v>
      </c>
      <c r="ADD8">
        <v>3141.268</v>
      </c>
      <c r="ADE8" s="1">
        <v>43100</v>
      </c>
      <c r="ADF8">
        <v>2127.2820000000002</v>
      </c>
      <c r="ADG8" s="1">
        <v>43100</v>
      </c>
      <c r="ADH8">
        <v>2237.8589999999999</v>
      </c>
      <c r="ADI8" s="1">
        <v>43100</v>
      </c>
      <c r="ADJ8">
        <v>1463.6849999999999</v>
      </c>
      <c r="ADK8" s="1">
        <v>43100</v>
      </c>
      <c r="ADL8">
        <v>829</v>
      </c>
      <c r="ADM8" s="1">
        <v>43100</v>
      </c>
      <c r="ADN8">
        <v>-131.65899999999999</v>
      </c>
      <c r="ADO8" s="1">
        <v>43100</v>
      </c>
      <c r="ADP8">
        <v>-1373.9449999999999</v>
      </c>
      <c r="ADQ8" s="1">
        <v>43100</v>
      </c>
      <c r="ADR8">
        <v>8873.9760000000006</v>
      </c>
      <c r="ADS8" s="1">
        <v>43100</v>
      </c>
      <c r="ADT8">
        <v>4303.5360000000001</v>
      </c>
      <c r="ADU8" s="1">
        <v>43008</v>
      </c>
      <c r="ADV8">
        <v>-789.75699999999995</v>
      </c>
      <c r="ADW8" s="1">
        <v>43100</v>
      </c>
      <c r="ADX8">
        <v>2418.6280000000002</v>
      </c>
      <c r="ADY8" s="1">
        <v>43100</v>
      </c>
      <c r="ADZ8">
        <v>717.13300000000004</v>
      </c>
      <c r="AEA8" s="1">
        <v>43100</v>
      </c>
      <c r="AEB8">
        <v>2295</v>
      </c>
      <c r="AEC8" s="1">
        <v>43100</v>
      </c>
      <c r="AED8">
        <v>2620</v>
      </c>
      <c r="AEE8" s="1">
        <v>43100</v>
      </c>
      <c r="AEF8">
        <v>-7021.4170000000004</v>
      </c>
      <c r="AEG8" s="1">
        <v>43100</v>
      </c>
      <c r="AEH8">
        <v>-3457.7820000000002</v>
      </c>
      <c r="AEI8" s="1">
        <v>43100</v>
      </c>
      <c r="AEJ8">
        <v>-833.45</v>
      </c>
      <c r="AEK8" s="1">
        <v>43100</v>
      </c>
      <c r="AEL8">
        <v>-2525.143</v>
      </c>
      <c r="AEM8" s="1">
        <v>43100</v>
      </c>
      <c r="AEN8">
        <v>-67830</v>
      </c>
      <c r="AEO8" s="1">
        <v>43100</v>
      </c>
      <c r="AEP8">
        <v>-4508.7748000000001</v>
      </c>
      <c r="AEQ8" s="1">
        <v>43100</v>
      </c>
      <c r="AER8">
        <v>-3595.3739999999998</v>
      </c>
      <c r="AEU8" s="1">
        <v>43100</v>
      </c>
      <c r="AEV8">
        <v>3627</v>
      </c>
      <c r="AEW8" s="1">
        <v>43100</v>
      </c>
      <c r="AEX8">
        <v>-820.60699999999997</v>
      </c>
      <c r="AEY8" s="1">
        <v>42947</v>
      </c>
      <c r="AEZ8">
        <v>427.072</v>
      </c>
      <c r="AFA8" s="1">
        <v>43100</v>
      </c>
      <c r="AFB8">
        <v>3267.7049999999999</v>
      </c>
      <c r="AFC8" s="1">
        <v>43100</v>
      </c>
      <c r="AFD8">
        <v>-69.253</v>
      </c>
      <c r="AFE8" s="1">
        <v>43100</v>
      </c>
      <c r="AFF8">
        <v>5066</v>
      </c>
      <c r="AFG8" s="1">
        <v>43100</v>
      </c>
      <c r="AFH8">
        <v>-1818.0609999999999</v>
      </c>
      <c r="AFI8" s="1">
        <v>43100</v>
      </c>
      <c r="AFJ8">
        <v>-468.80099999999999</v>
      </c>
      <c r="AFK8" s="1">
        <v>43100</v>
      </c>
      <c r="AFL8">
        <v>-3128.2049999999999</v>
      </c>
      <c r="AFM8" s="1">
        <v>43100</v>
      </c>
      <c r="AFN8">
        <v>-525</v>
      </c>
      <c r="AFO8" s="1">
        <v>43100</v>
      </c>
      <c r="AFP8">
        <v>3865.8420000000001</v>
      </c>
      <c r="AFQ8" s="1">
        <v>43100</v>
      </c>
      <c r="AFR8">
        <v>3342.6149999999998</v>
      </c>
      <c r="AFS8" s="1">
        <v>43100</v>
      </c>
      <c r="AFT8">
        <v>576.60599999999999</v>
      </c>
      <c r="AFU8" s="1">
        <v>43100</v>
      </c>
      <c r="AFV8">
        <v>-727.697</v>
      </c>
      <c r="AFW8" s="1">
        <v>43100</v>
      </c>
      <c r="AFX8">
        <v>5186.3320000000003</v>
      </c>
      <c r="AFY8" s="1">
        <v>43008</v>
      </c>
      <c r="AFZ8">
        <v>341.99599999999998</v>
      </c>
      <c r="AGA8" s="1">
        <v>43100</v>
      </c>
      <c r="AGB8">
        <v>7690</v>
      </c>
      <c r="AGC8" s="1">
        <v>43100</v>
      </c>
      <c r="AGD8">
        <v>10216</v>
      </c>
      <c r="AGE8" s="1">
        <v>43100</v>
      </c>
      <c r="AGF8">
        <v>636.23599999999999</v>
      </c>
      <c r="AGG8" s="1">
        <v>43100</v>
      </c>
      <c r="AGH8">
        <v>1890.2782</v>
      </c>
      <c r="AGI8" s="1">
        <v>43100</v>
      </c>
      <c r="AGJ8">
        <v>677.04899999999998</v>
      </c>
      <c r="AGK8" s="1">
        <v>43100</v>
      </c>
      <c r="AGL8">
        <v>-4823.9089999999997</v>
      </c>
      <c r="AGM8" s="1">
        <v>43100</v>
      </c>
      <c r="AGN8">
        <v>-5335.3819999999996</v>
      </c>
      <c r="AGO8" s="1">
        <v>43100</v>
      </c>
      <c r="AGP8">
        <v>26248</v>
      </c>
      <c r="AGQ8" s="1">
        <v>43100</v>
      </c>
      <c r="AGR8">
        <v>8496.3340000000007</v>
      </c>
      <c r="AGS8" s="1">
        <v>43100</v>
      </c>
      <c r="AGT8">
        <v>-687.41899999999998</v>
      </c>
      <c r="AGU8" s="1">
        <v>43100</v>
      </c>
      <c r="AGV8">
        <v>48727.184000000001</v>
      </c>
      <c r="AGW8" s="1">
        <v>43100</v>
      </c>
      <c r="AGX8">
        <v>113.97799999999999</v>
      </c>
      <c r="AGY8" s="1">
        <v>43100</v>
      </c>
      <c r="AGZ8">
        <v>49506</v>
      </c>
      <c r="AHA8" s="1">
        <v>43100</v>
      </c>
      <c r="AHB8">
        <v>935</v>
      </c>
      <c r="AHC8" s="1">
        <v>43100</v>
      </c>
      <c r="AHD8">
        <v>5627</v>
      </c>
      <c r="AHE8" s="1">
        <v>43100</v>
      </c>
      <c r="AHF8">
        <v>4972.0990000000002</v>
      </c>
      <c r="AHG8" s="1">
        <v>43100</v>
      </c>
      <c r="AHH8">
        <v>823.28499999999997</v>
      </c>
      <c r="AHI8" s="1">
        <v>43100</v>
      </c>
      <c r="AHJ8">
        <v>123053</v>
      </c>
      <c r="AHK8" s="1">
        <v>43100</v>
      </c>
      <c r="AHL8">
        <v>38567</v>
      </c>
      <c r="AHM8" s="1">
        <v>43100</v>
      </c>
      <c r="AHN8">
        <v>1376.2660000000001</v>
      </c>
      <c r="AHO8" s="1">
        <v>42978</v>
      </c>
      <c r="AHP8">
        <v>492.23599999999999</v>
      </c>
      <c r="AHQ8" s="1">
        <v>43100</v>
      </c>
      <c r="AHR8">
        <v>3975.55</v>
      </c>
      <c r="AHS8" s="1">
        <v>43100</v>
      </c>
      <c r="AHT8">
        <v>273.81799999999998</v>
      </c>
      <c r="AHU8" s="1">
        <v>43100</v>
      </c>
      <c r="AHV8">
        <v>7742.732</v>
      </c>
      <c r="AHW8" s="1">
        <v>43100</v>
      </c>
      <c r="AHX8">
        <v>1240.8879999999999</v>
      </c>
      <c r="AHY8" s="1">
        <v>43100</v>
      </c>
      <c r="AHZ8">
        <v>8381.0169999999998</v>
      </c>
      <c r="AIA8" s="1">
        <v>43100</v>
      </c>
      <c r="AIB8">
        <v>503</v>
      </c>
      <c r="AIC8" s="1">
        <v>43100</v>
      </c>
      <c r="AID8">
        <v>2226</v>
      </c>
      <c r="AIE8" s="1">
        <v>43100</v>
      </c>
      <c r="AIF8">
        <v>13849.009</v>
      </c>
      <c r="AIG8" s="1">
        <v>43100</v>
      </c>
      <c r="AIH8">
        <v>1021.68</v>
      </c>
      <c r="AII8" s="1">
        <v>43100</v>
      </c>
      <c r="AIJ8">
        <v>-276.70400000000001</v>
      </c>
      <c r="AIK8" s="1">
        <v>43100</v>
      </c>
      <c r="AIL8">
        <v>1807.3530000000001</v>
      </c>
      <c r="AIM8" s="1">
        <v>43100</v>
      </c>
      <c r="AIN8">
        <v>2402.692</v>
      </c>
      <c r="AIO8" s="1">
        <v>43100</v>
      </c>
      <c r="AIP8">
        <v>17485</v>
      </c>
      <c r="AIQ8" s="1">
        <v>43100</v>
      </c>
      <c r="AIR8">
        <v>361.78800000000001</v>
      </c>
      <c r="AIS8" s="1">
        <v>43100</v>
      </c>
      <c r="AIT8">
        <v>4849</v>
      </c>
      <c r="AIU8" s="1">
        <v>43008</v>
      </c>
      <c r="AIV8">
        <v>702.57100000000003</v>
      </c>
      <c r="AIW8" s="1">
        <v>43100</v>
      </c>
      <c r="AIX8">
        <v>10162.316000000001</v>
      </c>
      <c r="AIY8" s="1">
        <v>43100</v>
      </c>
      <c r="AIZ8">
        <v>-3831.6950000000002</v>
      </c>
      <c r="AJA8" s="1">
        <v>43100</v>
      </c>
      <c r="AJB8">
        <v>4933.2629999999999</v>
      </c>
      <c r="AJC8" s="1">
        <v>43100</v>
      </c>
      <c r="AJD8">
        <v>638.51199999999994</v>
      </c>
      <c r="AJE8" s="1">
        <v>43100</v>
      </c>
      <c r="AJF8">
        <v>7941.2370000000001</v>
      </c>
      <c r="AJG8" s="1">
        <v>43100</v>
      </c>
      <c r="AJH8">
        <v>824.38099999999997</v>
      </c>
      <c r="AJI8" s="1">
        <v>43100</v>
      </c>
      <c r="AJJ8">
        <v>-273.61</v>
      </c>
      <c r="AJK8" s="1">
        <v>43100</v>
      </c>
      <c r="AJL8">
        <v>760.48400000000004</v>
      </c>
      <c r="AJM8" s="1">
        <v>43100</v>
      </c>
      <c r="AJN8">
        <v>4615.3</v>
      </c>
      <c r="AJO8" s="1">
        <v>43100</v>
      </c>
      <c r="AJP8">
        <v>2890.3049999999998</v>
      </c>
      <c r="AJQ8" s="1">
        <v>43008</v>
      </c>
      <c r="AJR8">
        <v>5566.598</v>
      </c>
      <c r="AJS8" s="1">
        <v>43100</v>
      </c>
      <c r="AJT8">
        <v>4300.2659999999996</v>
      </c>
      <c r="AJU8" s="1">
        <v>43100</v>
      </c>
      <c r="AJV8">
        <v>16032</v>
      </c>
      <c r="AJW8" s="1">
        <v>43100</v>
      </c>
      <c r="AJX8">
        <v>9172.0040000000008</v>
      </c>
      <c r="AJY8" s="1">
        <v>43100</v>
      </c>
      <c r="AJZ8">
        <v>141.702</v>
      </c>
      <c r="AKA8" s="1">
        <v>43100</v>
      </c>
      <c r="AKB8">
        <v>-348.07600000000002</v>
      </c>
      <c r="AKC8" s="1">
        <v>43100</v>
      </c>
      <c r="AKD8">
        <v>-859.33</v>
      </c>
    </row>
    <row r="9" spans="1:966" x14ac:dyDescent="0.25">
      <c r="C9" s="1">
        <v>43190</v>
      </c>
      <c r="D9">
        <v>686.69500000000005</v>
      </c>
      <c r="E9" s="1">
        <v>43190</v>
      </c>
      <c r="F9">
        <v>5898.2</v>
      </c>
      <c r="O9" s="1">
        <v>43008</v>
      </c>
      <c r="P9">
        <v>3367.3780000000002</v>
      </c>
      <c r="Y9" s="1">
        <v>43190</v>
      </c>
      <c r="Z9">
        <v>-31.841000000000001</v>
      </c>
      <c r="AE9" s="1">
        <v>43281</v>
      </c>
      <c r="AF9">
        <v>2881.48</v>
      </c>
      <c r="AY9" s="1">
        <v>43190</v>
      </c>
      <c r="AZ9">
        <v>221.88900000000001</v>
      </c>
      <c r="BM9" s="1">
        <v>43190</v>
      </c>
      <c r="BN9">
        <v>426.27600000000001</v>
      </c>
      <c r="BW9" s="1">
        <v>43190</v>
      </c>
      <c r="BX9">
        <v>159.32900000000001</v>
      </c>
      <c r="CI9" s="1">
        <v>43190</v>
      </c>
      <c r="CJ9">
        <v>118.265</v>
      </c>
      <c r="CM9" s="1">
        <v>43281</v>
      </c>
      <c r="CN9">
        <v>2221.9989999999998</v>
      </c>
      <c r="CU9" s="1">
        <v>43190</v>
      </c>
      <c r="CV9">
        <v>378.27300000000002</v>
      </c>
      <c r="CY9" s="1">
        <v>43281</v>
      </c>
      <c r="CZ9">
        <v>1613</v>
      </c>
      <c r="DI9" s="1">
        <v>43190</v>
      </c>
      <c r="DJ9">
        <v>-1380</v>
      </c>
      <c r="DQ9" s="1">
        <v>43190</v>
      </c>
      <c r="DR9">
        <v>77.022999999999996</v>
      </c>
      <c r="EC9" s="1">
        <v>43190</v>
      </c>
      <c r="ED9">
        <v>2794.7020000000002</v>
      </c>
      <c r="EM9" s="1">
        <v>43281</v>
      </c>
      <c r="EN9">
        <v>648</v>
      </c>
      <c r="EO9" s="1">
        <v>43281</v>
      </c>
      <c r="EP9">
        <v>17.800999999999998</v>
      </c>
      <c r="EQ9" s="1">
        <v>43190</v>
      </c>
      <c r="ER9">
        <v>156.72999999999999</v>
      </c>
      <c r="FI9" s="1">
        <v>43159</v>
      </c>
      <c r="FJ9">
        <v>-294.68200000000002</v>
      </c>
      <c r="FY9" s="1">
        <v>43190</v>
      </c>
      <c r="FZ9">
        <v>-117.791</v>
      </c>
      <c r="GI9" s="1">
        <v>43190</v>
      </c>
      <c r="GJ9">
        <v>3029.2779999999998</v>
      </c>
      <c r="GK9" s="1">
        <v>43281</v>
      </c>
      <c r="GL9">
        <v>4021</v>
      </c>
      <c r="HI9" s="1">
        <v>43190</v>
      </c>
      <c r="HJ9">
        <v>396.1</v>
      </c>
      <c r="HS9" s="1">
        <v>43008</v>
      </c>
      <c r="HT9">
        <v>5752.134</v>
      </c>
      <c r="IG9" s="1">
        <v>43008</v>
      </c>
      <c r="IH9">
        <v>50631</v>
      </c>
      <c r="IK9" s="1">
        <v>43008</v>
      </c>
      <c r="IL9">
        <v>96870</v>
      </c>
      <c r="IM9" s="1">
        <v>43008</v>
      </c>
      <c r="IN9">
        <v>490.97370000000001</v>
      </c>
      <c r="IS9" s="1">
        <v>43008</v>
      </c>
      <c r="IT9">
        <v>5494</v>
      </c>
      <c r="JC9" s="1">
        <v>43008</v>
      </c>
      <c r="JD9">
        <v>145174</v>
      </c>
      <c r="JE9" s="1">
        <v>43190</v>
      </c>
      <c r="JF9">
        <v>-521.76900000000001</v>
      </c>
      <c r="JS9" s="1">
        <v>43190</v>
      </c>
      <c r="JT9">
        <v>3.8559999999999999</v>
      </c>
      <c r="JW9" s="1">
        <v>43008</v>
      </c>
      <c r="JX9">
        <v>59418</v>
      </c>
      <c r="JY9" s="1">
        <v>43008</v>
      </c>
      <c r="JZ9">
        <v>299197</v>
      </c>
      <c r="KE9" s="1">
        <v>43008</v>
      </c>
      <c r="KF9">
        <v>70099</v>
      </c>
      <c r="KG9" s="1">
        <v>43190</v>
      </c>
      <c r="KH9">
        <v>-0.38800000000000001</v>
      </c>
      <c r="KK9" s="1">
        <v>43008</v>
      </c>
      <c r="KL9">
        <v>-6089.1505999999999</v>
      </c>
      <c r="KM9" s="1">
        <v>43008</v>
      </c>
      <c r="KN9">
        <v>-11282.656000000001</v>
      </c>
      <c r="KQ9" s="1">
        <v>43008</v>
      </c>
      <c r="KR9">
        <v>-151008</v>
      </c>
      <c r="KS9" s="1">
        <v>43008</v>
      </c>
      <c r="KT9">
        <v>311729</v>
      </c>
      <c r="KY9" s="1">
        <v>43008</v>
      </c>
      <c r="KZ9">
        <v>124907</v>
      </c>
      <c r="LA9" s="1">
        <v>43008</v>
      </c>
      <c r="LB9">
        <v>260789</v>
      </c>
      <c r="LI9" s="1">
        <v>43008</v>
      </c>
      <c r="LJ9">
        <v>103620</v>
      </c>
      <c r="LO9" s="1">
        <v>43008</v>
      </c>
      <c r="LP9">
        <v>257824</v>
      </c>
      <c r="ME9" s="1">
        <v>43008</v>
      </c>
      <c r="MF9">
        <v>-2723.9596000000001</v>
      </c>
      <c r="MG9" s="1">
        <v>43008</v>
      </c>
      <c r="MH9">
        <v>-5982.5442999999996</v>
      </c>
      <c r="MQ9" s="1">
        <v>43281</v>
      </c>
      <c r="MR9">
        <v>16394</v>
      </c>
      <c r="NG9" s="1">
        <v>43190</v>
      </c>
      <c r="NH9">
        <v>-1144.3430000000001</v>
      </c>
      <c r="OI9" s="1">
        <v>43190</v>
      </c>
      <c r="OJ9">
        <v>49.780799999999999</v>
      </c>
      <c r="OO9" s="1">
        <v>43008</v>
      </c>
      <c r="OP9">
        <v>954.34829999999999</v>
      </c>
      <c r="PC9" s="1">
        <v>43281</v>
      </c>
      <c r="PD9">
        <v>105.63200000000001</v>
      </c>
      <c r="PU9" s="1">
        <v>43008</v>
      </c>
      <c r="PV9">
        <v>478.07299999999998</v>
      </c>
      <c r="QK9" s="1">
        <v>43190</v>
      </c>
      <c r="QL9">
        <v>-433.07799999999997</v>
      </c>
      <c r="QW9" s="1">
        <v>43008</v>
      </c>
      <c r="QX9">
        <v>258.62209999999999</v>
      </c>
      <c r="RI9" s="1">
        <v>43008</v>
      </c>
      <c r="RJ9">
        <v>630.03520000000003</v>
      </c>
      <c r="RS9" s="1">
        <v>43281</v>
      </c>
      <c r="RT9">
        <v>218.48699999999999</v>
      </c>
      <c r="RU9" s="1">
        <v>43008</v>
      </c>
      <c r="RV9">
        <v>-230.20179999999999</v>
      </c>
      <c r="SU9" s="1">
        <v>43190</v>
      </c>
      <c r="SV9">
        <v>212.15700000000001</v>
      </c>
      <c r="TA9" s="1">
        <v>43008</v>
      </c>
      <c r="TB9">
        <v>-1646.528</v>
      </c>
      <c r="TQ9" s="1">
        <v>43008</v>
      </c>
      <c r="TR9">
        <v>2040.0627999999999</v>
      </c>
      <c r="UY9" s="1">
        <v>43008</v>
      </c>
      <c r="UZ9">
        <v>3751.5929999999998</v>
      </c>
      <c r="VA9" s="1">
        <v>43008</v>
      </c>
      <c r="VB9">
        <v>370.85500000000002</v>
      </c>
      <c r="VC9" s="1">
        <v>43281</v>
      </c>
      <c r="VD9">
        <v>21361</v>
      </c>
      <c r="VM9" s="1">
        <v>43008</v>
      </c>
      <c r="VN9">
        <v>356.59199999999998</v>
      </c>
      <c r="VU9" s="1">
        <v>43008</v>
      </c>
      <c r="VV9">
        <v>623.48299999999995</v>
      </c>
      <c r="WE9" s="1">
        <v>43008</v>
      </c>
      <c r="WF9">
        <v>372.05</v>
      </c>
      <c r="WG9" s="1">
        <v>43190</v>
      </c>
      <c r="WH9">
        <v>214.2</v>
      </c>
      <c r="WI9" s="1">
        <v>43281</v>
      </c>
      <c r="WJ9">
        <v>794.53800000000001</v>
      </c>
      <c r="WS9" s="1">
        <v>43008</v>
      </c>
      <c r="WT9">
        <v>28849</v>
      </c>
      <c r="XG9" s="1">
        <v>43008</v>
      </c>
      <c r="XH9">
        <v>419.54</v>
      </c>
      <c r="YE9" s="1">
        <v>43008</v>
      </c>
      <c r="YF9">
        <v>74.837999999999994</v>
      </c>
      <c r="YO9" s="1">
        <v>43008</v>
      </c>
      <c r="YP9">
        <v>72.667000000000002</v>
      </c>
      <c r="ZG9" s="1">
        <v>43008</v>
      </c>
      <c r="ZH9">
        <v>1676.3724</v>
      </c>
      <c r="ZO9" s="1">
        <v>43281</v>
      </c>
      <c r="ZP9">
        <v>1288.498</v>
      </c>
      <c r="ZY9" s="1">
        <v>43008</v>
      </c>
      <c r="ZZ9">
        <v>1534.4803999999999</v>
      </c>
      <c r="AAM9" s="1">
        <v>43190</v>
      </c>
      <c r="AAN9">
        <v>1059.1418000000001</v>
      </c>
      <c r="AAO9" s="1">
        <v>43008</v>
      </c>
      <c r="AAP9">
        <v>1124.0853999999999</v>
      </c>
      <c r="AAW9" s="1">
        <v>43281</v>
      </c>
      <c r="AAX9">
        <v>6888</v>
      </c>
      <c r="ABG9" s="1">
        <v>43190</v>
      </c>
      <c r="ABH9">
        <v>-7.3</v>
      </c>
      <c r="ACC9" s="1">
        <v>43190</v>
      </c>
      <c r="ACD9">
        <v>2658</v>
      </c>
      <c r="ACY9" s="1">
        <v>43281</v>
      </c>
      <c r="ACZ9">
        <v>6888</v>
      </c>
      <c r="ADA9" s="1">
        <v>43190</v>
      </c>
      <c r="ADB9">
        <v>-491.63099999999997</v>
      </c>
      <c r="ADU9" s="1">
        <v>43190</v>
      </c>
      <c r="ADV9">
        <v>-914.70799999999997</v>
      </c>
      <c r="AEU9" s="1">
        <v>43281</v>
      </c>
      <c r="AEV9">
        <v>4462</v>
      </c>
      <c r="AEY9" s="1">
        <v>43131</v>
      </c>
      <c r="AEZ9">
        <v>345.17099999999999</v>
      </c>
      <c r="AFY9" s="1">
        <v>43190</v>
      </c>
      <c r="AFZ9">
        <v>-1295.498</v>
      </c>
      <c r="AHA9" s="1">
        <v>43281</v>
      </c>
      <c r="AHB9">
        <v>217</v>
      </c>
      <c r="AHO9" s="1">
        <v>43159</v>
      </c>
      <c r="AHP9">
        <v>399.23</v>
      </c>
      <c r="AIU9" s="1">
        <v>43190</v>
      </c>
      <c r="AIV9">
        <v>778.74199999999996</v>
      </c>
      <c r="AIW9" s="1">
        <v>43281</v>
      </c>
      <c r="AIX9">
        <v>15116</v>
      </c>
      <c r="AJQ9" s="1">
        <v>43190</v>
      </c>
      <c r="AJR9">
        <v>322.72000000000003</v>
      </c>
    </row>
    <row r="10" spans="1:966" x14ac:dyDescent="0.25">
      <c r="O10" s="1">
        <v>43100</v>
      </c>
      <c r="P10">
        <v>5113.9539999999997</v>
      </c>
      <c r="HS10" s="1">
        <v>43100</v>
      </c>
      <c r="HT10">
        <v>-2529.9960000000001</v>
      </c>
      <c r="IG10" s="1">
        <v>43100</v>
      </c>
      <c r="IH10">
        <v>84565</v>
      </c>
      <c r="IK10" s="1">
        <v>43100</v>
      </c>
      <c r="IL10">
        <v>123469</v>
      </c>
      <c r="IM10" s="1">
        <v>43100</v>
      </c>
      <c r="IN10">
        <v>4194.9714000000004</v>
      </c>
      <c r="IS10" s="1">
        <v>43100</v>
      </c>
      <c r="IT10">
        <v>39373</v>
      </c>
      <c r="JC10" s="1">
        <v>43100</v>
      </c>
      <c r="JD10">
        <v>31130</v>
      </c>
      <c r="JW10" s="1">
        <v>43100</v>
      </c>
      <c r="JX10">
        <v>14526</v>
      </c>
      <c r="JY10" s="1">
        <v>43100</v>
      </c>
      <c r="JZ10">
        <v>-2353</v>
      </c>
      <c r="KE10" s="1">
        <v>43100</v>
      </c>
      <c r="KF10">
        <v>139452.1207</v>
      </c>
      <c r="KK10" s="1">
        <v>43100</v>
      </c>
      <c r="KL10">
        <v>-9166.4225999999999</v>
      </c>
      <c r="KM10" s="1">
        <v>43100</v>
      </c>
      <c r="KN10">
        <v>14550.052</v>
      </c>
      <c r="KQ10" s="1">
        <v>43100</v>
      </c>
      <c r="KR10">
        <v>336095</v>
      </c>
      <c r="KS10" s="1">
        <v>43100</v>
      </c>
      <c r="KT10">
        <v>342278</v>
      </c>
      <c r="KY10" s="1">
        <v>43100</v>
      </c>
      <c r="KZ10">
        <v>37166</v>
      </c>
      <c r="LA10" s="1">
        <v>43100</v>
      </c>
      <c r="LB10">
        <v>318236</v>
      </c>
      <c r="LI10" s="1">
        <v>43100</v>
      </c>
      <c r="LJ10">
        <v>36655</v>
      </c>
      <c r="LO10" s="1">
        <v>43100</v>
      </c>
      <c r="LP10">
        <v>109109</v>
      </c>
      <c r="ME10" s="1">
        <v>43100</v>
      </c>
      <c r="MF10">
        <v>24106.348000000002</v>
      </c>
      <c r="MG10" s="1">
        <v>43100</v>
      </c>
      <c r="MH10">
        <v>-35086.986400000002</v>
      </c>
      <c r="OO10" s="1">
        <v>43100</v>
      </c>
      <c r="OP10">
        <v>88.173100000000005</v>
      </c>
      <c r="PU10" s="1">
        <v>43100</v>
      </c>
      <c r="PV10">
        <v>237.2295</v>
      </c>
      <c r="QW10" s="1">
        <v>43100</v>
      </c>
      <c r="QX10">
        <v>730.87030000000004</v>
      </c>
      <c r="RI10" s="1">
        <v>43100</v>
      </c>
      <c r="RJ10">
        <v>634.40260000000001</v>
      </c>
      <c r="RU10" s="1">
        <v>43100</v>
      </c>
      <c r="RV10">
        <v>2979.5383999999999</v>
      </c>
      <c r="TA10" s="1">
        <v>43100</v>
      </c>
      <c r="TB10">
        <v>-639.49300000000005</v>
      </c>
      <c r="TQ10" s="1">
        <v>43100</v>
      </c>
      <c r="TR10">
        <v>-943.23779999999999</v>
      </c>
      <c r="UY10" s="1">
        <v>43100</v>
      </c>
      <c r="UZ10">
        <v>-449.714</v>
      </c>
      <c r="VA10" s="1">
        <v>43100</v>
      </c>
      <c r="VB10">
        <v>-243.608</v>
      </c>
      <c r="VM10" s="1">
        <v>43100</v>
      </c>
      <c r="VN10">
        <v>-1.9220000000000002</v>
      </c>
      <c r="VU10" s="1">
        <v>43100</v>
      </c>
      <c r="VV10">
        <v>305.49400000000003</v>
      </c>
      <c r="WE10" s="1">
        <v>43100</v>
      </c>
      <c r="WF10">
        <v>54.924999999999997</v>
      </c>
      <c r="WS10" s="1">
        <v>43100</v>
      </c>
      <c r="WT10">
        <v>34132</v>
      </c>
      <c r="XG10" s="1">
        <v>43100</v>
      </c>
      <c r="XH10">
        <v>323.69799999999998</v>
      </c>
      <c r="YE10" s="1">
        <v>43100</v>
      </c>
      <c r="YF10">
        <v>87.721000000000004</v>
      </c>
      <c r="YO10" s="1">
        <v>43100</v>
      </c>
      <c r="YP10">
        <v>12.317</v>
      </c>
      <c r="ZG10" s="1">
        <v>43100</v>
      </c>
      <c r="ZH10">
        <v>4339.5891000000001</v>
      </c>
      <c r="ZY10" s="1">
        <v>43100</v>
      </c>
      <c r="ZZ10">
        <v>3013.1923999999999</v>
      </c>
      <c r="AAO10" s="1">
        <v>43100</v>
      </c>
      <c r="AAP10">
        <v>1343.8312000000001</v>
      </c>
    </row>
    <row r="11" spans="1:966" x14ac:dyDescent="0.25">
      <c r="O11" s="1">
        <v>43190</v>
      </c>
      <c r="P11">
        <v>-800.47</v>
      </c>
      <c r="HS11" s="1">
        <v>43190</v>
      </c>
      <c r="HT11">
        <v>5295.2640000000001</v>
      </c>
      <c r="IG11" s="1">
        <v>43190</v>
      </c>
      <c r="IH11">
        <v>11835</v>
      </c>
      <c r="IK11" s="1">
        <v>43190</v>
      </c>
      <c r="IL11">
        <v>56925</v>
      </c>
      <c r="IM11" s="1">
        <v>43190</v>
      </c>
      <c r="IN11">
        <v>-1002.1284000000001</v>
      </c>
      <c r="IS11" s="1">
        <v>43190</v>
      </c>
      <c r="IT11">
        <v>10145</v>
      </c>
      <c r="JC11" s="1">
        <v>43190</v>
      </c>
      <c r="JD11">
        <v>105835</v>
      </c>
      <c r="JW11" s="1">
        <v>43190</v>
      </c>
      <c r="JX11">
        <v>6800</v>
      </c>
      <c r="JY11" s="1">
        <v>43190</v>
      </c>
      <c r="JZ11">
        <v>108054</v>
      </c>
      <c r="KE11" s="1">
        <v>43190</v>
      </c>
      <c r="KF11">
        <v>167797</v>
      </c>
      <c r="KK11" s="1">
        <v>43190</v>
      </c>
      <c r="KL11">
        <v>19416.447199999999</v>
      </c>
      <c r="KM11" s="1">
        <v>43190</v>
      </c>
      <c r="KN11">
        <v>-19820.021000000001</v>
      </c>
      <c r="KQ11" s="1">
        <v>43190</v>
      </c>
      <c r="KR11">
        <v>-59522</v>
      </c>
      <c r="KS11" s="1">
        <v>43190</v>
      </c>
      <c r="KT11">
        <v>-244471</v>
      </c>
      <c r="KY11" s="1">
        <v>43190</v>
      </c>
      <c r="KZ11">
        <v>-42143</v>
      </c>
      <c r="LA11" s="1">
        <v>43190</v>
      </c>
      <c r="LB11">
        <v>-236348</v>
      </c>
      <c r="LI11" s="1">
        <v>43190</v>
      </c>
      <c r="LJ11">
        <v>-19615</v>
      </c>
      <c r="LO11" s="1">
        <v>43190</v>
      </c>
      <c r="LP11">
        <v>265862</v>
      </c>
      <c r="ME11" s="1">
        <v>43190</v>
      </c>
      <c r="MF11">
        <v>-4927.1025</v>
      </c>
      <c r="MG11" s="1">
        <v>43190</v>
      </c>
      <c r="MH11">
        <v>3054.6046999999999</v>
      </c>
      <c r="OO11" s="1">
        <v>43190</v>
      </c>
      <c r="OP11">
        <v>812.76940000000002</v>
      </c>
      <c r="PU11" s="1">
        <v>43190</v>
      </c>
      <c r="PV11">
        <v>207.8245</v>
      </c>
      <c r="QW11" s="1">
        <v>43190</v>
      </c>
      <c r="QX11">
        <v>35.280500000000004</v>
      </c>
      <c r="RI11" s="1">
        <v>43187</v>
      </c>
      <c r="RJ11">
        <v>-259.04539999999997</v>
      </c>
      <c r="RU11" s="1">
        <v>43190</v>
      </c>
      <c r="RV11">
        <v>-1954.721</v>
      </c>
      <c r="TA11" s="1">
        <v>43190</v>
      </c>
      <c r="TB11">
        <v>1477.2650000000001</v>
      </c>
      <c r="TQ11" s="1">
        <v>43190</v>
      </c>
      <c r="TR11">
        <v>315.0478</v>
      </c>
      <c r="UY11" s="1">
        <v>43190</v>
      </c>
      <c r="UZ11">
        <v>-1242.7370000000001</v>
      </c>
      <c r="VA11" s="1">
        <v>43190</v>
      </c>
      <c r="VB11">
        <v>814.4</v>
      </c>
      <c r="VU11" s="1">
        <v>43190</v>
      </c>
      <c r="VV11">
        <v>97.599000000000004</v>
      </c>
      <c r="WE11" s="1">
        <v>43190</v>
      </c>
      <c r="WF11">
        <v>-582.67499999999995</v>
      </c>
      <c r="WS11" s="1">
        <v>43190</v>
      </c>
      <c r="WT11">
        <v>19825</v>
      </c>
      <c r="XG11" s="1">
        <v>43190</v>
      </c>
      <c r="XH11">
        <v>95.808000000000007</v>
      </c>
      <c r="YE11" s="1">
        <v>43190</v>
      </c>
      <c r="YF11">
        <v>57.000999999999998</v>
      </c>
      <c r="YO11" s="1">
        <v>43190</v>
      </c>
      <c r="YP11">
        <v>15.827</v>
      </c>
      <c r="ZG11" s="1">
        <v>43190</v>
      </c>
      <c r="ZH11">
        <v>685.43690000000004</v>
      </c>
      <c r="ZY11" s="1">
        <v>43190</v>
      </c>
      <c r="ZZ11">
        <v>2184.1199000000001</v>
      </c>
      <c r="AAO11" s="1">
        <v>43190</v>
      </c>
      <c r="AAP11">
        <v>753.96860000000004</v>
      </c>
    </row>
    <row r="12" spans="1:966" x14ac:dyDescent="0.25">
      <c r="XG12" s="1">
        <v>43281</v>
      </c>
      <c r="XH12">
        <v>110.73099999999999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D12"/>
  <sheetViews>
    <sheetView workbookViewId="0">
      <selection activeCell="B11" sqref="B11"/>
    </sheetView>
  </sheetViews>
  <sheetFormatPr defaultRowHeight="15" x14ac:dyDescent="0.25"/>
  <cols>
    <col min="1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9.7109375" bestFit="1" customWidth="1"/>
    <col min="15" max="15" width="9.7109375" bestFit="1" customWidth="1"/>
    <col min="17" max="17" width="9.7109375" bestFit="1" customWidth="1"/>
    <col min="19" max="19" width="9.7109375" bestFit="1" customWidth="1"/>
    <col min="21" max="21" width="9.7109375" bestFit="1" customWidth="1"/>
    <col min="23" max="23" width="9.7109375" bestFit="1" customWidth="1"/>
    <col min="25" max="25" width="9.7109375" bestFit="1" customWidth="1"/>
    <col min="27" max="27" width="9.7109375" bestFit="1" customWidth="1"/>
    <col min="29" max="29" width="9.7109375" bestFit="1" customWidth="1"/>
    <col min="31" max="31" width="9.7109375" bestFit="1" customWidth="1"/>
    <col min="33" max="33" width="9.7109375" bestFit="1" customWidth="1"/>
    <col min="35" max="35" width="9.7109375" bestFit="1" customWidth="1"/>
    <col min="37" max="37" width="9.7109375" bestFit="1" customWidth="1"/>
    <col min="39" max="39" width="9.7109375" bestFit="1" customWidth="1"/>
    <col min="41" max="41" width="9.7109375" bestFit="1" customWidth="1"/>
    <col min="43" max="43" width="9.7109375" bestFit="1" customWidth="1"/>
    <col min="45" max="45" width="9.7109375" bestFit="1" customWidth="1"/>
    <col min="47" max="47" width="9.7109375" bestFit="1" customWidth="1"/>
    <col min="49" max="49" width="9.7109375" bestFit="1" customWidth="1"/>
    <col min="51" max="51" width="9.7109375" bestFit="1" customWidth="1"/>
    <col min="53" max="53" width="9.7109375" bestFit="1" customWidth="1"/>
    <col min="55" max="55" width="9.7109375" bestFit="1" customWidth="1"/>
    <col min="57" max="57" width="9.7109375" bestFit="1" customWidth="1"/>
    <col min="59" max="59" width="9.7109375" bestFit="1" customWidth="1"/>
    <col min="61" max="61" width="9.7109375" bestFit="1" customWidth="1"/>
    <col min="63" max="63" width="9.7109375" bestFit="1" customWidth="1"/>
    <col min="65" max="65" width="9.7109375" bestFit="1" customWidth="1"/>
    <col min="67" max="67" width="9.7109375" bestFit="1" customWidth="1"/>
    <col min="69" max="69" width="9.7109375" bestFit="1" customWidth="1"/>
    <col min="71" max="71" width="9.7109375" bestFit="1" customWidth="1"/>
    <col min="73" max="73" width="9.7109375" bestFit="1" customWidth="1"/>
    <col min="75" max="75" width="9.7109375" bestFit="1" customWidth="1"/>
    <col min="77" max="77" width="9.7109375" bestFit="1" customWidth="1"/>
    <col min="79" max="79" width="9.7109375" bestFit="1" customWidth="1"/>
    <col min="81" max="81" width="9.7109375" bestFit="1" customWidth="1"/>
    <col min="83" max="83" width="9.7109375" bestFit="1" customWidth="1"/>
    <col min="85" max="85" width="9.7109375" bestFit="1" customWidth="1"/>
    <col min="87" max="87" width="9.7109375" bestFit="1" customWidth="1"/>
    <col min="89" max="89" width="9.7109375" bestFit="1" customWidth="1"/>
    <col min="91" max="91" width="9.7109375" bestFit="1" customWidth="1"/>
    <col min="93" max="93" width="9.7109375" bestFit="1" customWidth="1"/>
    <col min="95" max="95" width="9.7109375" bestFit="1" customWidth="1"/>
    <col min="97" max="97" width="9.7109375" bestFit="1" customWidth="1"/>
    <col min="99" max="99" width="9.7109375" bestFit="1" customWidth="1"/>
    <col min="101" max="101" width="9.7109375" bestFit="1" customWidth="1"/>
    <col min="103" max="103" width="9.7109375" bestFit="1" customWidth="1"/>
    <col min="105" max="105" width="9.7109375" bestFit="1" customWidth="1"/>
    <col min="107" max="107" width="9.7109375" bestFit="1" customWidth="1"/>
    <col min="109" max="109" width="9.7109375" bestFit="1" customWidth="1"/>
    <col min="111" max="111" width="9.7109375" bestFit="1" customWidth="1"/>
    <col min="113" max="113" width="9.7109375" bestFit="1" customWidth="1"/>
    <col min="115" max="115" width="9.7109375" bestFit="1" customWidth="1"/>
    <col min="117" max="117" width="9.7109375" bestFit="1" customWidth="1"/>
    <col min="119" max="119" width="9.7109375" bestFit="1" customWidth="1"/>
    <col min="121" max="121" width="9.7109375" bestFit="1" customWidth="1"/>
    <col min="123" max="123" width="9.7109375" bestFit="1" customWidth="1"/>
    <col min="125" max="125" width="10.7109375" bestFit="1" customWidth="1"/>
    <col min="127" max="127" width="9.7109375" bestFit="1" customWidth="1"/>
    <col min="129" max="129" width="10.7109375" bestFit="1" customWidth="1"/>
    <col min="131" max="131" width="10.7109375" bestFit="1" customWidth="1"/>
    <col min="133" max="133" width="9.7109375" bestFit="1" customWidth="1"/>
    <col min="135" max="135" width="9.7109375" bestFit="1" customWidth="1"/>
    <col min="137" max="137" width="9.7109375" bestFit="1" customWidth="1"/>
    <col min="139" max="139" width="9.7109375" bestFit="1" customWidth="1"/>
    <col min="141" max="141" width="10.7109375" bestFit="1" customWidth="1"/>
    <col min="143" max="143" width="9.7109375" bestFit="1" customWidth="1"/>
    <col min="145" max="145" width="9.7109375" bestFit="1" customWidth="1"/>
    <col min="147" max="147" width="9.7109375" bestFit="1" customWidth="1"/>
    <col min="149" max="149" width="9.7109375" bestFit="1" customWidth="1"/>
    <col min="151" max="151" width="9.7109375" bestFit="1" customWidth="1"/>
    <col min="153" max="153" width="9.7109375" bestFit="1" customWidth="1"/>
    <col min="155" max="155" width="9.7109375" bestFit="1" customWidth="1"/>
    <col min="157" max="157" width="9.7109375" bestFit="1" customWidth="1"/>
    <col min="159" max="159" width="9.7109375" bestFit="1" customWidth="1"/>
    <col min="161" max="161" width="9.7109375" bestFit="1" customWidth="1"/>
    <col min="163" max="163" width="9.7109375" bestFit="1" customWidth="1"/>
    <col min="165" max="165" width="9.7109375" bestFit="1" customWidth="1"/>
    <col min="167" max="167" width="9.7109375" bestFit="1" customWidth="1"/>
    <col min="169" max="169" width="9.7109375" bestFit="1" customWidth="1"/>
    <col min="171" max="171" width="9.7109375" bestFit="1" customWidth="1"/>
    <col min="173" max="173" width="9.7109375" bestFit="1" customWidth="1"/>
    <col min="175" max="175" width="9.7109375" bestFit="1" customWidth="1"/>
    <col min="177" max="177" width="9.7109375" bestFit="1" customWidth="1"/>
    <col min="179" max="179" width="9.7109375" bestFit="1" customWidth="1"/>
    <col min="181" max="181" width="9.7109375" bestFit="1" customWidth="1"/>
    <col min="183" max="183" width="9.7109375" bestFit="1" customWidth="1"/>
    <col min="185" max="185" width="9.7109375" bestFit="1" customWidth="1"/>
    <col min="187" max="187" width="9.7109375" bestFit="1" customWidth="1"/>
    <col min="189" max="189" width="9.7109375" bestFit="1" customWidth="1"/>
    <col min="191" max="191" width="9.7109375" bestFit="1" customWidth="1"/>
    <col min="193" max="193" width="9.7109375" bestFit="1" customWidth="1"/>
    <col min="195" max="195" width="9.7109375" bestFit="1" customWidth="1"/>
    <col min="197" max="197" width="9.7109375" bestFit="1" customWidth="1"/>
    <col min="199" max="199" width="9.7109375" bestFit="1" customWidth="1"/>
    <col min="201" max="201" width="9.7109375" bestFit="1" customWidth="1"/>
    <col min="203" max="203" width="9.7109375" bestFit="1" customWidth="1"/>
    <col min="205" max="205" width="9.7109375" bestFit="1" customWidth="1"/>
    <col min="207" max="207" width="9.7109375" bestFit="1" customWidth="1"/>
    <col min="209" max="209" width="9.7109375" bestFit="1" customWidth="1"/>
    <col min="211" max="211" width="9.7109375" bestFit="1" customWidth="1"/>
    <col min="213" max="213" width="9.7109375" bestFit="1" customWidth="1"/>
    <col min="215" max="215" width="9.7109375" bestFit="1" customWidth="1"/>
    <col min="217" max="217" width="9.7109375" bestFit="1" customWidth="1"/>
    <col min="219" max="219" width="9.7109375" bestFit="1" customWidth="1"/>
    <col min="221" max="221" width="10.7109375" bestFit="1" customWidth="1"/>
    <col min="223" max="223" width="10.7109375" bestFit="1" customWidth="1"/>
    <col min="225" max="225" width="9.7109375" bestFit="1" customWidth="1"/>
    <col min="227" max="227" width="9.7109375" bestFit="1" customWidth="1"/>
    <col min="229" max="229" width="9.7109375" bestFit="1" customWidth="1"/>
    <col min="231" max="231" width="9.7109375" bestFit="1" customWidth="1"/>
    <col min="233" max="233" width="9.7109375" bestFit="1" customWidth="1"/>
    <col min="235" max="235" width="9.7109375" bestFit="1" customWidth="1"/>
    <col min="237" max="237" width="9.7109375" bestFit="1" customWidth="1"/>
    <col min="239" max="239" width="9.7109375" bestFit="1" customWidth="1"/>
    <col min="241" max="241" width="9.7109375" bestFit="1" customWidth="1"/>
    <col min="243" max="243" width="9.7109375" bestFit="1" customWidth="1"/>
    <col min="245" max="245" width="9.7109375" bestFit="1" customWidth="1"/>
    <col min="247" max="247" width="9.7109375" bestFit="1" customWidth="1"/>
    <col min="249" max="249" width="9.7109375" bestFit="1" customWidth="1"/>
    <col min="251" max="251" width="9.7109375" bestFit="1" customWidth="1"/>
    <col min="253" max="253" width="9.7109375" bestFit="1" customWidth="1"/>
    <col min="255" max="255" width="9.7109375" bestFit="1" customWidth="1"/>
    <col min="257" max="257" width="9.7109375" bestFit="1" customWidth="1"/>
    <col min="259" max="259" width="9.7109375" bestFit="1" customWidth="1"/>
    <col min="261" max="261" width="9.7109375" bestFit="1" customWidth="1"/>
    <col min="263" max="263" width="9.7109375" bestFit="1" customWidth="1"/>
    <col min="265" max="265" width="9.7109375" bestFit="1" customWidth="1"/>
    <col min="267" max="267" width="9.7109375" bestFit="1" customWidth="1"/>
    <col min="269" max="269" width="9.7109375" bestFit="1" customWidth="1"/>
    <col min="271" max="271" width="9.7109375" bestFit="1" customWidth="1"/>
    <col min="273" max="273" width="9.7109375" bestFit="1" customWidth="1"/>
    <col min="275" max="275" width="9.7109375" bestFit="1" customWidth="1"/>
    <col min="277" max="277" width="9.7109375" bestFit="1" customWidth="1"/>
    <col min="279" max="279" width="9.7109375" bestFit="1" customWidth="1"/>
    <col min="281" max="281" width="9.7109375" bestFit="1" customWidth="1"/>
    <col min="283" max="283" width="9.7109375" bestFit="1" customWidth="1"/>
    <col min="285" max="285" width="9.7109375" bestFit="1" customWidth="1"/>
    <col min="287" max="287" width="9.7109375" bestFit="1" customWidth="1"/>
    <col min="289" max="289" width="9.7109375" bestFit="1" customWidth="1"/>
    <col min="291" max="291" width="9.7109375" bestFit="1" customWidth="1"/>
    <col min="293" max="293" width="9.7109375" bestFit="1" customWidth="1"/>
    <col min="295" max="295" width="9.7109375" bestFit="1" customWidth="1"/>
    <col min="297" max="297" width="9.7109375" bestFit="1" customWidth="1"/>
    <col min="299" max="299" width="9.7109375" bestFit="1" customWidth="1"/>
    <col min="301" max="301" width="9.7109375" bestFit="1" customWidth="1"/>
    <col min="303" max="303" width="9.7109375" bestFit="1" customWidth="1"/>
    <col min="305" max="305" width="9.7109375" bestFit="1" customWidth="1"/>
    <col min="307" max="307" width="9.7109375" bestFit="1" customWidth="1"/>
    <col min="309" max="309" width="9.7109375" bestFit="1" customWidth="1"/>
    <col min="311" max="311" width="9.7109375" bestFit="1" customWidth="1"/>
    <col min="313" max="313" width="9.7109375" bestFit="1" customWidth="1"/>
    <col min="315" max="315" width="9.7109375" bestFit="1" customWidth="1"/>
    <col min="317" max="317" width="9.7109375" bestFit="1" customWidth="1"/>
    <col min="319" max="319" width="9.7109375" bestFit="1" customWidth="1"/>
    <col min="321" max="321" width="9.7109375" bestFit="1" customWidth="1"/>
    <col min="323" max="323" width="9.7109375" bestFit="1" customWidth="1"/>
    <col min="325" max="325" width="9.7109375" bestFit="1" customWidth="1"/>
    <col min="327" max="327" width="9.7109375" bestFit="1" customWidth="1"/>
    <col min="329" max="329" width="9.7109375" bestFit="1" customWidth="1"/>
    <col min="331" max="331" width="10.7109375" bestFit="1" customWidth="1"/>
    <col min="333" max="333" width="10.7109375" bestFit="1" customWidth="1"/>
    <col min="335" max="335" width="10.7109375" bestFit="1" customWidth="1"/>
    <col min="337" max="337" width="9.7109375" bestFit="1" customWidth="1"/>
    <col min="339" max="339" width="9.7109375" bestFit="1" customWidth="1"/>
    <col min="341" max="341" width="9.7109375" bestFit="1" customWidth="1"/>
    <col min="343" max="343" width="9.7109375" bestFit="1" customWidth="1"/>
    <col min="345" max="345" width="9.7109375" bestFit="1" customWidth="1"/>
    <col min="347" max="347" width="10.7109375" bestFit="1" customWidth="1"/>
    <col min="349" max="349" width="9.7109375" bestFit="1" customWidth="1"/>
    <col min="351" max="351" width="9.7109375" bestFit="1" customWidth="1"/>
    <col min="353" max="353" width="9.7109375" bestFit="1" customWidth="1"/>
    <col min="355" max="355" width="9.7109375" bestFit="1" customWidth="1"/>
    <col min="357" max="357" width="9.7109375" bestFit="1" customWidth="1"/>
    <col min="359" max="359" width="9.7109375" bestFit="1" customWidth="1"/>
    <col min="361" max="361" width="9.7109375" bestFit="1" customWidth="1"/>
    <col min="363" max="363" width="9.7109375" bestFit="1" customWidth="1"/>
    <col min="365" max="365" width="9.7109375" bestFit="1" customWidth="1"/>
    <col min="367" max="367" width="9.7109375" bestFit="1" customWidth="1"/>
    <col min="369" max="369" width="9.7109375" bestFit="1" customWidth="1"/>
    <col min="371" max="371" width="9.7109375" bestFit="1" customWidth="1"/>
    <col min="373" max="373" width="9.7109375" bestFit="1" customWidth="1"/>
    <col min="375" max="375" width="9.7109375" bestFit="1" customWidth="1"/>
    <col min="377" max="377" width="9.7109375" bestFit="1" customWidth="1"/>
    <col min="379" max="379" width="9.7109375" bestFit="1" customWidth="1"/>
    <col min="381" max="381" width="9.7109375" bestFit="1" customWidth="1"/>
    <col min="383" max="383" width="9.7109375" bestFit="1" customWidth="1"/>
    <col min="385" max="385" width="9.7109375" bestFit="1" customWidth="1"/>
    <col min="387" max="387" width="9.7109375" bestFit="1" customWidth="1"/>
    <col min="389" max="389" width="9.7109375" bestFit="1" customWidth="1"/>
    <col min="391" max="391" width="9.7109375" bestFit="1" customWidth="1"/>
    <col min="393" max="393" width="9.7109375" bestFit="1" customWidth="1"/>
    <col min="395" max="395" width="9.7109375" bestFit="1" customWidth="1"/>
    <col min="397" max="397" width="9.7109375" bestFit="1" customWidth="1"/>
    <col min="399" max="399" width="9.7109375" bestFit="1" customWidth="1"/>
    <col min="401" max="401" width="9.7109375" bestFit="1" customWidth="1"/>
    <col min="403" max="403" width="9.7109375" bestFit="1" customWidth="1"/>
    <col min="405" max="405" width="9.7109375" bestFit="1" customWidth="1"/>
    <col min="407" max="407" width="9.7109375" bestFit="1" customWidth="1"/>
    <col min="409" max="409" width="9.7109375" bestFit="1" customWidth="1"/>
    <col min="411" max="411" width="9.7109375" bestFit="1" customWidth="1"/>
    <col min="413" max="413" width="9.7109375" bestFit="1" customWidth="1"/>
    <col min="415" max="415" width="9.7109375" bestFit="1" customWidth="1"/>
    <col min="417" max="417" width="10.7109375" bestFit="1" customWidth="1"/>
    <col min="419" max="419" width="9.7109375" bestFit="1" customWidth="1"/>
    <col min="421" max="421" width="9.7109375" bestFit="1" customWidth="1"/>
    <col min="423" max="423" width="9.7109375" bestFit="1" customWidth="1"/>
    <col min="425" max="425" width="9.7109375" bestFit="1" customWidth="1"/>
    <col min="427" max="427" width="9.7109375" bestFit="1" customWidth="1"/>
    <col min="429" max="429" width="9.7109375" bestFit="1" customWidth="1"/>
    <col min="431" max="431" width="9.7109375" bestFit="1" customWidth="1"/>
    <col min="433" max="433" width="9.7109375" bestFit="1" customWidth="1"/>
    <col min="435" max="435" width="9.7109375" bestFit="1" customWidth="1"/>
    <col min="437" max="437" width="9.7109375" bestFit="1" customWidth="1"/>
    <col min="439" max="439" width="9.7109375" bestFit="1" customWidth="1"/>
    <col min="441" max="441" width="9.7109375" bestFit="1" customWidth="1"/>
    <col min="443" max="443" width="9.7109375" bestFit="1" customWidth="1"/>
    <col min="445" max="445" width="9.7109375" bestFit="1" customWidth="1"/>
    <col min="447" max="447" width="9.7109375" bestFit="1" customWidth="1"/>
    <col min="449" max="449" width="9.7109375" bestFit="1" customWidth="1"/>
    <col min="451" max="451" width="9.7109375" bestFit="1" customWidth="1"/>
    <col min="453" max="453" width="9.7109375" bestFit="1" customWidth="1"/>
    <col min="455" max="455" width="9.7109375" bestFit="1" customWidth="1"/>
    <col min="457" max="457" width="9.7109375" bestFit="1" customWidth="1"/>
    <col min="459" max="459" width="9.7109375" bestFit="1" customWidth="1"/>
    <col min="461" max="461" width="9.7109375" bestFit="1" customWidth="1"/>
    <col min="463" max="463" width="9.7109375" bestFit="1" customWidth="1"/>
    <col min="465" max="465" width="9.7109375" bestFit="1" customWidth="1"/>
    <col min="467" max="467" width="9.7109375" bestFit="1" customWidth="1"/>
    <col min="469" max="469" width="9.7109375" bestFit="1" customWidth="1"/>
    <col min="471" max="471" width="9.7109375" bestFit="1" customWidth="1"/>
    <col min="473" max="473" width="9.7109375" bestFit="1" customWidth="1"/>
    <col min="475" max="475" width="9.7109375" bestFit="1" customWidth="1"/>
    <col min="477" max="477" width="9.7109375" bestFit="1" customWidth="1"/>
    <col min="479" max="479" width="9.7109375" bestFit="1" customWidth="1"/>
    <col min="481" max="481" width="9.7109375" bestFit="1" customWidth="1"/>
    <col min="483" max="483" width="9.7109375" bestFit="1" customWidth="1"/>
    <col min="485" max="485" width="9.7109375" bestFit="1" customWidth="1"/>
    <col min="487" max="487" width="9.7109375" bestFit="1" customWidth="1"/>
    <col min="489" max="489" width="9.7109375" bestFit="1" customWidth="1"/>
    <col min="491" max="491" width="9.7109375" bestFit="1" customWidth="1"/>
    <col min="493" max="493" width="9.7109375" bestFit="1" customWidth="1"/>
    <col min="495" max="495" width="9.7109375" bestFit="1" customWidth="1"/>
    <col min="497" max="497" width="9.7109375" bestFit="1" customWidth="1"/>
    <col min="499" max="499" width="9.7109375" bestFit="1" customWidth="1"/>
    <col min="501" max="501" width="9.7109375" bestFit="1" customWidth="1"/>
    <col min="503" max="503" width="9.7109375" bestFit="1" customWidth="1"/>
    <col min="505" max="505" width="9.7109375" bestFit="1" customWidth="1"/>
    <col min="507" max="507" width="9.7109375" bestFit="1" customWidth="1"/>
    <col min="509" max="509" width="9.7109375" bestFit="1" customWidth="1"/>
    <col min="511" max="511" width="9.7109375" bestFit="1" customWidth="1"/>
    <col min="513" max="513" width="9.7109375" bestFit="1" customWidth="1"/>
    <col min="515" max="515" width="9.7109375" bestFit="1" customWidth="1"/>
    <col min="517" max="517" width="9.7109375" bestFit="1" customWidth="1"/>
    <col min="519" max="519" width="9.7109375" bestFit="1" customWidth="1"/>
    <col min="521" max="521" width="9.7109375" bestFit="1" customWidth="1"/>
    <col min="523" max="523" width="9.7109375" bestFit="1" customWidth="1"/>
    <col min="525" max="525" width="9.7109375" bestFit="1" customWidth="1"/>
    <col min="527" max="527" width="9.7109375" bestFit="1" customWidth="1"/>
    <col min="529" max="529" width="9.7109375" bestFit="1" customWidth="1"/>
    <col min="531" max="531" width="9.7109375" bestFit="1" customWidth="1"/>
    <col min="533" max="533" width="9.7109375" bestFit="1" customWidth="1"/>
    <col min="535" max="535" width="9.7109375" bestFit="1" customWidth="1"/>
    <col min="537" max="537" width="9.7109375" bestFit="1" customWidth="1"/>
    <col min="539" max="539" width="9.7109375" bestFit="1" customWidth="1"/>
    <col min="541" max="541" width="9.7109375" bestFit="1" customWidth="1"/>
    <col min="543" max="543" width="9.7109375" bestFit="1" customWidth="1"/>
    <col min="545" max="545" width="9.7109375" bestFit="1" customWidth="1"/>
    <col min="547" max="547" width="9.7109375" bestFit="1" customWidth="1"/>
    <col min="549" max="549" width="9.7109375" bestFit="1" customWidth="1"/>
    <col min="551" max="551" width="9.7109375" bestFit="1" customWidth="1"/>
    <col min="553" max="553" width="9.7109375" bestFit="1" customWidth="1"/>
    <col min="555" max="555" width="9.7109375" bestFit="1" customWidth="1"/>
    <col min="557" max="557" width="9.7109375" bestFit="1" customWidth="1"/>
    <col min="559" max="559" width="9.7109375" bestFit="1" customWidth="1"/>
    <col min="561" max="561" width="9.7109375" bestFit="1" customWidth="1"/>
    <col min="563" max="563" width="9.7109375" bestFit="1" customWidth="1"/>
    <col min="565" max="565" width="9.7109375" bestFit="1" customWidth="1"/>
    <col min="567" max="567" width="9.7109375" bestFit="1" customWidth="1"/>
    <col min="569" max="569" width="9.7109375" bestFit="1" customWidth="1"/>
    <col min="571" max="571" width="9.7109375" bestFit="1" customWidth="1"/>
    <col min="573" max="573" width="9.7109375" bestFit="1" customWidth="1"/>
    <col min="575" max="575" width="9.7109375" bestFit="1" customWidth="1"/>
    <col min="577" max="577" width="9.7109375" bestFit="1" customWidth="1"/>
    <col min="579" max="579" width="9.7109375" bestFit="1" customWidth="1"/>
    <col min="581" max="581" width="9.7109375" bestFit="1" customWidth="1"/>
    <col min="583" max="583" width="9.7109375" bestFit="1" customWidth="1"/>
    <col min="585" max="585" width="9.7109375" bestFit="1" customWidth="1"/>
    <col min="587" max="587" width="9.7109375" bestFit="1" customWidth="1"/>
    <col min="589" max="589" width="9.7109375" bestFit="1" customWidth="1"/>
    <col min="591" max="591" width="9.7109375" bestFit="1" customWidth="1"/>
    <col min="593" max="593" width="9.7109375" bestFit="1" customWidth="1"/>
    <col min="595" max="595" width="9.7109375" bestFit="1" customWidth="1"/>
    <col min="597" max="597" width="9.7109375" bestFit="1" customWidth="1"/>
    <col min="599" max="599" width="9.7109375" bestFit="1" customWidth="1"/>
    <col min="601" max="601" width="9.7109375" bestFit="1" customWidth="1"/>
    <col min="603" max="603" width="9.7109375" bestFit="1" customWidth="1"/>
    <col min="605" max="605" width="9.7109375" bestFit="1" customWidth="1"/>
    <col min="607" max="607" width="9.7109375" bestFit="1" customWidth="1"/>
    <col min="609" max="609" width="9.7109375" bestFit="1" customWidth="1"/>
    <col min="611" max="611" width="9.7109375" bestFit="1" customWidth="1"/>
    <col min="613" max="613" width="9.7109375" bestFit="1" customWidth="1"/>
    <col min="615" max="615" width="9.7109375" bestFit="1" customWidth="1"/>
    <col min="617" max="617" width="9.7109375" bestFit="1" customWidth="1"/>
    <col min="619" max="619" width="9.7109375" bestFit="1" customWidth="1"/>
    <col min="621" max="621" width="9.7109375" bestFit="1" customWidth="1"/>
    <col min="623" max="623" width="9.7109375" bestFit="1" customWidth="1"/>
    <col min="625" max="625" width="9.7109375" bestFit="1" customWidth="1"/>
    <col min="627" max="627" width="9.7109375" bestFit="1" customWidth="1"/>
    <col min="629" max="629" width="9.7109375" bestFit="1" customWidth="1"/>
    <col min="631" max="631" width="9.7109375" bestFit="1" customWidth="1"/>
    <col min="633" max="633" width="9.7109375" bestFit="1" customWidth="1"/>
    <col min="635" max="635" width="9.7109375" bestFit="1" customWidth="1"/>
    <col min="637" max="637" width="9.7109375" bestFit="1" customWidth="1"/>
    <col min="639" max="639" width="9.7109375" bestFit="1" customWidth="1"/>
    <col min="641" max="641" width="9.7109375" bestFit="1" customWidth="1"/>
    <col min="643" max="643" width="10.7109375" bestFit="1" customWidth="1"/>
    <col min="645" max="645" width="9.7109375" bestFit="1" customWidth="1"/>
    <col min="647" max="647" width="9.7109375" bestFit="1" customWidth="1"/>
    <col min="649" max="649" width="9.7109375" bestFit="1" customWidth="1"/>
    <col min="651" max="651" width="9.7109375" bestFit="1" customWidth="1"/>
    <col min="653" max="653" width="9.7109375" bestFit="1" customWidth="1"/>
    <col min="655" max="655" width="9.7109375" bestFit="1" customWidth="1"/>
    <col min="657" max="657" width="9.7109375" bestFit="1" customWidth="1"/>
    <col min="659" max="659" width="9.7109375" bestFit="1" customWidth="1"/>
    <col min="661" max="661" width="9.7109375" bestFit="1" customWidth="1"/>
    <col min="663" max="663" width="9.7109375" bestFit="1" customWidth="1"/>
    <col min="665" max="665" width="9.7109375" bestFit="1" customWidth="1"/>
    <col min="667" max="667" width="9.7109375" bestFit="1" customWidth="1"/>
    <col min="669" max="669" width="9.7109375" bestFit="1" customWidth="1"/>
    <col min="671" max="671" width="9.7109375" bestFit="1" customWidth="1"/>
    <col min="673" max="673" width="9.7109375" bestFit="1" customWidth="1"/>
    <col min="675" max="675" width="9.7109375" bestFit="1" customWidth="1"/>
    <col min="677" max="677" width="9.7109375" bestFit="1" customWidth="1"/>
    <col min="679" max="679" width="9.7109375" bestFit="1" customWidth="1"/>
    <col min="681" max="681" width="9.7109375" bestFit="1" customWidth="1"/>
    <col min="683" max="683" width="9.7109375" bestFit="1" customWidth="1"/>
    <col min="685" max="685" width="9.7109375" bestFit="1" customWidth="1"/>
    <col min="687" max="687" width="9.7109375" bestFit="1" customWidth="1"/>
    <col min="689" max="689" width="9.7109375" bestFit="1" customWidth="1"/>
    <col min="691" max="691" width="9.7109375" bestFit="1" customWidth="1"/>
    <col min="693" max="693" width="9.7109375" bestFit="1" customWidth="1"/>
    <col min="695" max="695" width="9.7109375" bestFit="1" customWidth="1"/>
    <col min="697" max="697" width="9.7109375" bestFit="1" customWidth="1"/>
    <col min="699" max="699" width="9.7109375" bestFit="1" customWidth="1"/>
    <col min="701" max="701" width="9.7109375" bestFit="1" customWidth="1"/>
    <col min="703" max="703" width="9.7109375" bestFit="1" customWidth="1"/>
    <col min="705" max="705" width="9.7109375" bestFit="1" customWidth="1"/>
    <col min="707" max="707" width="9.7109375" bestFit="1" customWidth="1"/>
    <col min="709" max="709" width="9.7109375" bestFit="1" customWidth="1"/>
    <col min="711" max="711" width="9.7109375" bestFit="1" customWidth="1"/>
    <col min="713" max="713" width="9.7109375" bestFit="1" customWidth="1"/>
    <col min="715" max="715" width="9.7109375" bestFit="1" customWidth="1"/>
    <col min="717" max="717" width="9.7109375" bestFit="1" customWidth="1"/>
    <col min="719" max="719" width="9.7109375" bestFit="1" customWidth="1"/>
    <col min="721" max="721" width="9.7109375" bestFit="1" customWidth="1"/>
    <col min="723" max="723" width="9.7109375" bestFit="1" customWidth="1"/>
    <col min="725" max="725" width="9.7109375" bestFit="1" customWidth="1"/>
    <col min="727" max="727" width="9.7109375" bestFit="1" customWidth="1"/>
    <col min="729" max="729" width="9.7109375" bestFit="1" customWidth="1"/>
    <col min="731" max="731" width="9.7109375" bestFit="1" customWidth="1"/>
    <col min="733" max="733" width="9.7109375" bestFit="1" customWidth="1"/>
    <col min="735" max="735" width="9.7109375" bestFit="1" customWidth="1"/>
    <col min="737" max="737" width="9.7109375" bestFit="1" customWidth="1"/>
    <col min="739" max="739" width="9.7109375" bestFit="1" customWidth="1"/>
    <col min="741" max="741" width="9.7109375" bestFit="1" customWidth="1"/>
    <col min="743" max="743" width="9.7109375" bestFit="1" customWidth="1"/>
    <col min="745" max="745" width="9.7109375" bestFit="1" customWidth="1"/>
    <col min="747" max="747" width="9.7109375" bestFit="1" customWidth="1"/>
    <col min="749" max="749" width="9.7109375" bestFit="1" customWidth="1"/>
    <col min="751" max="751" width="9.7109375" bestFit="1" customWidth="1"/>
    <col min="753" max="753" width="9.7109375" bestFit="1" customWidth="1"/>
    <col min="755" max="755" width="9.7109375" bestFit="1" customWidth="1"/>
    <col min="757" max="757" width="9.7109375" bestFit="1" customWidth="1"/>
    <col min="759" max="759" width="9.7109375" bestFit="1" customWidth="1"/>
    <col min="761" max="761" width="9.7109375" bestFit="1" customWidth="1"/>
    <col min="763" max="763" width="9.7109375" bestFit="1" customWidth="1"/>
    <col min="765" max="765" width="9.7109375" bestFit="1" customWidth="1"/>
    <col min="767" max="767" width="9.7109375" bestFit="1" customWidth="1"/>
    <col min="769" max="769" width="9.7109375" bestFit="1" customWidth="1"/>
    <col min="771" max="771" width="9.7109375" bestFit="1" customWidth="1"/>
    <col min="773" max="773" width="9.7109375" bestFit="1" customWidth="1"/>
    <col min="775" max="775" width="9.7109375" bestFit="1" customWidth="1"/>
    <col min="777" max="777" width="9.7109375" bestFit="1" customWidth="1"/>
    <col min="779" max="779" width="9.7109375" bestFit="1" customWidth="1"/>
    <col min="781" max="781" width="9.7109375" bestFit="1" customWidth="1"/>
    <col min="783" max="783" width="9.7109375" bestFit="1" customWidth="1"/>
    <col min="785" max="785" width="9.7109375" bestFit="1" customWidth="1"/>
    <col min="787" max="787" width="9.7109375" bestFit="1" customWidth="1"/>
    <col min="789" max="789" width="9.7109375" bestFit="1" customWidth="1"/>
    <col min="791" max="791" width="9.7109375" bestFit="1" customWidth="1"/>
    <col min="793" max="793" width="9.7109375" bestFit="1" customWidth="1"/>
    <col min="795" max="795" width="9.7109375" bestFit="1" customWidth="1"/>
    <col min="797" max="797" width="9.7109375" bestFit="1" customWidth="1"/>
    <col min="799" max="799" width="9.7109375" bestFit="1" customWidth="1"/>
    <col min="801" max="801" width="9.7109375" bestFit="1" customWidth="1"/>
    <col min="803" max="803" width="9.7109375" bestFit="1" customWidth="1"/>
    <col min="805" max="805" width="9.7109375" bestFit="1" customWidth="1"/>
    <col min="807" max="807" width="9.7109375" bestFit="1" customWidth="1"/>
    <col min="809" max="809" width="9.7109375" bestFit="1" customWidth="1"/>
    <col min="811" max="811" width="9.7109375" bestFit="1" customWidth="1"/>
    <col min="813" max="813" width="9.7109375" bestFit="1" customWidth="1"/>
    <col min="815" max="815" width="9.7109375" bestFit="1" customWidth="1"/>
    <col min="817" max="817" width="9.7109375" bestFit="1" customWidth="1"/>
    <col min="819" max="819" width="9.7109375" bestFit="1" customWidth="1"/>
    <col min="821" max="821" width="9.7109375" bestFit="1" customWidth="1"/>
    <col min="823" max="823" width="9.7109375" bestFit="1" customWidth="1"/>
    <col min="827" max="827" width="9.7109375" bestFit="1" customWidth="1"/>
    <col min="829" max="829" width="9.7109375" bestFit="1" customWidth="1"/>
    <col min="831" max="831" width="9.7109375" bestFit="1" customWidth="1"/>
    <col min="833" max="833" width="9.7109375" bestFit="1" customWidth="1"/>
    <col min="835" max="835" width="9.7109375" bestFit="1" customWidth="1"/>
    <col min="837" max="837" width="9.7109375" bestFit="1" customWidth="1"/>
    <col min="839" max="839" width="9.7109375" bestFit="1" customWidth="1"/>
    <col min="841" max="841" width="9.7109375" bestFit="1" customWidth="1"/>
    <col min="843" max="843" width="9.7109375" bestFit="1" customWidth="1"/>
    <col min="845" max="845" width="9.7109375" bestFit="1" customWidth="1"/>
    <col min="847" max="847" width="9.7109375" bestFit="1" customWidth="1"/>
    <col min="849" max="849" width="9.7109375" bestFit="1" customWidth="1"/>
    <col min="851" max="851" width="9.7109375" bestFit="1" customWidth="1"/>
    <col min="853" max="853" width="9.7109375" bestFit="1" customWidth="1"/>
    <col min="855" max="855" width="9.7109375" bestFit="1" customWidth="1"/>
    <col min="857" max="857" width="9.7109375" bestFit="1" customWidth="1"/>
    <col min="859" max="859" width="9.7109375" bestFit="1" customWidth="1"/>
    <col min="861" max="861" width="9.7109375" bestFit="1" customWidth="1"/>
    <col min="863" max="863" width="9.7109375" bestFit="1" customWidth="1"/>
    <col min="865" max="865" width="9.7109375" bestFit="1" customWidth="1"/>
    <col min="867" max="867" width="9.7109375" bestFit="1" customWidth="1"/>
    <col min="869" max="869" width="9.7109375" bestFit="1" customWidth="1"/>
    <col min="871" max="871" width="9.7109375" bestFit="1" customWidth="1"/>
    <col min="873" max="873" width="9.7109375" bestFit="1" customWidth="1"/>
    <col min="875" max="875" width="9.7109375" bestFit="1" customWidth="1"/>
    <col min="877" max="877" width="9.7109375" bestFit="1" customWidth="1"/>
    <col min="879" max="879" width="9.7109375" bestFit="1" customWidth="1"/>
    <col min="881" max="881" width="9.7109375" bestFit="1" customWidth="1"/>
    <col min="883" max="883" width="9.7109375" bestFit="1" customWidth="1"/>
    <col min="885" max="885" width="9.7109375" bestFit="1" customWidth="1"/>
    <col min="887" max="887" width="9.7109375" bestFit="1" customWidth="1"/>
    <col min="889" max="889" width="9.7109375" bestFit="1" customWidth="1"/>
    <col min="891" max="891" width="9.7109375" bestFit="1" customWidth="1"/>
    <col min="893" max="893" width="9.7109375" bestFit="1" customWidth="1"/>
    <col min="895" max="895" width="9.7109375" bestFit="1" customWidth="1"/>
    <col min="897" max="897" width="9.7109375" bestFit="1" customWidth="1"/>
    <col min="899" max="899" width="9.7109375" bestFit="1" customWidth="1"/>
    <col min="901" max="901" width="9.7109375" bestFit="1" customWidth="1"/>
    <col min="903" max="903" width="9.7109375" bestFit="1" customWidth="1"/>
    <col min="905" max="905" width="9.7109375" bestFit="1" customWidth="1"/>
    <col min="907" max="907" width="9.7109375" bestFit="1" customWidth="1"/>
    <col min="909" max="909" width="9.7109375" bestFit="1" customWidth="1"/>
    <col min="911" max="911" width="9.7109375" bestFit="1" customWidth="1"/>
    <col min="913" max="913" width="9.7109375" bestFit="1" customWidth="1"/>
    <col min="915" max="915" width="9.7109375" bestFit="1" customWidth="1"/>
    <col min="917" max="917" width="9.7109375" bestFit="1" customWidth="1"/>
    <col min="919" max="919" width="9.7109375" bestFit="1" customWidth="1"/>
    <col min="921" max="921" width="9.7109375" bestFit="1" customWidth="1"/>
    <col min="923" max="923" width="9.7109375" bestFit="1" customWidth="1"/>
    <col min="925" max="925" width="9.7109375" bestFit="1" customWidth="1"/>
    <col min="927" max="927" width="9.7109375" bestFit="1" customWidth="1"/>
    <col min="929" max="929" width="9.7109375" bestFit="1" customWidth="1"/>
    <col min="931" max="931" width="9.7109375" bestFit="1" customWidth="1"/>
    <col min="933" max="933" width="9.7109375" bestFit="1" customWidth="1"/>
    <col min="935" max="935" width="9.7109375" bestFit="1" customWidth="1"/>
    <col min="937" max="937" width="9.7109375" bestFit="1" customWidth="1"/>
    <col min="939" max="939" width="9.7109375" bestFit="1" customWidth="1"/>
    <col min="941" max="941" width="9.7109375" bestFit="1" customWidth="1"/>
    <col min="943" max="943" width="9.7109375" bestFit="1" customWidth="1"/>
    <col min="945" max="945" width="9.7109375" bestFit="1" customWidth="1"/>
    <col min="947" max="947" width="9.7109375" bestFit="1" customWidth="1"/>
    <col min="949" max="949" width="9.7109375" bestFit="1" customWidth="1"/>
    <col min="951" max="951" width="9.7109375" bestFit="1" customWidth="1"/>
    <col min="953" max="953" width="9.7109375" bestFit="1" customWidth="1"/>
    <col min="955" max="955" width="9.7109375" bestFit="1" customWidth="1"/>
    <col min="957" max="957" width="9.7109375" bestFit="1" customWidth="1"/>
    <col min="959" max="959" width="9.7109375" bestFit="1" customWidth="1"/>
    <col min="961" max="961" width="9.7109375" bestFit="1" customWidth="1"/>
    <col min="963" max="963" width="9.7109375" bestFit="1" customWidth="1"/>
    <col min="965" max="965" width="9.7109375" bestFit="1" customWidth="1"/>
  </cols>
  <sheetData>
    <row r="1" spans="1:966" x14ac:dyDescent="0.25">
      <c r="A1" t="s">
        <v>0</v>
      </c>
      <c r="B1" s="1">
        <f>'Asset Turnover Ratio'!B1</f>
        <v>42736</v>
      </c>
    </row>
    <row r="2" spans="1:966" x14ac:dyDescent="0.25">
      <c r="A2" t="s">
        <v>1</v>
      </c>
      <c r="B2" s="1">
        <f ca="1">'Asset Turnover Ratio'!B2</f>
        <v>43324</v>
      </c>
    </row>
    <row r="4" spans="1:966" x14ac:dyDescent="0.25">
      <c r="A4" t="s">
        <v>2</v>
      </c>
      <c r="B4" t="s">
        <v>3</v>
      </c>
      <c r="D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P4" t="s">
        <v>10</v>
      </c>
      <c r="R4" t="s">
        <v>11</v>
      </c>
      <c r="T4" t="s">
        <v>12</v>
      </c>
      <c r="V4" t="s">
        <v>13</v>
      </c>
      <c r="X4" t="s">
        <v>14</v>
      </c>
      <c r="Z4" t="s">
        <v>15</v>
      </c>
      <c r="AB4" t="s">
        <v>16</v>
      </c>
      <c r="AD4" t="s">
        <v>17</v>
      </c>
      <c r="AF4" t="s">
        <v>18</v>
      </c>
      <c r="AH4" t="s">
        <v>19</v>
      </c>
      <c r="AJ4" t="s">
        <v>20</v>
      </c>
      <c r="AL4" t="s">
        <v>21</v>
      </c>
      <c r="AN4" t="s">
        <v>22</v>
      </c>
      <c r="AP4" t="s">
        <v>23</v>
      </c>
      <c r="AR4" t="s">
        <v>24</v>
      </c>
      <c r="AT4" t="s">
        <v>25</v>
      </c>
      <c r="AV4" t="s">
        <v>26</v>
      </c>
      <c r="AX4" t="s">
        <v>27</v>
      </c>
      <c r="AZ4" t="s">
        <v>28</v>
      </c>
      <c r="BB4" t="s">
        <v>29</v>
      </c>
      <c r="BD4" t="s">
        <v>30</v>
      </c>
      <c r="BF4" t="s">
        <v>31</v>
      </c>
      <c r="BH4" t="s">
        <v>32</v>
      </c>
      <c r="BJ4" t="s">
        <v>33</v>
      </c>
      <c r="BL4" t="s">
        <v>34</v>
      </c>
      <c r="BN4" t="s">
        <v>35</v>
      </c>
      <c r="BP4" t="s">
        <v>36</v>
      </c>
      <c r="BR4" t="s">
        <v>37</v>
      </c>
      <c r="BT4" t="s">
        <v>38</v>
      </c>
      <c r="BV4" t="s">
        <v>39</v>
      </c>
      <c r="BX4" t="s">
        <v>40</v>
      </c>
      <c r="BZ4" t="s">
        <v>41</v>
      </c>
      <c r="CB4" t="s">
        <v>42</v>
      </c>
      <c r="CD4" t="s">
        <v>43</v>
      </c>
      <c r="CF4" t="s">
        <v>44</v>
      </c>
      <c r="CH4" t="s">
        <v>45</v>
      </c>
      <c r="CJ4" t="s">
        <v>46</v>
      </c>
      <c r="CL4" t="s">
        <v>47</v>
      </c>
      <c r="CN4" t="s">
        <v>48</v>
      </c>
      <c r="CP4" t="s">
        <v>49</v>
      </c>
      <c r="CR4" t="s">
        <v>50</v>
      </c>
      <c r="CT4" t="s">
        <v>51</v>
      </c>
      <c r="CV4" t="s">
        <v>52</v>
      </c>
      <c r="CX4" t="s">
        <v>53</v>
      </c>
      <c r="CZ4" t="s">
        <v>54</v>
      </c>
      <c r="DB4" t="s">
        <v>55</v>
      </c>
      <c r="DD4" t="s">
        <v>56</v>
      </c>
      <c r="DF4" t="s">
        <v>57</v>
      </c>
      <c r="DH4" t="s">
        <v>58</v>
      </c>
      <c r="DJ4" t="s">
        <v>59</v>
      </c>
      <c r="DL4" t="s">
        <v>60</v>
      </c>
      <c r="DN4" t="s">
        <v>61</v>
      </c>
      <c r="DP4" t="s">
        <v>62</v>
      </c>
      <c r="DR4" t="s">
        <v>63</v>
      </c>
      <c r="DT4" t="s">
        <v>64</v>
      </c>
      <c r="DV4" t="s">
        <v>65</v>
      </c>
      <c r="DX4" t="s">
        <v>66</v>
      </c>
      <c r="DZ4" t="s">
        <v>67</v>
      </c>
      <c r="EB4" t="s">
        <v>68</v>
      </c>
      <c r="ED4" t="s">
        <v>69</v>
      </c>
      <c r="EF4" t="s">
        <v>70</v>
      </c>
      <c r="EH4" t="s">
        <v>71</v>
      </c>
      <c r="EJ4" t="s">
        <v>72</v>
      </c>
      <c r="EL4" t="s">
        <v>73</v>
      </c>
      <c r="EN4" t="s">
        <v>74</v>
      </c>
      <c r="EP4" t="s">
        <v>75</v>
      </c>
      <c r="ER4" t="s">
        <v>76</v>
      </c>
      <c r="ET4" t="s">
        <v>77</v>
      </c>
      <c r="EV4" t="s">
        <v>78</v>
      </c>
      <c r="EX4" t="s">
        <v>79</v>
      </c>
      <c r="EZ4" t="s">
        <v>80</v>
      </c>
      <c r="FB4" t="s">
        <v>81</v>
      </c>
      <c r="FD4" t="s">
        <v>82</v>
      </c>
      <c r="FF4" t="s">
        <v>83</v>
      </c>
      <c r="FH4" t="s">
        <v>84</v>
      </c>
      <c r="FJ4" t="s">
        <v>85</v>
      </c>
      <c r="FL4" t="s">
        <v>86</v>
      </c>
      <c r="FN4" t="s">
        <v>87</v>
      </c>
      <c r="FP4" t="s">
        <v>88</v>
      </c>
      <c r="FR4" t="s">
        <v>89</v>
      </c>
      <c r="FT4" t="s">
        <v>90</v>
      </c>
      <c r="FV4" t="s">
        <v>91</v>
      </c>
      <c r="FX4" t="s">
        <v>92</v>
      </c>
      <c r="FZ4" t="s">
        <v>93</v>
      </c>
      <c r="GB4" t="s">
        <v>94</v>
      </c>
      <c r="GD4" t="s">
        <v>95</v>
      </c>
      <c r="GF4" t="s">
        <v>96</v>
      </c>
      <c r="GH4" t="s">
        <v>97</v>
      </c>
      <c r="GJ4" t="s">
        <v>98</v>
      </c>
      <c r="GL4" t="s">
        <v>99</v>
      </c>
      <c r="GN4" t="s">
        <v>100</v>
      </c>
      <c r="GP4" t="s">
        <v>101</v>
      </c>
      <c r="GR4" t="s">
        <v>102</v>
      </c>
      <c r="GT4" t="s">
        <v>103</v>
      </c>
      <c r="GV4" t="s">
        <v>104</v>
      </c>
      <c r="GX4" t="s">
        <v>105</v>
      </c>
      <c r="GZ4" t="s">
        <v>106</v>
      </c>
      <c r="HB4" t="s">
        <v>107</v>
      </c>
      <c r="HD4" t="s">
        <v>108</v>
      </c>
      <c r="HF4" t="s">
        <v>109</v>
      </c>
      <c r="HH4" t="s">
        <v>110</v>
      </c>
      <c r="HJ4" t="s">
        <v>111</v>
      </c>
      <c r="HL4" t="s">
        <v>112</v>
      </c>
      <c r="HN4" t="s">
        <v>113</v>
      </c>
      <c r="HP4" t="s">
        <v>114</v>
      </c>
      <c r="HR4" t="s">
        <v>115</v>
      </c>
      <c r="HT4" t="s">
        <v>116</v>
      </c>
      <c r="HV4" t="s">
        <v>117</v>
      </c>
      <c r="HX4" t="s">
        <v>118</v>
      </c>
      <c r="HZ4" t="s">
        <v>119</v>
      </c>
      <c r="IB4" t="s">
        <v>120</v>
      </c>
      <c r="ID4" t="s">
        <v>121</v>
      </c>
      <c r="IF4" t="s">
        <v>122</v>
      </c>
      <c r="IH4" t="s">
        <v>123</v>
      </c>
      <c r="IJ4" t="s">
        <v>124</v>
      </c>
      <c r="IL4" t="s">
        <v>125</v>
      </c>
      <c r="IN4" t="s">
        <v>126</v>
      </c>
      <c r="IP4" t="s">
        <v>127</v>
      </c>
      <c r="IR4" t="s">
        <v>128</v>
      </c>
      <c r="IT4" t="s">
        <v>129</v>
      </c>
      <c r="IV4" t="s">
        <v>130</v>
      </c>
      <c r="IX4" t="s">
        <v>131</v>
      </c>
      <c r="IZ4" t="s">
        <v>132</v>
      </c>
      <c r="JB4" t="s">
        <v>133</v>
      </c>
      <c r="JD4" t="s">
        <v>134</v>
      </c>
      <c r="JF4" t="s">
        <v>135</v>
      </c>
      <c r="JH4" t="s">
        <v>136</v>
      </c>
      <c r="JJ4" t="s">
        <v>137</v>
      </c>
      <c r="JL4" t="s">
        <v>138</v>
      </c>
      <c r="JN4" t="s">
        <v>139</v>
      </c>
      <c r="JP4" t="s">
        <v>140</v>
      </c>
      <c r="JR4" t="s">
        <v>141</v>
      </c>
      <c r="JT4" t="s">
        <v>142</v>
      </c>
      <c r="JV4" t="s">
        <v>143</v>
      </c>
      <c r="JX4" t="s">
        <v>144</v>
      </c>
      <c r="JZ4" t="s">
        <v>145</v>
      </c>
      <c r="KB4" t="s">
        <v>146</v>
      </c>
      <c r="KD4" t="s">
        <v>147</v>
      </c>
      <c r="KF4" t="s">
        <v>148</v>
      </c>
      <c r="KH4" t="s">
        <v>149</v>
      </c>
      <c r="KJ4" t="s">
        <v>150</v>
      </c>
      <c r="KL4" t="s">
        <v>151</v>
      </c>
      <c r="KN4" t="s">
        <v>152</v>
      </c>
      <c r="KP4" t="s">
        <v>153</v>
      </c>
      <c r="KR4" t="s">
        <v>154</v>
      </c>
      <c r="KT4" t="s">
        <v>155</v>
      </c>
      <c r="KV4" t="s">
        <v>156</v>
      </c>
      <c r="KX4" t="s">
        <v>157</v>
      </c>
      <c r="KZ4" t="s">
        <v>158</v>
      </c>
      <c r="LB4" t="s">
        <v>159</v>
      </c>
      <c r="LD4" t="s">
        <v>160</v>
      </c>
      <c r="LF4" t="s">
        <v>161</v>
      </c>
      <c r="LH4" t="s">
        <v>162</v>
      </c>
      <c r="LJ4" t="s">
        <v>163</v>
      </c>
      <c r="LL4" t="s">
        <v>164</v>
      </c>
      <c r="LN4" t="s">
        <v>165</v>
      </c>
      <c r="LP4" t="s">
        <v>166</v>
      </c>
      <c r="LR4" t="s">
        <v>167</v>
      </c>
      <c r="LT4" t="s">
        <v>168</v>
      </c>
      <c r="LV4" t="s">
        <v>169</v>
      </c>
      <c r="LX4" t="s">
        <v>170</v>
      </c>
      <c r="LZ4" t="s">
        <v>171</v>
      </c>
      <c r="MB4" t="s">
        <v>172</v>
      </c>
      <c r="MD4" t="s">
        <v>173</v>
      </c>
      <c r="MF4" t="s">
        <v>174</v>
      </c>
      <c r="MH4" t="s">
        <v>175</v>
      </c>
      <c r="MJ4" t="s">
        <v>176</v>
      </c>
      <c r="ML4" t="s">
        <v>177</v>
      </c>
      <c r="MN4" t="s">
        <v>178</v>
      </c>
      <c r="MP4" t="s">
        <v>179</v>
      </c>
      <c r="MR4" t="s">
        <v>180</v>
      </c>
      <c r="MT4" t="s">
        <v>181</v>
      </c>
      <c r="MV4" t="s">
        <v>182</v>
      </c>
      <c r="MX4" t="s">
        <v>183</v>
      </c>
      <c r="MZ4" t="s">
        <v>184</v>
      </c>
      <c r="NB4" t="s">
        <v>185</v>
      </c>
      <c r="ND4" t="s">
        <v>186</v>
      </c>
      <c r="NF4" t="s">
        <v>187</v>
      </c>
      <c r="NH4" t="s">
        <v>188</v>
      </c>
      <c r="NJ4" t="s">
        <v>189</v>
      </c>
      <c r="NL4" t="s">
        <v>190</v>
      </c>
      <c r="NN4" t="s">
        <v>191</v>
      </c>
      <c r="NP4" t="s">
        <v>192</v>
      </c>
      <c r="NR4" t="s">
        <v>193</v>
      </c>
      <c r="NT4" t="s">
        <v>194</v>
      </c>
      <c r="NV4" t="s">
        <v>195</v>
      </c>
      <c r="NX4" t="s">
        <v>196</v>
      </c>
      <c r="NZ4" t="s">
        <v>197</v>
      </c>
      <c r="OB4" t="s">
        <v>198</v>
      </c>
      <c r="OD4" t="s">
        <v>199</v>
      </c>
      <c r="OF4" t="s">
        <v>200</v>
      </c>
      <c r="OH4" t="s">
        <v>201</v>
      </c>
      <c r="OJ4" t="s">
        <v>202</v>
      </c>
      <c r="OL4" t="s">
        <v>203</v>
      </c>
      <c r="ON4" t="s">
        <v>204</v>
      </c>
      <c r="OP4" t="s">
        <v>205</v>
      </c>
      <c r="OR4" t="s">
        <v>206</v>
      </c>
      <c r="OT4" t="s">
        <v>207</v>
      </c>
      <c r="OV4" t="s">
        <v>208</v>
      </c>
      <c r="OX4" t="s">
        <v>209</v>
      </c>
      <c r="OZ4" t="s">
        <v>210</v>
      </c>
      <c r="PB4" t="s">
        <v>211</v>
      </c>
      <c r="PD4" t="s">
        <v>212</v>
      </c>
      <c r="PF4" t="s">
        <v>213</v>
      </c>
      <c r="PH4" t="s">
        <v>214</v>
      </c>
      <c r="PJ4" t="s">
        <v>215</v>
      </c>
      <c r="PL4" t="s">
        <v>216</v>
      </c>
      <c r="PN4" t="s">
        <v>217</v>
      </c>
      <c r="PP4" t="s">
        <v>218</v>
      </c>
      <c r="PR4" t="s">
        <v>219</v>
      </c>
      <c r="PT4" t="s">
        <v>220</v>
      </c>
      <c r="PV4" t="s">
        <v>221</v>
      </c>
      <c r="PX4" t="s">
        <v>222</v>
      </c>
      <c r="PZ4" t="s">
        <v>223</v>
      </c>
      <c r="QB4" t="s">
        <v>224</v>
      </c>
      <c r="QD4" t="s">
        <v>225</v>
      </c>
      <c r="QF4" t="s">
        <v>226</v>
      </c>
      <c r="QH4" t="s">
        <v>227</v>
      </c>
      <c r="QJ4" t="s">
        <v>228</v>
      </c>
      <c r="QL4" t="s">
        <v>229</v>
      </c>
      <c r="QN4" t="s">
        <v>230</v>
      </c>
      <c r="QP4" t="s">
        <v>231</v>
      </c>
      <c r="QR4" t="s">
        <v>232</v>
      </c>
      <c r="QT4" t="s">
        <v>233</v>
      </c>
      <c r="QV4" t="s">
        <v>234</v>
      </c>
      <c r="QX4" t="s">
        <v>235</v>
      </c>
      <c r="QZ4" t="s">
        <v>236</v>
      </c>
      <c r="RB4" t="s">
        <v>237</v>
      </c>
      <c r="RD4" t="s">
        <v>238</v>
      </c>
      <c r="RF4" t="s">
        <v>239</v>
      </c>
      <c r="RH4" t="s">
        <v>240</v>
      </c>
      <c r="RJ4" t="s">
        <v>241</v>
      </c>
      <c r="RL4" t="s">
        <v>242</v>
      </c>
      <c r="RN4" t="s">
        <v>243</v>
      </c>
      <c r="RP4" t="s">
        <v>244</v>
      </c>
      <c r="RR4" t="s">
        <v>245</v>
      </c>
      <c r="RT4" t="s">
        <v>246</v>
      </c>
      <c r="RV4" t="s">
        <v>247</v>
      </c>
      <c r="RX4" t="s">
        <v>248</v>
      </c>
      <c r="RZ4" t="s">
        <v>249</v>
      </c>
      <c r="SB4" t="s">
        <v>250</v>
      </c>
      <c r="SD4" t="s">
        <v>251</v>
      </c>
      <c r="SF4" t="s">
        <v>252</v>
      </c>
      <c r="SH4" t="s">
        <v>253</v>
      </c>
      <c r="SJ4" t="s">
        <v>254</v>
      </c>
      <c r="SL4" t="s">
        <v>255</v>
      </c>
      <c r="SN4" t="s">
        <v>256</v>
      </c>
      <c r="SP4" t="s">
        <v>257</v>
      </c>
      <c r="SR4" t="s">
        <v>258</v>
      </c>
      <c r="ST4" t="s">
        <v>259</v>
      </c>
      <c r="SV4" t="s">
        <v>260</v>
      </c>
      <c r="SX4" t="s">
        <v>261</v>
      </c>
      <c r="SZ4" t="s">
        <v>262</v>
      </c>
      <c r="TB4" t="s">
        <v>263</v>
      </c>
      <c r="TD4" t="s">
        <v>264</v>
      </c>
      <c r="TF4" t="s">
        <v>265</v>
      </c>
      <c r="TH4" t="s">
        <v>266</v>
      </c>
      <c r="TJ4" t="s">
        <v>267</v>
      </c>
      <c r="TL4" t="s">
        <v>268</v>
      </c>
      <c r="TN4" t="s">
        <v>269</v>
      </c>
      <c r="TP4" t="s">
        <v>270</v>
      </c>
      <c r="TR4" t="s">
        <v>271</v>
      </c>
      <c r="TT4" t="s">
        <v>272</v>
      </c>
      <c r="TV4" t="s">
        <v>273</v>
      </c>
      <c r="TX4" t="s">
        <v>274</v>
      </c>
      <c r="TZ4" t="s">
        <v>275</v>
      </c>
      <c r="UB4" t="s">
        <v>276</v>
      </c>
      <c r="UD4" t="s">
        <v>277</v>
      </c>
      <c r="UF4" t="s">
        <v>278</v>
      </c>
      <c r="UH4" t="s">
        <v>279</v>
      </c>
      <c r="UJ4" t="s">
        <v>280</v>
      </c>
      <c r="UL4" t="s">
        <v>281</v>
      </c>
      <c r="UN4" t="s">
        <v>282</v>
      </c>
      <c r="UP4" t="s">
        <v>283</v>
      </c>
      <c r="UR4" t="s">
        <v>284</v>
      </c>
      <c r="UT4" t="s">
        <v>285</v>
      </c>
      <c r="UV4" t="s">
        <v>286</v>
      </c>
      <c r="UX4" t="s">
        <v>287</v>
      </c>
      <c r="UZ4" t="s">
        <v>288</v>
      </c>
      <c r="VB4" t="s">
        <v>289</v>
      </c>
      <c r="VD4" t="s">
        <v>290</v>
      </c>
      <c r="VF4" t="s">
        <v>291</v>
      </c>
      <c r="VH4" t="s">
        <v>292</v>
      </c>
      <c r="VJ4" t="s">
        <v>293</v>
      </c>
      <c r="VL4" t="s">
        <v>294</v>
      </c>
      <c r="VN4" t="s">
        <v>295</v>
      </c>
      <c r="VP4" t="s">
        <v>296</v>
      </c>
      <c r="VR4" t="s">
        <v>297</v>
      </c>
      <c r="VT4" t="s">
        <v>298</v>
      </c>
      <c r="VV4" t="s">
        <v>299</v>
      </c>
      <c r="VX4" t="s">
        <v>300</v>
      </c>
      <c r="VZ4" t="s">
        <v>301</v>
      </c>
      <c r="WB4" t="s">
        <v>302</v>
      </c>
      <c r="WD4" t="s">
        <v>303</v>
      </c>
      <c r="WF4" t="s">
        <v>304</v>
      </c>
      <c r="WH4" t="s">
        <v>305</v>
      </c>
      <c r="WJ4" t="s">
        <v>306</v>
      </c>
      <c r="WL4" t="s">
        <v>307</v>
      </c>
      <c r="WN4" t="s">
        <v>308</v>
      </c>
      <c r="WP4" t="s">
        <v>309</v>
      </c>
      <c r="WR4" t="s">
        <v>310</v>
      </c>
      <c r="WT4" t="s">
        <v>311</v>
      </c>
      <c r="WV4" t="s">
        <v>312</v>
      </c>
      <c r="WX4" t="s">
        <v>313</v>
      </c>
      <c r="WZ4" t="s">
        <v>314</v>
      </c>
      <c r="XB4" t="s">
        <v>315</v>
      </c>
      <c r="XD4" t="s">
        <v>316</v>
      </c>
      <c r="XF4" t="s">
        <v>317</v>
      </c>
      <c r="XH4" t="s">
        <v>318</v>
      </c>
      <c r="XJ4" t="s">
        <v>319</v>
      </c>
      <c r="XL4" t="s">
        <v>320</v>
      </c>
      <c r="XN4" t="s">
        <v>321</v>
      </c>
      <c r="XP4" t="s">
        <v>322</v>
      </c>
      <c r="XR4" t="s">
        <v>323</v>
      </c>
      <c r="XT4" t="s">
        <v>324</v>
      </c>
      <c r="XV4" t="s">
        <v>325</v>
      </c>
      <c r="XX4" t="s">
        <v>326</v>
      </c>
      <c r="XZ4" t="s">
        <v>327</v>
      </c>
      <c r="YB4" t="s">
        <v>328</v>
      </c>
      <c r="YD4" t="s">
        <v>329</v>
      </c>
      <c r="YF4" t="s">
        <v>330</v>
      </c>
      <c r="YH4" t="s">
        <v>331</v>
      </c>
      <c r="YJ4" t="s">
        <v>332</v>
      </c>
      <c r="YL4" t="s">
        <v>333</v>
      </c>
      <c r="YN4" t="s">
        <v>334</v>
      </c>
      <c r="YP4" t="s">
        <v>335</v>
      </c>
      <c r="YR4" t="s">
        <v>336</v>
      </c>
      <c r="YT4" t="s">
        <v>337</v>
      </c>
      <c r="YV4" t="s">
        <v>338</v>
      </c>
      <c r="YX4" t="s">
        <v>339</v>
      </c>
      <c r="YZ4" t="s">
        <v>340</v>
      </c>
      <c r="ZB4" t="s">
        <v>341</v>
      </c>
      <c r="ZD4" t="s">
        <v>342</v>
      </c>
      <c r="ZF4" t="s">
        <v>343</v>
      </c>
      <c r="ZH4" t="s">
        <v>344</v>
      </c>
      <c r="ZJ4" t="s">
        <v>345</v>
      </c>
      <c r="ZL4" t="s">
        <v>346</v>
      </c>
      <c r="ZN4" t="s">
        <v>347</v>
      </c>
      <c r="ZP4" t="s">
        <v>348</v>
      </c>
      <c r="ZR4" t="s">
        <v>349</v>
      </c>
      <c r="ZT4" t="s">
        <v>350</v>
      </c>
      <c r="ZV4" t="s">
        <v>351</v>
      </c>
      <c r="ZX4" t="s">
        <v>352</v>
      </c>
      <c r="ZZ4" t="s">
        <v>353</v>
      </c>
      <c r="AAB4" t="s">
        <v>354</v>
      </c>
      <c r="AAD4" t="s">
        <v>355</v>
      </c>
      <c r="AAF4" t="s">
        <v>356</v>
      </c>
      <c r="AAH4" t="s">
        <v>357</v>
      </c>
      <c r="AAJ4" t="s">
        <v>358</v>
      </c>
      <c r="AAL4" t="s">
        <v>359</v>
      </c>
      <c r="AAN4" t="s">
        <v>360</v>
      </c>
      <c r="AAP4" t="s">
        <v>361</v>
      </c>
      <c r="AAR4" t="s">
        <v>362</v>
      </c>
      <c r="AAT4" t="s">
        <v>363</v>
      </c>
      <c r="AAV4" t="s">
        <v>364</v>
      </c>
      <c r="AAX4" t="s">
        <v>365</v>
      </c>
      <c r="AAZ4" t="s">
        <v>366</v>
      </c>
      <c r="ABB4" t="s">
        <v>367</v>
      </c>
      <c r="ABD4" t="s">
        <v>368</v>
      </c>
      <c r="ABF4" t="s">
        <v>369</v>
      </c>
      <c r="ABH4" t="s">
        <v>370</v>
      </c>
      <c r="ABJ4" t="s">
        <v>371</v>
      </c>
      <c r="ABL4" t="s">
        <v>372</v>
      </c>
      <c r="ABN4" t="s">
        <v>373</v>
      </c>
      <c r="ABP4" t="s">
        <v>374</v>
      </c>
      <c r="ABR4" t="s">
        <v>375</v>
      </c>
      <c r="ABT4" t="s">
        <v>376</v>
      </c>
      <c r="ABV4" t="s">
        <v>377</v>
      </c>
      <c r="ABX4" t="s">
        <v>378</v>
      </c>
      <c r="ABZ4" t="s">
        <v>379</v>
      </c>
      <c r="ACB4" t="s">
        <v>380</v>
      </c>
      <c r="ACD4" t="s">
        <v>381</v>
      </c>
      <c r="ACF4" t="s">
        <v>382</v>
      </c>
      <c r="ACH4" t="s">
        <v>383</v>
      </c>
      <c r="ACJ4" t="s">
        <v>384</v>
      </c>
      <c r="ACL4" t="s">
        <v>385</v>
      </c>
      <c r="ACN4" t="s">
        <v>386</v>
      </c>
      <c r="ACP4" t="s">
        <v>387</v>
      </c>
      <c r="ACR4" t="s">
        <v>388</v>
      </c>
      <c r="ACT4" t="s">
        <v>389</v>
      </c>
      <c r="ACV4" t="s">
        <v>390</v>
      </c>
      <c r="ACX4" t="s">
        <v>391</v>
      </c>
      <c r="ACZ4" t="s">
        <v>392</v>
      </c>
      <c r="ADB4" t="s">
        <v>393</v>
      </c>
      <c r="ADD4" t="s">
        <v>394</v>
      </c>
      <c r="ADF4" t="s">
        <v>395</v>
      </c>
      <c r="ADH4" t="s">
        <v>396</v>
      </c>
      <c r="ADJ4" t="s">
        <v>397</v>
      </c>
      <c r="ADL4" t="s">
        <v>398</v>
      </c>
      <c r="ADN4" t="s">
        <v>399</v>
      </c>
      <c r="ADP4" t="s">
        <v>400</v>
      </c>
      <c r="ADR4" t="s">
        <v>401</v>
      </c>
      <c r="ADT4" t="s">
        <v>402</v>
      </c>
      <c r="ADV4" t="s">
        <v>403</v>
      </c>
      <c r="ADX4" t="s">
        <v>404</v>
      </c>
      <c r="ADZ4" t="s">
        <v>405</v>
      </c>
      <c r="AEB4" t="s">
        <v>406</v>
      </c>
      <c r="AED4" t="s">
        <v>407</v>
      </c>
      <c r="AEF4" t="s">
        <v>408</v>
      </c>
      <c r="AEH4" t="s">
        <v>409</v>
      </c>
      <c r="AEJ4" t="s">
        <v>410</v>
      </c>
      <c r="AEL4" t="s">
        <v>411</v>
      </c>
      <c r="AEN4" t="s">
        <v>412</v>
      </c>
      <c r="AEP4" t="s">
        <v>413</v>
      </c>
      <c r="AER4" t="s">
        <v>414</v>
      </c>
      <c r="AET4" t="s">
        <v>415</v>
      </c>
      <c r="AEV4" t="s">
        <v>416</v>
      </c>
      <c r="AEX4" t="s">
        <v>417</v>
      </c>
      <c r="AEZ4" t="s">
        <v>418</v>
      </c>
      <c r="AFB4" t="s">
        <v>419</v>
      </c>
      <c r="AFD4" t="s">
        <v>420</v>
      </c>
      <c r="AFF4" t="s">
        <v>421</v>
      </c>
      <c r="AFH4" t="s">
        <v>422</v>
      </c>
      <c r="AFJ4" t="s">
        <v>423</v>
      </c>
      <c r="AFL4" t="s">
        <v>424</v>
      </c>
      <c r="AFN4" t="s">
        <v>425</v>
      </c>
      <c r="AFP4" t="s">
        <v>426</v>
      </c>
      <c r="AFR4" t="s">
        <v>427</v>
      </c>
      <c r="AFT4" t="s">
        <v>428</v>
      </c>
      <c r="AFV4" t="s">
        <v>429</v>
      </c>
      <c r="AFX4" t="s">
        <v>430</v>
      </c>
      <c r="AFZ4" t="s">
        <v>431</v>
      </c>
      <c r="AGB4" t="s">
        <v>432</v>
      </c>
      <c r="AGD4" t="s">
        <v>433</v>
      </c>
      <c r="AGF4" t="s">
        <v>434</v>
      </c>
      <c r="AGH4" t="s">
        <v>435</v>
      </c>
      <c r="AGJ4" t="s">
        <v>436</v>
      </c>
      <c r="AGL4" t="s">
        <v>437</v>
      </c>
      <c r="AGN4" t="s">
        <v>438</v>
      </c>
      <c r="AGP4" t="s">
        <v>439</v>
      </c>
      <c r="AGR4" t="s">
        <v>440</v>
      </c>
      <c r="AGT4" t="s">
        <v>441</v>
      </c>
      <c r="AGV4" t="s">
        <v>442</v>
      </c>
      <c r="AGX4" t="s">
        <v>443</v>
      </c>
      <c r="AGZ4" t="s">
        <v>444</v>
      </c>
      <c r="AHB4" t="s">
        <v>445</v>
      </c>
      <c r="AHD4" t="s">
        <v>446</v>
      </c>
      <c r="AHF4" t="s">
        <v>447</v>
      </c>
      <c r="AHH4" t="s">
        <v>448</v>
      </c>
      <c r="AHJ4" t="s">
        <v>449</v>
      </c>
      <c r="AHL4" t="s">
        <v>450</v>
      </c>
      <c r="AHN4" t="s">
        <v>451</v>
      </c>
      <c r="AHP4" t="s">
        <v>452</v>
      </c>
      <c r="AHR4" t="s">
        <v>453</v>
      </c>
      <c r="AHT4" t="s">
        <v>454</v>
      </c>
      <c r="AHV4" t="s">
        <v>455</v>
      </c>
      <c r="AHX4" t="s">
        <v>456</v>
      </c>
      <c r="AHZ4" t="s">
        <v>457</v>
      </c>
      <c r="AIB4" t="s">
        <v>458</v>
      </c>
      <c r="AID4" t="s">
        <v>459</v>
      </c>
      <c r="AIF4" t="s">
        <v>460</v>
      </c>
      <c r="AIH4" t="s">
        <v>461</v>
      </c>
      <c r="AIJ4" t="s">
        <v>462</v>
      </c>
      <c r="AIL4" t="s">
        <v>463</v>
      </c>
      <c r="AIN4" t="s">
        <v>464</v>
      </c>
      <c r="AIP4" t="s">
        <v>465</v>
      </c>
      <c r="AIR4" t="s">
        <v>466</v>
      </c>
      <c r="AIT4" t="s">
        <v>467</v>
      </c>
      <c r="AIV4" t="s">
        <v>468</v>
      </c>
      <c r="AIX4" t="s">
        <v>469</v>
      </c>
      <c r="AIZ4" t="s">
        <v>470</v>
      </c>
      <c r="AJB4" t="s">
        <v>471</v>
      </c>
      <c r="AJD4" t="s">
        <v>472</v>
      </c>
      <c r="AJF4" t="s">
        <v>473</v>
      </c>
      <c r="AJH4" t="s">
        <v>474</v>
      </c>
      <c r="AJJ4" t="s">
        <v>475</v>
      </c>
      <c r="AJL4" t="s">
        <v>476</v>
      </c>
      <c r="AJN4" t="s">
        <v>477</v>
      </c>
      <c r="AJP4" t="s">
        <v>478</v>
      </c>
      <c r="AJR4" t="s">
        <v>479</v>
      </c>
      <c r="AJT4" t="s">
        <v>480</v>
      </c>
      <c r="AJV4" t="s">
        <v>481</v>
      </c>
      <c r="AJX4" t="s">
        <v>482</v>
      </c>
      <c r="AJZ4" t="s">
        <v>483</v>
      </c>
      <c r="AKB4" t="s">
        <v>484</v>
      </c>
      <c r="AKD4" t="s">
        <v>485</v>
      </c>
    </row>
    <row r="6" spans="1:966" x14ac:dyDescent="0.25">
      <c r="A6" t="s">
        <v>492</v>
      </c>
    </row>
    <row r="7" spans="1:966" x14ac:dyDescent="0.25">
      <c r="A7" s="1">
        <f ca="1">_xll.BDH(B$4,"SALES_REV_TURN",$B$1,$B$2,"EQY_CONSOLIDATED","Y","cols=2;rows=2")</f>
        <v>42916</v>
      </c>
      <c r="B7">
        <v>15627.91</v>
      </c>
      <c r="C7" s="1">
        <f ca="1">_xll.BDH(D$4,"SALES_REV_TURN",$B$1,$B$2,"EQY_CONSOLIDATED","Y","cols=2;rows=3")</f>
        <v>42825</v>
      </c>
      <c r="D7">
        <v>4185.9970000000003</v>
      </c>
      <c r="E7" s="1">
        <f ca="1">_xll.BDH(F$4,"SALES_REV_TURN",$B$1,$B$2,"EQY_CONSOLIDATED","Y","cols=2;rows=3")</f>
        <v>42825</v>
      </c>
      <c r="F7">
        <v>29719.4</v>
      </c>
      <c r="G7" s="1">
        <f ca="1">_xll.BDH(H$4,"SALES_REV_TURN",$B$1,$B$2,"EQY_CONSOLIDATED","Y","cols=2;rows=3")</f>
        <v>42916</v>
      </c>
      <c r="H7">
        <v>3996.0509999999999</v>
      </c>
      <c r="I7" s="1">
        <f ca="1">_xll.BDH(J$4,"SALES_REV_TURN",$B$1,$B$2,"EQY_CONSOLIDATED","Y","cols=2;rows=2")</f>
        <v>42916</v>
      </c>
      <c r="J7">
        <v>2837.136</v>
      </c>
      <c r="K7" s="1">
        <f ca="1">_xll.BDH(L$4,"SALES_REV_TURN",$B$1,$B$2,"EQY_CONSOLIDATED","Y","cols=2;rows=6")</f>
        <v>42825</v>
      </c>
      <c r="L7">
        <v>4674.1289999999999</v>
      </c>
      <c r="M7" s="1">
        <f ca="1">_xll.BDH(N$4,"SALES_REV_TURN",$B$1,$B$2,"EQY_CONSOLIDATED","Y","cols=2;rows=2")</f>
        <v>42916</v>
      </c>
      <c r="N7">
        <v>92.712000000000003</v>
      </c>
      <c r="O7" s="1">
        <f ca="1">_xll.BDH(P$4,"SALES_REV_TURN",$B$1,$B$2,"EQY_CONSOLIDATED","Y","cols=2;rows=5")</f>
        <v>42825</v>
      </c>
      <c r="P7">
        <v>20726.210999999999</v>
      </c>
      <c r="Q7" s="1">
        <f ca="1">_xll.BDH(R$4,"SALES_REV_TURN",$B$1,$B$2,"EQY_CONSOLIDATED","Y","cols=2;rows=2")</f>
        <v>42916</v>
      </c>
      <c r="R7">
        <v>626.33399999999995</v>
      </c>
      <c r="S7" s="1">
        <f ca="1">_xll.BDH(T$4,"SALES_REV_TURN",$B$1,$B$2,"EQY_CONSOLIDATED","Y","cols=2;rows=2")</f>
        <v>42916</v>
      </c>
      <c r="T7">
        <v>23044</v>
      </c>
      <c r="U7" s="1">
        <f ca="1">_xll.BDH(V$4,"SALES_REV_TURN",$B$1,$B$2,"EQY_CONSOLIDATED","Y","cols=2;rows=2")</f>
        <v>42916</v>
      </c>
      <c r="V7">
        <v>7263.5940000000001</v>
      </c>
      <c r="W7" s="1">
        <f ca="1">_xll.BDH(X$4,"SALES_REV_TURN",$B$1,$B$2,"EQY_CONSOLIDATED","Y","cols=2;rows=2")</f>
        <v>42916</v>
      </c>
      <c r="X7">
        <v>3295.5889999999999</v>
      </c>
      <c r="Y7" s="1">
        <f ca="1">_xll.BDH(Z$4,"SALES_REV_TURN",$B$1,$B$2,"EQY_CONSOLIDATED","Y","cols=2;rows=3")</f>
        <v>42825</v>
      </c>
      <c r="Z7">
        <v>233.44300000000001</v>
      </c>
      <c r="AA7" s="1">
        <f ca="1">_xll.BDH(AB$4,"SALES_REV_TURN",$B$1,$B$2,"EQY_CONSOLIDATED","Y","cols=2;rows=2")</f>
        <v>42916</v>
      </c>
      <c r="AB7">
        <v>11361.950999999999</v>
      </c>
      <c r="AC7" s="1">
        <f ca="1">_xll.BDH(AD$4,"SALES_REV_TURN",$B$1,$B$2,"EQY_CONSOLIDATED","Y","cols=2;rows=2")</f>
        <v>42916</v>
      </c>
      <c r="AD7">
        <v>1236.5999999999999</v>
      </c>
      <c r="AE7" s="1">
        <f ca="1">_xll.BDH(AF$4,"SALES_REV_TURN",$B$1,$B$2,"EQY_CONSOLIDATED","Y","cols=2;rows=3")</f>
        <v>42916</v>
      </c>
      <c r="AF7">
        <v>7393.5839999999998</v>
      </c>
      <c r="AG7" s="1">
        <f ca="1">_xll.BDH(AH$4,"SALES_REV_TURN",$B$1,$B$2,"EQY_CONSOLIDATED","Y","cols=2;rows=2")</f>
        <v>42916</v>
      </c>
      <c r="AH7">
        <v>2223.7640000000001</v>
      </c>
      <c r="AI7" s="1">
        <f ca="1">_xll.BDH(AJ$4,"SALES_REV_TURN",$B$1,$B$2,"EQY_CONSOLIDATED","Y","cols=2;rows=2")</f>
        <v>42916</v>
      </c>
      <c r="AJ7">
        <v>991.221</v>
      </c>
      <c r="AK7" s="1">
        <f ca="1">_xll.BDH(AL$4,"SALES_REV_TURN",$B$1,$B$2,"EQY_CONSOLIDATED","Y","cols=2;rows=2")</f>
        <v>42916</v>
      </c>
      <c r="AL7">
        <v>416.45699999999999</v>
      </c>
      <c r="AM7" s="1">
        <f ca="1">_xll.BDH(AN$4,"SALES_REV_TURN",$B$1,$B$2,"EQY_CONSOLIDATED","Y","cols=2;rows=2")</f>
        <v>42916</v>
      </c>
      <c r="AN7">
        <v>39423.646000000001</v>
      </c>
      <c r="AO7" s="1">
        <f ca="1">_xll.BDH(AP$4,"SALES_REV_TURN",$B$1,$B$2,"EQY_CONSOLIDATED","Y","cols=2;rows=2")</f>
        <v>42916</v>
      </c>
      <c r="AP7">
        <v>1441.135</v>
      </c>
      <c r="AQ7" s="1">
        <f ca="1">_xll.BDH(AR$4,"SALES_REV_TURN",$B$1,$B$2,"EQY_CONSOLIDATED","Y","cols=2;rows=2")</f>
        <v>42916</v>
      </c>
      <c r="AR7">
        <v>57685</v>
      </c>
      <c r="AS7" s="1">
        <f ca="1">_xll.BDH(AT$4,"SALES_REV_TURN",$B$1,$B$2,"EQY_CONSOLIDATED","Y","cols=2;rows=2")</f>
        <v>42916</v>
      </c>
      <c r="AT7">
        <v>15670.995000000001</v>
      </c>
      <c r="AU7" s="1">
        <f ca="1">_xll.BDH(AV$4,"SALES_REV_TURN",$B$1,$B$2,"EQY_CONSOLIDATED","Y","cols=2;rows=2")</f>
        <v>42916</v>
      </c>
      <c r="AV7">
        <v>2938.4810000000002</v>
      </c>
      <c r="AW7" s="1">
        <f ca="1">_xll.BDH(AX$4,"SALES_REV_TURN",$B$1,$B$2,"EQY_CONSOLIDATED","Y","cols=2;rows=2")</f>
        <v>42916</v>
      </c>
      <c r="AX7">
        <v>2881.62</v>
      </c>
      <c r="AY7" s="1">
        <f ca="1">_xll.BDH(AZ$4,"SALES_REV_TURN",$B$1,$B$2,"EQY_CONSOLIDATED","Y","cols=2;rows=3")</f>
        <v>42825</v>
      </c>
      <c r="AZ7">
        <v>2966.7020000000002</v>
      </c>
      <c r="BA7" s="1">
        <f ca="1">_xll.BDH(BB$4,"SALES_REV_TURN",$B$1,$B$2,"EQY_CONSOLIDATED","Y","cols=2;rows=2")</f>
        <v>42916</v>
      </c>
      <c r="BB7">
        <v>1061.9939999999999</v>
      </c>
      <c r="BC7" s="1">
        <f ca="1">_xll.BDH(BD$4,"SALES_REV_TURN",$B$1,$B$2,"EQY_CONSOLIDATED","Y","cols=2;rows=2")</f>
        <v>42916</v>
      </c>
      <c r="BD7">
        <v>134.124</v>
      </c>
      <c r="BE7" s="1">
        <f ca="1">_xll.BDH(BF$4,"SALES_REV_TURN",$B$1,$B$2,"EQY_CONSOLIDATED","Y","cols=2;rows=2")</f>
        <v>42916</v>
      </c>
      <c r="BF7">
        <v>16790.931</v>
      </c>
      <c r="BG7" s="1">
        <f ca="1">_xll.BDH(BH$4,"SALES_REV_TURN",$B$1,$B$2,"EQY_CONSOLIDATED","Y","cols=2;rows=2")</f>
        <v>42916</v>
      </c>
      <c r="BH7">
        <v>1415.7940000000001</v>
      </c>
      <c r="BI7" s="1">
        <f ca="1">_xll.BDH(BJ$4,"SALES_REV_TURN",$B$1,$B$2,"EQY_CONSOLIDATED","Y","cols=2;rows=2")</f>
        <v>42916</v>
      </c>
      <c r="BJ7">
        <v>1151.7339999999999</v>
      </c>
      <c r="BK7" s="1">
        <f ca="1">_xll.BDH(BL$4,"SALES_REV_TURN",$B$1,$B$2,"EQY_CONSOLIDATED","Y","cols=2;rows=2")</f>
        <v>42916</v>
      </c>
      <c r="BL7">
        <v>2310.7910000000002</v>
      </c>
      <c r="BM7" s="1">
        <f ca="1">_xll.BDH(BN$4,"SALES_REV_TURN",$B$1,$B$2,"EQY_CONSOLIDATED","Y","cols=2;rows=3")</f>
        <v>42825</v>
      </c>
      <c r="BN7">
        <v>3948.9569999999999</v>
      </c>
      <c r="BO7" s="1">
        <f ca="1">_xll.BDH(BP$4,"SALES_REV_TURN",$B$1,$B$2,"EQY_CONSOLIDATED","Y","cols=2;rows=2")</f>
        <v>42916</v>
      </c>
      <c r="BP7">
        <v>34765.442999999999</v>
      </c>
      <c r="BQ7" s="1">
        <f ca="1">_xll.BDH(BR$4,"SALES_REV_TURN",$B$1,$B$2,"EQY_CONSOLIDATED","Y","cols=2;rows=3")</f>
        <v>42916</v>
      </c>
      <c r="BR7">
        <v>28544.135999999999</v>
      </c>
      <c r="BS7" s="1">
        <f ca="1">_xll.BDH(BT$4,"SALES_REV_TURN",$B$1,$B$2,"EQY_CONSOLIDATED","Y","cols=2;rows=2")</f>
        <v>42916</v>
      </c>
      <c r="BT7">
        <v>20109.501</v>
      </c>
      <c r="BU7" s="1">
        <f ca="1">_xll.BDH(BV$4,"SALES_REV_TURN",$B$1,$B$2,"EQY_CONSOLIDATED","Y","cols=2;rows=2")</f>
        <v>42916</v>
      </c>
      <c r="BV7">
        <v>2798.1419999999998</v>
      </c>
      <c r="BW7" s="1">
        <f ca="1">_xll.BDH(BX$4,"SALES_REV_TURN",$B$1,$B$2,"EQY_CONSOLIDATED","Y","cols=2;rows=3")</f>
        <v>42825</v>
      </c>
      <c r="BX7">
        <v>1324.3</v>
      </c>
      <c r="BY7" s="1">
        <f ca="1">_xll.BDH(BZ$4,"SALES_REV_TURN",$B$1,$B$2,"EQY_CONSOLIDATED","Y","cols=2;rows=2")</f>
        <v>42916</v>
      </c>
      <c r="BZ7">
        <v>5265.56</v>
      </c>
      <c r="CA7" s="1">
        <f ca="1">_xll.BDH(CB$4,"SALES_REV_TURN",$B$1,$B$2,"EQY_CONSOLIDATED","Y","cols=2;rows=3")</f>
        <v>42916</v>
      </c>
      <c r="CB7">
        <v>38322.192999999999</v>
      </c>
      <c r="CC7" s="1">
        <f ca="1">_xll.BDH(CD$4,"SALES_REV_TURN",$B$1,$B$2,"EQY_CONSOLIDATED","Y","cols=2;rows=2")</f>
        <v>42916</v>
      </c>
      <c r="CD7">
        <v>10113.474</v>
      </c>
      <c r="CE7" s="1">
        <f ca="1">_xll.BDH(CF$4,"SALES_REV_TURN",$B$1,$B$2,"EQY_CONSOLIDATED","Y","cols=2;rows=2")</f>
        <v>42916</v>
      </c>
      <c r="CF7">
        <v>1056.7529999999999</v>
      </c>
      <c r="CG7" s="1">
        <f ca="1">_xll.BDH(CH$4,"SALES_REV_TURN",$B$1,$B$2,"EQY_CONSOLIDATED","Y","cols=2;rows=2")</f>
        <v>42916</v>
      </c>
      <c r="CH7">
        <v>2352.1089999999999</v>
      </c>
      <c r="CI7" s="1">
        <f ca="1">_xll.BDH(CJ$4,"SALES_REV_TURN",$B$1,$B$2,"EQY_CONSOLIDATED","Y","cols=2;rows=3")</f>
        <v>42825</v>
      </c>
      <c r="CJ7">
        <v>7338.1530000000002</v>
      </c>
      <c r="CK7" s="1">
        <f ca="1">_xll.BDH(CL$4,"SALES_REV_TURN",$B$1,$B$2,"EQY_CONSOLIDATED","Y","cols=2;rows=2")</f>
        <v>42916</v>
      </c>
      <c r="CL7">
        <v>7619</v>
      </c>
      <c r="CM7" s="1">
        <f ca="1">_xll.BDH(CN$4,"SALES_REV_TURN",$B$1,$B$2,"EQY_CONSOLIDATED","Y","cols=2;rows=3")</f>
        <v>42916</v>
      </c>
      <c r="CN7">
        <v>6676.799</v>
      </c>
      <c r="CO7" s="1">
        <f ca="1">_xll.BDH(CP$4,"SALES_REV_TURN",$B$1,$B$2,"EQY_CONSOLIDATED","Y","cols=2;rows=2")</f>
        <v>42916</v>
      </c>
      <c r="CP7">
        <v>1022.335</v>
      </c>
      <c r="CQ7" s="1">
        <f ca="1">_xll.BDH(CR$4,"SALES_REV_TURN",$B$1,$B$2,"EQY_CONSOLIDATED","Y","cols=2;rows=2")</f>
        <v>42916</v>
      </c>
      <c r="CR7">
        <v>7323.1509999999998</v>
      </c>
      <c r="CS7" s="1">
        <f ca="1">_xll.BDH(CT$4,"SALES_REV_TURN",$B$1,$B$2,"EQY_CONSOLIDATED","Y","cols=2;rows=3")</f>
        <v>42916</v>
      </c>
      <c r="CT7">
        <v>4448.1719999999996</v>
      </c>
      <c r="CU7" s="1">
        <f ca="1">_xll.BDH(CV$4,"SALES_REV_TURN",$B$1,$B$2,"EQY_CONSOLIDATED","Y","cols=2;rows=3")</f>
        <v>42825</v>
      </c>
      <c r="CV7">
        <v>4009.6370000000002</v>
      </c>
      <c r="CW7" s="1">
        <f ca="1">_xll.BDH(CX$4,"SALES_REV_TURN",$B$1,$B$2,"EQY_CONSOLIDATED","Y","cols=2;rows=2")</f>
        <v>42916</v>
      </c>
      <c r="CX7">
        <v>38072.639999999999</v>
      </c>
      <c r="CY7" s="1">
        <f ca="1">_xll.BDH(CZ$4,"SALES_REV_TURN",$B$1,$B$2,"EQY_CONSOLIDATED","Y","cols=2;rows=3")</f>
        <v>42916</v>
      </c>
      <c r="CZ7">
        <v>3698</v>
      </c>
      <c r="DA7" s="1">
        <f ca="1">_xll.BDH(DB$4,"SALES_REV_TURN",$B$1,$B$2,"EQY_CONSOLIDATED","Y","cols=2;rows=2")</f>
        <v>42916</v>
      </c>
      <c r="DB7">
        <v>17022.807000000001</v>
      </c>
      <c r="DC7" s="1">
        <f ca="1">_xll.BDH(DD$4,"SALES_REV_TURN",$B$1,$B$2,"EQY_CONSOLIDATED","Y","cols=2;rows=2")</f>
        <v>42916</v>
      </c>
      <c r="DD7">
        <v>35859.898999999998</v>
      </c>
      <c r="DE7" s="1">
        <f ca="1">_xll.BDH(DF$4,"SALES_REV_TURN",$B$1,$B$2,"EQY_CONSOLIDATED","Y","cols=2;rows=2")</f>
        <v>42916</v>
      </c>
      <c r="DF7">
        <v>67.331999999999994</v>
      </c>
      <c r="DG7" s="1">
        <f ca="1">_xll.BDH(DH$4,"SALES_REV_TURN",$B$1,$B$2,"EQY_CONSOLIDATED","Y","cols=2;rows=2")</f>
        <v>42916</v>
      </c>
      <c r="DH7">
        <v>8263.5849999999991</v>
      </c>
      <c r="DI7" s="1">
        <f ca="1">_xll.BDH(DJ$4,"SALES_REV_TURN",$B$1,$B$2,"EQY_CONSOLIDATED","Y","cols=2;rows=3")</f>
        <v>42825</v>
      </c>
      <c r="DJ7">
        <v>22554</v>
      </c>
      <c r="DK7" s="1">
        <f ca="1">_xll.BDH(DL$4,"SALES_REV_TURN",$B$1,$B$2,"EQY_CONSOLIDATED","Y","cols=2;rows=2")</f>
        <v>42916</v>
      </c>
      <c r="DL7">
        <v>9212.4689999999991</v>
      </c>
      <c r="DM7" s="1">
        <f ca="1">_xll.BDH(DN$4,"SALES_REV_TURN",$B$1,$B$2,"EQY_CONSOLIDATED","Y","cols=2;rows=3")</f>
        <v>42916</v>
      </c>
      <c r="DN7">
        <v>20640.900000000001</v>
      </c>
      <c r="DO7" s="1">
        <f ca="1">_xll.BDH(DP$4,"SALES_REV_TURN",$B$1,$B$2,"EQY_CONSOLIDATED","Y","cols=2;rows=2")</f>
        <v>42916</v>
      </c>
      <c r="DP7">
        <v>2021.1690000000001</v>
      </c>
      <c r="DQ7" s="1">
        <f ca="1">_xll.BDH(DR$4,"SALES_REV_TURN",$B$1,$B$2,"EQY_CONSOLIDATED","Y","cols=2;rows=3")</f>
        <v>42825</v>
      </c>
      <c r="DR7">
        <v>3968.8879999999999</v>
      </c>
      <c r="DS7" s="1">
        <f ca="1">_xll.BDH(DT$4,"SALES_REV_TURN",$B$1,$B$2,"EQY_CONSOLIDATED","Y","cols=2;rows=2")</f>
        <v>42916</v>
      </c>
      <c r="DT7">
        <v>7448.4970000000003</v>
      </c>
      <c r="DU7" s="1">
        <f ca="1">_xll.BDH(DV$4,"SALES_REV_TURN",$B$1,$B$2,"EQY_CONSOLIDATED","Y","cols=2;rows=1")</f>
        <v>43100</v>
      </c>
      <c r="DV7">
        <v>414.40499999999997</v>
      </c>
      <c r="DW7" s="1">
        <f ca="1">_xll.BDH(DX$4,"SALES_REV_TURN",$B$1,$B$2,"EQY_CONSOLIDATED","Y","cols=2;rows=2")</f>
        <v>42916</v>
      </c>
      <c r="DX7">
        <v>1027.463</v>
      </c>
      <c r="DY7" s="1">
        <f ca="1">_xll.BDH(DZ$4,"SALES_REV_TURN",$B$1,$B$2,"EQY_CONSOLIDATED","Y","cols=2;rows=1")</f>
        <v>43100</v>
      </c>
      <c r="DZ7">
        <v>4095.0659999999998</v>
      </c>
      <c r="EA7" s="1">
        <f ca="1">_xll.BDH(EB$4,"SALES_REV_TURN",$B$1,$B$2,"EQY_CONSOLIDATED","Y","cols=2;rows=1")</f>
        <v>43100</v>
      </c>
      <c r="EB7">
        <v>949.17100000000005</v>
      </c>
      <c r="EC7" s="1">
        <f ca="1">_xll.BDH(ED$4,"SALES_REV_TURN",$B$1,$B$2,"EQY_CONSOLIDATED","Y","cols=2;rows=3")</f>
        <v>42825</v>
      </c>
      <c r="ED7">
        <v>4249.9359999999997</v>
      </c>
      <c r="EE7" s="1">
        <f ca="1">_xll.BDH(EF$4,"SALES_REV_TURN",$B$1,$B$2,"EQY_CONSOLIDATED","Y","cols=2;rows=3")</f>
        <v>42916</v>
      </c>
      <c r="EF7">
        <v>2618</v>
      </c>
      <c r="EG7" s="1">
        <f ca="1">_xll.BDH(EH$4,"SALES_REV_TURN",$B$1,$B$2,"EQY_CONSOLIDATED","Y","cols=2;rows=1")</f>
        <v>42978</v>
      </c>
      <c r="EH7">
        <v>979.14</v>
      </c>
      <c r="EI7" s="1">
        <f ca="1">_xll.BDH(EJ$4,"SALES_REV_TURN",$B$1,$B$2,"EQY_CONSOLIDATED","Y","cols=2;rows=1")</f>
        <v>42978</v>
      </c>
      <c r="EJ7">
        <v>846.22199999999998</v>
      </c>
      <c r="EK7" s="1">
        <f ca="1">_xll.BDH(EL$4,"SALES_REV_TURN",$B$1,$B$2,"EQY_CONSOLIDATED","Y","cols=2;rows=1")</f>
        <v>43100</v>
      </c>
      <c r="EL7">
        <v>477.78</v>
      </c>
      <c r="EM7" s="1">
        <f ca="1">_xll.BDH(EN$4,"SALES_REV_TURN",$B$1,$B$2,"EQY_CONSOLIDATED","Y","cols=2;rows=3")</f>
        <v>42916</v>
      </c>
      <c r="EN7">
        <v>2596</v>
      </c>
      <c r="EO7" s="1">
        <f ca="1">_xll.BDH(EP$4,"SALES_REV_TURN",$B$1,$B$2,"EQY_CONSOLIDATED","Y","cols=2;rows=3")</f>
        <v>42916</v>
      </c>
      <c r="EP7">
        <v>51.572000000000003</v>
      </c>
      <c r="EQ7" s="1">
        <f ca="1">_xll.BDH(ER$4,"SALES_REV_TURN",$B$1,$B$2,"EQY_CONSOLIDATED","Y","cols=2;rows=3")</f>
        <v>42825</v>
      </c>
      <c r="ER7">
        <v>2527.5830000000001</v>
      </c>
      <c r="ES7" s="1">
        <f ca="1">_xll.BDH(ET$4,"SALES_REV_TURN",$B$1,$B$2,"EQY_CONSOLIDATED","Y","cols=2;rows=2")</f>
        <v>42916</v>
      </c>
      <c r="ET7">
        <v>3254.4540000000002</v>
      </c>
      <c r="EU7" s="1">
        <f ca="1">_xll.BDH(EV$4,"SALES_REV_TURN",$B$1,$B$2,"EQY_CONSOLIDATED","Y","cols=2;rows=2")</f>
        <v>42916</v>
      </c>
      <c r="EV7">
        <v>2258.9369999999999</v>
      </c>
      <c r="EW7" s="1">
        <f ca="1">_xll.BDH(EX$4,"SALES_REV_TURN",$B$1,$B$2,"EQY_CONSOLIDATED","Y","cols=2;rows=2")</f>
        <v>42916</v>
      </c>
      <c r="EX7">
        <v>8094.0060000000003</v>
      </c>
      <c r="EY7" s="1">
        <f ca="1">_xll.BDH(EZ$4,"SALES_REV_TURN",$B$1,$B$2,"EQY_CONSOLIDATED","Y","cols=2;rows=2")</f>
        <v>42916</v>
      </c>
      <c r="EZ7">
        <v>5085.2219999999998</v>
      </c>
      <c r="FA7" s="1">
        <f ca="1">_xll.BDH(FB$4,"SALES_REV_TURN",$B$1,$B$2,"EQY_CONSOLIDATED","Y","cols=2;rows=2")</f>
        <v>42916</v>
      </c>
      <c r="FB7">
        <v>855.90200000000004</v>
      </c>
      <c r="FC7" s="1">
        <f ca="1">_xll.BDH(FD$4,"SALES_REV_TURN",$B$1,$B$2,"EQY_CONSOLIDATED","Y","cols=2;rows=2")</f>
        <v>42916</v>
      </c>
      <c r="FD7">
        <v>1974.087</v>
      </c>
      <c r="FE7" s="1">
        <f ca="1">_xll.BDH(FF$4,"SALES_REV_TURN",$B$1,$B$2,"EQY_CONSOLIDATED","Y","cols=2;rows=2")</f>
        <v>42916</v>
      </c>
      <c r="FF7">
        <v>39845.510999999999</v>
      </c>
      <c r="FG7" s="1">
        <f ca="1">_xll.BDH(FH$4,"SALES_REV_TURN",$B$1,$B$2,"EQY_CONSOLIDATED","Y","cols=2;rows=2")</f>
        <v>42916</v>
      </c>
      <c r="FH7">
        <v>3215.739</v>
      </c>
      <c r="FI7" s="1">
        <f ca="1">_xll.BDH(FJ$4,"SALES_REV_TURN",$B$1,$B$2,"EQY_CONSOLIDATED","Y","cols=2;rows=3")</f>
        <v>42794</v>
      </c>
      <c r="FJ7">
        <v>483.25900000000001</v>
      </c>
      <c r="FK7" s="1">
        <f ca="1">_xll.BDH(FL$4,"SALES_REV_TURN",$B$1,$B$2,"EQY_CONSOLIDATED","Y","cols=2;rows=2")</f>
        <v>42916</v>
      </c>
      <c r="FL7">
        <v>3604.998</v>
      </c>
      <c r="FM7" s="1">
        <f ca="1">_xll.BDH(FN$4,"SALES_REV_TURN",$B$1,$B$2,"EQY_CONSOLIDATED","Y","cols=2;rows=2")</f>
        <v>42916</v>
      </c>
      <c r="FN7">
        <v>66737.077000000005</v>
      </c>
      <c r="FO7" s="1">
        <f ca="1">_xll.BDH(FP$4,"SALES_REV_TURN",$B$1,$B$2,"EQY_CONSOLIDATED","Y","cols=2;rows=2")</f>
        <v>42916</v>
      </c>
      <c r="FP7">
        <v>8713.9629999999997</v>
      </c>
      <c r="FQ7" s="1">
        <f ca="1">_xll.BDH(FR$4,"SALES_REV_TURN",$B$1,$B$2,"EQY_CONSOLIDATED","Y","cols=2;rows=2")</f>
        <v>42916</v>
      </c>
      <c r="FR7">
        <v>989.755</v>
      </c>
      <c r="FS7" s="1">
        <f ca="1">_xll.BDH(FT$4,"SALES_REV_TURN",$B$1,$B$2,"EQY_CONSOLIDATED","Y","cols=2;rows=2")</f>
        <v>42916</v>
      </c>
      <c r="FT7">
        <v>770.245</v>
      </c>
      <c r="FU7" s="1">
        <f ca="1">_xll.BDH(FV$4,"SALES_REV_TURN",$B$1,$B$2,"EQY_CONSOLIDATED","Y","cols=2;rows=2")</f>
        <v>42916</v>
      </c>
      <c r="FV7">
        <v>644.05200000000002</v>
      </c>
      <c r="FW7" s="1">
        <f ca="1">_xll.BDH(FX$4,"SALES_REV_TURN",$B$1,$B$2,"EQY_CONSOLIDATED","Y","cols=2;rows=2")</f>
        <v>42916</v>
      </c>
      <c r="FX7">
        <v>1262.498</v>
      </c>
      <c r="FY7" s="1">
        <f ca="1">_xll.BDH(FZ$4,"SALES_REV_TURN",$B$1,$B$2,"EQY_CONSOLIDATED","Y","cols=2;rows=3")</f>
        <v>42825</v>
      </c>
      <c r="FZ7">
        <v>2046.6780000000001</v>
      </c>
      <c r="GA7" s="1">
        <f ca="1">_xll.BDH(GB$4,"SALES_REV_TURN",$B$1,$B$2,"EQY_CONSOLIDATED","Y","cols=2;rows=2")</f>
        <v>42916</v>
      </c>
      <c r="GB7">
        <v>2079.2289999999998</v>
      </c>
      <c r="GC7" s="1">
        <f ca="1">_xll.BDH(GD$4,"SALES_REV_TURN",$B$1,$B$2,"EQY_CONSOLIDATED","Y","cols=2;rows=2")</f>
        <v>42916</v>
      </c>
      <c r="GD7">
        <v>6121.6170000000002</v>
      </c>
      <c r="GE7" s="1">
        <f ca="1">_xll.BDH(GF$4,"SALES_REV_TURN",$B$1,$B$2,"EQY_CONSOLIDATED","Y","cols=2;rows=2")</f>
        <v>42916</v>
      </c>
      <c r="GF7">
        <v>966.69399999999996</v>
      </c>
      <c r="GG7" s="1">
        <f ca="1">_xll.BDH(GH$4,"SALES_REV_TURN",$B$1,$B$2,"EQY_CONSOLIDATED","Y","cols=2;rows=2")</f>
        <v>42916</v>
      </c>
      <c r="GH7">
        <v>1909.663</v>
      </c>
      <c r="GI7" s="1">
        <f ca="1">_xll.BDH(GJ$4,"SALES_REV_TURN",$B$1,$B$2,"EQY_CONSOLIDATED","Y","cols=2;rows=3")</f>
        <v>42916</v>
      </c>
      <c r="GJ7">
        <v>9347.3559999999998</v>
      </c>
      <c r="GK7" s="1">
        <f ca="1">_xll.BDH(GL$4,"SALES_REV_TURN",$B$1,$B$2,"EQY_CONSOLIDATED","Y","cols=2;rows=3")</f>
        <v>42916</v>
      </c>
      <c r="GL7">
        <v>54080</v>
      </c>
      <c r="GM7" s="1">
        <f ca="1">_xll.BDH(GN$4,"SALES_REV_TURN",$B$1,$B$2,"EQY_CONSOLIDATED","Y","cols=2;rows=2")</f>
        <v>42916</v>
      </c>
      <c r="GN7">
        <v>44431.08</v>
      </c>
      <c r="GO7" s="1">
        <f ca="1">_xll.BDH(GP$4,"SALES_REV_TURN",$B$1,$B$2,"EQY_CONSOLIDATED","Y","cols=2;rows=2")</f>
        <v>42916</v>
      </c>
      <c r="GP7">
        <v>2344.38</v>
      </c>
      <c r="GQ7" s="1">
        <f ca="1">_xll.BDH(GR$4,"SALES_REV_TURN",$B$1,$B$2,"EQY_CONSOLIDATED","Y","cols=2;rows=2")</f>
        <v>42916</v>
      </c>
      <c r="GR7">
        <v>456.22</v>
      </c>
      <c r="GS7" s="1">
        <f ca="1">_xll.BDH(GT$4,"SALES_REV_TURN",$B$1,$B$2,"EQY_CONSOLIDATED","Y","cols=2;rows=2")</f>
        <v>42916</v>
      </c>
      <c r="GT7">
        <v>3551.415</v>
      </c>
      <c r="GU7" s="1">
        <f ca="1">_xll.BDH(GV$4,"SALES_REV_TURN",$B$1,$B$2,"EQY_CONSOLIDATED","Y","cols=2;rows=1")</f>
        <v>42916</v>
      </c>
      <c r="GV7">
        <v>2801.6660000000002</v>
      </c>
      <c r="GW7" s="1">
        <f ca="1">_xll.BDH(GX$4,"SALES_REV_TURN",$B$1,$B$2,"EQY_CONSOLIDATED","Y","cols=2;rows=1")</f>
        <v>42916</v>
      </c>
      <c r="GX7">
        <v>15628.243</v>
      </c>
      <c r="GY7" s="1">
        <f ca="1">_xll.BDH(GZ$4,"SALES_REV_TURN",$B$1,$B$2,"EQY_CONSOLIDATED","Y","cols=2;rows=5")</f>
        <v>42825</v>
      </c>
      <c r="GZ7">
        <v>1297.6669999999999</v>
      </c>
      <c r="HA7" s="1">
        <f ca="1">_xll.BDH(HB$4,"SALES_REV_TURN",$B$1,$B$2,"EQY_CONSOLIDATED","Y","cols=2;rows=3")</f>
        <v>42916</v>
      </c>
      <c r="HB7">
        <v>10886.083000000001</v>
      </c>
      <c r="HC7" s="1">
        <f ca="1">_xll.BDH(HD$4,"SALES_REV_TURN",$B$1,$B$2,"EQY_CONSOLIDATED","Y","cols=2;rows=2")</f>
        <v>42916</v>
      </c>
      <c r="HD7">
        <v>29465.755000000001</v>
      </c>
      <c r="HE7" s="1">
        <f ca="1">_xll.BDH(HF$4,"SALES_REV_TURN",$B$1,$B$2,"EQY_CONSOLIDATED","Y","cols=2;rows=2")</f>
        <v>42916</v>
      </c>
      <c r="HF7">
        <v>9562.7459999999992</v>
      </c>
      <c r="HG7" s="1">
        <f ca="1">_xll.BDH(HH$4,"SALES_REV_TURN",$B$1,$B$2,"EQY_CONSOLIDATED","Y","cols=2;rows=2")</f>
        <v>42916</v>
      </c>
      <c r="HH7">
        <v>13743.357</v>
      </c>
      <c r="HI7" s="1">
        <f ca="1">_xll.BDH(HJ$4,"SALES_REV_TURN",$B$1,$B$2,"EQY_CONSOLIDATED","Y","cols=2;rows=3")</f>
        <v>42825</v>
      </c>
      <c r="HJ7">
        <v>2392.9070000000002</v>
      </c>
      <c r="HK7" s="1">
        <f ca="1">_xll.BDH(HL$4,"SALES_REV_TURN",$B$1,$B$2,"EQY_CONSOLIDATED","Y","cols=2;rows=2")</f>
        <v>42916</v>
      </c>
      <c r="HL7">
        <v>15774</v>
      </c>
      <c r="HM7" s="1">
        <f ca="1">_xll.BDH(HN$4,"SALES_REV_TURN",$B$1,$B$2,"EQY_CONSOLIDATED","Y","cols=2;rows=1")</f>
        <v>43100</v>
      </c>
      <c r="HN7">
        <v>1646.221</v>
      </c>
      <c r="HO7" s="1">
        <f ca="1">_xll.BDH(HP$4,"SALES_REV_TURN",$B$1,$B$2,"EQY_CONSOLIDATED","Y","cols=2;rows=1")</f>
        <v>43100</v>
      </c>
      <c r="HP7">
        <v>6960.567</v>
      </c>
      <c r="HQ7" s="1">
        <f ca="1">_xll.BDH(HR$4,"SALES_REV_TURN",$B$1,$B$2,"EQY_CONSOLIDATED","Y","cols=2;rows=2")</f>
        <v>42916</v>
      </c>
      <c r="HR7">
        <v>1618.306</v>
      </c>
      <c r="HS7" s="1">
        <f ca="1">_xll.BDH(HT$4,"SALES_REV_TURN",$B$1,$B$2,"EQY_CONSOLIDATED","Y","cols=2;rows=5")</f>
        <v>42825</v>
      </c>
      <c r="HT7">
        <v>14197.638999999999</v>
      </c>
      <c r="HU7" s="1">
        <f ca="1">_xll.BDH(HV$4,"SALES_REV_TURN",$B$1,$B$2,"EQY_CONSOLIDATED","Y","cols=2;rows=2")</f>
        <v>42916</v>
      </c>
      <c r="HV7">
        <v>9888.9140000000007</v>
      </c>
      <c r="HW7" s="1">
        <f ca="1">_xll.BDH(HX$4,"SALES_REV_TURN",$B$1,$B$2,"EQY_CONSOLIDATED","Y","cols=2;rows=2")</f>
        <v>42916</v>
      </c>
      <c r="HX7">
        <v>2470.1030000000001</v>
      </c>
      <c r="HY7" s="1">
        <f ca="1">_xll.BDH(HZ$4,"SALES_REV_TURN",$B$1,$B$2,"EQY_CONSOLIDATED","Y","cols=2;rows=2")</f>
        <v>42916</v>
      </c>
      <c r="HZ7">
        <v>10658</v>
      </c>
      <c r="IA7" s="1">
        <f ca="1">_xll.BDH(IB$4,"SALES_REV_TURN",$B$1,$B$2,"EQY_CONSOLIDATED","Y","cols=2;rows=2")</f>
        <v>42916</v>
      </c>
      <c r="IB7">
        <v>1152.184</v>
      </c>
      <c r="IC7" s="1">
        <f ca="1">_xll.BDH(ID$4,"SALES_REV_TURN",$B$1,$B$2,"EQY_CONSOLIDATED","Y","cols=2;rows=2")</f>
        <v>42916</v>
      </c>
      <c r="ID7">
        <v>9882.3130000000001</v>
      </c>
      <c r="IE7" s="1">
        <f ca="1">_xll.BDH(IF$4,"SALES_REV_TURN",$B$1,$B$2,"EQY_CONSOLIDATED","Y","cols=2;rows=2")</f>
        <v>42916</v>
      </c>
      <c r="IF7">
        <v>944.60699999999997</v>
      </c>
      <c r="IG7" s="1">
        <f ca="1">_xll.BDH(IH$4,"SALES_REV_TURN",$B$1,$B$2,"EQY_CONSOLIDATED","Y","cols=2;rows=5")</f>
        <v>42825</v>
      </c>
      <c r="IH7">
        <v>524016</v>
      </c>
      <c r="II7" s="1">
        <f ca="1">_xll.BDH(IJ$4,"SALES_REV_TURN",$B$1,$B$2,"EQY_CONSOLIDATED","Y","cols=2;rows=2")</f>
        <v>42916</v>
      </c>
      <c r="IJ7">
        <v>1888.49</v>
      </c>
      <c r="IK7" s="1">
        <f ca="1">_xll.BDH(IL$4,"SALES_REV_TURN",$B$1,$B$2,"EQY_CONSOLIDATED","Y","cols=2;rows=5")</f>
        <v>42825</v>
      </c>
      <c r="IL7">
        <v>445669</v>
      </c>
      <c r="IM7" s="1">
        <f ca="1">_xll.BDH(IN$4,"SALES_REV_TURN",$B$1,$B$2,"EQY_CONSOLIDATED","Y","cols=2;rows=5")</f>
        <v>42825</v>
      </c>
      <c r="IN7">
        <v>3055.6442999999999</v>
      </c>
      <c r="IO7" s="1">
        <f ca="1">_xll.BDH(IP$4,"SALES_REV_TURN",$B$1,$B$2,"EQY_CONSOLIDATED","Y","cols=2;rows=2")</f>
        <v>42916</v>
      </c>
      <c r="IP7">
        <v>37103.957000000002</v>
      </c>
      <c r="IQ7" s="1">
        <f ca="1">_xll.BDH(IR$4,"SALES_REV_TURN",$B$1,$B$2,"EQY_CONSOLIDATED","Y","cols=2;rows=2")</f>
        <v>42916</v>
      </c>
      <c r="IR7">
        <v>92362</v>
      </c>
      <c r="IS7" s="1">
        <f ca="1">_xll.BDH(IT$4,"SALES_REV_TURN",$B$1,$B$2,"EQY_CONSOLIDATED","Y","cols=2;rows=5")</f>
        <v>42825</v>
      </c>
      <c r="IT7">
        <v>58568</v>
      </c>
      <c r="IU7" s="1">
        <f ca="1">_xll.BDH(IV$4,"SALES_REV_TURN",$B$1,$B$2,"EQY_CONSOLIDATED","Y","cols=2;rows=2")</f>
        <v>42916</v>
      </c>
      <c r="IV7">
        <v>22922.492999999999</v>
      </c>
      <c r="IW7" s="1">
        <f ca="1">_xll.BDH(IX$4,"SALES_REV_TURN",$B$1,$B$2,"EQY_CONSOLIDATED","Y","cols=2;rows=2")</f>
        <v>42916</v>
      </c>
      <c r="IX7">
        <v>40078</v>
      </c>
      <c r="IY7" s="1">
        <f ca="1">_xll.BDH(IZ$4,"SALES_REV_TURN",$B$1,$B$2,"EQY_CONSOLIDATED","Y","cols=2;rows=2")</f>
        <v>42916</v>
      </c>
      <c r="IZ7">
        <v>5867.085</v>
      </c>
      <c r="JA7" s="1">
        <f ca="1">_xll.BDH(JB$4,"SALES_REV_TURN",$B$1,$B$2,"EQY_CONSOLIDATED","Y","cols=2;rows=2")</f>
        <v>42916</v>
      </c>
      <c r="JB7">
        <v>7667.69</v>
      </c>
      <c r="JC7" s="1">
        <f ca="1">_xll.BDH(JD$4,"SALES_REV_TURN",$B$1,$B$2,"EQY_CONSOLIDATED","Y","cols=2;rows=5")</f>
        <v>42825</v>
      </c>
      <c r="JD7">
        <v>80534</v>
      </c>
      <c r="JE7" s="1">
        <f ca="1">_xll.BDH(JF$4,"SALES_REV_TURN",$B$1,$B$2,"EQY_CONSOLIDATED","Y","cols=2;rows=3")</f>
        <v>42825</v>
      </c>
      <c r="JF7">
        <v>291.17099999999999</v>
      </c>
      <c r="JG7" s="1">
        <f ca="1">_xll.BDH(JH$4,"SALES_REV_TURN",$B$1,$B$2,"EQY_CONSOLIDATED","Y","cols=2;rows=2")</f>
        <v>42916</v>
      </c>
      <c r="JH7">
        <v>774.20299999999997</v>
      </c>
      <c r="JI7" s="1">
        <f ca="1">_xll.BDH(JJ$4,"SALES_REV_TURN",$B$1,$B$2,"EQY_CONSOLIDATED","Y","cols=2;rows=6")</f>
        <v>42825</v>
      </c>
      <c r="JJ7">
        <v>12993</v>
      </c>
      <c r="JK7" s="1">
        <f ca="1">_xll.BDH(JL$4,"SALES_REV_TURN",$B$1,$B$2,"EQY_CONSOLIDATED","Y","cols=2;rows=2")</f>
        <v>42916</v>
      </c>
      <c r="JL7">
        <v>396165</v>
      </c>
      <c r="JM7" s="1">
        <f ca="1">_xll.BDH(JN$4,"SALES_REV_TURN",$B$1,$B$2,"EQY_CONSOLIDATED","Y","cols=2;rows=2")</f>
        <v>42916</v>
      </c>
      <c r="JN7">
        <v>8972.2109999999993</v>
      </c>
      <c r="JO7" s="1">
        <f ca="1">_xll.BDH(JP$4,"SALES_REV_TURN",$B$1,$B$2,"EQY_CONSOLIDATED","Y","cols=2;rows=2")</f>
        <v>42916</v>
      </c>
      <c r="JP7">
        <v>119419.534</v>
      </c>
      <c r="JQ7" s="1">
        <f ca="1">_xll.BDH(JR$4,"SALES_REV_TURN",$B$1,$B$2,"EQY_CONSOLIDATED","Y","cols=2;rows=2")</f>
        <v>42916</v>
      </c>
      <c r="JR7">
        <v>3497.2649999999999</v>
      </c>
      <c r="JS7" s="1">
        <f ca="1">_xll.BDH(JT$4,"SALES_REV_TURN",$B$1,$B$2,"EQY_CONSOLIDATED","Y","cols=2;rows=3")</f>
        <v>42825</v>
      </c>
      <c r="JT7">
        <v>72.216999999999999</v>
      </c>
      <c r="JU7" s="1">
        <f ca="1">_xll.BDH(JV$4,"SALES_REV_TURN",$B$1,$B$2,"EQY_CONSOLIDATED","Y","cols=2;rows=2")</f>
        <v>42916</v>
      </c>
      <c r="JV7">
        <v>12994</v>
      </c>
      <c r="JW7" s="1">
        <f ca="1">_xll.BDH(JX$4,"SALES_REV_TURN",$B$1,$B$2,"EQY_CONSOLIDATED","Y","cols=2;rows=5")</f>
        <v>42825</v>
      </c>
      <c r="JX7">
        <v>100549</v>
      </c>
      <c r="JY7" s="1">
        <f ca="1">_xll.BDH(JZ$4,"SALES_REV_TURN",$B$1,$B$2,"EQY_CONSOLIDATED","Y","cols=2;rows=5")</f>
        <v>42825</v>
      </c>
      <c r="JZ7">
        <v>68473</v>
      </c>
      <c r="KA7" s="1">
        <f ca="1">_xll.BDH(KB$4,"SALES_REV_TURN",$B$1,$B$2,"EQY_CONSOLIDATED","Y","cols=2;rows=2")</f>
        <v>42916</v>
      </c>
      <c r="KB7">
        <v>151929</v>
      </c>
      <c r="KC7" s="1">
        <f ca="1">_xll.BDH(KD$4,"SALES_REV_TURN",$B$1,$B$2,"EQY_CONSOLIDATED","Y","cols=2;rows=2")</f>
        <v>42825</v>
      </c>
      <c r="KD7">
        <v>41.499000000000002</v>
      </c>
      <c r="KE7" s="1">
        <f ca="1">_xll.BDH(KF$4,"SALES_REV_TURN",$B$1,$B$2,"EQY_CONSOLIDATED","Y","cols=2;rows=5")</f>
        <v>42825</v>
      </c>
      <c r="KF7">
        <v>283952</v>
      </c>
      <c r="KG7" s="1">
        <f ca="1">_xll.BDH(KH$4,"SALES_REV_TURN",$B$1,$B$2,"EQY_CONSOLIDATED","Y","cols=2;rows=3")</f>
        <v>42825</v>
      </c>
      <c r="KH7">
        <v>66.45</v>
      </c>
      <c r="KI7" s="1">
        <f ca="1">_xll.BDH(KJ$4,"SALES_REV_TURN",$B$1,$B$2,"EQY_CONSOLIDATED","Y","cols=2;rows=2")</f>
        <v>42886</v>
      </c>
      <c r="KJ7">
        <v>18405</v>
      </c>
      <c r="KK7" s="1">
        <f ca="1">_xll.BDH(KL$4,"SALES_REV_TURN",$B$1,$B$2,"EQY_CONSOLIDATED","Y","cols=2;rows=5")</f>
        <v>42825</v>
      </c>
      <c r="KL7">
        <v>8546.5329999999994</v>
      </c>
      <c r="KM7" s="1">
        <f ca="1">_xll.BDH(KN$4,"SALES_REV_TURN",$B$1,$B$2,"EQY_CONSOLIDATED","Y","cols=2;rows=5")</f>
        <v>42825</v>
      </c>
      <c r="KN7">
        <v>9470.366</v>
      </c>
      <c r="KO7" s="1">
        <f ca="1">_xll.BDH(KP$4,"SALES_REV_TURN",$B$1,$B$2,"EQY_CONSOLIDATED","Y","cols=2;rows=2")</f>
        <v>42916</v>
      </c>
      <c r="KP7">
        <v>3572.5</v>
      </c>
      <c r="KQ7" s="1">
        <f ca="1">_xll.BDH(KR$4,"SALES_REV_TURN",$B$1,$B$2,"EQY_CONSOLIDATED","Y","cols=2;rows=5")</f>
        <v>42825</v>
      </c>
      <c r="KR7">
        <v>198239</v>
      </c>
      <c r="KS7" s="1">
        <f ca="1">_xll.BDH(KT$4,"SALES_REV_TURN",$B$1,$B$2,"EQY_CONSOLIDATED","Y","cols=2;rows=5")</f>
        <v>42825</v>
      </c>
      <c r="KT7">
        <v>217495</v>
      </c>
      <c r="KU7" s="1">
        <f ca="1">_xll.BDH(KV$4,"SALES_REV_TURN",$B$1,$B$2,"EQY_CONSOLIDATED","Y","cols=2;rows=3")</f>
        <v>42825</v>
      </c>
      <c r="KV7">
        <v>17.995999999999999</v>
      </c>
      <c r="KW7" s="1">
        <f ca="1">_xll.BDH(KX$4,"SALES_REV_TURN",$B$1,$B$2,"EQY_CONSOLIDATED","Y","cols=2;rows=2")</f>
        <v>42916</v>
      </c>
      <c r="KX7">
        <v>2386.6</v>
      </c>
      <c r="KY7" s="1">
        <f ca="1">_xll.BDH(KZ$4,"SALES_REV_TURN",$B$1,$B$2,"EQY_CONSOLIDATED","Y","cols=2;rows=5")</f>
        <v>42825</v>
      </c>
      <c r="KZ7">
        <v>47583</v>
      </c>
      <c r="LA7" s="1">
        <f ca="1">_xll.BDH(LB$4,"SALES_REV_TURN",$B$1,$B$2,"EQY_CONSOLIDATED","Y","cols=2;rows=5")</f>
        <v>42825</v>
      </c>
      <c r="LB7">
        <v>254335</v>
      </c>
      <c r="LC7" s="1">
        <f ca="1">_xll.BDH(LD$4,"SALES_REV_TURN",$B$1,$B$2,"EQY_CONSOLIDATED","Y","cols=2;rows=2")</f>
        <v>42916</v>
      </c>
      <c r="LD7">
        <v>19880.749</v>
      </c>
      <c r="LE7" s="1">
        <f ca="1">_xll.BDH(LF$4,"SALES_REV_TURN",$B$1,$B$2,"EQY_CONSOLIDATED","Y","cols=2;rows=2")</f>
        <v>42916</v>
      </c>
      <c r="LF7">
        <v>38888</v>
      </c>
      <c r="LG7" s="1">
        <f ca="1">_xll.BDH(LH$4,"SALES_REV_TURN",$B$1,$B$2,"EQY_CONSOLIDATED","Y","cols=2;rows=2")</f>
        <v>42916</v>
      </c>
      <c r="LH7">
        <v>1561.107</v>
      </c>
      <c r="LI7" s="1">
        <f ca="1">_xll.BDH(LJ$4,"SALES_REV_TURN",$B$1,$B$2,"EQY_CONSOLIDATED","Y","cols=2;rows=5")</f>
        <v>42825</v>
      </c>
      <c r="LJ7">
        <v>73206</v>
      </c>
      <c r="LK7" s="1">
        <f ca="1">_xll.BDH(LL$4,"SALES_REV_TURN",$B$1,$B$2,"EQY_CONSOLIDATED","Y","cols=2;rows=2")</f>
        <v>42916</v>
      </c>
      <c r="LL7">
        <v>-91.935000000000002</v>
      </c>
      <c r="LM7" s="1">
        <f ca="1">_xll.BDH(LN$4,"SALES_REV_TURN",$B$1,$B$2,"EQY_CONSOLIDATED","Y","cols=2;rows=2")</f>
        <v>42916</v>
      </c>
      <c r="LN7">
        <v>10145.217000000001</v>
      </c>
      <c r="LO7" s="1">
        <f ca="1">_xll.BDH(LP$4,"SALES_REV_TURN",$B$1,$B$2,"EQY_CONSOLIDATED","Y","cols=2;rows=5")</f>
        <v>42825</v>
      </c>
      <c r="LP7">
        <v>234451</v>
      </c>
      <c r="LQ7" s="1">
        <f ca="1">_xll.BDH(LR$4,"SALES_REV_TURN",$B$1,$B$2,"EQY_CONSOLIDATED","Y","cols=2;rows=2")</f>
        <v>42916</v>
      </c>
      <c r="LR7">
        <v>15635.689</v>
      </c>
      <c r="LS7" s="1">
        <f ca="1">_xll.BDH(LT$4,"SALES_REV_TURN",$B$1,$B$2,"EQY_CONSOLIDATED","Y","cols=2;rows=1")</f>
        <v>43100</v>
      </c>
      <c r="LT7">
        <v>1220.5329999999999</v>
      </c>
      <c r="LU7" s="1">
        <f ca="1">_xll.BDH(LV$4,"SALES_REV_TURN",$B$1,$B$2,"EQY_CONSOLIDATED","Y","cols=2;rows=1")</f>
        <v>43100</v>
      </c>
      <c r="LV7">
        <v>5583.1930000000002</v>
      </c>
      <c r="LW7" s="1">
        <f ca="1">_xll.BDH(LX$4,"SALES_REV_TURN",$B$1,$B$2,"EQY_CONSOLIDATED","Y","cols=2;rows=1")</f>
        <v>43100</v>
      </c>
      <c r="LX7">
        <v>3905.509</v>
      </c>
      <c r="LY7" s="1">
        <f ca="1">_xll.BDH(LZ$4,"SALES_REV_TURN",$B$1,$B$2,"EQY_CONSOLIDATED","Y","cols=2;rows=2")</f>
        <v>42916</v>
      </c>
      <c r="LZ7">
        <v>1946.0909999999999</v>
      </c>
      <c r="MA7" s="1">
        <f ca="1">_xll.BDH(MB$4,"SALES_REV_TURN",$B$1,$B$2,"EQY_CONSOLIDATED","Y","cols=2;rows=2")</f>
        <v>42916</v>
      </c>
      <c r="MB7">
        <v>2962.6550000000002</v>
      </c>
      <c r="MC7" s="1">
        <f ca="1">_xll.BDH(MD$4,"SALES_REV_TURN",$B$1,$B$2,"EQY_CONSOLIDATED","Y","cols=2;rows=2")</f>
        <v>42916</v>
      </c>
      <c r="MD7">
        <v>76263</v>
      </c>
      <c r="ME7" s="1">
        <f ca="1">_xll.BDH(MF$4,"SALES_REV_TURN",$B$1,$B$2,"EQY_CONSOLIDATED","Y","cols=2;rows=5")</f>
        <v>42825</v>
      </c>
      <c r="MF7">
        <v>2412.9285</v>
      </c>
      <c r="MG7" s="1">
        <f ca="1">_xll.BDH(MH$4,"SALES_REV_TURN",$B$1,$B$2,"EQY_CONSOLIDATED","Y","cols=2;rows=5")</f>
        <v>42825</v>
      </c>
      <c r="MH7">
        <v>1919.663</v>
      </c>
      <c r="MI7" s="1">
        <f ca="1">_xll.BDH(MJ$4,"SALES_REV_TURN",$B$1,$B$2,"EQY_CONSOLIDATED","Y","cols=2;rows=1")</f>
        <v>43100</v>
      </c>
      <c r="MJ7">
        <v>350552</v>
      </c>
      <c r="MK7" s="1">
        <f ca="1">_xll.BDH(ML$4,"SALES_REV_TURN",$B$1,$B$2,"EQY_CONSOLIDATED","Y","cols=2;rows=2")</f>
        <v>42916</v>
      </c>
      <c r="ML7">
        <v>8499.9979999999996</v>
      </c>
      <c r="MM7" s="1">
        <f ca="1">_xll.BDH(MN$4,"SALES_REV_TURN",$B$1,$B$2,"EQY_CONSOLIDATED","Y","cols=2;rows=2")</f>
        <v>42916</v>
      </c>
      <c r="MN7">
        <v>7225.1170000000002</v>
      </c>
      <c r="MO7" s="1">
        <f ca="1">_xll.BDH(MP$4,"SALES_REV_TURN",$B$1,$B$2,"EQY_CONSOLIDATED","Y","cols=2;rows=2")</f>
        <v>42916</v>
      </c>
      <c r="MP7">
        <v>163.84800000000001</v>
      </c>
      <c r="MQ7" s="1">
        <f ca="1">_xll.BDH(MR$4,"SALES_REV_TURN",$B$1,$B$2,"EQY_CONSOLIDATED","Y","cols=2;rows=3")</f>
        <v>42916</v>
      </c>
      <c r="MR7">
        <v>28984</v>
      </c>
      <c r="MS7" s="1">
        <f ca="1">_xll.BDH(MT$4,"SALES_REV_TURN",$B$1,$B$2,"EQY_CONSOLIDATED","Y","cols=2;rows=2")</f>
        <v>42916</v>
      </c>
      <c r="MT7">
        <v>177358</v>
      </c>
      <c r="MU7" s="1">
        <f ca="1">_xll.BDH(MV$4,"SALES_REV_TURN",$B$1,$B$2,"EQY_CONSOLIDATED","Y","cols=2;rows=2")</f>
        <v>42916</v>
      </c>
      <c r="MV7">
        <v>12411.387000000001</v>
      </c>
      <c r="MW7" s="1">
        <f ca="1">_xll.BDH(MX$4,"SALES_REV_TURN",$B$1,$B$2,"EQY_CONSOLIDATED","Y","cols=2;rows=2")</f>
        <v>42916</v>
      </c>
      <c r="MX7">
        <v>67836.911999999997</v>
      </c>
      <c r="MY7" s="1">
        <f ca="1">_xll.BDH(MZ$4,"SALES_REV_TURN",$B$1,$B$2,"EQY_CONSOLIDATED","Y","cols=2;rows=2")</f>
        <v>42916</v>
      </c>
      <c r="MZ7">
        <v>59492.27</v>
      </c>
      <c r="NA7" s="1">
        <f ca="1">_xll.BDH(NB$4,"SALES_REV_TURN",$B$1,$B$2,"EQY_CONSOLIDATED","Y","cols=2;rows=3")</f>
        <v>42825</v>
      </c>
      <c r="NB7">
        <v>153.358</v>
      </c>
      <c r="NC7" s="1">
        <f ca="1">_xll.BDH(ND$4,"SALES_REV_TURN",$B$1,$B$2,"EQY_CONSOLIDATED","Y","cols=2;rows=6")</f>
        <v>42825</v>
      </c>
      <c r="ND7">
        <v>2616</v>
      </c>
      <c r="NE7" s="1">
        <f ca="1">_xll.BDH(NF$4,"SALES_REV_TURN",$B$1,$B$2,"EQY_CONSOLIDATED","Y","cols=2;rows=2")</f>
        <v>42916</v>
      </c>
      <c r="NF7">
        <v>3665.0720000000001</v>
      </c>
      <c r="NG7" s="1">
        <f ca="1">_xll.BDH(NH$4,"SALES_REV_TURN",$B$1,$B$2,"EQY_CONSOLIDATED","Y","cols=2;rows=3")</f>
        <v>42825</v>
      </c>
      <c r="NH7">
        <v>627.42499999999995</v>
      </c>
      <c r="NI7" s="1">
        <f ca="1">_xll.BDH(NJ$4,"SALES_REV_TURN",$B$1,$B$2,"EQY_CONSOLIDATED","Y","cols=2;rows=2")</f>
        <v>42916</v>
      </c>
      <c r="NJ7">
        <v>262305</v>
      </c>
      <c r="NK7" s="1">
        <f ca="1">_xll.BDH(NL$4,"SALES_REV_TURN",$B$1,$B$2,"EQY_CONSOLIDATED","Y","cols=2;rows=2")</f>
        <v>42916</v>
      </c>
      <c r="NL7">
        <v>13409.839599999999</v>
      </c>
      <c r="NM7" s="1">
        <f ca="1">_xll.BDH(NN$4,"SALES_REV_TURN",$B$1,$B$2,"EQY_CONSOLIDATED","Y","cols=2;rows=2")</f>
        <v>42916</v>
      </c>
      <c r="NN7">
        <v>59779.697999999997</v>
      </c>
      <c r="NO7" s="1">
        <f ca="1">_xll.BDH(NP$4,"SALES_REV_TURN",$B$1,$B$2,"EQY_CONSOLIDATED","Y","cols=2;rows=2")</f>
        <v>42916</v>
      </c>
      <c r="NP7">
        <v>1310.2739999999999</v>
      </c>
      <c r="NQ7" s="1">
        <f ca="1">_xll.BDH(NR$4,"SALES_REV_TURN",$B$1,$B$2,"EQY_CONSOLIDATED","Y","cols=2;rows=2")</f>
        <v>42916</v>
      </c>
      <c r="NR7">
        <v>2686.364</v>
      </c>
      <c r="NS7" s="1">
        <f ca="1">_xll.BDH(NT$4,"SALES_REV_TURN",$B$1,$B$2,"EQY_CONSOLIDATED","Y","cols=2;rows=2")</f>
        <v>42916</v>
      </c>
      <c r="NT7">
        <v>65582.282600000006</v>
      </c>
      <c r="NU7" s="1">
        <f ca="1">_xll.BDH(NV$4,"SALES_REV_TURN",$B$1,$B$2,"EQY_CONSOLIDATED","Y","cols=2;rows=2")</f>
        <v>42916</v>
      </c>
      <c r="NV7">
        <v>2781.11</v>
      </c>
      <c r="NW7" s="1">
        <f ca="1">_xll.BDH(NX$4,"SALES_REV_TURN",$B$1,$B$2,"EQY_CONSOLIDATED","Y","cols=2;rows=2")</f>
        <v>42916</v>
      </c>
      <c r="NX7">
        <v>175.89599999999999</v>
      </c>
      <c r="NY7" s="1">
        <f ca="1">_xll.BDH(NZ$4,"SALES_REV_TURN",$B$1,$B$2,"EQY_CONSOLIDATED","Y","cols=2;rows=2")</f>
        <v>42916</v>
      </c>
      <c r="NZ7">
        <v>3899.1680000000001</v>
      </c>
      <c r="OA7" s="1">
        <f ca="1">_xll.BDH(OB$4,"SALES_REV_TURN",$B$1,$B$2,"EQY_CONSOLIDATED","Y","cols=2;rows=2")</f>
        <v>42916</v>
      </c>
      <c r="OB7">
        <v>3574.127</v>
      </c>
      <c r="OC7" s="1">
        <f ca="1">_xll.BDH(OD$4,"SALES_REV_TURN",$B$1,$B$2,"EQY_CONSOLIDATED","Y","cols=2;rows=2")</f>
        <v>42916</v>
      </c>
      <c r="OD7">
        <v>811.74800000000005</v>
      </c>
      <c r="OE7" s="1">
        <f ca="1">_xll.BDH(OF$4,"SALES_REV_TURN",$B$1,$B$2,"EQY_CONSOLIDATED","Y","cols=2;rows=2")</f>
        <v>42916</v>
      </c>
      <c r="OF7">
        <v>3339.7979999999998</v>
      </c>
      <c r="OG7" s="1">
        <f ca="1">_xll.BDH(OH$4,"SALES_REV_TURN",$B$1,$B$2,"EQY_CONSOLIDATED","Y","cols=2;rows=2")</f>
        <v>42916</v>
      </c>
      <c r="OH7">
        <v>7201.5749999999998</v>
      </c>
      <c r="OI7" s="1">
        <f ca="1">_xll.BDH(OJ$4,"SALES_REV_TURN",$B$1,$B$2,"EQY_CONSOLIDATED","Y","cols=2;rows=3")</f>
        <v>42825</v>
      </c>
      <c r="OJ7">
        <v>475.19139999999999</v>
      </c>
      <c r="OK7" s="1">
        <f ca="1">_xll.BDH(OL$4,"SALES_REV_TURN",$B$1,$B$2,"EQY_CONSOLIDATED","Y","cols=2;rows=2")</f>
        <v>42916</v>
      </c>
      <c r="OL7">
        <v>474.75</v>
      </c>
      <c r="OM7" s="1">
        <f ca="1">_xll.BDH(ON$4,"SALES_REV_TURN",$B$1,$B$2,"EQY_CONSOLIDATED","Y","cols=2;rows=2")</f>
        <v>42916</v>
      </c>
      <c r="ON7">
        <v>137767.54</v>
      </c>
      <c r="OO7" s="1">
        <f ca="1">_xll.BDH(OP$4,"SALES_REV_TURN",$B$1,$B$2,"EQY_CONSOLIDATED","Y","cols=2;rows=5")</f>
        <v>42825</v>
      </c>
      <c r="OP7">
        <v>5230.8230000000003</v>
      </c>
      <c r="OQ7" s="1">
        <f ca="1">_xll.BDH(OR$4,"SALES_REV_TURN",$B$1,$B$2,"EQY_CONSOLIDATED","Y","cols=2;rows=2")</f>
        <v>42916</v>
      </c>
      <c r="OR7">
        <v>8276.9410000000007</v>
      </c>
      <c r="OS7" s="1">
        <f ca="1">_xll.BDH(OT$4,"SALES_REV_TURN",$B$1,$B$2,"EQY_CONSOLIDATED","Y","cols=2;rows=2")</f>
        <v>42916</v>
      </c>
      <c r="OT7">
        <v>217.339</v>
      </c>
      <c r="OU7" s="1">
        <f ca="1">_xll.BDH(OV$4,"SALES_REV_TURN",$B$1,$B$2,"EQY_CONSOLIDATED","Y","cols=2;rows=2")</f>
        <v>42916</v>
      </c>
      <c r="OV7">
        <v>1440.31</v>
      </c>
      <c r="OW7" s="1">
        <f ca="1">_xll.BDH(OX$4,"SALES_REV_TURN",$B$1,$B$2,"EQY_CONSOLIDATED","Y","cols=2;rows=5")</f>
        <v>42825</v>
      </c>
      <c r="OX7">
        <v>3863.212</v>
      </c>
      <c r="OY7" s="1">
        <f ca="1">_xll.BDH(OZ$4,"SALES_REV_TURN",$B$1,$B$2,"EQY_CONSOLIDATED","Y","cols=2;rows=2")</f>
        <v>42916</v>
      </c>
      <c r="OZ7">
        <v>1325.337</v>
      </c>
      <c r="PA7" s="1">
        <f ca="1">_xll.BDH(PB$4,"SALES_REV_TURN",$B$1,$B$2,"EQY_CONSOLIDATED","Y","cols=2;rows=1")</f>
        <v>43100</v>
      </c>
      <c r="PB7">
        <v>1618.829</v>
      </c>
      <c r="PC7" s="1">
        <f ca="1">_xll.BDH(PD$4,"SALES_REV_TURN",$B$1,$B$2,"EQY_CONSOLIDATED","Y","cols=2;rows=3")</f>
        <v>42916</v>
      </c>
      <c r="PD7">
        <v>2313.9569999999999</v>
      </c>
      <c r="PE7" s="1">
        <f ca="1">_xll.BDH(PF$4,"SALES_REV_TURN",$B$1,$B$2,"EQY_CONSOLIDATED","Y","cols=2;rows=2")</f>
        <v>42916</v>
      </c>
      <c r="PF7">
        <v>82737.597999999998</v>
      </c>
      <c r="PG7" s="1">
        <f ca="1">_xll.BDH(PH$4,"SALES_REV_TURN",$B$1,$B$2,"EQY_CONSOLIDATED","Y","cols=2;rows=2")</f>
        <v>42916</v>
      </c>
      <c r="PH7">
        <v>2275.0050000000001</v>
      </c>
      <c r="PI7" s="1">
        <f ca="1">_xll.BDH(PJ$4,"SALES_REV_TURN",$B$1,$B$2,"EQY_CONSOLIDATED","Y","cols=2;rows=2")</f>
        <v>42916</v>
      </c>
      <c r="PJ7">
        <v>1706.7349999999999</v>
      </c>
      <c r="PK7" s="1">
        <f ca="1">_xll.BDH(PL$4,"SALES_REV_TURN",$B$1,$B$2,"EQY_CONSOLIDATED","Y","cols=2;rows=2")</f>
        <v>42916</v>
      </c>
      <c r="PL7">
        <v>1653.8920000000001</v>
      </c>
      <c r="PM7" s="1">
        <f ca="1">_xll.BDH(PN$4,"SALES_REV_TURN",$B$1,$B$2,"EQY_CONSOLIDATED","Y","cols=2;rows=2")</f>
        <v>42916</v>
      </c>
      <c r="PN7">
        <v>63.386000000000003</v>
      </c>
      <c r="PO7" s="1">
        <f ca="1">_xll.BDH(PP$4,"SALES_REV_TURN",$B$1,$B$2,"EQY_CONSOLIDATED","Y","cols=2;rows=2")</f>
        <v>42916</v>
      </c>
      <c r="PP7">
        <v>1028.182</v>
      </c>
      <c r="PQ7" s="1">
        <f ca="1">_xll.BDH(PR$4,"SALES_REV_TURN",$B$1,$B$2,"EQY_CONSOLIDATED","Y","cols=2;rows=2")</f>
        <v>42916</v>
      </c>
      <c r="PR7">
        <v>862.11800000000005</v>
      </c>
      <c r="PS7" s="1">
        <f ca="1">_xll.BDH(PT$4,"SALES_REV_TURN",$B$1,$B$2,"EQY_CONSOLIDATED","Y","cols=2;rows=2")</f>
        <v>42916</v>
      </c>
      <c r="PT7">
        <v>769.35599999999999</v>
      </c>
      <c r="PU7" s="1">
        <f ca="1">_xll.BDH(PV$4,"SALES_REV_TURN",$B$1,$B$2,"EQY_CONSOLIDATED","Y","cols=2;rows=5")</f>
        <v>42825</v>
      </c>
      <c r="PV7">
        <v>2093.1516999999999</v>
      </c>
      <c r="PW7" s="1">
        <f ca="1">_xll.BDH(PX$4,"SALES_REV_TURN",$B$1,$B$2,"EQY_CONSOLIDATED","Y","cols=2;rows=2")</f>
        <v>42916</v>
      </c>
      <c r="PX7">
        <v>1850.7819999999999</v>
      </c>
      <c r="PY7" s="1">
        <f ca="1">_xll.BDH(PZ$4,"SALES_REV_TURN",$B$1,$B$2,"EQY_CONSOLIDATED","Y","cols=2;rows=2")</f>
        <v>42916</v>
      </c>
      <c r="PZ7">
        <v>9374.7180000000008</v>
      </c>
      <c r="QA7" s="1">
        <f ca="1">_xll.BDH(QB$4,"SALES_REV_TURN",$B$1,$B$2,"EQY_CONSOLIDATED","Y","cols=2;rows=2")</f>
        <v>42916</v>
      </c>
      <c r="QB7">
        <v>287365.77500000002</v>
      </c>
      <c r="QC7" s="1">
        <f ca="1">_xll.BDH(QD$4,"SALES_REV_TURN",$B$1,$B$2,"EQY_CONSOLIDATED","Y","cols=2;rows=3")</f>
        <v>42916</v>
      </c>
      <c r="QD7">
        <v>500.62200000000001</v>
      </c>
      <c r="QE7" s="1">
        <f ca="1">_xll.BDH(QF$4,"SALES_REV_TURN",$B$1,$B$2,"EQY_CONSOLIDATED","Y","cols=2;rows=2")</f>
        <v>42916</v>
      </c>
      <c r="QF7">
        <v>9779.768</v>
      </c>
      <c r="QG7" s="1">
        <f ca="1">_xll.BDH(QH$4,"SALES_REV_TURN",$B$1,$B$2,"EQY_CONSOLIDATED","Y","cols=2;rows=2")</f>
        <v>42916</v>
      </c>
      <c r="QH7">
        <v>4532.8879999999999</v>
      </c>
      <c r="QI7" s="1">
        <f ca="1">_xll.BDH(QJ$4,"SALES_REV_TURN",$B$1,$B$2,"EQY_CONSOLIDATED","Y","cols=2;rows=2")</f>
        <v>42916</v>
      </c>
      <c r="QJ7">
        <v>4205.1790000000001</v>
      </c>
      <c r="QK7" s="1">
        <f ca="1">_xll.BDH(QL$4,"SALES_REV_TURN",$B$1,$B$2,"EQY_CONSOLIDATED","Y","cols=2;rows=3")</f>
        <v>42825</v>
      </c>
      <c r="QL7">
        <v>1006.049</v>
      </c>
      <c r="QM7" s="1">
        <f ca="1">_xll.BDH(QN$4,"SALES_REV_TURN",$B$1,$B$2,"EQY_CONSOLIDATED","Y","cols=2;rows=2")</f>
        <v>42916</v>
      </c>
      <c r="QN7">
        <v>645.553</v>
      </c>
      <c r="QO7" s="1">
        <f ca="1">_xll.BDH(QP$4,"SALES_REV_TURN",$B$1,$B$2,"EQY_CONSOLIDATED","Y","cols=2;rows=2")</f>
        <v>42916</v>
      </c>
      <c r="QP7">
        <v>1834.973</v>
      </c>
      <c r="QQ7" s="1">
        <f ca="1">_xll.BDH(QR$4,"SALES_REV_TURN",$B$1,$B$2,"EQY_CONSOLIDATED","Y","cols=2;rows=3")</f>
        <v>42916</v>
      </c>
      <c r="QR7">
        <v>1200.125</v>
      </c>
      <c r="QS7" s="1">
        <f ca="1">_xll.BDH(QT$4,"SALES_REV_TURN",$B$1,$B$2,"EQY_CONSOLIDATED","Y","cols=2;rows=2")</f>
        <v>42916</v>
      </c>
      <c r="QT7">
        <v>189280</v>
      </c>
      <c r="QU7" s="1">
        <f ca="1">_xll.BDH(QV$4,"SALES_REV_TURN",$B$1,$B$2,"EQY_CONSOLIDATED","Y","cols=2;rows=2")</f>
        <v>42916</v>
      </c>
      <c r="QV7">
        <v>5036.9160000000002</v>
      </c>
      <c r="QW7" s="1">
        <f ca="1">_xll.BDH(QX$4,"SALES_REV_TURN",$B$1,$B$2,"EQY_CONSOLIDATED","Y","cols=2;rows=5")</f>
        <v>42825</v>
      </c>
      <c r="QX7">
        <v>2439.4522999999999</v>
      </c>
      <c r="QY7" s="1">
        <f ca="1">_xll.BDH(QZ$4,"SALES_REV_TURN",$B$1,$B$2,"EQY_CONSOLIDATED","Y","cols=2;rows=2")</f>
        <v>42916</v>
      </c>
      <c r="QZ7">
        <v>0</v>
      </c>
      <c r="RA7" s="1">
        <f ca="1">_xll.BDH(RB$4,"SALES_REV_TURN",$B$1,$B$2,"EQY_CONSOLIDATED","Y","cols=2;rows=2")</f>
        <v>42916</v>
      </c>
      <c r="RB7">
        <v>17539</v>
      </c>
      <c r="RC7" s="1">
        <f ca="1">_xll.BDH(RD$4,"SALES_REV_TURN",$B$1,$B$2,"EQY_CONSOLIDATED","Y","cols=2;rows=2")</f>
        <v>42916</v>
      </c>
      <c r="RD7">
        <v>48423</v>
      </c>
      <c r="RE7" s="1">
        <f ca="1">_xll.BDH(RF$4,"SALES_REV_TURN",$B$1,$B$2,"EQY_CONSOLIDATED","Y","cols=2;rows=3")</f>
        <v>42916</v>
      </c>
      <c r="RF7">
        <v>702.92399999999998</v>
      </c>
      <c r="RG7" s="1">
        <f ca="1">_xll.BDH(RH$4,"SALES_REV_TURN",$B$1,$B$2,"EQY_CONSOLIDATED","Y","cols=2;rows=2")</f>
        <v>42916</v>
      </c>
      <c r="RH7">
        <v>27615.056</v>
      </c>
      <c r="RI7" s="1">
        <f ca="1">_xll.BDH(RJ$4,"SALES_REV_TURN",$B$1,$B$2,"EQY_CONSOLIDATED","Y","cols=2;rows=5")</f>
        <v>42825</v>
      </c>
      <c r="RJ7">
        <v>2651.8173999999999</v>
      </c>
      <c r="RK7" s="1">
        <f ca="1">_xll.BDH(RL$4,"SALES_REV_TURN",$B$1,$B$2,"EQY_CONSOLIDATED","Y","cols=2;rows=2")</f>
        <v>42916</v>
      </c>
      <c r="RL7">
        <v>100121.77899999999</v>
      </c>
      <c r="RM7" s="1">
        <f ca="1">_xll.BDH(RN$4,"SALES_REV_TURN",$B$1,$B$2,"EQY_CONSOLIDATED","Y","cols=2;rows=3")</f>
        <v>42916</v>
      </c>
      <c r="RN7">
        <v>1531.5160000000001</v>
      </c>
      <c r="RO7" s="1">
        <f ca="1">_xll.BDH(RP$4,"SALES_REV_TURN",$B$1,$B$2,"EQY_CONSOLIDATED","Y","cols=2;rows=3")</f>
        <v>42916</v>
      </c>
      <c r="RP7">
        <v>30004</v>
      </c>
      <c r="RQ7" s="1">
        <f ca="1">_xll.BDH(RR$4,"SALES_REV_TURN",$B$1,$B$2,"EQY_CONSOLIDATED","Y","cols=2;rows=2")</f>
        <v>42916</v>
      </c>
      <c r="RR7">
        <v>60488</v>
      </c>
      <c r="RS7" s="1">
        <f ca="1">_xll.BDH(RT$4,"SALES_REV_TURN",$B$1,$B$2,"EQY_CONSOLIDATED","Y","cols=2;rows=3")</f>
        <v>42916</v>
      </c>
      <c r="RT7">
        <v>2898.1329999999998</v>
      </c>
      <c r="RU7" s="1">
        <f ca="1">_xll.BDH(RV$4,"SALES_REV_TURN",$B$1,$B$2,"EQY_CONSOLIDATED","Y","cols=2;rows=5")</f>
        <v>42825</v>
      </c>
      <c r="RV7">
        <v>4065.4668999999999</v>
      </c>
      <c r="RW7" s="1">
        <f ca="1">_xll.BDH(RX$4,"SALES_REV_TURN",$B$1,$B$2,"EQY_CONSOLIDATED","Y","cols=2;rows=2")</f>
        <v>42916</v>
      </c>
      <c r="RX7">
        <v>12141.119000000001</v>
      </c>
      <c r="RY7" s="1">
        <f ca="1">_xll.BDH(RZ$4,"SALES_REV_TURN",$B$1,$B$2,"EQY_CONSOLIDATED","Y","cols=2;rows=2")</f>
        <v>42916</v>
      </c>
      <c r="RZ7">
        <v>4055</v>
      </c>
      <c r="SA7" s="1">
        <f ca="1">_xll.BDH(SB$4,"SALES_REV_TURN",$B$1,$B$2,"EQY_CONSOLIDATED","Y","cols=2;rows=2")</f>
        <v>42916</v>
      </c>
      <c r="SB7">
        <v>216.233</v>
      </c>
      <c r="SC7" s="1">
        <f ca="1">_xll.BDH(SD$4,"SALES_REV_TURN",$B$1,$B$2,"EQY_CONSOLIDATED","Y","cols=2;rows=5")</f>
        <v>42825</v>
      </c>
      <c r="SD7">
        <v>2416.6188999999999</v>
      </c>
      <c r="SE7" s="1">
        <f ca="1">_xll.BDH(SF$4,"SALES_REV_TURN",$B$1,$B$2,"EQY_CONSOLIDATED","Y","cols=2;rows=2")</f>
        <v>42916</v>
      </c>
      <c r="SF7">
        <v>4626.3059999999996</v>
      </c>
      <c r="SG7" s="1">
        <f ca="1">_xll.BDH(SH$4,"SALES_REV_TURN",$B$1,$B$2,"EQY_CONSOLIDATED","Y","cols=2;rows=2")</f>
        <v>42916</v>
      </c>
      <c r="SH7">
        <v>86825.744999999995</v>
      </c>
      <c r="SI7" s="1">
        <f ca="1">_xll.BDH(SJ$4,"SALES_REV_TURN",$B$1,$B$2,"EQY_CONSOLIDATED","Y","cols=2;rows=2")</f>
        <v>42916</v>
      </c>
      <c r="SJ7">
        <v>8178.7889999999998</v>
      </c>
      <c r="SK7" s="1">
        <f ca="1">_xll.BDH(SL$4,"SALES_REV_TURN",$B$1,$B$2,"EQY_CONSOLIDATED","Y","cols=2;rows=2")</f>
        <v>42916</v>
      </c>
      <c r="SL7">
        <v>190.73500000000001</v>
      </c>
      <c r="SM7" s="1">
        <f ca="1">_xll.BDH(SN$4,"SALES_REV_TURN",$B$1,$B$2,"EQY_CONSOLIDATED","Y","cols=2;rows=3")</f>
        <v>42916</v>
      </c>
      <c r="SN7">
        <v>45858</v>
      </c>
      <c r="SO7" s="1">
        <f ca="1">_xll.BDH(SP$4,"SALES_REV_TURN",$B$1,$B$2,"EQY_CONSOLIDATED","Y","cols=2;rows=2")</f>
        <v>42916</v>
      </c>
      <c r="SP7">
        <v>36272.764000000003</v>
      </c>
      <c r="SQ7" s="1">
        <f ca="1">_xll.BDH(SR$4,"SALES_REV_TURN",$B$1,$B$2,"EQY_CONSOLIDATED","Y","cols=2;rows=2")</f>
        <v>42916</v>
      </c>
      <c r="SR7">
        <v>3812.2170000000001</v>
      </c>
      <c r="SS7" s="1">
        <f ca="1">_xll.BDH(ST$4,"SALES_REV_TURN",$B$1,$B$2,"EQY_CONSOLIDATED","Y","cols=2;rows=2")</f>
        <v>42916</v>
      </c>
      <c r="ST7">
        <v>55538.673000000003</v>
      </c>
      <c r="SU7" s="1">
        <f ca="1">_xll.BDH(SV$4,"SALES_REV_TURN",$B$1,$B$2,"EQY_CONSOLIDATED","Y","cols=2;rows=3")</f>
        <v>42825</v>
      </c>
      <c r="SV7">
        <v>1409.327</v>
      </c>
      <c r="SW7" s="1">
        <f ca="1">_xll.BDH(SX$4,"SALES_REV_TURN",$B$1,$B$2,"EQY_CONSOLIDATED","Y","cols=2;rows=2")</f>
        <v>42916</v>
      </c>
      <c r="SX7">
        <v>1200.529</v>
      </c>
      <c r="SY7" s="1">
        <f ca="1">_xll.BDH(SZ$4,"SALES_REV_TURN",$B$1,$B$2,"EQY_CONSOLIDATED","Y","cols=2;rows=2")</f>
        <v>42916</v>
      </c>
      <c r="SZ7">
        <v>298553</v>
      </c>
      <c r="TA7" s="1">
        <f ca="1">_xll.BDH(TB$4,"SALES_REV_TURN",$B$1,$B$2,"EQY_CONSOLIDATED","Y","cols=2;rows=5")</f>
        <v>42825</v>
      </c>
      <c r="TB7">
        <v>2338.3119999999999</v>
      </c>
      <c r="TC7" s="1">
        <f ca="1">_xll.BDH(TD$4,"SALES_REV_TURN",$B$1,$B$2,"EQY_CONSOLIDATED","Y","cols=2;rows=2")</f>
        <v>42916</v>
      </c>
      <c r="TD7">
        <v>7866.4766</v>
      </c>
      <c r="TE7" s="1">
        <f ca="1">_xll.BDH(TF$4,"SALES_REV_TURN",$B$1,$B$2,"EQY_CONSOLIDATED","Y","cols=2;rows=2")</f>
        <v>42916</v>
      </c>
      <c r="TF7">
        <v>8977.0470000000005</v>
      </c>
      <c r="TG7" s="1">
        <f ca="1">_xll.BDH(TH$4,"SALES_REV_TURN",$B$1,$B$2,"EQY_CONSOLIDATED","Y","cols=2;rows=2")</f>
        <v>42916</v>
      </c>
      <c r="TH7">
        <v>43445.69</v>
      </c>
      <c r="TI7" s="1">
        <f ca="1">_xll.BDH(TJ$4,"SALES_REV_TURN",$B$1,$B$2,"EQY_CONSOLIDATED","Y","cols=2;rows=2")</f>
        <v>42916</v>
      </c>
      <c r="TJ7">
        <v>55.31</v>
      </c>
      <c r="TK7" s="1">
        <f ca="1">_xll.BDH(TL$4,"SALES_REV_TURN",$B$1,$B$2,"EQY_CONSOLIDATED","Y","cols=2;rows=2")</f>
        <v>42916</v>
      </c>
      <c r="TL7">
        <v>4614.3649999999998</v>
      </c>
      <c r="TM7" s="1">
        <f ca="1">_xll.BDH(TN$4,"SALES_REV_TURN",$B$1,$B$2,"EQY_CONSOLIDATED","Y","cols=2;rows=2")</f>
        <v>42916</v>
      </c>
      <c r="TN7">
        <v>71940.075599999996</v>
      </c>
      <c r="TO7" s="1">
        <f ca="1">_xll.BDH(TP$4,"SALES_REV_TURN",$B$1,$B$2,"EQY_CONSOLIDATED","Y","cols=2;rows=3")</f>
        <v>42825</v>
      </c>
      <c r="TP7">
        <v>736.71400000000006</v>
      </c>
      <c r="TQ7" s="1">
        <f ca="1">_xll.BDH(TR$4,"SALES_REV_TURN",$B$1,$B$2,"EQY_CONSOLIDATED","Y","cols=2;rows=5")</f>
        <v>42825</v>
      </c>
      <c r="TR7">
        <v>5213.1745000000001</v>
      </c>
      <c r="TS7" s="1">
        <f ca="1">_xll.BDH(TT$4,"SALES_REV_TURN",$B$1,$B$2,"EQY_CONSOLIDATED","Y","cols=2;rows=2")</f>
        <v>42916</v>
      </c>
      <c r="TT7">
        <v>26626.15</v>
      </c>
      <c r="TU7" s="1">
        <f ca="1">_xll.BDH(TV$4,"SALES_REV_TURN",$B$1,$B$2,"EQY_CONSOLIDATED","Y","cols=2;rows=2")</f>
        <v>42916</v>
      </c>
      <c r="TV7">
        <v>9142.1440000000002</v>
      </c>
      <c r="TW7" s="1">
        <f ca="1">_xll.BDH(TX$4,"SALES_REV_TURN",$B$1,$B$2,"EQY_CONSOLIDATED","Y","cols=2;rows=5")</f>
        <v>42825</v>
      </c>
      <c r="TX7">
        <v>127.833</v>
      </c>
      <c r="TY7" s="1">
        <f ca="1">_xll.BDH(TZ$4,"SALES_REV_TURN",$B$1,$B$2,"EQY_CONSOLIDATED","Y","cols=2;rows=2")</f>
        <v>42916</v>
      </c>
      <c r="TZ7">
        <v>13842.175999999999</v>
      </c>
      <c r="UA7" s="1">
        <f ca="1">_xll.BDH(UB$4,"SALES_REV_TURN",$B$1,$B$2,"EQY_CONSOLIDATED","Y","cols=2;rows=2")</f>
        <v>42916</v>
      </c>
      <c r="UB7">
        <v>2092.2284</v>
      </c>
      <c r="UC7" s="1">
        <f ca="1">_xll.BDH(UD$4,"SALES_REV_TURN",$B$1,$B$2,"EQY_CONSOLIDATED","Y","cols=2;rows=2")</f>
        <v>42916</v>
      </c>
      <c r="UD7">
        <v>607.26900000000001</v>
      </c>
      <c r="UE7" s="1">
        <f ca="1">_xll.BDH(UF$4,"SALES_REV_TURN",$B$1,$B$2,"EQY_CONSOLIDATED","Y","cols=2;rows=2")</f>
        <v>42916</v>
      </c>
      <c r="UF7">
        <v>8411.982</v>
      </c>
      <c r="UG7" s="1">
        <f ca="1">_xll.BDH(UH$4,"SALES_REV_TURN",$B$1,$B$2,"EQY_CONSOLIDATED","Y","cols=2;rows=2")</f>
        <v>42916</v>
      </c>
      <c r="UH7">
        <v>2203.2199999999998</v>
      </c>
      <c r="UI7" s="1">
        <f ca="1">_xll.BDH(UJ$4,"SALES_REV_TURN",$B$1,$B$2,"EQY_CONSOLIDATED","Y","cols=2;rows=2")</f>
        <v>42916</v>
      </c>
      <c r="UJ7">
        <v>3809.2579999999998</v>
      </c>
      <c r="UK7" s="1">
        <f ca="1">_xll.BDH(UL$4,"SALES_REV_TURN",$B$1,$B$2,"EQY_CONSOLIDATED","Y","cols=2;rows=2")</f>
        <v>42916</v>
      </c>
      <c r="UL7">
        <v>3678.3719999999998</v>
      </c>
      <c r="UM7" s="1">
        <f ca="1">_xll.BDH(UN$4,"SALES_REV_TURN",$B$1,$B$2,"EQY_CONSOLIDATED","Y","cols=2;rows=3")</f>
        <v>42916</v>
      </c>
      <c r="UN7">
        <v>594.11599999999999</v>
      </c>
      <c r="UO7" s="1">
        <f ca="1">_xll.BDH(UP$4,"SALES_REV_TURN",$B$1,$B$2,"EQY_CONSOLIDATED","Y","cols=2;rows=2")</f>
        <v>42916</v>
      </c>
      <c r="UP7">
        <v>13764.425999999999</v>
      </c>
      <c r="UQ7" s="1">
        <f ca="1">_xll.BDH(UR$4,"SALES_REV_TURN",$B$1,$B$2,"EQY_CONSOLIDATED","Y","cols=2;rows=2")</f>
        <v>42916</v>
      </c>
      <c r="UR7">
        <v>4623.8162000000002</v>
      </c>
      <c r="US7" s="1">
        <f ca="1">_xll.BDH(UT$4,"SALES_REV_TURN",$B$1,$B$2,"EQY_CONSOLIDATED","Y","cols=2;rows=2")</f>
        <v>42916</v>
      </c>
      <c r="UT7">
        <v>278172</v>
      </c>
      <c r="UU7" s="1">
        <f ca="1">_xll.BDH(UV$4,"SALES_REV_TURN",$B$1,$B$2,"EQY_CONSOLIDATED","Y","cols=2;rows=2")</f>
        <v>42916</v>
      </c>
      <c r="UV7">
        <v>36114.606</v>
      </c>
      <c r="UW7" s="1">
        <f ca="1">_xll.BDH(UX$4,"SALES_REV_TURN",$B$1,$B$2,"EQY_CONSOLIDATED","Y","cols=2;rows=2")</f>
        <v>42916</v>
      </c>
      <c r="UX7">
        <v>22966.134999999998</v>
      </c>
      <c r="UY7" s="1">
        <f ca="1">_xll.BDH(UZ$4,"SALES_REV_TURN",$B$1,$B$2,"EQY_CONSOLIDATED","Y","cols=2;rows=5")</f>
        <v>42825</v>
      </c>
      <c r="UZ7">
        <v>14585.597</v>
      </c>
      <c r="VA7" s="1">
        <f ca="1">_xll.BDH(VB$4,"SALES_REV_TURN",$B$1,$B$2,"EQY_CONSOLIDATED","Y","cols=2;rows=5")</f>
        <v>42825</v>
      </c>
      <c r="VB7">
        <v>1656.173</v>
      </c>
      <c r="VC7" s="1">
        <f ca="1">_xll.BDH(VD$4,"SALES_REV_TURN",$B$1,$B$2,"EQY_CONSOLIDATED","Y","cols=2;rows=3")</f>
        <v>42916</v>
      </c>
      <c r="VD7">
        <v>117755</v>
      </c>
      <c r="VE7" s="1">
        <f ca="1">_xll.BDH(VF$4,"SALES_REV_TURN",$B$1,$B$2,"EQY_CONSOLIDATED","Y","cols=2;rows=2")</f>
        <v>42916</v>
      </c>
      <c r="VF7">
        <v>13705.334999999999</v>
      </c>
      <c r="VG7" s="1">
        <f ca="1">_xll.BDH(VH$4,"SALES_REV_TURN",$B$1,$B$2,"EQY_CONSOLIDATED","Y","cols=2;rows=2")</f>
        <v>42916</v>
      </c>
      <c r="VH7">
        <v>1040.9770000000001</v>
      </c>
      <c r="VI7" s="1">
        <f ca="1">_xll.BDH(VJ$4,"SALES_REV_TURN",$B$1,$B$2,"EQY_CONSOLIDATED","Y","cols=2;rows=2")</f>
        <v>42916</v>
      </c>
      <c r="VJ7">
        <v>880.91200000000003</v>
      </c>
      <c r="VK7" s="1">
        <f ca="1">_xll.BDH(VL$4,"SALES_REV_TURN",$B$1,$B$2,"EQY_CONSOLIDATED","Y","cols=2;rows=2")</f>
        <v>42916</v>
      </c>
      <c r="VL7">
        <v>16513.114000000001</v>
      </c>
      <c r="VM7" s="1">
        <f ca="1">_xll.BDH(VN$4,"SALES_REV_TURN",$B$1,$B$2,"EQY_CONSOLIDATED","Y","cols=2;rows=4")</f>
        <v>42825</v>
      </c>
      <c r="VN7">
        <v>713.44200000000001</v>
      </c>
      <c r="VO7" s="1">
        <f ca="1">_xll.BDH(VP$4,"SALES_REV_TURN",$B$1,$B$2,"EQY_CONSOLIDATED","Y","cols=2;rows=3")</f>
        <v>42916</v>
      </c>
      <c r="VP7">
        <v>846.29100000000005</v>
      </c>
      <c r="VQ7" s="1">
        <f ca="1">_xll.BDH(VR$4,"SALES_REV_TURN",$B$1,$B$2,"EQY_CONSOLIDATED","Y","cols=2;rows=2")</f>
        <v>42916</v>
      </c>
      <c r="VR7">
        <v>420.00700000000001</v>
      </c>
      <c r="VS7" s="1">
        <f ca="1">_xll.BDH(VT$4,"SALES_REV_TURN",$B$1,$B$2,"EQY_CONSOLIDATED","Y","cols=2;rows=2")</f>
        <v>42916</v>
      </c>
      <c r="VT7">
        <v>54010.595999999998</v>
      </c>
      <c r="VU7" s="1">
        <f ca="1">_xll.BDH(VV$4,"SALES_REV_TURN",$B$1,$B$2,"EQY_CONSOLIDATED","Y","cols=2;rows=5")</f>
        <v>42825</v>
      </c>
      <c r="VV7">
        <v>1213.366</v>
      </c>
      <c r="VW7" s="1">
        <f ca="1">_xll.BDH(VX$4,"SALES_REV_TURN",$B$1,$B$2,"EQY_CONSOLIDATED","Y","cols=2;rows=2")</f>
        <v>42916</v>
      </c>
      <c r="VX7">
        <v>9035.509</v>
      </c>
      <c r="VY7" s="1">
        <f ca="1">_xll.BDH(VZ$4,"SALES_REV_TURN",$B$1,$B$2,"EQY_CONSOLIDATED","Y","cols=2;rows=2")</f>
        <v>42916</v>
      </c>
      <c r="VZ7">
        <v>10031.683000000001</v>
      </c>
      <c r="WA7" s="1">
        <f ca="1">_xll.BDH(WB$4,"SALES_REV_TURN",$B$1,$B$2,"EQY_CONSOLIDATED","Y","cols=2;rows=2")</f>
        <v>42916</v>
      </c>
      <c r="WB7">
        <v>692.51</v>
      </c>
      <c r="WC7" s="1">
        <f ca="1">_xll.BDH(WD$4,"SALES_REV_TURN",$B$1,$B$2,"EQY_CONSOLIDATED","Y","cols=2;rows=2")</f>
        <v>42916</v>
      </c>
      <c r="WD7">
        <v>8644.2720000000008</v>
      </c>
      <c r="WE7" s="1">
        <f ca="1">_xll.BDH(WF$4,"SALES_REV_TURN",$B$1,$B$2,"EQY_CONSOLIDATED","Y","cols=2;rows=5")</f>
        <v>42825</v>
      </c>
      <c r="WF7">
        <v>9578.6990000000005</v>
      </c>
      <c r="WG7" s="1">
        <f ca="1">_xll.BDH(WH$4,"SALES_REV_TURN",$B$1,$B$2,"EQY_CONSOLIDATED","Y","cols=2;rows=3")</f>
        <v>42825</v>
      </c>
      <c r="WH7">
        <v>1096.4000000000001</v>
      </c>
      <c r="WI7" s="1">
        <f ca="1">_xll.BDH(WJ$4,"SALES_REV_TURN",$B$1,$B$2,"EQY_CONSOLIDATED","Y","cols=2;rows=3")</f>
        <v>42916</v>
      </c>
      <c r="WJ7">
        <v>5309.6729999999998</v>
      </c>
      <c r="WK7" s="1">
        <f ca="1">_xll.BDH(WL$4,"SALES_REV_TURN",$B$1,$B$2,"EQY_CONSOLIDATED","Y","cols=2;rows=2")</f>
        <v>42916</v>
      </c>
      <c r="WL7">
        <v>11397.254999999999</v>
      </c>
      <c r="WM7" s="1">
        <f ca="1">_xll.BDH(WN$4,"SALES_REV_TURN",$B$1,$B$2,"EQY_CONSOLIDATED","Y","cols=2;rows=2")</f>
        <v>42916</v>
      </c>
      <c r="WN7">
        <v>337.56099999999998</v>
      </c>
      <c r="WO7" s="1">
        <f ca="1">_xll.BDH(WP$4,"SALES_REV_TURN",$B$1,$B$2,"EQY_CONSOLIDATED","Y","cols=2;rows=2")</f>
        <v>42916</v>
      </c>
      <c r="WP7">
        <v>3747.924</v>
      </c>
      <c r="WQ7" s="1">
        <f ca="1">_xll.BDH(WR$4,"SALES_REV_TURN",$B$1,$B$2,"EQY_CONSOLIDATED","Y","cols=2;rows=3")</f>
        <v>42916</v>
      </c>
      <c r="WR7">
        <v>1605.6990000000001</v>
      </c>
      <c r="WS7" s="1">
        <f ca="1">_xll.BDH(WT$4,"SALES_REV_TURN",$B$1,$B$2,"EQY_CONSOLIDATED","Y","cols=2;rows=5")</f>
        <v>42825</v>
      </c>
      <c r="WT7">
        <v>49552</v>
      </c>
      <c r="WU7" s="1">
        <f ca="1">_xll.BDH(WV$4,"SALES_REV_TURN",$B$1,$B$2,"EQY_CONSOLIDATED","Y","cols=2;rows=2")</f>
        <v>42916</v>
      </c>
      <c r="WV7">
        <v>3618.2379999999998</v>
      </c>
      <c r="WW7" s="1">
        <f ca="1">_xll.BDH(WX$4,"SALES_REV_TURN",$B$1,$B$2,"EQY_CONSOLIDATED","Y","cols=2;rows=3")</f>
        <v>42916</v>
      </c>
      <c r="WX7">
        <v>8185.4009999999998</v>
      </c>
      <c r="WY7" s="1">
        <f ca="1">_xll.BDH(WZ$4,"SALES_REV_TURN",$B$1,$B$2,"EQY_CONSOLIDATED","Y","cols=2;rows=3")</f>
        <v>42916</v>
      </c>
      <c r="WZ7">
        <v>1075.114</v>
      </c>
      <c r="XA7" s="1">
        <f ca="1">_xll.BDH(XB$4,"SALES_REV_TURN",$B$1,$B$2,"EQY_CONSOLIDATED","Y","cols=2;rows=2")</f>
        <v>42916</v>
      </c>
      <c r="XB7">
        <v>4374.1040000000003</v>
      </c>
      <c r="XC7" s="1">
        <f ca="1">_xll.BDH(XD$4,"SALES_REV_TURN",$B$1,$B$2,"EQY_CONSOLIDATED","Y","cols=2;rows=2")</f>
        <v>42916</v>
      </c>
      <c r="XD7">
        <v>2721.9479999999999</v>
      </c>
      <c r="XE7" s="1">
        <f ca="1">_xll.BDH(XF$4,"SALES_REV_TURN",$B$1,$B$2,"EQY_CONSOLIDATED","Y","cols=2;rows=2")</f>
        <v>42916</v>
      </c>
      <c r="XF7">
        <v>4145.0600000000004</v>
      </c>
      <c r="XG7" s="1">
        <f ca="1">_xll.BDH(XH$4,"SALES_REV_TURN",$B$1,$B$2,"EQY_CONSOLIDATED","Y","cols=2;rows=6")</f>
        <v>42825</v>
      </c>
      <c r="XH7">
        <v>793.08500000000004</v>
      </c>
      <c r="XI7" s="1">
        <f ca="1">_xll.BDH(XJ$4,"SALES_REV_TURN",$B$1,$B$2,"EQY_CONSOLIDATED","Y","cols=2;rows=2")</f>
        <v>42916</v>
      </c>
      <c r="XJ7">
        <v>3123.4989999999998</v>
      </c>
      <c r="XK7" s="1">
        <f ca="1">_xll.BDH(XL$4,"SALES_REV_TURN",$B$1,$B$2,"EQY_CONSOLIDATED","Y","cols=2;rows=2")</f>
        <v>42916</v>
      </c>
      <c r="XL7">
        <v>1054.6579999999999</v>
      </c>
      <c r="XM7" s="1">
        <f ca="1">_xll.BDH(XN$4,"SALES_REV_TURN",$B$1,$B$2,"EQY_CONSOLIDATED","Y","cols=2;rows=2")</f>
        <v>42916</v>
      </c>
      <c r="XN7">
        <v>10834.206</v>
      </c>
      <c r="XO7" s="1">
        <f ca="1">_xll.BDH(XP$4,"SALES_REV_TURN",$B$1,$B$2,"EQY_CONSOLIDATED","Y","cols=2;rows=2")</f>
        <v>42916</v>
      </c>
      <c r="XP7">
        <v>1342.6189999999999</v>
      </c>
      <c r="XQ7" s="1">
        <f ca="1">_xll.BDH(XR$4,"SALES_REV_TURN",$B$1,$B$2,"EQY_CONSOLIDATED","Y","cols=2;rows=2")</f>
        <v>42916</v>
      </c>
      <c r="XR7">
        <v>5732.7120000000004</v>
      </c>
      <c r="XS7" s="1">
        <f ca="1">_xll.BDH(XT$4,"SALES_REV_TURN",$B$1,$B$2,"EQY_CONSOLIDATED","Y","cols=2;rows=1")</f>
        <v>43100</v>
      </c>
      <c r="XT7">
        <v>3398.8029999999999</v>
      </c>
      <c r="XU7" s="1">
        <f ca="1">_xll.BDH(XV$4,"SALES_REV_TURN",$B$1,$B$2,"EQY_CONSOLIDATED","Y","cols=2;rows=2")</f>
        <v>42916</v>
      </c>
      <c r="XV7">
        <v>2179.7910000000002</v>
      </c>
      <c r="XW7" s="1">
        <f ca="1">_xll.BDH(XX$4,"SALES_REV_TURN",$B$1,$B$2,"EQY_CONSOLIDATED","Y","cols=2;rows=2")</f>
        <v>42916</v>
      </c>
      <c r="XX7">
        <v>18665.562000000002</v>
      </c>
      <c r="XY7" s="1">
        <f ca="1">_xll.BDH(XZ$4,"SALES_REV_TURN",$B$1,$B$2,"EQY_CONSOLIDATED","Y","cols=2;rows=2")</f>
        <v>42916</v>
      </c>
      <c r="XZ7">
        <v>142482.47099999999</v>
      </c>
      <c r="YA7" s="1">
        <f ca="1">_xll.BDH(YB$4,"SALES_REV_TURN",$B$1,$B$2,"EQY_CONSOLIDATED","Y","cols=2;rows=3")</f>
        <v>42916</v>
      </c>
      <c r="YB7">
        <v>273.529</v>
      </c>
      <c r="YC7" s="1">
        <f ca="1">_xll.BDH(YD$4,"SALES_REV_TURN",$B$1,$B$2,"EQY_CONSOLIDATED","Y","cols=2;rows=2")</f>
        <v>42916</v>
      </c>
      <c r="YD7">
        <v>1427.5830000000001</v>
      </c>
      <c r="YE7" s="1">
        <f ca="1">_xll.BDH(YF$4,"SALES_REV_TURN",$B$1,$B$2,"EQY_CONSOLIDATED","Y","cols=2;rows=6")</f>
        <v>42825</v>
      </c>
      <c r="YF7">
        <v>183.23599999999999</v>
      </c>
      <c r="YG7" s="1">
        <f ca="1">_xll.BDH(YH$4,"SALES_REV_TURN",$B$1,$B$2,"EQY_CONSOLIDATED","Y","cols=2;rows=1")</f>
        <v>42916</v>
      </c>
      <c r="YH7">
        <v>4640.0739999999996</v>
      </c>
      <c r="YI7" s="1">
        <f ca="1">_xll.BDH(YJ$4,"SALES_REV_TURN",$B$1,$B$2,"EQY_CONSOLIDATED","Y","cols=2;rows=2")</f>
        <v>42916</v>
      </c>
      <c r="YJ7">
        <v>17525.878000000001</v>
      </c>
      <c r="YK7" s="1">
        <f ca="1">_xll.BDH(YL$4,"SALES_REV_TURN",$B$1,$B$2,"EQY_CONSOLIDATED","Y","cols=2;rows=2")</f>
        <v>42916</v>
      </c>
      <c r="YL7">
        <v>498.79700000000003</v>
      </c>
      <c r="YM7" s="1">
        <f ca="1">_xll.BDH(YN$4,"SALES_REV_TURN",$B$1,$B$2,"EQY_CONSOLIDATED","Y","cols=2;rows=6")</f>
        <v>42825</v>
      </c>
      <c r="YN7">
        <v>5771.6769999999997</v>
      </c>
      <c r="YO7" s="1">
        <f ca="1">_xll.BDH(YP$4,"SALES_REV_TURN",$B$1,$B$2,"EQY_CONSOLIDATED","Y","cols=2;rows=5")</f>
        <v>42825</v>
      </c>
      <c r="YP7">
        <v>82.11</v>
      </c>
      <c r="YQ7" s="1">
        <f ca="1">_xll.BDH(YR$4,"SALES_REV_TURN",$B$1,$B$2,"EQY_CONSOLIDATED","Y","cols=2;rows=2")</f>
        <v>42916</v>
      </c>
      <c r="YR7">
        <v>8801.5450000000001</v>
      </c>
      <c r="YS7" s="1">
        <f ca="1">_xll.BDH(YT$4,"SALES_REV_TURN",$B$1,$B$2,"EQY_CONSOLIDATED","Y","cols=2;rows=2")</f>
        <v>42916</v>
      </c>
      <c r="YT7">
        <v>2850.9659999999999</v>
      </c>
      <c r="YU7" s="1">
        <f ca="1">_xll.BDH(YV$4,"SALES_REV_TURN",$B$1,$B$2,"EQY_CONSOLIDATED","Y","cols=2;rows=2")</f>
        <v>42916</v>
      </c>
      <c r="YV7">
        <v>46197.298999999999</v>
      </c>
      <c r="YW7" s="1">
        <f ca="1">_xll.BDH(YX$4,"SALES_REV_TURN",$B$1,$B$2,"EQY_CONSOLIDATED","Y","cols=2;rows=3")</f>
        <v>42916</v>
      </c>
      <c r="YX7">
        <v>6210.6189999999997</v>
      </c>
      <c r="YY7" s="1">
        <f ca="1">_xll.BDH(YZ$4,"SALES_REV_TURN",$B$1,$B$2,"EQY_CONSOLIDATED","Y","cols=2;rows=2")</f>
        <v>42916</v>
      </c>
      <c r="YZ7">
        <v>28491.905900000002</v>
      </c>
      <c r="ZA7" s="1">
        <f ca="1">_xll.BDH(ZB$4,"SALES_REV_TURN",$B$1,$B$2,"EQY_CONSOLIDATED","Y","cols=2;rows=2")</f>
        <v>42916</v>
      </c>
      <c r="ZB7">
        <v>20240.501</v>
      </c>
      <c r="ZC7" s="1">
        <f ca="1">_xll.BDH(ZD$4,"SALES_REV_TURN",$B$1,$B$2,"EQY_CONSOLIDATED","Y","cols=2;rows=2")</f>
        <v>42916</v>
      </c>
      <c r="ZD7">
        <v>10469.328</v>
      </c>
      <c r="ZE7" s="1">
        <f ca="1">_xll.BDH(ZF$4,"SALES_REV_TURN",$B$1,$B$2,"EQY_CONSOLIDATED","Y","cols=2;rows=2")</f>
        <v>42916</v>
      </c>
      <c r="ZF7">
        <v>7325.1819999999998</v>
      </c>
      <c r="ZG7" s="1">
        <f ca="1">_xll.BDH(ZH$4,"SALES_REV_TURN",$B$1,$B$2,"EQY_CONSOLIDATED","Y","cols=2;rows=5")</f>
        <v>42825</v>
      </c>
      <c r="ZH7">
        <v>18172.023099999999</v>
      </c>
      <c r="ZI7" s="1">
        <f ca="1">_xll.BDH(ZJ$4,"SALES_REV_TURN",$B$1,$B$2,"EQY_CONSOLIDATED","Y","cols=2;rows=2")</f>
        <v>42916</v>
      </c>
      <c r="ZJ7">
        <v>37076.107000000004</v>
      </c>
      <c r="ZK7" s="1">
        <f ca="1">_xll.BDH(ZL$4,"SALES_REV_TURN",$B$1,$B$2,"EQY_CONSOLIDATED","Y","cols=2;rows=2")</f>
        <v>42916</v>
      </c>
      <c r="ZL7">
        <v>97759.55</v>
      </c>
      <c r="ZM7" s="1">
        <f ca="1">_xll.BDH(ZN$4,"SALES_REV_TURN",$B$1,$B$2,"EQY_CONSOLIDATED","Y","cols=2;rows=2")</f>
        <v>42916</v>
      </c>
      <c r="ZN7">
        <v>38663</v>
      </c>
      <c r="ZO7" s="1">
        <f ca="1">_xll.BDH(ZP$4,"SALES_REV_TURN",$B$1,$B$2,"EQY_CONSOLIDATED","Y","cols=2;rows=3")</f>
        <v>42916</v>
      </c>
      <c r="ZP7">
        <v>11439.571</v>
      </c>
      <c r="ZQ7" s="1">
        <f ca="1">_xll.BDH(ZR$4,"SALES_REV_TURN",$B$1,$B$2,"EQY_CONSOLIDATED","Y","cols=2;rows=2")</f>
        <v>42916</v>
      </c>
      <c r="ZR7">
        <v>31907.916000000001</v>
      </c>
      <c r="ZS7" s="1">
        <f ca="1">_xll.BDH(ZT$4,"SALES_REV_TURN",$B$1,$B$2,"EQY_CONSOLIDATED","Y","cols=2;rows=2")</f>
        <v>42916</v>
      </c>
      <c r="ZT7">
        <v>1917.7429999999999</v>
      </c>
      <c r="ZU7" s="1">
        <f ca="1">_xll.BDH(ZV$4,"SALES_REV_TURN",$B$1,$B$2,"EQY_CONSOLIDATED","Y","cols=2;rows=2")</f>
        <v>42916</v>
      </c>
      <c r="ZV7">
        <v>20029.784</v>
      </c>
      <c r="ZW7" s="1">
        <f ca="1">_xll.BDH(ZX$4,"SALES_REV_TURN",$B$1,$B$2,"EQY_CONSOLIDATED","Y","cols=2;rows=2")</f>
        <v>42916</v>
      </c>
      <c r="ZX7">
        <v>1061.355</v>
      </c>
      <c r="ZY7" s="1">
        <f ca="1">_xll.BDH(ZZ$4,"SALES_REV_TURN",$B$1,$B$2,"EQY_CONSOLIDATED","Y","cols=2;rows=5")</f>
        <v>42825</v>
      </c>
      <c r="ZZ7">
        <v>5727.5540000000001</v>
      </c>
      <c r="AAA7" s="1">
        <f ca="1">_xll.BDH(AAB$4,"SALES_REV_TURN",$B$1,$B$2,"EQY_CONSOLIDATED","Y","cols=2;rows=2")</f>
        <v>42916</v>
      </c>
      <c r="AAB7">
        <v>4789.6570000000002</v>
      </c>
      <c r="AAC7" s="1">
        <f ca="1">_xll.BDH(AAD$4,"SALES_REV_TURN",$B$1,$B$2,"EQY_CONSOLIDATED","Y","cols=2;rows=2")</f>
        <v>42916</v>
      </c>
      <c r="AAD7">
        <v>2111.89</v>
      </c>
      <c r="AAE7" s="1">
        <f ca="1">_xll.BDH(AAF$4,"SALES_REV_TURN",$B$1,$B$2,"EQY_CONSOLIDATED","Y","cols=2;rows=2")</f>
        <v>42916</v>
      </c>
      <c r="AAF7">
        <v>5137.0950000000003</v>
      </c>
      <c r="AAG7" s="1">
        <f ca="1">_xll.BDH(AAH$4,"SALES_REV_TURN",$B$1,$B$2,"EQY_CONSOLIDATED","Y","cols=2;rows=2")</f>
        <v>42916</v>
      </c>
      <c r="AAH7">
        <v>53361.94</v>
      </c>
      <c r="AAI7" s="1">
        <f ca="1">_xll.BDH(AAJ$4,"SALES_REV_TURN",$B$1,$B$2,"EQY_CONSOLIDATED","Y","cols=2;rows=2")</f>
        <v>42916</v>
      </c>
      <c r="AAJ7">
        <v>3037.5279999999998</v>
      </c>
      <c r="AAK7" s="1">
        <f ca="1">_xll.BDH(AAL$4,"SALES_REV_TURN",$B$1,$B$2,"EQY_CONSOLIDATED","Y","cols=2;rows=2")</f>
        <v>42916</v>
      </c>
      <c r="AAL7">
        <v>1942.4</v>
      </c>
      <c r="AAM7" s="1">
        <f ca="1">_xll.BDH(AAN$4,"SALES_REV_TURN",$B$1,$B$2,"EQY_CONSOLIDATED","Y","cols=2;rows=3")</f>
        <v>42825</v>
      </c>
      <c r="AAN7">
        <v>2150.634</v>
      </c>
      <c r="AAO7" s="1">
        <f ca="1">_xll.BDH(AAP$4,"SALES_REV_TURN",$B$1,$B$2,"EQY_CONSOLIDATED","Y","cols=2;rows=5")</f>
        <v>42825</v>
      </c>
      <c r="AAP7">
        <v>17151.5448</v>
      </c>
      <c r="AAQ7" s="1">
        <f ca="1">_xll.BDH(AAR$4,"SALES_REV_TURN",$B$1,$B$2,"EQY_CONSOLIDATED","Y","cols=2;rows=2")</f>
        <v>42916</v>
      </c>
      <c r="AAR7">
        <v>3409.1797000000001</v>
      </c>
      <c r="AAS7" s="1">
        <f ca="1">_xll.BDH(AAT$4,"SALES_REV_TURN",$B$1,$B$2,"EQY_CONSOLIDATED","Y","cols=2;rows=2")</f>
        <v>42916</v>
      </c>
      <c r="AAT7">
        <v>90683.005999999994</v>
      </c>
      <c r="AAU7" s="1">
        <f ca="1">_xll.BDH(AAV$4,"SALES_REV_TURN",$B$1,$B$2,"EQY_CONSOLIDATED","Y","cols=2;rows=2")</f>
        <v>42916</v>
      </c>
      <c r="AAV7">
        <v>4208.9030000000002</v>
      </c>
      <c r="AAW7" s="1">
        <f ca="1">_xll.BDH(AAX$4,"SALES_REV_TURN",$B$1,$B$2,"EQY_CONSOLIDATED","Y","cols=2;rows=3")</f>
        <v>42916</v>
      </c>
      <c r="AAX7">
        <v>40211</v>
      </c>
      <c r="AAY7" s="1">
        <f ca="1">_xll.BDH(AAZ$4,"SALES_REV_TURN",$B$1,$B$2,"EQY_CONSOLIDATED","Y","cols=2;rows=2")</f>
        <v>42916</v>
      </c>
      <c r="AAZ7">
        <v>10449.094999999999</v>
      </c>
      <c r="ABA7" s="1">
        <f ca="1">_xll.BDH(ABB$4,"SALES_REV_TURN",$B$1,$B$2,"EQY_CONSOLIDATED","Y","cols=2;rows=2")</f>
        <v>42916</v>
      </c>
      <c r="ABB7">
        <v>7631.0349999999999</v>
      </c>
      <c r="ABC7" s="1">
        <f ca="1">_xll.BDH(ABD$4,"SALES_REV_TURN",$B$1,$B$2,"EQY_CONSOLIDATED","Y","cols=2;rows=2")</f>
        <v>42916</v>
      </c>
      <c r="ABD7">
        <v>8586.8019999999997</v>
      </c>
      <c r="ABE7" s="1">
        <f ca="1">_xll.BDH(ABF$4,"SALES_REV_TURN",$B$1,$B$2,"EQY_CONSOLIDATED","Y","cols=2;rows=3")</f>
        <v>42916</v>
      </c>
      <c r="ABF7">
        <v>1791</v>
      </c>
      <c r="ABG7" s="1">
        <f ca="1">_xll.BDH(ABH$4,"SALES_REV_TURN",$B$1,$B$2,"EQY_CONSOLIDATED","Y","cols=2;rows=3")</f>
        <v>42825</v>
      </c>
      <c r="ABH7">
        <v>1161.5999999999999</v>
      </c>
      <c r="ABI7" s="1">
        <f ca="1">_xll.BDH(ABJ$4,"SALES_REV_TURN",$B$1,$B$2,"EQY_CONSOLIDATED","Y","cols=2;rows=2")</f>
        <v>42916</v>
      </c>
      <c r="ABJ7">
        <v>13332.544</v>
      </c>
      <c r="ABK7" s="1">
        <f ca="1">_xll.BDH(ABL$4,"SALES_REV_TURN",$B$1,$B$2,"EQY_CONSOLIDATED","Y","cols=2;rows=2")</f>
        <v>42916</v>
      </c>
      <c r="ABL7">
        <v>3637.259</v>
      </c>
      <c r="ABM7" s="1">
        <f ca="1">_xll.BDH(ABN$4,"SALES_REV_TURN",$B$1,$B$2,"EQY_CONSOLIDATED","Y","cols=2;rows=2")</f>
        <v>42916</v>
      </c>
      <c r="ABN7">
        <v>4917.951</v>
      </c>
      <c r="ABO7" s="1">
        <f ca="1">_xll.BDH(ABP$4,"SALES_REV_TURN",$B$1,$B$2,"EQY_CONSOLIDATED","Y","cols=2;rows=2")</f>
        <v>42916</v>
      </c>
      <c r="ABP7">
        <v>4872.1499999999996</v>
      </c>
      <c r="ABQ7" s="1">
        <f ca="1">_xll.BDH(ABR$4,"SALES_REV_TURN",$B$1,$B$2,"EQY_CONSOLIDATED","Y","cols=2;rows=2")</f>
        <v>42916</v>
      </c>
      <c r="ABR7">
        <v>1092.0630000000001</v>
      </c>
      <c r="ABS7" s="1">
        <f ca="1">_xll.BDH(ABT$4,"SALES_REV_TURN",$B$1,$B$2,"EQY_CONSOLIDATED","Y","cols=2;rows=2")</f>
        <v>42916</v>
      </c>
      <c r="ABT7">
        <v>12753</v>
      </c>
      <c r="ABU7" s="1">
        <f ca="1">_xll.BDH(ABV$4,"SALES_REV_TURN",$B$1,$B$2,"EQY_CONSOLIDATED","Y","cols=2;rows=2")</f>
        <v>42916</v>
      </c>
      <c r="ABV7">
        <v>18594.188999999998</v>
      </c>
      <c r="ABW7" s="1">
        <f ca="1">_xll.BDH(ABX$4,"SALES_REV_TURN",$B$1,$B$2,"EQY_CONSOLIDATED","Y","cols=2;rows=2")</f>
        <v>42916</v>
      </c>
      <c r="ABX7">
        <v>588.04740000000004</v>
      </c>
      <c r="ABY7" s="1">
        <f ca="1">_xll.BDH(ABZ$4,"SALES_REV_TURN",$B$1,$B$2,"EQY_CONSOLIDATED","Y","cols=2;rows=3")</f>
        <v>42916</v>
      </c>
      <c r="ABZ7">
        <v>909.22900000000004</v>
      </c>
      <c r="ACA7" s="1">
        <f ca="1">_xll.BDH(ACB$4,"SALES_REV_TURN",$B$1,$B$2,"EQY_CONSOLIDATED","Y","cols=2;rows=2")</f>
        <v>42916</v>
      </c>
      <c r="ACB7">
        <v>222.50899999999999</v>
      </c>
      <c r="ACC7" s="1">
        <f ca="1">_xll.BDH(ACD$4,"SALES_REV_TURN",$B$1,$B$2,"EQY_CONSOLIDATED","Y","cols=2;rows=3")</f>
        <v>42825</v>
      </c>
      <c r="ACD7">
        <v>4647</v>
      </c>
      <c r="ACE7" s="1">
        <f ca="1">_xll.BDH(ACF$4,"SALES_REV_TURN",$B$1,$B$2,"EQY_CONSOLIDATED","Y","cols=2;rows=2")</f>
        <v>42916</v>
      </c>
      <c r="ACF7">
        <v>405.21</v>
      </c>
      <c r="ACG7" s="1">
        <f ca="1">_xll.BDH(ACH$4,"SALES_REV_TURN",$B$1,$B$2,"EQY_CONSOLIDATED","Y","cols=2;rows=2")</f>
        <v>42916</v>
      </c>
      <c r="ACH7">
        <v>35821.777000000002</v>
      </c>
      <c r="ACI7" s="1">
        <f ca="1">_xll.BDH(ACJ$4,"SALES_REV_TURN",$B$1,$B$2,"EQY_CONSOLIDATED","Y","cols=2;rows=2")</f>
        <v>42916</v>
      </c>
      <c r="ACJ7">
        <v>602.19600000000003</v>
      </c>
      <c r="ACK7" s="1">
        <f ca="1">_xll.BDH(ACL$4,"SALES_REV_TURN",$B$1,$B$2,"EQY_CONSOLIDATED","Y","cols=2;rows=2")</f>
        <v>42916</v>
      </c>
      <c r="ACL7">
        <v>6997.17</v>
      </c>
      <c r="ACM7" s="1">
        <f ca="1">_xll.BDH(ACN$4,"SALES_REV_TURN",$B$1,$B$2,"EQY_CONSOLIDATED","Y","cols=2;rows=2")</f>
        <v>42916</v>
      </c>
      <c r="ACN7">
        <v>17837.355</v>
      </c>
      <c r="ACO7" s="1">
        <f ca="1">_xll.BDH(ACP$4,"SALES_REV_TURN",$B$1,$B$2,"EQY_CONSOLIDATED","Y","cols=2;rows=2")</f>
        <v>42916</v>
      </c>
      <c r="ACP7">
        <v>35258.883000000002</v>
      </c>
      <c r="ACQ7" s="1">
        <f ca="1">_xll.BDH(ACR$4,"SALES_REV_TURN",$B$1,$B$2,"EQY_CONSOLIDATED","Y","cols=2;rows=2")</f>
        <v>42916</v>
      </c>
      <c r="ACR7">
        <v>29989.4</v>
      </c>
      <c r="ACS7" s="1">
        <f ca="1">_xll.BDH(ACT$4,"SALES_REV_TURN",$B$1,$B$2,"EQY_CONSOLIDATED","Y","cols=2;rows=2")</f>
        <v>42916</v>
      </c>
      <c r="ACT7">
        <v>85774.315000000002</v>
      </c>
      <c r="ACU7" s="1">
        <f ca="1">_xll.BDH(ACV$4,"SALES_REV_TURN",$B$1,$B$2,"EQY_CONSOLIDATED","Y","cols=2;rows=3")</f>
        <v>42916</v>
      </c>
      <c r="ACV7">
        <v>6358</v>
      </c>
      <c r="ACW7" s="1">
        <f ca="1">_xll.BDH(ACX$4,"SALES_REV_TURN",$B$1,$B$2,"EQY_CONSOLIDATED","Y","cols=2;rows=2")</f>
        <v>42916</v>
      </c>
      <c r="ACX7">
        <v>17741.992999999999</v>
      </c>
      <c r="ACY7" s="1">
        <f ca="1">_xll.BDH(ACZ$4,"SALES_REV_TURN",$B$1,$B$2,"EQY_CONSOLIDATED","Y","cols=2;rows=3")</f>
        <v>42916</v>
      </c>
      <c r="ACZ7">
        <v>40211</v>
      </c>
      <c r="ADA7" s="1">
        <f ca="1">_xll.BDH(ADB$4,"SALES_REV_TURN",$B$1,$B$2,"EQY_CONSOLIDATED","Y","cols=2;rows=3")</f>
        <v>42825</v>
      </c>
      <c r="ADB7">
        <v>4945.7110000000002</v>
      </c>
      <c r="ADC7" s="1">
        <f ca="1">_xll.BDH(ADD$4,"SALES_REV_TURN",$B$1,$B$2,"EQY_CONSOLIDATED","Y","cols=2;rows=2")</f>
        <v>42916</v>
      </c>
      <c r="ADD7">
        <v>7246.7470000000003</v>
      </c>
      <c r="ADE7" s="1">
        <f ca="1">_xll.BDH(ADF$4,"SALES_REV_TURN",$B$1,$B$2,"EQY_CONSOLIDATED","Y","cols=2;rows=2")</f>
        <v>42916</v>
      </c>
      <c r="ADF7">
        <v>4754.4809999999998</v>
      </c>
      <c r="ADG7" s="1">
        <f ca="1">_xll.BDH(ADH$4,"SALES_REV_TURN",$B$1,$B$2,"EQY_CONSOLIDATED","Y","cols=2;rows=2")</f>
        <v>42916</v>
      </c>
      <c r="ADH7">
        <v>8166.17</v>
      </c>
      <c r="ADI7" s="1">
        <f ca="1">_xll.BDH(ADJ$4,"SALES_REV_TURN",$B$1,$B$2,"EQY_CONSOLIDATED","Y","cols=2;rows=2")</f>
        <v>42916</v>
      </c>
      <c r="ADJ7">
        <v>20413.921999999999</v>
      </c>
      <c r="ADK7" s="1">
        <f ca="1">_xll.BDH(ADL$4,"SALES_REV_TURN",$B$1,$B$2,"EQY_CONSOLIDATED","Y","cols=2;rows=3")</f>
        <v>42916</v>
      </c>
      <c r="ADL7">
        <v>1586</v>
      </c>
      <c r="ADM7" s="1">
        <f ca="1">_xll.BDH(ADN$4,"SALES_REV_TURN",$B$1,$B$2,"EQY_CONSOLIDATED","Y","cols=2;rows=2")</f>
        <v>42916</v>
      </c>
      <c r="ADN7">
        <v>1069.7809999999999</v>
      </c>
      <c r="ADO7" s="1">
        <f ca="1">_xll.BDH(ADP$4,"SALES_REV_TURN",$B$1,$B$2,"EQY_CONSOLIDATED","Y","cols=2;rows=2")</f>
        <v>42916</v>
      </c>
      <c r="ADP7">
        <v>4221.9120000000003</v>
      </c>
      <c r="ADQ7" s="1">
        <f ca="1">_xll.BDH(ADR$4,"SALES_REV_TURN",$B$1,$B$2,"EQY_CONSOLIDATED","Y","cols=2;rows=2")</f>
        <v>42916</v>
      </c>
      <c r="ADR7">
        <v>77737.754000000001</v>
      </c>
      <c r="ADS7" s="1">
        <f ca="1">_xll.BDH(ADT$4,"SALES_REV_TURN",$B$1,$B$2,"EQY_CONSOLIDATED","Y","cols=2;rows=2")</f>
        <v>42916</v>
      </c>
      <c r="ADT7">
        <v>14717.816000000001</v>
      </c>
      <c r="ADU7" s="1">
        <f ca="1">_xll.BDH(ADV$4,"SALES_REV_TURN",$B$1,$B$2,"EQY_CONSOLIDATED","Y","cols=2;rows=3")</f>
        <v>42825</v>
      </c>
      <c r="ADV7">
        <v>2052.7020000000002</v>
      </c>
      <c r="ADW7" s="1">
        <f ca="1">_xll.BDH(ADX$4,"SALES_REV_TURN",$B$1,$B$2,"EQY_CONSOLIDATED","Y","cols=2;rows=2")</f>
        <v>42916</v>
      </c>
      <c r="ADX7">
        <v>711.23699999999997</v>
      </c>
      <c r="ADY7" s="1">
        <f ca="1">_xll.BDH(ADZ$4,"SALES_REV_TURN",$B$1,$B$2,"EQY_CONSOLIDATED","Y","cols=2;rows=2")</f>
        <v>42916</v>
      </c>
      <c r="ADZ7">
        <v>1317.684</v>
      </c>
      <c r="AEA7" s="1">
        <f ca="1">_xll.BDH(AEB$4,"SALES_REV_TURN",$B$1,$B$2,"EQY_CONSOLIDATED","Y","cols=2;rows=3")</f>
        <v>42916</v>
      </c>
      <c r="AEB7">
        <v>6641</v>
      </c>
      <c r="AEC7" s="1">
        <f ca="1">_xll.BDH(AED$4,"SALES_REV_TURN",$B$1,$B$2,"EQY_CONSOLIDATED","Y","cols=2;rows=2")</f>
        <v>42916</v>
      </c>
      <c r="AED7">
        <v>10166</v>
      </c>
      <c r="AEE7" s="1">
        <f ca="1">_xll.BDH(AEF$4,"SALES_REV_TURN",$B$1,$B$2,"EQY_CONSOLIDATED","Y","cols=2;rows=2")</f>
        <v>42916</v>
      </c>
      <c r="AEF7">
        <v>17258.530999999999</v>
      </c>
      <c r="AEG7" s="1">
        <f ca="1">_xll.BDH(AEH$4,"SALES_REV_TURN",$B$1,$B$2,"EQY_CONSOLIDATED","Y","cols=2;rows=2")</f>
        <v>42916</v>
      </c>
      <c r="AEH7">
        <v>8154.29</v>
      </c>
      <c r="AEI7" s="1">
        <f ca="1">_xll.BDH(AEJ$4,"SALES_REV_TURN",$B$1,$B$2,"EQY_CONSOLIDATED","Y","cols=2;rows=2")</f>
        <v>42916</v>
      </c>
      <c r="AEJ7">
        <v>22314.77</v>
      </c>
      <c r="AEK7" s="1">
        <f ca="1">_xll.BDH(AEL$4,"SALES_REV_TURN",$B$1,$B$2,"EQY_CONSOLIDATED","Y","cols=2;rows=2")</f>
        <v>42916</v>
      </c>
      <c r="AEL7">
        <v>1425.9690000000001</v>
      </c>
      <c r="AEM7" s="1">
        <f ca="1">_xll.BDH(AEN$4,"SALES_REV_TURN",$B$1,$B$2,"EQY_CONSOLIDATED","Y","cols=2;rows=2")</f>
        <v>42916</v>
      </c>
      <c r="AEN7">
        <v>187981</v>
      </c>
      <c r="AEO7" s="1">
        <f ca="1">_xll.BDH(AEP$4,"SALES_REV_TURN",$B$1,$B$2,"EQY_CONSOLIDATED","Y","cols=2;rows=2")</f>
        <v>42916</v>
      </c>
      <c r="AEP7">
        <v>7530.0919000000004</v>
      </c>
      <c r="AEQ7" s="1">
        <f ca="1">_xll.BDH(AER$4,"SALES_REV_TURN",$B$1,$B$2,"EQY_CONSOLIDATED","Y","cols=2;rows=2")</f>
        <v>42916</v>
      </c>
      <c r="AER7">
        <v>7856.6149999999998</v>
      </c>
      <c r="AES7" t="str">
        <f ca="1">_xll.BDH(AET$4,"SALES_REV_TURN",$B$1,$B$2,"EQY_CONSOLIDATED","Y")</f>
        <v>#N/A N/A</v>
      </c>
      <c r="AEU7" s="1">
        <f ca="1">_xll.BDH(AEV$4,"SALES_REV_TURN",$B$1,$B$2,"EQY_CONSOLIDATED","Y","cols=2;rows=3")</f>
        <v>42916</v>
      </c>
      <c r="AEV7">
        <v>11525</v>
      </c>
      <c r="AEW7" s="1">
        <f ca="1">_xll.BDH(AEX$4,"SALES_REV_TURN",$B$1,$B$2,"EQY_CONSOLIDATED","Y","cols=2;rows=2")</f>
        <v>42916</v>
      </c>
      <c r="AEX7">
        <v>903.88</v>
      </c>
      <c r="AEY7" s="1">
        <f ca="1">_xll.BDH(AEZ$4,"SALES_REV_TURN",$B$1,$B$2,"EQY_CONSOLIDATED","Y","cols=2;rows=3")</f>
        <v>42766</v>
      </c>
      <c r="AEZ7">
        <v>818.43600000000004</v>
      </c>
      <c r="AFA7" s="1">
        <f ca="1">_xll.BDH(AFB$4,"SALES_REV_TURN",$B$1,$B$2,"EQY_CONSOLIDATED","Y","cols=2;rows=2")</f>
        <v>42916</v>
      </c>
      <c r="AFB7">
        <v>5057.7209999999995</v>
      </c>
      <c r="AFC7" s="1">
        <f ca="1">_xll.BDH(AFD$4,"SALES_REV_TURN",$B$1,$B$2,"EQY_CONSOLIDATED","Y","cols=2;rows=2")</f>
        <v>42916</v>
      </c>
      <c r="AFD7">
        <v>9029.1869999999999</v>
      </c>
      <c r="AFE7" s="1">
        <f ca="1">_xll.BDH(AFF$4,"SALES_REV_TURN",$B$1,$B$2,"EQY_CONSOLIDATED","Y","cols=2;rows=3")</f>
        <v>42916</v>
      </c>
      <c r="AFF7">
        <v>9546</v>
      </c>
      <c r="AFG7" s="1">
        <f ca="1">_xll.BDH(AFH$4,"SALES_REV_TURN",$B$1,$B$2,"EQY_CONSOLIDATED","Y","cols=2;rows=2")</f>
        <v>42916</v>
      </c>
      <c r="AFH7">
        <v>5453.8109999999997</v>
      </c>
      <c r="AFI7" s="1">
        <f ca="1">_xll.BDH(AFJ$4,"SALES_REV_TURN",$B$1,$B$2,"EQY_CONSOLIDATED","Y","cols=2;rows=2")</f>
        <v>42916</v>
      </c>
      <c r="AFJ7">
        <v>3909.1959999999999</v>
      </c>
      <c r="AFK7" s="1">
        <f ca="1">_xll.BDH(AFL$4,"SALES_REV_TURN",$B$1,$B$2,"EQY_CONSOLIDATED","Y","cols=2;rows=2")</f>
        <v>42916</v>
      </c>
      <c r="AFL7">
        <v>11937.436</v>
      </c>
      <c r="AFM7" s="1">
        <f ca="1">_xll.BDH(AFN$4,"SALES_REV_TURN",$B$1,$B$2,"EQY_CONSOLIDATED","Y","cols=2;rows=3")</f>
        <v>42916</v>
      </c>
      <c r="AFN7">
        <v>17063</v>
      </c>
      <c r="AFO7" s="1">
        <f ca="1">_xll.BDH(AFP$4,"SALES_REV_TURN",$B$1,$B$2,"EQY_CONSOLIDATED","Y","cols=2;rows=2")</f>
        <v>42916</v>
      </c>
      <c r="AFP7">
        <v>3165.64</v>
      </c>
      <c r="AFQ7" s="1">
        <f ca="1">_xll.BDH(AFR$4,"SALES_REV_TURN",$B$1,$B$2,"EQY_CONSOLIDATED","Y","cols=2;rows=2")</f>
        <v>42916</v>
      </c>
      <c r="AFR7">
        <v>4918.2006000000001</v>
      </c>
      <c r="AFS7" s="1">
        <f ca="1">_xll.BDH(AFT$4,"SALES_REV_TURN",$B$1,$B$2,"EQY_CONSOLIDATED","Y","cols=2;rows=2")</f>
        <v>42916</v>
      </c>
      <c r="AFT7">
        <v>1308.075</v>
      </c>
      <c r="AFU7" s="1">
        <f ca="1">_xll.BDH(AFV$4,"SALES_REV_TURN",$B$1,$B$2,"EQY_CONSOLIDATED","Y","cols=2;rows=2")</f>
        <v>42916</v>
      </c>
      <c r="AFV7">
        <v>2907.7939999999999</v>
      </c>
      <c r="AFW7" s="1">
        <f ca="1">_xll.BDH(AFX$4,"SALES_REV_TURN",$B$1,$B$2,"EQY_CONSOLIDATED","Y","cols=2;rows=2")</f>
        <v>42916</v>
      </c>
      <c r="AFX7">
        <v>11900.869000000001</v>
      </c>
      <c r="AFY7" s="1">
        <f ca="1">_xll.BDH(AFZ$4,"SALES_REV_TURN",$B$1,$B$2,"EQY_CONSOLIDATED","Y","cols=2;rows=3")</f>
        <v>42825</v>
      </c>
      <c r="AFZ7">
        <v>1852.675</v>
      </c>
      <c r="AGA7" s="1">
        <f ca="1">_xll.BDH(AGB$4,"SALES_REV_TURN",$B$1,$B$2,"EQY_CONSOLIDATED","Y","cols=2;rows=2")</f>
        <v>42916</v>
      </c>
      <c r="AGB7">
        <v>31864</v>
      </c>
      <c r="AGC7" s="1">
        <f ca="1">_xll.BDH(AGD$4,"SALES_REV_TURN",$B$1,$B$2,"EQY_CONSOLIDATED","Y","cols=2;rows=2")</f>
        <v>42916</v>
      </c>
      <c r="AGD7">
        <v>33005</v>
      </c>
      <c r="AGE7" s="1">
        <f ca="1">_xll.BDH(AGF$4,"SALES_REV_TURN",$B$1,$B$2,"EQY_CONSOLIDATED","Y","cols=2;rows=2")</f>
        <v>42916</v>
      </c>
      <c r="AGF7">
        <v>672.94799999999998</v>
      </c>
      <c r="AGG7" s="1">
        <f ca="1">_xll.BDH(AGH$4,"SALES_REV_TURN",$B$1,$B$2,"EQY_CONSOLIDATED","Y","cols=2;rows=2")</f>
        <v>42916</v>
      </c>
      <c r="AGH7">
        <v>673.46180000000004</v>
      </c>
      <c r="AGI7" s="1">
        <f ca="1">_xll.BDH(AGJ$4,"SALES_REV_TURN",$B$1,$B$2,"EQY_CONSOLIDATED","Y","cols=2;rows=2")</f>
        <v>42916</v>
      </c>
      <c r="AGJ7">
        <v>4834.8649999999998</v>
      </c>
      <c r="AGK7" s="1">
        <f ca="1">_xll.BDH(AGL$4,"SALES_REV_TURN",$B$1,$B$2,"EQY_CONSOLIDATED","Y","cols=2;rows=2")</f>
        <v>42916</v>
      </c>
      <c r="AGL7">
        <v>11235.359</v>
      </c>
      <c r="AGM7" s="1">
        <f ca="1">_xll.BDH(AGN$4,"SALES_REV_TURN",$B$1,$B$2,"EQY_CONSOLIDATED","Y","cols=2;rows=2")</f>
        <v>42916</v>
      </c>
      <c r="AGN7">
        <v>11427.689</v>
      </c>
      <c r="AGO7" s="1">
        <f ca="1">_xll.BDH(AGP$4,"SALES_REV_TURN",$B$1,$B$2,"EQY_CONSOLIDATED","Y","cols=2;rows=3")</f>
        <v>42916</v>
      </c>
      <c r="AGP7">
        <v>28931</v>
      </c>
      <c r="AGQ7" s="1">
        <f ca="1">_xll.BDH(AGR$4,"SALES_REV_TURN",$B$1,$B$2,"EQY_CONSOLIDATED","Y","cols=2;rows=2")</f>
        <v>42916</v>
      </c>
      <c r="AGR7">
        <v>12382.234</v>
      </c>
      <c r="AGS7" s="1">
        <f ca="1">_xll.BDH(AGT$4,"SALES_REV_TURN",$B$1,$B$2,"EQY_CONSOLIDATED","Y","cols=2;rows=2")</f>
        <v>42916</v>
      </c>
      <c r="AGT7">
        <v>3009.8760000000002</v>
      </c>
      <c r="AGU7" s="1">
        <f ca="1">_xll.BDH(AGV$4,"SALES_REV_TURN",$B$1,$B$2,"EQY_CONSOLIDATED","Y","cols=2;rows=2")</f>
        <v>42916</v>
      </c>
      <c r="AGV7">
        <v>67587.521999999997</v>
      </c>
      <c r="AGW7" s="1">
        <f ca="1">_xll.BDH(AGX$4,"SALES_REV_TURN",$B$1,$B$2,"EQY_CONSOLIDATED","Y","cols=2;rows=2")</f>
        <v>42916</v>
      </c>
      <c r="AGX7">
        <v>746.62800000000004</v>
      </c>
      <c r="AGY7" s="1">
        <f ca="1">_xll.BDH(AGZ$4,"SALES_REV_TURN",$B$1,$B$2,"EQY_CONSOLIDATED","Y","cols=2;rows=2")</f>
        <v>42916</v>
      </c>
      <c r="AGZ7">
        <v>184118</v>
      </c>
      <c r="AHA7" s="1">
        <f ca="1">_xll.BDH(AHB$4,"SALES_REV_TURN",$B$1,$B$2,"EQY_CONSOLIDATED","Y","cols=2;rows=3")</f>
        <v>42916</v>
      </c>
      <c r="AHB7">
        <v>5069</v>
      </c>
      <c r="AHC7" s="1">
        <f ca="1">_xll.BDH(AHD$4,"SALES_REV_TURN",$B$1,$B$2,"EQY_CONSOLIDATED","Y","cols=2;rows=3")</f>
        <v>42916</v>
      </c>
      <c r="AHD7">
        <v>17683</v>
      </c>
      <c r="AHE7" s="1">
        <f ca="1">_xll.BDH(AHF$4,"SALES_REV_TURN",$B$1,$B$2,"EQY_CONSOLIDATED","Y","cols=2;rows=2")</f>
        <v>42916</v>
      </c>
      <c r="AHF7">
        <v>44888.394</v>
      </c>
      <c r="AHG7" s="1">
        <f ca="1">_xll.BDH(AHH$4,"SALES_REV_TURN",$B$1,$B$2,"EQY_CONSOLIDATED","Y","cols=2;rows=2")</f>
        <v>42916</v>
      </c>
      <c r="AHH7">
        <v>3592.1889999999999</v>
      </c>
      <c r="AHI7" s="1">
        <f ca="1">_xll.BDH(AHJ$4,"SALES_REV_TURN",$B$1,$B$2,"EQY_CONSOLIDATED","Y","cols=2;rows=3")</f>
        <v>42916</v>
      </c>
      <c r="AHJ7">
        <v>388871</v>
      </c>
      <c r="AHK7" s="1">
        <f ca="1">_xll.BDH(AHL$4,"SALES_REV_TURN",$B$1,$B$2,"EQY_CONSOLIDATED","Y","cols=2;rows=2")</f>
        <v>42916</v>
      </c>
      <c r="AHL7">
        <v>138160</v>
      </c>
      <c r="AHM7" s="1">
        <f ca="1">_xll.BDH(AHN$4,"SALES_REV_TURN",$B$1,$B$2,"EQY_CONSOLIDATED","Y","cols=2;rows=2")</f>
        <v>42916</v>
      </c>
      <c r="AHN7">
        <v>3343.1080000000002</v>
      </c>
      <c r="AHO7" s="1">
        <f ca="1">_xll.BDH(AHP$4,"SALES_REV_TURN",$B$1,$B$2,"EQY_CONSOLIDATED","Y","cols=2;rows=3")</f>
        <v>42794</v>
      </c>
      <c r="AHP7">
        <v>1534.7260000000001</v>
      </c>
      <c r="AHQ7" s="1">
        <f ca="1">_xll.BDH(AHR$4,"SALES_REV_TURN",$B$1,$B$2,"EQY_CONSOLIDATED","Y","cols=2;rows=2")</f>
        <v>42916</v>
      </c>
      <c r="AHR7">
        <v>7951.7860000000001</v>
      </c>
      <c r="AHS7" s="1">
        <f ca="1">_xll.BDH(AHT$4,"SALES_REV_TURN",$B$1,$B$2,"EQY_CONSOLIDATED","Y","cols=2;rows=2")</f>
        <v>42916</v>
      </c>
      <c r="AHT7">
        <v>997.96979999999996</v>
      </c>
      <c r="AHU7" s="1">
        <f ca="1">_xll.BDH(AHV$4,"SALES_REV_TURN",$B$1,$B$2,"EQY_CONSOLIDATED","Y","cols=2;rows=2")</f>
        <v>42916</v>
      </c>
      <c r="AHV7">
        <v>12314.785</v>
      </c>
      <c r="AHW7" s="1">
        <f ca="1">_xll.BDH(AHX$4,"SALES_REV_TURN",$B$1,$B$2,"EQY_CONSOLIDATED","Y","cols=2;rows=2")</f>
        <v>42916</v>
      </c>
      <c r="AHX7">
        <v>9144.49</v>
      </c>
      <c r="AHY7" s="1">
        <f ca="1">_xll.BDH(AHZ$4,"SALES_REV_TURN",$B$1,$B$2,"EQY_CONSOLIDATED","Y","cols=2;rows=2")</f>
        <v>42916</v>
      </c>
      <c r="AHZ7">
        <v>27596.856</v>
      </c>
      <c r="AIA7" s="1">
        <f ca="1">_xll.BDH(AIB$4,"SALES_REV_TURN",$B$1,$B$2,"EQY_CONSOLIDATED","Y","cols=2;rows=2")</f>
        <v>42916</v>
      </c>
      <c r="AIB7">
        <v>690</v>
      </c>
      <c r="AIC7" s="1">
        <f ca="1">_xll.BDH(AID$4,"SALES_REV_TURN",$B$1,$B$2,"EQY_CONSOLIDATED","Y","cols=2;rows=3")</f>
        <v>42916</v>
      </c>
      <c r="AID7">
        <v>631</v>
      </c>
      <c r="AIE7" s="1">
        <f ca="1">_xll.BDH(AIF$4,"SALES_REV_TURN",$B$1,$B$2,"EQY_CONSOLIDATED","Y","cols=2;rows=2")</f>
        <v>42916</v>
      </c>
      <c r="AIF7">
        <v>34092.283000000003</v>
      </c>
      <c r="AIG7" s="1">
        <f ca="1">_xll.BDH(AIH$4,"SALES_REV_TURN",$B$1,$B$2,"EQY_CONSOLIDATED","Y","cols=2;rows=2")</f>
        <v>42916</v>
      </c>
      <c r="AIH7">
        <v>4036.0720000000001</v>
      </c>
      <c r="AII7" s="1">
        <f ca="1">_xll.BDH(AIJ$4,"SALES_REV_TURN",$B$1,$B$2,"EQY_CONSOLIDATED","Y","cols=2;rows=2")</f>
        <v>42916</v>
      </c>
      <c r="AIJ7">
        <v>681.83500000000004</v>
      </c>
      <c r="AIK7" s="1">
        <f ca="1">_xll.BDH(AIL$4,"SALES_REV_TURN",$B$1,$B$2,"EQY_CONSOLIDATED","Y","cols=2;rows=2")</f>
        <v>42916</v>
      </c>
      <c r="AIL7">
        <v>6857.2759999999998</v>
      </c>
      <c r="AIM7" s="1">
        <f ca="1">_xll.BDH(AIN$4,"SALES_REV_TURN",$B$1,$B$2,"EQY_CONSOLIDATED","Y","cols=2;rows=2")</f>
        <v>42916</v>
      </c>
      <c r="AIN7">
        <v>5616.8689999999997</v>
      </c>
      <c r="AIO7" s="1">
        <f ca="1">_xll.BDH(AIP$4,"SALES_REV_TURN",$B$1,$B$2,"EQY_CONSOLIDATED","Y","cols=2;rows=3")</f>
        <v>42916</v>
      </c>
      <c r="AIP7">
        <v>43337</v>
      </c>
      <c r="AIQ7" s="1">
        <f ca="1">_xll.BDH(AIR$4,"SALES_REV_TURN",$B$1,$B$2,"EQY_CONSOLIDATED","Y","cols=2;rows=2")</f>
        <v>42916</v>
      </c>
      <c r="AIR7">
        <v>1812.1130000000001</v>
      </c>
      <c r="AIS7" s="1">
        <f ca="1">_xll.BDH(AIT$4,"SALES_REV_TURN",$B$1,$B$2,"EQY_CONSOLIDATED","Y","cols=2;rows=2")</f>
        <v>42916</v>
      </c>
      <c r="AIT7">
        <v>21424</v>
      </c>
      <c r="AIU7" s="1">
        <f ca="1">_xll.BDH(AIV$4,"SALES_REV_TURN",$B$1,$B$2,"EQY_CONSOLIDATED","Y","cols=2;rows=3")</f>
        <v>42825</v>
      </c>
      <c r="AIV7">
        <v>2687.8510000000001</v>
      </c>
      <c r="AIW7" s="1">
        <f ca="1">_xll.BDH(AIX$4,"SALES_REV_TURN",$B$1,$B$2,"EQY_CONSOLIDATED","Y","cols=2;rows=3")</f>
        <v>42916</v>
      </c>
      <c r="AIX7">
        <v>70785.132599999997</v>
      </c>
      <c r="AIY7" s="1">
        <f ca="1">_xll.BDH(AIZ$4,"SALES_REV_TURN",$B$1,$B$2,"EQY_CONSOLIDATED","Y","cols=2;rows=2")</f>
        <v>42916</v>
      </c>
      <c r="AIZ7">
        <v>9126.0159999999996</v>
      </c>
      <c r="AJA7" s="1">
        <f ca="1">_xll.BDH(AJB$4,"SALES_REV_TURN",$B$1,$B$2,"EQY_CONSOLIDATED","Y","cols=2;rows=2")</f>
        <v>42916</v>
      </c>
      <c r="AJB7">
        <v>17694.670999999998</v>
      </c>
      <c r="AJC7" s="1">
        <f ca="1">_xll.BDH(AJD$4,"SALES_REV_TURN",$B$1,$B$2,"EQY_CONSOLIDATED","Y","cols=2;rows=2")</f>
        <v>42916</v>
      </c>
      <c r="AJD7">
        <v>2237.8820000000001</v>
      </c>
      <c r="AJE7" s="1">
        <f ca="1">_xll.BDH(AJF$4,"SALES_REV_TURN",$B$1,$B$2,"EQY_CONSOLIDATED","Y","cols=2;rows=2")</f>
        <v>42916</v>
      </c>
      <c r="AJF7">
        <v>29543.578000000001</v>
      </c>
      <c r="AJG7" s="1">
        <f ca="1">_xll.BDH(AJH$4,"SALES_REV_TURN",$B$1,$B$2,"EQY_CONSOLIDATED","Y","cols=2;rows=2")</f>
        <v>42916</v>
      </c>
      <c r="AJH7">
        <v>3247.962</v>
      </c>
      <c r="AJI7" s="1">
        <f ca="1">_xll.BDH(AJJ$4,"SALES_REV_TURN",$B$1,$B$2,"EQY_CONSOLIDATED","Y","cols=2;rows=3")</f>
        <v>42916</v>
      </c>
      <c r="AJJ7">
        <v>2047.075</v>
      </c>
      <c r="AJK7" s="1">
        <f ca="1">_xll.BDH(AJL$4,"SALES_REV_TURN",$B$1,$B$2,"EQY_CONSOLIDATED","Y","cols=2;rows=2")</f>
        <v>42916</v>
      </c>
      <c r="AJL7">
        <v>3656.9569999999999</v>
      </c>
      <c r="AJM7" s="1">
        <f ca="1">_xll.BDH(AJN$4,"SALES_REV_TURN",$B$1,$B$2,"EQY_CONSOLIDATED","Y","cols=2;rows=2")</f>
        <v>42916</v>
      </c>
      <c r="AJN7">
        <v>15430.9</v>
      </c>
      <c r="AJO7" s="1">
        <f ca="1">_xll.BDH(AJP$4,"SALES_REV_TURN",$B$1,$B$2,"EQY_CONSOLIDATED","Y","cols=2;rows=2")</f>
        <v>42916</v>
      </c>
      <c r="AJP7">
        <v>5919.9139999999998</v>
      </c>
      <c r="AJQ7" s="1">
        <f ca="1">_xll.BDH(AJR$4,"SALES_REV_TURN",$B$1,$B$2,"EQY_CONSOLIDATED","Y","cols=2;rows=3")</f>
        <v>42825</v>
      </c>
      <c r="AJR7">
        <v>18544.667000000001</v>
      </c>
      <c r="AJS7" s="1">
        <f ca="1">_xll.BDH(AJT$4,"SALES_REV_TURN",$B$1,$B$2,"EQY_CONSOLIDATED","Y","cols=2;rows=2")</f>
        <v>42916</v>
      </c>
      <c r="AJT7">
        <v>36423.499000000003</v>
      </c>
      <c r="AJU7" s="1">
        <f ca="1">_xll.BDH(AJV$4,"SALES_REV_TURN",$B$1,$B$2,"EQY_CONSOLIDATED","Y","cols=2;rows=3")</f>
        <v>42916</v>
      </c>
      <c r="AJV7">
        <v>2776</v>
      </c>
      <c r="AJW7" s="1">
        <f ca="1">_xll.BDH(AJX$4,"SALES_REV_TURN",$B$1,$B$2,"EQY_CONSOLIDATED","Y","cols=2;rows=2")</f>
        <v>42916</v>
      </c>
      <c r="AJX7">
        <v>21408.594000000001</v>
      </c>
      <c r="AJY7" s="1">
        <f ca="1">_xll.BDH(AJZ$4,"SALES_REV_TURN",$B$1,$B$2,"EQY_CONSOLIDATED","Y","cols=2;rows=2")</f>
        <v>42916</v>
      </c>
      <c r="AJZ7">
        <v>524.52700000000004</v>
      </c>
      <c r="AKA7" s="1">
        <f ca="1">_xll.BDH(AKB$4,"SALES_REV_TURN",$B$1,$B$2,"EQY_CONSOLIDATED","Y","cols=2;rows=2")</f>
        <v>42916</v>
      </c>
      <c r="AKB7">
        <v>1158.0129999999999</v>
      </c>
      <c r="AKC7" s="1">
        <f ca="1">_xll.BDH(AKD$4,"SALES_REV_TURN",$B$1,$B$2,"EQY_CONSOLIDATED","Y","cols=2;rows=2")</f>
        <v>42916</v>
      </c>
      <c r="AKD7">
        <v>1067.596</v>
      </c>
    </row>
    <row r="8" spans="1:966" x14ac:dyDescent="0.25">
      <c r="A8" s="1">
        <v>43100</v>
      </c>
      <c r="B8">
        <v>19846.415000000001</v>
      </c>
      <c r="C8" s="1">
        <v>43008</v>
      </c>
      <c r="D8">
        <v>4626.8810000000003</v>
      </c>
      <c r="E8" s="1">
        <v>43008</v>
      </c>
      <c r="F8">
        <v>24754.3</v>
      </c>
      <c r="G8" s="1">
        <v>43100</v>
      </c>
      <c r="H8">
        <v>4877.8609999999999</v>
      </c>
      <c r="I8" s="1">
        <v>43100</v>
      </c>
      <c r="J8">
        <v>2467.587</v>
      </c>
      <c r="K8" s="1">
        <v>42916</v>
      </c>
      <c r="L8">
        <v>4840.9629999999997</v>
      </c>
      <c r="M8" s="1">
        <v>43100</v>
      </c>
      <c r="N8">
        <v>169.03800000000001</v>
      </c>
      <c r="O8" s="1">
        <v>42916</v>
      </c>
      <c r="P8">
        <v>23749.488000000001</v>
      </c>
      <c r="Q8" s="1">
        <v>43100</v>
      </c>
      <c r="R8">
        <v>726.30899999999997</v>
      </c>
      <c r="S8" s="1">
        <v>43100</v>
      </c>
      <c r="T8">
        <v>27462</v>
      </c>
      <c r="U8" s="1">
        <v>43100</v>
      </c>
      <c r="V8">
        <v>6270.6149999999998</v>
      </c>
      <c r="W8" s="1">
        <v>43100</v>
      </c>
      <c r="X8">
        <v>3846.9769999999999</v>
      </c>
      <c r="Y8" s="1">
        <v>43008</v>
      </c>
      <c r="Z8">
        <v>312.08999999999997</v>
      </c>
      <c r="AA8" s="1">
        <v>43100</v>
      </c>
      <c r="AB8">
        <v>15541.95</v>
      </c>
      <c r="AC8" s="1">
        <v>43100</v>
      </c>
      <c r="AD8">
        <v>1324</v>
      </c>
      <c r="AE8" s="1">
        <v>43100</v>
      </c>
      <c r="AF8">
        <v>7962.4219999999996</v>
      </c>
      <c r="AG8" s="1">
        <v>43100</v>
      </c>
      <c r="AH8">
        <v>2674.8409999999999</v>
      </c>
      <c r="AI8" s="1">
        <v>43100</v>
      </c>
      <c r="AJ8">
        <v>874.02599999999995</v>
      </c>
      <c r="AK8" s="1">
        <v>43100</v>
      </c>
      <c r="AL8">
        <v>286.54700000000003</v>
      </c>
      <c r="AM8" s="1">
        <v>43100</v>
      </c>
      <c r="AN8">
        <v>53337.072</v>
      </c>
      <c r="AO8" s="1">
        <v>43100</v>
      </c>
      <c r="AP8">
        <v>1541.566</v>
      </c>
      <c r="AQ8" s="1">
        <v>43100</v>
      </c>
      <c r="AR8">
        <v>67331</v>
      </c>
      <c r="AS8" s="1">
        <v>43100</v>
      </c>
      <c r="AT8">
        <v>18465.174999999999</v>
      </c>
      <c r="AU8" s="1">
        <v>43100</v>
      </c>
      <c r="AV8">
        <v>2818.1579999999999</v>
      </c>
      <c r="AW8" s="1">
        <v>43100</v>
      </c>
      <c r="AX8">
        <v>3182.0129999999999</v>
      </c>
      <c r="AY8" s="1">
        <v>43008</v>
      </c>
      <c r="AZ8">
        <v>3008.306</v>
      </c>
      <c r="BA8" s="1">
        <v>43100</v>
      </c>
      <c r="BB8">
        <v>1304.1420000000001</v>
      </c>
      <c r="BC8" s="1">
        <v>43100</v>
      </c>
      <c r="BD8">
        <v>23821.739000000001</v>
      </c>
      <c r="BE8" s="1">
        <v>43100</v>
      </c>
      <c r="BF8">
        <v>19249.687000000002</v>
      </c>
      <c r="BG8" s="1">
        <v>43100</v>
      </c>
      <c r="BH8">
        <v>1647.73</v>
      </c>
      <c r="BI8" s="1">
        <v>43100</v>
      </c>
      <c r="BJ8">
        <v>1180.549</v>
      </c>
      <c r="BK8" s="1">
        <v>43100</v>
      </c>
      <c r="BL8">
        <v>2802.643</v>
      </c>
      <c r="BM8" s="1">
        <v>43008</v>
      </c>
      <c r="BN8">
        <v>3659.8910000000001</v>
      </c>
      <c r="BO8" s="1">
        <v>43100</v>
      </c>
      <c r="BP8">
        <v>36809.495999999999</v>
      </c>
      <c r="BQ8" s="1">
        <v>43100</v>
      </c>
      <c r="BR8">
        <v>33906.317000000003</v>
      </c>
      <c r="BS8" s="1">
        <v>43100</v>
      </c>
      <c r="BT8">
        <v>21070.584999999999</v>
      </c>
      <c r="BU8" s="1">
        <v>43100</v>
      </c>
      <c r="BV8">
        <v>2360.058</v>
      </c>
      <c r="BW8" s="1">
        <v>43008</v>
      </c>
      <c r="BX8">
        <v>1405.7280000000001</v>
      </c>
      <c r="BY8" s="1">
        <v>43100</v>
      </c>
      <c r="BZ8">
        <v>6118.9350000000004</v>
      </c>
      <c r="CA8" s="1">
        <v>43100</v>
      </c>
      <c r="CB8">
        <v>47968.095000000001</v>
      </c>
      <c r="CC8" s="1">
        <v>43100</v>
      </c>
      <c r="CD8">
        <v>14540.537</v>
      </c>
      <c r="CE8" s="1">
        <v>43100</v>
      </c>
      <c r="CF8">
        <v>1382.269</v>
      </c>
      <c r="CG8" s="1">
        <v>43100</v>
      </c>
      <c r="CH8">
        <v>2556.7280000000001</v>
      </c>
      <c r="CI8" s="1">
        <v>43008</v>
      </c>
      <c r="CJ8">
        <v>6283.4539999999997</v>
      </c>
      <c r="CK8" s="1">
        <v>43100</v>
      </c>
      <c r="CL8">
        <v>8039</v>
      </c>
      <c r="CM8" s="1">
        <v>43100</v>
      </c>
      <c r="CN8">
        <v>8050.7430000000004</v>
      </c>
      <c r="CO8" s="1">
        <v>43100</v>
      </c>
      <c r="CP8">
        <v>1418.722</v>
      </c>
      <c r="CQ8" s="1">
        <v>43100</v>
      </c>
      <c r="CR8">
        <v>9369.3410000000003</v>
      </c>
      <c r="CS8" s="1">
        <v>43100</v>
      </c>
      <c r="CT8">
        <v>4673.2539999999999</v>
      </c>
      <c r="CU8" s="1">
        <v>43008</v>
      </c>
      <c r="CV8">
        <v>4128.1350000000002</v>
      </c>
      <c r="CW8" s="1">
        <v>43100</v>
      </c>
      <c r="CX8">
        <v>33502.233</v>
      </c>
      <c r="CY8" s="1">
        <v>43100</v>
      </c>
      <c r="CZ8">
        <v>4017</v>
      </c>
      <c r="DA8" s="1">
        <v>43100</v>
      </c>
      <c r="DB8">
        <v>23799.55</v>
      </c>
      <c r="DC8" s="1">
        <v>43100</v>
      </c>
      <c r="DD8">
        <v>42938.425000000003</v>
      </c>
      <c r="DE8" s="1">
        <v>43100</v>
      </c>
      <c r="DF8">
        <v>100.334</v>
      </c>
      <c r="DG8" s="1">
        <v>43100</v>
      </c>
      <c r="DH8">
        <v>9821.6620000000003</v>
      </c>
      <c r="DI8" s="1">
        <v>43008</v>
      </c>
      <c r="DJ8">
        <v>21489</v>
      </c>
      <c r="DK8" s="1">
        <v>43100</v>
      </c>
      <c r="DL8">
        <v>10546.439</v>
      </c>
      <c r="DM8" s="1">
        <v>43100</v>
      </c>
      <c r="DN8">
        <v>21234</v>
      </c>
      <c r="DO8" s="1">
        <v>43100</v>
      </c>
      <c r="DP8">
        <v>2314.5619999999999</v>
      </c>
      <c r="DQ8" s="1">
        <v>43008</v>
      </c>
      <c r="DR8">
        <v>4081.3539999999998</v>
      </c>
      <c r="DS8" s="1">
        <v>43100</v>
      </c>
      <c r="DT8">
        <v>8857.8780000000006</v>
      </c>
      <c r="DW8" s="1">
        <v>43100</v>
      </c>
      <c r="DX8">
        <v>1150.5309999999999</v>
      </c>
      <c r="EC8" s="1">
        <v>43008</v>
      </c>
      <c r="ED8">
        <v>2959.143</v>
      </c>
      <c r="EE8" s="1">
        <v>43100</v>
      </c>
      <c r="EF8">
        <v>2794</v>
      </c>
      <c r="EM8" s="1">
        <v>43100</v>
      </c>
      <c r="EN8">
        <v>3186</v>
      </c>
      <c r="EO8" s="1">
        <v>43100</v>
      </c>
      <c r="EP8">
        <v>74.902000000000001</v>
      </c>
      <c r="EQ8" s="1">
        <v>43008</v>
      </c>
      <c r="ER8">
        <v>2813.4789999999998</v>
      </c>
      <c r="ES8" s="1">
        <v>43100</v>
      </c>
      <c r="ET8">
        <v>4595.982</v>
      </c>
      <c r="EU8" s="1">
        <v>43100</v>
      </c>
      <c r="EV8">
        <v>1529.827</v>
      </c>
      <c r="EW8" s="1">
        <v>43100</v>
      </c>
      <c r="EX8">
        <v>7806.8789999999999</v>
      </c>
      <c r="EY8" s="1">
        <v>43100</v>
      </c>
      <c r="EZ8">
        <v>5755.1890000000003</v>
      </c>
      <c r="FA8" s="1">
        <v>43100</v>
      </c>
      <c r="FB8">
        <v>980.15499999999997</v>
      </c>
      <c r="FC8" s="1">
        <v>43100</v>
      </c>
      <c r="FD8">
        <v>1903.922</v>
      </c>
      <c r="FE8" s="1">
        <v>43100</v>
      </c>
      <c r="FF8">
        <v>57418.289700000001</v>
      </c>
      <c r="FG8" s="1">
        <v>43100</v>
      </c>
      <c r="FH8">
        <v>3671.1750000000002</v>
      </c>
      <c r="FI8" s="1">
        <v>42978</v>
      </c>
      <c r="FJ8">
        <v>599.923</v>
      </c>
      <c r="FK8" s="1">
        <v>43100</v>
      </c>
      <c r="FL8">
        <v>4333.96</v>
      </c>
      <c r="FM8" s="1">
        <v>43100</v>
      </c>
      <c r="FN8">
        <v>67421.464000000007</v>
      </c>
      <c r="FO8" s="1">
        <v>43100</v>
      </c>
      <c r="FP8">
        <v>10001.646000000001</v>
      </c>
      <c r="FQ8" s="1">
        <v>43100</v>
      </c>
      <c r="FR8">
        <v>1200.068</v>
      </c>
      <c r="FS8" s="1">
        <v>43100</v>
      </c>
      <c r="FT8">
        <v>706.96299999999997</v>
      </c>
      <c r="FU8" s="1">
        <v>43100</v>
      </c>
      <c r="FV8">
        <v>1036.1690000000001</v>
      </c>
      <c r="FW8" s="1">
        <v>43100</v>
      </c>
      <c r="FX8">
        <v>1532.3130000000001</v>
      </c>
      <c r="FY8" s="1">
        <v>43008</v>
      </c>
      <c r="FZ8">
        <v>1785.4110000000001</v>
      </c>
      <c r="GA8" s="1">
        <v>43100</v>
      </c>
      <c r="GB8">
        <v>2463.2539999999999</v>
      </c>
      <c r="GC8" s="1">
        <v>43100</v>
      </c>
      <c r="GD8">
        <v>3492.0790000000002</v>
      </c>
      <c r="GE8" s="1">
        <v>43100</v>
      </c>
      <c r="GF8">
        <v>1288.0219999999999</v>
      </c>
      <c r="GG8" s="1">
        <v>43100</v>
      </c>
      <c r="GH8">
        <v>2153.5</v>
      </c>
      <c r="GI8" s="1">
        <v>43008</v>
      </c>
      <c r="GJ8">
        <v>9005.6759999999995</v>
      </c>
      <c r="GK8" s="1">
        <v>43100</v>
      </c>
      <c r="GL8">
        <v>48240</v>
      </c>
      <c r="GM8" s="1">
        <v>43100</v>
      </c>
      <c r="GN8">
        <v>43425.072999999997</v>
      </c>
      <c r="GO8" s="1">
        <v>43100</v>
      </c>
      <c r="GP8">
        <v>2439.4209999999998</v>
      </c>
      <c r="GQ8" s="1">
        <v>43100</v>
      </c>
      <c r="GR8">
        <v>475.66699999999997</v>
      </c>
      <c r="GS8" s="1">
        <v>43100</v>
      </c>
      <c r="GT8">
        <v>4543.93</v>
      </c>
      <c r="GY8" s="1">
        <v>42916</v>
      </c>
      <c r="GZ8">
        <v>1342.7059999999999</v>
      </c>
      <c r="HA8" s="1">
        <v>43100</v>
      </c>
      <c r="HB8">
        <v>10410.450999999999</v>
      </c>
      <c r="HC8" s="1">
        <v>43100</v>
      </c>
      <c r="HD8">
        <v>30689.866999999998</v>
      </c>
      <c r="HE8" s="1">
        <v>43100</v>
      </c>
      <c r="HF8">
        <v>10262.285</v>
      </c>
      <c r="HG8" s="1">
        <v>43100</v>
      </c>
      <c r="HH8">
        <v>10208.6666</v>
      </c>
      <c r="HI8" s="1">
        <v>43008</v>
      </c>
      <c r="HJ8">
        <v>3646.1660000000002</v>
      </c>
      <c r="HK8" s="1">
        <v>43100</v>
      </c>
      <c r="HL8">
        <v>13958</v>
      </c>
      <c r="HQ8" s="1">
        <v>43100</v>
      </c>
      <c r="HR8">
        <v>1630.6369999999999</v>
      </c>
      <c r="HS8" s="1">
        <v>42916</v>
      </c>
      <c r="HT8">
        <v>14370.083000000001</v>
      </c>
      <c r="HU8" s="1">
        <v>43100</v>
      </c>
      <c r="HV8">
        <v>9910.1949999999997</v>
      </c>
      <c r="HW8" s="1">
        <v>43100</v>
      </c>
      <c r="HX8">
        <v>2548.3270000000002</v>
      </c>
      <c r="HY8" s="1">
        <v>43100</v>
      </c>
      <c r="HZ8">
        <v>11721</v>
      </c>
      <c r="IA8" s="1">
        <v>43100</v>
      </c>
      <c r="IB8">
        <v>1554.6579999999999</v>
      </c>
      <c r="IC8" s="1">
        <v>43100</v>
      </c>
      <c r="ID8">
        <v>12176.305</v>
      </c>
      <c r="IE8" s="1">
        <v>43100</v>
      </c>
      <c r="IF8">
        <v>784.63199999999995</v>
      </c>
      <c r="IG8" s="1">
        <v>42916</v>
      </c>
      <c r="IH8">
        <v>569944</v>
      </c>
      <c r="II8" s="1">
        <v>43100</v>
      </c>
      <c r="IJ8">
        <v>2552.7759999999998</v>
      </c>
      <c r="IK8" s="1">
        <v>42916</v>
      </c>
      <c r="IL8">
        <v>482350</v>
      </c>
      <c r="IM8" s="1">
        <v>42916</v>
      </c>
      <c r="IN8">
        <v>4040.9452999999999</v>
      </c>
      <c r="IO8" s="1">
        <v>43100</v>
      </c>
      <c r="IP8">
        <v>44019.275000000001</v>
      </c>
      <c r="IQ8" s="1">
        <v>43100</v>
      </c>
      <c r="IR8">
        <v>94028</v>
      </c>
      <c r="IS8" s="1">
        <v>42916</v>
      </c>
      <c r="IT8">
        <v>59456</v>
      </c>
      <c r="IU8" s="1">
        <v>43100</v>
      </c>
      <c r="IV8">
        <v>29749.612000000001</v>
      </c>
      <c r="IW8" s="1">
        <v>43100</v>
      </c>
      <c r="IX8">
        <v>48628</v>
      </c>
      <c r="IY8" s="1">
        <v>43100</v>
      </c>
      <c r="IZ8">
        <v>9403.2332000000006</v>
      </c>
      <c r="JA8" s="1">
        <v>43100</v>
      </c>
      <c r="JB8">
        <v>7660.6019999999999</v>
      </c>
      <c r="JC8" s="1">
        <v>42916</v>
      </c>
      <c r="JD8">
        <v>78764</v>
      </c>
      <c r="JE8" s="1">
        <v>43008</v>
      </c>
      <c r="JF8">
        <v>473.69299999999998</v>
      </c>
      <c r="JG8" s="1">
        <v>43100</v>
      </c>
      <c r="JH8">
        <v>3353.748</v>
      </c>
      <c r="JI8" s="1">
        <v>42916</v>
      </c>
      <c r="JJ8">
        <v>13173</v>
      </c>
      <c r="JK8" s="1">
        <v>43100</v>
      </c>
      <c r="JL8">
        <v>247190</v>
      </c>
      <c r="JM8" s="1">
        <v>43100</v>
      </c>
      <c r="JN8">
        <v>9810.1029999999992</v>
      </c>
      <c r="JO8" s="1">
        <v>43100</v>
      </c>
      <c r="JP8">
        <v>76680.593999999997</v>
      </c>
      <c r="JQ8" s="1">
        <v>43100</v>
      </c>
      <c r="JR8">
        <v>4091.2730000000001</v>
      </c>
      <c r="JS8" s="1">
        <v>43008</v>
      </c>
      <c r="JT8">
        <v>165.13800000000001</v>
      </c>
      <c r="JU8" s="1">
        <v>43100</v>
      </c>
      <c r="JV8">
        <v>14881</v>
      </c>
      <c r="JW8" s="1">
        <v>42916</v>
      </c>
      <c r="JX8">
        <v>96694</v>
      </c>
      <c r="JY8" s="1">
        <v>42916</v>
      </c>
      <c r="JZ8">
        <v>68804</v>
      </c>
      <c r="KA8" s="1">
        <v>43100</v>
      </c>
      <c r="KB8">
        <v>173362</v>
      </c>
      <c r="KC8" s="1">
        <v>43008</v>
      </c>
      <c r="KD8">
        <v>74.7</v>
      </c>
      <c r="KE8" s="1">
        <v>42916</v>
      </c>
      <c r="KF8">
        <v>217862</v>
      </c>
      <c r="KG8" s="1">
        <v>43008</v>
      </c>
      <c r="KH8">
        <v>289.60700000000003</v>
      </c>
      <c r="KI8" s="1">
        <v>43069</v>
      </c>
      <c r="KJ8">
        <v>19925</v>
      </c>
      <c r="KK8" s="1">
        <v>42916</v>
      </c>
      <c r="KL8">
        <v>9902.6720999999998</v>
      </c>
      <c r="KM8" s="1">
        <v>42916</v>
      </c>
      <c r="KN8">
        <v>9749.6740000000009</v>
      </c>
      <c r="KO8" s="1">
        <v>43100</v>
      </c>
      <c r="KP8">
        <v>3724.3</v>
      </c>
      <c r="KQ8" s="1">
        <v>42916</v>
      </c>
      <c r="KR8">
        <v>190906</v>
      </c>
      <c r="KS8" s="1">
        <v>42916</v>
      </c>
      <c r="KT8">
        <v>197555</v>
      </c>
      <c r="KU8" s="1">
        <v>43008</v>
      </c>
      <c r="KV8">
        <v>38.540999999999997</v>
      </c>
      <c r="KW8" s="1">
        <v>43100</v>
      </c>
      <c r="KX8">
        <v>2761.6</v>
      </c>
      <c r="KY8" s="1">
        <v>42916</v>
      </c>
      <c r="KZ8">
        <v>47439</v>
      </c>
      <c r="LA8" s="1">
        <v>42916</v>
      </c>
      <c r="LB8">
        <v>258592</v>
      </c>
      <c r="LC8" s="1">
        <v>43100</v>
      </c>
      <c r="LD8">
        <v>21031.628000000001</v>
      </c>
      <c r="LE8" s="1">
        <v>43100</v>
      </c>
      <c r="LF8">
        <v>45734</v>
      </c>
      <c r="LG8" s="1">
        <v>43100</v>
      </c>
      <c r="LH8">
        <v>1573.6849999999999</v>
      </c>
      <c r="LI8" s="1">
        <v>42916</v>
      </c>
      <c r="LJ8">
        <v>71658</v>
      </c>
      <c r="LK8" s="1">
        <v>43100</v>
      </c>
      <c r="LL8">
        <v>56.665999999999997</v>
      </c>
      <c r="LM8" s="1">
        <v>43100</v>
      </c>
      <c r="LN8">
        <v>10935.495000000001</v>
      </c>
      <c r="LO8" s="1">
        <v>42916</v>
      </c>
      <c r="LP8">
        <v>219740</v>
      </c>
      <c r="LQ8" s="1">
        <v>43100</v>
      </c>
      <c r="LR8">
        <v>17216.577000000001</v>
      </c>
      <c r="LY8" s="1">
        <v>43100</v>
      </c>
      <c r="LZ8">
        <v>3304.5770000000002</v>
      </c>
      <c r="MA8" s="1">
        <v>43100</v>
      </c>
      <c r="MB8">
        <v>4139.38</v>
      </c>
      <c r="MC8" s="1">
        <v>43100</v>
      </c>
      <c r="MD8">
        <v>66819</v>
      </c>
      <c r="ME8" s="1">
        <v>42916</v>
      </c>
      <c r="MF8">
        <v>5234.2703000000001</v>
      </c>
      <c r="MG8" s="1">
        <v>42916</v>
      </c>
      <c r="MH8">
        <v>1980.4222</v>
      </c>
      <c r="MK8" s="1">
        <v>43100</v>
      </c>
      <c r="ML8">
        <v>10683.199000000001</v>
      </c>
      <c r="MM8" s="1">
        <v>43100</v>
      </c>
      <c r="MN8">
        <v>9119.9380000000001</v>
      </c>
      <c r="MO8" s="1">
        <v>43100</v>
      </c>
      <c r="MP8">
        <v>733.10400000000004</v>
      </c>
      <c r="MQ8" s="1">
        <v>43100</v>
      </c>
      <c r="MR8">
        <v>28190</v>
      </c>
      <c r="MS8" s="1">
        <v>43100</v>
      </c>
      <c r="MT8">
        <v>142047</v>
      </c>
      <c r="MU8" s="1">
        <v>43100</v>
      </c>
      <c r="MV8">
        <v>18820.042000000001</v>
      </c>
      <c r="MW8" s="1">
        <v>43100</v>
      </c>
      <c r="MX8">
        <v>41989.885000000002</v>
      </c>
      <c r="MY8" s="1">
        <v>43100</v>
      </c>
      <c r="MZ8">
        <v>66157.929000000004</v>
      </c>
      <c r="NA8" s="1">
        <v>43008</v>
      </c>
      <c r="NB8">
        <v>192.90799999999999</v>
      </c>
      <c r="NC8" s="1">
        <v>42916</v>
      </c>
      <c r="ND8">
        <v>2763</v>
      </c>
      <c r="NE8" s="1">
        <v>43100</v>
      </c>
      <c r="NF8">
        <v>3335.7719999999999</v>
      </c>
      <c r="NG8" s="1">
        <v>43008</v>
      </c>
      <c r="NH8">
        <v>613.57500000000005</v>
      </c>
      <c r="NI8" s="1">
        <v>43100</v>
      </c>
      <c r="NJ8">
        <v>221470</v>
      </c>
      <c r="NK8" s="1">
        <v>43100</v>
      </c>
      <c r="NL8">
        <v>15077.858</v>
      </c>
      <c r="NM8" s="1">
        <v>43100</v>
      </c>
      <c r="NN8">
        <v>55025.409</v>
      </c>
      <c r="NO8" s="1">
        <v>43100</v>
      </c>
      <c r="NP8">
        <v>1865.8579999999999</v>
      </c>
      <c r="NQ8" s="1">
        <v>43100</v>
      </c>
      <c r="NR8">
        <v>2662.4740000000002</v>
      </c>
      <c r="NS8" s="1">
        <v>43100</v>
      </c>
      <c r="NT8">
        <v>65068.305999999997</v>
      </c>
      <c r="NU8" s="1">
        <v>43100</v>
      </c>
      <c r="NV8">
        <v>2244.0729999999999</v>
      </c>
      <c r="NW8" s="1">
        <v>43100</v>
      </c>
      <c r="NX8">
        <v>233.22900000000001</v>
      </c>
      <c r="NY8" s="1">
        <v>43100</v>
      </c>
      <c r="NZ8">
        <v>4438.6270000000004</v>
      </c>
      <c r="OA8" s="1">
        <v>43100</v>
      </c>
      <c r="OB8">
        <v>2718.5140000000001</v>
      </c>
      <c r="OC8" s="1">
        <v>43100</v>
      </c>
      <c r="OD8">
        <v>1107.8599999999999</v>
      </c>
      <c r="OE8" s="1">
        <v>43100</v>
      </c>
      <c r="OF8">
        <v>3486.8470000000002</v>
      </c>
      <c r="OG8" s="1">
        <v>43100</v>
      </c>
      <c r="OH8">
        <v>8260.9539999999997</v>
      </c>
      <c r="OI8" s="1">
        <v>43008</v>
      </c>
      <c r="OJ8">
        <v>1027.1387999999999</v>
      </c>
      <c r="OK8" s="1">
        <v>43100</v>
      </c>
      <c r="OL8">
        <v>533.77200000000005</v>
      </c>
      <c r="OM8" s="1">
        <v>43100</v>
      </c>
      <c r="ON8">
        <v>139949.478</v>
      </c>
      <c r="OO8" s="1">
        <v>42916</v>
      </c>
      <c r="OP8">
        <v>5767.5068000000001</v>
      </c>
      <c r="OQ8" s="1">
        <v>43100</v>
      </c>
      <c r="OR8">
        <v>10084.666999999999</v>
      </c>
      <c r="OS8" s="1">
        <v>43100</v>
      </c>
      <c r="OT8">
        <v>226.851</v>
      </c>
      <c r="OU8" s="1">
        <v>43100</v>
      </c>
      <c r="OV8">
        <v>1305.499</v>
      </c>
      <c r="OW8" s="1">
        <v>42916</v>
      </c>
      <c r="OX8">
        <v>3619.6469999999999</v>
      </c>
      <c r="OY8" s="1">
        <v>43100</v>
      </c>
      <c r="OZ8">
        <v>1751.0319999999999</v>
      </c>
      <c r="PC8" s="1">
        <v>43100</v>
      </c>
      <c r="PD8">
        <v>2379.1759999999999</v>
      </c>
      <c r="PE8" s="1">
        <v>43100</v>
      </c>
      <c r="PF8">
        <v>89794.606</v>
      </c>
      <c r="PG8" s="1">
        <v>43100</v>
      </c>
      <c r="PH8">
        <v>2495.8449999999998</v>
      </c>
      <c r="PI8" s="1">
        <v>43100</v>
      </c>
      <c r="PJ8">
        <v>2027.5989999999999</v>
      </c>
      <c r="PK8" s="1">
        <v>43100</v>
      </c>
      <c r="PL8">
        <v>1764.9369999999999</v>
      </c>
      <c r="PM8" s="1">
        <v>43100</v>
      </c>
      <c r="PN8">
        <v>89.263000000000005</v>
      </c>
      <c r="PO8" s="1">
        <v>43100</v>
      </c>
      <c r="PP8">
        <v>1125.7529999999999</v>
      </c>
      <c r="PQ8" s="1">
        <v>43100</v>
      </c>
      <c r="PR8">
        <v>1015.606</v>
      </c>
      <c r="PS8" s="1">
        <v>43100</v>
      </c>
      <c r="PT8">
        <v>890.87400000000002</v>
      </c>
      <c r="PU8" s="1">
        <v>42916</v>
      </c>
      <c r="PV8">
        <v>2117.8643000000002</v>
      </c>
      <c r="PW8" s="1">
        <v>43100</v>
      </c>
      <c r="PX8">
        <v>1964.06</v>
      </c>
      <c r="PY8" s="1">
        <v>43100</v>
      </c>
      <c r="PZ8">
        <v>14307.459000000001</v>
      </c>
      <c r="QA8" s="1">
        <v>43100</v>
      </c>
      <c r="QB8">
        <v>388664.86900000001</v>
      </c>
      <c r="QC8" s="1">
        <v>43100</v>
      </c>
      <c r="QD8">
        <v>505.77300000000002</v>
      </c>
      <c r="QE8" s="1">
        <v>43100</v>
      </c>
      <c r="QF8">
        <v>15191.066999999999</v>
      </c>
      <c r="QG8" s="1">
        <v>43100</v>
      </c>
      <c r="QH8">
        <v>4461.2089999999998</v>
      </c>
      <c r="QI8" s="1">
        <v>43100</v>
      </c>
      <c r="QJ8">
        <v>5501.3490000000002</v>
      </c>
      <c r="QK8" s="1">
        <v>43008</v>
      </c>
      <c r="QL8">
        <v>284.11500000000001</v>
      </c>
      <c r="QM8" s="1">
        <v>43100</v>
      </c>
      <c r="QN8">
        <v>702.83199999999999</v>
      </c>
      <c r="QO8" s="1">
        <v>43100</v>
      </c>
      <c r="QP8">
        <v>1455.183</v>
      </c>
      <c r="QQ8" s="1">
        <v>43100</v>
      </c>
      <c r="QR8">
        <v>1502.7190000000001</v>
      </c>
      <c r="QS8" s="1">
        <v>43100</v>
      </c>
      <c r="QT8">
        <v>270787</v>
      </c>
      <c r="QU8" s="1">
        <v>43100</v>
      </c>
      <c r="QV8">
        <v>5149.1499999999996</v>
      </c>
      <c r="QW8" s="1">
        <v>42916</v>
      </c>
      <c r="QX8">
        <v>1853.8305</v>
      </c>
      <c r="QY8" s="1">
        <v>43100</v>
      </c>
      <c r="QZ8">
        <v>0</v>
      </c>
      <c r="RA8" s="1">
        <v>43100</v>
      </c>
      <c r="RB8">
        <v>18076.900000000001</v>
      </c>
      <c r="RC8" s="1">
        <v>43100</v>
      </c>
      <c r="RD8">
        <v>54052</v>
      </c>
      <c r="RE8" s="1">
        <v>43100</v>
      </c>
      <c r="RF8">
        <v>785.09500000000003</v>
      </c>
      <c r="RG8" s="1">
        <v>43100</v>
      </c>
      <c r="RH8">
        <v>44952.122000000003</v>
      </c>
      <c r="RI8" s="1">
        <v>42916</v>
      </c>
      <c r="RJ8">
        <v>2361.0909000000001</v>
      </c>
      <c r="RK8" s="1">
        <v>43100</v>
      </c>
      <c r="RL8">
        <v>141769.06400000001</v>
      </c>
      <c r="RM8" s="1">
        <v>43100</v>
      </c>
      <c r="RN8">
        <v>2071.431</v>
      </c>
      <c r="RO8" s="1">
        <v>43100</v>
      </c>
      <c r="RP8">
        <v>25436</v>
      </c>
      <c r="RQ8" s="1">
        <v>43100</v>
      </c>
      <c r="RR8">
        <v>67318</v>
      </c>
      <c r="RS8" s="1">
        <v>43100</v>
      </c>
      <c r="RT8">
        <v>3210.2170000000001</v>
      </c>
      <c r="RU8" s="1">
        <v>42916</v>
      </c>
      <c r="RV8">
        <v>6317.5920999999998</v>
      </c>
      <c r="RW8" s="1">
        <v>43100</v>
      </c>
      <c r="RX8">
        <v>17363.168000000001</v>
      </c>
      <c r="RY8" s="1">
        <v>43100</v>
      </c>
      <c r="RZ8">
        <v>4637</v>
      </c>
      <c r="SA8" s="1">
        <v>43100</v>
      </c>
      <c r="SB8">
        <v>546.726</v>
      </c>
      <c r="SC8" s="1">
        <v>42916</v>
      </c>
      <c r="SD8">
        <v>4044.6403</v>
      </c>
      <c r="SE8" s="1">
        <v>43100</v>
      </c>
      <c r="SF8">
        <v>6044.97</v>
      </c>
      <c r="SG8" s="1">
        <v>43100</v>
      </c>
      <c r="SH8">
        <v>120218.137</v>
      </c>
      <c r="SI8" s="1">
        <v>43100</v>
      </c>
      <c r="SJ8">
        <v>8424.7039999999997</v>
      </c>
      <c r="SK8" s="1">
        <v>43100</v>
      </c>
      <c r="SL8">
        <v>115.45699999999999</v>
      </c>
      <c r="SM8" s="1">
        <v>43100</v>
      </c>
      <c r="SN8">
        <v>51426</v>
      </c>
      <c r="SO8" s="1">
        <v>43100</v>
      </c>
      <c r="SP8">
        <v>51752.404999999999</v>
      </c>
      <c r="SQ8" s="1">
        <v>43100</v>
      </c>
      <c r="SR8">
        <v>4429.6970000000001</v>
      </c>
      <c r="SS8" s="1">
        <v>43100</v>
      </c>
      <c r="ST8">
        <v>59841.252</v>
      </c>
      <c r="SU8" s="1">
        <v>43008</v>
      </c>
      <c r="SV8">
        <v>1532.4449999999999</v>
      </c>
      <c r="SW8" s="1">
        <v>43100</v>
      </c>
      <c r="SX8">
        <v>1280.836</v>
      </c>
      <c r="SY8" s="1">
        <v>43100</v>
      </c>
      <c r="SZ8">
        <v>390220</v>
      </c>
      <c r="TA8" s="1">
        <v>42916</v>
      </c>
      <c r="TB8">
        <v>2330.4459999999999</v>
      </c>
      <c r="TC8" s="1">
        <v>43100</v>
      </c>
      <c r="TD8">
        <v>8413.0591000000004</v>
      </c>
      <c r="TE8" s="1">
        <v>43100</v>
      </c>
      <c r="TF8">
        <v>11382.953</v>
      </c>
      <c r="TG8" s="1">
        <v>43100</v>
      </c>
      <c r="TH8">
        <v>46912.425600000002</v>
      </c>
      <c r="TI8" s="1">
        <v>43100</v>
      </c>
      <c r="TJ8">
        <v>317.48</v>
      </c>
      <c r="TK8" s="1">
        <v>43100</v>
      </c>
      <c r="TL8">
        <v>4960.1509999999998</v>
      </c>
      <c r="TM8" s="1">
        <v>43100</v>
      </c>
      <c r="TN8">
        <v>78891.248000000007</v>
      </c>
      <c r="TO8" s="1">
        <v>43008</v>
      </c>
      <c r="TP8">
        <v>516.29200000000003</v>
      </c>
      <c r="TQ8" s="1">
        <v>42916</v>
      </c>
      <c r="TR8">
        <v>7398.7574000000004</v>
      </c>
      <c r="TS8" s="1">
        <v>43100</v>
      </c>
      <c r="TT8">
        <v>28831.777999999998</v>
      </c>
      <c r="TU8" s="1">
        <v>43100</v>
      </c>
      <c r="TV8">
        <v>10900.972</v>
      </c>
      <c r="TW8" s="1">
        <v>42916</v>
      </c>
      <c r="TX8">
        <v>147.94300000000001</v>
      </c>
      <c r="TY8" s="1">
        <v>43100</v>
      </c>
      <c r="TZ8">
        <v>18754.535</v>
      </c>
      <c r="UA8" s="1">
        <v>43100</v>
      </c>
      <c r="UB8">
        <v>2705.8</v>
      </c>
      <c r="UC8" s="1">
        <v>43100</v>
      </c>
      <c r="UD8">
        <v>676.31799999999998</v>
      </c>
      <c r="UE8" s="1">
        <v>43100</v>
      </c>
      <c r="UF8">
        <v>9919.44</v>
      </c>
      <c r="UG8" s="1">
        <v>43100</v>
      </c>
      <c r="UH8">
        <v>2936.8389999999999</v>
      </c>
      <c r="UI8" s="1">
        <v>43100</v>
      </c>
      <c r="UJ8">
        <v>4976.8360000000002</v>
      </c>
      <c r="UK8" s="1">
        <v>43100</v>
      </c>
      <c r="UL8">
        <v>2710.1329999999998</v>
      </c>
      <c r="UM8" s="1">
        <v>43100</v>
      </c>
      <c r="UN8">
        <v>441.851</v>
      </c>
      <c r="UO8" s="1">
        <v>43100</v>
      </c>
      <c r="UP8">
        <v>22444.296999999999</v>
      </c>
      <c r="UQ8" s="1">
        <v>43100</v>
      </c>
      <c r="UR8">
        <v>4744.2767000000003</v>
      </c>
      <c r="US8" s="1">
        <v>43100</v>
      </c>
      <c r="UT8">
        <v>331002</v>
      </c>
      <c r="UU8" s="1">
        <v>43100</v>
      </c>
      <c r="UV8">
        <v>43429.188000000002</v>
      </c>
      <c r="UW8" s="1">
        <v>43100</v>
      </c>
      <c r="UX8">
        <v>27186.388999999999</v>
      </c>
      <c r="UY8" s="1">
        <v>42916</v>
      </c>
      <c r="UZ8">
        <v>18585.371999999999</v>
      </c>
      <c r="VA8" s="1">
        <v>42916</v>
      </c>
      <c r="VB8">
        <v>1955.424</v>
      </c>
      <c r="VC8" s="1">
        <v>43100</v>
      </c>
      <c r="VD8">
        <v>130760</v>
      </c>
      <c r="VE8" s="1">
        <v>43100</v>
      </c>
      <c r="VF8">
        <v>17082.319</v>
      </c>
      <c r="VG8" s="1">
        <v>43100</v>
      </c>
      <c r="VH8">
        <v>1023.974</v>
      </c>
      <c r="VI8" s="1">
        <v>43100</v>
      </c>
      <c r="VJ8">
        <v>965.30600000000004</v>
      </c>
      <c r="VK8" s="1">
        <v>43100</v>
      </c>
      <c r="VL8">
        <v>17920.569</v>
      </c>
      <c r="VM8" s="1">
        <v>42916</v>
      </c>
      <c r="VN8">
        <v>1061.808</v>
      </c>
      <c r="VO8" s="1">
        <v>43100</v>
      </c>
      <c r="VP8">
        <v>49.959000000000003</v>
      </c>
      <c r="VQ8" s="1">
        <v>43100</v>
      </c>
      <c r="VR8">
        <v>700.69970000000001</v>
      </c>
      <c r="VS8" s="1">
        <v>43100</v>
      </c>
      <c r="VT8">
        <v>54804.677000000003</v>
      </c>
      <c r="VU8" s="1">
        <v>42916</v>
      </c>
      <c r="VV8">
        <v>1284.412</v>
      </c>
      <c r="VW8" s="1">
        <v>43100</v>
      </c>
      <c r="VX8">
        <v>9207.2870000000003</v>
      </c>
      <c r="VY8" s="1">
        <v>43100</v>
      </c>
      <c r="VZ8">
        <v>12334.569</v>
      </c>
      <c r="WA8" s="1">
        <v>43100</v>
      </c>
      <c r="WB8">
        <v>838.904</v>
      </c>
      <c r="WC8" s="1">
        <v>43100</v>
      </c>
      <c r="WD8">
        <v>12474.294</v>
      </c>
      <c r="WE8" s="1">
        <v>42916</v>
      </c>
      <c r="WF8">
        <v>10012.214</v>
      </c>
      <c r="WG8" s="1">
        <v>43008</v>
      </c>
      <c r="WH8">
        <v>1039.7</v>
      </c>
      <c r="WI8" s="1">
        <v>43100</v>
      </c>
      <c r="WJ8">
        <v>4217.3580000000002</v>
      </c>
      <c r="WK8" s="1">
        <v>43100</v>
      </c>
      <c r="WL8">
        <v>12397.2</v>
      </c>
      <c r="WM8" s="1">
        <v>43100</v>
      </c>
      <c r="WN8">
        <v>2487.7260000000001</v>
      </c>
      <c r="WO8" s="1">
        <v>43100</v>
      </c>
      <c r="WP8">
        <v>4003.873</v>
      </c>
      <c r="WQ8" s="1">
        <v>43100</v>
      </c>
      <c r="WR8">
        <v>1985.3810000000001</v>
      </c>
      <c r="WS8" s="1">
        <v>42916</v>
      </c>
      <c r="WT8">
        <v>56606</v>
      </c>
      <c r="WU8" s="1">
        <v>43100</v>
      </c>
      <c r="WV8">
        <v>4944.5919999999996</v>
      </c>
      <c r="WW8" s="1">
        <v>43100</v>
      </c>
      <c r="WX8">
        <v>9337.3119999999999</v>
      </c>
      <c r="WY8" s="1">
        <v>43100</v>
      </c>
      <c r="WZ8">
        <v>1834.864</v>
      </c>
      <c r="XA8" s="1">
        <v>43100</v>
      </c>
      <c r="XB8">
        <v>7706.0060000000003</v>
      </c>
      <c r="XC8" s="1">
        <v>43100</v>
      </c>
      <c r="XD8">
        <v>2841.777</v>
      </c>
      <c r="XE8" s="1">
        <v>43100</v>
      </c>
      <c r="XF8">
        <v>5098.6239999999998</v>
      </c>
      <c r="XG8" s="1">
        <v>42916</v>
      </c>
      <c r="XH8">
        <v>751.19299999999998</v>
      </c>
      <c r="XI8" s="1">
        <v>43100</v>
      </c>
      <c r="XJ8">
        <v>3610.7460000000001</v>
      </c>
      <c r="XK8" s="1">
        <v>43100</v>
      </c>
      <c r="XL8">
        <v>1248.8</v>
      </c>
      <c r="XM8" s="1">
        <v>43100</v>
      </c>
      <c r="XN8">
        <v>9899.2119999999995</v>
      </c>
      <c r="XO8" s="1">
        <v>43100</v>
      </c>
      <c r="XP8">
        <v>2359.8470000000002</v>
      </c>
      <c r="XQ8" s="1">
        <v>43100</v>
      </c>
      <c r="XR8">
        <v>7513.8590000000004</v>
      </c>
      <c r="XU8" s="1">
        <v>43100</v>
      </c>
      <c r="XV8">
        <v>2347.6930000000002</v>
      </c>
      <c r="XW8" s="1">
        <v>43100</v>
      </c>
      <c r="XX8">
        <v>24493.911</v>
      </c>
      <c r="XY8" s="1">
        <v>43100</v>
      </c>
      <c r="XZ8">
        <v>173780.443</v>
      </c>
      <c r="YA8" s="1">
        <v>43100</v>
      </c>
      <c r="YB8">
        <v>333.72399999999999</v>
      </c>
      <c r="YC8" s="1">
        <v>43100</v>
      </c>
      <c r="YD8">
        <v>1500.4059999999999</v>
      </c>
      <c r="YE8" s="1">
        <v>42916</v>
      </c>
      <c r="YF8">
        <v>198.06800000000001</v>
      </c>
      <c r="YI8" s="1">
        <v>43100</v>
      </c>
      <c r="YJ8">
        <v>21248.544000000002</v>
      </c>
      <c r="YK8" s="1">
        <v>43100</v>
      </c>
      <c r="YL8">
        <v>417.17200000000003</v>
      </c>
      <c r="YM8" s="1">
        <v>42916</v>
      </c>
      <c r="YN8">
        <v>7416.7070000000003</v>
      </c>
      <c r="YO8" s="1">
        <v>42916</v>
      </c>
      <c r="YP8">
        <v>97.915999999999997</v>
      </c>
      <c r="YQ8" s="1">
        <v>43100</v>
      </c>
      <c r="YR8">
        <v>9689.4549999999999</v>
      </c>
      <c r="YS8" s="1">
        <v>43100</v>
      </c>
      <c r="YT8">
        <v>3127.2719999999999</v>
      </c>
      <c r="YU8" s="1">
        <v>43100</v>
      </c>
      <c r="YV8">
        <v>47115.353000000003</v>
      </c>
      <c r="YW8" s="1">
        <v>43100</v>
      </c>
      <c r="YX8">
        <v>6822.8819999999996</v>
      </c>
      <c r="YY8" s="1">
        <v>43100</v>
      </c>
      <c r="YZ8">
        <v>33346.237000000001</v>
      </c>
      <c r="ZA8" s="1">
        <v>43100</v>
      </c>
      <c r="ZB8">
        <v>21112.095000000001</v>
      </c>
      <c r="ZC8" s="1">
        <v>43100</v>
      </c>
      <c r="ZD8">
        <v>7174.4840000000004</v>
      </c>
      <c r="ZE8" s="1">
        <v>43100</v>
      </c>
      <c r="ZF8">
        <v>12133.644</v>
      </c>
      <c r="ZG8" s="1">
        <v>42916</v>
      </c>
      <c r="ZH8">
        <v>18782.767199999998</v>
      </c>
      <c r="ZI8" s="1">
        <v>43100</v>
      </c>
      <c r="ZJ8">
        <v>42142.22</v>
      </c>
      <c r="ZK8" s="1">
        <v>43100</v>
      </c>
      <c r="ZL8">
        <v>106474.33100000001</v>
      </c>
      <c r="ZM8" s="1">
        <v>43100</v>
      </c>
      <c r="ZN8">
        <v>44751</v>
      </c>
      <c r="ZO8" s="1">
        <v>43100</v>
      </c>
      <c r="ZP8">
        <v>14397.313</v>
      </c>
      <c r="ZQ8" s="1">
        <v>43100</v>
      </c>
      <c r="ZR8">
        <v>43402.904000000002</v>
      </c>
      <c r="ZS8" s="1">
        <v>43100</v>
      </c>
      <c r="ZT8">
        <v>1554.1790000000001</v>
      </c>
      <c r="ZU8" s="1">
        <v>43100</v>
      </c>
      <c r="ZV8">
        <v>25649.441999999999</v>
      </c>
      <c r="ZW8" s="1">
        <v>43100</v>
      </c>
      <c r="ZX8">
        <v>1274.9380000000001</v>
      </c>
      <c r="ZY8" s="1">
        <v>42916</v>
      </c>
      <c r="ZZ8">
        <v>5784.7678999999998</v>
      </c>
      <c r="AAA8" s="1">
        <v>43100</v>
      </c>
      <c r="AAB8">
        <v>5347.48</v>
      </c>
      <c r="AAC8" s="1">
        <v>43100</v>
      </c>
      <c r="AAD8">
        <v>2648.1480000000001</v>
      </c>
      <c r="AAE8" s="1">
        <v>43100</v>
      </c>
      <c r="AAF8">
        <v>4662.5829999999996</v>
      </c>
      <c r="AAG8" s="1">
        <v>43100</v>
      </c>
      <c r="AAH8">
        <v>74264.381999999998</v>
      </c>
      <c r="AAI8" s="1">
        <v>43100</v>
      </c>
      <c r="AAJ8">
        <v>3636.471</v>
      </c>
      <c r="AAK8" s="1">
        <v>43100</v>
      </c>
      <c r="AAL8">
        <v>2200.8000000000002</v>
      </c>
      <c r="AAM8" s="1">
        <v>43008</v>
      </c>
      <c r="AAN8">
        <v>1890.8266000000001</v>
      </c>
      <c r="AAO8" s="1">
        <v>42916</v>
      </c>
      <c r="AAP8">
        <v>17713.434300000001</v>
      </c>
      <c r="AAQ8" s="1">
        <v>43100</v>
      </c>
      <c r="AAR8">
        <v>5251.2111999999997</v>
      </c>
      <c r="AAS8" s="1">
        <v>43100</v>
      </c>
      <c r="AAT8">
        <v>88770.18</v>
      </c>
      <c r="AAU8" s="1">
        <v>43100</v>
      </c>
      <c r="AAV8">
        <v>9532.9590000000007</v>
      </c>
      <c r="AAW8" s="1">
        <v>43100</v>
      </c>
      <c r="AAX8">
        <v>40078</v>
      </c>
      <c r="AAY8" s="1">
        <v>43100</v>
      </c>
      <c r="AAZ8">
        <v>31503.656999999999</v>
      </c>
      <c r="ABA8" s="1">
        <v>43100</v>
      </c>
      <c r="ABB8">
        <v>7961.6059999999998</v>
      </c>
      <c r="ABC8" s="1">
        <v>43100</v>
      </c>
      <c r="ABD8">
        <v>24192.544999999998</v>
      </c>
      <c r="ABE8" s="1">
        <v>43100</v>
      </c>
      <c r="ABF8">
        <v>1757</v>
      </c>
      <c r="ABG8" s="1">
        <v>43008</v>
      </c>
      <c r="ABH8">
        <v>882.8</v>
      </c>
      <c r="ABI8" s="1">
        <v>43100</v>
      </c>
      <c r="ABJ8">
        <v>52540.970999999998</v>
      </c>
      <c r="ABK8" s="1">
        <v>43100</v>
      </c>
      <c r="ABL8">
        <v>6145.3090000000002</v>
      </c>
      <c r="ABM8" s="1">
        <v>43100</v>
      </c>
      <c r="ABN8">
        <v>6375.9359999999997</v>
      </c>
      <c r="ABO8" s="1">
        <v>43100</v>
      </c>
      <c r="ABP8">
        <v>12438.412</v>
      </c>
      <c r="ABQ8" s="1">
        <v>43100</v>
      </c>
      <c r="ABR8">
        <v>3289.0050000000001</v>
      </c>
      <c r="ABS8" s="1">
        <v>43100</v>
      </c>
      <c r="ABT8">
        <v>11700</v>
      </c>
      <c r="ABU8" s="1">
        <v>43100</v>
      </c>
      <c r="ABV8">
        <v>53480.851999999999</v>
      </c>
      <c r="ABW8" s="1">
        <v>43100</v>
      </c>
      <c r="ABX8">
        <v>1296.0445999999999</v>
      </c>
      <c r="ABY8" s="1">
        <v>43100</v>
      </c>
      <c r="ABZ8">
        <v>944.67</v>
      </c>
      <c r="ACA8" s="1">
        <v>43100</v>
      </c>
      <c r="ACB8">
        <v>223.733</v>
      </c>
      <c r="ACC8" s="1">
        <v>43008</v>
      </c>
      <c r="ACD8">
        <v>4949</v>
      </c>
      <c r="ACE8" s="1">
        <v>43100</v>
      </c>
      <c r="ACF8">
        <v>399.33199999999999</v>
      </c>
      <c r="ACG8" s="1">
        <v>43100</v>
      </c>
      <c r="ACH8">
        <v>34604.097000000002</v>
      </c>
      <c r="ACI8" s="1">
        <v>43100</v>
      </c>
      <c r="ACJ8">
        <v>1622.8</v>
      </c>
      <c r="ACK8" s="1">
        <v>43100</v>
      </c>
      <c r="ACL8">
        <v>13032.61</v>
      </c>
      <c r="ACM8" s="1">
        <v>43100</v>
      </c>
      <c r="ACN8">
        <v>13237.49</v>
      </c>
      <c r="ACO8" s="1">
        <v>43100</v>
      </c>
      <c r="ACP8">
        <v>83329.004000000001</v>
      </c>
      <c r="ACQ8" s="1">
        <v>43100</v>
      </c>
      <c r="ACR8">
        <v>27935.4</v>
      </c>
      <c r="ACS8" s="1">
        <v>43100</v>
      </c>
      <c r="ACT8">
        <v>78197.854999999996</v>
      </c>
      <c r="ACU8" s="1">
        <v>43100</v>
      </c>
      <c r="ACV8">
        <v>4841</v>
      </c>
      <c r="ACW8" s="1">
        <v>43100</v>
      </c>
      <c r="ACX8">
        <v>17806.13</v>
      </c>
      <c r="ACY8" s="1">
        <v>43100</v>
      </c>
      <c r="ACZ8">
        <v>40078</v>
      </c>
      <c r="ADA8" s="1">
        <v>43008</v>
      </c>
      <c r="ADB8">
        <v>3620.37</v>
      </c>
      <c r="ADC8" s="1">
        <v>43100</v>
      </c>
      <c r="ADD8">
        <v>14453.925999999999</v>
      </c>
      <c r="ADE8" s="1">
        <v>43100</v>
      </c>
      <c r="ADF8">
        <v>9864.3909999999996</v>
      </c>
      <c r="ADG8" s="1">
        <v>43100</v>
      </c>
      <c r="ADH8">
        <v>7939.0749999999998</v>
      </c>
      <c r="ADI8" s="1">
        <v>43100</v>
      </c>
      <c r="ADJ8">
        <v>38863.932999999997</v>
      </c>
      <c r="ADK8" s="1">
        <v>43100</v>
      </c>
      <c r="ADL8">
        <v>1617</v>
      </c>
      <c r="ADM8" s="1">
        <v>43100</v>
      </c>
      <c r="ADN8">
        <v>892.82899999999995</v>
      </c>
      <c r="ADO8" s="1">
        <v>43100</v>
      </c>
      <c r="ADP8">
        <v>5134.9530000000004</v>
      </c>
      <c r="ADQ8" s="1">
        <v>43100</v>
      </c>
      <c r="ADR8">
        <v>149162.03200000001</v>
      </c>
      <c r="ADS8" s="1">
        <v>43100</v>
      </c>
      <c r="ADT8">
        <v>16985.225999999999</v>
      </c>
      <c r="ADU8" s="1">
        <v>43008</v>
      </c>
      <c r="ADV8">
        <v>2775.9859999999999</v>
      </c>
      <c r="ADW8" s="1">
        <v>43100</v>
      </c>
      <c r="ADX8">
        <v>2754.3130000000001</v>
      </c>
      <c r="ADY8" s="1">
        <v>43100</v>
      </c>
      <c r="ADZ8">
        <v>1382.2149999999999</v>
      </c>
      <c r="AEA8" s="1">
        <v>43100</v>
      </c>
      <c r="AEB8">
        <v>5133</v>
      </c>
      <c r="AEC8" s="1">
        <v>43100</v>
      </c>
      <c r="AED8">
        <v>8285</v>
      </c>
      <c r="AEE8" s="1">
        <v>43100</v>
      </c>
      <c r="AEF8">
        <v>28578.937999999998</v>
      </c>
      <c r="AEG8" s="1">
        <v>43100</v>
      </c>
      <c r="AEH8">
        <v>10960.965</v>
      </c>
      <c r="AEI8" s="1">
        <v>43100</v>
      </c>
      <c r="AEJ8">
        <v>29292.289000000001</v>
      </c>
      <c r="AEK8" s="1">
        <v>43100</v>
      </c>
      <c r="AEL8">
        <v>1340.5409999999999</v>
      </c>
      <c r="AEM8" s="1">
        <v>43100</v>
      </c>
      <c r="AEN8">
        <v>123041</v>
      </c>
      <c r="AEO8" s="1">
        <v>43100</v>
      </c>
      <c r="AEP8">
        <v>3927.9308000000001</v>
      </c>
      <c r="AEQ8" s="1">
        <v>43100</v>
      </c>
      <c r="AER8">
        <v>3686.4569999999999</v>
      </c>
      <c r="AEU8" s="1">
        <v>43100</v>
      </c>
      <c r="AEV8">
        <v>7033</v>
      </c>
      <c r="AEW8" s="1">
        <v>43100</v>
      </c>
      <c r="AEX8">
        <v>1289.43</v>
      </c>
      <c r="AEY8" s="1">
        <v>42947</v>
      </c>
      <c r="AEZ8">
        <v>885.64400000000001</v>
      </c>
      <c r="AFA8" s="1">
        <v>43100</v>
      </c>
      <c r="AFB8">
        <v>8821.4860000000008</v>
      </c>
      <c r="AFC8" s="1">
        <v>43100</v>
      </c>
      <c r="AFD8">
        <v>11248.644</v>
      </c>
      <c r="AFE8" s="1">
        <v>43100</v>
      </c>
      <c r="AFF8">
        <v>11358</v>
      </c>
      <c r="AFG8" s="1">
        <v>43100</v>
      </c>
      <c r="AFH8">
        <v>4800.6850000000004</v>
      </c>
      <c r="AFI8" s="1">
        <v>43100</v>
      </c>
      <c r="AFJ8">
        <v>9914.75</v>
      </c>
      <c r="AFK8" s="1">
        <v>43100</v>
      </c>
      <c r="AFL8">
        <v>11856.472</v>
      </c>
      <c r="AFM8" s="1">
        <v>43100</v>
      </c>
      <c r="AFN8">
        <v>26210</v>
      </c>
      <c r="AFO8" s="1">
        <v>43100</v>
      </c>
      <c r="AFP8">
        <v>11590.13</v>
      </c>
      <c r="AFQ8" s="1">
        <v>43100</v>
      </c>
      <c r="AFR8">
        <v>5723.9826000000003</v>
      </c>
      <c r="AFS8" s="1">
        <v>43100</v>
      </c>
      <c r="AFT8">
        <v>2049.7249999999999</v>
      </c>
      <c r="AFU8" s="1">
        <v>43100</v>
      </c>
      <c r="AFV8">
        <v>4040.9810000000002</v>
      </c>
      <c r="AFW8" s="1">
        <v>43100</v>
      </c>
      <c r="AFX8">
        <v>18440.535</v>
      </c>
      <c r="AFY8" s="1">
        <v>43008</v>
      </c>
      <c r="AFZ8">
        <v>1465.9860000000001</v>
      </c>
      <c r="AGA8" s="1">
        <v>43100</v>
      </c>
      <c r="AGB8">
        <v>55166</v>
      </c>
      <c r="AGC8" s="1">
        <v>43100</v>
      </c>
      <c r="AGD8">
        <v>37948</v>
      </c>
      <c r="AGE8" s="1">
        <v>43100</v>
      </c>
      <c r="AGF8">
        <v>843.70699999999999</v>
      </c>
      <c r="AGG8" s="1">
        <v>43100</v>
      </c>
      <c r="AGH8">
        <v>2793.3155000000002</v>
      </c>
      <c r="AGI8" s="1">
        <v>43100</v>
      </c>
      <c r="AGJ8">
        <v>6191.5919999999996</v>
      </c>
      <c r="AGK8" s="1">
        <v>43100</v>
      </c>
      <c r="AGL8">
        <v>20588.929</v>
      </c>
      <c r="AGM8" s="1">
        <v>43100</v>
      </c>
      <c r="AGN8">
        <v>29392.627</v>
      </c>
      <c r="AGO8" s="1">
        <v>43100</v>
      </c>
      <c r="AGP8">
        <v>28615</v>
      </c>
      <c r="AGQ8" s="1">
        <v>43100</v>
      </c>
      <c r="AGR8">
        <v>15307.424000000001</v>
      </c>
      <c r="AGS8" s="1">
        <v>43100</v>
      </c>
      <c r="AGT8">
        <v>3724.1909999999998</v>
      </c>
      <c r="AGU8" s="1">
        <v>43100</v>
      </c>
      <c r="AGV8">
        <v>169757.166</v>
      </c>
      <c r="AGW8" s="1">
        <v>43100</v>
      </c>
      <c r="AGX8">
        <v>882.07</v>
      </c>
      <c r="AGY8" s="1">
        <v>43100</v>
      </c>
      <c r="AGZ8">
        <v>182111</v>
      </c>
      <c r="AHA8" s="1">
        <v>43100</v>
      </c>
      <c r="AHB8">
        <v>1683</v>
      </c>
      <c r="AHC8" s="1">
        <v>43100</v>
      </c>
      <c r="AHD8">
        <v>19367</v>
      </c>
      <c r="AHE8" s="1">
        <v>43100</v>
      </c>
      <c r="AHF8">
        <v>49684.017</v>
      </c>
      <c r="AHG8" s="1">
        <v>43100</v>
      </c>
      <c r="AHH8">
        <v>3858.5709999999999</v>
      </c>
      <c r="AHI8" s="1">
        <v>43100</v>
      </c>
      <c r="AHJ8">
        <v>351643</v>
      </c>
      <c r="AHK8" s="1">
        <v>43100</v>
      </c>
      <c r="AHL8">
        <v>136669</v>
      </c>
      <c r="AHM8" s="1">
        <v>43100</v>
      </c>
      <c r="AHN8">
        <v>4107.5770000000002</v>
      </c>
      <c r="AHO8" s="1">
        <v>42978</v>
      </c>
      <c r="AHP8">
        <v>1697.5840000000001</v>
      </c>
      <c r="AHQ8" s="1">
        <v>43100</v>
      </c>
      <c r="AHR8">
        <v>8860.893</v>
      </c>
      <c r="AHS8" s="1">
        <v>43100</v>
      </c>
      <c r="AHT8">
        <v>1217.3050000000001</v>
      </c>
      <c r="AHU8" s="1">
        <v>43100</v>
      </c>
      <c r="AHV8">
        <v>12276.831</v>
      </c>
      <c r="AHW8" s="1">
        <v>43100</v>
      </c>
      <c r="AHX8">
        <v>10822.321</v>
      </c>
      <c r="AHY8" s="1">
        <v>43100</v>
      </c>
      <c r="AHZ8">
        <v>29911.169000000002</v>
      </c>
      <c r="AIA8" s="1">
        <v>43100</v>
      </c>
      <c r="AIB8">
        <v>832</v>
      </c>
      <c r="AIC8" s="1">
        <v>43100</v>
      </c>
      <c r="AID8">
        <v>789</v>
      </c>
      <c r="AIE8" s="1">
        <v>43100</v>
      </c>
      <c r="AIF8">
        <v>39219.394</v>
      </c>
      <c r="AIG8" s="1">
        <v>43100</v>
      </c>
      <c r="AIH8">
        <v>4723.7110000000002</v>
      </c>
      <c r="AII8" s="1">
        <v>43100</v>
      </c>
      <c r="AIJ8">
        <v>769.30499999999995</v>
      </c>
      <c r="AIK8" s="1">
        <v>43100</v>
      </c>
      <c r="AIL8">
        <v>7370.0889999999999</v>
      </c>
      <c r="AIM8" s="1">
        <v>43100</v>
      </c>
      <c r="AIN8">
        <v>4937.4859999999999</v>
      </c>
      <c r="AIO8" s="1">
        <v>43100</v>
      </c>
      <c r="AIP8">
        <v>48736</v>
      </c>
      <c r="AIQ8" s="1">
        <v>43100</v>
      </c>
      <c r="AIR8">
        <v>2130.1669999999999</v>
      </c>
      <c r="AIS8" s="1">
        <v>43100</v>
      </c>
      <c r="AIT8">
        <v>26845</v>
      </c>
      <c r="AIU8" s="1">
        <v>43008</v>
      </c>
      <c r="AIV8">
        <v>3513.6849999999999</v>
      </c>
      <c r="AIW8" s="1">
        <v>43100</v>
      </c>
      <c r="AIX8">
        <v>80297.999299999996</v>
      </c>
      <c r="AIY8" s="1">
        <v>43100</v>
      </c>
      <c r="AIZ8">
        <v>12066.356</v>
      </c>
      <c r="AJA8" s="1">
        <v>43100</v>
      </c>
      <c r="AJB8">
        <v>22142.925999999999</v>
      </c>
      <c r="AJC8" s="1">
        <v>43100</v>
      </c>
      <c r="AJD8">
        <v>2583.0929999999998</v>
      </c>
      <c r="AJE8" s="1">
        <v>43100</v>
      </c>
      <c r="AJF8">
        <v>34559.839</v>
      </c>
      <c r="AJG8" s="1">
        <v>43100</v>
      </c>
      <c r="AJH8">
        <v>3739.8829999999998</v>
      </c>
      <c r="AJI8" s="1">
        <v>43100</v>
      </c>
      <c r="AJJ8">
        <v>2534.277</v>
      </c>
      <c r="AJK8" s="1">
        <v>43100</v>
      </c>
      <c r="AJL8">
        <v>3994.3229999999999</v>
      </c>
      <c r="AJM8" s="1">
        <v>43100</v>
      </c>
      <c r="AJN8">
        <v>17045.599999999999</v>
      </c>
      <c r="AJO8" s="1">
        <v>43100</v>
      </c>
      <c r="AJP8">
        <v>6248.9250000000002</v>
      </c>
      <c r="AJQ8" s="1">
        <v>43008</v>
      </c>
      <c r="AJR8">
        <v>20875.349999999999</v>
      </c>
      <c r="AJS8" s="1">
        <v>43100</v>
      </c>
      <c r="AJT8">
        <v>42040.413</v>
      </c>
      <c r="AJU8" s="1">
        <v>43100</v>
      </c>
      <c r="AJV8">
        <v>3240</v>
      </c>
      <c r="AJW8" s="1">
        <v>43100</v>
      </c>
      <c r="AJX8">
        <v>24207.86</v>
      </c>
      <c r="AJY8" s="1">
        <v>43100</v>
      </c>
      <c r="AJZ8">
        <v>584.03300000000002</v>
      </c>
      <c r="AKA8" s="1">
        <v>43100</v>
      </c>
      <c r="AKB8">
        <v>1239.518</v>
      </c>
      <c r="AKC8" s="1">
        <v>43100</v>
      </c>
      <c r="AKD8">
        <v>1456.3440000000001</v>
      </c>
    </row>
    <row r="9" spans="1:966" x14ac:dyDescent="0.25">
      <c r="C9" s="1">
        <v>43190</v>
      </c>
      <c r="D9">
        <v>5399.692</v>
      </c>
      <c r="E9" s="1">
        <v>43190</v>
      </c>
      <c r="F9">
        <v>34402.1</v>
      </c>
      <c r="G9" s="1">
        <v>43281</v>
      </c>
      <c r="H9">
        <v>4712.7730000000001</v>
      </c>
      <c r="K9" s="1">
        <v>43008</v>
      </c>
      <c r="L9">
        <v>4368.2240000000002</v>
      </c>
      <c r="O9" s="1">
        <v>43008</v>
      </c>
      <c r="P9">
        <v>28604.434000000001</v>
      </c>
      <c r="Y9" s="1">
        <v>43190</v>
      </c>
      <c r="Z9">
        <v>344.12299999999999</v>
      </c>
      <c r="AE9" s="1">
        <v>43281</v>
      </c>
      <c r="AF9">
        <v>9070.0339999999997</v>
      </c>
      <c r="AY9" s="1">
        <v>43190</v>
      </c>
      <c r="AZ9">
        <v>3089.8470000000002</v>
      </c>
      <c r="BM9" s="1">
        <v>43190</v>
      </c>
      <c r="BN9">
        <v>4357.7219999999998</v>
      </c>
      <c r="BQ9" s="1">
        <v>43281</v>
      </c>
      <c r="BR9">
        <v>28058.404999999999</v>
      </c>
      <c r="BW9" s="1">
        <v>43190</v>
      </c>
      <c r="BX9">
        <v>1434.8430000000001</v>
      </c>
      <c r="CA9" s="1">
        <v>43281</v>
      </c>
      <c r="CB9">
        <v>49305.470999999998</v>
      </c>
      <c r="CI9" s="1">
        <v>43190</v>
      </c>
      <c r="CJ9">
        <v>8294.9549999999999</v>
      </c>
      <c r="CM9" s="1">
        <v>43281</v>
      </c>
      <c r="CN9">
        <v>7747.8379999999997</v>
      </c>
      <c r="CS9" s="1">
        <v>43281</v>
      </c>
      <c r="CT9">
        <v>4769.3530000000001</v>
      </c>
      <c r="CU9" s="1">
        <v>43190</v>
      </c>
      <c r="CV9">
        <v>4299.2640000000001</v>
      </c>
      <c r="CY9" s="1">
        <v>43281</v>
      </c>
      <c r="CZ9">
        <v>4265</v>
      </c>
      <c r="DI9" s="1">
        <v>43190</v>
      </c>
      <c r="DJ9">
        <v>24771</v>
      </c>
      <c r="DM9" s="1">
        <v>43281</v>
      </c>
      <c r="DN9">
        <v>17196.599999999999</v>
      </c>
      <c r="DQ9" s="1">
        <v>43190</v>
      </c>
      <c r="DR9">
        <v>4449.4520000000002</v>
      </c>
      <c r="EC9" s="1">
        <v>43190</v>
      </c>
      <c r="ED9">
        <v>5921.6490000000003</v>
      </c>
      <c r="EE9" s="1">
        <v>43281</v>
      </c>
      <c r="EF9">
        <v>2860</v>
      </c>
      <c r="EM9" s="1">
        <v>43281</v>
      </c>
      <c r="EN9">
        <v>2850</v>
      </c>
      <c r="EO9" s="1">
        <v>43281</v>
      </c>
      <c r="EP9">
        <v>51.487000000000002</v>
      </c>
      <c r="EQ9" s="1">
        <v>43190</v>
      </c>
      <c r="ER9">
        <v>3054.569</v>
      </c>
      <c r="FI9" s="1">
        <v>43159</v>
      </c>
      <c r="FJ9">
        <v>631.82899999999995</v>
      </c>
      <c r="FY9" s="1">
        <v>43190</v>
      </c>
      <c r="FZ9">
        <v>2237.7800000000002</v>
      </c>
      <c r="GI9" s="1">
        <v>43190</v>
      </c>
      <c r="GJ9">
        <v>11269.031999999999</v>
      </c>
      <c r="GK9" s="1">
        <v>43281</v>
      </c>
      <c r="GL9">
        <v>54060</v>
      </c>
      <c r="GY9" s="1">
        <v>43008</v>
      </c>
      <c r="GZ9">
        <v>1473.202</v>
      </c>
      <c r="HA9" s="1">
        <v>43281</v>
      </c>
      <c r="HB9">
        <v>11223.877</v>
      </c>
      <c r="HI9" s="1">
        <v>43190</v>
      </c>
      <c r="HJ9">
        <v>2818.3589999999999</v>
      </c>
      <c r="HS9" s="1">
        <v>43008</v>
      </c>
      <c r="HT9">
        <v>19686.598000000002</v>
      </c>
      <c r="IG9" s="1">
        <v>43008</v>
      </c>
      <c r="IH9">
        <v>564375</v>
      </c>
      <c r="IK9" s="1">
        <v>43008</v>
      </c>
      <c r="IL9">
        <v>481795</v>
      </c>
      <c r="IM9" s="1">
        <v>43008</v>
      </c>
      <c r="IN9">
        <v>4644.8454000000002</v>
      </c>
      <c r="IS9" s="1">
        <v>43008</v>
      </c>
      <c r="IT9">
        <v>62017</v>
      </c>
      <c r="JC9" s="1">
        <v>43008</v>
      </c>
      <c r="JD9">
        <v>79693</v>
      </c>
      <c r="JE9" s="1">
        <v>43190</v>
      </c>
      <c r="JF9">
        <v>681.40800000000002</v>
      </c>
      <c r="JI9" s="1">
        <v>43008</v>
      </c>
      <c r="JJ9">
        <v>12978</v>
      </c>
      <c r="JS9" s="1">
        <v>43190</v>
      </c>
      <c r="JT9">
        <v>96.844999999999999</v>
      </c>
      <c r="JW9" s="1">
        <v>43008</v>
      </c>
      <c r="JX9">
        <v>95781</v>
      </c>
      <c r="JY9" s="1">
        <v>43008</v>
      </c>
      <c r="JZ9">
        <v>69425</v>
      </c>
      <c r="KE9" s="1">
        <v>43008</v>
      </c>
      <c r="KF9">
        <v>219698</v>
      </c>
      <c r="KG9" s="1">
        <v>43190</v>
      </c>
      <c r="KH9">
        <v>210.86199999999999</v>
      </c>
      <c r="KK9" s="1">
        <v>43008</v>
      </c>
      <c r="KL9">
        <v>9759.6975000000002</v>
      </c>
      <c r="KM9" s="1">
        <v>43008</v>
      </c>
      <c r="KN9">
        <v>10832.52</v>
      </c>
      <c r="KQ9" s="1">
        <v>43008</v>
      </c>
      <c r="KR9">
        <v>192512</v>
      </c>
      <c r="KS9" s="1">
        <v>43008</v>
      </c>
      <c r="KT9">
        <v>204976</v>
      </c>
      <c r="KU9" s="1">
        <v>43190</v>
      </c>
      <c r="KV9">
        <v>629.40899999999999</v>
      </c>
      <c r="KY9" s="1">
        <v>43008</v>
      </c>
      <c r="KZ9">
        <v>48145</v>
      </c>
      <c r="LA9" s="1">
        <v>43008</v>
      </c>
      <c r="LB9">
        <v>259174</v>
      </c>
      <c r="LI9" s="1">
        <v>43008</v>
      </c>
      <c r="LJ9">
        <v>72344</v>
      </c>
      <c r="LO9" s="1">
        <v>43008</v>
      </c>
      <c r="LP9">
        <v>232471</v>
      </c>
      <c r="ME9" s="1">
        <v>43008</v>
      </c>
      <c r="MF9">
        <v>2912.1397999999999</v>
      </c>
      <c r="MG9" s="1">
        <v>43008</v>
      </c>
      <c r="MH9">
        <v>2678.9162000000001</v>
      </c>
      <c r="MQ9" s="1">
        <v>43281</v>
      </c>
      <c r="MR9">
        <v>33988</v>
      </c>
      <c r="NA9" s="1">
        <v>43190</v>
      </c>
      <c r="NB9">
        <v>69.394999999999996</v>
      </c>
      <c r="NC9" s="1">
        <v>43008</v>
      </c>
      <c r="ND9">
        <v>3078</v>
      </c>
      <c r="NG9" s="1">
        <v>43190</v>
      </c>
      <c r="NH9">
        <v>668.06799999999998</v>
      </c>
      <c r="OI9" s="1">
        <v>43190</v>
      </c>
      <c r="OJ9">
        <v>1873.2617</v>
      </c>
      <c r="OO9" s="1">
        <v>43008</v>
      </c>
      <c r="OP9">
        <v>4804.5448999999999</v>
      </c>
      <c r="OW9" s="1">
        <v>43008</v>
      </c>
      <c r="OX9">
        <v>3963.87</v>
      </c>
      <c r="PC9" s="1">
        <v>43281</v>
      </c>
      <c r="PD9">
        <v>2541.21</v>
      </c>
      <c r="PU9" s="1">
        <v>43008</v>
      </c>
      <c r="PV9">
        <v>2208.9213</v>
      </c>
      <c r="QC9" s="1">
        <v>43281</v>
      </c>
      <c r="QD9">
        <v>497.00200000000001</v>
      </c>
      <c r="QK9" s="1">
        <v>43190</v>
      </c>
      <c r="QL9">
        <v>774.35900000000004</v>
      </c>
      <c r="QQ9" s="1">
        <v>43281</v>
      </c>
      <c r="QR9">
        <v>1371.008</v>
      </c>
      <c r="QW9" s="1">
        <v>43008</v>
      </c>
      <c r="QX9">
        <v>1863.7935</v>
      </c>
      <c r="RE9" s="1">
        <v>43281</v>
      </c>
      <c r="RF9">
        <v>795.64300000000003</v>
      </c>
      <c r="RI9" s="1">
        <v>43008</v>
      </c>
      <c r="RJ9">
        <v>2159.1596</v>
      </c>
      <c r="RM9" s="1">
        <v>43281</v>
      </c>
      <c r="RN9">
        <v>2145.1750000000002</v>
      </c>
      <c r="RO9" s="1">
        <v>43281</v>
      </c>
      <c r="RP9">
        <v>26373</v>
      </c>
      <c r="RS9" s="1">
        <v>43281</v>
      </c>
      <c r="RT9">
        <v>3115.056</v>
      </c>
      <c r="RU9" s="1">
        <v>43008</v>
      </c>
      <c r="RV9">
        <v>5060.0172000000002</v>
      </c>
      <c r="SC9" s="1">
        <v>43008</v>
      </c>
      <c r="SD9">
        <v>2984.3843999999999</v>
      </c>
      <c r="SM9" s="1">
        <v>43281</v>
      </c>
      <c r="SN9">
        <v>53078</v>
      </c>
      <c r="SU9" s="1">
        <v>43190</v>
      </c>
      <c r="SV9">
        <v>1704.115</v>
      </c>
      <c r="TA9" s="1">
        <v>43008</v>
      </c>
      <c r="TB9">
        <v>2542.5709999999999</v>
      </c>
      <c r="TO9" s="1">
        <v>43190</v>
      </c>
      <c r="TP9">
        <v>692.81100000000004</v>
      </c>
      <c r="TQ9" s="1">
        <v>43008</v>
      </c>
      <c r="TR9">
        <v>5016.8703999999998</v>
      </c>
      <c r="TW9" s="1">
        <v>43008</v>
      </c>
      <c r="TX9">
        <v>155.55500000000001</v>
      </c>
      <c r="UM9" s="1">
        <v>43281</v>
      </c>
      <c r="UN9">
        <v>809.60900000000004</v>
      </c>
      <c r="UY9" s="1">
        <v>43008</v>
      </c>
      <c r="UZ9">
        <v>20476.892</v>
      </c>
      <c r="VA9" s="1">
        <v>43008</v>
      </c>
      <c r="VB9">
        <v>2146.4589999999998</v>
      </c>
      <c r="VC9" s="1">
        <v>43281</v>
      </c>
      <c r="VD9">
        <v>130984</v>
      </c>
      <c r="VM9" s="1">
        <v>43008</v>
      </c>
      <c r="VN9">
        <v>1060.6020000000001</v>
      </c>
      <c r="VO9" s="1">
        <v>43281</v>
      </c>
      <c r="VP9">
        <v>1752.4880000000001</v>
      </c>
      <c r="VU9" s="1">
        <v>43008</v>
      </c>
      <c r="VV9">
        <v>1303.0139999999999</v>
      </c>
      <c r="WE9" s="1">
        <v>43008</v>
      </c>
      <c r="WF9">
        <v>11760.888000000001</v>
      </c>
      <c r="WG9" s="1">
        <v>43190</v>
      </c>
      <c r="WH9">
        <v>1090.4000000000001</v>
      </c>
      <c r="WI9" s="1">
        <v>43281</v>
      </c>
      <c r="WJ9">
        <v>4177.4290000000001</v>
      </c>
      <c r="WQ9" s="1">
        <v>43281</v>
      </c>
      <c r="WR9">
        <v>1875.5509999999999</v>
      </c>
      <c r="WS9" s="1">
        <v>43008</v>
      </c>
      <c r="WT9">
        <v>65210</v>
      </c>
      <c r="WW9" s="1">
        <v>43281</v>
      </c>
      <c r="WX9">
        <v>9616.3770000000004</v>
      </c>
      <c r="WY9" s="1">
        <v>43281</v>
      </c>
      <c r="WZ9">
        <v>1945.075</v>
      </c>
      <c r="XG9" s="1">
        <v>43008</v>
      </c>
      <c r="XH9">
        <v>769.72299999999996</v>
      </c>
      <c r="YA9" s="1">
        <v>43281</v>
      </c>
      <c r="YB9">
        <v>388.495</v>
      </c>
      <c r="YE9" s="1">
        <v>43008</v>
      </c>
      <c r="YF9">
        <v>209.928</v>
      </c>
      <c r="YM9" s="1">
        <v>43008</v>
      </c>
      <c r="YN9">
        <v>7156.5619999999999</v>
      </c>
      <c r="YO9" s="1">
        <v>43008</v>
      </c>
      <c r="YP9">
        <v>98.543000000000006</v>
      </c>
      <c r="YW9" s="1">
        <v>43281</v>
      </c>
      <c r="YX9">
        <v>6610.2219999999998</v>
      </c>
      <c r="ZG9" s="1">
        <v>43008</v>
      </c>
      <c r="ZH9">
        <v>24103.896700000001</v>
      </c>
      <c r="ZO9" s="1">
        <v>43281</v>
      </c>
      <c r="ZP9">
        <v>16369.362999999999</v>
      </c>
      <c r="ZY9" s="1">
        <v>43008</v>
      </c>
      <c r="ZZ9">
        <v>5962.0334000000003</v>
      </c>
      <c r="AAM9" s="1">
        <v>43190</v>
      </c>
      <c r="AAN9">
        <v>2666.8465999999999</v>
      </c>
      <c r="AAO9" s="1">
        <v>43008</v>
      </c>
      <c r="AAP9">
        <v>17444.9892</v>
      </c>
      <c r="AAW9" s="1">
        <v>43281</v>
      </c>
      <c r="AAX9">
        <v>42265</v>
      </c>
      <c r="ABE9" s="1">
        <v>43281</v>
      </c>
      <c r="ABF9">
        <v>1912</v>
      </c>
      <c r="ABG9" s="1">
        <v>43190</v>
      </c>
      <c r="ABH9">
        <v>1339.5</v>
      </c>
      <c r="ABY9" s="1">
        <v>43281</v>
      </c>
      <c r="ABZ9">
        <v>1002.794</v>
      </c>
      <c r="ACC9" s="1">
        <v>43190</v>
      </c>
      <c r="ACD9">
        <v>5074</v>
      </c>
      <c r="ACU9" s="1">
        <v>43281</v>
      </c>
      <c r="ACV9">
        <v>5150</v>
      </c>
      <c r="ACY9" s="1">
        <v>43281</v>
      </c>
      <c r="ACZ9">
        <v>42265</v>
      </c>
      <c r="ADA9" s="1">
        <v>43190</v>
      </c>
      <c r="ADB9">
        <v>5785</v>
      </c>
      <c r="ADK9" s="1">
        <v>43281</v>
      </c>
      <c r="ADL9">
        <v>1594</v>
      </c>
      <c r="ADU9" s="1">
        <v>43190</v>
      </c>
      <c r="ADV9">
        <v>3055.1410000000001</v>
      </c>
      <c r="AEA9" s="1">
        <v>43281</v>
      </c>
      <c r="AEB9">
        <v>5457</v>
      </c>
      <c r="AEU9" s="1">
        <v>43281</v>
      </c>
      <c r="AEV9">
        <v>7309</v>
      </c>
      <c r="AEY9" s="1">
        <v>43131</v>
      </c>
      <c r="AEZ9">
        <v>863.78</v>
      </c>
      <c r="AFE9" s="1">
        <v>43281</v>
      </c>
      <c r="AFF9">
        <v>8154</v>
      </c>
      <c r="AFM9" s="1">
        <v>43281</v>
      </c>
      <c r="AFN9">
        <v>7823</v>
      </c>
      <c r="AFY9" s="1">
        <v>43190</v>
      </c>
      <c r="AFZ9">
        <v>1682.9079999999999</v>
      </c>
      <c r="AGO9" s="1">
        <v>43281</v>
      </c>
      <c r="AGP9">
        <v>16788</v>
      </c>
      <c r="AHA9" s="1">
        <v>43281</v>
      </c>
      <c r="AHB9">
        <v>4021</v>
      </c>
      <c r="AHC9" s="1">
        <v>43281</v>
      </c>
      <c r="AHD9">
        <v>18974</v>
      </c>
      <c r="AHI9" s="1">
        <v>43281</v>
      </c>
      <c r="AHJ9">
        <v>391832</v>
      </c>
      <c r="AHO9" s="1">
        <v>43159</v>
      </c>
      <c r="AHP9">
        <v>1868.095</v>
      </c>
      <c r="AIC9" s="1">
        <v>43281</v>
      </c>
      <c r="AID9">
        <v>769</v>
      </c>
      <c r="AIO9" s="1">
        <v>43281</v>
      </c>
      <c r="AIP9">
        <v>46464</v>
      </c>
      <c r="AIU9" s="1">
        <v>43190</v>
      </c>
      <c r="AIV9">
        <v>4066.491</v>
      </c>
      <c r="AIW9" s="1">
        <v>43281</v>
      </c>
      <c r="AIX9">
        <v>81528.834000000003</v>
      </c>
      <c r="AJI9" s="1">
        <v>43281</v>
      </c>
      <c r="AJJ9">
        <v>3152.9070000000002</v>
      </c>
      <c r="AJQ9" s="1">
        <v>43190</v>
      </c>
      <c r="AJR9">
        <v>31956.608</v>
      </c>
      <c r="AJU9" s="1">
        <v>43281</v>
      </c>
      <c r="AJV9">
        <v>3548</v>
      </c>
    </row>
    <row r="10" spans="1:966" x14ac:dyDescent="0.25">
      <c r="K10" s="1">
        <v>43100</v>
      </c>
      <c r="L10">
        <v>4949.9970000000003</v>
      </c>
      <c r="O10" s="1">
        <v>43100</v>
      </c>
      <c r="P10">
        <v>31505.092000000001</v>
      </c>
      <c r="GY10" s="1">
        <v>43100</v>
      </c>
      <c r="GZ10">
        <v>1524.461</v>
      </c>
      <c r="HS10" s="1">
        <v>43100</v>
      </c>
      <c r="HT10">
        <v>10699.468000000001</v>
      </c>
      <c r="IG10" s="1">
        <v>43100</v>
      </c>
      <c r="IH10">
        <v>598267</v>
      </c>
      <c r="IK10" s="1">
        <v>43100</v>
      </c>
      <c r="IL10">
        <v>558186</v>
      </c>
      <c r="IM10" s="1">
        <v>43100</v>
      </c>
      <c r="IN10">
        <v>5638.7170999999998</v>
      </c>
      <c r="IS10" s="1">
        <v>43100</v>
      </c>
      <c r="IT10">
        <v>66211</v>
      </c>
      <c r="JC10" s="1">
        <v>43100</v>
      </c>
      <c r="JD10">
        <v>72922</v>
      </c>
      <c r="JI10" s="1">
        <v>43100</v>
      </c>
      <c r="JJ10">
        <v>12301</v>
      </c>
      <c r="JW10" s="1">
        <v>43100</v>
      </c>
      <c r="JX10">
        <v>96922</v>
      </c>
      <c r="JY10" s="1">
        <v>43100</v>
      </c>
      <c r="JZ10">
        <v>71587</v>
      </c>
      <c r="KE10" s="1">
        <v>43100</v>
      </c>
      <c r="KF10">
        <v>235629</v>
      </c>
      <c r="KK10" s="1">
        <v>43100</v>
      </c>
      <c r="KL10">
        <v>20627.552199999998</v>
      </c>
      <c r="KM10" s="1">
        <v>43100</v>
      </c>
      <c r="KN10">
        <v>11106.42</v>
      </c>
      <c r="KQ10" s="1">
        <v>43100</v>
      </c>
      <c r="KR10">
        <v>196407</v>
      </c>
      <c r="KS10" s="1">
        <v>43100</v>
      </c>
      <c r="KT10">
        <v>206555</v>
      </c>
      <c r="KY10" s="1">
        <v>43100</v>
      </c>
      <c r="KZ10">
        <v>49781</v>
      </c>
      <c r="LA10" s="1">
        <v>43100</v>
      </c>
      <c r="LB10">
        <v>261938</v>
      </c>
      <c r="LI10" s="1">
        <v>43100</v>
      </c>
      <c r="LJ10">
        <v>76206</v>
      </c>
      <c r="LO10" s="1">
        <v>43100</v>
      </c>
      <c r="LP10">
        <v>389526</v>
      </c>
      <c r="ME10" s="1">
        <v>43100</v>
      </c>
      <c r="MF10">
        <v>3887.0043999999998</v>
      </c>
      <c r="MG10" s="1">
        <v>43100</v>
      </c>
      <c r="MH10">
        <v>3158.2723999999998</v>
      </c>
      <c r="NC10" s="1">
        <v>43100</v>
      </c>
      <c r="ND10">
        <v>3117</v>
      </c>
      <c r="OO10" s="1">
        <v>43100</v>
      </c>
      <c r="OP10">
        <v>4947.2617</v>
      </c>
      <c r="OW10" s="1">
        <v>43100</v>
      </c>
      <c r="OX10">
        <v>3372.5729999999999</v>
      </c>
      <c r="PU10" s="1">
        <v>43100</v>
      </c>
      <c r="PV10">
        <v>1982.001</v>
      </c>
      <c r="QW10" s="1">
        <v>43100</v>
      </c>
      <c r="QX10">
        <v>2829.1543999999999</v>
      </c>
      <c r="RI10" s="1">
        <v>43100</v>
      </c>
      <c r="RJ10">
        <v>2548.6927999999998</v>
      </c>
      <c r="RU10" s="1">
        <v>43100</v>
      </c>
      <c r="RV10">
        <v>6797.6439</v>
      </c>
      <c r="SC10" s="1">
        <v>43100</v>
      </c>
      <c r="SD10">
        <v>5562.4939000000004</v>
      </c>
      <c r="TA10" s="1">
        <v>43100</v>
      </c>
      <c r="TB10">
        <v>2415.011</v>
      </c>
      <c r="TQ10" s="1">
        <v>43100</v>
      </c>
      <c r="TR10">
        <v>5343.0099</v>
      </c>
      <c r="TW10" s="1">
        <v>43100</v>
      </c>
      <c r="TX10">
        <v>203.37899999999999</v>
      </c>
      <c r="UY10" s="1">
        <v>43100</v>
      </c>
      <c r="UZ10">
        <v>22135.346000000001</v>
      </c>
      <c r="VA10" s="1">
        <v>43100</v>
      </c>
      <c r="VB10">
        <v>1959.2819999999999</v>
      </c>
      <c r="VM10" s="1">
        <v>43100</v>
      </c>
      <c r="VN10">
        <v>1031.771</v>
      </c>
      <c r="VU10" s="1">
        <v>43100</v>
      </c>
      <c r="VV10">
        <v>1380.498</v>
      </c>
      <c r="WE10" s="1">
        <v>43100</v>
      </c>
      <c r="WF10">
        <v>12938.531999999999</v>
      </c>
      <c r="WS10" s="1">
        <v>43100</v>
      </c>
      <c r="WT10">
        <v>66392</v>
      </c>
      <c r="XG10" s="1">
        <v>43100</v>
      </c>
      <c r="XH10">
        <v>787.17399999999998</v>
      </c>
      <c r="YE10" s="1">
        <v>43100</v>
      </c>
      <c r="YF10">
        <v>216.916</v>
      </c>
      <c r="YM10" s="1">
        <v>43100</v>
      </c>
      <c r="YN10">
        <v>9613.482</v>
      </c>
      <c r="YO10" s="1">
        <v>43100</v>
      </c>
      <c r="YP10">
        <v>133.31200000000001</v>
      </c>
      <c r="ZG10" s="1">
        <v>43100</v>
      </c>
      <c r="ZH10">
        <v>32137.591799999998</v>
      </c>
      <c r="ZY10" s="1">
        <v>43100</v>
      </c>
      <c r="ZZ10">
        <v>6328.8746000000001</v>
      </c>
      <c r="AAO10" s="1">
        <v>43100</v>
      </c>
      <c r="AAP10">
        <v>20176.866999999998</v>
      </c>
    </row>
    <row r="11" spans="1:966" x14ac:dyDescent="0.25">
      <c r="K11" s="1">
        <v>43190</v>
      </c>
      <c r="L11">
        <v>5502.9309999999996</v>
      </c>
      <c r="O11" s="1">
        <v>43190</v>
      </c>
      <c r="P11">
        <v>24283.891</v>
      </c>
      <c r="GY11" s="1">
        <v>43190</v>
      </c>
      <c r="GZ11">
        <v>1432.5429999999999</v>
      </c>
      <c r="HS11" s="1">
        <v>43190</v>
      </c>
      <c r="HT11">
        <v>15037.064</v>
      </c>
      <c r="IG11" s="1">
        <v>43190</v>
      </c>
      <c r="IH11">
        <v>605263</v>
      </c>
      <c r="IK11" s="1">
        <v>43190</v>
      </c>
      <c r="IL11">
        <v>542654</v>
      </c>
      <c r="IM11" s="1">
        <v>43190</v>
      </c>
      <c r="IN11">
        <v>3422.5135</v>
      </c>
      <c r="IS11" s="1">
        <v>43190</v>
      </c>
      <c r="IT11">
        <v>62979</v>
      </c>
      <c r="JC11" s="1">
        <v>43190</v>
      </c>
      <c r="JD11">
        <v>89078</v>
      </c>
      <c r="JI11" s="1">
        <v>43190</v>
      </c>
      <c r="JJ11">
        <v>13710</v>
      </c>
      <c r="JW11" s="1">
        <v>43190</v>
      </c>
      <c r="JX11">
        <v>104956</v>
      </c>
      <c r="JY11" s="1">
        <v>43190</v>
      </c>
      <c r="JZ11">
        <v>71442</v>
      </c>
      <c r="KE11" s="1">
        <v>43190</v>
      </c>
      <c r="KF11">
        <v>325089</v>
      </c>
      <c r="KK11" s="1">
        <v>43190</v>
      </c>
      <c r="KL11">
        <v>9598.9588000000003</v>
      </c>
      <c r="KM11" s="1">
        <v>43190</v>
      </c>
      <c r="KN11">
        <v>11871.144</v>
      </c>
      <c r="KQ11" s="1">
        <v>43190</v>
      </c>
      <c r="KR11">
        <v>206777</v>
      </c>
      <c r="KS11" s="1">
        <v>43190</v>
      </c>
      <c r="KT11">
        <v>229970</v>
      </c>
      <c r="KY11" s="1">
        <v>43190</v>
      </c>
      <c r="KZ11">
        <v>52772</v>
      </c>
      <c r="LA11" s="1">
        <v>43190</v>
      </c>
      <c r="LB11">
        <v>275861</v>
      </c>
      <c r="LI11" s="1">
        <v>43190</v>
      </c>
      <c r="LJ11">
        <v>77907</v>
      </c>
      <c r="LO11" s="1">
        <v>43190</v>
      </c>
      <c r="LP11">
        <v>244318</v>
      </c>
      <c r="ME11" s="1">
        <v>43190</v>
      </c>
      <c r="MF11">
        <v>2110.6986000000002</v>
      </c>
      <c r="MG11" s="1">
        <v>43190</v>
      </c>
      <c r="MH11">
        <v>2331.7991999999999</v>
      </c>
      <c r="NC11" s="1">
        <v>43190</v>
      </c>
      <c r="ND11">
        <v>3760</v>
      </c>
      <c r="OO11" s="1">
        <v>43190</v>
      </c>
      <c r="OP11">
        <v>6826.9425000000001</v>
      </c>
      <c r="OW11" s="1">
        <v>43190</v>
      </c>
      <c r="OX11">
        <v>4652.6139999999996</v>
      </c>
      <c r="PU11" s="1">
        <v>43190</v>
      </c>
      <c r="PV11">
        <v>2330.5194000000001</v>
      </c>
      <c r="QW11" s="1">
        <v>43190</v>
      </c>
      <c r="QX11">
        <v>2021.6446000000001</v>
      </c>
      <c r="RI11" s="1">
        <v>43187</v>
      </c>
      <c r="RJ11">
        <v>2387.5277000000001</v>
      </c>
      <c r="RU11" s="1">
        <v>43190</v>
      </c>
      <c r="RV11">
        <v>2950.0942</v>
      </c>
      <c r="SC11" s="1">
        <v>43190</v>
      </c>
      <c r="SD11">
        <v>2221.192</v>
      </c>
      <c r="TA11" s="1">
        <v>43190</v>
      </c>
      <c r="TB11">
        <v>2255.4349999999999</v>
      </c>
      <c r="TQ11" s="1">
        <v>43190</v>
      </c>
      <c r="TR11">
        <v>6312.1369999999997</v>
      </c>
      <c r="TW11" s="1">
        <v>43190</v>
      </c>
      <c r="TX11">
        <v>237.93799999999999</v>
      </c>
      <c r="UY11" s="1">
        <v>43190</v>
      </c>
      <c r="UZ11">
        <v>19152.819</v>
      </c>
      <c r="VA11" s="1">
        <v>43190</v>
      </c>
      <c r="VB11">
        <v>1596.4770000000001</v>
      </c>
      <c r="VU11" s="1">
        <v>43190</v>
      </c>
      <c r="VV11">
        <v>1263.7270000000001</v>
      </c>
      <c r="WE11" s="1">
        <v>43190</v>
      </c>
      <c r="WF11">
        <v>10638.308999999999</v>
      </c>
      <c r="WS11" s="1">
        <v>43190</v>
      </c>
      <c r="WT11">
        <v>73528</v>
      </c>
      <c r="XG11" s="1">
        <v>43190</v>
      </c>
      <c r="XH11">
        <v>831.04399999999998</v>
      </c>
      <c r="YE11" s="1">
        <v>43190</v>
      </c>
      <c r="YF11">
        <v>210.09299999999999</v>
      </c>
      <c r="YM11" s="1">
        <v>43190</v>
      </c>
      <c r="YN11">
        <v>8046.683</v>
      </c>
      <c r="YO11" s="1">
        <v>43190</v>
      </c>
      <c r="YP11">
        <v>106.685</v>
      </c>
      <c r="ZG11" s="1">
        <v>43190</v>
      </c>
      <c r="ZH11">
        <v>22531.9905</v>
      </c>
      <c r="ZY11" s="1">
        <v>43190</v>
      </c>
      <c r="ZZ11">
        <v>7208.2395999999999</v>
      </c>
      <c r="AAO11" s="1">
        <v>43190</v>
      </c>
      <c r="AAP11">
        <v>18127.796300000002</v>
      </c>
    </row>
    <row r="12" spans="1:966" x14ac:dyDescent="0.25">
      <c r="K12" s="1">
        <v>43281</v>
      </c>
      <c r="L12">
        <v>5699.0749999999998</v>
      </c>
      <c r="JI12" s="1">
        <v>43281</v>
      </c>
      <c r="JJ12">
        <v>13577</v>
      </c>
      <c r="NC12" s="1">
        <v>43281</v>
      </c>
      <c r="ND12">
        <v>3625</v>
      </c>
      <c r="XG12" s="1">
        <v>43281</v>
      </c>
      <c r="XH12">
        <v>890.71299999999997</v>
      </c>
      <c r="YE12" s="1">
        <v>43281</v>
      </c>
      <c r="YF12">
        <v>229.86799999999999</v>
      </c>
      <c r="YM12" s="1">
        <v>43281</v>
      </c>
      <c r="YN12">
        <v>10467.186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D12"/>
  <sheetViews>
    <sheetView workbookViewId="0">
      <selection activeCell="A6" sqref="A6"/>
    </sheetView>
  </sheetViews>
  <sheetFormatPr defaultRowHeight="15" x14ac:dyDescent="0.25"/>
  <cols>
    <col min="1" max="3" width="9.7109375" bestFit="1" customWidth="1"/>
    <col min="5" max="5" width="9.7109375" bestFit="1" customWidth="1"/>
    <col min="9" max="9" width="9.7109375" bestFit="1" customWidth="1"/>
    <col min="11" max="11" width="9.7109375" bestFit="1" customWidth="1"/>
    <col min="13" max="13" width="9.7109375" bestFit="1" customWidth="1"/>
    <col min="15" max="15" width="9.7109375" bestFit="1" customWidth="1"/>
    <col min="19" max="19" width="9.7109375" bestFit="1" customWidth="1"/>
    <col min="23" max="23" width="9.7109375" bestFit="1" customWidth="1"/>
    <col min="27" max="27" width="9.7109375" bestFit="1" customWidth="1"/>
    <col min="29" max="29" width="9.7109375" bestFit="1" customWidth="1"/>
    <col min="31" max="31" width="9.7109375" bestFit="1" customWidth="1"/>
    <col min="33" max="33" width="9.7109375" bestFit="1" customWidth="1"/>
    <col min="35" max="35" width="9.7109375" bestFit="1" customWidth="1"/>
    <col min="37" max="37" width="9.7109375" bestFit="1" customWidth="1"/>
    <col min="39" max="39" width="9.7109375" bestFit="1" customWidth="1"/>
    <col min="41" max="41" width="9.7109375" bestFit="1" customWidth="1"/>
    <col min="45" max="45" width="9.7109375" bestFit="1" customWidth="1"/>
    <col min="47" max="47" width="9.7109375" bestFit="1" customWidth="1"/>
    <col min="49" max="49" width="9.7109375" bestFit="1" customWidth="1"/>
    <col min="51" max="51" width="9.7109375" bestFit="1" customWidth="1"/>
    <col min="53" max="53" width="9.7109375" bestFit="1" customWidth="1"/>
    <col min="55" max="55" width="9.7109375" bestFit="1" customWidth="1"/>
    <col min="57" max="57" width="9.7109375" bestFit="1" customWidth="1"/>
    <col min="59" max="59" width="9.7109375" bestFit="1" customWidth="1"/>
    <col min="61" max="61" width="9.7109375" bestFit="1" customWidth="1"/>
    <col min="63" max="63" width="9.7109375" bestFit="1" customWidth="1"/>
    <col min="65" max="65" width="9.7109375" bestFit="1" customWidth="1"/>
    <col min="67" max="67" width="9.7109375" bestFit="1" customWidth="1"/>
    <col min="77" max="77" width="9.7109375" bestFit="1" customWidth="1"/>
    <col min="79" max="79" width="9.7109375" bestFit="1" customWidth="1"/>
    <col min="81" max="81" width="9.7109375" bestFit="1" customWidth="1"/>
    <col min="83" max="83" width="9.7109375" bestFit="1" customWidth="1"/>
    <col min="85" max="85" width="9.7109375" bestFit="1" customWidth="1"/>
    <col min="87" max="87" width="9.7109375" bestFit="1" customWidth="1"/>
    <col min="91" max="91" width="9.7109375" bestFit="1" customWidth="1"/>
    <col min="95" max="95" width="9.7109375" bestFit="1" customWidth="1"/>
    <col min="97" max="97" width="9.7109375" bestFit="1" customWidth="1"/>
    <col min="99" max="99" width="9.7109375" bestFit="1" customWidth="1"/>
    <col min="101" max="101" width="9.7109375" bestFit="1" customWidth="1"/>
    <col min="103" max="103" width="9.7109375" bestFit="1" customWidth="1"/>
    <col min="105" max="105" width="9.7109375" bestFit="1" customWidth="1"/>
    <col min="107" max="107" width="9.7109375" bestFit="1" customWidth="1"/>
    <col min="109" max="109" width="9.7109375" bestFit="1" customWidth="1"/>
    <col min="111" max="111" width="9.7109375" bestFit="1" customWidth="1"/>
    <col min="115" max="115" width="9.7109375" bestFit="1" customWidth="1"/>
    <col min="117" max="117" width="9.7109375" bestFit="1" customWidth="1"/>
    <col min="119" max="119" width="9.7109375" bestFit="1" customWidth="1"/>
    <col min="121" max="121" width="9.7109375" bestFit="1" customWidth="1"/>
    <col min="123" max="123" width="9.7109375" bestFit="1" customWidth="1"/>
    <col min="131" max="131" width="10.7109375" bestFit="1" customWidth="1"/>
    <col min="133" max="133" width="9.7109375" bestFit="1" customWidth="1"/>
    <col min="135" max="135" width="9.7109375" bestFit="1" customWidth="1"/>
    <col min="141" max="141" width="10.7109375" bestFit="1" customWidth="1"/>
    <col min="143" max="143" width="9.7109375" bestFit="1" customWidth="1"/>
    <col min="145" max="145" width="9.7109375" bestFit="1" customWidth="1"/>
    <col min="149" max="149" width="9.7109375" bestFit="1" customWidth="1"/>
    <col min="151" max="151" width="9.7109375" bestFit="1" customWidth="1"/>
    <col min="153" max="153" width="9.7109375" bestFit="1" customWidth="1"/>
    <col min="157" max="157" width="9.7109375" bestFit="1" customWidth="1"/>
    <col min="161" max="161" width="9.7109375" bestFit="1" customWidth="1"/>
    <col min="163" max="163" width="9.7109375" bestFit="1" customWidth="1"/>
    <col min="165" max="165" width="9.7109375" bestFit="1" customWidth="1"/>
    <col min="167" max="167" width="9.7109375" bestFit="1" customWidth="1"/>
    <col min="169" max="169" width="9.7109375" bestFit="1" customWidth="1"/>
    <col min="173" max="173" width="9.7109375" bestFit="1" customWidth="1"/>
    <col min="175" max="175" width="9.7109375" bestFit="1" customWidth="1"/>
    <col min="177" max="177" width="9.7109375" bestFit="1" customWidth="1"/>
    <col min="179" max="179" width="9.7109375" bestFit="1" customWidth="1"/>
    <col min="181" max="181" width="9.7109375" bestFit="1" customWidth="1"/>
    <col min="183" max="183" width="9.7109375" bestFit="1" customWidth="1"/>
    <col min="185" max="185" width="9.7109375" bestFit="1" customWidth="1"/>
    <col min="187" max="187" width="9.7109375" bestFit="1" customWidth="1"/>
    <col min="193" max="193" width="9.7109375" bestFit="1" customWidth="1"/>
    <col min="195" max="195" width="9.7109375" bestFit="1" customWidth="1"/>
    <col min="199" max="199" width="9.7109375" bestFit="1" customWidth="1"/>
    <col min="201" max="201" width="9.7109375" bestFit="1" customWidth="1"/>
    <col min="203" max="203" width="9.7109375" bestFit="1" customWidth="1"/>
    <col min="207" max="207" width="9.7109375" bestFit="1" customWidth="1"/>
    <col min="209" max="209" width="9.7109375" bestFit="1" customWidth="1"/>
    <col min="211" max="211" width="9.7109375" bestFit="1" customWidth="1"/>
    <col min="213" max="213" width="9.7109375" bestFit="1" customWidth="1"/>
    <col min="217" max="217" width="9.7109375" bestFit="1" customWidth="1"/>
    <col min="219" max="219" width="9.7109375" bestFit="1" customWidth="1"/>
    <col min="223" max="223" width="10.7109375" bestFit="1" customWidth="1"/>
    <col min="225" max="225" width="9.7109375" bestFit="1" customWidth="1"/>
    <col min="227" max="227" width="9.7109375" bestFit="1" customWidth="1"/>
    <col min="229" max="229" width="9.7109375" bestFit="1" customWidth="1"/>
    <col min="231" max="231" width="9.7109375" bestFit="1" customWidth="1"/>
    <col min="233" max="233" width="9.7109375" bestFit="1" customWidth="1"/>
    <col min="235" max="235" width="9.7109375" bestFit="1" customWidth="1"/>
    <col min="237" max="237" width="9.7109375" bestFit="1" customWidth="1"/>
    <col min="239" max="239" width="9.7109375" bestFit="1" customWidth="1"/>
    <col min="241" max="241" width="9.7109375" bestFit="1" customWidth="1"/>
    <col min="243" max="243" width="9.7109375" bestFit="1" customWidth="1"/>
    <col min="245" max="245" width="9.7109375" bestFit="1" customWidth="1"/>
    <col min="249" max="249" width="9.7109375" bestFit="1" customWidth="1"/>
    <col min="251" max="251" width="9.7109375" bestFit="1" customWidth="1"/>
    <col min="253" max="253" width="9.7109375" bestFit="1" customWidth="1"/>
    <col min="255" max="255" width="9.7109375" bestFit="1" customWidth="1"/>
    <col min="259" max="259" width="9.7109375" bestFit="1" customWidth="1"/>
    <col min="261" max="261" width="9.7109375" bestFit="1" customWidth="1"/>
    <col min="263" max="263" width="9.7109375" bestFit="1" customWidth="1"/>
    <col min="265" max="265" width="9.7109375" bestFit="1" customWidth="1"/>
    <col min="269" max="269" width="9.7109375" bestFit="1" customWidth="1"/>
    <col min="271" max="271" width="9.7109375" bestFit="1" customWidth="1"/>
    <col min="273" max="273" width="9.7109375" bestFit="1" customWidth="1"/>
    <col min="275" max="275" width="9.7109375" bestFit="1" customWidth="1"/>
    <col min="277" max="277" width="9.7109375" bestFit="1" customWidth="1"/>
    <col min="279" max="279" width="9.7109375" bestFit="1" customWidth="1"/>
    <col min="281" max="281" width="9.7109375" bestFit="1" customWidth="1"/>
    <col min="283" max="283" width="9.7109375" bestFit="1" customWidth="1"/>
    <col min="285" max="285" width="9.7109375" bestFit="1" customWidth="1"/>
    <col min="289" max="289" width="9.7109375" bestFit="1" customWidth="1"/>
    <col min="291" max="291" width="9.7109375" bestFit="1" customWidth="1"/>
    <col min="293" max="293" width="9.7109375" bestFit="1" customWidth="1"/>
    <col min="295" max="295" width="9.7109375" bestFit="1" customWidth="1"/>
    <col min="299" max="299" width="9.7109375" bestFit="1" customWidth="1"/>
    <col min="301" max="301" width="9.7109375" bestFit="1" customWidth="1"/>
    <col min="303" max="303" width="9.7109375" bestFit="1" customWidth="1"/>
    <col min="309" max="309" width="9.7109375" bestFit="1" customWidth="1"/>
    <col min="311" max="311" width="9.7109375" bestFit="1" customWidth="1"/>
    <col min="313" max="313" width="9.7109375" bestFit="1" customWidth="1"/>
    <col min="319" max="319" width="9.7109375" bestFit="1" customWidth="1"/>
    <col min="321" max="321" width="9.7109375" bestFit="1" customWidth="1"/>
    <col min="323" max="323" width="9.7109375" bestFit="1" customWidth="1"/>
    <col min="325" max="325" width="9.7109375" bestFit="1" customWidth="1"/>
    <col min="327" max="327" width="9.7109375" bestFit="1" customWidth="1"/>
    <col min="329" max="329" width="9.7109375" bestFit="1" customWidth="1"/>
    <col min="331" max="331" width="10.7109375" bestFit="1" customWidth="1"/>
    <col min="333" max="333" width="10.7109375" bestFit="1" customWidth="1"/>
    <col min="337" max="337" width="9.7109375" bestFit="1" customWidth="1"/>
    <col min="339" max="339" width="9.7109375" bestFit="1" customWidth="1"/>
    <col min="341" max="341" width="9.7109375" bestFit="1" customWidth="1"/>
    <col min="343" max="343" width="9.7109375" bestFit="1" customWidth="1"/>
    <col min="347" max="347" width="10.7109375" bestFit="1" customWidth="1"/>
    <col min="349" max="349" width="9.7109375" bestFit="1" customWidth="1"/>
    <col min="351" max="351" width="9.7109375" bestFit="1" customWidth="1"/>
    <col min="361" max="361" width="9.7109375" bestFit="1" customWidth="1"/>
    <col min="369" max="369" width="9.7109375" bestFit="1" customWidth="1"/>
    <col min="371" max="371" width="9.7109375" bestFit="1" customWidth="1"/>
    <col min="373" max="373" width="9.7109375" bestFit="1" customWidth="1"/>
    <col min="375" max="375" width="9.7109375" bestFit="1" customWidth="1"/>
    <col min="377" max="377" width="9.7109375" bestFit="1" customWidth="1"/>
    <col min="379" max="379" width="9.7109375" bestFit="1" customWidth="1"/>
    <col min="381" max="381" width="9.7109375" bestFit="1" customWidth="1"/>
    <col min="383" max="383" width="9.7109375" bestFit="1" customWidth="1"/>
    <col min="387" max="387" width="9.7109375" bestFit="1" customWidth="1"/>
    <col min="389" max="389" width="9.7109375" bestFit="1" customWidth="1"/>
    <col min="391" max="391" width="9.7109375" bestFit="1" customWidth="1"/>
    <col min="395" max="395" width="9.7109375" bestFit="1" customWidth="1"/>
    <col min="397" max="397" width="9.7109375" bestFit="1" customWidth="1"/>
    <col min="409" max="409" width="9.7109375" bestFit="1" customWidth="1"/>
    <col min="415" max="415" width="9.7109375" bestFit="1" customWidth="1"/>
    <col min="417" max="417" width="10.7109375" bestFit="1" customWidth="1"/>
    <col min="419" max="419" width="9.7109375" bestFit="1" customWidth="1"/>
    <col min="421" max="421" width="9.7109375" bestFit="1" customWidth="1"/>
    <col min="425" max="425" width="9.7109375" bestFit="1" customWidth="1"/>
    <col min="429" max="429" width="9.7109375" bestFit="1" customWidth="1"/>
    <col min="431" max="431" width="9.7109375" bestFit="1" customWidth="1"/>
    <col min="433" max="433" width="9.7109375" bestFit="1" customWidth="1"/>
    <col min="435" max="435" width="9.7109375" bestFit="1" customWidth="1"/>
    <col min="437" max="437" width="9.7109375" bestFit="1" customWidth="1"/>
    <col min="439" max="439" width="9.7109375" bestFit="1" customWidth="1"/>
    <col min="441" max="441" width="9.7109375" bestFit="1" customWidth="1"/>
    <col min="443" max="443" width="9.7109375" bestFit="1" customWidth="1"/>
    <col min="451" max="451" width="9.7109375" bestFit="1" customWidth="1"/>
    <col min="455" max="455" width="9.7109375" bestFit="1" customWidth="1"/>
    <col min="457" max="457" width="9.7109375" bestFit="1" customWidth="1"/>
    <col min="465" max="465" width="9.7109375" bestFit="1" customWidth="1"/>
    <col min="467" max="467" width="9.7109375" bestFit="1" customWidth="1"/>
    <col min="469" max="469" width="9.7109375" bestFit="1" customWidth="1"/>
    <col min="471" max="471" width="9.7109375" bestFit="1" customWidth="1"/>
    <col min="475" max="475" width="9.7109375" bestFit="1" customWidth="1"/>
    <col min="477" max="477" width="9.7109375" bestFit="1" customWidth="1"/>
    <col min="479" max="479" width="9.7109375" bestFit="1" customWidth="1"/>
    <col min="481" max="481" width="9.7109375" bestFit="1" customWidth="1"/>
    <col min="485" max="485" width="9.7109375" bestFit="1" customWidth="1"/>
    <col min="487" max="487" width="9.7109375" bestFit="1" customWidth="1"/>
    <col min="489" max="489" width="9.7109375" bestFit="1" customWidth="1"/>
    <col min="491" max="491" width="9.7109375" bestFit="1" customWidth="1"/>
    <col min="493" max="493" width="9.7109375" bestFit="1" customWidth="1"/>
    <col min="495" max="495" width="9.7109375" bestFit="1" customWidth="1"/>
    <col min="497" max="497" width="9.7109375" bestFit="1" customWidth="1"/>
    <col min="499" max="499" width="9.7109375" bestFit="1" customWidth="1"/>
    <col min="501" max="501" width="9.7109375" bestFit="1" customWidth="1"/>
    <col min="503" max="503" width="9.7109375" bestFit="1" customWidth="1"/>
    <col min="505" max="505" width="9.7109375" bestFit="1" customWidth="1"/>
    <col min="507" max="507" width="9.7109375" bestFit="1" customWidth="1"/>
    <col min="511" max="511" width="9.7109375" bestFit="1" customWidth="1"/>
    <col min="515" max="515" width="9.7109375" bestFit="1" customWidth="1"/>
    <col min="517" max="517" width="9.7109375" bestFit="1" customWidth="1"/>
    <col min="519" max="519" width="9.7109375" bestFit="1" customWidth="1"/>
    <col min="521" max="521" width="9.7109375" bestFit="1" customWidth="1"/>
    <col min="525" max="525" width="9.7109375" bestFit="1" customWidth="1"/>
    <col min="527" max="527" width="9.7109375" bestFit="1" customWidth="1"/>
    <col min="529" max="529" width="9.7109375" bestFit="1" customWidth="1"/>
    <col min="531" max="531" width="9.7109375" bestFit="1" customWidth="1"/>
    <col min="535" max="535" width="9.7109375" bestFit="1" customWidth="1"/>
    <col min="537" max="537" width="9.7109375" bestFit="1" customWidth="1"/>
    <col min="539" max="539" width="9.7109375" bestFit="1" customWidth="1"/>
    <col min="541" max="541" width="9.7109375" bestFit="1" customWidth="1"/>
    <col min="547" max="547" width="9.7109375" bestFit="1" customWidth="1"/>
    <col min="549" max="549" width="9.7109375" bestFit="1" customWidth="1"/>
    <col min="557" max="557" width="9.7109375" bestFit="1" customWidth="1"/>
    <col min="559" max="559" width="9.7109375" bestFit="1" customWidth="1"/>
    <col min="565" max="565" width="9.7109375" bestFit="1" customWidth="1"/>
    <col min="567" max="567" width="9.7109375" bestFit="1" customWidth="1"/>
    <col min="569" max="569" width="9.7109375" bestFit="1" customWidth="1"/>
    <col min="573" max="573" width="9.7109375" bestFit="1" customWidth="1"/>
    <col min="579" max="579" width="9.7109375" bestFit="1" customWidth="1"/>
    <col min="581" max="581" width="9.7109375" bestFit="1" customWidth="1"/>
    <col min="583" max="583" width="9.7109375" bestFit="1" customWidth="1"/>
    <col min="585" max="585" width="9.7109375" bestFit="1" customWidth="1"/>
    <col min="589" max="589" width="9.7109375" bestFit="1" customWidth="1"/>
    <col min="593" max="593" width="9.7109375" bestFit="1" customWidth="1"/>
    <col min="595" max="595" width="9.7109375" bestFit="1" customWidth="1"/>
    <col min="597" max="597" width="9.7109375" bestFit="1" customWidth="1"/>
    <col min="601" max="601" width="9.7109375" bestFit="1" customWidth="1"/>
    <col min="603" max="603" width="9.7109375" bestFit="1" customWidth="1"/>
    <col min="609" max="609" width="9.7109375" bestFit="1" customWidth="1"/>
    <col min="611" max="611" width="9.7109375" bestFit="1" customWidth="1"/>
    <col min="615" max="615" width="9.7109375" bestFit="1" customWidth="1"/>
    <col min="617" max="617" width="9.7109375" bestFit="1" customWidth="1"/>
    <col min="619" max="619" width="9.7109375" bestFit="1" customWidth="1"/>
    <col min="623" max="623" width="9.7109375" bestFit="1" customWidth="1"/>
    <col min="625" max="625" width="9.7109375" bestFit="1" customWidth="1"/>
    <col min="627" max="627" width="9.7109375" bestFit="1" customWidth="1"/>
    <col min="629" max="629" width="9.7109375" bestFit="1" customWidth="1"/>
    <col min="633" max="633" width="9.7109375" bestFit="1" customWidth="1"/>
    <col min="635" max="635" width="9.7109375" bestFit="1" customWidth="1"/>
    <col min="639" max="639" width="9.7109375" bestFit="1" customWidth="1"/>
    <col min="643" max="643" width="10.7109375" bestFit="1" customWidth="1"/>
    <col min="645" max="645" width="10.7109375" bestFit="1" customWidth="1"/>
    <col min="647" max="647" width="9.7109375" bestFit="1" customWidth="1"/>
    <col min="651" max="651" width="9.7109375" bestFit="1" customWidth="1"/>
    <col min="653" max="653" width="9.7109375" bestFit="1" customWidth="1"/>
    <col min="655" max="655" width="9.7109375" bestFit="1" customWidth="1"/>
    <col min="661" max="661" width="9.7109375" bestFit="1" customWidth="1"/>
    <col min="663" max="663" width="9.7109375" bestFit="1" customWidth="1"/>
    <col min="665" max="665" width="9.7109375" bestFit="1" customWidth="1"/>
    <col min="669" max="669" width="9.7109375" bestFit="1" customWidth="1"/>
    <col min="675" max="675" width="9.7109375" bestFit="1" customWidth="1"/>
    <col min="677" max="677" width="9.7109375" bestFit="1" customWidth="1"/>
    <col min="679" max="679" width="9.7109375" bestFit="1" customWidth="1"/>
    <col min="681" max="681" width="9.7109375" bestFit="1" customWidth="1"/>
    <col min="685" max="685" width="9.7109375" bestFit="1" customWidth="1"/>
    <col min="689" max="689" width="9.7109375" bestFit="1" customWidth="1"/>
    <col min="691" max="691" width="9.7109375" bestFit="1" customWidth="1"/>
    <col min="693" max="693" width="9.7109375" bestFit="1" customWidth="1"/>
    <col min="697" max="697" width="9.7109375" bestFit="1" customWidth="1"/>
    <col min="699" max="699" width="9.7109375" bestFit="1" customWidth="1"/>
    <col min="703" max="703" width="9.7109375" bestFit="1" customWidth="1"/>
    <col min="705" max="705" width="9.7109375" bestFit="1" customWidth="1"/>
    <col min="707" max="707" width="9.7109375" bestFit="1" customWidth="1"/>
    <col min="713" max="713" width="9.7109375" bestFit="1" customWidth="1"/>
    <col min="715" max="715" width="9.7109375" bestFit="1" customWidth="1"/>
    <col min="719" max="719" width="9.7109375" bestFit="1" customWidth="1"/>
    <col min="721" max="721" width="9.7109375" bestFit="1" customWidth="1"/>
    <col min="723" max="723" width="9.7109375" bestFit="1" customWidth="1"/>
    <col min="725" max="725" width="9.7109375" bestFit="1" customWidth="1"/>
    <col min="727" max="727" width="9.7109375" bestFit="1" customWidth="1"/>
    <col min="729" max="729" width="9.7109375" bestFit="1" customWidth="1"/>
    <col min="731" max="731" width="9.7109375" bestFit="1" customWidth="1"/>
    <col min="735" max="735" width="9.7109375" bestFit="1" customWidth="1"/>
    <col min="739" max="739" width="9.7109375" bestFit="1" customWidth="1"/>
    <col min="741" max="741" width="9.7109375" bestFit="1" customWidth="1"/>
    <col min="743" max="743" width="9.7109375" bestFit="1" customWidth="1"/>
    <col min="745" max="745" width="9.7109375" bestFit="1" customWidth="1"/>
    <col min="749" max="749" width="9.7109375" bestFit="1" customWidth="1"/>
    <col min="751" max="751" width="9.7109375" bestFit="1" customWidth="1"/>
    <col min="753" max="753" width="9.7109375" bestFit="1" customWidth="1"/>
    <col min="755" max="755" width="9.7109375" bestFit="1" customWidth="1"/>
    <col min="757" max="757" width="9.7109375" bestFit="1" customWidth="1"/>
    <col min="759" max="759" width="9.7109375" bestFit="1" customWidth="1"/>
    <col min="761" max="761" width="9.7109375" bestFit="1" customWidth="1"/>
    <col min="763" max="763" width="9.7109375" bestFit="1" customWidth="1"/>
    <col min="765" max="765" width="9.7109375" bestFit="1" customWidth="1"/>
    <col min="767" max="767" width="9.7109375" bestFit="1" customWidth="1"/>
    <col min="769" max="769" width="9.7109375" bestFit="1" customWidth="1"/>
    <col min="771" max="771" width="9.7109375" bestFit="1" customWidth="1"/>
    <col min="773" max="773" width="9.7109375" bestFit="1" customWidth="1"/>
    <col min="775" max="775" width="9.7109375" bestFit="1" customWidth="1"/>
    <col min="777" max="777" width="9.7109375" bestFit="1" customWidth="1"/>
    <col min="779" max="779" width="9.7109375" bestFit="1" customWidth="1"/>
    <col min="781" max="781" width="9.7109375" bestFit="1" customWidth="1"/>
    <col min="783" max="783" width="9.7109375" bestFit="1" customWidth="1"/>
    <col min="785" max="785" width="9.7109375" bestFit="1" customWidth="1"/>
    <col min="787" max="787" width="9.7109375" bestFit="1" customWidth="1"/>
    <col min="789" max="789" width="9.7109375" bestFit="1" customWidth="1"/>
    <col min="791" max="791" width="9.7109375" bestFit="1" customWidth="1"/>
    <col min="793" max="793" width="9.7109375" bestFit="1" customWidth="1"/>
    <col min="795" max="795" width="9.7109375" bestFit="1" customWidth="1"/>
    <col min="799" max="799" width="9.7109375" bestFit="1" customWidth="1"/>
    <col min="801" max="801" width="9.7109375" bestFit="1" customWidth="1"/>
    <col min="803" max="803" width="9.7109375" bestFit="1" customWidth="1"/>
    <col min="805" max="805" width="9.7109375" bestFit="1" customWidth="1"/>
    <col min="807" max="807" width="9.7109375" bestFit="1" customWidth="1"/>
    <col min="811" max="811" width="9.7109375" bestFit="1" customWidth="1"/>
    <col min="813" max="813" width="9.7109375" bestFit="1" customWidth="1"/>
    <col min="815" max="815" width="9.7109375" bestFit="1" customWidth="1"/>
    <col min="821" max="821" width="9.7109375" bestFit="1" customWidth="1"/>
    <col min="829" max="829" width="9.7109375" bestFit="1" customWidth="1"/>
    <col min="831" max="831" width="9.7109375" bestFit="1" customWidth="1"/>
    <col min="833" max="833" width="9.7109375" bestFit="1" customWidth="1"/>
    <col min="835" max="835" width="9.7109375" bestFit="1" customWidth="1"/>
    <col min="837" max="837" width="10.7109375" bestFit="1" customWidth="1"/>
    <col min="839" max="839" width="9.7109375" bestFit="1" customWidth="1"/>
    <col min="841" max="841" width="9.7109375" bestFit="1" customWidth="1"/>
    <col min="843" max="843" width="9.7109375" bestFit="1" customWidth="1"/>
    <col min="845" max="845" width="9.7109375" bestFit="1" customWidth="1"/>
    <col min="847" max="847" width="9.7109375" bestFit="1" customWidth="1"/>
    <col min="849" max="849" width="9.7109375" bestFit="1" customWidth="1"/>
    <col min="851" max="851" width="9.7109375" bestFit="1" customWidth="1"/>
    <col min="853" max="853" width="9.7109375" bestFit="1" customWidth="1"/>
    <col min="855" max="855" width="9.7109375" bestFit="1" customWidth="1"/>
    <col min="859" max="859" width="9.7109375" bestFit="1" customWidth="1"/>
    <col min="861" max="861" width="9.7109375" bestFit="1" customWidth="1"/>
    <col min="863" max="863" width="9.7109375" bestFit="1" customWidth="1"/>
    <col min="865" max="865" width="9.7109375" bestFit="1" customWidth="1"/>
    <col min="871" max="871" width="9.7109375" bestFit="1" customWidth="1"/>
    <col min="873" max="873" width="9.7109375" bestFit="1" customWidth="1"/>
    <col min="875" max="875" width="9.7109375" bestFit="1" customWidth="1"/>
    <col min="879" max="879" width="9.7109375" bestFit="1" customWidth="1"/>
    <col min="881" max="881" width="9.7109375" bestFit="1" customWidth="1"/>
    <col min="883" max="883" width="9.7109375" bestFit="1" customWidth="1"/>
    <col min="885" max="885" width="9.7109375" bestFit="1" customWidth="1"/>
    <col min="887" max="887" width="9.7109375" bestFit="1" customWidth="1"/>
    <col min="889" max="889" width="9.7109375" bestFit="1" customWidth="1"/>
    <col min="891" max="891" width="9.7109375" bestFit="1" customWidth="1"/>
    <col min="893" max="893" width="9.7109375" bestFit="1" customWidth="1"/>
    <col min="895" max="895" width="9.7109375" bestFit="1" customWidth="1"/>
    <col min="899" max="899" width="9.7109375" bestFit="1" customWidth="1"/>
    <col min="901" max="901" width="9.7109375" bestFit="1" customWidth="1"/>
    <col min="903" max="903" width="9.7109375" bestFit="1" customWidth="1"/>
    <col min="909" max="909" width="9.7109375" bestFit="1" customWidth="1"/>
    <col min="911" max="911" width="9.7109375" bestFit="1" customWidth="1"/>
    <col min="921" max="921" width="9.7109375" bestFit="1" customWidth="1"/>
    <col min="925" max="925" width="9.7109375" bestFit="1" customWidth="1"/>
    <col min="931" max="931" width="9.7109375" bestFit="1" customWidth="1"/>
    <col min="933" max="933" width="9.7109375" bestFit="1" customWidth="1"/>
    <col min="937" max="937" width="9.7109375" bestFit="1" customWidth="1"/>
    <col min="941" max="941" width="9.7109375" bestFit="1" customWidth="1"/>
    <col min="943" max="943" width="9.7109375" bestFit="1" customWidth="1"/>
    <col min="945" max="945" width="10.7109375" bestFit="1" customWidth="1"/>
    <col min="947" max="947" width="9.7109375" bestFit="1" customWidth="1"/>
    <col min="949" max="949" width="9.7109375" bestFit="1" customWidth="1"/>
    <col min="951" max="951" width="9.7109375" bestFit="1" customWidth="1"/>
    <col min="953" max="953" width="9.7109375" bestFit="1" customWidth="1"/>
    <col min="955" max="955" width="9.7109375" bestFit="1" customWidth="1"/>
    <col min="961" max="961" width="9.7109375" bestFit="1" customWidth="1"/>
    <col min="963" max="963" width="9.7109375" bestFit="1" customWidth="1"/>
  </cols>
  <sheetData>
    <row r="1" spans="1:966" x14ac:dyDescent="0.25">
      <c r="A1" t="s">
        <v>0</v>
      </c>
      <c r="B1" s="1">
        <f>'Asset Turnover Ratio'!B1</f>
        <v>42736</v>
      </c>
    </row>
    <row r="2" spans="1:966" x14ac:dyDescent="0.25">
      <c r="A2" t="s">
        <v>1</v>
      </c>
      <c r="B2" s="1">
        <f ca="1">'Asset Turnover Ratio'!B2</f>
        <v>43324</v>
      </c>
    </row>
    <row r="4" spans="1:966" x14ac:dyDescent="0.25">
      <c r="A4" t="s">
        <v>2</v>
      </c>
      <c r="B4" t="s">
        <v>3</v>
      </c>
      <c r="D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P4" t="s">
        <v>10</v>
      </c>
      <c r="R4" t="s">
        <v>11</v>
      </c>
      <c r="T4" t="s">
        <v>12</v>
      </c>
      <c r="V4" t="s">
        <v>13</v>
      </c>
      <c r="X4" t="s">
        <v>14</v>
      </c>
      <c r="Z4" t="s">
        <v>15</v>
      </c>
      <c r="AB4" t="s">
        <v>16</v>
      </c>
      <c r="AD4" t="s">
        <v>17</v>
      </c>
      <c r="AF4" t="s">
        <v>18</v>
      </c>
      <c r="AH4" t="s">
        <v>19</v>
      </c>
      <c r="AJ4" t="s">
        <v>20</v>
      </c>
      <c r="AL4" t="s">
        <v>21</v>
      </c>
      <c r="AN4" t="s">
        <v>22</v>
      </c>
      <c r="AP4" t="s">
        <v>23</v>
      </c>
      <c r="AR4" t="s">
        <v>24</v>
      </c>
      <c r="AT4" t="s">
        <v>25</v>
      </c>
      <c r="AV4" t="s">
        <v>26</v>
      </c>
      <c r="AX4" t="s">
        <v>27</v>
      </c>
      <c r="AZ4" t="s">
        <v>28</v>
      </c>
      <c r="BB4" t="s">
        <v>29</v>
      </c>
      <c r="BD4" t="s">
        <v>30</v>
      </c>
      <c r="BF4" t="s">
        <v>31</v>
      </c>
      <c r="BH4" t="s">
        <v>32</v>
      </c>
      <c r="BJ4" t="s">
        <v>33</v>
      </c>
      <c r="BL4" t="s">
        <v>34</v>
      </c>
      <c r="BN4" t="s">
        <v>35</v>
      </c>
      <c r="BP4" t="s">
        <v>36</v>
      </c>
      <c r="BR4" t="s">
        <v>37</v>
      </c>
      <c r="BT4" t="s">
        <v>38</v>
      </c>
      <c r="BV4" t="s">
        <v>39</v>
      </c>
      <c r="BX4" t="s">
        <v>40</v>
      </c>
      <c r="BZ4" t="s">
        <v>41</v>
      </c>
      <c r="CB4" t="s">
        <v>42</v>
      </c>
      <c r="CD4" t="s">
        <v>43</v>
      </c>
      <c r="CF4" t="s">
        <v>44</v>
      </c>
      <c r="CH4" t="s">
        <v>45</v>
      </c>
      <c r="CJ4" t="s">
        <v>46</v>
      </c>
      <c r="CL4" t="s">
        <v>47</v>
      </c>
      <c r="CN4" t="s">
        <v>48</v>
      </c>
      <c r="CP4" t="s">
        <v>49</v>
      </c>
      <c r="CR4" t="s">
        <v>50</v>
      </c>
      <c r="CT4" t="s">
        <v>51</v>
      </c>
      <c r="CV4" t="s">
        <v>52</v>
      </c>
      <c r="CX4" t="s">
        <v>53</v>
      </c>
      <c r="CZ4" t="s">
        <v>54</v>
      </c>
      <c r="DB4" t="s">
        <v>55</v>
      </c>
      <c r="DD4" t="s">
        <v>56</v>
      </c>
      <c r="DF4" t="s">
        <v>57</v>
      </c>
      <c r="DH4" t="s">
        <v>58</v>
      </c>
      <c r="DJ4" t="s">
        <v>59</v>
      </c>
      <c r="DL4" t="s">
        <v>60</v>
      </c>
      <c r="DN4" t="s">
        <v>61</v>
      </c>
      <c r="DP4" t="s">
        <v>62</v>
      </c>
      <c r="DR4" t="s">
        <v>63</v>
      </c>
      <c r="DT4" t="s">
        <v>64</v>
      </c>
      <c r="DV4" t="s">
        <v>65</v>
      </c>
      <c r="DX4" t="s">
        <v>66</v>
      </c>
      <c r="DZ4" t="s">
        <v>67</v>
      </c>
      <c r="EB4" t="s">
        <v>68</v>
      </c>
      <c r="ED4" t="s">
        <v>69</v>
      </c>
      <c r="EF4" t="s">
        <v>70</v>
      </c>
      <c r="EH4" t="s">
        <v>71</v>
      </c>
      <c r="EJ4" t="s">
        <v>72</v>
      </c>
      <c r="EL4" t="s">
        <v>73</v>
      </c>
      <c r="EN4" t="s">
        <v>74</v>
      </c>
      <c r="EP4" t="s">
        <v>75</v>
      </c>
      <c r="ER4" t="s">
        <v>76</v>
      </c>
      <c r="ET4" t="s">
        <v>77</v>
      </c>
      <c r="EV4" t="s">
        <v>78</v>
      </c>
      <c r="EX4" t="s">
        <v>79</v>
      </c>
      <c r="EZ4" t="s">
        <v>80</v>
      </c>
      <c r="FB4" t="s">
        <v>81</v>
      </c>
      <c r="FD4" t="s">
        <v>82</v>
      </c>
      <c r="FF4" t="s">
        <v>83</v>
      </c>
      <c r="FH4" t="s">
        <v>84</v>
      </c>
      <c r="FJ4" t="s">
        <v>85</v>
      </c>
      <c r="FL4" t="s">
        <v>86</v>
      </c>
      <c r="FN4" t="s">
        <v>87</v>
      </c>
      <c r="FP4" t="s">
        <v>88</v>
      </c>
      <c r="FR4" t="s">
        <v>89</v>
      </c>
      <c r="FT4" t="s">
        <v>90</v>
      </c>
      <c r="FV4" t="s">
        <v>91</v>
      </c>
      <c r="FX4" t="s">
        <v>92</v>
      </c>
      <c r="FZ4" t="s">
        <v>93</v>
      </c>
      <c r="GB4" t="s">
        <v>94</v>
      </c>
      <c r="GD4" t="s">
        <v>95</v>
      </c>
      <c r="GF4" t="s">
        <v>96</v>
      </c>
      <c r="GH4" t="s">
        <v>97</v>
      </c>
      <c r="GJ4" t="s">
        <v>98</v>
      </c>
      <c r="GL4" t="s">
        <v>99</v>
      </c>
      <c r="GN4" t="s">
        <v>100</v>
      </c>
      <c r="GP4" t="s">
        <v>101</v>
      </c>
      <c r="GR4" t="s">
        <v>102</v>
      </c>
      <c r="GT4" t="s">
        <v>103</v>
      </c>
      <c r="GV4" t="s">
        <v>104</v>
      </c>
      <c r="GX4" t="s">
        <v>105</v>
      </c>
      <c r="GZ4" t="s">
        <v>106</v>
      </c>
      <c r="HB4" t="s">
        <v>107</v>
      </c>
      <c r="HD4" t="s">
        <v>108</v>
      </c>
      <c r="HF4" t="s">
        <v>109</v>
      </c>
      <c r="HH4" t="s">
        <v>110</v>
      </c>
      <c r="HJ4" t="s">
        <v>111</v>
      </c>
      <c r="HL4" t="s">
        <v>112</v>
      </c>
      <c r="HN4" t="s">
        <v>113</v>
      </c>
      <c r="HP4" t="s">
        <v>114</v>
      </c>
      <c r="HR4" t="s">
        <v>115</v>
      </c>
      <c r="HT4" t="s">
        <v>116</v>
      </c>
      <c r="HV4" t="s">
        <v>117</v>
      </c>
      <c r="HX4" t="s">
        <v>118</v>
      </c>
      <c r="HZ4" t="s">
        <v>119</v>
      </c>
      <c r="IB4" t="s">
        <v>120</v>
      </c>
      <c r="ID4" t="s">
        <v>121</v>
      </c>
      <c r="IF4" t="s">
        <v>122</v>
      </c>
      <c r="IH4" t="s">
        <v>123</v>
      </c>
      <c r="IJ4" t="s">
        <v>124</v>
      </c>
      <c r="IL4" t="s">
        <v>125</v>
      </c>
      <c r="IN4" t="s">
        <v>126</v>
      </c>
      <c r="IP4" t="s">
        <v>127</v>
      </c>
      <c r="IR4" t="s">
        <v>128</v>
      </c>
      <c r="IT4" t="s">
        <v>129</v>
      </c>
      <c r="IV4" t="s">
        <v>130</v>
      </c>
      <c r="IX4" t="s">
        <v>131</v>
      </c>
      <c r="IZ4" t="s">
        <v>132</v>
      </c>
      <c r="JB4" t="s">
        <v>133</v>
      </c>
      <c r="JD4" t="s">
        <v>134</v>
      </c>
      <c r="JF4" t="s">
        <v>135</v>
      </c>
      <c r="JH4" t="s">
        <v>136</v>
      </c>
      <c r="JJ4" t="s">
        <v>137</v>
      </c>
      <c r="JL4" t="s">
        <v>138</v>
      </c>
      <c r="JN4" t="s">
        <v>139</v>
      </c>
      <c r="JP4" t="s">
        <v>140</v>
      </c>
      <c r="JR4" t="s">
        <v>141</v>
      </c>
      <c r="JT4" t="s">
        <v>142</v>
      </c>
      <c r="JV4" t="s">
        <v>143</v>
      </c>
      <c r="JX4" t="s">
        <v>144</v>
      </c>
      <c r="JZ4" t="s">
        <v>145</v>
      </c>
      <c r="KB4" t="s">
        <v>146</v>
      </c>
      <c r="KD4" t="s">
        <v>147</v>
      </c>
      <c r="KF4" t="s">
        <v>148</v>
      </c>
      <c r="KH4" t="s">
        <v>149</v>
      </c>
      <c r="KJ4" t="s">
        <v>150</v>
      </c>
      <c r="KL4" t="s">
        <v>151</v>
      </c>
      <c r="KN4" t="s">
        <v>152</v>
      </c>
      <c r="KP4" t="s">
        <v>153</v>
      </c>
      <c r="KR4" t="s">
        <v>154</v>
      </c>
      <c r="KT4" t="s">
        <v>155</v>
      </c>
      <c r="KV4" t="s">
        <v>156</v>
      </c>
      <c r="KX4" t="s">
        <v>157</v>
      </c>
      <c r="KZ4" t="s">
        <v>158</v>
      </c>
      <c r="LB4" t="s">
        <v>159</v>
      </c>
      <c r="LD4" t="s">
        <v>160</v>
      </c>
      <c r="LF4" t="s">
        <v>161</v>
      </c>
      <c r="LH4" t="s">
        <v>162</v>
      </c>
      <c r="LJ4" t="s">
        <v>163</v>
      </c>
      <c r="LL4" t="s">
        <v>164</v>
      </c>
      <c r="LN4" t="s">
        <v>165</v>
      </c>
      <c r="LP4" t="s">
        <v>166</v>
      </c>
      <c r="LR4" t="s">
        <v>167</v>
      </c>
      <c r="LT4" t="s">
        <v>168</v>
      </c>
      <c r="LV4" t="s">
        <v>169</v>
      </c>
      <c r="LX4" t="s">
        <v>170</v>
      </c>
      <c r="LZ4" t="s">
        <v>171</v>
      </c>
      <c r="MB4" t="s">
        <v>172</v>
      </c>
      <c r="MD4" t="s">
        <v>173</v>
      </c>
      <c r="MF4" t="s">
        <v>174</v>
      </c>
      <c r="MH4" t="s">
        <v>175</v>
      </c>
      <c r="MJ4" t="s">
        <v>176</v>
      </c>
      <c r="ML4" t="s">
        <v>177</v>
      </c>
      <c r="MN4" t="s">
        <v>178</v>
      </c>
      <c r="MP4" t="s">
        <v>179</v>
      </c>
      <c r="MR4" t="s">
        <v>180</v>
      </c>
      <c r="MT4" t="s">
        <v>181</v>
      </c>
      <c r="MV4" t="s">
        <v>182</v>
      </c>
      <c r="MX4" t="s">
        <v>183</v>
      </c>
      <c r="MZ4" t="s">
        <v>184</v>
      </c>
      <c r="NB4" t="s">
        <v>185</v>
      </c>
      <c r="ND4" t="s">
        <v>186</v>
      </c>
      <c r="NF4" t="s">
        <v>187</v>
      </c>
      <c r="NH4" t="s">
        <v>188</v>
      </c>
      <c r="NJ4" t="s">
        <v>189</v>
      </c>
      <c r="NL4" t="s">
        <v>190</v>
      </c>
      <c r="NN4" t="s">
        <v>191</v>
      </c>
      <c r="NP4" t="s">
        <v>192</v>
      </c>
      <c r="NR4" t="s">
        <v>193</v>
      </c>
      <c r="NT4" t="s">
        <v>194</v>
      </c>
      <c r="NV4" t="s">
        <v>195</v>
      </c>
      <c r="NX4" t="s">
        <v>196</v>
      </c>
      <c r="NZ4" t="s">
        <v>197</v>
      </c>
      <c r="OB4" t="s">
        <v>198</v>
      </c>
      <c r="OD4" t="s">
        <v>199</v>
      </c>
      <c r="OF4" t="s">
        <v>200</v>
      </c>
      <c r="OH4" t="s">
        <v>201</v>
      </c>
      <c r="OJ4" t="s">
        <v>202</v>
      </c>
      <c r="OL4" t="s">
        <v>203</v>
      </c>
      <c r="ON4" t="s">
        <v>204</v>
      </c>
      <c r="OP4" t="s">
        <v>205</v>
      </c>
      <c r="OR4" t="s">
        <v>206</v>
      </c>
      <c r="OT4" t="s">
        <v>207</v>
      </c>
      <c r="OV4" t="s">
        <v>208</v>
      </c>
      <c r="OX4" t="s">
        <v>209</v>
      </c>
      <c r="OZ4" t="s">
        <v>210</v>
      </c>
      <c r="PB4" t="s">
        <v>211</v>
      </c>
      <c r="PD4" t="s">
        <v>212</v>
      </c>
      <c r="PF4" t="s">
        <v>213</v>
      </c>
      <c r="PH4" t="s">
        <v>214</v>
      </c>
      <c r="PJ4" t="s">
        <v>215</v>
      </c>
      <c r="PL4" t="s">
        <v>216</v>
      </c>
      <c r="PN4" t="s">
        <v>217</v>
      </c>
      <c r="PP4" t="s">
        <v>218</v>
      </c>
      <c r="PR4" t="s">
        <v>219</v>
      </c>
      <c r="PT4" t="s">
        <v>220</v>
      </c>
      <c r="PV4" t="s">
        <v>221</v>
      </c>
      <c r="PX4" t="s">
        <v>222</v>
      </c>
      <c r="PZ4" t="s">
        <v>223</v>
      </c>
      <c r="QB4" t="s">
        <v>224</v>
      </c>
      <c r="QD4" t="s">
        <v>225</v>
      </c>
      <c r="QF4" t="s">
        <v>226</v>
      </c>
      <c r="QH4" t="s">
        <v>227</v>
      </c>
      <c r="QJ4" t="s">
        <v>228</v>
      </c>
      <c r="QL4" t="s">
        <v>229</v>
      </c>
      <c r="QN4" t="s">
        <v>230</v>
      </c>
      <c r="QP4" t="s">
        <v>231</v>
      </c>
      <c r="QR4" t="s">
        <v>232</v>
      </c>
      <c r="QT4" t="s">
        <v>233</v>
      </c>
      <c r="QV4" t="s">
        <v>234</v>
      </c>
      <c r="QX4" t="s">
        <v>235</v>
      </c>
      <c r="QZ4" t="s">
        <v>236</v>
      </c>
      <c r="RB4" t="s">
        <v>237</v>
      </c>
      <c r="RD4" t="s">
        <v>238</v>
      </c>
      <c r="RF4" t="s">
        <v>239</v>
      </c>
      <c r="RH4" t="s">
        <v>240</v>
      </c>
      <c r="RJ4" t="s">
        <v>241</v>
      </c>
      <c r="RL4" t="s">
        <v>242</v>
      </c>
      <c r="RN4" t="s">
        <v>243</v>
      </c>
      <c r="RP4" t="s">
        <v>244</v>
      </c>
      <c r="RR4" t="s">
        <v>245</v>
      </c>
      <c r="RT4" t="s">
        <v>246</v>
      </c>
      <c r="RV4" t="s">
        <v>247</v>
      </c>
      <c r="RX4" t="s">
        <v>248</v>
      </c>
      <c r="RZ4" t="s">
        <v>249</v>
      </c>
      <c r="SB4" t="s">
        <v>250</v>
      </c>
      <c r="SD4" t="s">
        <v>251</v>
      </c>
      <c r="SF4" t="s">
        <v>252</v>
      </c>
      <c r="SH4" t="s">
        <v>253</v>
      </c>
      <c r="SJ4" t="s">
        <v>254</v>
      </c>
      <c r="SL4" t="s">
        <v>255</v>
      </c>
      <c r="SN4" t="s">
        <v>256</v>
      </c>
      <c r="SP4" t="s">
        <v>257</v>
      </c>
      <c r="SR4" t="s">
        <v>258</v>
      </c>
      <c r="ST4" t="s">
        <v>259</v>
      </c>
      <c r="SV4" t="s">
        <v>260</v>
      </c>
      <c r="SX4" t="s">
        <v>261</v>
      </c>
      <c r="SZ4" t="s">
        <v>262</v>
      </c>
      <c r="TB4" t="s">
        <v>263</v>
      </c>
      <c r="TD4" t="s">
        <v>264</v>
      </c>
      <c r="TF4" t="s">
        <v>265</v>
      </c>
      <c r="TH4" t="s">
        <v>266</v>
      </c>
      <c r="TJ4" t="s">
        <v>267</v>
      </c>
      <c r="TL4" t="s">
        <v>268</v>
      </c>
      <c r="TN4" t="s">
        <v>269</v>
      </c>
      <c r="TP4" t="s">
        <v>270</v>
      </c>
      <c r="TR4" t="s">
        <v>271</v>
      </c>
      <c r="TT4" t="s">
        <v>272</v>
      </c>
      <c r="TV4" t="s">
        <v>273</v>
      </c>
      <c r="TX4" t="s">
        <v>274</v>
      </c>
      <c r="TZ4" t="s">
        <v>275</v>
      </c>
      <c r="UB4" t="s">
        <v>276</v>
      </c>
      <c r="UD4" t="s">
        <v>277</v>
      </c>
      <c r="UF4" t="s">
        <v>278</v>
      </c>
      <c r="UH4" t="s">
        <v>279</v>
      </c>
      <c r="UJ4" t="s">
        <v>280</v>
      </c>
      <c r="UL4" t="s">
        <v>281</v>
      </c>
      <c r="UN4" t="s">
        <v>282</v>
      </c>
      <c r="UP4" t="s">
        <v>283</v>
      </c>
      <c r="UR4" t="s">
        <v>284</v>
      </c>
      <c r="UT4" t="s">
        <v>285</v>
      </c>
      <c r="UV4" t="s">
        <v>286</v>
      </c>
      <c r="UX4" t="s">
        <v>287</v>
      </c>
      <c r="UZ4" t="s">
        <v>288</v>
      </c>
      <c r="VB4" t="s">
        <v>289</v>
      </c>
      <c r="VD4" t="s">
        <v>290</v>
      </c>
      <c r="VF4" t="s">
        <v>291</v>
      </c>
      <c r="VH4" t="s">
        <v>292</v>
      </c>
      <c r="VJ4" t="s">
        <v>293</v>
      </c>
      <c r="VL4" t="s">
        <v>294</v>
      </c>
      <c r="VN4" t="s">
        <v>295</v>
      </c>
      <c r="VP4" t="s">
        <v>296</v>
      </c>
      <c r="VR4" t="s">
        <v>297</v>
      </c>
      <c r="VT4" t="s">
        <v>298</v>
      </c>
      <c r="VV4" t="s">
        <v>299</v>
      </c>
      <c r="VX4" t="s">
        <v>300</v>
      </c>
      <c r="VZ4" t="s">
        <v>301</v>
      </c>
      <c r="WB4" t="s">
        <v>302</v>
      </c>
      <c r="WD4" t="s">
        <v>303</v>
      </c>
      <c r="WF4" t="s">
        <v>304</v>
      </c>
      <c r="WH4" t="s">
        <v>305</v>
      </c>
      <c r="WJ4" t="s">
        <v>306</v>
      </c>
      <c r="WL4" t="s">
        <v>307</v>
      </c>
      <c r="WN4" t="s">
        <v>308</v>
      </c>
      <c r="WP4" t="s">
        <v>309</v>
      </c>
      <c r="WR4" t="s">
        <v>310</v>
      </c>
      <c r="WT4" t="s">
        <v>311</v>
      </c>
      <c r="WV4" t="s">
        <v>312</v>
      </c>
      <c r="WX4" t="s">
        <v>313</v>
      </c>
      <c r="WZ4" t="s">
        <v>314</v>
      </c>
      <c r="XB4" t="s">
        <v>315</v>
      </c>
      <c r="XD4" t="s">
        <v>316</v>
      </c>
      <c r="XF4" t="s">
        <v>317</v>
      </c>
      <c r="XH4" t="s">
        <v>318</v>
      </c>
      <c r="XJ4" t="s">
        <v>319</v>
      </c>
      <c r="XL4" t="s">
        <v>320</v>
      </c>
      <c r="XN4" t="s">
        <v>321</v>
      </c>
      <c r="XP4" t="s">
        <v>322</v>
      </c>
      <c r="XR4" t="s">
        <v>323</v>
      </c>
      <c r="XT4" t="s">
        <v>324</v>
      </c>
      <c r="XV4" t="s">
        <v>325</v>
      </c>
      <c r="XX4" t="s">
        <v>326</v>
      </c>
      <c r="XZ4" t="s">
        <v>327</v>
      </c>
      <c r="YB4" t="s">
        <v>328</v>
      </c>
      <c r="YD4" t="s">
        <v>329</v>
      </c>
      <c r="YF4" t="s">
        <v>330</v>
      </c>
      <c r="YH4" t="s">
        <v>331</v>
      </c>
      <c r="YJ4" t="s">
        <v>332</v>
      </c>
      <c r="YL4" t="s">
        <v>333</v>
      </c>
      <c r="YN4" t="s">
        <v>334</v>
      </c>
      <c r="YP4" t="s">
        <v>335</v>
      </c>
      <c r="YR4" t="s">
        <v>336</v>
      </c>
      <c r="YT4" t="s">
        <v>337</v>
      </c>
      <c r="YV4" t="s">
        <v>338</v>
      </c>
      <c r="YX4" t="s">
        <v>339</v>
      </c>
      <c r="YZ4" t="s">
        <v>340</v>
      </c>
      <c r="ZB4" t="s">
        <v>341</v>
      </c>
      <c r="ZD4" t="s">
        <v>342</v>
      </c>
      <c r="ZF4" t="s">
        <v>343</v>
      </c>
      <c r="ZH4" t="s">
        <v>344</v>
      </c>
      <c r="ZJ4" t="s">
        <v>345</v>
      </c>
      <c r="ZL4" t="s">
        <v>346</v>
      </c>
      <c r="ZN4" t="s">
        <v>347</v>
      </c>
      <c r="ZP4" t="s">
        <v>348</v>
      </c>
      <c r="ZR4" t="s">
        <v>349</v>
      </c>
      <c r="ZT4" t="s">
        <v>350</v>
      </c>
      <c r="ZV4" t="s">
        <v>351</v>
      </c>
      <c r="ZX4" t="s">
        <v>352</v>
      </c>
      <c r="ZZ4" t="s">
        <v>353</v>
      </c>
      <c r="AAB4" t="s">
        <v>354</v>
      </c>
      <c r="AAD4" t="s">
        <v>355</v>
      </c>
      <c r="AAF4" t="s">
        <v>356</v>
      </c>
      <c r="AAH4" t="s">
        <v>357</v>
      </c>
      <c r="AAJ4" t="s">
        <v>358</v>
      </c>
      <c r="AAL4" t="s">
        <v>359</v>
      </c>
      <c r="AAN4" t="s">
        <v>360</v>
      </c>
      <c r="AAP4" t="s">
        <v>361</v>
      </c>
      <c r="AAR4" t="s">
        <v>362</v>
      </c>
      <c r="AAT4" t="s">
        <v>363</v>
      </c>
      <c r="AAV4" t="s">
        <v>364</v>
      </c>
      <c r="AAX4" t="s">
        <v>365</v>
      </c>
      <c r="AAZ4" t="s">
        <v>366</v>
      </c>
      <c r="ABB4" t="s">
        <v>367</v>
      </c>
      <c r="ABD4" t="s">
        <v>368</v>
      </c>
      <c r="ABF4" t="s">
        <v>369</v>
      </c>
      <c r="ABH4" t="s">
        <v>370</v>
      </c>
      <c r="ABJ4" t="s">
        <v>371</v>
      </c>
      <c r="ABL4" t="s">
        <v>372</v>
      </c>
      <c r="ABN4" t="s">
        <v>373</v>
      </c>
      <c r="ABP4" t="s">
        <v>374</v>
      </c>
      <c r="ABR4" t="s">
        <v>375</v>
      </c>
      <c r="ABT4" t="s">
        <v>376</v>
      </c>
      <c r="ABV4" t="s">
        <v>377</v>
      </c>
      <c r="ABX4" t="s">
        <v>378</v>
      </c>
      <c r="ABZ4" t="s">
        <v>379</v>
      </c>
      <c r="ACB4" t="s">
        <v>380</v>
      </c>
      <c r="ACD4" t="s">
        <v>381</v>
      </c>
      <c r="ACF4" t="s">
        <v>382</v>
      </c>
      <c r="ACH4" t="s">
        <v>383</v>
      </c>
      <c r="ACJ4" t="s">
        <v>384</v>
      </c>
      <c r="ACL4" t="s">
        <v>385</v>
      </c>
      <c r="ACN4" t="s">
        <v>386</v>
      </c>
      <c r="ACP4" t="s">
        <v>387</v>
      </c>
      <c r="ACR4" t="s">
        <v>388</v>
      </c>
      <c r="ACT4" t="s">
        <v>389</v>
      </c>
      <c r="ACV4" t="s">
        <v>390</v>
      </c>
      <c r="ACX4" t="s">
        <v>391</v>
      </c>
      <c r="ACZ4" t="s">
        <v>392</v>
      </c>
      <c r="ADB4" t="s">
        <v>393</v>
      </c>
      <c r="ADD4" t="s">
        <v>394</v>
      </c>
      <c r="ADF4" t="s">
        <v>395</v>
      </c>
      <c r="ADH4" t="s">
        <v>396</v>
      </c>
      <c r="ADJ4" t="s">
        <v>397</v>
      </c>
      <c r="ADL4" t="s">
        <v>398</v>
      </c>
      <c r="ADN4" t="s">
        <v>399</v>
      </c>
      <c r="ADP4" t="s">
        <v>400</v>
      </c>
      <c r="ADR4" t="s">
        <v>401</v>
      </c>
      <c r="ADT4" t="s">
        <v>402</v>
      </c>
      <c r="ADV4" t="s">
        <v>403</v>
      </c>
      <c r="ADX4" t="s">
        <v>404</v>
      </c>
      <c r="ADZ4" t="s">
        <v>405</v>
      </c>
      <c r="AEB4" t="s">
        <v>406</v>
      </c>
      <c r="AED4" t="s">
        <v>407</v>
      </c>
      <c r="AEF4" t="s">
        <v>408</v>
      </c>
      <c r="AEH4" t="s">
        <v>409</v>
      </c>
      <c r="AEJ4" t="s">
        <v>410</v>
      </c>
      <c r="AEL4" t="s">
        <v>411</v>
      </c>
      <c r="AEN4" t="s">
        <v>412</v>
      </c>
      <c r="AEP4" t="s">
        <v>413</v>
      </c>
      <c r="AER4" t="s">
        <v>414</v>
      </c>
      <c r="AET4" t="s">
        <v>415</v>
      </c>
      <c r="AEV4" t="s">
        <v>416</v>
      </c>
      <c r="AEX4" t="s">
        <v>417</v>
      </c>
      <c r="AEZ4" t="s">
        <v>418</v>
      </c>
      <c r="AFB4" t="s">
        <v>419</v>
      </c>
      <c r="AFD4" t="s">
        <v>420</v>
      </c>
      <c r="AFF4" t="s">
        <v>421</v>
      </c>
      <c r="AFH4" t="s">
        <v>422</v>
      </c>
      <c r="AFJ4" t="s">
        <v>423</v>
      </c>
      <c r="AFL4" t="s">
        <v>424</v>
      </c>
      <c r="AFN4" t="s">
        <v>425</v>
      </c>
      <c r="AFP4" t="s">
        <v>426</v>
      </c>
      <c r="AFR4" t="s">
        <v>427</v>
      </c>
      <c r="AFT4" t="s">
        <v>428</v>
      </c>
      <c r="AFV4" t="s">
        <v>429</v>
      </c>
      <c r="AFX4" t="s">
        <v>430</v>
      </c>
      <c r="AFZ4" t="s">
        <v>431</v>
      </c>
      <c r="AGB4" t="s">
        <v>432</v>
      </c>
      <c r="AGD4" t="s">
        <v>433</v>
      </c>
      <c r="AGF4" t="s">
        <v>434</v>
      </c>
      <c r="AGH4" t="s">
        <v>435</v>
      </c>
      <c r="AGJ4" t="s">
        <v>436</v>
      </c>
      <c r="AGL4" t="s">
        <v>437</v>
      </c>
      <c r="AGN4" t="s">
        <v>438</v>
      </c>
      <c r="AGP4" t="s">
        <v>439</v>
      </c>
      <c r="AGR4" t="s">
        <v>440</v>
      </c>
      <c r="AGT4" t="s">
        <v>441</v>
      </c>
      <c r="AGV4" t="s">
        <v>442</v>
      </c>
      <c r="AGX4" t="s">
        <v>443</v>
      </c>
      <c r="AGZ4" t="s">
        <v>444</v>
      </c>
      <c r="AHB4" t="s">
        <v>445</v>
      </c>
      <c r="AHD4" t="s">
        <v>446</v>
      </c>
      <c r="AHF4" t="s">
        <v>447</v>
      </c>
      <c r="AHH4" t="s">
        <v>448</v>
      </c>
      <c r="AHJ4" t="s">
        <v>449</v>
      </c>
      <c r="AHL4" t="s">
        <v>450</v>
      </c>
      <c r="AHN4" t="s">
        <v>451</v>
      </c>
      <c r="AHP4" t="s">
        <v>452</v>
      </c>
      <c r="AHR4" t="s">
        <v>453</v>
      </c>
      <c r="AHT4" t="s">
        <v>454</v>
      </c>
      <c r="AHV4" t="s">
        <v>455</v>
      </c>
      <c r="AHX4" t="s">
        <v>456</v>
      </c>
      <c r="AHZ4" t="s">
        <v>457</v>
      </c>
      <c r="AIB4" t="s">
        <v>458</v>
      </c>
      <c r="AID4" t="s">
        <v>459</v>
      </c>
      <c r="AIF4" t="s">
        <v>460</v>
      </c>
      <c r="AIH4" t="s">
        <v>461</v>
      </c>
      <c r="AIJ4" t="s">
        <v>462</v>
      </c>
      <c r="AIL4" t="s">
        <v>463</v>
      </c>
      <c r="AIN4" t="s">
        <v>464</v>
      </c>
      <c r="AIP4" t="s">
        <v>465</v>
      </c>
      <c r="AIR4" t="s">
        <v>466</v>
      </c>
      <c r="AIT4" t="s">
        <v>467</v>
      </c>
      <c r="AIV4" t="s">
        <v>468</v>
      </c>
      <c r="AIX4" t="s">
        <v>469</v>
      </c>
      <c r="AIZ4" t="s">
        <v>470</v>
      </c>
      <c r="AJB4" t="s">
        <v>471</v>
      </c>
      <c r="AJD4" t="s">
        <v>472</v>
      </c>
      <c r="AJF4" t="s">
        <v>473</v>
      </c>
      <c r="AJH4" t="s">
        <v>474</v>
      </c>
      <c r="AJJ4" t="s">
        <v>475</v>
      </c>
      <c r="AJL4" t="s">
        <v>476</v>
      </c>
      <c r="AJN4" t="s">
        <v>477</v>
      </c>
      <c r="AJP4" t="s">
        <v>478</v>
      </c>
      <c r="AJR4" t="s">
        <v>479</v>
      </c>
      <c r="AJT4" t="s">
        <v>480</v>
      </c>
      <c r="AJV4" t="s">
        <v>481</v>
      </c>
      <c r="AJX4" t="s">
        <v>482</v>
      </c>
      <c r="AJZ4" t="s">
        <v>483</v>
      </c>
      <c r="AKB4" t="s">
        <v>484</v>
      </c>
      <c r="AKD4" t="s">
        <v>485</v>
      </c>
    </row>
    <row r="6" spans="1:966" x14ac:dyDescent="0.25">
      <c r="A6" t="s">
        <v>493</v>
      </c>
    </row>
    <row r="7" spans="1:966" x14ac:dyDescent="0.25">
      <c r="A7" s="1">
        <f ca="1">_xll.BDH(B$4,"RETURN_COM_EQY",$B$1,$B$2,"EQY_CONSOLIDATED","Y","cols=2;rows=2")</f>
        <v>42916</v>
      </c>
      <c r="B7">
        <v>8.4769000000000005</v>
      </c>
      <c r="C7" s="1">
        <f ca="1">_xll.BDH(D$4,"RETURN_COM_EQY",$B$1,$B$2,"EQY_CONSOLIDATED","Y","cols=2;rows=3")</f>
        <v>42825</v>
      </c>
      <c r="D7">
        <v>35.942799999999998</v>
      </c>
      <c r="E7" s="1">
        <f ca="1">_xll.BDH(F$4,"RETURN_COM_EQY",$B$1,$B$2,"EQY_CONSOLIDATED","Y","cols=2;rows=3")</f>
        <v>42825</v>
      </c>
      <c r="F7">
        <v>9.1608999999999998</v>
      </c>
      <c r="G7" s="1">
        <f ca="1">_xll.BDH(H$4,"RETURN_COM_EQY",$B$1,$B$2,"EQY_CONSOLIDATED","Y","cols=2;rows=2")</f>
        <v>42916</v>
      </c>
      <c r="H7">
        <v>17.868200000000002</v>
      </c>
      <c r="I7" s="1">
        <f ca="1">_xll.BDH(J$4,"RETURN_COM_EQY",$B$1,$B$2,"EQY_CONSOLIDATED","Y","cols=2;rows=2")</f>
        <v>42916</v>
      </c>
      <c r="J7">
        <v>16.922000000000001</v>
      </c>
      <c r="K7" s="1">
        <f ca="1">_xll.BDH(L$4,"RETURN_COM_EQY",$B$1,$B$2,"EQY_CONSOLIDATED","Y","cols=2;rows=2")</f>
        <v>42916</v>
      </c>
      <c r="L7">
        <v>7.5324999999999998</v>
      </c>
      <c r="M7" s="1">
        <f ca="1">_xll.BDH(N$4,"RETURN_COM_EQY",$B$1,$B$2,"EQY_CONSOLIDATED","Y","cols=2;rows=2")</f>
        <v>42916</v>
      </c>
      <c r="N7">
        <v>3.4904999999999999</v>
      </c>
      <c r="O7" s="1">
        <f ca="1">_xll.BDH(P$4,"RETURN_COM_EQY",$B$1,$B$2,"EQY_CONSOLIDATED","Y","cols=2;rows=5")</f>
        <v>42825</v>
      </c>
      <c r="P7">
        <v>11.926399999999999</v>
      </c>
      <c r="Q7" s="1">
        <f ca="1">_xll.BDH(R$4,"RETURN_COM_EQY",$B$1,$B$2,"EQY_CONSOLIDATED","Y","cols=2;rows=2")</f>
        <v>42916</v>
      </c>
      <c r="R7">
        <v>9.3709000000000007</v>
      </c>
      <c r="S7" s="1">
        <f ca="1">_xll.BDH(T$4,"RETURN_COM_EQY",$B$1,$B$2,"EQY_CONSOLIDATED","Y","cols=2;rows=2")</f>
        <v>42916</v>
      </c>
      <c r="T7">
        <v>5.7317999999999998</v>
      </c>
      <c r="U7" s="1">
        <f ca="1">_xll.BDH(V$4,"RETURN_COM_EQY",$B$1,$B$2,"EQY_CONSOLIDATED","Y","cols=2;rows=2")</f>
        <v>42916</v>
      </c>
      <c r="V7">
        <v>10.6736</v>
      </c>
      <c r="W7" s="1">
        <f ca="1">_xll.BDH(X$4,"RETURN_COM_EQY",$B$1,$B$2,"EQY_CONSOLIDATED","Y","cols=2;rows=2")</f>
        <v>42916</v>
      </c>
      <c r="X7">
        <v>8.9510000000000005</v>
      </c>
      <c r="Y7" s="1">
        <f ca="1">_xll.BDH(Z$4,"RETURN_COM_EQY",$B$1,$B$2,"EQY_CONSOLIDATED","Y","cols=2;rows=3")</f>
        <v>42825</v>
      </c>
      <c r="Z7">
        <v>2.4737</v>
      </c>
      <c r="AA7" s="1">
        <f ca="1">_xll.BDH(AB$4,"RETURN_COM_EQY",$B$1,$B$2,"EQY_CONSOLIDATED","Y","cols=2;rows=2")</f>
        <v>42916</v>
      </c>
      <c r="AB7">
        <v>23.666499999999999</v>
      </c>
      <c r="AC7" s="1">
        <f ca="1">_xll.BDH(AD$4,"RETURN_COM_EQY",$B$1,$B$2,"EQY_CONSOLIDATED","Y","cols=2;rows=2")</f>
        <v>42916</v>
      </c>
      <c r="AD7">
        <v>2.7612000000000001</v>
      </c>
      <c r="AE7" s="1">
        <f ca="1">_xll.BDH(AF$4,"RETURN_COM_EQY",$B$1,$B$2,"EQY_CONSOLIDATED","Y","cols=2;rows=3")</f>
        <v>42916</v>
      </c>
      <c r="AF7">
        <v>43.552500000000002</v>
      </c>
      <c r="AG7" s="1">
        <f ca="1">_xll.BDH(AH$4,"RETURN_COM_EQY",$B$1,$B$2,"EQY_CONSOLIDATED","Y","cols=2;rows=2")</f>
        <v>42916</v>
      </c>
      <c r="AH7">
        <v>38.987499999999997</v>
      </c>
      <c r="AI7" s="1">
        <f ca="1">_xll.BDH(AJ$4,"RETURN_COM_EQY",$B$1,$B$2,"EQY_CONSOLIDATED","Y","cols=2;rows=2")</f>
        <v>42916</v>
      </c>
      <c r="AJ7">
        <v>5.3263999999999996</v>
      </c>
      <c r="AK7" s="1">
        <f ca="1">_xll.BDH(AL$4,"RETURN_COM_EQY",$B$1,$B$2,"EQY_CONSOLIDATED","Y","cols=2;rows=2")</f>
        <v>42916</v>
      </c>
      <c r="AL7">
        <v>-47.812199999999997</v>
      </c>
      <c r="AM7" s="1">
        <f ca="1">_xll.BDH(AN$4,"RETURN_COM_EQY",$B$1,$B$2,"EQY_CONSOLIDATED","Y","cols=2;rows=2")</f>
        <v>42916</v>
      </c>
      <c r="AN7">
        <v>30.712399999999999</v>
      </c>
      <c r="AO7" s="1">
        <f ca="1">_xll.BDH(AP$4,"RETURN_COM_EQY",$B$1,$B$2,"EQY_CONSOLIDATED","Y","cols=2;rows=2")</f>
        <v>42916</v>
      </c>
      <c r="AP7">
        <v>-1.5188999999999999</v>
      </c>
      <c r="AQ7" s="1">
        <f ca="1">_xll.BDH(AR$4,"RETURN_COM_EQY",$B$1,$B$2,"EQY_CONSOLIDATED","Y","cols=2;rows=2")</f>
        <v>42916</v>
      </c>
      <c r="AR7">
        <v>14.1813</v>
      </c>
      <c r="AS7" s="1">
        <f ca="1">_xll.BDH(AT$4,"RETURN_COM_EQY",$B$1,$B$2,"EQY_CONSOLIDATED","Y","cols=2;rows=2")</f>
        <v>42916</v>
      </c>
      <c r="AT7">
        <v>13.3695</v>
      </c>
      <c r="AU7" s="1">
        <f ca="1">_xll.BDH(AV$4,"RETURN_COM_EQY",$B$1,$B$2,"EQY_CONSOLIDATED","Y","cols=2;rows=2")</f>
        <v>42916</v>
      </c>
      <c r="AV7">
        <v>5.5669000000000004</v>
      </c>
      <c r="AW7" s="1">
        <f ca="1">_xll.BDH(AX$4,"RETURN_COM_EQY",$B$1,$B$2,"EQY_CONSOLIDATED","Y","cols=2;rows=2")</f>
        <v>42916</v>
      </c>
      <c r="AX7">
        <v>18.313600000000001</v>
      </c>
      <c r="AY7" s="1">
        <f ca="1">_xll.BDH(AZ$4,"RETURN_COM_EQY",$B$1,$B$2,"EQY_CONSOLIDATED","Y","cols=2;rows=3")</f>
        <v>42825</v>
      </c>
      <c r="AZ7">
        <v>29.846499999999999</v>
      </c>
      <c r="BA7" s="1">
        <f ca="1">_xll.BDH(BB$4,"RETURN_COM_EQY",$B$1,$B$2,"EQY_CONSOLIDATED","Y","cols=2;rows=2")</f>
        <v>42916</v>
      </c>
      <c r="BB7">
        <v>-6.0591999999999997</v>
      </c>
      <c r="BC7" s="1">
        <f ca="1">_xll.BDH(BD$4,"RETURN_COM_EQY",$B$1,$B$2,"EQY_CONSOLIDATED","Y","cols=2;rows=2")</f>
        <v>42916</v>
      </c>
      <c r="BD7">
        <v>3.722</v>
      </c>
      <c r="BE7" s="1">
        <f ca="1">_xll.BDH(BF$4,"RETURN_COM_EQY",$B$1,$B$2,"EQY_CONSOLIDATED","Y","cols=2;rows=2")</f>
        <v>42916</v>
      </c>
      <c r="BF7">
        <v>92.956900000000005</v>
      </c>
      <c r="BG7" s="1">
        <f ca="1">_xll.BDH(BH$4,"RETURN_COM_EQY",$B$1,$B$2,"EQY_CONSOLIDATED","Y","cols=2;rows=2")</f>
        <v>42916</v>
      </c>
      <c r="BH7">
        <v>7.7411000000000003</v>
      </c>
      <c r="BI7" s="1">
        <f ca="1">_xll.BDH(BJ$4,"RETURN_COM_EQY",$B$1,$B$2,"EQY_CONSOLIDATED","Y","cols=2;rows=2")</f>
        <v>42916</v>
      </c>
      <c r="BJ7">
        <v>6.2709999999999999</v>
      </c>
      <c r="BK7" s="1">
        <f ca="1">_xll.BDH(BL$4,"RETURN_COM_EQY",$B$1,$B$2,"EQY_CONSOLIDATED","Y","cols=2;rows=2")</f>
        <v>42916</v>
      </c>
      <c r="BL7">
        <v>8.9512</v>
      </c>
      <c r="BM7" s="1">
        <f ca="1">_xll.BDH(BN$4,"RETURN_COM_EQY",$B$1,$B$2,"EQY_CONSOLIDATED","Y","cols=2;rows=3")</f>
        <v>42825</v>
      </c>
      <c r="BN7">
        <v>14.4962</v>
      </c>
      <c r="BO7" s="1">
        <f ca="1">_xll.BDH(BP$4,"RETURN_COM_EQY",$B$1,$B$2,"EQY_CONSOLIDATED","Y","cols=2;rows=2")</f>
        <v>42916</v>
      </c>
      <c r="BP7">
        <v>18.733799999999999</v>
      </c>
      <c r="BQ7" s="1">
        <f ca="1">_xll.BDH(BR$4,"RETURN_COM_EQY",$B$1,$B$2,"EQY_CONSOLIDATED","Y","cols=2;rows=1")</f>
        <v>43281</v>
      </c>
      <c r="BR7">
        <v>23.507300000000001</v>
      </c>
      <c r="BS7" s="1">
        <f ca="1">_xll.BDH(BT$4,"RETURN_COM_EQY",$B$1,$B$2,"EQY_CONSOLIDATED","Y","cols=2;rows=2")</f>
        <v>42916</v>
      </c>
      <c r="BT7">
        <v>0.79200000000000004</v>
      </c>
      <c r="BU7" s="1">
        <f ca="1">_xll.BDH(BV$4,"RETURN_COM_EQY",$B$1,$B$2,"EQY_CONSOLIDATED","Y","cols=2;rows=2")</f>
        <v>42916</v>
      </c>
      <c r="BV7">
        <v>8.0734999999999992</v>
      </c>
      <c r="BW7" s="1">
        <f ca="1">_xll.BDH(BX$4,"RETURN_COM_EQY",$B$1,$B$2,"EQY_CONSOLIDATED","Y","cols=2;rows=3")</f>
        <v>42825</v>
      </c>
      <c r="BX7">
        <v>29.502199999999998</v>
      </c>
      <c r="BY7" s="1">
        <f ca="1">_xll.BDH(BZ$4,"RETURN_COM_EQY",$B$1,$B$2,"EQY_CONSOLIDATED","Y","cols=2;rows=2")</f>
        <v>42916</v>
      </c>
      <c r="BZ7">
        <v>18.857299999999999</v>
      </c>
      <c r="CA7" s="1">
        <f ca="1">_xll.BDH(CB$4,"RETURN_COM_EQY",$B$1,$B$2,"EQY_CONSOLIDATED","Y","cols=2;rows=3")</f>
        <v>42916</v>
      </c>
      <c r="CB7">
        <v>20.3964</v>
      </c>
      <c r="CC7" s="1">
        <f ca="1">_xll.BDH(CD$4,"RETURN_COM_EQY",$B$1,$B$2,"EQY_CONSOLIDATED","Y","cols=2;rows=2")</f>
        <v>42916</v>
      </c>
      <c r="CD7">
        <v>15.0505</v>
      </c>
      <c r="CE7" s="1">
        <f ca="1">_xll.BDH(CF$4,"RETURN_COM_EQY",$B$1,$B$2,"EQY_CONSOLIDATED","Y","cols=2;rows=2")</f>
        <v>42916</v>
      </c>
      <c r="CF7">
        <v>-10.4032</v>
      </c>
      <c r="CG7" s="1">
        <f ca="1">_xll.BDH(CH$4,"RETURN_COM_EQY",$B$1,$B$2,"EQY_CONSOLIDATED","Y","cols=2;rows=2")</f>
        <v>42916</v>
      </c>
      <c r="CH7">
        <v>3.0156000000000001</v>
      </c>
      <c r="CI7" s="1">
        <f ca="1">_xll.BDH(CJ$4,"RETURN_COM_EQY",$B$1,$B$2,"EQY_CONSOLIDATED","Y","cols=2;rows=3")</f>
        <v>42825</v>
      </c>
      <c r="CJ7">
        <v>11.5898</v>
      </c>
      <c r="CK7" s="1">
        <f ca="1">_xll.BDH(CL$4,"RETURN_COM_EQY",$B$1,$B$2,"EQY_CONSOLIDATED","Y","cols=2;rows=2")</f>
        <v>42916</v>
      </c>
      <c r="CL7">
        <v>0.58409999999999995</v>
      </c>
      <c r="CM7" s="1">
        <f ca="1">_xll.BDH(CN$4,"RETURN_COM_EQY",$B$1,$B$2,"EQY_CONSOLIDATED","Y","cols=2;rows=3")</f>
        <v>42916</v>
      </c>
      <c r="CN7">
        <v>24.490500000000001</v>
      </c>
      <c r="CO7" s="1">
        <f ca="1">_xll.BDH(CP$4,"RETURN_COM_EQY",$B$1,$B$2,"EQY_CONSOLIDATED","Y","cols=2;rows=2")</f>
        <v>42916</v>
      </c>
      <c r="CP7">
        <v>18.206399999999999</v>
      </c>
      <c r="CQ7" s="1">
        <f ca="1">_xll.BDH(CR$4,"RETURN_COM_EQY",$B$1,$B$2,"EQY_CONSOLIDATED","Y","cols=2;rows=2")</f>
        <v>42916</v>
      </c>
      <c r="CR7">
        <v>24.4345</v>
      </c>
      <c r="CS7" s="1">
        <f ca="1">_xll.BDH(CT$4,"RETURN_COM_EQY",$B$1,$B$2,"EQY_CONSOLIDATED","Y","cols=2;rows=3")</f>
        <v>42916</v>
      </c>
      <c r="CT7">
        <v>11.5944</v>
      </c>
      <c r="CU7" s="1">
        <f ca="1">_xll.BDH(CV$4,"RETURN_COM_EQY",$B$1,$B$2,"EQY_CONSOLIDATED","Y","cols=2;rows=3")</f>
        <v>42825</v>
      </c>
      <c r="CV7">
        <v>14.342499999999999</v>
      </c>
      <c r="CW7" s="1">
        <f ca="1">_xll.BDH(CX$4,"RETURN_COM_EQY",$B$1,$B$2,"EQY_CONSOLIDATED","Y","cols=2;rows=2")</f>
        <v>42916</v>
      </c>
      <c r="CX7">
        <v>1.4836</v>
      </c>
      <c r="CY7" s="1">
        <f ca="1">_xll.BDH(CZ$4,"RETURN_COM_EQY",$B$1,$B$2,"EQY_CONSOLIDATED","Y","cols=2;rows=3")</f>
        <v>42916</v>
      </c>
      <c r="CZ7">
        <v>34.081800000000001</v>
      </c>
      <c r="DA7" s="1">
        <f ca="1">_xll.BDH(DB$4,"RETURN_COM_EQY",$B$1,$B$2,"EQY_CONSOLIDATED","Y","cols=2;rows=2")</f>
        <v>42916</v>
      </c>
      <c r="DB7">
        <v>3.6032000000000002</v>
      </c>
      <c r="DC7" s="1">
        <f ca="1">_xll.BDH(DD$4,"RETURN_COM_EQY",$B$1,$B$2,"EQY_CONSOLIDATED","Y","cols=2;rows=2")</f>
        <v>42916</v>
      </c>
      <c r="DD7">
        <v>17.412299999999998</v>
      </c>
      <c r="DE7" s="1">
        <f ca="1">_xll.BDH(DF$4,"RETURN_COM_EQY",$B$1,$B$2,"EQY_CONSOLIDATED","Y","cols=2;rows=2")</f>
        <v>42916</v>
      </c>
      <c r="DF7">
        <v>-15.443099999999999</v>
      </c>
      <c r="DG7" s="1">
        <f ca="1">_xll.BDH(DH$4,"RETURN_COM_EQY",$B$1,$B$2,"EQY_CONSOLIDATED","Y","cols=2;rows=2")</f>
        <v>42916</v>
      </c>
      <c r="DH7">
        <v>20.9176</v>
      </c>
      <c r="DI7" s="1">
        <f ca="1">_xll.BDH(DJ$4,"RETURN_COM_EQY",$B$1,$B$2,"EQY_CONSOLIDATED","Y","cols=2;rows=3")</f>
        <v>42825</v>
      </c>
      <c r="DJ7">
        <v>8.5701999999999998</v>
      </c>
      <c r="DK7" s="1">
        <f ca="1">_xll.BDH(DL$4,"RETURN_COM_EQY",$B$1,$B$2,"EQY_CONSOLIDATED","Y","cols=2;rows=2")</f>
        <v>42916</v>
      </c>
      <c r="DL7">
        <v>8.1966000000000001</v>
      </c>
      <c r="DM7" s="1">
        <f ca="1">_xll.BDH(DN$4,"RETURN_COM_EQY",$B$1,$B$2,"EQY_CONSOLIDATED","Y","cols=2;rows=3")</f>
        <v>42916</v>
      </c>
      <c r="DN7">
        <v>9.0345999999999993</v>
      </c>
      <c r="DO7" s="1">
        <f ca="1">_xll.BDH(DP$4,"RETURN_COM_EQY",$B$1,$B$2,"EQY_CONSOLIDATED","Y","cols=2;rows=2")</f>
        <v>42916</v>
      </c>
      <c r="DP7">
        <v>5.1989999999999998</v>
      </c>
      <c r="DQ7" s="1">
        <f ca="1">_xll.BDH(DR$4,"RETURN_COM_EQY",$B$1,$B$2,"EQY_CONSOLIDATED","Y","cols=2;rows=3")</f>
        <v>42825</v>
      </c>
      <c r="DR7">
        <v>8.2635000000000005</v>
      </c>
      <c r="DS7" s="1">
        <f ca="1">_xll.BDH(DT$4,"RETURN_COM_EQY",$B$1,$B$2,"EQY_CONSOLIDATED","Y","cols=2;rows=2")</f>
        <v>42916</v>
      </c>
      <c r="DT7">
        <v>27.878699999999998</v>
      </c>
      <c r="DU7" s="1">
        <f ca="1">_xll.BDH(DV$4,"RETURN_COM_EQY",$B$1,$B$2,"EQY_CONSOLIDATED","Y","cols=2;rows=1")</f>
        <v>43100</v>
      </c>
      <c r="DV7">
        <v>17.861899999999999</v>
      </c>
      <c r="DW7" s="1">
        <f ca="1">_xll.BDH(DX$4,"RETURN_COM_EQY",$B$1,$B$2,"EQY_CONSOLIDATED","Y","cols=2;rows=1")</f>
        <v>43100</v>
      </c>
      <c r="DX7">
        <v>24.406099999999999</v>
      </c>
      <c r="DY7" s="1">
        <f ca="1">_xll.BDH(DZ$4,"RETURN_COM_EQY",$B$1,$B$2,"EQY_CONSOLIDATED","Y","cols=2;rows=1")</f>
        <v>43100</v>
      </c>
      <c r="DZ7">
        <v>6.2530999999999999</v>
      </c>
      <c r="EA7" s="1">
        <f ca="1">_xll.BDH(EB$4,"RETURN_COM_EQY",$B$1,$B$2,"EQY_CONSOLIDATED","Y","cols=2;rows=1")</f>
        <v>43100</v>
      </c>
      <c r="EB7">
        <v>10.5084</v>
      </c>
      <c r="EC7" s="1">
        <f ca="1">_xll.BDH(ED$4,"RETURN_COM_EQY",$B$1,$B$2,"EQY_CONSOLIDATED","Y","cols=2;rows=3")</f>
        <v>42825</v>
      </c>
      <c r="ED7">
        <v>4.7732999999999999</v>
      </c>
      <c r="EE7" s="1">
        <f ca="1">_xll.BDH(EF$4,"RETURN_COM_EQY",$B$1,$B$2,"EQY_CONSOLIDATED","Y","cols=2;rows=2")</f>
        <v>42916</v>
      </c>
      <c r="EF7">
        <v>16.864899999999999</v>
      </c>
      <c r="EG7" s="1">
        <f ca="1">_xll.BDH(EH$4,"RETURN_COM_EQY",$B$1,$B$2,"EQY_CONSOLIDATED","Y","cols=2;rows=1")</f>
        <v>42978</v>
      </c>
      <c r="EH7">
        <v>15.542</v>
      </c>
      <c r="EI7" s="1">
        <f ca="1">_xll.BDH(EJ$4,"RETURN_COM_EQY",$B$1,$B$2,"EQY_CONSOLIDATED","Y","cols=2;rows=1")</f>
        <v>42978</v>
      </c>
      <c r="EJ7">
        <v>18.531099999999999</v>
      </c>
      <c r="EK7" s="1">
        <f ca="1">_xll.BDH(EL$4,"RETURN_COM_EQY",$B$1,$B$2,"EQY_CONSOLIDATED","Y","cols=2;rows=1")</f>
        <v>43100</v>
      </c>
      <c r="EL7">
        <v>11.3104</v>
      </c>
      <c r="EM7" s="1">
        <f ca="1">_xll.BDH(EN$4,"RETURN_COM_EQY",$B$1,$B$2,"EQY_CONSOLIDATED","Y","cols=2;rows=3")</f>
        <v>42916</v>
      </c>
      <c r="EN7">
        <v>2.7122999999999999</v>
      </c>
      <c r="EO7" s="1">
        <f ca="1">_xll.BDH(EP$4,"RETURN_COM_EQY",$B$1,$B$2,"EQY_CONSOLIDATED","Y","cols=2;rows=3")</f>
        <v>42916</v>
      </c>
      <c r="EP7">
        <v>18.126999999999999</v>
      </c>
      <c r="EQ7" s="1">
        <f ca="1">_xll.BDH(ER$4,"RETURN_COM_EQY",$B$1,$B$2,"EQY_CONSOLIDATED","Y","cols=2;rows=3")</f>
        <v>42825</v>
      </c>
      <c r="ER7">
        <v>3.6934</v>
      </c>
      <c r="ES7" s="1">
        <f ca="1">_xll.BDH(ET$4,"RETURN_COM_EQY",$B$1,$B$2,"EQY_CONSOLIDATED","Y","cols=2;rows=2")</f>
        <v>42916</v>
      </c>
      <c r="ET7">
        <v>20.244599999999998</v>
      </c>
      <c r="EU7" s="1">
        <f ca="1">_xll.BDH(EV$4,"RETURN_COM_EQY",$B$1,$B$2,"EQY_CONSOLIDATED","Y","cols=2;rows=2")</f>
        <v>42916</v>
      </c>
      <c r="EV7">
        <v>6.9383999999999997</v>
      </c>
      <c r="EW7" s="1">
        <f ca="1">_xll.BDH(EX$4,"RETURN_COM_EQY",$B$1,$B$2,"EQY_CONSOLIDATED","Y","cols=2;rows=2")</f>
        <v>42916</v>
      </c>
      <c r="EX7">
        <v>59.9925</v>
      </c>
      <c r="EY7" s="1">
        <f ca="1">_xll.BDH(EZ$4,"RETURN_COM_EQY",$B$1,$B$2,"EQY_CONSOLIDATED","Y","cols=2;rows=2")</f>
        <v>42916</v>
      </c>
      <c r="EZ7">
        <v>-1.8902000000000001</v>
      </c>
      <c r="FA7" s="1">
        <f ca="1">_xll.BDH(FB$4,"RETURN_COM_EQY",$B$1,$B$2,"EQY_CONSOLIDATED","Y","cols=2;rows=2")</f>
        <v>42916</v>
      </c>
      <c r="FB7">
        <v>-4.9583000000000004</v>
      </c>
      <c r="FC7" s="1">
        <f ca="1">_xll.BDH(FD$4,"RETURN_COM_EQY",$B$1,$B$2,"EQY_CONSOLIDATED","Y","cols=2;rows=2")</f>
        <v>42916</v>
      </c>
      <c r="FD7">
        <v>30.4831</v>
      </c>
      <c r="FE7" s="1">
        <f ca="1">_xll.BDH(FF$4,"RETURN_COM_EQY",$B$1,$B$2,"EQY_CONSOLIDATED","Y","cols=2;rows=2")</f>
        <v>42916</v>
      </c>
      <c r="FF7">
        <v>18.260899999999999</v>
      </c>
      <c r="FG7" s="1">
        <f ca="1">_xll.BDH(FH$4,"RETURN_COM_EQY",$B$1,$B$2,"EQY_CONSOLIDATED","Y","cols=2;rows=2")</f>
        <v>42916</v>
      </c>
      <c r="FH7">
        <v>8.0549999999999997</v>
      </c>
      <c r="FI7" s="1">
        <f ca="1">_xll.BDH(FJ$4,"RETURN_COM_EQY",$B$1,$B$2,"EQY_CONSOLIDATED","Y","cols=2;rows=3")</f>
        <v>42794</v>
      </c>
      <c r="FJ7">
        <v>18.151299999999999</v>
      </c>
      <c r="FK7" s="1">
        <f ca="1">_xll.BDH(FL$4,"RETURN_COM_EQY",$B$1,$B$2,"EQY_CONSOLIDATED","Y","cols=2;rows=2")</f>
        <v>42916</v>
      </c>
      <c r="FL7">
        <v>20.4162</v>
      </c>
      <c r="FM7" s="1">
        <f ca="1">_xll.BDH(FN$4,"RETURN_COM_EQY",$B$1,$B$2,"EQY_CONSOLIDATED","Y","cols=2;rows=2")</f>
        <v>42916</v>
      </c>
      <c r="FN7">
        <v>12.9924</v>
      </c>
      <c r="FO7" s="1">
        <f ca="1">_xll.BDH(FP$4,"RETURN_COM_EQY",$B$1,$B$2,"EQY_CONSOLIDATED","Y","cols=2;rows=2")</f>
        <v>42916</v>
      </c>
      <c r="FP7">
        <v>18.3246</v>
      </c>
      <c r="FQ7" s="1">
        <f ca="1">_xll.BDH(FR$4,"RETURN_COM_EQY",$B$1,$B$2,"EQY_CONSOLIDATED","Y","cols=2;rows=2")</f>
        <v>42916</v>
      </c>
      <c r="FR7">
        <v>2.7389999999999999</v>
      </c>
      <c r="FS7" s="1">
        <f ca="1">_xll.BDH(FT$4,"RETURN_COM_EQY",$B$1,$B$2,"EQY_CONSOLIDATED","Y","cols=2;rows=2")</f>
        <v>42916</v>
      </c>
      <c r="FT7">
        <v>15.084899999999999</v>
      </c>
      <c r="FU7" s="1">
        <f ca="1">_xll.BDH(FV$4,"RETURN_COM_EQY",$B$1,$B$2,"EQY_CONSOLIDATED","Y","cols=2;rows=2")</f>
        <v>42916</v>
      </c>
      <c r="FV7">
        <v>5.4696999999999996</v>
      </c>
      <c r="FW7" s="1">
        <f ca="1">_xll.BDH(FX$4,"RETURN_COM_EQY",$B$1,$B$2,"EQY_CONSOLIDATED","Y","cols=2;rows=2")</f>
        <v>42916</v>
      </c>
      <c r="FX7">
        <v>21.103400000000001</v>
      </c>
      <c r="FY7" s="1">
        <f ca="1">_xll.BDH(FZ$4,"RETURN_COM_EQY",$B$1,$B$2,"EQY_CONSOLIDATED","Y","cols=2;rows=2")</f>
        <v>43008</v>
      </c>
      <c r="FZ7">
        <v>4.5568</v>
      </c>
      <c r="GA7" s="1">
        <f ca="1">_xll.BDH(GB$4,"RETURN_COM_EQY",$B$1,$B$2,"EQY_CONSOLIDATED","Y","cols=2;rows=2")</f>
        <v>42916</v>
      </c>
      <c r="GB7">
        <v>7.2388000000000003</v>
      </c>
      <c r="GC7" s="1">
        <f ca="1">_xll.BDH(GD$4,"RETURN_COM_EQY",$B$1,$B$2,"EQY_CONSOLIDATED","Y","cols=2;rows=2")</f>
        <v>42916</v>
      </c>
      <c r="GD7">
        <v>19.546900000000001</v>
      </c>
      <c r="GE7" s="1">
        <f ca="1">_xll.BDH(GF$4,"RETURN_COM_EQY",$B$1,$B$2,"EQY_CONSOLIDATED","Y","cols=2;rows=2")</f>
        <v>42916</v>
      </c>
      <c r="GF7">
        <v>-7.8518999999999997</v>
      </c>
      <c r="GG7" s="1">
        <f ca="1">_xll.BDH(GH$4,"RETURN_COM_EQY",$B$1,$B$2,"EQY_CONSOLIDATED","Y","cols=2;rows=2")</f>
        <v>42916</v>
      </c>
      <c r="GH7">
        <v>7.28</v>
      </c>
      <c r="GI7" s="1">
        <f ca="1">_xll.BDH(GJ$4,"RETURN_COM_EQY",$B$1,$B$2,"EQY_CONSOLIDATED","Y","cols=2;rows=1")</f>
        <v>42916</v>
      </c>
      <c r="GJ7">
        <v>26.1371</v>
      </c>
      <c r="GK7" s="1">
        <f ca="1">_xll.BDH(GL$4,"RETURN_COM_EQY",$B$1,$B$2,"EQY_CONSOLIDATED","Y","cols=2;rows=3")</f>
        <v>42916</v>
      </c>
      <c r="GL7">
        <v>13.7803</v>
      </c>
      <c r="GM7" s="1">
        <f ca="1">_xll.BDH(GN$4,"RETURN_COM_EQY",$B$1,$B$2,"EQY_CONSOLIDATED","Y","cols=2;rows=2")</f>
        <v>42916</v>
      </c>
      <c r="GN7">
        <v>10.111800000000001</v>
      </c>
      <c r="GO7" s="1">
        <f ca="1">_xll.BDH(GP$4,"RETURN_COM_EQY",$B$1,$B$2,"EQY_CONSOLIDATED","Y","cols=2;rows=2")</f>
        <v>42916</v>
      </c>
      <c r="GP7">
        <v>-11.585599999999999</v>
      </c>
      <c r="GQ7" s="1">
        <f ca="1">_xll.BDH(GR$4,"RETURN_COM_EQY",$B$1,$B$2,"EQY_CONSOLIDATED","Y","cols=2;rows=2")</f>
        <v>42916</v>
      </c>
      <c r="GR7">
        <v>9.9713999999999992</v>
      </c>
      <c r="GS7" s="1">
        <f ca="1">_xll.BDH(GT$4,"RETURN_COM_EQY",$B$1,$B$2,"EQY_CONSOLIDATED","Y","cols=2;rows=2")</f>
        <v>42916</v>
      </c>
      <c r="GT7">
        <v>26.459499999999998</v>
      </c>
      <c r="GU7" s="1">
        <f ca="1">_xll.BDH(GV$4,"RETURN_COM_EQY",$B$1,$B$2,"EQY_CONSOLIDATED","Y","cols=2;rows=1")</f>
        <v>42916</v>
      </c>
      <c r="GV7">
        <v>0.36509999999999998</v>
      </c>
      <c r="GW7" s="1">
        <f ca="1">_xll.BDH(GX$4,"RETURN_COM_EQY",$B$1,$B$2,"EQY_CONSOLIDATED","Y","cols=2;rows=2")</f>
        <v>42916</v>
      </c>
      <c r="GX7">
        <v>10.4428</v>
      </c>
      <c r="GY7" s="1">
        <f ca="1">_xll.BDH(GZ$4,"RETURN_COM_EQY",$B$1,$B$2,"EQY_CONSOLIDATED","Y","cols=2;rows=5")</f>
        <v>42825</v>
      </c>
      <c r="GZ7">
        <v>18.234500000000001</v>
      </c>
      <c r="HA7" s="1">
        <f ca="1">_xll.BDH(HB$4,"RETURN_COM_EQY",$B$1,$B$2,"EQY_CONSOLIDATED","Y","cols=2;rows=2")</f>
        <v>42916</v>
      </c>
      <c r="HB7">
        <v>3.2534999999999998</v>
      </c>
      <c r="HC7" s="1">
        <f ca="1">_xll.BDH(HD$4,"RETURN_COM_EQY",$B$1,$B$2,"EQY_CONSOLIDATED","Y","cols=2;rows=2")</f>
        <v>42916</v>
      </c>
      <c r="HD7">
        <v>-3.1877</v>
      </c>
      <c r="HE7" s="1">
        <f ca="1">_xll.BDH(HF$4,"RETURN_COM_EQY",$B$1,$B$2,"EQY_CONSOLIDATED","Y","cols=2;rows=2")</f>
        <v>42916</v>
      </c>
      <c r="HF7">
        <v>25.8444</v>
      </c>
      <c r="HG7" s="1">
        <f ca="1">_xll.BDH(HH$4,"RETURN_COM_EQY",$B$1,$B$2,"EQY_CONSOLIDATED","Y","cols=2;rows=2")</f>
        <v>42916</v>
      </c>
      <c r="HH7">
        <v>6.6071</v>
      </c>
      <c r="HI7" s="1">
        <f ca="1">_xll.BDH(HJ$4,"RETURN_COM_EQY",$B$1,$B$2,"EQY_CONSOLIDATED","Y","cols=2;rows=3")</f>
        <v>42825</v>
      </c>
      <c r="HJ7">
        <v>26.476500000000001</v>
      </c>
      <c r="HK7" s="1">
        <f ca="1">_xll.BDH(HL$4,"RETURN_COM_EQY",$B$1,$B$2,"EQY_CONSOLIDATED","Y","cols=2;rows=2")</f>
        <v>42916</v>
      </c>
      <c r="HL7">
        <v>8.1691000000000003</v>
      </c>
      <c r="HM7" s="1">
        <f ca="1">_xll.BDH(HN$4,"RETURN_COM_EQY",$B$1,$B$2,"EQY_CONSOLIDATED","Y","cols=2;rows=1")</f>
        <v>43100</v>
      </c>
      <c r="HN7">
        <v>18.837299999999999</v>
      </c>
      <c r="HO7" s="1">
        <f ca="1">_xll.BDH(HP$4,"RETURN_COM_EQY",$B$1,$B$2,"EQY_CONSOLIDATED","Y","cols=2;rows=1")</f>
        <v>43100</v>
      </c>
      <c r="HP7">
        <v>9.6746999999999996</v>
      </c>
      <c r="HQ7" s="1">
        <f ca="1">_xll.BDH(HR$4,"RETURN_COM_EQY",$B$1,$B$2,"EQY_CONSOLIDATED","Y","cols=2;rows=2")</f>
        <v>42916</v>
      </c>
      <c r="HR7">
        <v>32.812899999999999</v>
      </c>
      <c r="HS7" s="1">
        <f ca="1">_xll.BDH(HT$4,"RETURN_COM_EQY",$B$1,$B$2,"EQY_CONSOLIDATED","Y","cols=2;rows=5")</f>
        <v>42825</v>
      </c>
      <c r="HT7">
        <v>6.4379</v>
      </c>
      <c r="HU7" s="1">
        <f ca="1">_xll.BDH(HV$4,"RETURN_COM_EQY",$B$1,$B$2,"EQY_CONSOLIDATED","Y","cols=2;rows=2")</f>
        <v>42916</v>
      </c>
      <c r="HV7">
        <v>25.3963</v>
      </c>
      <c r="HW7" s="1">
        <f ca="1">_xll.BDH(HX$4,"RETURN_COM_EQY",$B$1,$B$2,"EQY_CONSOLIDATED","Y","cols=2;rows=2")</f>
        <v>42916</v>
      </c>
      <c r="HX7">
        <v>6.5476999999999999</v>
      </c>
      <c r="HY7" s="1">
        <f ca="1">_xll.BDH(HZ$4,"RETURN_COM_EQY",$B$1,$B$2,"EQY_CONSOLIDATED","Y","cols=2;rows=2")</f>
        <v>42916</v>
      </c>
      <c r="HZ7">
        <v>16.366900000000001</v>
      </c>
      <c r="IA7" s="1">
        <f ca="1">_xll.BDH(IB$4,"RETURN_COM_EQY",$B$1,$B$2,"EQY_CONSOLIDATED","Y","cols=2;rows=2")</f>
        <v>42916</v>
      </c>
      <c r="IB7">
        <v>5.4828999999999999</v>
      </c>
      <c r="IC7" s="1">
        <f ca="1">_xll.BDH(ID$4,"RETURN_COM_EQY",$B$1,$B$2,"EQY_CONSOLIDATED","Y","cols=2;rows=2")</f>
        <v>42916</v>
      </c>
      <c r="ID7">
        <v>11.9236</v>
      </c>
      <c r="IE7" s="1">
        <f ca="1">_xll.BDH(IF$4,"RETURN_COM_EQY",$B$1,$B$2,"EQY_CONSOLIDATED","Y","cols=2;rows=2")</f>
        <v>42916</v>
      </c>
      <c r="IF7">
        <v>11.837400000000001</v>
      </c>
      <c r="IG7" s="1">
        <f ca="1">_xll.BDH(IH$4,"RETURN_COM_EQY",$B$1,$B$2,"EQY_CONSOLIDATED","Y","cols=2;rows=5")</f>
        <v>42825</v>
      </c>
      <c r="IH7">
        <v>8.0372000000000003</v>
      </c>
      <c r="II7" s="1">
        <f ca="1">_xll.BDH(IJ$4,"RETURN_COM_EQY",$B$1,$B$2,"EQY_CONSOLIDATED","Y","cols=2;rows=2")</f>
        <v>42916</v>
      </c>
      <c r="IJ7">
        <v>10.7316</v>
      </c>
      <c r="IK7" s="1">
        <f ca="1">_xll.BDH(IL$4,"RETURN_COM_EQY",$B$1,$B$2,"EQY_CONSOLIDATED","Y","cols=2;rows=5")</f>
        <v>42825</v>
      </c>
      <c r="IL7">
        <v>2.3144</v>
      </c>
      <c r="IM7" s="1">
        <f ca="1">_xll.BDH(IN$4,"RETURN_COM_EQY",$B$1,$B$2,"EQY_CONSOLIDATED","Y","cols=2;rows=5")</f>
        <v>42825</v>
      </c>
      <c r="IN7">
        <v>-27.565799999999999</v>
      </c>
      <c r="IO7" s="1">
        <f ca="1">_xll.BDH(IP$4,"RETURN_COM_EQY",$B$1,$B$2,"EQY_CONSOLIDATED","Y","cols=2;rows=2")</f>
        <v>42916</v>
      </c>
      <c r="IP7">
        <v>4.3909000000000002</v>
      </c>
      <c r="IQ7" s="1">
        <f ca="1">_xll.BDH(IR$4,"RETURN_COM_EQY",$B$1,$B$2,"EQY_CONSOLIDATED","Y","cols=2;rows=2")</f>
        <v>42916</v>
      </c>
      <c r="IR7">
        <v>6.5152999999999999</v>
      </c>
      <c r="IS7" s="1">
        <f ca="1">_xll.BDH(IT$4,"RETURN_COM_EQY",$B$1,$B$2,"EQY_CONSOLIDATED","Y","cols=2;rows=5")</f>
        <v>42825</v>
      </c>
      <c r="IT7">
        <v>10.203900000000001</v>
      </c>
      <c r="IU7" s="1">
        <f ca="1">_xll.BDH(IV$4,"RETURN_COM_EQY",$B$1,$B$2,"EQY_CONSOLIDATED","Y","cols=2;rows=2")</f>
        <v>42916</v>
      </c>
      <c r="IV7">
        <v>12.794499999999999</v>
      </c>
      <c r="IW7" s="1">
        <f ca="1">_xll.BDH(IX$4,"RETURN_COM_EQY",$B$1,$B$2,"EQY_CONSOLIDATED","Y","cols=2;rows=2")</f>
        <v>42916</v>
      </c>
      <c r="IX7">
        <v>2.1758000000000002</v>
      </c>
      <c r="IY7" s="1">
        <f ca="1">_xll.BDH(IZ$4,"RETURN_COM_EQY",$B$1,$B$2,"EQY_CONSOLIDATED","Y","cols=2;rows=2")</f>
        <v>42916</v>
      </c>
      <c r="IZ7">
        <v>8.9826999999999995</v>
      </c>
      <c r="JA7" s="1">
        <f ca="1">_xll.BDH(JB$4,"RETURN_COM_EQY",$B$1,$B$2,"EQY_CONSOLIDATED","Y","cols=2;rows=2")</f>
        <v>42916</v>
      </c>
      <c r="JB7">
        <v>8.5374999999999996</v>
      </c>
      <c r="JC7" s="1">
        <f ca="1">_xll.BDH(JD$4,"RETURN_COM_EQY",$B$1,$B$2,"EQY_CONSOLIDATED","Y","cols=2;rows=5")</f>
        <v>42825</v>
      </c>
      <c r="JD7">
        <v>15.9315</v>
      </c>
      <c r="JE7" s="1">
        <f ca="1">_xll.BDH(JF$4,"RETURN_COM_EQY",$B$1,$B$2,"EQY_CONSOLIDATED","Y","cols=2;rows=3")</f>
        <v>42825</v>
      </c>
      <c r="JF7">
        <v>12.834899999999999</v>
      </c>
      <c r="JG7" s="1">
        <f ca="1">_xll.BDH(JH$4,"RETURN_COM_EQY",$B$1,$B$2,"EQY_CONSOLIDATED","Y","cols=2;rows=2")</f>
        <v>42916</v>
      </c>
      <c r="JH7">
        <v>9.6997999999999998</v>
      </c>
      <c r="JI7" s="1">
        <f ca="1">_xll.BDH(JJ$4,"RETURN_COM_EQY",$B$1,$B$2,"EQY_CONSOLIDATED","Y","cols=2;rows=6")</f>
        <v>42825</v>
      </c>
      <c r="JJ7">
        <v>0.62909999999999999</v>
      </c>
      <c r="JK7" s="1">
        <f ca="1">_xll.BDH(JL$4,"RETURN_COM_EQY",$B$1,$B$2,"EQY_CONSOLIDATED","Y","cols=2;rows=2")</f>
        <v>42916</v>
      </c>
      <c r="JL7">
        <v>6.8593999999999999</v>
      </c>
      <c r="JM7" s="1">
        <f ca="1">_xll.BDH(JN$4,"RETURN_COM_EQY",$B$1,$B$2,"EQY_CONSOLIDATED","Y","cols=2;rows=2")</f>
        <v>42916</v>
      </c>
      <c r="JN7">
        <v>13.549200000000001</v>
      </c>
      <c r="JO7" s="1">
        <f ca="1">_xll.BDH(JP$4,"RETURN_COM_EQY",$B$1,$B$2,"EQY_CONSOLIDATED","Y","cols=2;rows=2")</f>
        <v>42916</v>
      </c>
      <c r="JP7">
        <v>6.1844999999999999</v>
      </c>
      <c r="JQ7" s="1">
        <f ca="1">_xll.BDH(JR$4,"RETURN_COM_EQY",$B$1,$B$2,"EQY_CONSOLIDATED","Y","cols=2;rows=2")</f>
        <v>42916</v>
      </c>
      <c r="JR7">
        <v>10.2348</v>
      </c>
      <c r="JS7" s="1">
        <f ca="1">_xll.BDH(JT$4,"RETURN_COM_EQY",$B$1,$B$2,"EQY_CONSOLIDATED","Y","cols=2;rows=3")</f>
        <v>42825</v>
      </c>
      <c r="JT7">
        <v>6.7735000000000003</v>
      </c>
      <c r="JU7" s="1">
        <f ca="1">_xll.BDH(JV$4,"RETURN_COM_EQY",$B$1,$B$2,"EQY_CONSOLIDATED","Y","cols=2;rows=2")</f>
        <v>42916</v>
      </c>
      <c r="JV7">
        <v>8.9051000000000009</v>
      </c>
      <c r="JW7" s="1">
        <f ca="1">_xll.BDH(JX$4,"RETURN_COM_EQY",$B$1,$B$2,"EQY_CONSOLIDATED","Y","cols=2;rows=5")</f>
        <v>42825</v>
      </c>
      <c r="JX7">
        <v>11.3626</v>
      </c>
      <c r="JY7" s="1">
        <f ca="1">_xll.BDH(JZ$4,"RETURN_COM_EQY",$B$1,$B$2,"EQY_CONSOLIDATED","Y","cols=2;rows=5")</f>
        <v>42825</v>
      </c>
      <c r="JZ7">
        <v>12.2712</v>
      </c>
      <c r="KA7" s="1">
        <f ca="1">_xll.BDH(KB$4,"RETURN_COM_EQY",$B$1,$B$2,"EQY_CONSOLIDATED","Y","cols=2;rows=2")</f>
        <v>42916</v>
      </c>
      <c r="KB7">
        <v>16.221699999999998</v>
      </c>
      <c r="KC7" s="1">
        <f ca="1">_xll.BDH(KD$4,"RETURN_COM_EQY",$B$1,$B$2,"EQY_CONSOLIDATED","Y","cols=2;rows=2")</f>
        <v>42825</v>
      </c>
      <c r="KD7">
        <v>-81.2941</v>
      </c>
      <c r="KE7" s="1">
        <f ca="1">_xll.BDH(KF$4,"RETURN_COM_EQY",$B$1,$B$2,"EQY_CONSOLIDATED","Y","cols=2;rows=5")</f>
        <v>42825</v>
      </c>
      <c r="KF7">
        <v>17.057300000000001</v>
      </c>
      <c r="KG7" s="1">
        <f ca="1">_xll.BDH(KH$4,"RETURN_COM_EQY",$B$1,$B$2,"EQY_CONSOLIDATED","Y","cols=2;rows=3")</f>
        <v>42825</v>
      </c>
      <c r="KH7">
        <v>12.807499999999999</v>
      </c>
      <c r="KI7" s="1">
        <f ca="1">_xll.BDH(KJ$4,"RETURN_COM_EQY",$B$1,$B$2,"EQY_CONSOLIDATED","Y","cols=2;rows=2")</f>
        <v>42886</v>
      </c>
      <c r="KJ7">
        <v>13.605</v>
      </c>
      <c r="KK7" s="1">
        <f ca="1">_xll.BDH(KL$4,"RETURN_COM_EQY",$B$1,$B$2,"EQY_CONSOLIDATED","Y","cols=2;rows=5")</f>
        <v>42825</v>
      </c>
      <c r="KL7">
        <v>7.7449000000000003</v>
      </c>
      <c r="KM7" s="1">
        <f ca="1">_xll.BDH(KN$4,"RETURN_COM_EQY",$B$1,$B$2,"EQY_CONSOLIDATED","Y","cols=2;rows=5")</f>
        <v>42825</v>
      </c>
      <c r="KN7">
        <v>15.7364</v>
      </c>
      <c r="KO7" s="1">
        <f ca="1">_xll.BDH(KP$4,"RETURN_COM_EQY",$B$1,$B$2,"EQY_CONSOLIDATED","Y","cols=2;rows=2")</f>
        <v>42916</v>
      </c>
      <c r="KP7">
        <v>3.2886000000000002</v>
      </c>
      <c r="KQ7" s="1">
        <f ca="1">_xll.BDH(KR$4,"RETURN_COM_EQY",$B$1,$B$2,"EQY_CONSOLIDATED","Y","cols=2;rows=5")</f>
        <v>42825</v>
      </c>
      <c r="KR7">
        <v>12.5428</v>
      </c>
      <c r="KS7" s="1">
        <f ca="1">_xll.BDH(KT$4,"RETURN_COM_EQY",$B$1,$B$2,"EQY_CONSOLIDATED","Y","cols=2;rows=5")</f>
        <v>42825</v>
      </c>
      <c r="KT7">
        <v>15.0099</v>
      </c>
      <c r="KU7" s="1">
        <f ca="1">_xll.BDH(KV$4,"RETURN_COM_EQY",$B$1,$B$2,"EQY_CONSOLIDATED","Y","cols=2;rows=3")</f>
        <v>42825</v>
      </c>
      <c r="KV7">
        <v>-103.8617</v>
      </c>
      <c r="KW7" s="1">
        <f ca="1">_xll.BDH(KX$4,"RETURN_COM_EQY",$B$1,$B$2,"EQY_CONSOLIDATED","Y","cols=2;rows=2")</f>
        <v>42916</v>
      </c>
      <c r="KX7">
        <v>8.8809000000000005</v>
      </c>
      <c r="KY7" s="1">
        <f ca="1">_xll.BDH(KZ$4,"RETURN_COM_EQY",$B$1,$B$2,"EQY_CONSOLIDATED","Y","cols=2;rows=5")</f>
        <v>42825</v>
      </c>
      <c r="KZ7">
        <v>13.3546</v>
      </c>
      <c r="LA7" s="1">
        <f ca="1">_xll.BDH(LB$4,"RETURN_COM_EQY",$B$1,$B$2,"EQY_CONSOLIDATED","Y","cols=2;rows=5")</f>
        <v>42825</v>
      </c>
      <c r="LB7">
        <v>14.972300000000001</v>
      </c>
      <c r="LC7" s="1">
        <f ca="1">_xll.BDH(LD$4,"RETURN_COM_EQY",$B$1,$B$2,"EQY_CONSOLIDATED","Y","cols=2;rows=2")</f>
        <v>42916</v>
      </c>
      <c r="LD7">
        <v>7.173</v>
      </c>
      <c r="LE7" s="1">
        <f ca="1">_xll.BDH(LF$4,"RETURN_COM_EQY",$B$1,$B$2,"EQY_CONSOLIDATED","Y","cols=2;rows=2")</f>
        <v>42916</v>
      </c>
      <c r="LF7">
        <v>12.9838</v>
      </c>
      <c r="LG7" s="1">
        <f ca="1">_xll.BDH(LH$4,"RETURN_COM_EQY",$B$1,$B$2,"EQY_CONSOLIDATED","Y","cols=2;rows=2")</f>
        <v>42916</v>
      </c>
      <c r="LH7">
        <v>14.895300000000001</v>
      </c>
      <c r="LI7" s="1">
        <f ca="1">_xll.BDH(LJ$4,"RETURN_COM_EQY",$B$1,$B$2,"EQY_CONSOLIDATED","Y","cols=2;rows=5")</f>
        <v>42825</v>
      </c>
      <c r="LJ7">
        <v>14.6936</v>
      </c>
      <c r="LK7" s="1">
        <f ca="1">_xll.BDH(LL$4,"RETURN_COM_EQY",$B$1,$B$2,"EQY_CONSOLIDATED","Y","cols=2;rows=2")</f>
        <v>42916</v>
      </c>
      <c r="LL7">
        <v>-10.997400000000001</v>
      </c>
      <c r="LM7" s="1">
        <f ca="1">_xll.BDH(LN$4,"RETURN_COM_EQY",$B$1,$B$2,"EQY_CONSOLIDATED","Y","cols=2;rows=2")</f>
        <v>42916</v>
      </c>
      <c r="LN7">
        <v>15.7341</v>
      </c>
      <c r="LO7" s="1">
        <f ca="1">_xll.BDH(LP$4,"RETURN_COM_EQY",$B$1,$B$2,"EQY_CONSOLIDATED","Y","cols=2;rows=5")</f>
        <v>42825</v>
      </c>
      <c r="LP7">
        <v>15.077999999999999</v>
      </c>
      <c r="LQ7" s="1">
        <f ca="1">_xll.BDH(LR$4,"RETURN_COM_EQY",$B$1,$B$2,"EQY_CONSOLIDATED","Y","cols=2;rows=2")</f>
        <v>42916</v>
      </c>
      <c r="LR7">
        <v>9.4085000000000001</v>
      </c>
      <c r="LS7" s="1">
        <f ca="1">_xll.BDH(LT$4,"RETURN_COM_EQY",$B$1,$B$2,"EQY_CONSOLIDATED","Y","cols=2;rows=1")</f>
        <v>43100</v>
      </c>
      <c r="LT7">
        <v>7.8143000000000002</v>
      </c>
      <c r="LU7" s="1">
        <f ca="1">_xll.BDH(LV$4,"RETURN_COM_EQY",$B$1,$B$2,"EQY_CONSOLIDATED","Y","cols=2;rows=1")</f>
        <v>43100</v>
      </c>
      <c r="LV7">
        <v>-8.3153000000000006</v>
      </c>
      <c r="LW7" t="str">
        <f ca="1">_xll.BDH(LX$4,"RETURN_COM_EQY",$B$1,$B$2,"EQY_CONSOLIDATED","Y")</f>
        <v>#N/A N/A</v>
      </c>
      <c r="LY7" s="1">
        <f ca="1">_xll.BDH(LZ$4,"RETURN_COM_EQY",$B$1,$B$2,"EQY_CONSOLIDATED","Y","cols=2;rows=2")</f>
        <v>42916</v>
      </c>
      <c r="LZ7">
        <v>11.1449</v>
      </c>
      <c r="MA7" s="1">
        <f ca="1">_xll.BDH(MB$4,"RETURN_COM_EQY",$B$1,$B$2,"EQY_CONSOLIDATED","Y","cols=2;rows=2")</f>
        <v>42916</v>
      </c>
      <c r="MB7">
        <v>8.5846</v>
      </c>
      <c r="MC7" s="1">
        <f ca="1">_xll.BDH(MD$4,"RETURN_COM_EQY",$B$1,$B$2,"EQY_CONSOLIDATED","Y","cols=2;rows=2")</f>
        <v>42916</v>
      </c>
      <c r="MD7">
        <v>8.1150000000000002</v>
      </c>
      <c r="ME7" s="1">
        <f ca="1">_xll.BDH(MF$4,"RETURN_COM_EQY",$B$1,$B$2,"EQY_CONSOLIDATED","Y","cols=2;rows=5")</f>
        <v>42825</v>
      </c>
      <c r="MF7">
        <v>7.3144</v>
      </c>
      <c r="MG7" s="1">
        <f ca="1">_xll.BDH(MH$4,"RETURN_COM_EQY",$B$1,$B$2,"EQY_CONSOLIDATED","Y","cols=2;rows=5")</f>
        <v>42825</v>
      </c>
      <c r="MH7">
        <v>6.9633000000000003</v>
      </c>
      <c r="MI7" s="1">
        <f ca="1">_xll.BDH(MJ$4,"RETURN_COM_EQY",$B$1,$B$2,"EQY_CONSOLIDATED","Y","cols=2;rows=1")</f>
        <v>43100</v>
      </c>
      <c r="MJ7">
        <v>13.07</v>
      </c>
      <c r="MK7" s="1">
        <f ca="1">_xll.BDH(ML$4,"RETURN_COM_EQY",$B$1,$B$2,"EQY_CONSOLIDATED","Y","cols=2;rows=2")</f>
        <v>42916</v>
      </c>
      <c r="ML7">
        <v>9.19</v>
      </c>
      <c r="MM7" s="1">
        <f ca="1">_xll.BDH(MN$4,"RETURN_COM_EQY",$B$1,$B$2,"EQY_CONSOLIDATED","Y","cols=2;rows=2")</f>
        <v>42916</v>
      </c>
      <c r="MN7">
        <v>18.3142</v>
      </c>
      <c r="MO7" s="1">
        <f ca="1">_xll.BDH(MP$4,"RETURN_COM_EQY",$B$1,$B$2,"EQY_CONSOLIDATED","Y","cols=2;rows=2")</f>
        <v>42916</v>
      </c>
      <c r="MP7">
        <v>0.29980000000000001</v>
      </c>
      <c r="MQ7" s="1">
        <f ca="1">_xll.BDH(MR$4,"RETURN_COM_EQY",$B$1,$B$2,"EQY_CONSOLIDATED","Y","cols=2;rows=3")</f>
        <v>42916</v>
      </c>
      <c r="MR7">
        <v>13.228400000000001</v>
      </c>
      <c r="MS7" s="1">
        <f ca="1">_xll.BDH(MT$4,"RETURN_COM_EQY",$B$1,$B$2,"EQY_CONSOLIDATED","Y","cols=2;rows=2")</f>
        <v>42916</v>
      </c>
      <c r="MT7">
        <v>9.6135000000000002</v>
      </c>
      <c r="MU7" s="1">
        <f ca="1">_xll.BDH(MV$4,"RETURN_COM_EQY",$B$1,$B$2,"EQY_CONSOLIDATED","Y","cols=2;rows=2")</f>
        <v>42916</v>
      </c>
      <c r="MV7">
        <v>7.8902999999999999</v>
      </c>
      <c r="MW7" s="1">
        <f ca="1">_xll.BDH(MX$4,"RETURN_COM_EQY",$B$1,$B$2,"EQY_CONSOLIDATED","Y","cols=2;rows=2")</f>
        <v>42916</v>
      </c>
      <c r="MX7">
        <v>7.6212999999999997</v>
      </c>
      <c r="MY7" s="1">
        <f ca="1">_xll.BDH(MZ$4,"RETURN_COM_EQY",$B$1,$B$2,"EQY_CONSOLIDATED","Y","cols=2;rows=2")</f>
        <v>42916</v>
      </c>
      <c r="MZ7">
        <v>18.8733</v>
      </c>
      <c r="NA7" s="1">
        <f ca="1">_xll.BDH(NB$4,"RETURN_COM_EQY",$B$1,$B$2,"EQY_CONSOLIDATED","Y","cols=2;rows=2")</f>
        <v>43008</v>
      </c>
      <c r="NB7">
        <v>-16.9772</v>
      </c>
      <c r="NC7" s="1">
        <f ca="1">_xll.BDH(ND$4,"RETURN_COM_EQY",$B$1,$B$2,"EQY_CONSOLIDATED","Y","cols=2;rows=6")</f>
        <v>42825</v>
      </c>
      <c r="ND7">
        <v>18.515799999999999</v>
      </c>
      <c r="NE7" s="1">
        <f ca="1">_xll.BDH(NF$4,"RETURN_COM_EQY",$B$1,$B$2,"EQY_CONSOLIDATED","Y","cols=2;rows=2")</f>
        <v>42916</v>
      </c>
      <c r="NF7">
        <v>25.969100000000001</v>
      </c>
      <c r="NG7" s="1">
        <f ca="1">_xll.BDH(NH$4,"RETURN_COM_EQY",$B$1,$B$2,"EQY_CONSOLIDATED","Y","cols=2;rows=3")</f>
        <v>42825</v>
      </c>
      <c r="NH7">
        <v>13.740500000000001</v>
      </c>
      <c r="NI7" s="1">
        <f ca="1">_xll.BDH(NJ$4,"RETURN_COM_EQY",$B$1,$B$2,"EQY_CONSOLIDATED","Y","cols=2;rows=2")</f>
        <v>42916</v>
      </c>
      <c r="NJ7">
        <v>12.086</v>
      </c>
      <c r="NK7" s="1">
        <f ca="1">_xll.BDH(NL$4,"RETURN_COM_EQY",$B$1,$B$2,"EQY_CONSOLIDATED","Y","cols=2;rows=2")</f>
        <v>42916</v>
      </c>
      <c r="NL7">
        <v>10.7545</v>
      </c>
      <c r="NM7" s="1">
        <f ca="1">_xll.BDH(NN$4,"RETURN_COM_EQY",$B$1,$B$2,"EQY_CONSOLIDATED","Y","cols=2;rows=2")</f>
        <v>42916</v>
      </c>
      <c r="NN7">
        <v>13.25</v>
      </c>
      <c r="NO7" s="1">
        <f ca="1">_xll.BDH(NP$4,"RETURN_COM_EQY",$B$1,$B$2,"EQY_CONSOLIDATED","Y","cols=2;rows=2")</f>
        <v>42916</v>
      </c>
      <c r="NP7">
        <v>6.0900999999999996</v>
      </c>
      <c r="NQ7" s="1">
        <f ca="1">_xll.BDH(NR$4,"RETURN_COM_EQY",$B$1,$B$2,"EQY_CONSOLIDATED","Y","cols=2;rows=2")</f>
        <v>42916</v>
      </c>
      <c r="NR7">
        <v>24.485600000000002</v>
      </c>
      <c r="NS7" s="1">
        <f ca="1">_xll.BDH(NT$4,"RETURN_COM_EQY",$B$1,$B$2,"EQY_CONSOLIDATED","Y","cols=2;rows=2")</f>
        <v>42916</v>
      </c>
      <c r="NT7">
        <v>10.6967</v>
      </c>
      <c r="NU7" s="1">
        <f ca="1">_xll.BDH(NV$4,"RETURN_COM_EQY",$B$1,$B$2,"EQY_CONSOLIDATED","Y","cols=2;rows=2")</f>
        <v>42916</v>
      </c>
      <c r="NV7">
        <v>13.217700000000001</v>
      </c>
      <c r="NW7" s="1">
        <f ca="1">_xll.BDH(NX$4,"RETURN_COM_EQY",$B$1,$B$2,"EQY_CONSOLIDATED","Y","cols=2;rows=2")</f>
        <v>42916</v>
      </c>
      <c r="NX7">
        <v>29.399799999999999</v>
      </c>
      <c r="NY7" s="1">
        <f ca="1">_xll.BDH(NZ$4,"RETURN_COM_EQY",$B$1,$B$2,"EQY_CONSOLIDATED","Y","cols=2;rows=2")</f>
        <v>42916</v>
      </c>
      <c r="NZ7">
        <v>9.1479999999999997</v>
      </c>
      <c r="OA7" s="1">
        <f ca="1">_xll.BDH(OB$4,"RETURN_COM_EQY",$B$1,$B$2,"EQY_CONSOLIDATED","Y","cols=2;rows=2")</f>
        <v>42916</v>
      </c>
      <c r="OB7">
        <v>11.5471</v>
      </c>
      <c r="OC7" s="1">
        <f ca="1">_xll.BDH(OD$4,"RETURN_COM_EQY",$B$1,$B$2,"EQY_CONSOLIDATED","Y","cols=2;rows=2")</f>
        <v>42916</v>
      </c>
      <c r="OD7">
        <v>8.9778000000000002</v>
      </c>
      <c r="OE7" s="1">
        <f ca="1">_xll.BDH(OF$4,"RETURN_COM_EQY",$B$1,$B$2,"EQY_CONSOLIDATED","Y","cols=2;rows=2")</f>
        <v>42916</v>
      </c>
      <c r="OF7">
        <v>-2.4916999999999998</v>
      </c>
      <c r="OG7" s="1">
        <f ca="1">_xll.BDH(OH$4,"RETURN_COM_EQY",$B$1,$B$2,"EQY_CONSOLIDATED","Y","cols=2;rows=2")</f>
        <v>42916</v>
      </c>
      <c r="OH7">
        <v>23.805199999999999</v>
      </c>
      <c r="OI7" s="1">
        <f ca="1">_xll.BDH(OJ$4,"RETURN_COM_EQY",$B$1,$B$2,"EQY_CONSOLIDATED","Y","cols=2;rows=3")</f>
        <v>42825</v>
      </c>
      <c r="OJ7">
        <v>-17.308</v>
      </c>
      <c r="OK7" s="1">
        <f ca="1">_xll.BDH(OL$4,"RETURN_COM_EQY",$B$1,$B$2,"EQY_CONSOLIDATED","Y","cols=2;rows=2")</f>
        <v>42916</v>
      </c>
      <c r="OL7">
        <v>15.942399999999999</v>
      </c>
      <c r="OM7" s="1">
        <f ca="1">_xll.BDH(ON$4,"RETURN_COM_EQY",$B$1,$B$2,"EQY_CONSOLIDATED","Y","cols=2;rows=2")</f>
        <v>42916</v>
      </c>
      <c r="ON7">
        <v>15.1951</v>
      </c>
      <c r="OO7" s="1">
        <f ca="1">_xll.BDH(OP$4,"RETURN_COM_EQY",$B$1,$B$2,"EQY_CONSOLIDATED","Y","cols=2;rows=5")</f>
        <v>42825</v>
      </c>
      <c r="OP7">
        <v>11.864000000000001</v>
      </c>
      <c r="OQ7" s="1">
        <f ca="1">_xll.BDH(OR$4,"RETURN_COM_EQY",$B$1,$B$2,"EQY_CONSOLIDATED","Y","cols=2;rows=2")</f>
        <v>42916</v>
      </c>
      <c r="OR7">
        <v>13.7559</v>
      </c>
      <c r="OS7" s="1">
        <f ca="1">_xll.BDH(OT$4,"RETURN_COM_EQY",$B$1,$B$2,"EQY_CONSOLIDATED","Y","cols=2;rows=2")</f>
        <v>42916</v>
      </c>
      <c r="OT7">
        <v>8.4520999999999997</v>
      </c>
      <c r="OU7" s="1">
        <f ca="1">_xll.BDH(OV$4,"RETURN_COM_EQY",$B$1,$B$2,"EQY_CONSOLIDATED","Y","cols=2;rows=2")</f>
        <v>42916</v>
      </c>
      <c r="OV7">
        <v>16.563199999999998</v>
      </c>
      <c r="OW7" s="1">
        <f ca="1">_xll.BDH(OX$4,"RETURN_COM_EQY",$B$1,$B$2,"EQY_CONSOLIDATED","Y","cols=2;rows=5")</f>
        <v>42825</v>
      </c>
      <c r="OX7">
        <v>21.4819</v>
      </c>
      <c r="OY7" s="1">
        <f ca="1">_xll.BDH(OZ$4,"RETURN_COM_EQY",$B$1,$B$2,"EQY_CONSOLIDATED","Y","cols=2;rows=2")</f>
        <v>42916</v>
      </c>
      <c r="OZ7">
        <v>20.154699999999998</v>
      </c>
      <c r="PA7" s="1">
        <f ca="1">_xll.BDH(PB$4,"RETURN_COM_EQY",$B$1,$B$2,"EQY_CONSOLIDATED","Y","cols=2;rows=1")</f>
        <v>43100</v>
      </c>
      <c r="PB7">
        <v>11.7643</v>
      </c>
      <c r="PC7" s="1">
        <f ca="1">_xll.BDH(PD$4,"RETURN_COM_EQY",$B$1,$B$2,"EQY_CONSOLIDATED","Y","cols=2;rows=3")</f>
        <v>42916</v>
      </c>
      <c r="PD7">
        <v>5.3516000000000004</v>
      </c>
      <c r="PE7" s="1">
        <f ca="1">_xll.BDH(PF$4,"RETURN_COM_EQY",$B$1,$B$2,"EQY_CONSOLIDATED","Y","cols=2;rows=2")</f>
        <v>42916</v>
      </c>
      <c r="PF7">
        <v>9.5858000000000008</v>
      </c>
      <c r="PG7" s="1">
        <f ca="1">_xll.BDH(PH$4,"RETURN_COM_EQY",$B$1,$B$2,"EQY_CONSOLIDATED","Y","cols=2;rows=2")</f>
        <v>42916</v>
      </c>
      <c r="PH7">
        <v>22.903500000000001</v>
      </c>
      <c r="PI7" s="1">
        <f ca="1">_xll.BDH(PJ$4,"RETURN_COM_EQY",$B$1,$B$2,"EQY_CONSOLIDATED","Y","cols=2;rows=2")</f>
        <v>42916</v>
      </c>
      <c r="PJ7">
        <v>12.8164</v>
      </c>
      <c r="PK7" s="1">
        <f ca="1">_xll.BDH(PL$4,"RETURN_COM_EQY",$B$1,$B$2,"EQY_CONSOLIDATED","Y","cols=2;rows=2")</f>
        <v>42916</v>
      </c>
      <c r="PL7">
        <v>16.346</v>
      </c>
      <c r="PM7" s="1">
        <f ca="1">_xll.BDH(PN$4,"RETURN_COM_EQY",$B$1,$B$2,"EQY_CONSOLIDATED","Y","cols=2;rows=2")</f>
        <v>42916</v>
      </c>
      <c r="PN7">
        <v>15.211499999999999</v>
      </c>
      <c r="PO7" s="1">
        <f ca="1">_xll.BDH(PP$4,"RETURN_COM_EQY",$B$1,$B$2,"EQY_CONSOLIDATED","Y","cols=2;rows=2")</f>
        <v>42916</v>
      </c>
      <c r="PP7">
        <v>25.891100000000002</v>
      </c>
      <c r="PQ7" s="1">
        <f ca="1">_xll.BDH(PR$4,"RETURN_COM_EQY",$B$1,$B$2,"EQY_CONSOLIDATED","Y","cols=2;rows=2")</f>
        <v>42916</v>
      </c>
      <c r="PR7">
        <v>-36.021900000000002</v>
      </c>
      <c r="PS7" s="1">
        <f ca="1">_xll.BDH(PT$4,"RETURN_COM_EQY",$B$1,$B$2,"EQY_CONSOLIDATED","Y","cols=2;rows=2")</f>
        <v>42916</v>
      </c>
      <c r="PT7">
        <v>23.283200000000001</v>
      </c>
      <c r="PU7" s="1">
        <f ca="1">_xll.BDH(PV$4,"RETURN_COM_EQY",$B$1,$B$2,"EQY_CONSOLIDATED","Y","cols=2;rows=5")</f>
        <v>42825</v>
      </c>
      <c r="PV7">
        <v>14.5905</v>
      </c>
      <c r="PW7" s="1">
        <f ca="1">_xll.BDH(PX$4,"RETURN_COM_EQY",$B$1,$B$2,"EQY_CONSOLIDATED","Y","cols=2;rows=2")</f>
        <v>42916</v>
      </c>
      <c r="PX7">
        <v>13.6073</v>
      </c>
      <c r="PY7" s="1">
        <f ca="1">_xll.BDH(PZ$4,"RETURN_COM_EQY",$B$1,$B$2,"EQY_CONSOLIDATED","Y","cols=2;rows=2")</f>
        <v>42916</v>
      </c>
      <c r="PZ7">
        <v>13.208500000000001</v>
      </c>
      <c r="QA7" s="1">
        <f ca="1">_xll.BDH(QB$4,"RETURN_COM_EQY",$B$1,$B$2,"EQY_CONSOLIDATED","Y","cols=2;rows=2")</f>
        <v>42916</v>
      </c>
      <c r="QB7">
        <v>11.271000000000001</v>
      </c>
      <c r="QC7" s="1">
        <f ca="1">_xll.BDH(QD$4,"RETURN_COM_EQY",$B$1,$B$2,"EQY_CONSOLIDATED","Y","cols=2;rows=3")</f>
        <v>42916</v>
      </c>
      <c r="QD7">
        <v>-9.6125000000000007</v>
      </c>
      <c r="QE7" s="1">
        <f ca="1">_xll.BDH(QF$4,"RETURN_COM_EQY",$B$1,$B$2,"EQY_CONSOLIDATED","Y","cols=2;rows=2")</f>
        <v>42916</v>
      </c>
      <c r="QF7">
        <v>13.5479</v>
      </c>
      <c r="QG7" s="1">
        <f ca="1">_xll.BDH(QH$4,"RETURN_COM_EQY",$B$1,$B$2,"EQY_CONSOLIDATED","Y","cols=2;rows=2")</f>
        <v>42916</v>
      </c>
      <c r="QH7">
        <v>11.0611</v>
      </c>
      <c r="QI7" s="1">
        <f ca="1">_xll.BDH(QJ$4,"RETURN_COM_EQY",$B$1,$B$2,"EQY_CONSOLIDATED","Y","cols=2;rows=2")</f>
        <v>42916</v>
      </c>
      <c r="QJ7">
        <v>13.538499999999999</v>
      </c>
      <c r="QK7" s="1">
        <f ca="1">_xll.BDH(QL$4,"RETURN_COM_EQY",$B$1,$B$2,"EQY_CONSOLIDATED","Y","cols=2;rows=3")</f>
        <v>42825</v>
      </c>
      <c r="QL7">
        <v>-17.583100000000002</v>
      </c>
      <c r="QM7" s="1">
        <f ca="1">_xll.BDH(QN$4,"RETURN_COM_EQY",$B$1,$B$2,"EQY_CONSOLIDATED","Y","cols=2;rows=2")</f>
        <v>42916</v>
      </c>
      <c r="QN7">
        <v>15.7257</v>
      </c>
      <c r="QO7" s="1">
        <f ca="1">_xll.BDH(QP$4,"RETURN_COM_EQY",$B$1,$B$2,"EQY_CONSOLIDATED","Y","cols=2;rows=2")</f>
        <v>42916</v>
      </c>
      <c r="QP7">
        <v>3.7968000000000002</v>
      </c>
      <c r="QQ7" s="1">
        <f ca="1">_xll.BDH(QR$4,"RETURN_COM_EQY",$B$1,$B$2,"EQY_CONSOLIDATED","Y","cols=2;rows=3")</f>
        <v>42916</v>
      </c>
      <c r="QR7">
        <v>10.628500000000001</v>
      </c>
      <c r="QS7" s="1">
        <f ca="1">_xll.BDH(QT$4,"RETURN_COM_EQY",$B$1,$B$2,"EQY_CONSOLIDATED","Y","cols=2;rows=2")</f>
        <v>42916</v>
      </c>
      <c r="QT7">
        <v>11.2423</v>
      </c>
      <c r="QU7" s="1">
        <f ca="1">_xll.BDH(QV$4,"RETURN_COM_EQY",$B$1,$B$2,"EQY_CONSOLIDATED","Y","cols=2;rows=2")</f>
        <v>42916</v>
      </c>
      <c r="QV7">
        <v>19.762799999999999</v>
      </c>
      <c r="QW7" s="1">
        <f ca="1">_xll.BDH(QX$4,"RETURN_COM_EQY",$B$1,$B$2,"EQY_CONSOLIDATED","Y","cols=2;rows=5")</f>
        <v>42825</v>
      </c>
      <c r="QX7">
        <v>3.1598000000000002</v>
      </c>
      <c r="QY7" s="1">
        <f ca="1">_xll.BDH(QZ$4,"RETURN_COM_EQY",$B$1,$B$2,"EQY_CONSOLIDATED","Y","cols=2;rows=2")</f>
        <v>42916</v>
      </c>
      <c r="QZ7">
        <v>10.208600000000001</v>
      </c>
      <c r="RA7" s="1">
        <f ca="1">_xll.BDH(RB$4,"RETURN_COM_EQY",$B$1,$B$2,"EQY_CONSOLIDATED","Y","cols=2;rows=2")</f>
        <v>42916</v>
      </c>
      <c r="RB7">
        <v>11.8909</v>
      </c>
      <c r="RC7" s="1">
        <f ca="1">_xll.BDH(RD$4,"RETURN_COM_EQY",$B$1,$B$2,"EQY_CONSOLIDATED","Y","cols=2;rows=2")</f>
        <v>42916</v>
      </c>
      <c r="RD7">
        <v>10.9055</v>
      </c>
      <c r="RE7" s="1">
        <f ca="1">_xll.BDH(RF$4,"RETURN_COM_EQY",$B$1,$B$2,"EQY_CONSOLIDATED","Y","cols=2;rows=3")</f>
        <v>42916</v>
      </c>
      <c r="RF7">
        <v>-4.6459999999999999</v>
      </c>
      <c r="RG7" s="1">
        <f ca="1">_xll.BDH(RH$4,"RETURN_COM_EQY",$B$1,$B$2,"EQY_CONSOLIDATED","Y","cols=2;rows=2")</f>
        <v>42916</v>
      </c>
      <c r="RH7">
        <v>14.040800000000001</v>
      </c>
      <c r="RI7" s="1">
        <f ca="1">_xll.BDH(RJ$4,"RETURN_COM_EQY",$B$1,$B$2,"EQY_CONSOLIDATED","Y","cols=2;rows=5")</f>
        <v>42825</v>
      </c>
      <c r="RJ7">
        <v>7.2310999999999996</v>
      </c>
      <c r="RK7" s="1">
        <f ca="1">_xll.BDH(RL$4,"RETURN_COM_EQY",$B$1,$B$2,"EQY_CONSOLIDATED","Y","cols=2;rows=2")</f>
        <v>42916</v>
      </c>
      <c r="RL7">
        <v>9.9250000000000007</v>
      </c>
      <c r="RM7" s="1">
        <f ca="1">_xll.BDH(RN$4,"RETURN_COM_EQY",$B$1,$B$2,"EQY_CONSOLIDATED","Y","cols=2;rows=3")</f>
        <v>42916</v>
      </c>
      <c r="RN7">
        <v>9.2460000000000004</v>
      </c>
      <c r="RO7" s="1">
        <f ca="1">_xll.BDH(RP$4,"RETURN_COM_EQY",$B$1,$B$2,"EQY_CONSOLIDATED","Y","cols=2;rows=3")</f>
        <v>42916</v>
      </c>
      <c r="RP7">
        <v>8.4748999999999999</v>
      </c>
      <c r="RQ7" s="1">
        <f ca="1">_xll.BDH(RR$4,"RETURN_COM_EQY",$B$1,$B$2,"EQY_CONSOLIDATED","Y","cols=2;rows=2")</f>
        <v>42916</v>
      </c>
      <c r="RR7">
        <v>10.851800000000001</v>
      </c>
      <c r="RS7" s="1">
        <f ca="1">_xll.BDH(RT$4,"RETURN_COM_EQY",$B$1,$B$2,"EQY_CONSOLIDATED","Y","cols=2;rows=3")</f>
        <v>42916</v>
      </c>
      <c r="RT7">
        <v>-2.3481000000000001</v>
      </c>
      <c r="RU7" s="1">
        <f ca="1">_xll.BDH(RV$4,"RETURN_COM_EQY",$B$1,$B$2,"EQY_CONSOLIDATED","Y","cols=2;rows=5")</f>
        <v>42825</v>
      </c>
      <c r="RV7">
        <v>0.85660000000000003</v>
      </c>
      <c r="RW7" s="1">
        <f ca="1">_xll.BDH(RX$4,"RETURN_COM_EQY",$B$1,$B$2,"EQY_CONSOLIDATED","Y","cols=2;rows=2")</f>
        <v>42916</v>
      </c>
      <c r="RX7">
        <v>7.8161000000000005</v>
      </c>
      <c r="RY7" s="1">
        <f ca="1">_xll.BDH(RZ$4,"RETURN_COM_EQY",$B$1,$B$2,"EQY_CONSOLIDATED","Y","cols=2;rows=2")</f>
        <v>42916</v>
      </c>
      <c r="RZ7">
        <v>10.224</v>
      </c>
      <c r="SA7" s="1">
        <f ca="1">_xll.BDH(SB$4,"RETURN_COM_EQY",$B$1,$B$2,"EQY_CONSOLIDATED","Y","cols=2;rows=2")</f>
        <v>42916</v>
      </c>
      <c r="SB7">
        <v>8.5105000000000004</v>
      </c>
      <c r="SC7" s="1">
        <f ca="1">_xll.BDH(SD$4,"RETURN_COM_EQY",$B$1,$B$2,"EQY_CONSOLIDATED","Y","cols=2;rows=5")</f>
        <v>42825</v>
      </c>
      <c r="SD7">
        <v>18.511800000000001</v>
      </c>
      <c r="SE7" s="1">
        <f ca="1">_xll.BDH(SF$4,"RETURN_COM_EQY",$B$1,$B$2,"EQY_CONSOLIDATED","Y","cols=2;rows=2")</f>
        <v>42916</v>
      </c>
      <c r="SF7">
        <v>2.8303000000000003</v>
      </c>
      <c r="SG7" s="1">
        <f ca="1">_xll.BDH(SH$4,"RETURN_COM_EQY",$B$1,$B$2,"EQY_CONSOLIDATED","Y","cols=2;rows=2")</f>
        <v>42916</v>
      </c>
      <c r="SH7">
        <v>9.5896000000000008</v>
      </c>
      <c r="SI7" s="1">
        <f ca="1">_xll.BDH(SJ$4,"RETURN_COM_EQY",$B$1,$B$2,"EQY_CONSOLIDATED","Y","cols=2;rows=2")</f>
        <v>42916</v>
      </c>
      <c r="SJ7">
        <v>5.3075999999999999</v>
      </c>
      <c r="SK7" s="1">
        <f ca="1">_xll.BDH(SL$4,"RETURN_COM_EQY",$B$1,$B$2,"EQY_CONSOLIDATED","Y","cols=2;rows=2")</f>
        <v>42916</v>
      </c>
      <c r="SL7">
        <v>42.681199999999997</v>
      </c>
      <c r="SM7" s="1">
        <f ca="1">_xll.BDH(SN$4,"RETURN_COM_EQY",$B$1,$B$2,"EQY_CONSOLIDATED","Y","cols=2;rows=3")</f>
        <v>42916</v>
      </c>
      <c r="SN7">
        <v>-5.7431000000000001</v>
      </c>
      <c r="SO7" s="1">
        <f ca="1">_xll.BDH(SP$4,"RETURN_COM_EQY",$B$1,$B$2,"EQY_CONSOLIDATED","Y","cols=2;rows=2")</f>
        <v>42916</v>
      </c>
      <c r="SP7">
        <v>12.944800000000001</v>
      </c>
      <c r="SQ7" s="1">
        <f ca="1">_xll.BDH(SR$4,"RETURN_COM_EQY",$B$1,$B$2,"EQY_CONSOLIDATED","Y","cols=2;rows=2")</f>
        <v>42916</v>
      </c>
      <c r="SR7">
        <v>10.5426</v>
      </c>
      <c r="SS7" s="1">
        <f ca="1">_xll.BDH(ST$4,"RETURN_COM_EQY",$B$1,$B$2,"EQY_CONSOLIDATED","Y","cols=2;rows=2")</f>
        <v>42916</v>
      </c>
      <c r="ST7">
        <v>9.2687000000000008</v>
      </c>
      <c r="SU7" s="1">
        <f ca="1">_xll.BDH(SV$4,"RETURN_COM_EQY",$B$1,$B$2,"EQY_CONSOLIDATED","Y","cols=2;rows=3")</f>
        <v>42825</v>
      </c>
      <c r="SV7">
        <v>12.4086</v>
      </c>
      <c r="SW7" s="1">
        <f ca="1">_xll.BDH(SX$4,"RETURN_COM_EQY",$B$1,$B$2,"EQY_CONSOLIDATED","Y","cols=2;rows=2")</f>
        <v>42916</v>
      </c>
      <c r="SX7">
        <v>-7.4337999999999997</v>
      </c>
      <c r="SY7" s="1">
        <f ca="1">_xll.BDH(SZ$4,"RETURN_COM_EQY",$B$1,$B$2,"EQY_CONSOLIDATED","Y","cols=2;rows=2")</f>
        <v>42916</v>
      </c>
      <c r="SZ7">
        <v>11.1402</v>
      </c>
      <c r="TA7" s="1">
        <f ca="1">_xll.BDH(TB$4,"RETURN_COM_EQY",$B$1,$B$2,"EQY_CONSOLIDATED","Y","cols=2;rows=5")</f>
        <v>42825</v>
      </c>
      <c r="TB7">
        <v>16.9313</v>
      </c>
      <c r="TC7" s="1">
        <f ca="1">_xll.BDH(TD$4,"RETURN_COM_EQY",$B$1,$B$2,"EQY_CONSOLIDATED","Y","cols=2;rows=2")</f>
        <v>42916</v>
      </c>
      <c r="TD7">
        <v>10.292199999999999</v>
      </c>
      <c r="TE7" s="1">
        <f ca="1">_xll.BDH(TF$4,"RETURN_COM_EQY",$B$1,$B$2,"EQY_CONSOLIDATED","Y","cols=2;rows=2")</f>
        <v>42916</v>
      </c>
      <c r="TF7">
        <v>17.9405</v>
      </c>
      <c r="TG7" s="1">
        <f ca="1">_xll.BDH(TH$4,"RETURN_COM_EQY",$B$1,$B$2,"EQY_CONSOLIDATED","Y","cols=2;rows=2")</f>
        <v>42916</v>
      </c>
      <c r="TH7">
        <v>-4.2958999999999996</v>
      </c>
      <c r="TI7" s="1">
        <f ca="1">_xll.BDH(TJ$4,"RETURN_COM_EQY",$B$1,$B$2,"EQY_CONSOLIDATED","Y","cols=2;rows=2")</f>
        <v>42916</v>
      </c>
      <c r="TJ7">
        <v>7.9279999999999999</v>
      </c>
      <c r="TK7" s="1">
        <f ca="1">_xll.BDH(TL$4,"RETURN_COM_EQY",$B$1,$B$2,"EQY_CONSOLIDATED","Y","cols=2;rows=2")</f>
        <v>42916</v>
      </c>
      <c r="TL7">
        <v>10.9765</v>
      </c>
      <c r="TM7" s="1">
        <f ca="1">_xll.BDH(TN$4,"RETURN_COM_EQY",$B$1,$B$2,"EQY_CONSOLIDATED","Y","cols=2;rows=2")</f>
        <v>42916</v>
      </c>
      <c r="TN7">
        <v>12.499599999999999</v>
      </c>
      <c r="TO7" s="1">
        <f ca="1">_xll.BDH(TP$4,"RETURN_COM_EQY",$B$1,$B$2,"EQY_CONSOLIDATED","Y","cols=2;rows=2")</f>
        <v>43008</v>
      </c>
      <c r="TP7">
        <v>-6.0303000000000004</v>
      </c>
      <c r="TQ7" s="1">
        <f ca="1">_xll.BDH(TR$4,"RETURN_COM_EQY",$B$1,$B$2,"EQY_CONSOLIDATED","Y","cols=2;rows=5")</f>
        <v>42825</v>
      </c>
      <c r="TR7">
        <v>-0.49519999999999997</v>
      </c>
      <c r="TS7" s="1">
        <f ca="1">_xll.BDH(TT$4,"RETURN_COM_EQY",$B$1,$B$2,"EQY_CONSOLIDATED","Y","cols=2;rows=2")</f>
        <v>42916</v>
      </c>
      <c r="TT7">
        <v>8.3081999999999994</v>
      </c>
      <c r="TU7" s="1">
        <f ca="1">_xll.BDH(TV$4,"RETURN_COM_EQY",$B$1,$B$2,"EQY_CONSOLIDATED","Y","cols=2;rows=2")</f>
        <v>42916</v>
      </c>
      <c r="TV7">
        <v>17.870999999999999</v>
      </c>
      <c r="TW7" s="1">
        <f ca="1">_xll.BDH(TX$4,"RETURN_COM_EQY",$B$1,$B$2,"EQY_CONSOLIDATED","Y","cols=2;rows=5")</f>
        <v>42825</v>
      </c>
      <c r="TX7">
        <v>3.8982000000000001</v>
      </c>
      <c r="TY7" s="1">
        <f ca="1">_xll.BDH(TZ$4,"RETURN_COM_EQY",$B$1,$B$2,"EQY_CONSOLIDATED","Y","cols=2;rows=2")</f>
        <v>42916</v>
      </c>
      <c r="TZ7">
        <v>9.0008999999999997</v>
      </c>
      <c r="UA7" s="1">
        <f ca="1">_xll.BDH(UB$4,"RETURN_COM_EQY",$B$1,$B$2,"EQY_CONSOLIDATED","Y","cols=2;rows=2")</f>
        <v>42916</v>
      </c>
      <c r="UB7">
        <v>10.2972</v>
      </c>
      <c r="UC7" s="1">
        <f ca="1">_xll.BDH(UD$4,"RETURN_COM_EQY",$B$1,$B$2,"EQY_CONSOLIDATED","Y","cols=2;rows=2")</f>
        <v>42916</v>
      </c>
      <c r="UD7">
        <v>13.2418</v>
      </c>
      <c r="UE7" s="1">
        <f ca="1">_xll.BDH(UF$4,"RETURN_COM_EQY",$B$1,$B$2,"EQY_CONSOLIDATED","Y","cols=2;rows=2")</f>
        <v>42916</v>
      </c>
      <c r="UF7">
        <v>3.5453999999999999</v>
      </c>
      <c r="UG7" s="1">
        <f ca="1">_xll.BDH(UH$4,"RETURN_COM_EQY",$B$1,$B$2,"EQY_CONSOLIDATED","Y","cols=2;rows=2")</f>
        <v>42916</v>
      </c>
      <c r="UH7">
        <v>33.499899999999997</v>
      </c>
      <c r="UI7" s="1">
        <f ca="1">_xll.BDH(UJ$4,"RETURN_COM_EQY",$B$1,$B$2,"EQY_CONSOLIDATED","Y","cols=2;rows=2")</f>
        <v>42916</v>
      </c>
      <c r="UJ7">
        <v>3.8384999999999998</v>
      </c>
      <c r="UK7" s="1">
        <f ca="1">_xll.BDH(UL$4,"RETURN_COM_EQY",$B$1,$B$2,"EQY_CONSOLIDATED","Y","cols=2;rows=2")</f>
        <v>42916</v>
      </c>
      <c r="UL7">
        <v>0.62639999999999996</v>
      </c>
      <c r="UM7" s="1">
        <f ca="1">_xll.BDH(UN$4,"RETURN_COM_EQY",$B$1,$B$2,"EQY_CONSOLIDATED","Y","cols=2;rows=3")</f>
        <v>42916</v>
      </c>
      <c r="UN7">
        <v>8.8856999999999999</v>
      </c>
      <c r="UO7" s="1">
        <f ca="1">_xll.BDH(UP$4,"RETURN_COM_EQY",$B$1,$B$2,"EQY_CONSOLIDATED","Y","cols=2;rows=2")</f>
        <v>42916</v>
      </c>
      <c r="UP7">
        <v>5.6376999999999997</v>
      </c>
      <c r="UQ7" s="1">
        <f ca="1">_xll.BDH(UR$4,"RETURN_COM_EQY",$B$1,$B$2,"EQY_CONSOLIDATED","Y","cols=2;rows=2")</f>
        <v>42916</v>
      </c>
      <c r="UR7">
        <v>17.5518</v>
      </c>
      <c r="US7" s="1">
        <f ca="1">_xll.BDH(UT$4,"RETURN_COM_EQY",$B$1,$B$2,"EQY_CONSOLIDATED","Y","cols=2;rows=2")</f>
        <v>42916</v>
      </c>
      <c r="UT7">
        <v>11.011699999999999</v>
      </c>
      <c r="UU7" s="1">
        <f ca="1">_xll.BDH(UV$4,"RETURN_COM_EQY",$B$1,$B$2,"EQY_CONSOLIDATED","Y","cols=2;rows=2")</f>
        <v>42916</v>
      </c>
      <c r="UV7">
        <v>5.6612</v>
      </c>
      <c r="UW7" s="1">
        <f ca="1">_xll.BDH(UX$4,"RETURN_COM_EQY",$B$1,$B$2,"EQY_CONSOLIDATED","Y","cols=2;rows=2")</f>
        <v>42916</v>
      </c>
      <c r="UX7">
        <v>20.2468</v>
      </c>
      <c r="UY7" s="1">
        <f ca="1">_xll.BDH(UZ$4,"RETURN_COM_EQY",$B$1,$B$2,"EQY_CONSOLIDATED","Y","cols=2;rows=5")</f>
        <v>42825</v>
      </c>
      <c r="UZ7">
        <v>1.8936999999999999</v>
      </c>
      <c r="VA7" s="1">
        <f ca="1">_xll.BDH(VB$4,"RETURN_COM_EQY",$B$1,$B$2,"EQY_CONSOLIDATED","Y","cols=2;rows=5")</f>
        <v>42825</v>
      </c>
      <c r="VB7">
        <v>17.865400000000001</v>
      </c>
      <c r="VC7" s="1">
        <f ca="1">_xll.BDH(VD$4,"RETURN_COM_EQY",$B$1,$B$2,"EQY_CONSOLIDATED","Y","cols=2;rows=3")</f>
        <v>42916</v>
      </c>
      <c r="VD7">
        <v>8.4768000000000008</v>
      </c>
      <c r="VE7" s="1">
        <f ca="1">_xll.BDH(VF$4,"RETURN_COM_EQY",$B$1,$B$2,"EQY_CONSOLIDATED","Y","cols=2;rows=2")</f>
        <v>42916</v>
      </c>
      <c r="VF7">
        <v>11.6099</v>
      </c>
      <c r="VG7" s="1">
        <f ca="1">_xll.BDH(VH$4,"RETURN_COM_EQY",$B$1,$B$2,"EQY_CONSOLIDATED","Y","cols=2;rows=2")</f>
        <v>42916</v>
      </c>
      <c r="VH7">
        <v>14.7409</v>
      </c>
      <c r="VI7" s="1">
        <f ca="1">_xll.BDH(VJ$4,"RETURN_COM_EQY",$B$1,$B$2,"EQY_CONSOLIDATED","Y","cols=2;rows=2")</f>
        <v>42916</v>
      </c>
      <c r="VJ7">
        <v>24.2973</v>
      </c>
      <c r="VK7" s="1">
        <f ca="1">_xll.BDH(VL$4,"RETURN_COM_EQY",$B$1,$B$2,"EQY_CONSOLIDATED","Y","cols=2;rows=2")</f>
        <v>42916</v>
      </c>
      <c r="VL7">
        <v>15.544499999999999</v>
      </c>
      <c r="VM7" s="1">
        <f ca="1">_xll.BDH(VN$4,"RETURN_COM_EQY",$B$1,$B$2,"EQY_CONSOLIDATED","Y","cols=2;rows=4")</f>
        <v>42825</v>
      </c>
      <c r="VN7">
        <v>-3.4209999999999998</v>
      </c>
      <c r="VO7" s="1">
        <f ca="1">_xll.BDH(VP$4,"RETURN_COM_EQY",$B$1,$B$2,"EQY_CONSOLIDATED","Y","cols=2;rows=2")</f>
        <v>42916</v>
      </c>
      <c r="VP7">
        <v>-4.5879000000000003</v>
      </c>
      <c r="VQ7" s="1">
        <f ca="1">_xll.BDH(VR$4,"RETURN_COM_EQY",$B$1,$B$2,"EQY_CONSOLIDATED","Y","cols=2;rows=2")</f>
        <v>42916</v>
      </c>
      <c r="VR7">
        <v>6.2385999999999999</v>
      </c>
      <c r="VS7" s="1">
        <f ca="1">_xll.BDH(VT$4,"RETURN_COM_EQY",$B$1,$B$2,"EQY_CONSOLIDATED","Y","cols=2;rows=2")</f>
        <v>42916</v>
      </c>
      <c r="VT7">
        <v>-6.1071</v>
      </c>
      <c r="VU7" s="1">
        <f ca="1">_xll.BDH(VV$4,"RETURN_COM_EQY",$B$1,$B$2,"EQY_CONSOLIDATED","Y","cols=2;rows=5")</f>
        <v>42825</v>
      </c>
      <c r="VV7">
        <v>-2.0685000000000002</v>
      </c>
      <c r="VW7" s="1">
        <f ca="1">_xll.BDH(VX$4,"RETURN_COM_EQY",$B$1,$B$2,"EQY_CONSOLIDATED","Y","cols=2;rows=2")</f>
        <v>42916</v>
      </c>
      <c r="VX7">
        <v>37.453400000000002</v>
      </c>
      <c r="VY7" s="1">
        <f ca="1">_xll.BDH(VZ$4,"RETURN_COM_EQY",$B$1,$B$2,"EQY_CONSOLIDATED","Y","cols=2;rows=2")</f>
        <v>42916</v>
      </c>
      <c r="VZ7">
        <v>40.1188</v>
      </c>
      <c r="WA7" s="1">
        <f ca="1">_xll.BDH(WB$4,"RETURN_COM_EQY",$B$1,$B$2,"EQY_CONSOLIDATED","Y","cols=2;rows=2")</f>
        <v>42916</v>
      </c>
      <c r="WB7">
        <v>10.1069</v>
      </c>
      <c r="WC7" s="1">
        <f ca="1">_xll.BDH(WD$4,"RETURN_COM_EQY",$B$1,$B$2,"EQY_CONSOLIDATED","Y","cols=2;rows=2")</f>
        <v>42916</v>
      </c>
      <c r="WD7">
        <v>35.964500000000001</v>
      </c>
      <c r="WE7" s="1">
        <f ca="1">_xll.BDH(WF$4,"RETURN_COM_EQY",$B$1,$B$2,"EQY_CONSOLIDATED","Y","cols=2;rows=5")</f>
        <v>42825</v>
      </c>
      <c r="WF7">
        <v>17.194800000000001</v>
      </c>
      <c r="WG7" s="1">
        <f ca="1">_xll.BDH(WH$4,"RETURN_COM_EQY",$B$1,$B$2,"EQY_CONSOLIDATED","Y","cols=2;rows=3")</f>
        <v>42825</v>
      </c>
      <c r="WH7">
        <v>32.261000000000003</v>
      </c>
      <c r="WI7" s="1">
        <f ca="1">_xll.BDH(WJ$4,"RETURN_COM_EQY",$B$1,$B$2,"EQY_CONSOLIDATED","Y","cols=2;rows=3")</f>
        <v>42916</v>
      </c>
      <c r="WJ7">
        <v>27.590800000000002</v>
      </c>
      <c r="WK7" s="1">
        <f ca="1">_xll.BDH(WL$4,"RETURN_COM_EQY",$B$1,$B$2,"EQY_CONSOLIDATED","Y","cols=2;rows=2")</f>
        <v>42916</v>
      </c>
      <c r="WL7">
        <v>8.7296999999999993</v>
      </c>
      <c r="WM7" s="1">
        <f ca="1">_xll.BDH(WN$4,"RETURN_COM_EQY",$B$1,$B$2,"EQY_CONSOLIDATED","Y","cols=2;rows=2")</f>
        <v>42916</v>
      </c>
      <c r="WN7">
        <v>12.294700000000001</v>
      </c>
      <c r="WO7" s="1">
        <f ca="1">_xll.BDH(WP$4,"RETURN_COM_EQY",$B$1,$B$2,"EQY_CONSOLIDATED","Y","cols=2;rows=2")</f>
        <v>42916</v>
      </c>
      <c r="WP7">
        <v>5.7960000000000003</v>
      </c>
      <c r="WQ7" s="1">
        <f ca="1">_xll.BDH(WR$4,"RETURN_COM_EQY",$B$1,$B$2,"EQY_CONSOLIDATED","Y","cols=2;rows=3")</f>
        <v>42916</v>
      </c>
      <c r="WR7">
        <v>15.497199999999999</v>
      </c>
      <c r="WS7" s="1">
        <f ca="1">_xll.BDH(WT$4,"RETURN_COM_EQY",$B$1,$B$2,"EQY_CONSOLIDATED","Y","cols=2;rows=5")</f>
        <v>42825</v>
      </c>
      <c r="WT7">
        <v>28.887</v>
      </c>
      <c r="WU7" s="1">
        <f ca="1">_xll.BDH(WV$4,"RETURN_COM_EQY",$B$1,$B$2,"EQY_CONSOLIDATED","Y","cols=2;rows=2")</f>
        <v>42916</v>
      </c>
      <c r="WV7">
        <v>19.787299999999998</v>
      </c>
      <c r="WW7" s="1">
        <f ca="1">_xll.BDH(WX$4,"RETURN_COM_EQY",$B$1,$B$2,"EQY_CONSOLIDATED","Y","cols=2;rows=3")</f>
        <v>42916</v>
      </c>
      <c r="WX7">
        <v>25.923400000000001</v>
      </c>
      <c r="WY7" s="1">
        <f ca="1">_xll.BDH(WZ$4,"RETURN_COM_EQY",$B$1,$B$2,"EQY_CONSOLIDATED","Y","cols=2;rows=2")</f>
        <v>42916</v>
      </c>
      <c r="WZ7">
        <v>10.16</v>
      </c>
      <c r="XA7" s="1">
        <f ca="1">_xll.BDH(XB$4,"RETURN_COM_EQY",$B$1,$B$2,"EQY_CONSOLIDATED","Y","cols=2;rows=2")</f>
        <v>42916</v>
      </c>
      <c r="XB7">
        <v>-2.3216000000000001</v>
      </c>
      <c r="XC7" s="1">
        <f ca="1">_xll.BDH(XD$4,"RETURN_COM_EQY",$B$1,$B$2,"EQY_CONSOLIDATED","Y","cols=2;rows=2")</f>
        <v>42916</v>
      </c>
      <c r="XD7">
        <v>3.6865000000000001</v>
      </c>
      <c r="XE7" s="1">
        <f ca="1">_xll.BDH(XF$4,"RETURN_COM_EQY",$B$1,$B$2,"EQY_CONSOLIDATED","Y","cols=2;rows=2")</f>
        <v>42916</v>
      </c>
      <c r="XF7">
        <v>10.8172</v>
      </c>
      <c r="XG7" s="1">
        <f ca="1">_xll.BDH(XH$4,"RETURN_COM_EQY",$B$1,$B$2,"EQY_CONSOLIDATED","Y","cols=2;rows=6")</f>
        <v>42825</v>
      </c>
      <c r="XH7">
        <v>9.1257000000000001</v>
      </c>
      <c r="XI7" s="1">
        <f ca="1">_xll.BDH(XJ$4,"RETURN_COM_EQY",$B$1,$B$2,"EQY_CONSOLIDATED","Y","cols=2;rows=2")</f>
        <v>42916</v>
      </c>
      <c r="XJ7">
        <v>15.593999999999999</v>
      </c>
      <c r="XK7" s="1">
        <f ca="1">_xll.BDH(XL$4,"RETURN_COM_EQY",$B$1,$B$2,"EQY_CONSOLIDATED","Y","cols=2;rows=2")</f>
        <v>42916</v>
      </c>
      <c r="XL7">
        <v>7.5369999999999999</v>
      </c>
      <c r="XM7" s="1">
        <f ca="1">_xll.BDH(XN$4,"RETURN_COM_EQY",$B$1,$B$2,"EQY_CONSOLIDATED","Y","cols=2;rows=2")</f>
        <v>42916</v>
      </c>
      <c r="XN7">
        <v>-0.55659999999999998</v>
      </c>
      <c r="XO7" s="1">
        <f ca="1">_xll.BDH(XP$4,"RETURN_COM_EQY",$B$1,$B$2,"EQY_CONSOLIDATED","Y","cols=2;rows=2")</f>
        <v>42916</v>
      </c>
      <c r="XP7">
        <v>8.8338000000000001</v>
      </c>
      <c r="XQ7" s="1">
        <f ca="1">_xll.BDH(XR$4,"RETURN_COM_EQY",$B$1,$B$2,"EQY_CONSOLIDATED","Y","cols=2;rows=2")</f>
        <v>42916</v>
      </c>
      <c r="XR7">
        <v>-6.9719999999999995</v>
      </c>
      <c r="XS7" s="1">
        <f ca="1">_xll.BDH(XT$4,"RETURN_COM_EQY",$B$1,$B$2,"EQY_CONSOLIDATED","Y","cols=2;rows=1")</f>
        <v>43100</v>
      </c>
      <c r="XT7">
        <v>11.359299999999999</v>
      </c>
      <c r="XU7" s="1">
        <f ca="1">_xll.BDH(XV$4,"RETURN_COM_EQY",$B$1,$B$2,"EQY_CONSOLIDATED","Y","cols=2;rows=1")</f>
        <v>43100</v>
      </c>
      <c r="XV7">
        <v>-3.3847999999999998</v>
      </c>
      <c r="XW7" s="1">
        <f ca="1">_xll.BDH(XX$4,"RETURN_COM_EQY",$B$1,$B$2,"EQY_CONSOLIDATED","Y","cols=2;rows=2")</f>
        <v>42916</v>
      </c>
      <c r="XX7">
        <v>14.867599999999999</v>
      </c>
      <c r="XY7" s="1">
        <f ca="1">_xll.BDH(XZ$4,"RETURN_COM_EQY",$B$1,$B$2,"EQY_CONSOLIDATED","Y","cols=2;rows=2")</f>
        <v>42916</v>
      </c>
      <c r="XZ7">
        <v>9.6318000000000001</v>
      </c>
      <c r="YA7" s="1">
        <f ca="1">_xll.BDH(YB$4,"RETURN_COM_EQY",$B$1,$B$2,"EQY_CONSOLIDATED","Y","cols=2;rows=2")</f>
        <v>42916</v>
      </c>
      <c r="YB7">
        <v>59.773600000000002</v>
      </c>
      <c r="YC7" s="1">
        <f ca="1">_xll.BDH(YD$4,"RETURN_COM_EQY",$B$1,$B$2,"EQY_CONSOLIDATED","Y","cols=2;rows=2")</f>
        <v>42916</v>
      </c>
      <c r="YD7">
        <v>6.7279</v>
      </c>
      <c r="YE7" s="1">
        <f ca="1">_xll.BDH(YF$4,"RETURN_COM_EQY",$B$1,$B$2,"EQY_CONSOLIDATED","Y","cols=2;rows=6")</f>
        <v>42825</v>
      </c>
      <c r="YF7">
        <v>9.2428000000000008</v>
      </c>
      <c r="YG7" s="1">
        <f ca="1">_xll.BDH(YH$4,"RETURN_COM_EQY",$B$1,$B$2,"EQY_CONSOLIDATED","Y","cols=2;rows=1")</f>
        <v>42916</v>
      </c>
      <c r="YH7">
        <v>21.750800000000002</v>
      </c>
      <c r="YI7" s="1">
        <f ca="1">_xll.BDH(YJ$4,"RETURN_COM_EQY",$B$1,$B$2,"EQY_CONSOLIDATED","Y","cols=2;rows=2")</f>
        <v>42916</v>
      </c>
      <c r="YJ7">
        <v>16.184200000000001</v>
      </c>
      <c r="YK7" s="1">
        <f ca="1">_xll.BDH(YL$4,"RETURN_COM_EQY",$B$1,$B$2,"EQY_CONSOLIDATED","Y","cols=2;rows=2")</f>
        <v>42916</v>
      </c>
      <c r="YL7">
        <v>11.9643</v>
      </c>
      <c r="YM7" s="1">
        <f ca="1">_xll.BDH(YN$4,"RETURN_COM_EQY",$B$1,$B$2,"EQY_CONSOLIDATED","Y","cols=2;rows=5")</f>
        <v>42825</v>
      </c>
      <c r="YN7">
        <v>7.1942000000000004</v>
      </c>
      <c r="YO7" s="1">
        <f ca="1">_xll.BDH(YP$4,"RETURN_COM_EQY",$B$1,$B$2,"EQY_CONSOLIDATED","Y","cols=2;rows=5")</f>
        <v>42825</v>
      </c>
      <c r="YP7">
        <v>-0.23250000000000001</v>
      </c>
      <c r="YQ7" s="1">
        <f ca="1">_xll.BDH(YR$4,"RETURN_COM_EQY",$B$1,$B$2,"EQY_CONSOLIDATED","Y","cols=2;rows=2")</f>
        <v>42916</v>
      </c>
      <c r="YR7">
        <v>-1.6002999999999998</v>
      </c>
      <c r="YS7" s="1">
        <f ca="1">_xll.BDH(YT$4,"RETURN_COM_EQY",$B$1,$B$2,"EQY_CONSOLIDATED","Y","cols=2;rows=2")</f>
        <v>42916</v>
      </c>
      <c r="YT7">
        <v>6.8212999999999999</v>
      </c>
      <c r="YU7" s="1">
        <f ca="1">_xll.BDH(YV$4,"RETURN_COM_EQY",$B$1,$B$2,"EQY_CONSOLIDATED","Y","cols=2;rows=2")</f>
        <v>42916</v>
      </c>
      <c r="YV7">
        <v>11.5703</v>
      </c>
      <c r="YW7" s="1">
        <f ca="1">_xll.BDH(YX$4,"RETURN_COM_EQY",$B$1,$B$2,"EQY_CONSOLIDATED","Y","cols=2;rows=2")</f>
        <v>42916</v>
      </c>
      <c r="YX7">
        <v>18.418800000000001</v>
      </c>
      <c r="YY7" s="1">
        <f ca="1">_xll.BDH(YZ$4,"RETURN_COM_EQY",$B$1,$B$2,"EQY_CONSOLIDATED","Y","cols=2;rows=2")</f>
        <v>42916</v>
      </c>
      <c r="YZ7">
        <v>6.3711000000000002</v>
      </c>
      <c r="ZA7" s="1">
        <f ca="1">_xll.BDH(ZB$4,"RETURN_COM_EQY",$B$1,$B$2,"EQY_CONSOLIDATED","Y","cols=2;rows=2")</f>
        <v>42916</v>
      </c>
      <c r="ZB7">
        <v>20.2729</v>
      </c>
      <c r="ZC7" s="1">
        <f ca="1">_xll.BDH(ZD$4,"RETURN_COM_EQY",$B$1,$B$2,"EQY_CONSOLIDATED","Y","cols=2;rows=2")</f>
        <v>42916</v>
      </c>
      <c r="ZD7">
        <v>-40.107100000000003</v>
      </c>
      <c r="ZE7" s="1">
        <f ca="1">_xll.BDH(ZF$4,"RETURN_COM_EQY",$B$1,$B$2,"EQY_CONSOLIDATED","Y","cols=2;rows=2")</f>
        <v>42916</v>
      </c>
      <c r="ZF7">
        <v>9.9463000000000008</v>
      </c>
      <c r="ZG7" s="1">
        <f ca="1">_xll.BDH(ZH$4,"RETURN_COM_EQY",$B$1,$B$2,"EQY_CONSOLIDATED","Y","cols=2;rows=5")</f>
        <v>42825</v>
      </c>
      <c r="ZH7">
        <v>9.8714999999999993</v>
      </c>
      <c r="ZI7" s="1">
        <f ca="1">_xll.BDH(ZJ$4,"RETURN_COM_EQY",$B$1,$B$2,"EQY_CONSOLIDATED","Y","cols=2;rows=2")</f>
        <v>42916</v>
      </c>
      <c r="ZJ7">
        <v>23.455400000000001</v>
      </c>
      <c r="ZK7" s="1">
        <f ca="1">_xll.BDH(ZL$4,"RETURN_COM_EQY",$B$1,$B$2,"EQY_CONSOLIDATED","Y","cols=2;rows=2")</f>
        <v>42916</v>
      </c>
      <c r="ZL7">
        <v>2.5047000000000001</v>
      </c>
      <c r="ZM7" s="1">
        <f ca="1">_xll.BDH(ZN$4,"RETURN_COM_EQY",$B$1,$B$2,"EQY_CONSOLIDATED","Y","cols=2;rows=2")</f>
        <v>42916</v>
      </c>
      <c r="ZN7">
        <v>6.9899000000000004</v>
      </c>
      <c r="ZO7" s="1">
        <f ca="1">_xll.BDH(ZP$4,"RETURN_COM_EQY",$B$1,$B$2,"EQY_CONSOLIDATED","Y","cols=2;rows=3")</f>
        <v>42916</v>
      </c>
      <c r="ZP7">
        <v>20.1266</v>
      </c>
      <c r="ZQ7" s="1">
        <f ca="1">_xll.BDH(ZR$4,"RETURN_COM_EQY",$B$1,$B$2,"EQY_CONSOLIDATED","Y","cols=2;rows=2")</f>
        <v>42916</v>
      </c>
      <c r="ZR7">
        <v>15.7506</v>
      </c>
      <c r="ZS7" s="1">
        <f ca="1">_xll.BDH(ZT$4,"RETURN_COM_EQY",$B$1,$B$2,"EQY_CONSOLIDATED","Y","cols=2;rows=2")</f>
        <v>42916</v>
      </c>
      <c r="ZT7">
        <v>7.0747999999999998</v>
      </c>
      <c r="ZU7" s="1">
        <f ca="1">_xll.BDH(ZV$4,"RETURN_COM_EQY",$B$1,$B$2,"EQY_CONSOLIDATED","Y","cols=2;rows=2")</f>
        <v>42916</v>
      </c>
      <c r="ZV7">
        <v>15.7056</v>
      </c>
      <c r="ZW7" s="1">
        <f ca="1">_xll.BDH(ZX$4,"RETURN_COM_EQY",$B$1,$B$2,"EQY_CONSOLIDATED","Y","cols=2;rows=2")</f>
        <v>42916</v>
      </c>
      <c r="ZX7">
        <v>13.9939</v>
      </c>
      <c r="ZY7" s="1">
        <f ca="1">_xll.BDH(ZZ$4,"RETURN_COM_EQY",$B$1,$B$2,"EQY_CONSOLIDATED","Y","cols=2;rows=5")</f>
        <v>42825</v>
      </c>
      <c r="ZZ7">
        <v>7.88</v>
      </c>
      <c r="AAA7" s="1">
        <f ca="1">_xll.BDH(AAB$4,"RETURN_COM_EQY",$B$1,$B$2,"EQY_CONSOLIDATED","Y","cols=2;rows=2")</f>
        <v>42916</v>
      </c>
      <c r="AAB7">
        <v>17.670000000000002</v>
      </c>
      <c r="AAC7" s="1">
        <f ca="1">_xll.BDH(AAD$4,"RETURN_COM_EQY",$B$1,$B$2,"EQY_CONSOLIDATED","Y","cols=2;rows=2")</f>
        <v>42916</v>
      </c>
      <c r="AAD7">
        <v>5.7851999999999997</v>
      </c>
      <c r="AAE7" s="1">
        <f ca="1">_xll.BDH(AAF$4,"RETURN_COM_EQY",$B$1,$B$2,"EQY_CONSOLIDATED","Y","cols=2;rows=2")</f>
        <v>42916</v>
      </c>
      <c r="AAF7">
        <v>1.4839</v>
      </c>
      <c r="AAG7" s="1">
        <f ca="1">_xll.BDH(AAH$4,"RETURN_COM_EQY",$B$1,$B$2,"EQY_CONSOLIDATED","Y","cols=2;rows=2")</f>
        <v>42916</v>
      </c>
      <c r="AAH7">
        <v>4.3453999999999997</v>
      </c>
      <c r="AAI7" s="1">
        <f ca="1">_xll.BDH(AAJ$4,"RETURN_COM_EQY",$B$1,$B$2,"EQY_CONSOLIDATED","Y","cols=2;rows=2")</f>
        <v>42916</v>
      </c>
      <c r="AAJ7">
        <v>5.2074999999999996</v>
      </c>
      <c r="AAK7" s="1">
        <f ca="1">_xll.BDH(AAL$4,"RETURN_COM_EQY",$B$1,$B$2,"EQY_CONSOLIDATED","Y","cols=2;rows=2")</f>
        <v>42916</v>
      </c>
      <c r="AAL7">
        <v>-5.1824000000000003</v>
      </c>
      <c r="AAM7" s="1">
        <f ca="1">_xll.BDH(AAN$4,"RETURN_COM_EQY",$B$1,$B$2,"EQY_CONSOLIDATED","Y","cols=2;rows=3")</f>
        <v>42825</v>
      </c>
      <c r="AAN7">
        <v>11.6335</v>
      </c>
      <c r="AAO7" s="1">
        <f ca="1">_xll.BDH(AAP$4,"RETURN_COM_EQY",$B$1,$B$2,"EQY_CONSOLIDATED","Y","cols=2;rows=5")</f>
        <v>42825</v>
      </c>
      <c r="AAP7">
        <v>12.770199999999999</v>
      </c>
      <c r="AAQ7" s="1">
        <f ca="1">_xll.BDH(AAR$4,"RETURN_COM_EQY",$B$1,$B$2,"EQY_CONSOLIDATED","Y","cols=2;rows=2")</f>
        <v>42916</v>
      </c>
      <c r="AAR7">
        <v>24.938099999999999</v>
      </c>
      <c r="AAS7" s="1">
        <f ca="1">_xll.BDH(AAT$4,"RETURN_COM_EQY",$B$1,$B$2,"EQY_CONSOLIDATED","Y","cols=2;rows=2")</f>
        <v>42916</v>
      </c>
      <c r="AAT7">
        <v>2.5300000000000002</v>
      </c>
      <c r="AAU7" s="1">
        <f ca="1">_xll.BDH(AAV$4,"RETURN_COM_EQY",$B$1,$B$2,"EQY_CONSOLIDATED","Y","cols=2;rows=2")</f>
        <v>42916</v>
      </c>
      <c r="AAV7">
        <v>-18.3551</v>
      </c>
      <c r="AAW7" s="1">
        <f ca="1">_xll.BDH(AAX$4,"RETURN_COM_EQY",$B$1,$B$2,"EQY_CONSOLIDATED","Y","cols=2;rows=3")</f>
        <v>42916</v>
      </c>
      <c r="AAX7">
        <v>7.3209999999999997</v>
      </c>
      <c r="AAY7" s="1">
        <f ca="1">_xll.BDH(AAZ$4,"RETURN_COM_EQY",$B$1,$B$2,"EQY_CONSOLIDATED","Y","cols=2;rows=2")</f>
        <v>42916</v>
      </c>
      <c r="AAZ7">
        <v>9.2439</v>
      </c>
      <c r="ABA7" s="1">
        <f ca="1">_xll.BDH(ABB$4,"RETURN_COM_EQY",$B$1,$B$2,"EQY_CONSOLIDATED","Y","cols=2;rows=2")</f>
        <v>42916</v>
      </c>
      <c r="ABB7">
        <v>12.7302</v>
      </c>
      <c r="ABC7" s="1">
        <f ca="1">_xll.BDH(ABD$4,"RETURN_COM_EQY",$B$1,$B$2,"EQY_CONSOLIDATED","Y","cols=2;rows=2")</f>
        <v>42916</v>
      </c>
      <c r="ABD7">
        <v>-8.0954999999999995</v>
      </c>
      <c r="ABE7" s="1">
        <f ca="1">_xll.BDH(ABF$4,"RETURN_COM_EQY",$B$1,$B$2,"EQY_CONSOLIDATED","Y","cols=2;rows=3")</f>
        <v>42916</v>
      </c>
      <c r="ABF7">
        <v>1.5807</v>
      </c>
      <c r="ABG7" s="1">
        <f ca="1">_xll.BDH(ABH$4,"RETURN_COM_EQY",$B$1,$B$2,"EQY_CONSOLIDATED","Y","cols=2;rows=3")</f>
        <v>42825</v>
      </c>
      <c r="ABH7">
        <v>5.0792000000000002</v>
      </c>
      <c r="ABI7" s="1">
        <f ca="1">_xll.BDH(ABJ$4,"RETURN_COM_EQY",$B$1,$B$2,"EQY_CONSOLIDATED","Y","cols=2;rows=2")</f>
        <v>42916</v>
      </c>
      <c r="ABJ7">
        <v>17.433399999999999</v>
      </c>
      <c r="ABK7" s="1">
        <f ca="1">_xll.BDH(ABL$4,"RETURN_COM_EQY",$B$1,$B$2,"EQY_CONSOLIDATED","Y","cols=2;rows=2")</f>
        <v>42916</v>
      </c>
      <c r="ABL7">
        <v>5.8498999999999999</v>
      </c>
      <c r="ABM7" s="1">
        <f ca="1">_xll.BDH(ABN$4,"RETURN_COM_EQY",$B$1,$B$2,"EQY_CONSOLIDATED","Y","cols=2;rows=2")</f>
        <v>42916</v>
      </c>
      <c r="ABN7">
        <v>12.905799999999999</v>
      </c>
      <c r="ABO7" s="1">
        <f ca="1">_xll.BDH(ABP$4,"RETURN_COM_EQY",$B$1,$B$2,"EQY_CONSOLIDATED","Y","cols=2;rows=2")</f>
        <v>42916</v>
      </c>
      <c r="ABP7">
        <v>18.567399999999999</v>
      </c>
      <c r="ABQ7" s="1">
        <f ca="1">_xll.BDH(ABR$4,"RETURN_COM_EQY",$B$1,$B$2,"EQY_CONSOLIDATED","Y","cols=2;rows=2")</f>
        <v>42916</v>
      </c>
      <c r="ABR7">
        <v>15.3317</v>
      </c>
      <c r="ABS7" s="1">
        <f ca="1">_xll.BDH(ABT$4,"RETURN_COM_EQY",$B$1,$B$2,"EQY_CONSOLIDATED","Y","cols=2;rows=2")</f>
        <v>42916</v>
      </c>
      <c r="ABT7">
        <v>10.3606</v>
      </c>
      <c r="ABU7" s="1">
        <f ca="1">_xll.BDH(ABV$4,"RETURN_COM_EQY",$B$1,$B$2,"EQY_CONSOLIDATED","Y","cols=2;rows=2")</f>
        <v>42916</v>
      </c>
      <c r="ABV7">
        <v>16.334800000000001</v>
      </c>
      <c r="ABW7" s="1">
        <f ca="1">_xll.BDH(ABX$4,"RETURN_COM_EQY",$B$1,$B$2,"EQY_CONSOLIDATED","Y","cols=2;rows=2")</f>
        <v>42916</v>
      </c>
      <c r="ABX7">
        <v>11.052199999999999</v>
      </c>
      <c r="ABY7" s="1">
        <f ca="1">_xll.BDH(ABZ$4,"RETURN_COM_EQY",$B$1,$B$2,"EQY_CONSOLIDATED","Y","cols=2;rows=2")</f>
        <v>42916</v>
      </c>
      <c r="ABZ7">
        <v>9.4413</v>
      </c>
      <c r="ACA7" s="1">
        <f ca="1">_xll.BDH(ACB$4,"RETURN_COM_EQY",$B$1,$B$2,"EQY_CONSOLIDATED","Y","cols=2;rows=2")</f>
        <v>42916</v>
      </c>
      <c r="ACB7">
        <v>9.5099</v>
      </c>
      <c r="ACC7" s="1">
        <f ca="1">_xll.BDH(ACD$4,"RETURN_COM_EQY",$B$1,$B$2,"EQY_CONSOLIDATED","Y","cols=2;rows=3")</f>
        <v>42825</v>
      </c>
      <c r="ACD7">
        <v>13.3352</v>
      </c>
      <c r="ACE7" s="1">
        <f ca="1">_xll.BDH(ACF$4,"RETURN_COM_EQY",$B$1,$B$2,"EQY_CONSOLIDATED","Y","cols=2;rows=2")</f>
        <v>42916</v>
      </c>
      <c r="ACF7">
        <v>5.4234999999999998</v>
      </c>
      <c r="ACG7" s="1">
        <f ca="1">_xll.BDH(ACH$4,"RETURN_COM_EQY",$B$1,$B$2,"EQY_CONSOLIDATED","Y","cols=2;rows=2")</f>
        <v>42916</v>
      </c>
      <c r="ACH7">
        <v>11.270899999999999</v>
      </c>
      <c r="ACI7" s="1">
        <f ca="1">_xll.BDH(ACJ$4,"RETURN_COM_EQY",$B$1,$B$2,"EQY_CONSOLIDATED","Y","cols=2;rows=2")</f>
        <v>42916</v>
      </c>
      <c r="ACJ7">
        <v>17.541599999999999</v>
      </c>
      <c r="ACK7" s="1">
        <f ca="1">_xll.BDH(ACL$4,"RETURN_COM_EQY",$B$1,$B$2,"EQY_CONSOLIDATED","Y","cols=2;rows=2")</f>
        <v>42916</v>
      </c>
      <c r="ACL7">
        <v>14.1469</v>
      </c>
      <c r="ACM7" s="1">
        <f ca="1">_xll.BDH(ACN$4,"RETURN_COM_EQY",$B$1,$B$2,"EQY_CONSOLIDATED","Y","cols=2;rows=2")</f>
        <v>42916</v>
      </c>
      <c r="ACN7">
        <v>10.7118</v>
      </c>
      <c r="ACO7" s="1">
        <f ca="1">_xll.BDH(ACP$4,"RETURN_COM_EQY",$B$1,$B$2,"EQY_CONSOLIDATED","Y","cols=2;rows=2")</f>
        <v>42916</v>
      </c>
      <c r="ACP7">
        <v>14.2745</v>
      </c>
      <c r="ACQ7" s="1">
        <f ca="1">_xll.BDH(ACR$4,"RETURN_COM_EQY",$B$1,$B$2,"EQY_CONSOLIDATED","Y","cols=2;rows=2")</f>
        <v>42916</v>
      </c>
      <c r="ACR7">
        <v>4.1981999999999999</v>
      </c>
      <c r="ACS7" s="1">
        <f ca="1">_xll.BDH(ACT$4,"RETURN_COM_EQY",$B$1,$B$2,"EQY_CONSOLIDATED","Y","cols=2;rows=2")</f>
        <v>42916</v>
      </c>
      <c r="ACT7">
        <v>18.5991</v>
      </c>
      <c r="ACU7" s="1">
        <f ca="1">_xll.BDH(ACV$4,"RETURN_COM_EQY",$B$1,$B$2,"EQY_CONSOLIDATED","Y","cols=2;rows=3")</f>
        <v>42916</v>
      </c>
      <c r="ACV7">
        <v>5.5039999999999996</v>
      </c>
      <c r="ACW7" s="1">
        <f ca="1">_xll.BDH(ACX$4,"RETURN_COM_EQY",$B$1,$B$2,"EQY_CONSOLIDATED","Y","cols=2;rows=2")</f>
        <v>42916</v>
      </c>
      <c r="ACX7">
        <v>9.2859999999999996</v>
      </c>
      <c r="ACY7" s="1">
        <f ca="1">_xll.BDH(ACZ$4,"RETURN_COM_EQY",$B$1,$B$2,"EQY_CONSOLIDATED","Y","cols=2;rows=3")</f>
        <v>42916</v>
      </c>
      <c r="ACZ7">
        <v>7.3209999999999997</v>
      </c>
      <c r="ADA7" s="1">
        <f ca="1">_xll.BDH(ADB$4,"RETURN_COM_EQY",$B$1,$B$2,"EQY_CONSOLIDATED","Y","cols=2;rows=3")</f>
        <v>42825</v>
      </c>
      <c r="ADB7">
        <v>15.8696</v>
      </c>
      <c r="ADC7" s="1">
        <f ca="1">_xll.BDH(ADD$4,"RETURN_COM_EQY",$B$1,$B$2,"EQY_CONSOLIDATED","Y","cols=2;rows=2")</f>
        <v>42916</v>
      </c>
      <c r="ADD7">
        <v>18.193300000000001</v>
      </c>
      <c r="ADE7" s="1">
        <f ca="1">_xll.BDH(ADF$4,"RETURN_COM_EQY",$B$1,$B$2,"EQY_CONSOLIDATED","Y","cols=2;rows=2")</f>
        <v>42916</v>
      </c>
      <c r="ADF7">
        <v>16.479199999999999</v>
      </c>
      <c r="ADG7" s="1">
        <f ca="1">_xll.BDH(ADH$4,"RETURN_COM_EQY",$B$1,$B$2,"EQY_CONSOLIDATED","Y","cols=2;rows=2")</f>
        <v>42916</v>
      </c>
      <c r="ADH7">
        <v>29.898700000000002</v>
      </c>
      <c r="ADI7" s="1">
        <f ca="1">_xll.BDH(ADJ$4,"RETURN_COM_EQY",$B$1,$B$2,"EQY_CONSOLIDATED","Y","cols=2;rows=2")</f>
        <v>42916</v>
      </c>
      <c r="ADJ7">
        <v>16.0016</v>
      </c>
      <c r="ADK7" s="1">
        <f ca="1">_xll.BDH(ADL$4,"RETURN_COM_EQY",$B$1,$B$2,"EQY_CONSOLIDATED","Y","cols=2;rows=3")</f>
        <v>42916</v>
      </c>
      <c r="ADL7">
        <v>2.2048000000000001</v>
      </c>
      <c r="ADM7" s="1">
        <f ca="1">_xll.BDH(ADN$4,"RETURN_COM_EQY",$B$1,$B$2,"EQY_CONSOLIDATED","Y","cols=2;rows=2")</f>
        <v>42916</v>
      </c>
      <c r="ADN7">
        <v>11.934100000000001</v>
      </c>
      <c r="ADO7" s="1">
        <f ca="1">_xll.BDH(ADP$4,"RETURN_COM_EQY",$B$1,$B$2,"EQY_CONSOLIDATED","Y","cols=2;rows=2")</f>
        <v>42916</v>
      </c>
      <c r="ADP7">
        <v>4.2427999999999999</v>
      </c>
      <c r="ADQ7" s="1">
        <f ca="1">_xll.BDH(ADR$4,"RETURN_COM_EQY",$B$1,$B$2,"EQY_CONSOLIDATED","Y","cols=2;rows=2")</f>
        <v>42916</v>
      </c>
      <c r="ADR7">
        <v>18.542200000000001</v>
      </c>
      <c r="ADS7" s="1">
        <f ca="1">_xll.BDH(ADT$4,"RETURN_COM_EQY",$B$1,$B$2,"EQY_CONSOLIDATED","Y","cols=2;rows=2")</f>
        <v>42916</v>
      </c>
      <c r="ADT7">
        <v>2.5459000000000001</v>
      </c>
      <c r="ADU7" s="1">
        <f ca="1">_xll.BDH(ADV$4,"RETURN_COM_EQY",$B$1,$B$2,"EQY_CONSOLIDATED","Y","cols=2;rows=3")</f>
        <v>42825</v>
      </c>
      <c r="ADV7">
        <v>10.6793</v>
      </c>
      <c r="ADW7" s="1">
        <f ca="1">_xll.BDH(ADX$4,"RETURN_COM_EQY",$B$1,$B$2,"EQY_CONSOLIDATED","Y","cols=2;rows=2")</f>
        <v>42916</v>
      </c>
      <c r="ADX7">
        <v>-39.780500000000004</v>
      </c>
      <c r="ADY7" s="1">
        <f ca="1">_xll.BDH(ADZ$4,"RETURN_COM_EQY",$B$1,$B$2,"EQY_CONSOLIDATED","Y","cols=2;rows=2")</f>
        <v>42916</v>
      </c>
      <c r="ADZ7">
        <v>11.314399999999999</v>
      </c>
      <c r="AEA7" s="1">
        <f ca="1">_xll.BDH(AEB$4,"RETURN_COM_EQY",$B$1,$B$2,"EQY_CONSOLIDATED","Y","cols=2;rows=3")</f>
        <v>42916</v>
      </c>
      <c r="AEB7">
        <v>5.5873999999999997</v>
      </c>
      <c r="AEC7" s="1">
        <f ca="1">_xll.BDH(AED$4,"RETURN_COM_EQY",$B$1,$B$2,"EQY_CONSOLIDATED","Y","cols=2;rows=2")</f>
        <v>42916</v>
      </c>
      <c r="AED7">
        <v>3.2473999999999998</v>
      </c>
      <c r="AEE7" s="1">
        <f ca="1">_xll.BDH(AEF$4,"RETURN_COM_EQY",$B$1,$B$2,"EQY_CONSOLIDATED","Y","cols=2;rows=2")</f>
        <v>42916</v>
      </c>
      <c r="AEF7">
        <v>11.3711</v>
      </c>
      <c r="AEG7" s="1">
        <f ca="1">_xll.BDH(AEH$4,"RETURN_COM_EQY",$B$1,$B$2,"EQY_CONSOLIDATED","Y","cols=2;rows=2")</f>
        <v>42916</v>
      </c>
      <c r="AEH7">
        <v>11.8963</v>
      </c>
      <c r="AEI7" s="1">
        <f ca="1">_xll.BDH(AEJ$4,"RETURN_COM_EQY",$B$1,$B$2,"EQY_CONSOLIDATED","Y","cols=2;rows=2")</f>
        <v>42916</v>
      </c>
      <c r="AEJ7">
        <v>10.221299999999999</v>
      </c>
      <c r="AEK7" s="1">
        <f ca="1">_xll.BDH(AEL$4,"RETURN_COM_EQY",$B$1,$B$2,"EQY_CONSOLIDATED","Y","cols=2;rows=2")</f>
        <v>42916</v>
      </c>
      <c r="AEL7">
        <v>1.8757999999999999</v>
      </c>
      <c r="AEM7" s="1">
        <f ca="1">_xll.BDH(AEN$4,"RETURN_COM_EQY",$B$1,$B$2,"EQY_CONSOLIDATED","Y","cols=2;rows=2")</f>
        <v>42916</v>
      </c>
      <c r="AEN7">
        <v>29.5641</v>
      </c>
      <c r="AEO7" s="1">
        <f ca="1">_xll.BDH(AEP$4,"RETURN_COM_EQY",$B$1,$B$2,"EQY_CONSOLIDATED","Y","cols=2;rows=2")</f>
        <v>42916</v>
      </c>
      <c r="AEP7">
        <v>5.9203000000000001</v>
      </c>
      <c r="AEQ7" s="1">
        <f ca="1">_xll.BDH(AER$4,"RETURN_COM_EQY",$B$1,$B$2,"EQY_CONSOLIDATED","Y","cols=2;rows=2")</f>
        <v>42916</v>
      </c>
      <c r="AER7">
        <v>15.2339</v>
      </c>
      <c r="AES7" t="str">
        <f ca="1">_xll.BDH(AET$4,"RETURN_COM_EQY",$B$1,$B$2,"EQY_CONSOLIDATED","Y")</f>
        <v>#N/A N/A</v>
      </c>
      <c r="AEU7" s="1">
        <f ca="1">_xll.BDH(AEV$4,"RETURN_COM_EQY",$B$1,$B$2,"EQY_CONSOLIDATED","Y","cols=2;rows=3")</f>
        <v>42916</v>
      </c>
      <c r="AEV7">
        <v>10.7249</v>
      </c>
      <c r="AEW7" s="1">
        <f ca="1">_xll.BDH(AEX$4,"RETURN_COM_EQY",$B$1,$B$2,"EQY_CONSOLIDATED","Y","cols=2;rows=2")</f>
        <v>42916</v>
      </c>
      <c r="AEX7">
        <v>1.1609</v>
      </c>
      <c r="AEY7" s="1">
        <f ca="1">_xll.BDH(AEZ$4,"RETURN_COM_EQY",$B$1,$B$2,"EQY_CONSOLIDATED","Y","cols=2;rows=3")</f>
        <v>42766</v>
      </c>
      <c r="AEZ7">
        <v>4.3029000000000002</v>
      </c>
      <c r="AFA7" s="1">
        <f ca="1">_xll.BDH(AFB$4,"RETURN_COM_EQY",$B$1,$B$2,"EQY_CONSOLIDATED","Y","cols=2;rows=2")</f>
        <v>42916</v>
      </c>
      <c r="AFB7">
        <v>8.0701999999999998</v>
      </c>
      <c r="AFC7" s="1">
        <f ca="1">_xll.BDH(AFD$4,"RETURN_COM_EQY",$B$1,$B$2,"EQY_CONSOLIDATED","Y","cols=2;rows=2")</f>
        <v>42916</v>
      </c>
      <c r="AFD7">
        <v>8.4225999999999992</v>
      </c>
      <c r="AFE7" s="1">
        <f ca="1">_xll.BDH(AFF$4,"RETURN_COM_EQY",$B$1,$B$2,"EQY_CONSOLIDATED","Y","cols=2;rows=2")</f>
        <v>43100</v>
      </c>
      <c r="AFF7">
        <v>8.4770000000000003</v>
      </c>
      <c r="AFG7" s="1">
        <f ca="1">_xll.BDH(AFH$4,"RETURN_COM_EQY",$B$1,$B$2,"EQY_CONSOLIDATED","Y","cols=2;rows=2")</f>
        <v>42916</v>
      </c>
      <c r="AFH7">
        <v>14.7986</v>
      </c>
      <c r="AFI7" s="1">
        <f ca="1">_xll.BDH(AFJ$4,"RETURN_COM_EQY",$B$1,$B$2,"EQY_CONSOLIDATED","Y","cols=2;rows=2")</f>
        <v>42916</v>
      </c>
      <c r="AFJ7">
        <v>6.1490999999999998</v>
      </c>
      <c r="AFK7" s="1">
        <f ca="1">_xll.BDH(AFL$4,"RETURN_COM_EQY",$B$1,$B$2,"EQY_CONSOLIDATED","Y","cols=2;rows=2")</f>
        <v>42916</v>
      </c>
      <c r="AFL7">
        <v>5.3742999999999999</v>
      </c>
      <c r="AFM7" s="1">
        <f ca="1">_xll.BDH(AFN$4,"RETURN_COM_EQY",$B$1,$B$2,"EQY_CONSOLIDATED","Y","cols=2;rows=3")</f>
        <v>42916</v>
      </c>
      <c r="AFN7">
        <v>7.3339999999999996</v>
      </c>
      <c r="AFO7" s="1">
        <f ca="1">_xll.BDH(AFP$4,"RETURN_COM_EQY",$B$1,$B$2,"EQY_CONSOLIDATED","Y","cols=2;rows=2")</f>
        <v>42916</v>
      </c>
      <c r="AFP7">
        <v>10.022600000000001</v>
      </c>
      <c r="AFQ7" s="1">
        <f ca="1">_xll.BDH(AFR$4,"RETURN_COM_EQY",$B$1,$B$2,"EQY_CONSOLIDATED","Y","cols=2;rows=2")</f>
        <v>42916</v>
      </c>
      <c r="AFR7">
        <v>9.4845000000000006</v>
      </c>
      <c r="AFS7" s="1">
        <f ca="1">_xll.BDH(AFT$4,"RETURN_COM_EQY",$B$1,$B$2,"EQY_CONSOLIDATED","Y","cols=2;rows=2")</f>
        <v>42916</v>
      </c>
      <c r="AFT7">
        <v>35.395299999999999</v>
      </c>
      <c r="AFU7" s="1">
        <f ca="1">_xll.BDH(AFV$4,"RETURN_COM_EQY",$B$1,$B$2,"EQY_CONSOLIDATED","Y","cols=2;rows=2")</f>
        <v>42916</v>
      </c>
      <c r="AFV7">
        <v>24.886199999999999</v>
      </c>
      <c r="AFW7" s="1">
        <f ca="1">_xll.BDH(AFX$4,"RETURN_COM_EQY",$B$1,$B$2,"EQY_CONSOLIDATED","Y","cols=2;rows=2")</f>
        <v>42916</v>
      </c>
      <c r="AFX7">
        <v>14.414400000000001</v>
      </c>
      <c r="AFY7" s="1">
        <f ca="1">_xll.BDH(AFZ$4,"RETURN_COM_EQY",$B$1,$B$2,"EQY_CONSOLIDATED","Y","cols=2;rows=3")</f>
        <v>42825</v>
      </c>
      <c r="AFZ7">
        <v>14.4232</v>
      </c>
      <c r="AGA7" s="1">
        <f ca="1">_xll.BDH(AGB$4,"RETURN_COM_EQY",$B$1,$B$2,"EQY_CONSOLIDATED","Y","cols=2;rows=2")</f>
        <v>42916</v>
      </c>
      <c r="AGB7">
        <v>8.6423000000000005</v>
      </c>
      <c r="AGC7" s="1">
        <f ca="1">_xll.BDH(AGD$4,"RETURN_COM_EQY",$B$1,$B$2,"EQY_CONSOLIDATED","Y","cols=2;rows=2")</f>
        <v>42916</v>
      </c>
      <c r="AGD7">
        <v>7.8437000000000001</v>
      </c>
      <c r="AGE7" s="1">
        <f ca="1">_xll.BDH(AGF$4,"RETURN_COM_EQY",$B$1,$B$2,"EQY_CONSOLIDATED","Y","cols=2;rows=2")</f>
        <v>42916</v>
      </c>
      <c r="AGF7">
        <v>18.863600000000002</v>
      </c>
      <c r="AGG7" s="1">
        <f ca="1">_xll.BDH(AGH$4,"RETURN_COM_EQY",$B$1,$B$2,"EQY_CONSOLIDATED","Y","cols=2;rows=2")</f>
        <v>42916</v>
      </c>
      <c r="AGH7">
        <v>10.2683</v>
      </c>
      <c r="AGI7" s="1">
        <f ca="1">_xll.BDH(AGJ$4,"RETURN_COM_EQY",$B$1,$B$2,"EQY_CONSOLIDATED","Y","cols=2;rows=2")</f>
        <v>42916</v>
      </c>
      <c r="AGJ7">
        <v>6.2714999999999996</v>
      </c>
      <c r="AGK7" s="1">
        <f ca="1">_xll.BDH(AGL$4,"RETURN_COM_EQY",$B$1,$B$2,"EQY_CONSOLIDATED","Y","cols=2;rows=2")</f>
        <v>42916</v>
      </c>
      <c r="AGL7">
        <v>28.028199999999998</v>
      </c>
      <c r="AGM7" s="1">
        <f ca="1">_xll.BDH(AGN$4,"RETURN_COM_EQY",$B$1,$B$2,"EQY_CONSOLIDATED","Y","cols=2;rows=2")</f>
        <v>42916</v>
      </c>
      <c r="AGN7">
        <v>14.170500000000001</v>
      </c>
      <c r="AGO7" s="1">
        <f ca="1">_xll.BDH(AGP$4,"RETURN_COM_EQY",$B$1,$B$2,"EQY_CONSOLIDATED","Y","cols=2;rows=3")</f>
        <v>42916</v>
      </c>
      <c r="AGP7">
        <v>9.3187999999999995</v>
      </c>
      <c r="AGQ7" s="1">
        <f ca="1">_xll.BDH(AGR$4,"RETURN_COM_EQY",$B$1,$B$2,"EQY_CONSOLIDATED","Y","cols=2;rows=2")</f>
        <v>42916</v>
      </c>
      <c r="AGR7">
        <v>37.8613</v>
      </c>
      <c r="AGS7" s="1">
        <f ca="1">_xll.BDH(AGT$4,"RETURN_COM_EQY",$B$1,$B$2,"EQY_CONSOLIDATED","Y","cols=2;rows=2")</f>
        <v>42916</v>
      </c>
      <c r="AGT7">
        <v>22.435199999999998</v>
      </c>
      <c r="AGU7" s="1">
        <f ca="1">_xll.BDH(AGV$4,"RETURN_COM_EQY",$B$1,$B$2,"EQY_CONSOLIDATED","Y","cols=2;rows=2")</f>
        <v>42916</v>
      </c>
      <c r="AGV7">
        <v>21.869499999999999</v>
      </c>
      <c r="AGW7" s="1">
        <f ca="1">_xll.BDH(AGX$4,"RETURN_COM_EQY",$B$1,$B$2,"EQY_CONSOLIDATED","Y","cols=2;rows=2")</f>
        <v>42916</v>
      </c>
      <c r="AGX7">
        <v>15.1114</v>
      </c>
      <c r="AGY7" s="1">
        <f ca="1">_xll.BDH(AGZ$4,"RETURN_COM_EQY",$B$1,$B$2,"EQY_CONSOLIDATED","Y","cols=2;rows=2")</f>
        <v>42916</v>
      </c>
      <c r="AGZ7">
        <v>6.0052000000000003</v>
      </c>
      <c r="AHA7" s="1">
        <f ca="1">_xll.BDH(AHB$4,"RETURN_COM_EQY",$B$1,$B$2,"EQY_CONSOLIDATED","Y","cols=2;rows=3")</f>
        <v>42916</v>
      </c>
      <c r="AHB7">
        <v>5.6158999999999999</v>
      </c>
      <c r="AHC7" s="1">
        <f ca="1">_xll.BDH(AHD$4,"RETURN_COM_EQY",$B$1,$B$2,"EQY_CONSOLIDATED","Y","cols=2;rows=3")</f>
        <v>42916</v>
      </c>
      <c r="AHD7">
        <v>16.069099999999999</v>
      </c>
      <c r="AHE7" s="1">
        <f ca="1">_xll.BDH(AHF$4,"RETURN_COM_EQY",$B$1,$B$2,"EQY_CONSOLIDATED","Y","cols=2;rows=2")</f>
        <v>42916</v>
      </c>
      <c r="AHF7">
        <v>9.9786999999999999</v>
      </c>
      <c r="AHG7" s="1">
        <f ca="1">_xll.BDH(AHH$4,"RETURN_COM_EQY",$B$1,$B$2,"EQY_CONSOLIDATED","Y","cols=2;rows=2")</f>
        <v>42916</v>
      </c>
      <c r="AHH7">
        <v>11.826700000000001</v>
      </c>
      <c r="AHI7" s="1">
        <f ca="1">_xll.BDH(AHJ$4,"RETURN_COM_EQY",$B$1,$B$2,"EQY_CONSOLIDATED","Y","cols=2;rows=3")</f>
        <v>42916</v>
      </c>
      <c r="AHJ7">
        <v>11.223100000000001</v>
      </c>
      <c r="AHK7" s="1">
        <f ca="1">_xll.BDH(AHL$4,"RETURN_COM_EQY",$B$1,$B$2,"EQY_CONSOLIDATED","Y","cols=2;rows=2")</f>
        <v>42916</v>
      </c>
      <c r="AHL7">
        <v>0.70330000000000004</v>
      </c>
      <c r="AHM7" s="1">
        <f ca="1">_xll.BDH(AHN$4,"RETURN_COM_EQY",$B$1,$B$2,"EQY_CONSOLIDATED","Y","cols=2;rows=2")</f>
        <v>42916</v>
      </c>
      <c r="AHN7">
        <v>15.085900000000001</v>
      </c>
      <c r="AHO7" s="1">
        <f ca="1">_xll.BDH(AHP$4,"RETURN_COM_EQY",$B$1,$B$2,"EQY_CONSOLIDATED","Y","cols=2;rows=3")</f>
        <v>42794</v>
      </c>
      <c r="AHP7">
        <v>11.675599999999999</v>
      </c>
      <c r="AHQ7" s="1">
        <f ca="1">_xll.BDH(AHR$4,"RETURN_COM_EQY",$B$1,$B$2,"EQY_CONSOLIDATED","Y","cols=2;rows=2")</f>
        <v>42916</v>
      </c>
      <c r="AHR7">
        <v>11.3797</v>
      </c>
      <c r="AHS7" s="1">
        <f ca="1">_xll.BDH(AHT$4,"RETURN_COM_EQY",$B$1,$B$2,"EQY_CONSOLIDATED","Y","cols=2;rows=2")</f>
        <v>42916</v>
      </c>
      <c r="AHT7">
        <v>18.2072</v>
      </c>
      <c r="AHU7" s="1">
        <f ca="1">_xll.BDH(AHV$4,"RETURN_COM_EQY",$B$1,$B$2,"EQY_CONSOLIDATED","Y","cols=2;rows=2")</f>
        <v>42916</v>
      </c>
      <c r="AHV7">
        <v>9.2701999999999991</v>
      </c>
      <c r="AHW7" s="1">
        <f ca="1">_xll.BDH(AHX$4,"RETURN_COM_EQY",$B$1,$B$2,"EQY_CONSOLIDATED","Y","cols=2;rows=2")</f>
        <v>42916</v>
      </c>
      <c r="AHX7">
        <v>3.2744</v>
      </c>
      <c r="AHY7" s="1">
        <f ca="1">_xll.BDH(AHZ$4,"RETURN_COM_EQY",$B$1,$B$2,"EQY_CONSOLIDATED","Y","cols=2;rows=2")</f>
        <v>42916</v>
      </c>
      <c r="AHZ7">
        <v>11.0139</v>
      </c>
      <c r="AIA7" s="1">
        <f ca="1">_xll.BDH(AIB$4,"RETURN_COM_EQY",$B$1,$B$2,"EQY_CONSOLIDATED","Y","cols=2;rows=2")</f>
        <v>42916</v>
      </c>
      <c r="AIB7">
        <v>9.3246000000000002</v>
      </c>
      <c r="AIC7" s="1">
        <f ca="1">_xll.BDH(AID$4,"RETURN_COM_EQY",$B$1,$B$2,"EQY_CONSOLIDATED","Y","cols=2;rows=3")</f>
        <v>42916</v>
      </c>
      <c r="AID7">
        <v>6.0994000000000002</v>
      </c>
      <c r="AIE7" s="1">
        <f ca="1">_xll.BDH(AIF$4,"RETURN_COM_EQY",$B$1,$B$2,"EQY_CONSOLIDATED","Y","cols=2;rows=2")</f>
        <v>42916</v>
      </c>
      <c r="AIF7">
        <v>6.0092999999999996</v>
      </c>
      <c r="AIG7" s="1">
        <f ca="1">_xll.BDH(AIH$4,"RETURN_COM_EQY",$B$1,$B$2,"EQY_CONSOLIDATED","Y","cols=2;rows=2")</f>
        <v>42916</v>
      </c>
      <c r="AIH7">
        <v>7.3479000000000001</v>
      </c>
      <c r="AII7" s="1">
        <f ca="1">_xll.BDH(AIJ$4,"RETURN_COM_EQY",$B$1,$B$2,"EQY_CONSOLIDATED","Y","cols=2;rows=2")</f>
        <v>42916</v>
      </c>
      <c r="AIJ7">
        <v>4.0568</v>
      </c>
      <c r="AIK7" s="1">
        <f ca="1">_xll.BDH(AIL$4,"RETURN_COM_EQY",$B$1,$B$2,"EQY_CONSOLIDATED","Y","cols=2;rows=2")</f>
        <v>42916</v>
      </c>
      <c r="AIL7">
        <v>13.043200000000001</v>
      </c>
      <c r="AIM7" s="1">
        <f ca="1">_xll.BDH(AIN$4,"RETURN_COM_EQY",$B$1,$B$2,"EQY_CONSOLIDATED","Y","cols=2;rows=2")</f>
        <v>42916</v>
      </c>
      <c r="AIN7">
        <v>13.436199999999999</v>
      </c>
      <c r="AIO7" s="1">
        <f ca="1">_xll.BDH(AIP$4,"RETURN_COM_EQY",$B$1,$B$2,"EQY_CONSOLIDATED","Y","cols=2;rows=3")</f>
        <v>42916</v>
      </c>
      <c r="AIP7">
        <v>12.6861</v>
      </c>
      <c r="AIQ7" s="1">
        <f ca="1">_xll.BDH(AIR$4,"RETURN_COM_EQY",$B$1,$B$2,"EQY_CONSOLIDATED","Y","cols=2;rows=2")</f>
        <v>42916</v>
      </c>
      <c r="AIR7">
        <v>7.7645999999999997</v>
      </c>
      <c r="AIS7" s="1">
        <f ca="1">_xll.BDH(AIT$4,"RETURN_COM_EQY",$B$1,$B$2,"EQY_CONSOLIDATED","Y","cols=2;rows=2")</f>
        <v>42916</v>
      </c>
      <c r="AIT7">
        <v>14.652699999999999</v>
      </c>
      <c r="AIU7" s="1">
        <f ca="1">_xll.BDH(AIV$4,"RETURN_COM_EQY",$B$1,$B$2,"EQY_CONSOLIDATED","Y","cols=2;rows=3")</f>
        <v>42825</v>
      </c>
      <c r="AIV7">
        <v>15.6937</v>
      </c>
      <c r="AIW7" s="1">
        <f ca="1">_xll.BDH(AIX$4,"RETURN_COM_EQY",$B$1,$B$2,"EQY_CONSOLIDATED","Y","cols=2;rows=3")</f>
        <v>42916</v>
      </c>
      <c r="AIX7">
        <v>4.1990999999999996</v>
      </c>
      <c r="AIY7" s="1">
        <f ca="1">_xll.BDH(AIZ$4,"RETURN_COM_EQY",$B$1,$B$2,"EQY_CONSOLIDATED","Y","cols=2;rows=2")</f>
        <v>42916</v>
      </c>
      <c r="AIZ7">
        <v>20.913499999999999</v>
      </c>
      <c r="AJA7" s="1">
        <f ca="1">_xll.BDH(AJB$4,"RETURN_COM_EQY",$B$1,$B$2,"EQY_CONSOLIDATED","Y","cols=2;rows=2")</f>
        <v>42916</v>
      </c>
      <c r="AJB7">
        <v>18.2956</v>
      </c>
      <c r="AJC7" s="1">
        <f ca="1">_xll.BDH(AJD$4,"RETURN_COM_EQY",$B$1,$B$2,"EQY_CONSOLIDATED","Y","cols=2;rows=2")</f>
        <v>42916</v>
      </c>
      <c r="AJD7">
        <v>3.6248</v>
      </c>
      <c r="AJE7" s="1">
        <f ca="1">_xll.BDH(AJF$4,"RETURN_COM_EQY",$B$1,$B$2,"EQY_CONSOLIDATED","Y","cols=2;rows=2")</f>
        <v>42916</v>
      </c>
      <c r="AJF7">
        <v>-7.9470999999999998</v>
      </c>
      <c r="AJG7" s="1">
        <f ca="1">_xll.BDH(AJH$4,"RETURN_COM_EQY",$B$1,$B$2,"EQY_CONSOLIDATED","Y","cols=2;rows=2")</f>
        <v>42916</v>
      </c>
      <c r="AJH7">
        <v>4.6478999999999999</v>
      </c>
      <c r="AJI7" s="1">
        <f ca="1">_xll.BDH(AJJ$4,"RETURN_COM_EQY",$B$1,$B$2,"EQY_CONSOLIDATED","Y","cols=2;rows=1")</f>
        <v>43100</v>
      </c>
      <c r="AJJ7">
        <v>14.7476</v>
      </c>
      <c r="AJK7" s="1">
        <f ca="1">_xll.BDH(AJL$4,"RETURN_COM_EQY",$B$1,$B$2,"EQY_CONSOLIDATED","Y","cols=2;rows=2")</f>
        <v>42916</v>
      </c>
      <c r="AJL7">
        <v>9.1273999999999997</v>
      </c>
      <c r="AJM7" s="1">
        <f ca="1">_xll.BDH(AJN$4,"RETURN_COM_EQY",$B$1,$B$2,"EQY_CONSOLIDATED","Y","cols=2;rows=2")</f>
        <v>42916</v>
      </c>
      <c r="AJN7">
        <v>13.5641</v>
      </c>
      <c r="AJO7" s="1">
        <f ca="1">_xll.BDH(AJP$4,"RETURN_COM_EQY",$B$1,$B$2,"EQY_CONSOLIDATED","Y","cols=2;rows=2")</f>
        <v>42916</v>
      </c>
      <c r="AJP7">
        <v>16.3429</v>
      </c>
      <c r="AJQ7" s="1">
        <f ca="1">_xll.BDH(AJR$4,"RETURN_COM_EQY",$B$1,$B$2,"EQY_CONSOLIDATED","Y","cols=2;rows=3")</f>
        <v>42825</v>
      </c>
      <c r="AJR7">
        <v>21.601199999999999</v>
      </c>
      <c r="AJS7" s="1">
        <f ca="1">_xll.BDH(AJT$4,"RETURN_COM_EQY",$B$1,$B$2,"EQY_CONSOLIDATED","Y","cols=2;rows=2")</f>
        <v>42916</v>
      </c>
      <c r="AJT7">
        <v>1.2543</v>
      </c>
      <c r="AJU7" s="1">
        <f ca="1">_xll.BDH(AJV$4,"RETURN_COM_EQY",$B$1,$B$2,"EQY_CONSOLIDATED","Y","cols=2;rows=3")</f>
        <v>42916</v>
      </c>
      <c r="AJV7">
        <v>9.8528000000000002</v>
      </c>
      <c r="AJW7" s="1">
        <f ca="1">_xll.BDH(AJX$4,"RETURN_COM_EQY",$B$1,$B$2,"EQY_CONSOLIDATED","Y","cols=2;rows=2")</f>
        <v>42916</v>
      </c>
      <c r="AJX7">
        <v>16.286300000000001</v>
      </c>
      <c r="AJY7" s="1">
        <f ca="1">_xll.BDH(AJZ$4,"RETURN_COM_EQY",$B$1,$B$2,"EQY_CONSOLIDATED","Y","cols=2;rows=2")</f>
        <v>42916</v>
      </c>
      <c r="AJZ7">
        <v>8.5642999999999994</v>
      </c>
      <c r="AKA7" s="1">
        <f ca="1">_xll.BDH(AKB$4,"RETURN_COM_EQY",$B$1,$B$2,"EQY_CONSOLIDATED","Y","cols=2;rows=2")</f>
        <v>42916</v>
      </c>
      <c r="AKB7">
        <v>13.3743</v>
      </c>
      <c r="AKC7" s="1">
        <f ca="1">_xll.BDH(AKD$4,"RETURN_COM_EQY",$B$1,$B$2,"EQY_CONSOLIDATED","Y","cols=2;rows=2")</f>
        <v>42916</v>
      </c>
      <c r="AKD7">
        <v>11.1592</v>
      </c>
    </row>
    <row r="8" spans="1:966" x14ac:dyDescent="0.25">
      <c r="A8" s="1">
        <v>43100</v>
      </c>
      <c r="B8">
        <v>12.495799999999999</v>
      </c>
      <c r="C8" s="1">
        <v>43008</v>
      </c>
      <c r="D8">
        <v>31.799499999999998</v>
      </c>
      <c r="E8" s="1">
        <v>43008</v>
      </c>
      <c r="F8">
        <v>11.3187</v>
      </c>
      <c r="G8" s="1">
        <v>43100</v>
      </c>
      <c r="H8">
        <v>11.365</v>
      </c>
      <c r="I8" s="1">
        <v>43100</v>
      </c>
      <c r="J8">
        <v>17.418500000000002</v>
      </c>
      <c r="K8" s="1">
        <v>43100</v>
      </c>
      <c r="L8">
        <v>6.3121</v>
      </c>
      <c r="M8" s="1">
        <v>43100</v>
      </c>
      <c r="N8">
        <v>11.257400000000001</v>
      </c>
      <c r="O8" s="1">
        <v>42916</v>
      </c>
      <c r="P8">
        <v>10.513299999999999</v>
      </c>
      <c r="Q8" s="1">
        <v>43100</v>
      </c>
      <c r="R8">
        <v>8.3630999999999993</v>
      </c>
      <c r="S8" s="1">
        <v>43100</v>
      </c>
      <c r="T8">
        <v>8.4970999999999997</v>
      </c>
      <c r="U8" s="1">
        <v>43100</v>
      </c>
      <c r="V8">
        <v>-18.5014</v>
      </c>
      <c r="W8" s="1">
        <v>43100</v>
      </c>
      <c r="X8">
        <v>4.7521000000000004</v>
      </c>
      <c r="Y8" s="1">
        <v>43008</v>
      </c>
      <c r="Z8">
        <v>-3.7336999999999998</v>
      </c>
      <c r="AA8" s="1">
        <v>43100</v>
      </c>
      <c r="AB8">
        <v>26.7515</v>
      </c>
      <c r="AC8" s="1">
        <v>43100</v>
      </c>
      <c r="AD8">
        <v>8.0251999999999999</v>
      </c>
      <c r="AE8" s="1">
        <v>43100</v>
      </c>
      <c r="AF8">
        <v>29.501899999999999</v>
      </c>
      <c r="AG8" s="1">
        <v>43100</v>
      </c>
      <c r="AH8">
        <v>111.94459999999999</v>
      </c>
      <c r="AI8" s="1">
        <v>43100</v>
      </c>
      <c r="AJ8">
        <v>-10.085800000000001</v>
      </c>
      <c r="AK8" s="1">
        <v>43100</v>
      </c>
      <c r="AL8">
        <v>-43.738799999999998</v>
      </c>
      <c r="AM8" s="1">
        <v>43100</v>
      </c>
      <c r="AN8">
        <v>36.1051</v>
      </c>
      <c r="AO8" s="1">
        <v>43100</v>
      </c>
      <c r="AP8">
        <v>27.7439</v>
      </c>
      <c r="AQ8" s="1">
        <v>43100</v>
      </c>
      <c r="AR8">
        <v>13.7249</v>
      </c>
      <c r="AS8" s="1">
        <v>43100</v>
      </c>
      <c r="AT8">
        <v>13.595599999999999</v>
      </c>
      <c r="AU8" s="1">
        <v>43100</v>
      </c>
      <c r="AV8">
        <v>10.1091</v>
      </c>
      <c r="AW8" s="1">
        <v>43100</v>
      </c>
      <c r="AX8">
        <v>18.3018</v>
      </c>
      <c r="AY8" s="1">
        <v>43008</v>
      </c>
      <c r="AZ8">
        <v>28.359300000000001</v>
      </c>
      <c r="BA8" s="1">
        <v>43100</v>
      </c>
      <c r="BB8">
        <v>-6.0064000000000002</v>
      </c>
      <c r="BC8" s="1">
        <v>43100</v>
      </c>
      <c r="BD8">
        <v>4.6448999999999998</v>
      </c>
      <c r="BE8" s="1">
        <v>43100</v>
      </c>
      <c r="BF8">
        <v>135.7028</v>
      </c>
      <c r="BG8" s="1">
        <v>43100</v>
      </c>
      <c r="BH8">
        <v>1.0124</v>
      </c>
      <c r="BI8" s="1">
        <v>43100</v>
      </c>
      <c r="BJ8">
        <v>-16.008800000000001</v>
      </c>
      <c r="BK8" s="1">
        <v>43100</v>
      </c>
      <c r="BL8">
        <v>8.0228999999999999</v>
      </c>
      <c r="BM8" s="1">
        <v>43008</v>
      </c>
      <c r="BN8">
        <v>14.437900000000001</v>
      </c>
      <c r="BO8" s="1">
        <v>43100</v>
      </c>
      <c r="BP8">
        <v>19.438300000000002</v>
      </c>
      <c r="BS8" s="1">
        <v>43100</v>
      </c>
      <c r="BT8">
        <v>2.294</v>
      </c>
      <c r="BU8" s="1">
        <v>43100</v>
      </c>
      <c r="BV8">
        <v>8.2964000000000002</v>
      </c>
      <c r="BW8" s="1">
        <v>43008</v>
      </c>
      <c r="BX8">
        <v>31.768999999999998</v>
      </c>
      <c r="BY8" s="1">
        <v>43100</v>
      </c>
      <c r="BZ8">
        <v>17.8353</v>
      </c>
      <c r="CA8" s="1">
        <v>43100</v>
      </c>
      <c r="CB8">
        <v>23.819800000000001</v>
      </c>
      <c r="CC8" s="1">
        <v>43100</v>
      </c>
      <c r="CD8">
        <v>13.0402</v>
      </c>
      <c r="CE8" s="1">
        <v>43100</v>
      </c>
      <c r="CF8">
        <v>-4.6703000000000001</v>
      </c>
      <c r="CG8" s="1">
        <v>43100</v>
      </c>
      <c r="CH8">
        <v>7.4328000000000003</v>
      </c>
      <c r="CI8" s="1">
        <v>43008</v>
      </c>
      <c r="CJ8">
        <v>12.3725</v>
      </c>
      <c r="CK8" s="1">
        <v>43100</v>
      </c>
      <c r="CL8">
        <v>-8.6405999999999992</v>
      </c>
      <c r="CM8" s="1">
        <v>43100</v>
      </c>
      <c r="CN8">
        <v>25.550599999999999</v>
      </c>
      <c r="CO8" s="1">
        <v>43100</v>
      </c>
      <c r="CP8">
        <v>19.860600000000002</v>
      </c>
      <c r="CQ8" s="1">
        <v>43100</v>
      </c>
      <c r="CR8">
        <v>26.5563</v>
      </c>
      <c r="CS8" s="1">
        <v>43100</v>
      </c>
      <c r="CT8">
        <v>11.512599999999999</v>
      </c>
      <c r="CU8" s="1">
        <v>43008</v>
      </c>
      <c r="CV8">
        <v>14.434799999999999</v>
      </c>
      <c r="CW8" s="1">
        <v>43100</v>
      </c>
      <c r="CX8">
        <v>-2.1221999999999999</v>
      </c>
      <c r="CY8" s="1">
        <v>43100</v>
      </c>
      <c r="CZ8">
        <v>33.588299999999997</v>
      </c>
      <c r="DA8" s="1">
        <v>43100</v>
      </c>
      <c r="DB8">
        <v>11.570600000000001</v>
      </c>
      <c r="DC8" s="1">
        <v>43100</v>
      </c>
      <c r="DD8">
        <v>17.470400000000001</v>
      </c>
      <c r="DE8" s="1">
        <v>43100</v>
      </c>
      <c r="DF8">
        <v>-11.0199</v>
      </c>
      <c r="DG8" s="1">
        <v>43100</v>
      </c>
      <c r="DH8">
        <v>21.6783</v>
      </c>
      <c r="DI8" s="1">
        <v>43008</v>
      </c>
      <c r="DJ8">
        <v>1.7867999999999999</v>
      </c>
      <c r="DK8" s="1">
        <v>43100</v>
      </c>
      <c r="DL8">
        <v>8.0753000000000004</v>
      </c>
      <c r="DM8" s="1">
        <v>43100</v>
      </c>
      <c r="DN8">
        <v>7.8301999999999996</v>
      </c>
      <c r="DO8" s="1">
        <v>43100</v>
      </c>
      <c r="DP8">
        <v>3.4656000000000002</v>
      </c>
      <c r="DQ8" s="1">
        <v>43008</v>
      </c>
      <c r="DR8">
        <v>5.4527999999999999</v>
      </c>
      <c r="DS8" s="1">
        <v>43100</v>
      </c>
      <c r="DT8">
        <v>20.831499999999998</v>
      </c>
      <c r="EC8" s="1">
        <v>43008</v>
      </c>
      <c r="ED8">
        <v>4.8417000000000003</v>
      </c>
      <c r="EE8" s="1">
        <v>43100</v>
      </c>
      <c r="EF8">
        <v>17.525400000000001</v>
      </c>
      <c r="EM8" s="1">
        <v>43100</v>
      </c>
      <c r="EN8">
        <v>3.0992999999999999</v>
      </c>
      <c r="EO8" s="1">
        <v>43100</v>
      </c>
      <c r="EP8">
        <v>20.1493</v>
      </c>
      <c r="EQ8" s="1">
        <v>43008</v>
      </c>
      <c r="ER8">
        <v>6.4562999999999997</v>
      </c>
      <c r="ES8" s="1">
        <v>43100</v>
      </c>
      <c r="ET8">
        <v>17.2529</v>
      </c>
      <c r="EU8" s="1">
        <v>43100</v>
      </c>
      <c r="EV8">
        <v>-2.4790000000000001</v>
      </c>
      <c r="EW8" s="1">
        <v>43100</v>
      </c>
      <c r="EX8">
        <v>33.507199999999997</v>
      </c>
      <c r="EY8" s="1">
        <v>43100</v>
      </c>
      <c r="EZ8">
        <v>17.2151</v>
      </c>
      <c r="FA8" s="1">
        <v>43100</v>
      </c>
      <c r="FB8">
        <v>-7.8483000000000001</v>
      </c>
      <c r="FC8" s="1">
        <v>43100</v>
      </c>
      <c r="FD8">
        <v>28.582799999999999</v>
      </c>
      <c r="FE8" s="1">
        <v>43100</v>
      </c>
      <c r="FF8">
        <v>10.4269</v>
      </c>
      <c r="FG8" s="1">
        <v>43100</v>
      </c>
      <c r="FH8">
        <v>5.4241999999999999</v>
      </c>
      <c r="FI8" s="1">
        <v>42978</v>
      </c>
      <c r="FJ8">
        <v>18.445599999999999</v>
      </c>
      <c r="FK8" s="1">
        <v>43100</v>
      </c>
      <c r="FL8">
        <v>23.495999999999999</v>
      </c>
      <c r="FM8" s="1">
        <v>43100</v>
      </c>
      <c r="FN8">
        <v>5.5628000000000002</v>
      </c>
      <c r="FO8" s="1">
        <v>43100</v>
      </c>
      <c r="FP8">
        <v>16.9955</v>
      </c>
      <c r="FQ8" s="1">
        <v>43100</v>
      </c>
      <c r="FR8">
        <v>2.5091999999999999</v>
      </c>
      <c r="FS8" s="1">
        <v>43100</v>
      </c>
      <c r="FT8">
        <v>15.027900000000001</v>
      </c>
      <c r="FU8" s="1">
        <v>43100</v>
      </c>
      <c r="FV8">
        <v>6.7089999999999996</v>
      </c>
      <c r="FW8" s="1">
        <v>43100</v>
      </c>
      <c r="FX8">
        <v>14.4762</v>
      </c>
      <c r="FY8" s="1">
        <v>43190</v>
      </c>
      <c r="FZ8">
        <v>-43.394199999999998</v>
      </c>
      <c r="GA8" s="1">
        <v>43100</v>
      </c>
      <c r="GB8">
        <v>10.4795</v>
      </c>
      <c r="GC8" s="1">
        <v>43100</v>
      </c>
      <c r="GD8">
        <v>8.3774999999999995</v>
      </c>
      <c r="GE8" s="1">
        <v>43100</v>
      </c>
      <c r="GF8">
        <v>-3.2130999999999998</v>
      </c>
      <c r="GG8" s="1">
        <v>43100</v>
      </c>
      <c r="GH8">
        <v>10.5716</v>
      </c>
      <c r="GK8" s="1">
        <v>43100</v>
      </c>
      <c r="GL8">
        <v>12.666700000000001</v>
      </c>
      <c r="GM8" s="1">
        <v>43100</v>
      </c>
      <c r="GN8">
        <v>10.8452</v>
      </c>
      <c r="GO8" s="1">
        <v>43100</v>
      </c>
      <c r="GP8">
        <v>-13.9396</v>
      </c>
      <c r="GQ8" s="1">
        <v>43100</v>
      </c>
      <c r="GR8">
        <v>10.010300000000001</v>
      </c>
      <c r="GS8" s="1">
        <v>43100</v>
      </c>
      <c r="GT8">
        <v>25.2989</v>
      </c>
      <c r="GW8" s="1">
        <v>43100</v>
      </c>
      <c r="GX8">
        <v>35.817399999999999</v>
      </c>
      <c r="GY8" s="1">
        <v>42916</v>
      </c>
      <c r="GZ8">
        <v>8.3367000000000004</v>
      </c>
      <c r="HA8" s="1">
        <v>43100</v>
      </c>
      <c r="HB8">
        <v>7.0664999999999996</v>
      </c>
      <c r="HC8" s="1">
        <v>43100</v>
      </c>
      <c r="HD8">
        <v>9.4263999999999992</v>
      </c>
      <c r="HE8" s="1">
        <v>43100</v>
      </c>
      <c r="HF8">
        <v>24.610099999999999</v>
      </c>
      <c r="HG8" s="1">
        <v>43100</v>
      </c>
      <c r="HH8">
        <v>7.5495999999999999</v>
      </c>
      <c r="HI8" s="1">
        <v>43008</v>
      </c>
      <c r="HJ8">
        <v>22.239899999999999</v>
      </c>
      <c r="HK8" s="1">
        <v>43100</v>
      </c>
      <c r="HL8">
        <v>6.5237999999999996</v>
      </c>
      <c r="HQ8" s="1">
        <v>43100</v>
      </c>
      <c r="HR8">
        <v>20.052800000000001</v>
      </c>
      <c r="HS8" s="1">
        <v>42916</v>
      </c>
      <c r="HT8">
        <v>8.5924999999999994</v>
      </c>
      <c r="HU8" s="1">
        <v>43100</v>
      </c>
      <c r="HV8">
        <v>24.835100000000001</v>
      </c>
      <c r="HW8" s="1">
        <v>43100</v>
      </c>
      <c r="HX8">
        <v>4.9871999999999996</v>
      </c>
      <c r="HY8" s="1">
        <v>43100</v>
      </c>
      <c r="HZ8">
        <v>16.466799999999999</v>
      </c>
      <c r="IA8" s="1">
        <v>43100</v>
      </c>
      <c r="IB8">
        <v>-20.3353</v>
      </c>
      <c r="IC8" s="1">
        <v>43100</v>
      </c>
      <c r="ID8">
        <v>13.0848</v>
      </c>
      <c r="IE8" s="1">
        <v>43100</v>
      </c>
      <c r="IF8">
        <v>11.5618</v>
      </c>
      <c r="IG8" s="1">
        <v>42916</v>
      </c>
      <c r="IH8">
        <v>7.7291999999999996</v>
      </c>
      <c r="II8" s="1">
        <v>43100</v>
      </c>
      <c r="IJ8">
        <v>12.5052</v>
      </c>
      <c r="IK8" s="1">
        <v>42916</v>
      </c>
      <c r="IL8">
        <v>1.6848000000000001</v>
      </c>
      <c r="IM8" s="1">
        <v>42916</v>
      </c>
      <c r="IN8">
        <v>-9.4735999999999994</v>
      </c>
      <c r="IO8" s="1">
        <v>43100</v>
      </c>
      <c r="IP8">
        <v>3.9864999999999999</v>
      </c>
      <c r="IQ8" s="1">
        <v>43100</v>
      </c>
      <c r="IR8">
        <v>6.4740000000000002</v>
      </c>
      <c r="IS8" s="1">
        <v>42916</v>
      </c>
      <c r="IT8">
        <v>13.4048</v>
      </c>
      <c r="IU8" s="1">
        <v>43100</v>
      </c>
      <c r="IV8">
        <v>17.5701</v>
      </c>
      <c r="IW8" s="1">
        <v>43100</v>
      </c>
      <c r="IX8">
        <v>12.8819</v>
      </c>
      <c r="IY8" s="1">
        <v>43100</v>
      </c>
      <c r="IZ8">
        <v>10.0314</v>
      </c>
      <c r="JA8" s="1">
        <v>43100</v>
      </c>
      <c r="JB8">
        <v>6.4991000000000003</v>
      </c>
      <c r="JC8" s="1">
        <v>42916</v>
      </c>
      <c r="JD8">
        <v>16.5779</v>
      </c>
      <c r="JE8" s="1">
        <v>43008</v>
      </c>
      <c r="JF8">
        <v>15.911300000000001</v>
      </c>
      <c r="JG8" s="1">
        <v>43100</v>
      </c>
      <c r="JH8">
        <v>43.866799999999998</v>
      </c>
      <c r="JI8" s="1">
        <v>42916</v>
      </c>
      <c r="JJ8">
        <v>1.3527</v>
      </c>
      <c r="JK8" s="1">
        <v>43100</v>
      </c>
      <c r="JL8">
        <v>10.3283</v>
      </c>
      <c r="JM8" s="1">
        <v>43100</v>
      </c>
      <c r="JN8">
        <v>13.370799999999999</v>
      </c>
      <c r="JO8" s="1">
        <v>43100</v>
      </c>
      <c r="JP8">
        <v>10.241899999999999</v>
      </c>
      <c r="JQ8" s="1">
        <v>43100</v>
      </c>
      <c r="JR8">
        <v>9.1176999999999992</v>
      </c>
      <c r="JS8" s="1">
        <v>43008</v>
      </c>
      <c r="JT8">
        <v>10.601100000000001</v>
      </c>
      <c r="JU8" s="1">
        <v>43100</v>
      </c>
      <c r="JV8">
        <v>10.4185</v>
      </c>
      <c r="JW8" s="1">
        <v>42916</v>
      </c>
      <c r="JX8">
        <v>12.225899999999999</v>
      </c>
      <c r="JY8" s="1">
        <v>42916</v>
      </c>
      <c r="JZ8">
        <v>12.321199999999999</v>
      </c>
      <c r="KA8" s="1">
        <v>43100</v>
      </c>
      <c r="KB8">
        <v>15.694100000000001</v>
      </c>
      <c r="KC8" s="1">
        <v>43008</v>
      </c>
      <c r="KD8">
        <v>-61.267200000000003</v>
      </c>
      <c r="KE8" s="1">
        <v>42916</v>
      </c>
      <c r="KF8">
        <v>16.472799999999999</v>
      </c>
      <c r="KG8" s="1">
        <v>43008</v>
      </c>
      <c r="KH8">
        <v>10.9275</v>
      </c>
      <c r="KI8" s="1">
        <v>43069</v>
      </c>
      <c r="KJ8">
        <v>15.900600000000001</v>
      </c>
      <c r="KK8" s="1">
        <v>42916</v>
      </c>
      <c r="KL8">
        <v>7.1802000000000001</v>
      </c>
      <c r="KM8" s="1">
        <v>42916</v>
      </c>
      <c r="KN8">
        <v>15.9678</v>
      </c>
      <c r="KO8" s="1">
        <v>43100</v>
      </c>
      <c r="KP8">
        <v>3.8144</v>
      </c>
      <c r="KQ8" s="1">
        <v>42916</v>
      </c>
      <c r="KR8">
        <v>13.3599</v>
      </c>
      <c r="KS8" s="1">
        <v>42916</v>
      </c>
      <c r="KT8">
        <v>15.286</v>
      </c>
      <c r="KU8" s="1">
        <v>43008</v>
      </c>
      <c r="KV8">
        <v>-89.518699999999995</v>
      </c>
      <c r="KW8" s="1">
        <v>43100</v>
      </c>
      <c r="KX8">
        <v>9.7286000000000001</v>
      </c>
      <c r="KY8" s="1">
        <v>42916</v>
      </c>
      <c r="KZ8">
        <v>13.5374</v>
      </c>
      <c r="LA8" s="1">
        <v>42916</v>
      </c>
      <c r="LB8">
        <v>15.151899999999999</v>
      </c>
      <c r="LC8" s="1">
        <v>43100</v>
      </c>
      <c r="LD8">
        <v>7.5637999999999996</v>
      </c>
      <c r="LE8" s="1">
        <v>43100</v>
      </c>
      <c r="LF8">
        <v>13.182399999999999</v>
      </c>
      <c r="LG8" s="1">
        <v>43100</v>
      </c>
      <c r="LH8">
        <v>15.8889</v>
      </c>
      <c r="LI8" s="1">
        <v>42916</v>
      </c>
      <c r="LJ8">
        <v>14.4732</v>
      </c>
      <c r="LK8" s="1">
        <v>43100</v>
      </c>
      <c r="LL8">
        <v>-4.9828000000000001</v>
      </c>
      <c r="LM8" s="1">
        <v>43100</v>
      </c>
      <c r="LN8">
        <v>14.947100000000001</v>
      </c>
      <c r="LO8" s="1">
        <v>42916</v>
      </c>
      <c r="LP8">
        <v>15.3301</v>
      </c>
      <c r="LQ8" s="1">
        <v>43100</v>
      </c>
      <c r="LR8">
        <v>9.2056000000000004</v>
      </c>
      <c r="LY8" s="1">
        <v>43100</v>
      </c>
      <c r="LZ8">
        <v>10.6532</v>
      </c>
      <c r="MA8" s="1">
        <v>43100</v>
      </c>
      <c r="MB8">
        <v>12.667899999999999</v>
      </c>
      <c r="MC8" s="1">
        <v>43100</v>
      </c>
      <c r="MD8">
        <v>8.7646999999999995</v>
      </c>
      <c r="ME8" s="1">
        <v>42916</v>
      </c>
      <c r="MF8">
        <v>7.5475000000000003</v>
      </c>
      <c r="MG8" s="1">
        <v>42916</v>
      </c>
      <c r="MH8">
        <v>6.3432000000000004</v>
      </c>
      <c r="MK8" s="1">
        <v>43100</v>
      </c>
      <c r="ML8">
        <v>8.6760999999999999</v>
      </c>
      <c r="MM8" s="1">
        <v>43100</v>
      </c>
      <c r="MN8">
        <v>10.734</v>
      </c>
      <c r="MO8" s="1">
        <v>43100</v>
      </c>
      <c r="MP8">
        <v>-15.311299999999999</v>
      </c>
      <c r="MQ8" s="1">
        <v>43100</v>
      </c>
      <c r="MR8">
        <v>14.086399999999999</v>
      </c>
      <c r="MS8" s="1">
        <v>43100</v>
      </c>
      <c r="MT8">
        <v>10.890499999999999</v>
      </c>
      <c r="MU8" s="1">
        <v>43100</v>
      </c>
      <c r="MV8">
        <v>10.805899999999999</v>
      </c>
      <c r="MW8" s="1">
        <v>43100</v>
      </c>
      <c r="MX8">
        <v>7.2226999999999997</v>
      </c>
      <c r="MY8" s="1">
        <v>43100</v>
      </c>
      <c r="MZ8">
        <v>18.069800000000001</v>
      </c>
      <c r="NA8" s="1">
        <v>43190</v>
      </c>
      <c r="NB8">
        <v>-80.697100000000006</v>
      </c>
      <c r="NC8" s="1">
        <v>42916</v>
      </c>
      <c r="ND8">
        <v>19.067699999999999</v>
      </c>
      <c r="NE8" s="1">
        <v>43100</v>
      </c>
      <c r="NF8">
        <v>23.058499999999999</v>
      </c>
      <c r="NG8" s="1">
        <v>43008</v>
      </c>
      <c r="NH8">
        <v>14.0494</v>
      </c>
      <c r="NI8" s="1">
        <v>43100</v>
      </c>
      <c r="NJ8">
        <v>12.213100000000001</v>
      </c>
      <c r="NK8" s="1">
        <v>43100</v>
      </c>
      <c r="NL8">
        <v>10.521699999999999</v>
      </c>
      <c r="NM8" s="1">
        <v>43100</v>
      </c>
      <c r="NN8">
        <v>13.5581</v>
      </c>
      <c r="NO8" s="1">
        <v>43100</v>
      </c>
      <c r="NP8">
        <v>4.2596999999999996</v>
      </c>
      <c r="NQ8" s="1">
        <v>43100</v>
      </c>
      <c r="NR8">
        <v>24.8413</v>
      </c>
      <c r="NS8" s="1">
        <v>43100</v>
      </c>
      <c r="NT8">
        <v>10.7249</v>
      </c>
      <c r="NU8" s="1">
        <v>43100</v>
      </c>
      <c r="NV8">
        <v>14.461600000000001</v>
      </c>
      <c r="NW8" s="1">
        <v>43100</v>
      </c>
      <c r="NX8">
        <v>17.024799999999999</v>
      </c>
      <c r="NY8" s="1">
        <v>43100</v>
      </c>
      <c r="NZ8">
        <v>9.7433999999999994</v>
      </c>
      <c r="OA8" s="1">
        <v>43100</v>
      </c>
      <c r="OB8">
        <v>13.727</v>
      </c>
      <c r="OC8" s="1">
        <v>43100</v>
      </c>
      <c r="OD8">
        <v>7.8890000000000002</v>
      </c>
      <c r="OE8" s="1">
        <v>43100</v>
      </c>
      <c r="OF8">
        <v>1.5154999999999998</v>
      </c>
      <c r="OG8" s="1">
        <v>43100</v>
      </c>
      <c r="OH8">
        <v>21.789400000000001</v>
      </c>
      <c r="OI8" s="1">
        <v>43008</v>
      </c>
      <c r="OJ8">
        <v>-16.8384</v>
      </c>
      <c r="OK8" s="1">
        <v>43100</v>
      </c>
      <c r="OL8">
        <v>13.6556</v>
      </c>
      <c r="OM8" s="1">
        <v>43100</v>
      </c>
      <c r="ON8">
        <v>15.754300000000001</v>
      </c>
      <c r="OO8" s="1">
        <v>42916</v>
      </c>
      <c r="OP8">
        <v>13.4192</v>
      </c>
      <c r="OQ8" s="1">
        <v>43100</v>
      </c>
      <c r="OR8">
        <v>13.1668</v>
      </c>
      <c r="OS8" s="1">
        <v>43100</v>
      </c>
      <c r="OT8">
        <v>5.1253000000000002</v>
      </c>
      <c r="OU8" s="1">
        <v>43100</v>
      </c>
      <c r="OV8">
        <v>13.197100000000001</v>
      </c>
      <c r="OW8" s="1">
        <v>42916</v>
      </c>
      <c r="OX8">
        <v>21.892199999999999</v>
      </c>
      <c r="OY8" s="1">
        <v>43100</v>
      </c>
      <c r="OZ8">
        <v>21.610399999999998</v>
      </c>
      <c r="PC8" s="1">
        <v>43100</v>
      </c>
      <c r="PD8">
        <v>5.8209999999999997</v>
      </c>
      <c r="PE8" s="1">
        <v>43100</v>
      </c>
      <c r="PF8">
        <v>8.7634000000000007</v>
      </c>
      <c r="PG8" s="1">
        <v>43100</v>
      </c>
      <c r="PH8">
        <v>23.4133</v>
      </c>
      <c r="PI8" s="1">
        <v>43100</v>
      </c>
      <c r="PJ8">
        <v>13.440200000000001</v>
      </c>
      <c r="PK8" s="1">
        <v>43100</v>
      </c>
      <c r="PL8">
        <v>16.359200000000001</v>
      </c>
      <c r="PM8" s="1">
        <v>43100</v>
      </c>
      <c r="PN8">
        <v>13.2127</v>
      </c>
      <c r="PO8" s="1">
        <v>43100</v>
      </c>
      <c r="PP8">
        <v>24.782499999999999</v>
      </c>
      <c r="PQ8" s="1">
        <v>43100</v>
      </c>
      <c r="PR8">
        <v>7.8550000000000004</v>
      </c>
      <c r="PS8" s="1">
        <v>43100</v>
      </c>
      <c r="PT8">
        <v>22.596</v>
      </c>
      <c r="PU8" s="1">
        <v>42916</v>
      </c>
      <c r="PV8">
        <v>15.257400000000001</v>
      </c>
      <c r="PW8" s="1">
        <v>43100</v>
      </c>
      <c r="PX8">
        <v>14.8727</v>
      </c>
      <c r="PY8" s="1">
        <v>43100</v>
      </c>
      <c r="PZ8">
        <v>10.8782</v>
      </c>
      <c r="QA8" s="1">
        <v>43100</v>
      </c>
      <c r="QB8">
        <v>11.338799999999999</v>
      </c>
      <c r="QC8" s="1">
        <v>43100</v>
      </c>
      <c r="QD8">
        <v>1.7901</v>
      </c>
      <c r="QE8" s="1">
        <v>43100</v>
      </c>
      <c r="QF8">
        <v>14.495100000000001</v>
      </c>
      <c r="QG8" s="1">
        <v>43100</v>
      </c>
      <c r="QH8">
        <v>14.4779</v>
      </c>
      <c r="QI8" s="1">
        <v>43100</v>
      </c>
      <c r="QJ8">
        <v>18.057099999999998</v>
      </c>
      <c r="QK8" s="1">
        <v>43008</v>
      </c>
      <c r="QL8">
        <v>-27.899000000000001</v>
      </c>
      <c r="QM8" s="1">
        <v>43100</v>
      </c>
      <c r="QN8">
        <v>20.462299999999999</v>
      </c>
      <c r="QO8" s="1">
        <v>43100</v>
      </c>
      <c r="QP8">
        <v>8.0600000000000005E-2</v>
      </c>
      <c r="QQ8" s="1">
        <v>43100</v>
      </c>
      <c r="QR8">
        <v>10.1783</v>
      </c>
      <c r="QS8" s="1">
        <v>43100</v>
      </c>
      <c r="QT8">
        <v>12.310499999999999</v>
      </c>
      <c r="QU8" s="1">
        <v>43100</v>
      </c>
      <c r="QV8">
        <v>20.380700000000001</v>
      </c>
      <c r="QW8" s="1">
        <v>42916</v>
      </c>
      <c r="QX8">
        <v>3.1101000000000001</v>
      </c>
      <c r="QY8" s="1">
        <v>43100</v>
      </c>
      <c r="QZ8">
        <v>13.4129</v>
      </c>
      <c r="RA8" s="1">
        <v>43100</v>
      </c>
      <c r="RB8">
        <v>11.6478</v>
      </c>
      <c r="RC8" s="1">
        <v>43100</v>
      </c>
      <c r="RD8">
        <v>12.654999999999999</v>
      </c>
      <c r="RE8" s="1">
        <v>43100</v>
      </c>
      <c r="RF8">
        <v>0.32790000000000002</v>
      </c>
      <c r="RG8" s="1">
        <v>43100</v>
      </c>
      <c r="RH8">
        <v>11.394399999999999</v>
      </c>
      <c r="RI8" s="1">
        <v>42916</v>
      </c>
      <c r="RJ8">
        <v>3.5225999999999997</v>
      </c>
      <c r="RK8" s="1">
        <v>43100</v>
      </c>
      <c r="RL8">
        <v>8.4375</v>
      </c>
      <c r="RM8" s="1">
        <v>43100</v>
      </c>
      <c r="RN8">
        <v>9.5375999999999994</v>
      </c>
      <c r="RO8" s="1">
        <v>43100</v>
      </c>
      <c r="RP8">
        <v>10.6592</v>
      </c>
      <c r="RQ8" s="1">
        <v>43100</v>
      </c>
      <c r="RR8">
        <v>12.8024</v>
      </c>
      <c r="RS8" s="1">
        <v>43100</v>
      </c>
      <c r="RT8">
        <v>2.9919000000000002</v>
      </c>
      <c r="RU8" s="1">
        <v>42916</v>
      </c>
      <c r="RV8">
        <v>0.75529999999999997</v>
      </c>
      <c r="RW8" s="1">
        <v>43100</v>
      </c>
      <c r="RX8">
        <v>8.0271000000000008</v>
      </c>
      <c r="RY8" s="1">
        <v>43100</v>
      </c>
      <c r="RZ8">
        <v>8.6512999999999991</v>
      </c>
      <c r="SA8" s="1">
        <v>43100</v>
      </c>
      <c r="SB8">
        <v>9.4747000000000003</v>
      </c>
      <c r="SC8" s="1">
        <v>42916</v>
      </c>
      <c r="SD8">
        <v>17.8916</v>
      </c>
      <c r="SE8" s="1">
        <v>43100</v>
      </c>
      <c r="SF8">
        <v>7.6759000000000004</v>
      </c>
      <c r="SG8" s="1">
        <v>43100</v>
      </c>
      <c r="SH8">
        <v>9.5386000000000006</v>
      </c>
      <c r="SI8" s="1">
        <v>43100</v>
      </c>
      <c r="SJ8">
        <v>6.4920999999999998</v>
      </c>
      <c r="SK8" s="1">
        <v>43100</v>
      </c>
      <c r="SL8">
        <v>2.6852999999999998</v>
      </c>
      <c r="SM8" s="1">
        <v>43100</v>
      </c>
      <c r="SN8">
        <v>-2.1619999999999999</v>
      </c>
      <c r="SO8" s="1">
        <v>43100</v>
      </c>
      <c r="SP8">
        <v>13.615500000000001</v>
      </c>
      <c r="SQ8" s="1">
        <v>43100</v>
      </c>
      <c r="SR8">
        <v>4.1140999999999996</v>
      </c>
      <c r="SS8" s="1">
        <v>43100</v>
      </c>
      <c r="ST8">
        <v>9.3567999999999998</v>
      </c>
      <c r="SU8" s="1">
        <v>43008</v>
      </c>
      <c r="SV8">
        <v>12.8049</v>
      </c>
      <c r="SW8" s="1">
        <v>43100</v>
      </c>
      <c r="SX8">
        <v>3.7290999999999999</v>
      </c>
      <c r="SY8" s="1">
        <v>43100</v>
      </c>
      <c r="SZ8">
        <v>11.832599999999999</v>
      </c>
      <c r="TA8" s="1">
        <v>42916</v>
      </c>
      <c r="TB8">
        <v>17.5733</v>
      </c>
      <c r="TC8" s="1">
        <v>43100</v>
      </c>
      <c r="TD8">
        <v>10.249499999999999</v>
      </c>
      <c r="TE8" s="1">
        <v>43100</v>
      </c>
      <c r="TF8">
        <v>18.551200000000001</v>
      </c>
      <c r="TG8" s="1">
        <v>43100</v>
      </c>
      <c r="TH8">
        <v>13.653600000000001</v>
      </c>
      <c r="TI8" s="1">
        <v>43100</v>
      </c>
      <c r="TJ8">
        <v>2.8874</v>
      </c>
      <c r="TK8" s="1">
        <v>43100</v>
      </c>
      <c r="TL8">
        <v>12.7448</v>
      </c>
      <c r="TM8" s="1">
        <v>43100</v>
      </c>
      <c r="TN8">
        <v>20.330100000000002</v>
      </c>
      <c r="TO8" s="1">
        <v>43190</v>
      </c>
      <c r="TP8">
        <v>-7.2317999999999998</v>
      </c>
      <c r="TQ8" s="1">
        <v>42916</v>
      </c>
      <c r="TR8">
        <v>2.7766000000000002</v>
      </c>
      <c r="TS8" s="1">
        <v>43100</v>
      </c>
      <c r="TT8">
        <v>14.169600000000001</v>
      </c>
      <c r="TU8" s="1">
        <v>43100</v>
      </c>
      <c r="TV8">
        <v>17.5747</v>
      </c>
      <c r="TW8" s="1">
        <v>42916</v>
      </c>
      <c r="TX8">
        <v>9.7956000000000003</v>
      </c>
      <c r="TY8" s="1">
        <v>43100</v>
      </c>
      <c r="TZ8">
        <v>8.5740999999999996</v>
      </c>
      <c r="UA8" s="1">
        <v>43100</v>
      </c>
      <c r="UB8">
        <v>10.850199999999999</v>
      </c>
      <c r="UC8" s="1">
        <v>43100</v>
      </c>
      <c r="UD8">
        <v>16.293700000000001</v>
      </c>
      <c r="UE8" s="1">
        <v>43100</v>
      </c>
      <c r="UF8">
        <v>3.5790999999999999</v>
      </c>
      <c r="UG8" s="1">
        <v>43100</v>
      </c>
      <c r="UH8">
        <v>21.3066</v>
      </c>
      <c r="UI8" s="1">
        <v>43100</v>
      </c>
      <c r="UJ8">
        <v>4.5674000000000001</v>
      </c>
      <c r="UK8" s="1">
        <v>43100</v>
      </c>
      <c r="UL8">
        <v>5.4678000000000004</v>
      </c>
      <c r="UM8" s="1">
        <v>43100</v>
      </c>
      <c r="UN8">
        <v>3.9115000000000002</v>
      </c>
      <c r="UO8" s="1">
        <v>43100</v>
      </c>
      <c r="UP8">
        <v>4.4444999999999997</v>
      </c>
      <c r="UQ8" s="1">
        <v>43100</v>
      </c>
      <c r="UR8">
        <v>15.6915</v>
      </c>
      <c r="US8" s="1">
        <v>43100</v>
      </c>
      <c r="UT8">
        <v>8.5562000000000005</v>
      </c>
      <c r="UU8" s="1">
        <v>43100</v>
      </c>
      <c r="UV8">
        <v>5.0788000000000002</v>
      </c>
      <c r="UW8" s="1">
        <v>43100</v>
      </c>
      <c r="UX8">
        <v>17.2819</v>
      </c>
      <c r="UY8" s="1">
        <v>42916</v>
      </c>
      <c r="UZ8">
        <v>6.0232000000000001</v>
      </c>
      <c r="VA8" s="1">
        <v>42916</v>
      </c>
      <c r="VB8">
        <v>9.7019000000000002</v>
      </c>
      <c r="VC8" s="1">
        <v>43100</v>
      </c>
      <c r="VD8">
        <v>8.5170999999999992</v>
      </c>
      <c r="VE8" s="1">
        <v>43100</v>
      </c>
      <c r="VF8">
        <v>11.892900000000001</v>
      </c>
      <c r="VG8" s="1">
        <v>43100</v>
      </c>
      <c r="VH8">
        <v>17.758600000000001</v>
      </c>
      <c r="VI8" s="1">
        <v>43100</v>
      </c>
      <c r="VJ8">
        <v>22.708100000000002</v>
      </c>
      <c r="VK8" s="1">
        <v>43100</v>
      </c>
      <c r="VL8">
        <v>14.4937</v>
      </c>
      <c r="VM8" s="1">
        <v>42916</v>
      </c>
      <c r="VN8">
        <v>-3.3738000000000001</v>
      </c>
      <c r="VO8" s="1">
        <v>43100</v>
      </c>
      <c r="VP8">
        <v>4.1897000000000002</v>
      </c>
      <c r="VQ8" s="1">
        <v>43100</v>
      </c>
      <c r="VR8">
        <v>4.7659000000000002</v>
      </c>
      <c r="VS8" s="1">
        <v>43100</v>
      </c>
      <c r="VT8">
        <v>15.7393</v>
      </c>
      <c r="VU8" s="1">
        <v>42916</v>
      </c>
      <c r="VV8">
        <v>11.1555</v>
      </c>
      <c r="VW8" s="1">
        <v>43100</v>
      </c>
      <c r="VX8">
        <v>23.6189</v>
      </c>
      <c r="VY8" s="1">
        <v>43100</v>
      </c>
      <c r="VZ8">
        <v>46.860599999999998</v>
      </c>
      <c r="WA8" s="1">
        <v>43100</v>
      </c>
      <c r="WB8">
        <v>5.7552000000000003</v>
      </c>
      <c r="WC8" s="1">
        <v>43100</v>
      </c>
      <c r="WD8">
        <v>33.551400000000001</v>
      </c>
      <c r="WE8" s="1">
        <v>42916</v>
      </c>
      <c r="WF8">
        <v>9.4400999999999993</v>
      </c>
      <c r="WG8" s="1">
        <v>43008</v>
      </c>
      <c r="WH8">
        <v>38.7986</v>
      </c>
      <c r="WI8" s="1">
        <v>43100</v>
      </c>
      <c r="WJ8">
        <v>28.549499999999998</v>
      </c>
      <c r="WK8" s="1">
        <v>43100</v>
      </c>
      <c r="WL8">
        <v>9.0577000000000005</v>
      </c>
      <c r="WM8" s="1">
        <v>43100</v>
      </c>
      <c r="WN8">
        <v>14.5486</v>
      </c>
      <c r="WO8" s="1">
        <v>43100</v>
      </c>
      <c r="WP8">
        <v>1.1736</v>
      </c>
      <c r="WQ8" s="1">
        <v>43100</v>
      </c>
      <c r="WR8">
        <v>11.0311</v>
      </c>
      <c r="WS8" s="1">
        <v>42916</v>
      </c>
      <c r="WT8">
        <v>30.275500000000001</v>
      </c>
      <c r="WU8" s="1">
        <v>43100</v>
      </c>
      <c r="WV8">
        <v>19.1601</v>
      </c>
      <c r="WW8" s="1">
        <v>43100</v>
      </c>
      <c r="WX8">
        <v>27.602899999999998</v>
      </c>
      <c r="WY8" s="1">
        <v>43100</v>
      </c>
      <c r="WZ8">
        <v>9.1204000000000001</v>
      </c>
      <c r="XA8" s="1">
        <v>43100</v>
      </c>
      <c r="XB8">
        <v>-15.5983</v>
      </c>
      <c r="XC8" s="1">
        <v>43100</v>
      </c>
      <c r="XD8">
        <v>0.75990000000000002</v>
      </c>
      <c r="XE8" s="1">
        <v>43100</v>
      </c>
      <c r="XF8">
        <v>11.994999999999999</v>
      </c>
      <c r="XG8" s="1">
        <v>42916</v>
      </c>
      <c r="XH8">
        <v>7.5349000000000004</v>
      </c>
      <c r="XI8" s="1">
        <v>43100</v>
      </c>
      <c r="XJ8">
        <v>15.396100000000001</v>
      </c>
      <c r="XK8" s="1">
        <v>43100</v>
      </c>
      <c r="XL8">
        <v>8.2987000000000002</v>
      </c>
      <c r="XM8" s="1">
        <v>43100</v>
      </c>
      <c r="XN8">
        <v>0.86319999999999997</v>
      </c>
      <c r="XO8" s="1">
        <v>43100</v>
      </c>
      <c r="XP8">
        <v>8.0620999999999992</v>
      </c>
      <c r="XQ8" s="1">
        <v>43100</v>
      </c>
      <c r="XR8">
        <v>-5.0743</v>
      </c>
      <c r="XW8" s="1">
        <v>43100</v>
      </c>
      <c r="XX8">
        <v>13.3772</v>
      </c>
      <c r="XY8" s="1">
        <v>43100</v>
      </c>
      <c r="XZ8">
        <v>9.4618000000000002</v>
      </c>
      <c r="YA8" s="1">
        <v>43100</v>
      </c>
      <c r="YB8">
        <v>73.405199999999994</v>
      </c>
      <c r="YC8" s="1">
        <v>43100</v>
      </c>
      <c r="YD8">
        <v>7.2539999999999996</v>
      </c>
      <c r="YE8" s="1">
        <v>42916</v>
      </c>
      <c r="YF8">
        <v>8.9718999999999998</v>
      </c>
      <c r="YI8" s="1">
        <v>43100</v>
      </c>
      <c r="YJ8">
        <v>19.9253</v>
      </c>
      <c r="YK8" s="1">
        <v>43100</v>
      </c>
      <c r="YL8">
        <v>12.217499999999999</v>
      </c>
      <c r="YM8" s="1">
        <v>42916</v>
      </c>
      <c r="YN8">
        <v>10.013</v>
      </c>
      <c r="YO8" s="1">
        <v>42916</v>
      </c>
      <c r="YP8">
        <v>1.7246000000000001</v>
      </c>
      <c r="YQ8" s="1">
        <v>43100</v>
      </c>
      <c r="YR8">
        <v>9.2881</v>
      </c>
      <c r="YS8" s="1">
        <v>43100</v>
      </c>
      <c r="YT8">
        <v>6.4112999999999998</v>
      </c>
      <c r="YU8" s="1">
        <v>43100</v>
      </c>
      <c r="YV8">
        <v>10.6602</v>
      </c>
      <c r="YW8" s="1">
        <v>43100</v>
      </c>
      <c r="YX8">
        <v>16.986799999999999</v>
      </c>
      <c r="YY8" s="1">
        <v>43100</v>
      </c>
      <c r="YZ8">
        <v>7.0556000000000001</v>
      </c>
      <c r="ZA8" s="1">
        <v>43100</v>
      </c>
      <c r="ZB8">
        <v>41.773299999999999</v>
      </c>
      <c r="ZC8" s="1">
        <v>43100</v>
      </c>
      <c r="ZD8">
        <v>-28.958600000000001</v>
      </c>
      <c r="ZE8" s="1">
        <v>43100</v>
      </c>
      <c r="ZF8">
        <v>12.0793</v>
      </c>
      <c r="ZG8" s="1">
        <v>42916</v>
      </c>
      <c r="ZH8">
        <v>9.4210999999999991</v>
      </c>
      <c r="ZI8" s="1">
        <v>43100</v>
      </c>
      <c r="ZJ8">
        <v>23.1906</v>
      </c>
      <c r="ZK8" s="1">
        <v>43100</v>
      </c>
      <c r="ZL8">
        <v>3.4961000000000002</v>
      </c>
      <c r="ZM8" s="1">
        <v>43100</v>
      </c>
      <c r="ZN8">
        <v>11.818</v>
      </c>
      <c r="ZO8" s="1">
        <v>43100</v>
      </c>
      <c r="ZP8">
        <v>26.021699999999999</v>
      </c>
      <c r="ZQ8" s="1">
        <v>43100</v>
      </c>
      <c r="ZR8">
        <v>19.1829</v>
      </c>
      <c r="ZS8" s="1">
        <v>43100</v>
      </c>
      <c r="ZT8">
        <v>7.0970000000000004</v>
      </c>
      <c r="ZU8" s="1">
        <v>43100</v>
      </c>
      <c r="ZV8">
        <v>22.4983</v>
      </c>
      <c r="ZW8" s="1">
        <v>43100</v>
      </c>
      <c r="ZX8">
        <v>14.6944</v>
      </c>
      <c r="ZY8" s="1">
        <v>42916</v>
      </c>
      <c r="ZZ8">
        <v>7.3346</v>
      </c>
      <c r="AAA8" s="1">
        <v>43100</v>
      </c>
      <c r="AAB8">
        <v>26.474299999999999</v>
      </c>
      <c r="AAC8" s="1">
        <v>43100</v>
      </c>
      <c r="AAD8">
        <v>11.427099999999999</v>
      </c>
      <c r="AAE8" s="1">
        <v>43100</v>
      </c>
      <c r="AAF8">
        <v>0.3795</v>
      </c>
      <c r="AAG8" s="1">
        <v>43100</v>
      </c>
      <c r="AAH8">
        <v>7.407</v>
      </c>
      <c r="AAI8" s="1">
        <v>43100</v>
      </c>
      <c r="AAJ8">
        <v>6.5675999999999997</v>
      </c>
      <c r="AAK8" s="1">
        <v>43100</v>
      </c>
      <c r="AAL8">
        <v>13.1228</v>
      </c>
      <c r="AAM8" s="1">
        <v>43008</v>
      </c>
      <c r="AAN8">
        <v>11.118600000000001</v>
      </c>
      <c r="AAO8" s="1">
        <v>42916</v>
      </c>
      <c r="AAP8">
        <v>11.9832</v>
      </c>
      <c r="AAQ8" s="1">
        <v>43100</v>
      </c>
      <c r="AAR8">
        <v>23.9998</v>
      </c>
      <c r="AAS8" s="1">
        <v>43100</v>
      </c>
      <c r="AAT8">
        <v>3.5011000000000001</v>
      </c>
      <c r="AAU8" s="1">
        <v>43100</v>
      </c>
      <c r="AAV8">
        <v>15.748799999999999</v>
      </c>
      <c r="AAW8" s="1">
        <v>43100</v>
      </c>
      <c r="AAX8">
        <v>10.907</v>
      </c>
      <c r="AAY8" s="1">
        <v>43100</v>
      </c>
      <c r="AAZ8">
        <v>6.4978999999999996</v>
      </c>
      <c r="ABA8" s="1">
        <v>43100</v>
      </c>
      <c r="ABB8">
        <v>13.916</v>
      </c>
      <c r="ABC8" s="1">
        <v>43100</v>
      </c>
      <c r="ABD8">
        <v>20.508700000000001</v>
      </c>
      <c r="ABE8" s="1">
        <v>43100</v>
      </c>
      <c r="ABF8">
        <v>5.2908999999999997</v>
      </c>
      <c r="ABG8" s="1">
        <v>43008</v>
      </c>
      <c r="ABH8">
        <v>5.7774000000000001</v>
      </c>
      <c r="ABI8" s="1">
        <v>43100</v>
      </c>
      <c r="ABJ8">
        <v>32.812199999999997</v>
      </c>
      <c r="ABK8" s="1">
        <v>43100</v>
      </c>
      <c r="ABL8">
        <v>9.7855000000000008</v>
      </c>
      <c r="ABM8" s="1">
        <v>43100</v>
      </c>
      <c r="ABN8">
        <v>12.942399999999999</v>
      </c>
      <c r="ABO8" s="1">
        <v>43100</v>
      </c>
      <c r="ABP8">
        <v>24.434999999999999</v>
      </c>
      <c r="ABQ8" s="1">
        <v>43100</v>
      </c>
      <c r="ABR8">
        <v>15.9826</v>
      </c>
      <c r="ABS8" s="1">
        <v>43100</v>
      </c>
      <c r="ABT8">
        <v>10.934200000000001</v>
      </c>
      <c r="ABU8" s="1">
        <v>43100</v>
      </c>
      <c r="ABV8">
        <v>19.041</v>
      </c>
      <c r="ABW8" s="1">
        <v>43100</v>
      </c>
      <c r="ABX8">
        <v>9.8265999999999991</v>
      </c>
      <c r="ABY8" s="1">
        <v>43100</v>
      </c>
      <c r="ABZ8">
        <v>10.318099999999999</v>
      </c>
      <c r="ACA8" s="1">
        <v>43100</v>
      </c>
      <c r="ACB8">
        <v>9.6140000000000008</v>
      </c>
      <c r="ACC8" s="1">
        <v>43008</v>
      </c>
      <c r="ACD8">
        <v>17.217700000000001</v>
      </c>
      <c r="ACE8" s="1">
        <v>43100</v>
      </c>
      <c r="ACF8">
        <v>9.9315999999999995</v>
      </c>
      <c r="ACG8" s="1">
        <v>43100</v>
      </c>
      <c r="ACH8">
        <v>14.2437</v>
      </c>
      <c r="ACI8" s="1">
        <v>43100</v>
      </c>
      <c r="ACJ8">
        <v>6.1849999999999996</v>
      </c>
      <c r="ACK8" s="1">
        <v>43100</v>
      </c>
      <c r="ACL8">
        <v>14.665699999999999</v>
      </c>
      <c r="ACM8" s="1">
        <v>43100</v>
      </c>
      <c r="ACN8">
        <v>12.8645</v>
      </c>
      <c r="ACO8" s="1">
        <v>43100</v>
      </c>
      <c r="ACP8">
        <v>17.7376</v>
      </c>
      <c r="ACQ8" s="1">
        <v>43100</v>
      </c>
      <c r="ACR8">
        <v>7.6134000000000004</v>
      </c>
      <c r="ACS8" s="1">
        <v>43100</v>
      </c>
      <c r="ACT8">
        <v>16.709700000000002</v>
      </c>
      <c r="ACU8" s="1">
        <v>43100</v>
      </c>
      <c r="ACV8">
        <v>6.1844999999999999</v>
      </c>
      <c r="ACW8" s="1">
        <v>43100</v>
      </c>
      <c r="ACX8">
        <v>10.4375</v>
      </c>
      <c r="ACY8" s="1">
        <v>43100</v>
      </c>
      <c r="ACZ8">
        <v>10.907</v>
      </c>
      <c r="ADA8" s="1">
        <v>43008</v>
      </c>
      <c r="ADB8">
        <v>15.9537</v>
      </c>
      <c r="ADC8" s="1">
        <v>43100</v>
      </c>
      <c r="ADD8">
        <v>20.630600000000001</v>
      </c>
      <c r="ADE8" s="1">
        <v>43100</v>
      </c>
      <c r="ADF8">
        <v>15.4185</v>
      </c>
      <c r="ADG8" s="1">
        <v>43100</v>
      </c>
      <c r="ADH8">
        <v>27.221699999999998</v>
      </c>
      <c r="ADI8" s="1">
        <v>43100</v>
      </c>
      <c r="ADJ8">
        <v>40.236199999999997</v>
      </c>
      <c r="ADK8" s="1">
        <v>43100</v>
      </c>
      <c r="ADL8">
        <v>5.4714</v>
      </c>
      <c r="ADM8" s="1">
        <v>43100</v>
      </c>
      <c r="ADN8">
        <v>14.0787</v>
      </c>
      <c r="ADO8" s="1">
        <v>43100</v>
      </c>
      <c r="ADP8">
        <v>4.3209999999999997</v>
      </c>
      <c r="ADQ8" s="1">
        <v>43100</v>
      </c>
      <c r="ADR8">
        <v>31.823799999999999</v>
      </c>
      <c r="ADS8" s="1">
        <v>43100</v>
      </c>
      <c r="ADT8">
        <v>9.2919999999999998</v>
      </c>
      <c r="ADU8" s="1">
        <v>43008</v>
      </c>
      <c r="ADV8">
        <v>13.247999999999999</v>
      </c>
      <c r="ADW8" s="1">
        <v>43100</v>
      </c>
      <c r="ADX8">
        <v>-36.238999999999997</v>
      </c>
      <c r="ADY8" s="1">
        <v>43100</v>
      </c>
      <c r="ADZ8">
        <v>20.092099999999999</v>
      </c>
      <c r="AEA8" s="1">
        <v>43100</v>
      </c>
      <c r="AEB8">
        <v>6.6928999999999998</v>
      </c>
      <c r="AEC8" s="1">
        <v>43100</v>
      </c>
      <c r="AED8">
        <v>4.4076000000000004</v>
      </c>
      <c r="AEE8" s="1">
        <v>43100</v>
      </c>
      <c r="AEF8">
        <v>11.0602</v>
      </c>
      <c r="AEG8" s="1">
        <v>43100</v>
      </c>
      <c r="AEH8">
        <v>17.497299999999999</v>
      </c>
      <c r="AEI8" s="1">
        <v>43100</v>
      </c>
      <c r="AEJ8">
        <v>16.819800000000001</v>
      </c>
      <c r="AEK8" s="1">
        <v>43100</v>
      </c>
      <c r="AEL8">
        <v>3.7382999999999997</v>
      </c>
      <c r="AEM8" s="1">
        <v>43100</v>
      </c>
      <c r="AEN8">
        <v>30.654299999999999</v>
      </c>
      <c r="AEO8" s="1">
        <v>43100</v>
      </c>
      <c r="AEP8">
        <v>10.9527</v>
      </c>
      <c r="AEQ8" s="1">
        <v>43100</v>
      </c>
      <c r="AER8">
        <v>14.0428</v>
      </c>
      <c r="AEU8" s="1">
        <v>43100</v>
      </c>
      <c r="AEV8">
        <v>14.068199999999999</v>
      </c>
      <c r="AEW8" s="1">
        <v>43100</v>
      </c>
      <c r="AEX8">
        <v>4.6894999999999998</v>
      </c>
      <c r="AEY8" s="1">
        <v>42947</v>
      </c>
      <c r="AEZ8">
        <v>8.2169000000000008</v>
      </c>
      <c r="AFA8" s="1">
        <v>43100</v>
      </c>
      <c r="AFB8">
        <v>11.495100000000001</v>
      </c>
      <c r="AFC8" s="1">
        <v>43100</v>
      </c>
      <c r="AFD8">
        <v>10.551399999999999</v>
      </c>
      <c r="AFE8" s="1">
        <v>43281</v>
      </c>
      <c r="AFF8">
        <v>10.7446</v>
      </c>
      <c r="AFG8" s="1">
        <v>43100</v>
      </c>
      <c r="AFH8">
        <v>13.3307</v>
      </c>
      <c r="AFI8" s="1">
        <v>43100</v>
      </c>
      <c r="AFJ8">
        <v>9.782</v>
      </c>
      <c r="AFK8" s="1">
        <v>43100</v>
      </c>
      <c r="AFL8">
        <v>7.1742999999999997</v>
      </c>
      <c r="AFM8" s="1">
        <v>43100</v>
      </c>
      <c r="AFN8">
        <v>9.5367999999999995</v>
      </c>
      <c r="AFO8" s="1">
        <v>43100</v>
      </c>
      <c r="AFP8">
        <v>13.438700000000001</v>
      </c>
      <c r="AFQ8" s="1">
        <v>43100</v>
      </c>
      <c r="AFR8">
        <v>9.7211999999999996</v>
      </c>
      <c r="AFS8" s="1">
        <v>43100</v>
      </c>
      <c r="AFT8">
        <v>36.675800000000002</v>
      </c>
      <c r="AFU8" s="1">
        <v>43100</v>
      </c>
      <c r="AFV8">
        <v>25.7256</v>
      </c>
      <c r="AFW8" s="1">
        <v>43100</v>
      </c>
      <c r="AFX8">
        <v>18.9832</v>
      </c>
      <c r="AFY8" s="1">
        <v>43008</v>
      </c>
      <c r="AFZ8">
        <v>22.199300000000001</v>
      </c>
      <c r="AGA8" s="1">
        <v>43100</v>
      </c>
      <c r="AGB8">
        <v>10.7943</v>
      </c>
      <c r="AGC8" s="1">
        <v>43100</v>
      </c>
      <c r="AGD8">
        <v>9.0012000000000008</v>
      </c>
      <c r="AGE8" s="1">
        <v>43100</v>
      </c>
      <c r="AGF8">
        <v>11.206799999999999</v>
      </c>
      <c r="AGG8" s="1">
        <v>43100</v>
      </c>
      <c r="AGH8">
        <v>30.0883</v>
      </c>
      <c r="AGI8" s="1">
        <v>43100</v>
      </c>
      <c r="AGJ8">
        <v>9.7462999999999997</v>
      </c>
      <c r="AGK8" s="1">
        <v>43100</v>
      </c>
      <c r="AGL8">
        <v>26.909700000000001</v>
      </c>
      <c r="AGM8" s="1">
        <v>43100</v>
      </c>
      <c r="AGN8">
        <v>34.465699999999998</v>
      </c>
      <c r="AGO8" s="1">
        <v>43100</v>
      </c>
      <c r="AGP8">
        <v>10.7254</v>
      </c>
      <c r="AGQ8" s="1">
        <v>43100</v>
      </c>
      <c r="AGR8">
        <v>32.338099999999997</v>
      </c>
      <c r="AGS8" s="1">
        <v>43100</v>
      </c>
      <c r="AGT8">
        <v>25.886800000000001</v>
      </c>
      <c r="AGU8" s="1">
        <v>43100</v>
      </c>
      <c r="AGV8">
        <v>22.795200000000001</v>
      </c>
      <c r="AGW8" s="1">
        <v>43100</v>
      </c>
      <c r="AGX8">
        <v>20.168900000000001</v>
      </c>
      <c r="AGY8" s="1">
        <v>43100</v>
      </c>
      <c r="AGZ8">
        <v>5.8064999999999998</v>
      </c>
      <c r="AHA8" s="1">
        <v>43100</v>
      </c>
      <c r="AHB8">
        <v>34.887599999999999</v>
      </c>
      <c r="AHC8" s="1">
        <v>43100</v>
      </c>
      <c r="AHD8">
        <v>14.052</v>
      </c>
      <c r="AHE8" s="1">
        <v>43100</v>
      </c>
      <c r="AHF8">
        <v>9.8873999999999995</v>
      </c>
      <c r="AHG8" s="1">
        <v>43100</v>
      </c>
      <c r="AHH8">
        <v>10.836</v>
      </c>
      <c r="AHI8" s="1">
        <v>43100</v>
      </c>
      <c r="AHJ8">
        <v>11.6335</v>
      </c>
      <c r="AHK8" s="1">
        <v>43100</v>
      </c>
      <c r="AHL8">
        <v>0.68789999999999996</v>
      </c>
      <c r="AHM8" s="1">
        <v>43100</v>
      </c>
      <c r="AHN8">
        <v>13.2468</v>
      </c>
      <c r="AHO8" s="1">
        <v>42978</v>
      </c>
      <c r="AHP8">
        <v>13.731400000000001</v>
      </c>
      <c r="AHQ8" s="1">
        <v>43100</v>
      </c>
      <c r="AHR8">
        <v>11.278</v>
      </c>
      <c r="AHS8" s="1">
        <v>43100</v>
      </c>
      <c r="AHT8">
        <v>18.021999999999998</v>
      </c>
      <c r="AHU8" s="1">
        <v>43100</v>
      </c>
      <c r="AHV8">
        <v>9.3329000000000004</v>
      </c>
      <c r="AHW8" s="1">
        <v>43100</v>
      </c>
      <c r="AHX8">
        <v>2.7871000000000001</v>
      </c>
      <c r="AHY8" s="1">
        <v>43100</v>
      </c>
      <c r="AHZ8">
        <v>11.0184</v>
      </c>
      <c r="AIA8" s="1">
        <v>43100</v>
      </c>
      <c r="AIB8">
        <v>3.6558999999999999</v>
      </c>
      <c r="AIC8" s="1">
        <v>43100</v>
      </c>
      <c r="AID8">
        <v>7.7751000000000001</v>
      </c>
      <c r="AIE8" s="1">
        <v>43100</v>
      </c>
      <c r="AIF8">
        <v>6.4108000000000001</v>
      </c>
      <c r="AIG8" s="1">
        <v>43100</v>
      </c>
      <c r="AIH8">
        <v>9.3058999999999994</v>
      </c>
      <c r="AII8" s="1">
        <v>43100</v>
      </c>
      <c r="AIJ8">
        <v>-0.38379999999999997</v>
      </c>
      <c r="AIK8" s="1">
        <v>43100</v>
      </c>
      <c r="AIL8">
        <v>11.025700000000001</v>
      </c>
      <c r="AIM8" s="1">
        <v>43100</v>
      </c>
      <c r="AIN8">
        <v>13.463699999999999</v>
      </c>
      <c r="AIO8" s="1">
        <v>43100</v>
      </c>
      <c r="AIP8">
        <v>13.7867</v>
      </c>
      <c r="AIQ8" s="1">
        <v>43100</v>
      </c>
      <c r="AIR8">
        <v>12.142099999999999</v>
      </c>
      <c r="AIS8" s="1">
        <v>43100</v>
      </c>
      <c r="AIT8">
        <v>17.557500000000001</v>
      </c>
      <c r="AIU8" s="1">
        <v>43008</v>
      </c>
      <c r="AIV8">
        <v>16.484100000000002</v>
      </c>
      <c r="AIW8" s="1">
        <v>43100</v>
      </c>
      <c r="AIX8">
        <v>2.2044000000000001</v>
      </c>
      <c r="AIY8" s="1">
        <v>43100</v>
      </c>
      <c r="AIZ8">
        <v>19.9391</v>
      </c>
      <c r="AJA8" s="1">
        <v>43100</v>
      </c>
      <c r="AJB8">
        <v>18.379799999999999</v>
      </c>
      <c r="AJC8" s="1">
        <v>43100</v>
      </c>
      <c r="AJD8">
        <v>4.8231000000000002</v>
      </c>
      <c r="AJE8" s="1">
        <v>43100</v>
      </c>
      <c r="AJF8">
        <v>4.1516000000000002</v>
      </c>
      <c r="AJG8" s="1">
        <v>43100</v>
      </c>
      <c r="AJH8">
        <v>4.6821999999999999</v>
      </c>
      <c r="AJK8" s="1">
        <v>43100</v>
      </c>
      <c r="AJL8">
        <v>8.1122999999999994</v>
      </c>
      <c r="AJM8" s="1">
        <v>43100</v>
      </c>
      <c r="AJN8">
        <v>14.3835</v>
      </c>
      <c r="AJO8" s="1">
        <v>43100</v>
      </c>
      <c r="AJP8">
        <v>15.6975</v>
      </c>
      <c r="AJQ8" s="1">
        <v>43008</v>
      </c>
      <c r="AJR8">
        <v>27.6693</v>
      </c>
      <c r="AJS8" s="1">
        <v>43100</v>
      </c>
      <c r="AJT8">
        <v>1.0193000000000001</v>
      </c>
      <c r="AJU8" s="1">
        <v>43100</v>
      </c>
      <c r="AJV8">
        <v>10.252000000000001</v>
      </c>
      <c r="AJW8" s="1">
        <v>43100</v>
      </c>
      <c r="AJX8">
        <v>15.526899999999999</v>
      </c>
      <c r="AJY8" s="1">
        <v>43100</v>
      </c>
      <c r="AJZ8">
        <v>7.7991000000000001</v>
      </c>
      <c r="AKA8" s="1">
        <v>43100</v>
      </c>
      <c r="AKB8">
        <v>14.8226</v>
      </c>
      <c r="AKC8" s="1">
        <v>43100</v>
      </c>
      <c r="AKD8">
        <v>10.978300000000001</v>
      </c>
    </row>
    <row r="9" spans="1:966" x14ac:dyDescent="0.25">
      <c r="C9" s="1">
        <v>43190</v>
      </c>
      <c r="D9">
        <v>27.921099999999999</v>
      </c>
      <c r="E9" s="1">
        <v>43190</v>
      </c>
      <c r="F9">
        <v>12.556799999999999</v>
      </c>
      <c r="O9" s="1">
        <v>43008</v>
      </c>
      <c r="P9">
        <v>7.9649000000000001</v>
      </c>
      <c r="Y9" s="1">
        <v>43190</v>
      </c>
      <c r="Z9">
        <v>-10.531499999999999</v>
      </c>
      <c r="AE9" s="1">
        <v>43281</v>
      </c>
      <c r="AF9">
        <v>21.031199999999998</v>
      </c>
      <c r="AY9" s="1">
        <v>43190</v>
      </c>
      <c r="AZ9">
        <v>22.771699999999999</v>
      </c>
      <c r="BM9" s="1">
        <v>43190</v>
      </c>
      <c r="BN9">
        <v>18.720500000000001</v>
      </c>
      <c r="BW9" s="1">
        <v>43190</v>
      </c>
      <c r="BX9">
        <v>29.231200000000001</v>
      </c>
      <c r="CA9" s="1">
        <v>43281</v>
      </c>
      <c r="CB9">
        <v>24.5731</v>
      </c>
      <c r="CI9" s="1">
        <v>43190</v>
      </c>
      <c r="CJ9">
        <v>14.4847</v>
      </c>
      <c r="CM9" s="1">
        <v>43281</v>
      </c>
      <c r="CN9">
        <v>25.874199999999998</v>
      </c>
      <c r="CS9" s="1">
        <v>43281</v>
      </c>
      <c r="CT9">
        <v>9.1882999999999999</v>
      </c>
      <c r="CU9" s="1">
        <v>43190</v>
      </c>
      <c r="CV9">
        <v>12.9815</v>
      </c>
      <c r="CY9" s="1">
        <v>43281</v>
      </c>
      <c r="CZ9">
        <v>53.573399999999999</v>
      </c>
      <c r="DI9" s="1">
        <v>43190</v>
      </c>
      <c r="DJ9">
        <v>3.1743000000000001</v>
      </c>
      <c r="DM9" s="1">
        <v>43281</v>
      </c>
      <c r="DN9">
        <v>9.8096999999999994</v>
      </c>
      <c r="DQ9" s="1">
        <v>43190</v>
      </c>
      <c r="DR9">
        <v>5.6889000000000003</v>
      </c>
      <c r="EC9" s="1">
        <v>43190</v>
      </c>
      <c r="ED9">
        <v>6.5575999999999999</v>
      </c>
      <c r="EM9" s="1">
        <v>43281</v>
      </c>
      <c r="EN9">
        <v>3.3759999999999999</v>
      </c>
      <c r="EO9" s="1">
        <v>43281</v>
      </c>
      <c r="EP9">
        <v>20.653600000000001</v>
      </c>
      <c r="EQ9" s="1">
        <v>43190</v>
      </c>
      <c r="ER9">
        <v>8.7505000000000006</v>
      </c>
      <c r="FI9" s="1">
        <v>43159</v>
      </c>
      <c r="FJ9">
        <v>16.922599999999999</v>
      </c>
      <c r="GK9" s="1">
        <v>43281</v>
      </c>
      <c r="GL9">
        <v>12.6114</v>
      </c>
      <c r="GY9" s="1">
        <v>43008</v>
      </c>
      <c r="GZ9">
        <v>5.5556999999999999</v>
      </c>
      <c r="HI9" s="1">
        <v>43190</v>
      </c>
      <c r="HJ9">
        <v>21.7714</v>
      </c>
      <c r="HS9" s="1">
        <v>43008</v>
      </c>
      <c r="HT9">
        <v>9.7581000000000007</v>
      </c>
      <c r="IG9" s="1">
        <v>43008</v>
      </c>
      <c r="IH9">
        <v>7.9667000000000003</v>
      </c>
      <c r="IK9" s="1">
        <v>43008</v>
      </c>
      <c r="IL9">
        <v>1.9824000000000002</v>
      </c>
      <c r="IM9" s="1">
        <v>43008</v>
      </c>
      <c r="IN9">
        <v>-7.0187999999999997</v>
      </c>
      <c r="IS9" s="1">
        <v>43008</v>
      </c>
      <c r="IT9">
        <v>14.667300000000001</v>
      </c>
      <c r="JC9" s="1">
        <v>43008</v>
      </c>
      <c r="JD9">
        <v>16.476600000000001</v>
      </c>
      <c r="JE9" s="1">
        <v>43190</v>
      </c>
      <c r="JF9">
        <v>21.341200000000001</v>
      </c>
      <c r="JI9" s="1">
        <v>43008</v>
      </c>
      <c r="JJ9">
        <v>3.0217000000000001</v>
      </c>
      <c r="JS9" s="1">
        <v>43190</v>
      </c>
      <c r="JT9">
        <v>3.3708999999999998</v>
      </c>
      <c r="JW9" s="1">
        <v>43008</v>
      </c>
      <c r="JX9">
        <v>11.964</v>
      </c>
      <c r="JY9" s="1">
        <v>43008</v>
      </c>
      <c r="JZ9">
        <v>11.8962</v>
      </c>
      <c r="KE9" s="1">
        <v>43008</v>
      </c>
      <c r="KF9">
        <v>17.447800000000001</v>
      </c>
      <c r="KG9" s="1">
        <v>43190</v>
      </c>
      <c r="KH9">
        <v>6.9474999999999998</v>
      </c>
      <c r="KK9" s="1">
        <v>43008</v>
      </c>
      <c r="KL9">
        <v>7.2256999999999998</v>
      </c>
      <c r="KM9" s="1">
        <v>43008</v>
      </c>
      <c r="KN9">
        <v>15.183400000000001</v>
      </c>
      <c r="KQ9" s="1">
        <v>43008</v>
      </c>
      <c r="KR9">
        <v>13.0067</v>
      </c>
      <c r="KS9" s="1">
        <v>43008</v>
      </c>
      <c r="KT9">
        <v>14.8462</v>
      </c>
      <c r="KU9" s="1">
        <v>43190</v>
      </c>
      <c r="KV9">
        <v>-22.194299999999998</v>
      </c>
      <c r="KY9" s="1">
        <v>43008</v>
      </c>
      <c r="KZ9">
        <v>13.255599999999999</v>
      </c>
      <c r="LA9" s="1">
        <v>43008</v>
      </c>
      <c r="LB9">
        <v>14.690200000000001</v>
      </c>
      <c r="LI9" s="1">
        <v>43008</v>
      </c>
      <c r="LJ9">
        <v>14.233700000000001</v>
      </c>
      <c r="LO9" s="1">
        <v>43008</v>
      </c>
      <c r="LP9">
        <v>14.872400000000001</v>
      </c>
      <c r="ME9" s="1">
        <v>43008</v>
      </c>
      <c r="MF9">
        <v>7.4629000000000003</v>
      </c>
      <c r="MG9" s="1">
        <v>43008</v>
      </c>
      <c r="MH9">
        <v>6.0586000000000002</v>
      </c>
      <c r="MQ9" s="1">
        <v>43281</v>
      </c>
      <c r="MR9">
        <v>15.662800000000001</v>
      </c>
      <c r="NC9" s="1">
        <v>43008</v>
      </c>
      <c r="ND9">
        <v>20.2988</v>
      </c>
      <c r="NG9" s="1">
        <v>43190</v>
      </c>
      <c r="NH9">
        <v>13.599399999999999</v>
      </c>
      <c r="OI9" s="1">
        <v>43190</v>
      </c>
      <c r="OJ9">
        <v>-5.6929999999999996</v>
      </c>
      <c r="OO9" s="1">
        <v>43008</v>
      </c>
      <c r="OP9">
        <v>10.835900000000001</v>
      </c>
      <c r="OW9" s="1">
        <v>43008</v>
      </c>
      <c r="OX9">
        <v>23.929300000000001</v>
      </c>
      <c r="PC9" s="1">
        <v>43281</v>
      </c>
      <c r="PD9">
        <v>5.8118999999999996</v>
      </c>
      <c r="PU9" s="1">
        <v>43008</v>
      </c>
      <c r="PV9">
        <v>52.294800000000002</v>
      </c>
      <c r="QC9" s="1">
        <v>43281</v>
      </c>
      <c r="QD9">
        <v>3.5521000000000003</v>
      </c>
      <c r="QK9" s="1">
        <v>43190</v>
      </c>
      <c r="QL9">
        <v>-108.345</v>
      </c>
      <c r="QQ9" s="1">
        <v>43281</v>
      </c>
      <c r="QR9">
        <v>10.9244</v>
      </c>
      <c r="QW9" s="1">
        <v>43008</v>
      </c>
      <c r="QX9">
        <v>3.1833</v>
      </c>
      <c r="RE9" s="1">
        <v>43281</v>
      </c>
      <c r="RF9">
        <v>4.1647999999999996</v>
      </c>
      <c r="RI9" s="1">
        <v>43008</v>
      </c>
      <c r="RJ9">
        <v>3.4773000000000001</v>
      </c>
      <c r="RM9" s="1">
        <v>43281</v>
      </c>
      <c r="RN9">
        <v>14.9612</v>
      </c>
      <c r="RO9" s="1">
        <v>43281</v>
      </c>
      <c r="RP9">
        <v>10.2437</v>
      </c>
      <c r="RS9" s="1">
        <v>43281</v>
      </c>
      <c r="RT9">
        <v>1.5979000000000001</v>
      </c>
      <c r="RU9" s="1">
        <v>43008</v>
      </c>
      <c r="RV9">
        <v>-1.1991000000000001</v>
      </c>
      <c r="SC9" s="1">
        <v>43008</v>
      </c>
      <c r="SD9">
        <v>15.9801</v>
      </c>
      <c r="SM9" s="1">
        <v>43281</v>
      </c>
      <c r="SN9">
        <v>0.89559999999999995</v>
      </c>
      <c r="SU9" s="1">
        <v>43190</v>
      </c>
      <c r="SV9">
        <v>12.3081</v>
      </c>
      <c r="TA9" s="1">
        <v>43008</v>
      </c>
      <c r="TB9">
        <v>17.241800000000001</v>
      </c>
      <c r="TQ9" s="1">
        <v>43008</v>
      </c>
      <c r="TR9">
        <v>3.0815000000000001</v>
      </c>
      <c r="TW9" s="1">
        <v>43008</v>
      </c>
      <c r="TX9">
        <v>10.2296</v>
      </c>
      <c r="UM9" s="1">
        <v>43281</v>
      </c>
      <c r="UN9">
        <v>3.8883999999999999</v>
      </c>
      <c r="UY9" s="1">
        <v>43008</v>
      </c>
      <c r="UZ9">
        <v>7.1041999999999996</v>
      </c>
      <c r="VA9" s="1">
        <v>43008</v>
      </c>
      <c r="VB9">
        <v>9.1646000000000001</v>
      </c>
      <c r="VC9" s="1">
        <v>43281</v>
      </c>
      <c r="VD9">
        <v>8.7911000000000001</v>
      </c>
      <c r="VM9" s="1">
        <v>43008</v>
      </c>
      <c r="VN9">
        <v>-1.4687999999999999</v>
      </c>
      <c r="VU9" s="1">
        <v>43008</v>
      </c>
      <c r="VV9">
        <v>11.965400000000001</v>
      </c>
      <c r="WE9" s="1">
        <v>43008</v>
      </c>
      <c r="WF9">
        <v>9.0265000000000004</v>
      </c>
      <c r="WG9" s="1">
        <v>43190</v>
      </c>
      <c r="WH9">
        <v>33.509300000000003</v>
      </c>
      <c r="WI9" s="1">
        <v>43281</v>
      </c>
      <c r="WJ9">
        <v>23.417300000000001</v>
      </c>
      <c r="WQ9" s="1">
        <v>43281</v>
      </c>
      <c r="WR9">
        <v>10.0876</v>
      </c>
      <c r="WS9" s="1">
        <v>43008</v>
      </c>
      <c r="WT9">
        <v>30.865500000000001</v>
      </c>
      <c r="WW9" s="1">
        <v>43281</v>
      </c>
      <c r="WX9">
        <v>24.422899999999998</v>
      </c>
      <c r="XG9" s="1">
        <v>43008</v>
      </c>
      <c r="XH9">
        <v>5.3586999999999998</v>
      </c>
      <c r="YE9" s="1">
        <v>43008</v>
      </c>
      <c r="YF9">
        <v>9.0679999999999996</v>
      </c>
      <c r="YM9" s="1">
        <v>43008</v>
      </c>
      <c r="YN9">
        <v>11.3314</v>
      </c>
      <c r="YO9" s="1">
        <v>43008</v>
      </c>
      <c r="YP9">
        <v>2.3932000000000002</v>
      </c>
      <c r="ZG9" s="1">
        <v>43008</v>
      </c>
      <c r="ZH9">
        <v>8.6119000000000003</v>
      </c>
      <c r="ZO9" s="1">
        <v>43281</v>
      </c>
      <c r="ZP9">
        <v>26.845600000000001</v>
      </c>
      <c r="ZY9" s="1">
        <v>43008</v>
      </c>
      <c r="ZZ9">
        <v>7.3272000000000004</v>
      </c>
      <c r="AAM9" s="1">
        <v>43190</v>
      </c>
      <c r="AAN9">
        <v>11.9847</v>
      </c>
      <c r="AAO9" s="1">
        <v>43008</v>
      </c>
      <c r="AAP9">
        <v>15.357900000000001</v>
      </c>
      <c r="AAW9" s="1">
        <v>43281</v>
      </c>
      <c r="AAX9">
        <v>10.9183</v>
      </c>
      <c r="ABE9" s="1">
        <v>43281</v>
      </c>
      <c r="ABF9">
        <v>8.4954000000000001</v>
      </c>
      <c r="ABG9" s="1">
        <v>43190</v>
      </c>
      <c r="ABH9">
        <v>12.769399999999999</v>
      </c>
      <c r="ACC9" s="1">
        <v>43190</v>
      </c>
      <c r="ACD9">
        <v>30.148800000000001</v>
      </c>
      <c r="ACU9" s="1">
        <v>43281</v>
      </c>
      <c r="ACV9">
        <v>6.7186000000000003</v>
      </c>
      <c r="ACY9" s="1">
        <v>43281</v>
      </c>
      <c r="ACZ9">
        <v>10.9183</v>
      </c>
      <c r="ADA9" s="1">
        <v>43190</v>
      </c>
      <c r="ADB9">
        <v>13.9861</v>
      </c>
      <c r="ADK9" s="1">
        <v>43281</v>
      </c>
      <c r="ADL9">
        <v>4.9771000000000001</v>
      </c>
      <c r="ADU9" s="1">
        <v>43190</v>
      </c>
      <c r="ADV9">
        <v>13.186400000000001</v>
      </c>
      <c r="AEA9" s="1">
        <v>43281</v>
      </c>
      <c r="AEB9">
        <v>7.2576999999999998</v>
      </c>
      <c r="AEU9" s="1">
        <v>43281</v>
      </c>
      <c r="AEV9">
        <v>15.7437</v>
      </c>
      <c r="AEY9" s="1">
        <v>43131</v>
      </c>
      <c r="AEZ9">
        <v>9.0076000000000001</v>
      </c>
      <c r="AFM9" s="1">
        <v>43281</v>
      </c>
      <c r="AFN9">
        <v>6.9790000000000001</v>
      </c>
      <c r="AFY9" s="1">
        <v>43190</v>
      </c>
      <c r="AFZ9">
        <v>12.259600000000001</v>
      </c>
      <c r="AGO9" s="1">
        <v>43281</v>
      </c>
      <c r="AGP9">
        <v>13.7675</v>
      </c>
      <c r="AHA9" s="1">
        <v>43281</v>
      </c>
      <c r="AHB9">
        <v>33.881</v>
      </c>
      <c r="AHC9" s="1">
        <v>43281</v>
      </c>
      <c r="AHD9">
        <v>6.1675000000000004</v>
      </c>
      <c r="AHI9" s="1">
        <v>43281</v>
      </c>
      <c r="AHJ9">
        <v>11.4383</v>
      </c>
      <c r="AHO9" s="1">
        <v>43159</v>
      </c>
      <c r="AHP9">
        <v>31.000499999999999</v>
      </c>
      <c r="AIC9" s="1">
        <v>43281</v>
      </c>
      <c r="AID9">
        <v>8.7798999999999996</v>
      </c>
      <c r="AIO9" s="1">
        <v>43281</v>
      </c>
      <c r="AIP9">
        <v>14.9354</v>
      </c>
      <c r="AIU9" s="1">
        <v>43190</v>
      </c>
      <c r="AIV9">
        <v>17.8431</v>
      </c>
      <c r="AIW9" s="1">
        <v>43281</v>
      </c>
      <c r="AIX9">
        <v>3.5028000000000001</v>
      </c>
      <c r="AJQ9" s="1">
        <v>43190</v>
      </c>
      <c r="AJR9">
        <v>24.875</v>
      </c>
      <c r="AJU9" s="1">
        <v>43281</v>
      </c>
      <c r="AJV9">
        <v>10.243600000000001</v>
      </c>
    </row>
    <row r="10" spans="1:966" x14ac:dyDescent="0.25">
      <c r="O10" s="1">
        <v>43100</v>
      </c>
      <c r="P10">
        <v>7.7579000000000002</v>
      </c>
      <c r="GY10" s="1">
        <v>43100</v>
      </c>
      <c r="GZ10">
        <v>3.5461</v>
      </c>
      <c r="HS10" s="1">
        <v>43100</v>
      </c>
      <c r="HT10">
        <v>9.9420000000000002</v>
      </c>
      <c r="IG10" s="1">
        <v>43100</v>
      </c>
      <c r="IH10">
        <v>7.0467000000000004</v>
      </c>
      <c r="IK10" s="1">
        <v>43100</v>
      </c>
      <c r="IL10">
        <v>1.9133</v>
      </c>
      <c r="IM10" s="1">
        <v>43100</v>
      </c>
      <c r="IN10">
        <v>5.91E-2</v>
      </c>
      <c r="IS10" s="1">
        <v>43100</v>
      </c>
      <c r="IT10">
        <v>15.129899999999999</v>
      </c>
      <c r="JC10" s="1">
        <v>43100</v>
      </c>
      <c r="JD10">
        <v>16.5352</v>
      </c>
      <c r="JI10" s="1">
        <v>43100</v>
      </c>
      <c r="JJ10">
        <v>5.8162000000000003</v>
      </c>
      <c r="JW10" s="1">
        <v>43100</v>
      </c>
      <c r="JX10">
        <v>11.455400000000001</v>
      </c>
      <c r="JY10" s="1">
        <v>43100</v>
      </c>
      <c r="JZ10">
        <v>12.008100000000001</v>
      </c>
      <c r="KE10" s="1">
        <v>43100</v>
      </c>
      <c r="KF10">
        <v>20.795500000000001</v>
      </c>
      <c r="KK10" s="1">
        <v>43100</v>
      </c>
      <c r="KL10">
        <v>7.8178000000000001</v>
      </c>
      <c r="KM10" s="1">
        <v>43100</v>
      </c>
      <c r="KN10">
        <v>15.3695</v>
      </c>
      <c r="KQ10" s="1">
        <v>43100</v>
      </c>
      <c r="KR10">
        <v>12.2331</v>
      </c>
      <c r="KS10" s="1">
        <v>43100</v>
      </c>
      <c r="KT10">
        <v>14.9305</v>
      </c>
      <c r="KY10" s="1">
        <v>43100</v>
      </c>
      <c r="KZ10">
        <v>12.1517</v>
      </c>
      <c r="LA10" s="1">
        <v>43100</v>
      </c>
      <c r="LB10">
        <v>14.575200000000001</v>
      </c>
      <c r="LI10" s="1">
        <v>43100</v>
      </c>
      <c r="LJ10">
        <v>13.852</v>
      </c>
      <c r="LO10" s="1">
        <v>43100</v>
      </c>
      <c r="LP10">
        <v>14.8767</v>
      </c>
      <c r="ME10" s="1">
        <v>43100</v>
      </c>
      <c r="MF10">
        <v>7.6039000000000003</v>
      </c>
      <c r="MG10" s="1">
        <v>43100</v>
      </c>
      <c r="MH10">
        <v>6.2992999999999997</v>
      </c>
      <c r="NC10" s="1">
        <v>43100</v>
      </c>
      <c r="ND10">
        <v>21.294499999999999</v>
      </c>
      <c r="OO10" s="1">
        <v>43100</v>
      </c>
      <c r="OP10">
        <v>11.3851</v>
      </c>
      <c r="OW10" s="1">
        <v>43100</v>
      </c>
      <c r="OX10">
        <v>25.370799999999999</v>
      </c>
      <c r="PU10" s="1">
        <v>43100</v>
      </c>
      <c r="PV10">
        <v>51.261699999999998</v>
      </c>
      <c r="QW10" s="1">
        <v>43100</v>
      </c>
      <c r="QX10">
        <v>2.7951000000000001</v>
      </c>
      <c r="RI10" s="1">
        <v>43100</v>
      </c>
      <c r="RJ10">
        <v>6.3844000000000003</v>
      </c>
      <c r="RU10" s="1">
        <v>43100</v>
      </c>
      <c r="RV10">
        <v>0.84570000000000001</v>
      </c>
      <c r="SC10" s="1">
        <v>43100</v>
      </c>
      <c r="SD10">
        <v>15.020899999999999</v>
      </c>
      <c r="TA10" s="1">
        <v>43100</v>
      </c>
      <c r="TB10">
        <v>16.4331</v>
      </c>
      <c r="TQ10" s="1">
        <v>43100</v>
      </c>
      <c r="TR10">
        <v>3.5808</v>
      </c>
      <c r="TW10" s="1">
        <v>43100</v>
      </c>
      <c r="TX10">
        <v>10.7394</v>
      </c>
      <c r="UY10" s="1">
        <v>43100</v>
      </c>
      <c r="UZ10">
        <v>8.3983000000000008</v>
      </c>
      <c r="VA10" s="1">
        <v>43100</v>
      </c>
      <c r="VB10">
        <v>10.9506</v>
      </c>
      <c r="VM10" s="1">
        <v>43100</v>
      </c>
      <c r="VN10">
        <v>-0.49609999999999999</v>
      </c>
      <c r="VU10" s="1">
        <v>43100</v>
      </c>
      <c r="VV10">
        <v>32.057200000000002</v>
      </c>
      <c r="WE10" s="1">
        <v>43100</v>
      </c>
      <c r="WF10">
        <v>-2.7904</v>
      </c>
      <c r="WS10" s="1">
        <v>43100</v>
      </c>
      <c r="WT10">
        <v>33.206600000000002</v>
      </c>
      <c r="XG10" s="1">
        <v>43100</v>
      </c>
      <c r="XH10">
        <v>3.8296000000000001</v>
      </c>
      <c r="YE10" s="1">
        <v>43100</v>
      </c>
      <c r="YF10">
        <v>9.1248000000000005</v>
      </c>
      <c r="YM10" s="1">
        <v>43100</v>
      </c>
      <c r="YN10">
        <v>12.8445</v>
      </c>
      <c r="YO10" s="1">
        <v>43100</v>
      </c>
      <c r="YP10">
        <v>4.3521999999999998</v>
      </c>
      <c r="ZG10" s="1">
        <v>43100</v>
      </c>
      <c r="ZH10">
        <v>11.1778</v>
      </c>
      <c r="ZY10" s="1">
        <v>43100</v>
      </c>
      <c r="ZZ10">
        <v>9.5887999999999991</v>
      </c>
      <c r="AAO10" s="1">
        <v>43100</v>
      </c>
      <c r="AAP10">
        <v>18.914100000000001</v>
      </c>
    </row>
    <row r="11" spans="1:966" x14ac:dyDescent="0.25">
      <c r="O11" s="1">
        <v>43190</v>
      </c>
      <c r="P11">
        <v>6.6837999999999997</v>
      </c>
      <c r="GY11" s="1">
        <v>43190</v>
      </c>
      <c r="GZ11">
        <v>2.0878999999999999</v>
      </c>
      <c r="HS11" s="1">
        <v>43190</v>
      </c>
      <c r="HT11">
        <v>11.0276</v>
      </c>
      <c r="IG11" s="1">
        <v>43190</v>
      </c>
      <c r="IH11">
        <v>7.2423999999999999</v>
      </c>
      <c r="IK11" s="1">
        <v>43190</v>
      </c>
      <c r="IL11">
        <v>2.2721</v>
      </c>
      <c r="IM11" s="1">
        <v>43190</v>
      </c>
      <c r="IN11">
        <v>-0.21440000000000001</v>
      </c>
      <c r="IS11" s="1">
        <v>43190</v>
      </c>
      <c r="IT11">
        <v>14.6332</v>
      </c>
      <c r="JC11" s="1">
        <v>43190</v>
      </c>
      <c r="JD11">
        <v>16.505199999999999</v>
      </c>
      <c r="JI11" s="1">
        <v>43190</v>
      </c>
      <c r="JJ11">
        <v>5.4719999999999995</v>
      </c>
      <c r="JW11" s="1">
        <v>43190</v>
      </c>
      <c r="JX11">
        <v>11.338200000000001</v>
      </c>
      <c r="JY11" s="1">
        <v>43190</v>
      </c>
      <c r="JZ11">
        <v>11.960800000000001</v>
      </c>
      <c r="KE11" s="1">
        <v>43190</v>
      </c>
      <c r="KF11">
        <v>20.087499999999999</v>
      </c>
      <c r="KK11" s="1">
        <v>43190</v>
      </c>
      <c r="KL11">
        <v>7.9512999999999998</v>
      </c>
      <c r="KM11" s="1">
        <v>43190</v>
      </c>
      <c r="KN11">
        <v>14.917</v>
      </c>
      <c r="KQ11" s="1">
        <v>43190</v>
      </c>
      <c r="KR11">
        <v>12.1906</v>
      </c>
      <c r="KS11" s="1">
        <v>43190</v>
      </c>
      <c r="KT11">
        <v>14.7197</v>
      </c>
      <c r="KY11" s="1">
        <v>43190</v>
      </c>
      <c r="KZ11">
        <v>12.256500000000001</v>
      </c>
      <c r="LA11" s="1">
        <v>43190</v>
      </c>
      <c r="LB11">
        <v>14.337999999999999</v>
      </c>
      <c r="LI11" s="1">
        <v>43190</v>
      </c>
      <c r="LJ11">
        <v>13.856199999999999</v>
      </c>
      <c r="LO11" s="1">
        <v>43190</v>
      </c>
      <c r="LP11">
        <v>14.579599999999999</v>
      </c>
      <c r="ME11" s="1">
        <v>43190</v>
      </c>
      <c r="MF11">
        <v>6.7376000000000005</v>
      </c>
      <c r="MG11" s="1">
        <v>43190</v>
      </c>
      <c r="MH11">
        <v>6.4870999999999999</v>
      </c>
      <c r="NC11" s="1">
        <v>43190</v>
      </c>
      <c r="ND11">
        <v>22.3078</v>
      </c>
      <c r="OO11" s="1">
        <v>43190</v>
      </c>
      <c r="OP11">
        <v>13.2003</v>
      </c>
      <c r="OW11" s="1">
        <v>43190</v>
      </c>
      <c r="OX11">
        <v>16.5807</v>
      </c>
      <c r="PU11" s="1">
        <v>43190</v>
      </c>
      <c r="PV11">
        <v>50.389200000000002</v>
      </c>
      <c r="QW11" s="1">
        <v>43190</v>
      </c>
      <c r="QX11">
        <v>1.5703</v>
      </c>
      <c r="RI11" s="1">
        <v>43187</v>
      </c>
      <c r="RJ11">
        <v>4.0316999999999998</v>
      </c>
      <c r="RU11" s="1">
        <v>43190</v>
      </c>
      <c r="RV11">
        <v>0.85089999999999999</v>
      </c>
      <c r="SC11" s="1">
        <v>43190</v>
      </c>
      <c r="SD11">
        <v>14.091699999999999</v>
      </c>
      <c r="TA11" s="1">
        <v>43190</v>
      </c>
      <c r="TB11">
        <v>15.925599999999999</v>
      </c>
      <c r="TQ11" s="1">
        <v>43190</v>
      </c>
      <c r="TR11">
        <v>4.3296000000000001</v>
      </c>
      <c r="TW11" s="1">
        <v>43190</v>
      </c>
      <c r="TX11">
        <v>10.997</v>
      </c>
      <c r="UY11" s="1">
        <v>43190</v>
      </c>
      <c r="UZ11">
        <v>8.0309000000000008</v>
      </c>
      <c r="VA11" s="1">
        <v>43190</v>
      </c>
      <c r="VB11">
        <v>11.001899999999999</v>
      </c>
      <c r="VU11" s="1">
        <v>43190</v>
      </c>
      <c r="VV11">
        <v>29.6556</v>
      </c>
      <c r="WE11" s="1">
        <v>43190</v>
      </c>
      <c r="WF11">
        <v>-5.6159999999999997</v>
      </c>
      <c r="WS11" s="1">
        <v>43190</v>
      </c>
      <c r="WT11">
        <v>34.046700000000001</v>
      </c>
      <c r="XG11" s="1">
        <v>43190</v>
      </c>
      <c r="XH11">
        <v>2.8005</v>
      </c>
      <c r="YE11" s="1">
        <v>43190</v>
      </c>
      <c r="YF11">
        <v>9.0706000000000007</v>
      </c>
      <c r="YM11" s="1">
        <v>43190</v>
      </c>
      <c r="YN11">
        <v>15.9801</v>
      </c>
      <c r="YO11" s="1">
        <v>43190</v>
      </c>
      <c r="YP11">
        <v>4.0004999999999997</v>
      </c>
      <c r="ZG11" s="1">
        <v>43190</v>
      </c>
      <c r="ZH11">
        <v>11.189399999999999</v>
      </c>
      <c r="ZY11" s="1">
        <v>43190</v>
      </c>
      <c r="ZZ11">
        <v>12.636800000000001</v>
      </c>
      <c r="AAO11" s="1">
        <v>43190</v>
      </c>
      <c r="AAP11">
        <v>20.2029</v>
      </c>
    </row>
    <row r="12" spans="1:966" x14ac:dyDescent="0.25">
      <c r="JI12" s="1">
        <v>43281</v>
      </c>
      <c r="JJ12">
        <v>5.9584999999999999</v>
      </c>
      <c r="NC12" s="1">
        <v>43281</v>
      </c>
      <c r="ND12">
        <v>23.714500000000001</v>
      </c>
      <c r="XG12" s="1">
        <v>43281</v>
      </c>
      <c r="XH12">
        <v>2.9901999999999997</v>
      </c>
      <c r="YE12" s="1">
        <v>43281</v>
      </c>
      <c r="YF12">
        <v>9.9236000000000004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Asset Turnover Ratio</vt:lpstr>
      <vt:lpstr>EPS</vt:lpstr>
      <vt:lpstr>Long Term Debt Ratio</vt:lpstr>
      <vt:lpstr>Net Income</vt:lpstr>
      <vt:lpstr>Operating Cash Flow</vt:lpstr>
      <vt:lpstr>revenue</vt:lpstr>
      <vt:lpstr>ROE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Minho Hwang</dc:creator>
  <cp:lastModifiedBy>Bloomberg</cp:lastModifiedBy>
  <dcterms:created xsi:type="dcterms:W3CDTF">2018-07-26T07:42:39Z</dcterms:created>
  <dcterms:modified xsi:type="dcterms:W3CDTF">2018-08-13T02:41:58Z</dcterms:modified>
</cp:coreProperties>
</file>