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J\phitter\measures\excel-files\discrete\"/>
    </mc:Choice>
  </mc:AlternateContent>
  <xr:revisionPtr revIDLastSave="0" documentId="13_ncr:1_{124DDC87-CC3B-481B-A09D-DEA8A00012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ndom Generation" sheetId="1" r:id="rId1"/>
    <sheet name="PDF" sheetId="2" r:id="rId2"/>
    <sheet name="CDF" sheetId="3" r:id="rId3"/>
  </sheets>
  <definedNames>
    <definedName name="DISTR_HIPERGEOM_CDF">_xludf.LAMBDA(k, n, k_pob, n_pob, SUM(ARRAYFORMULA(HYPGEOMDIST(_xludf.SEQUENCE(k-MIN_HIP(n_pob,k_pob,n)+1,1,MIN_HIP(n_pob,k_pob,n)),n,k_pob,n_pob))))</definedName>
    <definedName name="MAX_HIP">_xludf.LAMBDA(k_pob, n, MIN(n,k_pob))</definedName>
    <definedName name="MIN_HIP">_xludf.LAMBDA(n_pob, k_pob, n, MAX(0,n+k_pob-n_pob))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3" l="1"/>
  <c r="G14" i="3"/>
  <c r="G13" i="3"/>
  <c r="G12" i="3"/>
  <c r="G11" i="3"/>
  <c r="G10" i="3"/>
  <c r="G9" i="3"/>
  <c r="G8" i="3"/>
  <c r="C8" i="3"/>
  <c r="G7" i="3"/>
  <c r="C7" i="3"/>
  <c r="G6" i="3"/>
  <c r="G5" i="3"/>
  <c r="G4" i="3"/>
  <c r="H3" i="3"/>
  <c r="G3" i="3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C8" i="2"/>
  <c r="H7" i="2"/>
  <c r="G7" i="2"/>
  <c r="C7" i="2"/>
  <c r="H6" i="2"/>
  <c r="G6" i="2"/>
  <c r="H5" i="2"/>
  <c r="G5" i="2"/>
  <c r="H4" i="2"/>
  <c r="G4" i="2"/>
  <c r="H3" i="2"/>
  <c r="G3" i="2"/>
  <c r="F1455" i="1"/>
  <c r="F1096" i="1"/>
  <c r="F1050" i="1"/>
  <c r="F996" i="1"/>
  <c r="F560" i="1"/>
  <c r="F506" i="1"/>
  <c r="F488" i="1"/>
  <c r="F434" i="1"/>
  <c r="F416" i="1"/>
  <c r="F169" i="1"/>
  <c r="F151" i="1"/>
  <c r="F145" i="1"/>
  <c r="F127" i="1"/>
  <c r="F121" i="1"/>
  <c r="F44" i="1"/>
  <c r="F37" i="1"/>
  <c r="F28" i="1"/>
  <c r="F19" i="1"/>
  <c r="F16" i="1"/>
  <c r="J9" i="1"/>
  <c r="I24" i="1"/>
  <c r="F757" i="1" s="1"/>
  <c r="J7" i="1"/>
  <c r="I23" i="1"/>
  <c r="F632" i="1" s="1"/>
  <c r="J6" i="1"/>
  <c r="F5" i="1"/>
  <c r="J4" i="1"/>
  <c r="J5" i="1" s="1"/>
  <c r="F4" i="1"/>
  <c r="J3" i="1"/>
  <c r="H28" i="1" a="1"/>
  <c r="C12" i="2" a="1"/>
  <c r="B12" i="2" a="1"/>
  <c r="E11" i="2" a="1"/>
  <c r="I28" i="1" a="1"/>
  <c r="K27" i="1" a="1"/>
  <c r="F578" i="1" l="1"/>
  <c r="F187" i="1"/>
  <c r="F205" i="1"/>
  <c r="F7" i="1"/>
  <c r="F73" i="1"/>
  <c r="F223" i="1"/>
  <c r="F650" i="1"/>
  <c r="F80" i="1"/>
  <c r="F272" i="1"/>
  <c r="F876" i="1"/>
  <c r="F87" i="1"/>
  <c r="F290" i="1"/>
  <c r="F798" i="1"/>
  <c r="F97" i="1"/>
  <c r="F344" i="1"/>
  <c r="F900" i="1"/>
  <c r="F51" i="1"/>
  <c r="F58" i="1"/>
  <c r="F3" i="1"/>
  <c r="I6" i="1" s="1"/>
  <c r="F11" i="1"/>
  <c r="F103" i="1"/>
  <c r="F362" i="1"/>
  <c r="F942" i="1"/>
  <c r="I9" i="1"/>
  <c r="I43" i="1"/>
  <c r="I31" i="1"/>
  <c r="I42" i="1"/>
  <c r="I30" i="1"/>
  <c r="I41" i="1"/>
  <c r="I29" i="1"/>
  <c r="I40" i="1"/>
  <c r="I39" i="1"/>
  <c r="I28" i="1"/>
  <c r="J28" i="1" s="1"/>
  <c r="I38" i="1"/>
  <c r="I37" i="1"/>
  <c r="I44" i="1"/>
  <c r="I32" i="1"/>
  <c r="I47" i="1"/>
  <c r="I48" i="1"/>
  <c r="I36" i="1"/>
  <c r="I35" i="1"/>
  <c r="I46" i="1"/>
  <c r="I34" i="1"/>
  <c r="I45" i="1"/>
  <c r="I33" i="1"/>
  <c r="H41" i="1"/>
  <c r="H29" i="1"/>
  <c r="H40" i="1"/>
  <c r="H39" i="1"/>
  <c r="H28" i="1"/>
  <c r="H38" i="1"/>
  <c r="H37" i="1"/>
  <c r="H48" i="1"/>
  <c r="H36" i="1"/>
  <c r="H42" i="1"/>
  <c r="H30" i="1"/>
  <c r="H47" i="1"/>
  <c r="H35" i="1"/>
  <c r="H45" i="1"/>
  <c r="H33" i="1"/>
  <c r="H46" i="1"/>
  <c r="H34" i="1"/>
  <c r="H44" i="1"/>
  <c r="H32" i="1"/>
  <c r="H43" i="1"/>
  <c r="H31" i="1"/>
  <c r="K39" i="1"/>
  <c r="K38" i="1"/>
  <c r="K27" i="1"/>
  <c r="K37" i="1"/>
  <c r="K36" i="1"/>
  <c r="K47" i="1"/>
  <c r="K35" i="1"/>
  <c r="K46" i="1"/>
  <c r="K34" i="1"/>
  <c r="K28" i="1"/>
  <c r="K45" i="1"/>
  <c r="K33" i="1"/>
  <c r="K43" i="1"/>
  <c r="K31" i="1"/>
  <c r="K44" i="1"/>
  <c r="K32" i="1"/>
  <c r="K40" i="1"/>
  <c r="K42" i="1"/>
  <c r="K30" i="1"/>
  <c r="K41" i="1"/>
  <c r="K29" i="1"/>
  <c r="E27" i="2"/>
  <c r="E15" i="2"/>
  <c r="E25" i="2"/>
  <c r="E13" i="2"/>
  <c r="E24" i="2"/>
  <c r="E12" i="2"/>
  <c r="E22" i="2"/>
  <c r="E11" i="2"/>
  <c r="E21" i="2"/>
  <c r="E20" i="2"/>
  <c r="E31" i="2"/>
  <c r="E19" i="2"/>
  <c r="E30" i="2"/>
  <c r="E29" i="2"/>
  <c r="E28" i="2"/>
  <c r="E26" i="2"/>
  <c r="E23" i="2"/>
  <c r="E18" i="2"/>
  <c r="E17" i="2"/>
  <c r="E16" i="2"/>
  <c r="E14" i="2"/>
  <c r="B28" i="2"/>
  <c r="B16" i="2"/>
  <c r="B26" i="2"/>
  <c r="B14" i="2"/>
  <c r="B25" i="2"/>
  <c r="B13" i="2"/>
  <c r="B23" i="2"/>
  <c r="B12" i="2"/>
  <c r="B22" i="2"/>
  <c r="B21" i="2"/>
  <c r="B32" i="2"/>
  <c r="B20" i="2"/>
  <c r="B31" i="2"/>
  <c r="B30" i="2"/>
  <c r="B29" i="2"/>
  <c r="B27" i="2"/>
  <c r="B24" i="2"/>
  <c r="B19" i="2"/>
  <c r="B18" i="2"/>
  <c r="B17" i="2"/>
  <c r="B15" i="2"/>
  <c r="C30" i="2"/>
  <c r="C18" i="2"/>
  <c r="C28" i="2"/>
  <c r="C16" i="2"/>
  <c r="C27" i="2"/>
  <c r="C15" i="2"/>
  <c r="C25" i="2"/>
  <c r="C13" i="2"/>
  <c r="C24" i="2"/>
  <c r="C23" i="2"/>
  <c r="C12" i="2"/>
  <c r="D12" i="2" s="1"/>
  <c r="C22" i="2"/>
  <c r="C14" i="2"/>
  <c r="C32" i="2"/>
  <c r="C31" i="2"/>
  <c r="C29" i="2"/>
  <c r="C26" i="2"/>
  <c r="C21" i="2"/>
  <c r="C20" i="2"/>
  <c r="C19" i="2"/>
  <c r="C17" i="2"/>
  <c r="F111" i="1"/>
  <c r="F135" i="1"/>
  <c r="F159" i="1"/>
  <c r="F176" i="1"/>
  <c r="F194" i="1"/>
  <c r="F212" i="1"/>
  <c r="F230" i="1"/>
  <c r="F260" i="1"/>
  <c r="F332" i="1"/>
  <c r="F404" i="1"/>
  <c r="F476" i="1"/>
  <c r="F548" i="1"/>
  <c r="F620" i="1"/>
  <c r="F724" i="1"/>
  <c r="F745" i="1"/>
  <c r="F2160" i="1"/>
  <c r="F2154" i="1"/>
  <c r="F2148" i="1"/>
  <c r="F2142" i="1"/>
  <c r="F2136" i="1"/>
  <c r="F2130" i="1"/>
  <c r="F2124" i="1"/>
  <c r="F2118" i="1"/>
  <c r="F2112" i="1"/>
  <c r="F2106" i="1"/>
  <c r="F2100" i="1"/>
  <c r="F2094" i="1"/>
  <c r="F2088" i="1"/>
  <c r="F2082" i="1"/>
  <c r="F2076" i="1"/>
  <c r="F2070" i="1"/>
  <c r="F2064" i="1"/>
  <c r="F2058" i="1"/>
  <c r="F2052" i="1"/>
  <c r="F2046" i="1"/>
  <c r="F2040" i="1"/>
  <c r="F2034" i="1"/>
  <c r="F2028" i="1"/>
  <c r="F2022" i="1"/>
  <c r="F2016" i="1"/>
  <c r="F2010" i="1"/>
  <c r="F2004" i="1"/>
  <c r="F1998" i="1"/>
  <c r="F1992" i="1"/>
  <c r="F1986" i="1"/>
  <c r="F1980" i="1"/>
  <c r="F1974" i="1"/>
  <c r="F1968" i="1"/>
  <c r="F1962" i="1"/>
  <c r="F1956" i="1"/>
  <c r="F1950" i="1"/>
  <c r="F1944" i="1"/>
  <c r="F1938" i="1"/>
  <c r="F1932" i="1"/>
  <c r="F1926" i="1"/>
  <c r="F1920" i="1"/>
  <c r="F1914" i="1"/>
  <c r="F1908" i="1"/>
  <c r="F1902" i="1"/>
  <c r="F1896" i="1"/>
  <c r="F1890" i="1"/>
  <c r="F1884" i="1"/>
  <c r="F1878" i="1"/>
  <c r="F1872" i="1"/>
  <c r="F1866" i="1"/>
  <c r="F1860" i="1"/>
  <c r="F1854" i="1"/>
  <c r="F1848" i="1"/>
  <c r="F1842" i="1"/>
  <c r="F1836" i="1"/>
  <c r="F1830" i="1"/>
  <c r="F1824" i="1"/>
  <c r="F1818" i="1"/>
  <c r="F1812" i="1"/>
  <c r="F1806" i="1"/>
  <c r="F1800" i="1"/>
  <c r="F1794" i="1"/>
  <c r="F1788" i="1"/>
  <c r="F1782" i="1"/>
  <c r="F1776" i="1"/>
  <c r="F1770" i="1"/>
  <c r="F1764" i="1"/>
  <c r="F1758" i="1"/>
  <c r="F1752" i="1"/>
  <c r="F2159" i="1"/>
  <c r="F2153" i="1"/>
  <c r="F2147" i="1"/>
  <c r="F2141" i="1"/>
  <c r="F2135" i="1"/>
  <c r="F2129" i="1"/>
  <c r="F2123" i="1"/>
  <c r="F2117" i="1"/>
  <c r="F2111" i="1"/>
  <c r="F2105" i="1"/>
  <c r="F2099" i="1"/>
  <c r="F2093" i="1"/>
  <c r="F2087" i="1"/>
  <c r="F2081" i="1"/>
  <c r="F2075" i="1"/>
  <c r="F2069" i="1"/>
  <c r="F2063" i="1"/>
  <c r="F2057" i="1"/>
  <c r="F2051" i="1"/>
  <c r="F2045" i="1"/>
  <c r="F2039" i="1"/>
  <c r="F2033" i="1"/>
  <c r="F2027" i="1"/>
  <c r="F2021" i="1"/>
  <c r="F2015" i="1"/>
  <c r="F2009" i="1"/>
  <c r="F2003" i="1"/>
  <c r="F1997" i="1"/>
  <c r="F1991" i="1"/>
  <c r="F1985" i="1"/>
  <c r="F1979" i="1"/>
  <c r="F1973" i="1"/>
  <c r="F1967" i="1"/>
  <c r="F1961" i="1"/>
  <c r="F1955" i="1"/>
  <c r="F1949" i="1"/>
  <c r="F1943" i="1"/>
  <c r="F1937" i="1"/>
  <c r="F1931" i="1"/>
  <c r="F1925" i="1"/>
  <c r="F1919" i="1"/>
  <c r="F1913" i="1"/>
  <c r="F1907" i="1"/>
  <c r="F1901" i="1"/>
  <c r="F1895" i="1"/>
  <c r="F1889" i="1"/>
  <c r="F1883" i="1"/>
  <c r="F1877" i="1"/>
  <c r="F1871" i="1"/>
  <c r="F1865" i="1"/>
  <c r="F1859" i="1"/>
  <c r="F1853" i="1"/>
  <c r="F1847" i="1"/>
  <c r="F1841" i="1"/>
  <c r="F1835" i="1"/>
  <c r="F1829" i="1"/>
  <c r="F1823" i="1"/>
  <c r="F1817" i="1"/>
  <c r="F1811" i="1"/>
  <c r="F1805" i="1"/>
  <c r="F1799" i="1"/>
  <c r="F1793" i="1"/>
  <c r="F1787" i="1"/>
  <c r="F1781" i="1"/>
  <c r="F1775" i="1"/>
  <c r="F1769" i="1"/>
  <c r="F1763" i="1"/>
  <c r="F1757" i="1"/>
  <c r="F1751" i="1"/>
  <c r="F1745" i="1"/>
  <c r="F2157" i="1"/>
  <c r="F2151" i="1"/>
  <c r="F2145" i="1"/>
  <c r="F2139" i="1"/>
  <c r="F2133" i="1"/>
  <c r="F2127" i="1"/>
  <c r="F2121" i="1"/>
  <c r="F2115" i="1"/>
  <c r="F2109" i="1"/>
  <c r="F2103" i="1"/>
  <c r="F2097" i="1"/>
  <c r="F2091" i="1"/>
  <c r="F2085" i="1"/>
  <c r="F2079" i="1"/>
  <c r="F2073" i="1"/>
  <c r="F2067" i="1"/>
  <c r="F2061" i="1"/>
  <c r="F2055" i="1"/>
  <c r="F2049" i="1"/>
  <c r="F2043" i="1"/>
  <c r="F2037" i="1"/>
  <c r="F2031" i="1"/>
  <c r="F2025" i="1"/>
  <c r="F2019" i="1"/>
  <c r="F2013" i="1"/>
  <c r="F2007" i="1"/>
  <c r="F2001" i="1"/>
  <c r="F1995" i="1"/>
  <c r="F1989" i="1"/>
  <c r="F1983" i="1"/>
  <c r="F1977" i="1"/>
  <c r="F1971" i="1"/>
  <c r="F1965" i="1"/>
  <c r="F1959" i="1"/>
  <c r="F1953" i="1"/>
  <c r="F1947" i="1"/>
  <c r="F1941" i="1"/>
  <c r="F1935" i="1"/>
  <c r="F1929" i="1"/>
  <c r="F1923" i="1"/>
  <c r="F1917" i="1"/>
  <c r="F1911" i="1"/>
  <c r="F1905" i="1"/>
  <c r="F1899" i="1"/>
  <c r="F1893" i="1"/>
  <c r="F1887" i="1"/>
  <c r="F1881" i="1"/>
  <c r="F1875" i="1"/>
  <c r="F1869" i="1"/>
  <c r="F1863" i="1"/>
  <c r="F1857" i="1"/>
  <c r="F1851" i="1"/>
  <c r="F1845" i="1"/>
  <c r="F1839" i="1"/>
  <c r="F1833" i="1"/>
  <c r="F1827" i="1"/>
  <c r="F1821" i="1"/>
  <c r="F1815" i="1"/>
  <c r="F1809" i="1"/>
  <c r="F1803" i="1"/>
  <c r="F1797" i="1"/>
  <c r="F1791" i="1"/>
  <c r="F1785" i="1"/>
  <c r="F1779" i="1"/>
  <c r="F1773" i="1"/>
  <c r="F1767" i="1"/>
  <c r="F1761" i="1"/>
  <c r="F1755" i="1"/>
  <c r="F1749" i="1"/>
  <c r="F1743" i="1"/>
  <c r="F2156" i="1"/>
  <c r="F2150" i="1"/>
  <c r="F2144" i="1"/>
  <c r="F2138" i="1"/>
  <c r="F2132" i="1"/>
  <c r="F2126" i="1"/>
  <c r="F2120" i="1"/>
  <c r="F2114" i="1"/>
  <c r="F2108" i="1"/>
  <c r="F2102" i="1"/>
  <c r="F2096" i="1"/>
  <c r="F2090" i="1"/>
  <c r="F2084" i="1"/>
  <c r="F2078" i="1"/>
  <c r="F2072" i="1"/>
  <c r="F2066" i="1"/>
  <c r="F2060" i="1"/>
  <c r="F2054" i="1"/>
  <c r="F2048" i="1"/>
  <c r="F2042" i="1"/>
  <c r="F2036" i="1"/>
  <c r="F2030" i="1"/>
  <c r="F2024" i="1"/>
  <c r="F2018" i="1"/>
  <c r="F2012" i="1"/>
  <c r="F2006" i="1"/>
  <c r="F2000" i="1"/>
  <c r="F1994" i="1"/>
  <c r="F1988" i="1"/>
  <c r="F1982" i="1"/>
  <c r="F1976" i="1"/>
  <c r="F1970" i="1"/>
  <c r="F1964" i="1"/>
  <c r="F1958" i="1"/>
  <c r="F1952" i="1"/>
  <c r="F1946" i="1"/>
  <c r="F1940" i="1"/>
  <c r="F1934" i="1"/>
  <c r="F1928" i="1"/>
  <c r="F1922" i="1"/>
  <c r="F1916" i="1"/>
  <c r="F1910" i="1"/>
  <c r="F1904" i="1"/>
  <c r="F1898" i="1"/>
  <c r="F1892" i="1"/>
  <c r="F1886" i="1"/>
  <c r="F1880" i="1"/>
  <c r="F1874" i="1"/>
  <c r="F1868" i="1"/>
  <c r="F1862" i="1"/>
  <c r="F1856" i="1"/>
  <c r="F1850" i="1"/>
  <c r="F1844" i="1"/>
  <c r="F1838" i="1"/>
  <c r="F1832" i="1"/>
  <c r="F1826" i="1"/>
  <c r="F1820" i="1"/>
  <c r="F1814" i="1"/>
  <c r="F1808" i="1"/>
  <c r="F1802" i="1"/>
  <c r="F1796" i="1"/>
  <c r="F1790" i="1"/>
  <c r="F1784" i="1"/>
  <c r="F1778" i="1"/>
  <c r="F1772" i="1"/>
  <c r="F1766" i="1"/>
  <c r="F1760" i="1"/>
  <c r="F1754" i="1"/>
  <c r="F1748" i="1"/>
  <c r="F2152" i="1"/>
  <c r="F2143" i="1"/>
  <c r="F2134" i="1"/>
  <c r="F2125" i="1"/>
  <c r="F2116" i="1"/>
  <c r="F2107" i="1"/>
  <c r="F2098" i="1"/>
  <c r="F2089" i="1"/>
  <c r="F2080" i="1"/>
  <c r="F2071" i="1"/>
  <c r="F2062" i="1"/>
  <c r="F2053" i="1"/>
  <c r="F2044" i="1"/>
  <c r="F2035" i="1"/>
  <c r="F2026" i="1"/>
  <c r="F2017" i="1"/>
  <c r="F2008" i="1"/>
  <c r="F1999" i="1"/>
  <c r="F1990" i="1"/>
  <c r="F1981" i="1"/>
  <c r="F1972" i="1"/>
  <c r="F1963" i="1"/>
  <c r="F1954" i="1"/>
  <c r="F1945" i="1"/>
  <c r="F1936" i="1"/>
  <c r="F1927" i="1"/>
  <c r="F1918" i="1"/>
  <c r="F1909" i="1"/>
  <c r="F1900" i="1"/>
  <c r="F1891" i="1"/>
  <c r="F1882" i="1"/>
  <c r="F1873" i="1"/>
  <c r="F1864" i="1"/>
  <c r="F1855" i="1"/>
  <c r="F1846" i="1"/>
  <c r="F1837" i="1"/>
  <c r="F1828" i="1"/>
  <c r="F1819" i="1"/>
  <c r="F1810" i="1"/>
  <c r="F1801" i="1"/>
  <c r="F1792" i="1"/>
  <c r="F1783" i="1"/>
  <c r="F1774" i="1"/>
  <c r="F1765" i="1"/>
  <c r="F1756" i="1"/>
  <c r="F1747" i="1"/>
  <c r="F1740" i="1"/>
  <c r="F1734" i="1"/>
  <c r="F1728" i="1"/>
  <c r="F1722" i="1"/>
  <c r="F1716" i="1"/>
  <c r="F1710" i="1"/>
  <c r="F1704" i="1"/>
  <c r="F1698" i="1"/>
  <c r="F1692" i="1"/>
  <c r="F1686" i="1"/>
  <c r="F1680" i="1"/>
  <c r="F1674" i="1"/>
  <c r="F1668" i="1"/>
  <c r="F1662" i="1"/>
  <c r="F1656" i="1"/>
  <c r="F1650" i="1"/>
  <c r="F1644" i="1"/>
  <c r="F1638" i="1"/>
  <c r="F1632" i="1"/>
  <c r="F1626" i="1"/>
  <c r="F1620" i="1"/>
  <c r="F1614" i="1"/>
  <c r="F1608" i="1"/>
  <c r="F1602" i="1"/>
  <c r="F1596" i="1"/>
  <c r="F1590" i="1"/>
  <c r="F1584" i="1"/>
  <c r="F1578" i="1"/>
  <c r="F1572" i="1"/>
  <c r="F1566" i="1"/>
  <c r="F1560" i="1"/>
  <c r="F1554" i="1"/>
  <c r="F1548" i="1"/>
  <c r="F1542" i="1"/>
  <c r="F2158" i="1"/>
  <c r="F2149" i="1"/>
  <c r="F2140" i="1"/>
  <c r="F2131" i="1"/>
  <c r="F2122" i="1"/>
  <c r="F2113" i="1"/>
  <c r="F2104" i="1"/>
  <c r="F2095" i="1"/>
  <c r="F2086" i="1"/>
  <c r="F2077" i="1"/>
  <c r="F2068" i="1"/>
  <c r="F2059" i="1"/>
  <c r="F2050" i="1"/>
  <c r="F2041" i="1"/>
  <c r="F2032" i="1"/>
  <c r="F2023" i="1"/>
  <c r="F2014" i="1"/>
  <c r="F2005" i="1"/>
  <c r="F1996" i="1"/>
  <c r="F1987" i="1"/>
  <c r="F1978" i="1"/>
  <c r="F1969" i="1"/>
  <c r="F1960" i="1"/>
  <c r="F1951" i="1"/>
  <c r="F1942" i="1"/>
  <c r="F1933" i="1"/>
  <c r="F1924" i="1"/>
  <c r="F1915" i="1"/>
  <c r="F1906" i="1"/>
  <c r="F1897" i="1"/>
  <c r="F1888" i="1"/>
  <c r="F1879" i="1"/>
  <c r="F1870" i="1"/>
  <c r="F1861" i="1"/>
  <c r="F1852" i="1"/>
  <c r="F1843" i="1"/>
  <c r="F1834" i="1"/>
  <c r="F1825" i="1"/>
  <c r="F1816" i="1"/>
  <c r="F1807" i="1"/>
  <c r="F1798" i="1"/>
  <c r="F1789" i="1"/>
  <c r="F1780" i="1"/>
  <c r="F1771" i="1"/>
  <c r="F1762" i="1"/>
  <c r="F1753" i="1"/>
  <c r="F1741" i="1"/>
  <c r="F1721" i="1"/>
  <c r="F1708" i="1"/>
  <c r="F1695" i="1"/>
  <c r="F1682" i="1"/>
  <c r="F1669" i="1"/>
  <c r="F1649" i="1"/>
  <c r="F1636" i="1"/>
  <c r="F1623" i="1"/>
  <c r="F1610" i="1"/>
  <c r="F1597" i="1"/>
  <c r="F1577" i="1"/>
  <c r="F1564" i="1"/>
  <c r="F1551" i="1"/>
  <c r="F1538" i="1"/>
  <c r="F1532" i="1"/>
  <c r="F1526" i="1"/>
  <c r="F1520" i="1"/>
  <c r="F1514" i="1"/>
  <c r="F1508" i="1"/>
  <c r="F1502" i="1"/>
  <c r="F1496" i="1"/>
  <c r="F1490" i="1"/>
  <c r="F1484" i="1"/>
  <c r="F1478" i="1"/>
  <c r="F1472" i="1"/>
  <c r="F1466" i="1"/>
  <c r="F1460" i="1"/>
  <c r="F1454" i="1"/>
  <c r="F1448" i="1"/>
  <c r="F1442" i="1"/>
  <c r="F1436" i="1"/>
  <c r="F1430" i="1"/>
  <c r="F1424" i="1"/>
  <c r="F1418" i="1"/>
  <c r="F1412" i="1"/>
  <c r="F1406" i="1"/>
  <c r="F1400" i="1"/>
  <c r="F1394" i="1"/>
  <c r="F1388" i="1"/>
  <c r="F1382" i="1"/>
  <c r="F1376" i="1"/>
  <c r="F1370" i="1"/>
  <c r="F1364" i="1"/>
  <c r="F1358" i="1"/>
  <c r="F1352" i="1"/>
  <c r="F1346" i="1"/>
  <c r="F1340" i="1"/>
  <c r="F1334" i="1"/>
  <c r="F1328" i="1"/>
  <c r="F1322" i="1"/>
  <c r="F1316" i="1"/>
  <c r="F1310" i="1"/>
  <c r="F1304" i="1"/>
  <c r="F1298" i="1"/>
  <c r="F1292" i="1"/>
  <c r="F1286" i="1"/>
  <c r="F1280" i="1"/>
  <c r="F1274" i="1"/>
  <c r="F1268" i="1"/>
  <c r="F1262" i="1"/>
  <c r="F1256" i="1"/>
  <c r="F1250" i="1"/>
  <c r="F1244" i="1"/>
  <c r="F1238" i="1"/>
  <c r="F1232" i="1"/>
  <c r="F1226" i="1"/>
  <c r="F1220" i="1"/>
  <c r="F1214" i="1"/>
  <c r="F1208" i="1"/>
  <c r="F1202" i="1"/>
  <c r="F1196" i="1"/>
  <c r="F1190" i="1"/>
  <c r="F1184" i="1"/>
  <c r="F1178" i="1"/>
  <c r="F1172" i="1"/>
  <c r="F1166" i="1"/>
  <c r="F1160" i="1"/>
  <c r="F1154" i="1"/>
  <c r="F1148" i="1"/>
  <c r="F1142" i="1"/>
  <c r="F1136" i="1"/>
  <c r="F1130" i="1"/>
  <c r="F2137" i="1"/>
  <c r="F2083" i="1"/>
  <c r="F2029" i="1"/>
  <c r="F1975" i="1"/>
  <c r="F1921" i="1"/>
  <c r="F1867" i="1"/>
  <c r="F1813" i="1"/>
  <c r="F1759" i="1"/>
  <c r="F1727" i="1"/>
  <c r="F1714" i="1"/>
  <c r="F1701" i="1"/>
  <c r="F1688" i="1"/>
  <c r="F1675" i="1"/>
  <c r="F1655" i="1"/>
  <c r="F1642" i="1"/>
  <c r="F1629" i="1"/>
  <c r="F1616" i="1"/>
  <c r="F1603" i="1"/>
  <c r="F1583" i="1"/>
  <c r="F1570" i="1"/>
  <c r="F1557" i="1"/>
  <c r="F1544" i="1"/>
  <c r="F1733" i="1"/>
  <c r="F1720" i="1"/>
  <c r="F1707" i="1"/>
  <c r="F1694" i="1"/>
  <c r="F1681" i="1"/>
  <c r="F1661" i="1"/>
  <c r="F1648" i="1"/>
  <c r="F1635" i="1"/>
  <c r="F1622" i="1"/>
  <c r="F1609" i="1"/>
  <c r="F1589" i="1"/>
  <c r="F1576" i="1"/>
  <c r="F1563" i="1"/>
  <c r="F1550" i="1"/>
  <c r="F1537" i="1"/>
  <c r="F1531" i="1"/>
  <c r="F1525" i="1"/>
  <c r="F1519" i="1"/>
  <c r="F1513" i="1"/>
  <c r="F1507" i="1"/>
  <c r="F1501" i="1"/>
  <c r="F1495" i="1"/>
  <c r="F1489" i="1"/>
  <c r="F1483" i="1"/>
  <c r="F1477" i="1"/>
  <c r="F1471" i="1"/>
  <c r="F1465" i="1"/>
  <c r="F1459" i="1"/>
  <c r="F1453" i="1"/>
  <c r="F1447" i="1"/>
  <c r="F1441" i="1"/>
  <c r="F1435" i="1"/>
  <c r="F1429" i="1"/>
  <c r="F1423" i="1"/>
  <c r="F1417" i="1"/>
  <c r="F1411" i="1"/>
  <c r="F1405" i="1"/>
  <c r="F1399" i="1"/>
  <c r="F1393" i="1"/>
  <c r="F1387" i="1"/>
  <c r="F1381" i="1"/>
  <c r="F1375" i="1"/>
  <c r="F1369" i="1"/>
  <c r="F1363" i="1"/>
  <c r="F1357" i="1"/>
  <c r="F1351" i="1"/>
  <c r="F1345" i="1"/>
  <c r="F1339" i="1"/>
  <c r="F1333" i="1"/>
  <c r="F1327" i="1"/>
  <c r="F1321" i="1"/>
  <c r="F1315" i="1"/>
  <c r="F1309" i="1"/>
  <c r="F1303" i="1"/>
  <c r="F1297" i="1"/>
  <c r="F1291" i="1"/>
  <c r="F1285" i="1"/>
  <c r="F1279" i="1"/>
  <c r="F1273" i="1"/>
  <c r="F1267" i="1"/>
  <c r="F1261" i="1"/>
  <c r="F1255" i="1"/>
  <c r="F1249" i="1"/>
  <c r="F1243" i="1"/>
  <c r="F1237" i="1"/>
  <c r="F1231" i="1"/>
  <c r="F1225" i="1"/>
  <c r="F1219" i="1"/>
  <c r="F1213" i="1"/>
  <c r="F1207" i="1"/>
  <c r="F1201" i="1"/>
  <c r="F1195" i="1"/>
  <c r="F1189" i="1"/>
  <c r="F1183" i="1"/>
  <c r="F1177" i="1"/>
  <c r="F1171" i="1"/>
  <c r="F1165" i="1"/>
  <c r="F1159" i="1"/>
  <c r="F1153" i="1"/>
  <c r="F1147" i="1"/>
  <c r="F1141" i="1"/>
  <c r="F1135" i="1"/>
  <c r="F1129" i="1"/>
  <c r="F1123" i="1"/>
  <c r="F1117" i="1"/>
  <c r="F1111" i="1"/>
  <c r="F1105" i="1"/>
  <c r="F1099" i="1"/>
  <c r="F1093" i="1"/>
  <c r="F1087" i="1"/>
  <c r="F1081" i="1"/>
  <c r="F1075" i="1"/>
  <c r="F1069" i="1"/>
  <c r="F1063" i="1"/>
  <c r="F1057" i="1"/>
  <c r="F2146" i="1"/>
  <c r="F2092" i="1"/>
  <c r="F2038" i="1"/>
  <c r="F1984" i="1"/>
  <c r="F1930" i="1"/>
  <c r="F1876" i="1"/>
  <c r="F1822" i="1"/>
  <c r="F1768" i="1"/>
  <c r="F1739" i="1"/>
  <c r="F1726" i="1"/>
  <c r="F1713" i="1"/>
  <c r="F1700" i="1"/>
  <c r="F1687" i="1"/>
  <c r="F1667" i="1"/>
  <c r="F1654" i="1"/>
  <c r="F1641" i="1"/>
  <c r="F1628" i="1"/>
  <c r="F1615" i="1"/>
  <c r="F1595" i="1"/>
  <c r="F1582" i="1"/>
  <c r="F1569" i="1"/>
  <c r="F1556" i="1"/>
  <c r="F1543" i="1"/>
  <c r="F1746" i="1"/>
  <c r="F1732" i="1"/>
  <c r="F1719" i="1"/>
  <c r="F1706" i="1"/>
  <c r="F1693" i="1"/>
  <c r="F1673" i="1"/>
  <c r="F1660" i="1"/>
  <c r="F1647" i="1"/>
  <c r="F1634" i="1"/>
  <c r="F1621" i="1"/>
  <c r="F1601" i="1"/>
  <c r="F1588" i="1"/>
  <c r="F1575" i="1"/>
  <c r="F1562" i="1"/>
  <c r="F1549" i="1"/>
  <c r="F1536" i="1"/>
  <c r="F1530" i="1"/>
  <c r="F1524" i="1"/>
  <c r="F1518" i="1"/>
  <c r="F1512" i="1"/>
  <c r="F1506" i="1"/>
  <c r="F1500" i="1"/>
  <c r="F1494" i="1"/>
  <c r="F1488" i="1"/>
  <c r="F1482" i="1"/>
  <c r="F1476" i="1"/>
  <c r="F1470" i="1"/>
  <c r="F1464" i="1"/>
  <c r="F1458" i="1"/>
  <c r="F1452" i="1"/>
  <c r="F1446" i="1"/>
  <c r="F1440" i="1"/>
  <c r="F1434" i="1"/>
  <c r="F1428" i="1"/>
  <c r="F1422" i="1"/>
  <c r="F1416" i="1"/>
  <c r="F1410" i="1"/>
  <c r="F1404" i="1"/>
  <c r="F1398" i="1"/>
  <c r="F1392" i="1"/>
  <c r="F1386" i="1"/>
  <c r="F1380" i="1"/>
  <c r="F1374" i="1"/>
  <c r="F1368" i="1"/>
  <c r="F1362" i="1"/>
  <c r="F1356" i="1"/>
  <c r="F1350" i="1"/>
  <c r="F2155" i="1"/>
  <c r="F2101" i="1"/>
  <c r="F2047" i="1"/>
  <c r="F1993" i="1"/>
  <c r="F1939" i="1"/>
  <c r="F1885" i="1"/>
  <c r="F1831" i="1"/>
  <c r="F1777" i="1"/>
  <c r="F1738" i="1"/>
  <c r="F1725" i="1"/>
  <c r="F1712" i="1"/>
  <c r="F1699" i="1"/>
  <c r="F1679" i="1"/>
  <c r="F1666" i="1"/>
  <c r="F1653" i="1"/>
  <c r="F1640" i="1"/>
  <c r="F1627" i="1"/>
  <c r="F1607" i="1"/>
  <c r="F1594" i="1"/>
  <c r="F1581" i="1"/>
  <c r="F1568" i="1"/>
  <c r="F1555" i="1"/>
  <c r="F1731" i="1"/>
  <c r="F1718" i="1"/>
  <c r="F1705" i="1"/>
  <c r="F1685" i="1"/>
  <c r="F1672" i="1"/>
  <c r="F1659" i="1"/>
  <c r="F1646" i="1"/>
  <c r="F1633" i="1"/>
  <c r="F1613" i="1"/>
  <c r="F1600" i="1"/>
  <c r="F1587" i="1"/>
  <c r="F1574" i="1"/>
  <c r="F1561" i="1"/>
  <c r="F1541" i="1"/>
  <c r="F1535" i="1"/>
  <c r="F1529" i="1"/>
  <c r="F1523" i="1"/>
  <c r="F1517" i="1"/>
  <c r="F1511" i="1"/>
  <c r="F1505" i="1"/>
  <c r="F1499" i="1"/>
  <c r="F1493" i="1"/>
  <c r="F1487" i="1"/>
  <c r="F1481" i="1"/>
  <c r="F1475" i="1"/>
  <c r="F1469" i="1"/>
  <c r="F1463" i="1"/>
  <c r="F1457" i="1"/>
  <c r="F1451" i="1"/>
  <c r="F1445" i="1"/>
  <c r="F1439" i="1"/>
  <c r="F1433" i="1"/>
  <c r="F1427" i="1"/>
  <c r="F1421" i="1"/>
  <c r="F1415" i="1"/>
  <c r="F1409" i="1"/>
  <c r="F1403" i="1"/>
  <c r="F1397" i="1"/>
  <c r="F1391" i="1"/>
  <c r="F1385" i="1"/>
  <c r="F1379" i="1"/>
  <c r="F1373" i="1"/>
  <c r="F1367" i="1"/>
  <c r="F1361" i="1"/>
  <c r="F1355" i="1"/>
  <c r="F1349" i="1"/>
  <c r="F1343" i="1"/>
  <c r="F1337" i="1"/>
  <c r="F1331" i="1"/>
  <c r="F1325" i="1"/>
  <c r="F2110" i="1"/>
  <c r="F2056" i="1"/>
  <c r="F2002" i="1"/>
  <c r="F1948" i="1"/>
  <c r="F1894" i="1"/>
  <c r="F1840" i="1"/>
  <c r="F1786" i="1"/>
  <c r="F1744" i="1"/>
  <c r="F1737" i="1"/>
  <c r="F1724" i="1"/>
  <c r="F1711" i="1"/>
  <c r="F1691" i="1"/>
  <c r="F1678" i="1"/>
  <c r="F1665" i="1"/>
  <c r="F1652" i="1"/>
  <c r="F1639" i="1"/>
  <c r="F1619" i="1"/>
  <c r="F1606" i="1"/>
  <c r="F1593" i="1"/>
  <c r="F1580" i="1"/>
  <c r="F1567" i="1"/>
  <c r="F1547" i="1"/>
  <c r="F1730" i="1"/>
  <c r="F1717" i="1"/>
  <c r="F1697" i="1"/>
  <c r="F1684" i="1"/>
  <c r="F1671" i="1"/>
  <c r="F1658" i="1"/>
  <c r="F1645" i="1"/>
  <c r="F1625" i="1"/>
  <c r="F1612" i="1"/>
  <c r="F1599" i="1"/>
  <c r="F1586" i="1"/>
  <c r="F1573" i="1"/>
  <c r="F1553" i="1"/>
  <c r="F1540" i="1"/>
  <c r="F1534" i="1"/>
  <c r="F1528" i="1"/>
  <c r="F1522" i="1"/>
  <c r="F1516" i="1"/>
  <c r="F1510" i="1"/>
  <c r="F1504" i="1"/>
  <c r="F1498" i="1"/>
  <c r="F1492" i="1"/>
  <c r="F1486" i="1"/>
  <c r="F1480" i="1"/>
  <c r="F1474" i="1"/>
  <c r="F1468" i="1"/>
  <c r="F1462" i="1"/>
  <c r="F1456" i="1"/>
  <c r="F1450" i="1"/>
  <c r="F1444" i="1"/>
  <c r="F1438" i="1"/>
  <c r="F1432" i="1"/>
  <c r="F1426" i="1"/>
  <c r="F1420" i="1"/>
  <c r="F1414" i="1"/>
  <c r="F1408" i="1"/>
  <c r="F1402" i="1"/>
  <c r="F1396" i="1"/>
  <c r="F1390" i="1"/>
  <c r="F1384" i="1"/>
  <c r="F1378" i="1"/>
  <c r="F1372" i="1"/>
  <c r="F1366" i="1"/>
  <c r="F1360" i="1"/>
  <c r="F1354" i="1"/>
  <c r="F1348" i="1"/>
  <c r="F1342" i="1"/>
  <c r="F1336" i="1"/>
  <c r="F1330" i="1"/>
  <c r="F1324" i="1"/>
  <c r="F1318" i="1"/>
  <c r="F1312" i="1"/>
  <c r="F1306" i="1"/>
  <c r="F1300" i="1"/>
  <c r="F1294" i="1"/>
  <c r="F1288" i="1"/>
  <c r="F1282" i="1"/>
  <c r="F1276" i="1"/>
  <c r="F1270" i="1"/>
  <c r="F1264" i="1"/>
  <c r="F1258" i="1"/>
  <c r="F1252" i="1"/>
  <c r="F1246" i="1"/>
  <c r="F1240" i="1"/>
  <c r="F1234" i="1"/>
  <c r="F1228" i="1"/>
  <c r="F1222" i="1"/>
  <c r="F1216" i="1"/>
  <c r="F1210" i="1"/>
  <c r="F1204" i="1"/>
  <c r="F1198" i="1"/>
  <c r="F1192" i="1"/>
  <c r="F1186" i="1"/>
  <c r="F1180" i="1"/>
  <c r="F1174" i="1"/>
  <c r="F1703" i="1"/>
  <c r="F1664" i="1"/>
  <c r="F1624" i="1"/>
  <c r="F1585" i="1"/>
  <c r="F1545" i="1"/>
  <c r="F1473" i="1"/>
  <c r="F1401" i="1"/>
  <c r="F1314" i="1"/>
  <c r="F1290" i="1"/>
  <c r="F1266" i="1"/>
  <c r="F1242" i="1"/>
  <c r="F1218" i="1"/>
  <c r="F1194" i="1"/>
  <c r="F1170" i="1"/>
  <c r="F1163" i="1"/>
  <c r="F1156" i="1"/>
  <c r="F1149" i="1"/>
  <c r="F1134" i="1"/>
  <c r="F1127" i="1"/>
  <c r="F1114" i="1"/>
  <c r="F1101" i="1"/>
  <c r="F1088" i="1"/>
  <c r="F1068" i="1"/>
  <c r="F1055" i="1"/>
  <c r="F1049" i="1"/>
  <c r="F1043" i="1"/>
  <c r="F1037" i="1"/>
  <c r="F1031" i="1"/>
  <c r="F1025" i="1"/>
  <c r="F1019" i="1"/>
  <c r="F1013" i="1"/>
  <c r="F1007" i="1"/>
  <c r="F1001" i="1"/>
  <c r="F995" i="1"/>
  <c r="F989" i="1"/>
  <c r="F983" i="1"/>
  <c r="F977" i="1"/>
  <c r="F971" i="1"/>
  <c r="F965" i="1"/>
  <c r="F959" i="1"/>
  <c r="F953" i="1"/>
  <c r="F947" i="1"/>
  <c r="F941" i="1"/>
  <c r="F935" i="1"/>
  <c r="F929" i="1"/>
  <c r="F923" i="1"/>
  <c r="F917" i="1"/>
  <c r="F911" i="1"/>
  <c r="F905" i="1"/>
  <c r="F899" i="1"/>
  <c r="F893" i="1"/>
  <c r="F887" i="1"/>
  <c r="F881" i="1"/>
  <c r="F875" i="1"/>
  <c r="F869" i="1"/>
  <c r="F863" i="1"/>
  <c r="F857" i="1"/>
  <c r="F851" i="1"/>
  <c r="F845" i="1"/>
  <c r="F839" i="1"/>
  <c r="F833" i="1"/>
  <c r="F827" i="1"/>
  <c r="F821" i="1"/>
  <c r="F815" i="1"/>
  <c r="F809" i="1"/>
  <c r="F803" i="1"/>
  <c r="F797" i="1"/>
  <c r="F791" i="1"/>
  <c r="F785" i="1"/>
  <c r="F779" i="1"/>
  <c r="F773" i="1"/>
  <c r="F2020" i="1"/>
  <c r="F1858" i="1"/>
  <c r="F1723" i="1"/>
  <c r="F1683" i="1"/>
  <c r="F1643" i="1"/>
  <c r="F1604" i="1"/>
  <c r="F1503" i="1"/>
  <c r="F1431" i="1"/>
  <c r="F1359" i="1"/>
  <c r="F1120" i="1"/>
  <c r="F1107" i="1"/>
  <c r="F1094" i="1"/>
  <c r="F1074" i="1"/>
  <c r="F1061" i="1"/>
  <c r="F1742" i="1"/>
  <c r="F1702" i="1"/>
  <c r="F1663" i="1"/>
  <c r="F1533" i="1"/>
  <c r="F1461" i="1"/>
  <c r="F1389" i="1"/>
  <c r="F1313" i="1"/>
  <c r="F1305" i="1"/>
  <c r="F1289" i="1"/>
  <c r="F1281" i="1"/>
  <c r="F1265" i="1"/>
  <c r="F1257" i="1"/>
  <c r="F1241" i="1"/>
  <c r="F1233" i="1"/>
  <c r="F1217" i="1"/>
  <c r="F1209" i="1"/>
  <c r="F1193" i="1"/>
  <c r="F1185" i="1"/>
  <c r="F1169" i="1"/>
  <c r="F1162" i="1"/>
  <c r="F1155" i="1"/>
  <c r="F1140" i="1"/>
  <c r="F1133" i="1"/>
  <c r="F1126" i="1"/>
  <c r="F1113" i="1"/>
  <c r="F1100" i="1"/>
  <c r="F1080" i="1"/>
  <c r="F1067" i="1"/>
  <c r="F1054" i="1"/>
  <c r="F1048" i="1"/>
  <c r="F1042" i="1"/>
  <c r="F1036" i="1"/>
  <c r="F1030" i="1"/>
  <c r="F1024" i="1"/>
  <c r="F1018" i="1"/>
  <c r="F1012" i="1"/>
  <c r="F1006" i="1"/>
  <c r="F1000" i="1"/>
  <c r="F994" i="1"/>
  <c r="F988" i="1"/>
  <c r="F982" i="1"/>
  <c r="F976" i="1"/>
  <c r="F970" i="1"/>
  <c r="F964" i="1"/>
  <c r="F958" i="1"/>
  <c r="F952" i="1"/>
  <c r="F946" i="1"/>
  <c r="F940" i="1"/>
  <c r="F934" i="1"/>
  <c r="F928" i="1"/>
  <c r="F922" i="1"/>
  <c r="F916" i="1"/>
  <c r="F910" i="1"/>
  <c r="F904" i="1"/>
  <c r="F898" i="1"/>
  <c r="F892" i="1"/>
  <c r="F886" i="1"/>
  <c r="F880" i="1"/>
  <c r="F874" i="1"/>
  <c r="F868" i="1"/>
  <c r="F862" i="1"/>
  <c r="F856" i="1"/>
  <c r="F850" i="1"/>
  <c r="F844" i="1"/>
  <c r="F838" i="1"/>
  <c r="F832" i="1"/>
  <c r="F826" i="1"/>
  <c r="F820" i="1"/>
  <c r="F814" i="1"/>
  <c r="F808" i="1"/>
  <c r="F802" i="1"/>
  <c r="F796" i="1"/>
  <c r="F790" i="1"/>
  <c r="F784" i="1"/>
  <c r="F778" i="1"/>
  <c r="F772" i="1"/>
  <c r="F766" i="1"/>
  <c r="F760" i="1"/>
  <c r="F754" i="1"/>
  <c r="F2065" i="1"/>
  <c r="F1903" i="1"/>
  <c r="F1631" i="1"/>
  <c r="F1592" i="1"/>
  <c r="F1552" i="1"/>
  <c r="F1491" i="1"/>
  <c r="F1419" i="1"/>
  <c r="F1347" i="1"/>
  <c r="F1338" i="1"/>
  <c r="F1329" i="1"/>
  <c r="F1320" i="1"/>
  <c r="F1296" i="1"/>
  <c r="F1272" i="1"/>
  <c r="F1248" i="1"/>
  <c r="F1224" i="1"/>
  <c r="F1200" i="1"/>
  <c r="F1176" i="1"/>
  <c r="F1119" i="1"/>
  <c r="F1106" i="1"/>
  <c r="F1086" i="1"/>
  <c r="F1073" i="1"/>
  <c r="F1060" i="1"/>
  <c r="F1690" i="1"/>
  <c r="F1651" i="1"/>
  <c r="F1611" i="1"/>
  <c r="F1571" i="1"/>
  <c r="F1521" i="1"/>
  <c r="F1449" i="1"/>
  <c r="F1377" i="1"/>
  <c r="F1168" i="1"/>
  <c r="F1161" i="1"/>
  <c r="F1146" i="1"/>
  <c r="F1139" i="1"/>
  <c r="F1132" i="1"/>
  <c r="F1125" i="1"/>
  <c r="F1112" i="1"/>
  <c r="F1092" i="1"/>
  <c r="F1079" i="1"/>
  <c r="F2074" i="1"/>
  <c r="F1912" i="1"/>
  <c r="F1750" i="1"/>
  <c r="F1709" i="1"/>
  <c r="F1670" i="1"/>
  <c r="F1630" i="1"/>
  <c r="F1591" i="1"/>
  <c r="F1479" i="1"/>
  <c r="F1407" i="1"/>
  <c r="F1319" i="1"/>
  <c r="F1311" i="1"/>
  <c r="F1295" i="1"/>
  <c r="F1287" i="1"/>
  <c r="F1271" i="1"/>
  <c r="F1263" i="1"/>
  <c r="F1247" i="1"/>
  <c r="F1239" i="1"/>
  <c r="F1223" i="1"/>
  <c r="F1215" i="1"/>
  <c r="F1199" i="1"/>
  <c r="F1191" i="1"/>
  <c r="F1175" i="1"/>
  <c r="F1118" i="1"/>
  <c r="F1098" i="1"/>
  <c r="F1085" i="1"/>
  <c r="F1072" i="1"/>
  <c r="F1059" i="1"/>
  <c r="F1729" i="1"/>
  <c r="F1689" i="1"/>
  <c r="F1559" i="1"/>
  <c r="F1509" i="1"/>
  <c r="F1437" i="1"/>
  <c r="F1365" i="1"/>
  <c r="F1302" i="1"/>
  <c r="F1278" i="1"/>
  <c r="F1254" i="1"/>
  <c r="F1230" i="1"/>
  <c r="F1206" i="1"/>
  <c r="F1182" i="1"/>
  <c r="F1167" i="1"/>
  <c r="F1152" i="1"/>
  <c r="F1145" i="1"/>
  <c r="F1138" i="1"/>
  <c r="F1131" i="1"/>
  <c r="F1124" i="1"/>
  <c r="F1104" i="1"/>
  <c r="F1091" i="1"/>
  <c r="F1078" i="1"/>
  <c r="F1065" i="1"/>
  <c r="F1052" i="1"/>
  <c r="F1046" i="1"/>
  <c r="F1040" i="1"/>
  <c r="F1034" i="1"/>
  <c r="F1028" i="1"/>
  <c r="F1022" i="1"/>
  <c r="F1016" i="1"/>
  <c r="F1010" i="1"/>
  <c r="F1004" i="1"/>
  <c r="F998" i="1"/>
  <c r="F992" i="1"/>
  <c r="F986" i="1"/>
  <c r="F980" i="1"/>
  <c r="F974" i="1"/>
  <c r="F968" i="1"/>
  <c r="F962" i="1"/>
  <c r="F956" i="1"/>
  <c r="F950" i="1"/>
  <c r="F944" i="1"/>
  <c r="F938" i="1"/>
  <c r="F932" i="1"/>
  <c r="F926" i="1"/>
  <c r="F920" i="1"/>
  <c r="F914" i="1"/>
  <c r="F908" i="1"/>
  <c r="F902" i="1"/>
  <c r="F896" i="1"/>
  <c r="F890" i="1"/>
  <c r="F884" i="1"/>
  <c r="F878" i="1"/>
  <c r="F872" i="1"/>
  <c r="F866" i="1"/>
  <c r="F860" i="1"/>
  <c r="F854" i="1"/>
  <c r="F848" i="1"/>
  <c r="F842" i="1"/>
  <c r="F836" i="1"/>
  <c r="F830" i="1"/>
  <c r="F824" i="1"/>
  <c r="F818" i="1"/>
  <c r="F812" i="1"/>
  <c r="F806" i="1"/>
  <c r="F800" i="1"/>
  <c r="F794" i="1"/>
  <c r="F788" i="1"/>
  <c r="F782" i="1"/>
  <c r="F776" i="1"/>
  <c r="F770" i="1"/>
  <c r="F764" i="1"/>
  <c r="F758" i="1"/>
  <c r="F752" i="1"/>
  <c r="F746" i="1"/>
  <c r="F740" i="1"/>
  <c r="F734" i="1"/>
  <c r="F728" i="1"/>
  <c r="F722" i="1"/>
  <c r="F716" i="1"/>
  <c r="F710" i="1"/>
  <c r="F704" i="1"/>
  <c r="F698" i="1"/>
  <c r="F692" i="1"/>
  <c r="F686" i="1"/>
  <c r="F2119" i="1"/>
  <c r="F1957" i="1"/>
  <c r="F1795" i="1"/>
  <c r="F1618" i="1"/>
  <c r="F1579" i="1"/>
  <c r="F1539" i="1"/>
  <c r="F1467" i="1"/>
  <c r="F1395" i="1"/>
  <c r="F1344" i="1"/>
  <c r="F1335" i="1"/>
  <c r="F1326" i="1"/>
  <c r="F1110" i="1"/>
  <c r="F1097" i="1"/>
  <c r="F1084" i="1"/>
  <c r="F1071" i="1"/>
  <c r="F1058" i="1"/>
  <c r="F1677" i="1"/>
  <c r="F1637" i="1"/>
  <c r="F1598" i="1"/>
  <c r="F1558" i="1"/>
  <c r="F1497" i="1"/>
  <c r="F1425" i="1"/>
  <c r="F1353" i="1"/>
  <c r="F1317" i="1"/>
  <c r="F1301" i="1"/>
  <c r="F1293" i="1"/>
  <c r="F1277" i="1"/>
  <c r="F1269" i="1"/>
  <c r="F1253" i="1"/>
  <c r="F1245" i="1"/>
  <c r="F1229" i="1"/>
  <c r="F1221" i="1"/>
  <c r="F1205" i="1"/>
  <c r="F1197" i="1"/>
  <c r="F1181" i="1"/>
  <c r="F1173" i="1"/>
  <c r="F1158" i="1"/>
  <c r="F1151" i="1"/>
  <c r="F1144" i="1"/>
  <c r="F1137" i="1"/>
  <c r="F1116" i="1"/>
  <c r="F1103" i="1"/>
  <c r="F1090" i="1"/>
  <c r="F1077" i="1"/>
  <c r="F1064" i="1"/>
  <c r="F1051" i="1"/>
  <c r="F1045" i="1"/>
  <c r="F1039" i="1"/>
  <c r="F1033" i="1"/>
  <c r="F1027" i="1"/>
  <c r="F1021" i="1"/>
  <c r="F1015" i="1"/>
  <c r="F1009" i="1"/>
  <c r="F1003" i="1"/>
  <c r="F997" i="1"/>
  <c r="F991" i="1"/>
  <c r="F985" i="1"/>
  <c r="F979" i="1"/>
  <c r="F973" i="1"/>
  <c r="F967" i="1"/>
  <c r="F961" i="1"/>
  <c r="F955" i="1"/>
  <c r="F949" i="1"/>
  <c r="F943" i="1"/>
  <c r="F1966" i="1"/>
  <c r="F1696" i="1"/>
  <c r="F1546" i="1"/>
  <c r="F1443" i="1"/>
  <c r="F1307" i="1"/>
  <c r="F1275" i="1"/>
  <c r="F1211" i="1"/>
  <c r="F1179" i="1"/>
  <c r="F1157" i="1"/>
  <c r="F1115" i="1"/>
  <c r="F1076" i="1"/>
  <c r="F1066" i="1"/>
  <c r="F1056" i="1"/>
  <c r="F1047" i="1"/>
  <c r="F1038" i="1"/>
  <c r="F1029" i="1"/>
  <c r="F1020" i="1"/>
  <c r="F1011" i="1"/>
  <c r="F1002" i="1"/>
  <c r="F993" i="1"/>
  <c r="F984" i="1"/>
  <c r="F975" i="1"/>
  <c r="F966" i="1"/>
  <c r="F957" i="1"/>
  <c r="F948" i="1"/>
  <c r="F939" i="1"/>
  <c r="F931" i="1"/>
  <c r="F915" i="1"/>
  <c r="F907" i="1"/>
  <c r="F891" i="1"/>
  <c r="F883" i="1"/>
  <c r="F867" i="1"/>
  <c r="F859" i="1"/>
  <c r="F843" i="1"/>
  <c r="F835" i="1"/>
  <c r="F819" i="1"/>
  <c r="F811" i="1"/>
  <c r="F795" i="1"/>
  <c r="F787" i="1"/>
  <c r="F771" i="1"/>
  <c r="F743" i="1"/>
  <c r="F730" i="1"/>
  <c r="F717" i="1"/>
  <c r="F697" i="1"/>
  <c r="F684" i="1"/>
  <c r="F678" i="1"/>
  <c r="F672" i="1"/>
  <c r="F666" i="1"/>
  <c r="F660" i="1"/>
  <c r="F654" i="1"/>
  <c r="F648" i="1"/>
  <c r="F642" i="1"/>
  <c r="F636" i="1"/>
  <c r="F630" i="1"/>
  <c r="F624" i="1"/>
  <c r="F618" i="1"/>
  <c r="F612" i="1"/>
  <c r="F606" i="1"/>
  <c r="F600" i="1"/>
  <c r="F594" i="1"/>
  <c r="F588" i="1"/>
  <c r="F582" i="1"/>
  <c r="F576" i="1"/>
  <c r="F570" i="1"/>
  <c r="F564" i="1"/>
  <c r="F558" i="1"/>
  <c r="F552" i="1"/>
  <c r="F546" i="1"/>
  <c r="F540" i="1"/>
  <c r="F534" i="1"/>
  <c r="F528" i="1"/>
  <c r="F522" i="1"/>
  <c r="F516" i="1"/>
  <c r="F510" i="1"/>
  <c r="F504" i="1"/>
  <c r="F498" i="1"/>
  <c r="F492" i="1"/>
  <c r="F486" i="1"/>
  <c r="F480" i="1"/>
  <c r="F474" i="1"/>
  <c r="F468" i="1"/>
  <c r="F462" i="1"/>
  <c r="F456" i="1"/>
  <c r="F450" i="1"/>
  <c r="F444" i="1"/>
  <c r="F438" i="1"/>
  <c r="F432" i="1"/>
  <c r="F426" i="1"/>
  <c r="F420" i="1"/>
  <c r="F414" i="1"/>
  <c r="F408" i="1"/>
  <c r="F402" i="1"/>
  <c r="F396" i="1"/>
  <c r="F390" i="1"/>
  <c r="F384" i="1"/>
  <c r="F378" i="1"/>
  <c r="F372" i="1"/>
  <c r="F366" i="1"/>
  <c r="F360" i="1"/>
  <c r="F354" i="1"/>
  <c r="F348" i="1"/>
  <c r="F342" i="1"/>
  <c r="F336" i="1"/>
  <c r="F330" i="1"/>
  <c r="F324" i="1"/>
  <c r="F318" i="1"/>
  <c r="F312" i="1"/>
  <c r="F306" i="1"/>
  <c r="F300" i="1"/>
  <c r="F294" i="1"/>
  <c r="F288" i="1"/>
  <c r="F282" i="1"/>
  <c r="F276" i="1"/>
  <c r="F270" i="1"/>
  <c r="F264" i="1"/>
  <c r="F258" i="1"/>
  <c r="F252" i="1"/>
  <c r="F246" i="1"/>
  <c r="F240" i="1"/>
  <c r="F234" i="1"/>
  <c r="F228" i="1"/>
  <c r="F222" i="1"/>
  <c r="F216" i="1"/>
  <c r="F210" i="1"/>
  <c r="F204" i="1"/>
  <c r="F198" i="1"/>
  <c r="F192" i="1"/>
  <c r="F186" i="1"/>
  <c r="F180" i="1"/>
  <c r="F174" i="1"/>
  <c r="F168" i="1"/>
  <c r="F162" i="1"/>
  <c r="F156" i="1"/>
  <c r="F150" i="1"/>
  <c r="F144" i="1"/>
  <c r="F138" i="1"/>
  <c r="F132" i="1"/>
  <c r="F126" i="1"/>
  <c r="F120" i="1"/>
  <c r="F114" i="1"/>
  <c r="F108" i="1"/>
  <c r="F102" i="1"/>
  <c r="F96" i="1"/>
  <c r="F90" i="1"/>
  <c r="F84" i="1"/>
  <c r="F78" i="1"/>
  <c r="F72" i="1"/>
  <c r="F66" i="1"/>
  <c r="F60" i="1"/>
  <c r="F54" i="1"/>
  <c r="F48" i="1"/>
  <c r="F42" i="1"/>
  <c r="F36" i="1"/>
  <c r="F32" i="1"/>
  <c r="F29" i="1"/>
  <c r="F26" i="1"/>
  <c r="F22" i="1"/>
  <c r="F1284" i="1"/>
  <c r="F1188" i="1"/>
  <c r="F1095" i="1"/>
  <c r="F763" i="1"/>
  <c r="F756" i="1"/>
  <c r="F749" i="1"/>
  <c r="F736" i="1"/>
  <c r="F723" i="1"/>
  <c r="F703" i="1"/>
  <c r="F690" i="1"/>
  <c r="F2011" i="1"/>
  <c r="F1383" i="1"/>
  <c r="F930" i="1"/>
  <c r="F906" i="1"/>
  <c r="F882" i="1"/>
  <c r="F858" i="1"/>
  <c r="F834" i="1"/>
  <c r="F810" i="1"/>
  <c r="F786" i="1"/>
  <c r="F742" i="1"/>
  <c r="F729" i="1"/>
  <c r="F709" i="1"/>
  <c r="F696" i="1"/>
  <c r="F683" i="1"/>
  <c r="F677" i="1"/>
  <c r="F671" i="1"/>
  <c r="F665" i="1"/>
  <c r="F659" i="1"/>
  <c r="F653" i="1"/>
  <c r="F647" i="1"/>
  <c r="F641" i="1"/>
  <c r="F635" i="1"/>
  <c r="F629" i="1"/>
  <c r="F623" i="1"/>
  <c r="F617" i="1"/>
  <c r="F611" i="1"/>
  <c r="F605" i="1"/>
  <c r="F599" i="1"/>
  <c r="F593" i="1"/>
  <c r="F587" i="1"/>
  <c r="F581" i="1"/>
  <c r="F575" i="1"/>
  <c r="F569" i="1"/>
  <c r="F563" i="1"/>
  <c r="F557" i="1"/>
  <c r="F551" i="1"/>
  <c r="F545" i="1"/>
  <c r="F539" i="1"/>
  <c r="F533" i="1"/>
  <c r="F527" i="1"/>
  <c r="F521" i="1"/>
  <c r="F515" i="1"/>
  <c r="F509" i="1"/>
  <c r="F503" i="1"/>
  <c r="F497" i="1"/>
  <c r="F491" i="1"/>
  <c r="F485" i="1"/>
  <c r="F479" i="1"/>
  <c r="F473" i="1"/>
  <c r="F467" i="1"/>
  <c r="F461" i="1"/>
  <c r="F455" i="1"/>
  <c r="F449" i="1"/>
  <c r="F443" i="1"/>
  <c r="F437" i="1"/>
  <c r="F431" i="1"/>
  <c r="F425" i="1"/>
  <c r="F419" i="1"/>
  <c r="F413" i="1"/>
  <c r="F407" i="1"/>
  <c r="F401" i="1"/>
  <c r="F395" i="1"/>
  <c r="F389" i="1"/>
  <c r="F383" i="1"/>
  <c r="F377" i="1"/>
  <c r="F371" i="1"/>
  <c r="F365" i="1"/>
  <c r="F359" i="1"/>
  <c r="F353" i="1"/>
  <c r="F347" i="1"/>
  <c r="F341" i="1"/>
  <c r="F335" i="1"/>
  <c r="F329" i="1"/>
  <c r="F323" i="1"/>
  <c r="F317" i="1"/>
  <c r="F311" i="1"/>
  <c r="F305" i="1"/>
  <c r="F299" i="1"/>
  <c r="F293" i="1"/>
  <c r="F287" i="1"/>
  <c r="F281" i="1"/>
  <c r="F275" i="1"/>
  <c r="F269" i="1"/>
  <c r="F263" i="1"/>
  <c r="F257" i="1"/>
  <c r="F251" i="1"/>
  <c r="F245" i="1"/>
  <c r="F239" i="1"/>
  <c r="F233" i="1"/>
  <c r="F227" i="1"/>
  <c r="F221" i="1"/>
  <c r="F215" i="1"/>
  <c r="F209" i="1"/>
  <c r="F203" i="1"/>
  <c r="F197" i="1"/>
  <c r="F191" i="1"/>
  <c r="F185" i="1"/>
  <c r="F179" i="1"/>
  <c r="F173" i="1"/>
  <c r="F167" i="1"/>
  <c r="F161" i="1"/>
  <c r="F155" i="1"/>
  <c r="F149" i="1"/>
  <c r="F143" i="1"/>
  <c r="F137" i="1"/>
  <c r="F131" i="1"/>
  <c r="F125" i="1"/>
  <c r="F119" i="1"/>
  <c r="F113" i="1"/>
  <c r="F107" i="1"/>
  <c r="F101" i="1"/>
  <c r="F95" i="1"/>
  <c r="F89" i="1"/>
  <c r="F83" i="1"/>
  <c r="F77" i="1"/>
  <c r="F71" i="1"/>
  <c r="F65" i="1"/>
  <c r="F59" i="1"/>
  <c r="F53" i="1"/>
  <c r="F47" i="1"/>
  <c r="F41" i="1"/>
  <c r="F35" i="1"/>
  <c r="F1371" i="1"/>
  <c r="F1283" i="1"/>
  <c r="F1251" i="1"/>
  <c r="F1187" i="1"/>
  <c r="F1122" i="1"/>
  <c r="F1083" i="1"/>
  <c r="F937" i="1"/>
  <c r="F921" i="1"/>
  <c r="F913" i="1"/>
  <c r="F897" i="1"/>
  <c r="F889" i="1"/>
  <c r="F873" i="1"/>
  <c r="F865" i="1"/>
  <c r="F849" i="1"/>
  <c r="F841" i="1"/>
  <c r="F825" i="1"/>
  <c r="F817" i="1"/>
  <c r="F801" i="1"/>
  <c r="F793" i="1"/>
  <c r="F777" i="1"/>
  <c r="F769" i="1"/>
  <c r="F762" i="1"/>
  <c r="F755" i="1"/>
  <c r="F748" i="1"/>
  <c r="F735" i="1"/>
  <c r="F715" i="1"/>
  <c r="F702" i="1"/>
  <c r="F689" i="1"/>
  <c r="F2128" i="1"/>
  <c r="F1715" i="1"/>
  <c r="F1565" i="1"/>
  <c r="F1485" i="1"/>
  <c r="F1260" i="1"/>
  <c r="F1164" i="1"/>
  <c r="F1143" i="1"/>
  <c r="F1102" i="1"/>
  <c r="F1053" i="1"/>
  <c r="F1044" i="1"/>
  <c r="F1035" i="1"/>
  <c r="F1026" i="1"/>
  <c r="F1017" i="1"/>
  <c r="F1008" i="1"/>
  <c r="F999" i="1"/>
  <c r="F990" i="1"/>
  <c r="F981" i="1"/>
  <c r="F972" i="1"/>
  <c r="F963" i="1"/>
  <c r="F954" i="1"/>
  <c r="F945" i="1"/>
  <c r="F741" i="1"/>
  <c r="F721" i="1"/>
  <c r="F708" i="1"/>
  <c r="F695" i="1"/>
  <c r="F682" i="1"/>
  <c r="F676" i="1"/>
  <c r="F670" i="1"/>
  <c r="F664" i="1"/>
  <c r="F658" i="1"/>
  <c r="F652" i="1"/>
  <c r="F646" i="1"/>
  <c r="F640" i="1"/>
  <c r="F634" i="1"/>
  <c r="F628" i="1"/>
  <c r="F622" i="1"/>
  <c r="F616" i="1"/>
  <c r="F610" i="1"/>
  <c r="F604" i="1"/>
  <c r="F598" i="1"/>
  <c r="F592" i="1"/>
  <c r="F586" i="1"/>
  <c r="F580" i="1"/>
  <c r="F574" i="1"/>
  <c r="F568" i="1"/>
  <c r="F562" i="1"/>
  <c r="F556" i="1"/>
  <c r="F550" i="1"/>
  <c r="F544" i="1"/>
  <c r="F538" i="1"/>
  <c r="F532" i="1"/>
  <c r="F526" i="1"/>
  <c r="F520" i="1"/>
  <c r="F514" i="1"/>
  <c r="F508" i="1"/>
  <c r="F502" i="1"/>
  <c r="F496" i="1"/>
  <c r="F490" i="1"/>
  <c r="F484" i="1"/>
  <c r="F478" i="1"/>
  <c r="F472" i="1"/>
  <c r="F466" i="1"/>
  <c r="F460" i="1"/>
  <c r="F454" i="1"/>
  <c r="F448" i="1"/>
  <c r="F442" i="1"/>
  <c r="F436" i="1"/>
  <c r="F430" i="1"/>
  <c r="F424" i="1"/>
  <c r="F418" i="1"/>
  <c r="F412" i="1"/>
  <c r="F406" i="1"/>
  <c r="F400" i="1"/>
  <c r="F394" i="1"/>
  <c r="F388" i="1"/>
  <c r="F382" i="1"/>
  <c r="F376" i="1"/>
  <c r="F370" i="1"/>
  <c r="F364" i="1"/>
  <c r="F358" i="1"/>
  <c r="F352" i="1"/>
  <c r="F346" i="1"/>
  <c r="F340" i="1"/>
  <c r="F334" i="1"/>
  <c r="F328" i="1"/>
  <c r="F322" i="1"/>
  <c r="F316" i="1"/>
  <c r="F310" i="1"/>
  <c r="F304" i="1"/>
  <c r="F298" i="1"/>
  <c r="F292" i="1"/>
  <c r="F286" i="1"/>
  <c r="F280" i="1"/>
  <c r="F274" i="1"/>
  <c r="F268" i="1"/>
  <c r="F262" i="1"/>
  <c r="F256" i="1"/>
  <c r="F250" i="1"/>
  <c r="F244" i="1"/>
  <c r="F238" i="1"/>
  <c r="F232" i="1"/>
  <c r="F226" i="1"/>
  <c r="F220" i="1"/>
  <c r="F214" i="1"/>
  <c r="F208" i="1"/>
  <c r="F202" i="1"/>
  <c r="F196" i="1"/>
  <c r="F190" i="1"/>
  <c r="F184" i="1"/>
  <c r="F178" i="1"/>
  <c r="F172" i="1"/>
  <c r="F166" i="1"/>
  <c r="F160" i="1"/>
  <c r="F154" i="1"/>
  <c r="F148" i="1"/>
  <c r="F142" i="1"/>
  <c r="F136" i="1"/>
  <c r="F130" i="1"/>
  <c r="F124" i="1"/>
  <c r="F118" i="1"/>
  <c r="F112" i="1"/>
  <c r="F106" i="1"/>
  <c r="F100" i="1"/>
  <c r="F94" i="1"/>
  <c r="F1736" i="1"/>
  <c r="F1657" i="1"/>
  <c r="F1121" i="1"/>
  <c r="F1082" i="1"/>
  <c r="F1062" i="1"/>
  <c r="F936" i="1"/>
  <c r="F912" i="1"/>
  <c r="F888" i="1"/>
  <c r="F864" i="1"/>
  <c r="F840" i="1"/>
  <c r="F816" i="1"/>
  <c r="F792" i="1"/>
  <c r="F768" i="1"/>
  <c r="F761" i="1"/>
  <c r="F747" i="1"/>
  <c r="F727" i="1"/>
  <c r="F714" i="1"/>
  <c r="F701" i="1"/>
  <c r="F688" i="1"/>
  <c r="F1323" i="1"/>
  <c r="F1259" i="1"/>
  <c r="F1227" i="1"/>
  <c r="F927" i="1"/>
  <c r="F919" i="1"/>
  <c r="F903" i="1"/>
  <c r="F895" i="1"/>
  <c r="F879" i="1"/>
  <c r="F871" i="1"/>
  <c r="F855" i="1"/>
  <c r="F847" i="1"/>
  <c r="F831" i="1"/>
  <c r="F823" i="1"/>
  <c r="F807" i="1"/>
  <c r="F799" i="1"/>
  <c r="F783" i="1"/>
  <c r="F775" i="1"/>
  <c r="F753" i="1"/>
  <c r="F733" i="1"/>
  <c r="F720" i="1"/>
  <c r="F707" i="1"/>
  <c r="F694" i="1"/>
  <c r="F681" i="1"/>
  <c r="F675" i="1"/>
  <c r="F669" i="1"/>
  <c r="F663" i="1"/>
  <c r="F657" i="1"/>
  <c r="F651" i="1"/>
  <c r="F645" i="1"/>
  <c r="F639" i="1"/>
  <c r="F633" i="1"/>
  <c r="F627" i="1"/>
  <c r="F621" i="1"/>
  <c r="F615" i="1"/>
  <c r="F609" i="1"/>
  <c r="F603" i="1"/>
  <c r="F597" i="1"/>
  <c r="F591" i="1"/>
  <c r="F585" i="1"/>
  <c r="F579" i="1"/>
  <c r="F573" i="1"/>
  <c r="F567" i="1"/>
  <c r="F561" i="1"/>
  <c r="F555" i="1"/>
  <c r="F549" i="1"/>
  <c r="F543" i="1"/>
  <c r="F537" i="1"/>
  <c r="F531" i="1"/>
  <c r="F525" i="1"/>
  <c r="F519" i="1"/>
  <c r="F513" i="1"/>
  <c r="F507" i="1"/>
  <c r="F501" i="1"/>
  <c r="F495" i="1"/>
  <c r="F489" i="1"/>
  <c r="F483" i="1"/>
  <c r="F477" i="1"/>
  <c r="F471" i="1"/>
  <c r="F465" i="1"/>
  <c r="F459" i="1"/>
  <c r="F453" i="1"/>
  <c r="F447" i="1"/>
  <c r="F441" i="1"/>
  <c r="F435" i="1"/>
  <c r="F429" i="1"/>
  <c r="F423" i="1"/>
  <c r="F417" i="1"/>
  <c r="F411" i="1"/>
  <c r="F405" i="1"/>
  <c r="F399" i="1"/>
  <c r="F393" i="1"/>
  <c r="F387" i="1"/>
  <c r="F381" i="1"/>
  <c r="F375" i="1"/>
  <c r="F369" i="1"/>
  <c r="F363" i="1"/>
  <c r="F357" i="1"/>
  <c r="F351" i="1"/>
  <c r="F345" i="1"/>
  <c r="F339" i="1"/>
  <c r="F333" i="1"/>
  <c r="F327" i="1"/>
  <c r="F321" i="1"/>
  <c r="F315" i="1"/>
  <c r="F309" i="1"/>
  <c r="F303" i="1"/>
  <c r="F297" i="1"/>
  <c r="F291" i="1"/>
  <c r="F285" i="1"/>
  <c r="F279" i="1"/>
  <c r="F273" i="1"/>
  <c r="F267" i="1"/>
  <c r="F261" i="1"/>
  <c r="F255" i="1"/>
  <c r="F249" i="1"/>
  <c r="F243" i="1"/>
  <c r="F237" i="1"/>
  <c r="F231" i="1"/>
  <c r="F225" i="1"/>
  <c r="F219" i="1"/>
  <c r="F213" i="1"/>
  <c r="F207" i="1"/>
  <c r="F201" i="1"/>
  <c r="F195" i="1"/>
  <c r="F189" i="1"/>
  <c r="F183" i="1"/>
  <c r="F177" i="1"/>
  <c r="F171" i="1"/>
  <c r="F1735" i="1"/>
  <c r="F1413" i="1"/>
  <c r="F1236" i="1"/>
  <c r="F1109" i="1"/>
  <c r="F1070" i="1"/>
  <c r="F767" i="1"/>
  <c r="F739" i="1"/>
  <c r="F726" i="1"/>
  <c r="F713" i="1"/>
  <c r="F700" i="1"/>
  <c r="F687" i="1"/>
  <c r="F1676" i="1"/>
  <c r="F1515" i="1"/>
  <c r="F1299" i="1"/>
  <c r="F1235" i="1"/>
  <c r="F1203" i="1"/>
  <c r="F1108" i="1"/>
  <c r="F933" i="1"/>
  <c r="F925" i="1"/>
  <c r="F909" i="1"/>
  <c r="F901" i="1"/>
  <c r="F885" i="1"/>
  <c r="F877" i="1"/>
  <c r="F861" i="1"/>
  <c r="F853" i="1"/>
  <c r="F837" i="1"/>
  <c r="F829" i="1"/>
  <c r="F813" i="1"/>
  <c r="F805" i="1"/>
  <c r="F789" i="1"/>
  <c r="F781" i="1"/>
  <c r="F751" i="1"/>
  <c r="F738" i="1"/>
  <c r="F725" i="1"/>
  <c r="F712" i="1"/>
  <c r="F699" i="1"/>
  <c r="F1849" i="1"/>
  <c r="F1617" i="1"/>
  <c r="F1341" i="1"/>
  <c r="F1308" i="1"/>
  <c r="F1212" i="1"/>
  <c r="F765" i="1"/>
  <c r="F744" i="1"/>
  <c r="F731" i="1"/>
  <c r="F718" i="1"/>
  <c r="F705" i="1"/>
  <c r="F685" i="1"/>
  <c r="F679" i="1"/>
  <c r="F673" i="1"/>
  <c r="F667" i="1"/>
  <c r="F661" i="1"/>
  <c r="F655" i="1"/>
  <c r="F649" i="1"/>
  <c r="F643" i="1"/>
  <c r="F637" i="1"/>
  <c r="F631" i="1"/>
  <c r="F625" i="1"/>
  <c r="F619" i="1"/>
  <c r="F613" i="1"/>
  <c r="F607" i="1"/>
  <c r="F601" i="1"/>
  <c r="F595" i="1"/>
  <c r="F589" i="1"/>
  <c r="F583" i="1"/>
  <c r="F577" i="1"/>
  <c r="F571" i="1"/>
  <c r="F565" i="1"/>
  <c r="F559" i="1"/>
  <c r="F553" i="1"/>
  <c r="F547" i="1"/>
  <c r="F541" i="1"/>
  <c r="F535" i="1"/>
  <c r="F529" i="1"/>
  <c r="F523" i="1"/>
  <c r="F517" i="1"/>
  <c r="F511" i="1"/>
  <c r="F505" i="1"/>
  <c r="F499" i="1"/>
  <c r="F493" i="1"/>
  <c r="F487" i="1"/>
  <c r="F481" i="1"/>
  <c r="F475" i="1"/>
  <c r="F469" i="1"/>
  <c r="F463" i="1"/>
  <c r="F457" i="1"/>
  <c r="F451" i="1"/>
  <c r="F445" i="1"/>
  <c r="F439" i="1"/>
  <c r="F433" i="1"/>
  <c r="F427" i="1"/>
  <c r="F421" i="1"/>
  <c r="F415" i="1"/>
  <c r="F409" i="1"/>
  <c r="F403" i="1"/>
  <c r="F397" i="1"/>
  <c r="F391" i="1"/>
  <c r="F385" i="1"/>
  <c r="F379" i="1"/>
  <c r="F373" i="1"/>
  <c r="F367" i="1"/>
  <c r="F361" i="1"/>
  <c r="F355" i="1"/>
  <c r="F349" i="1"/>
  <c r="F343" i="1"/>
  <c r="F337" i="1"/>
  <c r="F331" i="1"/>
  <c r="F325" i="1"/>
  <c r="F319" i="1"/>
  <c r="F313" i="1"/>
  <c r="F307" i="1"/>
  <c r="F301" i="1"/>
  <c r="F295" i="1"/>
  <c r="F289" i="1"/>
  <c r="F283" i="1"/>
  <c r="F277" i="1"/>
  <c r="F271" i="1"/>
  <c r="F265" i="1"/>
  <c r="F259" i="1"/>
  <c r="F253" i="1"/>
  <c r="F247" i="1"/>
  <c r="F241" i="1"/>
  <c r="F8" i="1"/>
  <c r="F14" i="1"/>
  <c r="F25" i="1"/>
  <c r="F38" i="1"/>
  <c r="F45" i="1"/>
  <c r="F52" i="1"/>
  <c r="F67" i="1"/>
  <c r="F74" i="1"/>
  <c r="F81" i="1"/>
  <c r="F88" i="1"/>
  <c r="F104" i="1"/>
  <c r="F128" i="1"/>
  <c r="F152" i="1"/>
  <c r="F302" i="1"/>
  <c r="F374" i="1"/>
  <c r="F446" i="1"/>
  <c r="F518" i="1"/>
  <c r="F590" i="1"/>
  <c r="F662" i="1"/>
  <c r="F693" i="1"/>
  <c r="F822" i="1"/>
  <c r="F987" i="1"/>
  <c r="F1041" i="1"/>
  <c r="F17" i="1"/>
  <c r="F33" i="1"/>
  <c r="F39" i="1"/>
  <c r="F46" i="1"/>
  <c r="F61" i="1"/>
  <c r="F68" i="1"/>
  <c r="F75" i="1"/>
  <c r="F82" i="1"/>
  <c r="F105" i="1"/>
  <c r="F129" i="1"/>
  <c r="F153" i="1"/>
  <c r="F242" i="1"/>
  <c r="F314" i="1"/>
  <c r="F386" i="1"/>
  <c r="F458" i="1"/>
  <c r="F530" i="1"/>
  <c r="F602" i="1"/>
  <c r="F674" i="1"/>
  <c r="F706" i="1"/>
  <c r="F737" i="1"/>
  <c r="F846" i="1"/>
  <c r="F978" i="1"/>
  <c r="F1032" i="1"/>
  <c r="F1089" i="1"/>
  <c r="F1527" i="1"/>
  <c r="F20" i="1"/>
  <c r="F98" i="1"/>
  <c r="F122" i="1"/>
  <c r="F146" i="1"/>
  <c r="F170" i="1"/>
  <c r="F188" i="1"/>
  <c r="F206" i="1"/>
  <c r="F224" i="1"/>
  <c r="F284" i="1"/>
  <c r="F356" i="1"/>
  <c r="F428" i="1"/>
  <c r="F500" i="1"/>
  <c r="F572" i="1"/>
  <c r="F644" i="1"/>
  <c r="F780" i="1"/>
  <c r="F924" i="1"/>
  <c r="F6" i="1"/>
  <c r="F9" i="1"/>
  <c r="F12" i="1"/>
  <c r="F23" i="1"/>
  <c r="F30" i="1"/>
  <c r="F40" i="1"/>
  <c r="F55" i="1"/>
  <c r="F62" i="1"/>
  <c r="F69" i="1"/>
  <c r="F76" i="1"/>
  <c r="F91" i="1"/>
  <c r="F115" i="1"/>
  <c r="F139" i="1"/>
  <c r="F163" i="1"/>
  <c r="F254" i="1"/>
  <c r="F326" i="1"/>
  <c r="F398" i="1"/>
  <c r="F470" i="1"/>
  <c r="F542" i="1"/>
  <c r="F614" i="1"/>
  <c r="F759" i="1"/>
  <c r="F870" i="1"/>
  <c r="F969" i="1"/>
  <c r="F1023" i="1"/>
  <c r="F15" i="1"/>
  <c r="F99" i="1"/>
  <c r="F123" i="1"/>
  <c r="F147" i="1"/>
  <c r="F181" i="1"/>
  <c r="F199" i="1"/>
  <c r="F217" i="1"/>
  <c r="F235" i="1"/>
  <c r="F296" i="1"/>
  <c r="F368" i="1"/>
  <c r="F440" i="1"/>
  <c r="F512" i="1"/>
  <c r="F584" i="1"/>
  <c r="F656" i="1"/>
  <c r="F719" i="1"/>
  <c r="F750" i="1"/>
  <c r="F804" i="1"/>
  <c r="F1804" i="1"/>
  <c r="F18" i="1"/>
  <c r="F27" i="1"/>
  <c r="F34" i="1"/>
  <c r="F49" i="1"/>
  <c r="F56" i="1"/>
  <c r="F63" i="1"/>
  <c r="F70" i="1"/>
  <c r="F85" i="1"/>
  <c r="F92" i="1"/>
  <c r="F116" i="1"/>
  <c r="F140" i="1"/>
  <c r="F164" i="1"/>
  <c r="F266" i="1"/>
  <c r="F338" i="1"/>
  <c r="F410" i="1"/>
  <c r="F482" i="1"/>
  <c r="F554" i="1"/>
  <c r="F626" i="1"/>
  <c r="F894" i="1"/>
  <c r="F960" i="1"/>
  <c r="F1014" i="1"/>
  <c r="F1150" i="1"/>
  <c r="I3" i="1"/>
  <c r="F10" i="1"/>
  <c r="F13" i="1"/>
  <c r="F109" i="1"/>
  <c r="F133" i="1"/>
  <c r="F157" i="1"/>
  <c r="F182" i="1"/>
  <c r="F200" i="1"/>
  <c r="F218" i="1"/>
  <c r="F236" i="1"/>
  <c r="F308" i="1"/>
  <c r="F380" i="1"/>
  <c r="F452" i="1"/>
  <c r="F524" i="1"/>
  <c r="F596" i="1"/>
  <c r="F668" i="1"/>
  <c r="F828" i="1"/>
  <c r="F1128" i="1"/>
  <c r="F21" i="1"/>
  <c r="F24" i="1"/>
  <c r="F31" i="1"/>
  <c r="F43" i="1"/>
  <c r="F50" i="1"/>
  <c r="F57" i="1"/>
  <c r="F64" i="1"/>
  <c r="F79" i="1"/>
  <c r="F86" i="1"/>
  <c r="F93" i="1"/>
  <c r="F117" i="1"/>
  <c r="F141" i="1"/>
  <c r="F165" i="1"/>
  <c r="F278" i="1"/>
  <c r="F350" i="1"/>
  <c r="F422" i="1"/>
  <c r="F494" i="1"/>
  <c r="F566" i="1"/>
  <c r="F638" i="1"/>
  <c r="F711" i="1"/>
  <c r="F732" i="1"/>
  <c r="F774" i="1"/>
  <c r="F918" i="1"/>
  <c r="F951" i="1"/>
  <c r="F1005" i="1"/>
  <c r="F110" i="1"/>
  <c r="F134" i="1"/>
  <c r="F158" i="1"/>
  <c r="F175" i="1"/>
  <c r="F193" i="1"/>
  <c r="F211" i="1"/>
  <c r="F229" i="1"/>
  <c r="F248" i="1"/>
  <c r="F320" i="1"/>
  <c r="F392" i="1"/>
  <c r="F464" i="1"/>
  <c r="F536" i="1"/>
  <c r="F608" i="1"/>
  <c r="F680" i="1"/>
  <c r="F691" i="1"/>
  <c r="F852" i="1"/>
  <c r="F1332" i="1"/>
  <c r="F1605" i="1"/>
  <c r="C12" i="3" a="1"/>
  <c r="E11" i="3" a="1"/>
  <c r="B12" i="3" a="1"/>
  <c r="I4" i="1" l="1"/>
  <c r="I5" i="1" s="1"/>
  <c r="I8" i="1"/>
  <c r="B29" i="3"/>
  <c r="B17" i="3"/>
  <c r="B27" i="3"/>
  <c r="B15" i="3"/>
  <c r="B26" i="3"/>
  <c r="B14" i="3"/>
  <c r="B24" i="3"/>
  <c r="B23" i="3"/>
  <c r="B12" i="3"/>
  <c r="B22" i="3"/>
  <c r="B21" i="3"/>
  <c r="B18" i="3"/>
  <c r="B16" i="3"/>
  <c r="B13" i="3"/>
  <c r="B32" i="3"/>
  <c r="B31" i="3"/>
  <c r="B30" i="3"/>
  <c r="B28" i="3"/>
  <c r="B25" i="3"/>
  <c r="B20" i="3"/>
  <c r="B19" i="3"/>
  <c r="E27" i="3"/>
  <c r="E15" i="3"/>
  <c r="E25" i="3"/>
  <c r="E13" i="3"/>
  <c r="E24" i="3"/>
  <c r="E12" i="3"/>
  <c r="E22" i="3"/>
  <c r="E11" i="3"/>
  <c r="E21" i="3"/>
  <c r="E20" i="3"/>
  <c r="E31" i="3"/>
  <c r="E19" i="3"/>
  <c r="E14" i="3"/>
  <c r="E30" i="3"/>
  <c r="E29" i="3"/>
  <c r="E28" i="3"/>
  <c r="E26" i="3"/>
  <c r="E23" i="3"/>
  <c r="E17" i="3"/>
  <c r="E16" i="3"/>
  <c r="E18" i="3"/>
  <c r="C31" i="3"/>
  <c r="C19" i="3"/>
  <c r="C29" i="3"/>
  <c r="C17" i="3"/>
  <c r="C28" i="3"/>
  <c r="C16" i="3"/>
  <c r="C26" i="3"/>
  <c r="C14" i="3"/>
  <c r="C25" i="3"/>
  <c r="C13" i="3"/>
  <c r="C24" i="3"/>
  <c r="C23" i="3"/>
  <c r="C12" i="3"/>
  <c r="D12" i="3" s="1"/>
  <c r="C22" i="3"/>
  <c r="C21" i="3"/>
  <c r="C20" i="3"/>
  <c r="C18" i="3"/>
  <c r="C15" i="3"/>
  <c r="C32" i="3"/>
  <c r="C30" i="3"/>
  <c r="C27" i="3"/>
  <c r="I14" i="1"/>
  <c r="I20" i="1" s="1"/>
  <c r="I13" i="1"/>
  <c r="I19" i="1" s="1"/>
  <c r="I15" i="1"/>
  <c r="I12" i="1"/>
  <c r="J29" i="1"/>
  <c r="D13" i="2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J30" i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8" i="1" l="1"/>
  <c r="J43" i="1"/>
  <c r="J44" i="1" s="1"/>
  <c r="J45" i="1" s="1"/>
  <c r="J46" i="1" s="1"/>
  <c r="J47" i="1" s="1"/>
  <c r="J48" i="1" s="1"/>
  <c r="I21" i="1"/>
  <c r="I7" i="1" s="1"/>
  <c r="D13" i="3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</calcChain>
</file>

<file path=xl/sharedStrings.xml><?xml version="1.0" encoding="utf-8"?>
<sst xmlns="http://schemas.openxmlformats.org/spreadsheetml/2006/main" count="55" uniqueCount="32">
  <si>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</si>
  <si>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</si>
  <si>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</si>
  <si>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</si>
  <si>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</si>
  <si>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</si>
  <si>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</si>
  <si>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N</t>
  </si>
  <si>
    <t>media</t>
  </si>
  <si>
    <t>K</t>
  </si>
  <si>
    <t>varianza</t>
  </si>
  <si>
    <t>n</t>
  </si>
  <si>
    <t>desviación</t>
  </si>
  <si>
    <t>asimetria</t>
  </si>
  <si>
    <t>k &gt;=</t>
  </si>
  <si>
    <t>curtosis</t>
  </si>
  <si>
    <t>k &lt;=</t>
  </si>
  <si>
    <t>mediana</t>
  </si>
  <si>
    <t>moda</t>
  </si>
  <si>
    <t>k</t>
  </si>
  <si>
    <t>P(X=k)</t>
  </si>
  <si>
    <t>P(X&lt;=k)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</si>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</sst>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6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PDF!$G$3:$G$2160</c:f>
              <c:numCache>
                <c:formatCode>General</c:formatCode>
                <c:ptCount val="2158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</c:numCache>
            </c:numRef>
          </c:cat>
          <c:val>
            <c:numRef>
              <c:f>PDF!$H$3:$H$2160</c:f>
              <c:numCache>
                <c:formatCode>General</c:formatCode>
                <c:ptCount val="2158"/>
                <c:pt idx="0">
                  <c:v>2.2253719611205901E-3</c:v>
                </c:pt>
                <c:pt idx="1">
                  <c:v>1.0640059689107801E-2</c:v>
                </c:pt>
                <c:pt idx="2">
                  <c:v>3.5410118645350902E-2</c:v>
                </c:pt>
                <c:pt idx="3">
                  <c:v>8.5120477512862905E-2</c:v>
                </c:pt>
                <c:pt idx="4">
                  <c:v>0.15132529335620001</c:v>
                </c:pt>
                <c:pt idx="5">
                  <c:v>0.201992244256714</c:v>
                </c:pt>
                <c:pt idx="6">
                  <c:v>0.20431399419069901</c:v>
                </c:pt>
                <c:pt idx="7">
                  <c:v>0.15732177552683799</c:v>
                </c:pt>
                <c:pt idx="8">
                  <c:v>9.2270836086122396E-2</c:v>
                </c:pt>
                <c:pt idx="9">
                  <c:v>4.1089356694601301E-2</c:v>
                </c:pt>
                <c:pt idx="10">
                  <c:v>1.37922316177683E-2</c:v>
                </c:pt>
                <c:pt idx="11">
                  <c:v>3.4480579044420699E-3</c:v>
                </c:pt>
                <c:pt idx="12">
                  <c:v>6.3050201681226503E-4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B-4A11-93EA-5FE575167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690761"/>
        <c:axId val="656851665"/>
      </c:lineChart>
      <c:catAx>
        <c:axId val="406690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56851665"/>
        <c:crosses val="autoZero"/>
        <c:auto val="1"/>
        <c:lblAlgn val="ctr"/>
        <c:lblOffset val="100"/>
        <c:noMultiLvlLbl val="1"/>
      </c:catAx>
      <c:valAx>
        <c:axId val="656851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066907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autoTitleDeleted val="1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567048"/>
        <c:axId val="417378956"/>
      </c:lineChart>
      <c:catAx>
        <c:axId val="176756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17378956"/>
        <c:crosses val="autoZero"/>
        <c:auto val="1"/>
        <c:lblAlgn val="ctr"/>
        <c:lblOffset val="100"/>
        <c:noMultiLvlLbl val="1"/>
      </c:catAx>
      <c:valAx>
        <c:axId val="417378956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76756704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2</xdr:row>
      <xdr:rowOff>95250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2</xdr:row>
      <xdr:rowOff>95250</xdr:rowOff>
    </xdr:from>
    <xdr:ext cx="5715000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60"/>
  <sheetViews>
    <sheetView tabSelected="1" workbookViewId="0">
      <selection activeCell="P20" sqref="P20"/>
    </sheetView>
  </sheetViews>
  <sheetFormatPr baseColWidth="10" defaultColWidth="12.6640625" defaultRowHeight="15.75" customHeight="1" x14ac:dyDescent="0.25"/>
  <cols>
    <col min="1" max="1" width="4.44140625" customWidth="1"/>
    <col min="2" max="2" width="9" customWidth="1"/>
    <col min="3" max="3" width="11.21875" customWidth="1"/>
    <col min="4" max="4" width="5.109375" customWidth="1"/>
    <col min="6" max="6" width="8.33203125" customWidth="1"/>
    <col min="7" max="7" width="5.44140625" customWidth="1"/>
    <col min="9" max="9" width="14" customWidth="1"/>
    <col min="10" max="10" width="16.44140625" customWidth="1"/>
    <col min="16" max="16" width="17.21875" customWidth="1"/>
  </cols>
  <sheetData>
    <row r="1" spans="1:2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/>
      <c r="B2" s="2" t="s">
        <v>0</v>
      </c>
      <c r="C2" s="2" t="s">
        <v>1</v>
      </c>
      <c r="D2" s="4"/>
      <c r="E2" s="2" t="s">
        <v>2</v>
      </c>
      <c r="F2" s="2" t="s">
        <v>3</v>
      </c>
      <c r="G2" s="1"/>
      <c r="H2" s="2" t="s">
        <v>4</v>
      </c>
      <c r="I2" s="2" t="s">
        <v>5</v>
      </c>
      <c r="J2" s="2" t="s">
        <v>6</v>
      </c>
      <c r="R2" s="1"/>
      <c r="S2" s="1"/>
      <c r="T2" s="1"/>
      <c r="U2" s="1"/>
      <c r="V2" s="1"/>
      <c r="W2" s="1"/>
      <c r="X2" s="1"/>
    </row>
    <row r="3" spans="1:24" ht="15.75" customHeight="1" x14ac:dyDescent="0.3">
      <c r="A3" s="1"/>
      <c r="B3" s="5" t="s">
        <v>7</v>
      </c>
      <c r="C3" s="5">
        <v>70</v>
      </c>
      <c r="D3" s="6"/>
      <c r="E3" s="5">
        <v>0.43896604022420604</v>
      </c>
      <c r="F3" s="5" t="e">
        <f ca="1">LOOKUP(E3,_xludf.MAP(_xludf.SEQUENCE($I$24-$I$23+1,1,$I$23),_xludf.LAMBDA(x,DISTR_HIPERGEOM_CDF(x,$C$5,$C$4,$C$3))),_xludf.SEQUENCE($I$24-$I$23+1,1,$I$23+1))</f>
        <v>#NAME?</v>
      </c>
      <c r="G3" s="1"/>
      <c r="H3" s="5" t="s">
        <v>8</v>
      </c>
      <c r="I3" s="5" t="e">
        <f ca="1">AVERAGE(F3:F2160)</f>
        <v>#NAME?</v>
      </c>
      <c r="J3" s="5">
        <f>C5*C4/C3</f>
        <v>28.571428571428573</v>
      </c>
      <c r="R3" s="1"/>
      <c r="S3" s="1"/>
      <c r="T3" s="1"/>
      <c r="U3" s="1"/>
      <c r="V3" s="1"/>
      <c r="W3" s="1"/>
      <c r="X3" s="1"/>
    </row>
    <row r="4" spans="1:24" ht="15.75" customHeight="1" x14ac:dyDescent="0.3">
      <c r="A4" s="1"/>
      <c r="B4" s="5" t="s">
        <v>9</v>
      </c>
      <c r="C4" s="5">
        <v>50</v>
      </c>
      <c r="D4" s="6"/>
      <c r="E4" s="5">
        <v>0.20445673018976074</v>
      </c>
      <c r="F4" s="5" t="e">
        <f ca="1">LOOKUP(E4,_xludf.MAP(_xludf.SEQUENCE($I$24-$I$23+1,1,$I$23),_xludf.LAMBDA(x,DISTR_HIPERGEOM_CDF(x,$C$5,$C$4,$C$3))),_xludf.SEQUENCE($I$24-$I$23+1,1,$I$23+1))</f>
        <v>#NAME?</v>
      </c>
      <c r="G4" s="1"/>
      <c r="H4" s="5" t="s">
        <v>10</v>
      </c>
      <c r="I4" s="5" t="e">
        <f ca="1">_xlfn.VAR.S(F3:F2160)</f>
        <v>#NAME?</v>
      </c>
      <c r="J4" s="5">
        <f>(C5*C4/C3)*((C3-C4)/C3)*((C3-C5)/(C3-1))</f>
        <v>3.5492457852706298</v>
      </c>
      <c r="R4" s="1"/>
      <c r="S4" s="1"/>
      <c r="T4" s="1"/>
      <c r="U4" s="1"/>
      <c r="V4" s="1"/>
      <c r="W4" s="1"/>
      <c r="X4" s="1"/>
    </row>
    <row r="5" spans="1:24" ht="15.75" customHeight="1" x14ac:dyDescent="0.3">
      <c r="A5" s="1"/>
      <c r="B5" s="5" t="s">
        <v>11</v>
      </c>
      <c r="C5" s="5">
        <v>40</v>
      </c>
      <c r="D5" s="6"/>
      <c r="E5" s="5">
        <v>0.96141063511071478</v>
      </c>
      <c r="F5" s="5" t="e">
        <f ca="1">LOOKUP(E5,_xludf.MAP(_xludf.SEQUENCE($I$24-$I$23+1,1,$I$23),_xludf.LAMBDA(x,DISTR_HIPERGEOM_CDF(x,$C$5,$C$4,$C$3))),_xludf.SEQUENCE($I$24-$I$23+1,1,$I$23+1))</f>
        <v>#NAME?</v>
      </c>
      <c r="G5" s="1"/>
      <c r="H5" s="5" t="s">
        <v>12</v>
      </c>
      <c r="I5" s="5" t="e">
        <f t="shared" ref="I5:J5" ca="1" si="0">SQRT(I4)</f>
        <v>#NAME?</v>
      </c>
      <c r="J5" s="5">
        <f t="shared" si="0"/>
        <v>1.8839442097022485</v>
      </c>
      <c r="R5" s="1"/>
      <c r="S5" s="1"/>
      <c r="T5" s="1"/>
      <c r="U5" s="1"/>
      <c r="V5" s="1"/>
      <c r="W5" s="1"/>
      <c r="X5" s="1"/>
    </row>
    <row r="6" spans="1:24" ht="15.75" customHeight="1" x14ac:dyDescent="0.3">
      <c r="A6" s="1"/>
      <c r="B6" s="1"/>
      <c r="C6" s="3"/>
      <c r="D6" s="6"/>
      <c r="E6" s="5">
        <v>0.14282744564615502</v>
      </c>
      <c r="F6" s="5" t="e">
        <f ca="1">LOOKUP(E6,_xludf.MAP(_xludf.SEQUENCE($I$24-$I$23+1,1,$I$23),_xludf.LAMBDA(x,DISTR_HIPERGEOM_CDF(x,$C$5,$C$4,$C$3))),_xludf.SEQUENCE($I$24-$I$23+1,1,$I$23+1))</f>
        <v>#NAME?</v>
      </c>
      <c r="G6" s="1"/>
      <c r="H6" s="5" t="s">
        <v>13</v>
      </c>
      <c r="I6" s="5" t="e">
        <f ca="1">_xlfn.SKEW.P(F3:F2160)</f>
        <v>#NAME?</v>
      </c>
      <c r="J6" s="5">
        <f>((C3-2*C4)*SQRT(C3-1)*(C3-2*C5))/(SQRT(C5*C4*(C3-C4)*(C3-C5))*(C3-2))</f>
        <v>3.3453862253168605E-2</v>
      </c>
      <c r="R6" s="1"/>
      <c r="S6" s="1"/>
      <c r="T6" s="1"/>
      <c r="U6" s="1"/>
      <c r="V6" s="1"/>
      <c r="W6" s="1"/>
      <c r="X6" s="1"/>
    </row>
    <row r="7" spans="1:24" ht="15.75" customHeight="1" x14ac:dyDescent="0.3">
      <c r="A7" s="1"/>
      <c r="D7" s="6"/>
      <c r="E7" s="5">
        <v>5.7923234500166232E-2</v>
      </c>
      <c r="F7" s="5" t="e">
        <f ca="1">LOOKUP(E7,_xludf.MAP(_xludf.SEQUENCE($I$24-$I$23+1,1,$I$23),_xludf.LAMBDA(x,DISTR_HIPERGEOM_CDF(x,$C$5,$C$4,$C$3))),_xludf.SEQUENCE($I$24-$I$23+1,1,$I$23+1))</f>
        <v>#NAME?</v>
      </c>
      <c r="G7" s="1"/>
      <c r="H7" s="5" t="s">
        <v>15</v>
      </c>
      <c r="I7" s="7" t="e">
        <f ca="1">I21/(I5^4)</f>
        <v>#NAME?</v>
      </c>
      <c r="J7" s="5">
        <f>3+(1/(C5*C4*(C3-C4)*(C3-C5)*(C3-2)*(C3-3)))*((C3-1)*C3*C3*(C3*(C3+1)-6*C4*(C3-C4)-6*C5*(C3-C5))+6*C5*C4*(C3-C4)*(C3-C5)*(5*C3-6))</f>
        <v>2.9440732001755925</v>
      </c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"/>
      <c r="D8" s="6"/>
      <c r="E8" s="5">
        <v>0.70801688906247806</v>
      </c>
      <c r="F8" s="5" t="e">
        <f ca="1">LOOKUP(E8,_xludf.MAP(_xludf.SEQUENCE($I$24-$I$23+1,1,$I$23),_xludf.LAMBDA(x,DISTR_HIPERGEOM_CDF(x,$C$5,$C$4,$C$3))),_xludf.SEQUENCE($I$24-$I$23+1,1,$I$23+1))</f>
        <v>#NAME?</v>
      </c>
      <c r="G8" s="1"/>
      <c r="H8" s="5" t="s">
        <v>17</v>
      </c>
      <c r="I8" s="8" t="e">
        <f ca="1">MEDIAN(F3:F2160)</f>
        <v>#NAME?</v>
      </c>
      <c r="J8" s="8" t="e">
        <f>LOOKUP(0.5,#REF!,#REF!)</f>
        <v>#REF!</v>
      </c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"/>
      <c r="D9" s="6"/>
      <c r="E9" s="5">
        <v>0.83011805413338002</v>
      </c>
      <c r="F9" s="5" t="e">
        <f ca="1">LOOKUP(E9,_xludf.MAP(_xludf.SEQUENCE($I$24-$I$23+1,1,$I$23),_xludf.LAMBDA(x,DISTR_HIPERGEOM_CDF(x,$C$5,$C$4,$C$3))),_xludf.SEQUENCE($I$24-$I$23+1,1,$I$23+1))</f>
        <v>#NAME?</v>
      </c>
      <c r="G9" s="1"/>
      <c r="H9" s="5" t="s">
        <v>18</v>
      </c>
      <c r="I9" s="8" t="e">
        <f ca="1">MODE(F3:F2160)</f>
        <v>#NAME?</v>
      </c>
      <c r="J9" s="5">
        <f>ROUNDDOWN((C5+1)*(C4+1)/(C3+2),0)</f>
        <v>29</v>
      </c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"/>
      <c r="D10" s="3"/>
      <c r="E10" s="5">
        <v>0.83331634105174024</v>
      </c>
      <c r="F10" s="5" t="e">
        <f ca="1">LOOKUP(E10,_xludf.MAP(_xludf.SEQUENCE($I$24-$I$23+1,1,$I$23),_xludf.LAMBDA(x,DISTR_HIPERGEOM_CDF(x,$C$5,$C$4,$C$3))),_xludf.SEQUENCE($I$24-$I$23+1,1,$I$23+1))</f>
        <v>#NAME?</v>
      </c>
      <c r="G10" s="1"/>
      <c r="J10" s="3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"/>
      <c r="D11" s="6"/>
      <c r="E11" s="5">
        <v>0.92692109858097183</v>
      </c>
      <c r="F11" s="5" t="e">
        <f ca="1">LOOKUP(E11,_xludf.MAP(_xludf.SEQUENCE($I$24-$I$23+1,1,$I$23),_xludf.LAMBDA(x,DISTR_HIPERGEOM_CDF(x,$C$5,$C$4,$C$3))),_xludf.SEQUENCE($I$24-$I$23+1,1,$I$23+1))</f>
        <v>#NAME?</v>
      </c>
      <c r="G11" s="1"/>
      <c r="H11" s="17" t="s">
        <v>22</v>
      </c>
      <c r="I11" s="18"/>
      <c r="J11" s="3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"/>
      <c r="D12" s="6"/>
      <c r="E12" s="5">
        <v>4.2329843680725121E-2</v>
      </c>
      <c r="F12" s="5" t="e">
        <f ca="1">LOOKUP(E12,_xludf.MAP(_xludf.SEQUENCE($I$24-$I$23+1,1,$I$23),_xludf.LAMBDA(x,DISTR_HIPERGEOM_CDF(x,$C$5,$C$4,$C$3))),_xludf.SEQUENCE($I$24-$I$23+1,1,$I$23+1))</f>
        <v>#NAME?</v>
      </c>
      <c r="G12" s="1"/>
      <c r="H12" s="12" t="s">
        <v>23</v>
      </c>
      <c r="I12" s="5" t="e">
        <f ca="1">SUMPRODUCT(F3:F2160)/COUNT(F3:F2160)</f>
        <v>#NAME?</v>
      </c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1"/>
      <c r="D13" s="6"/>
      <c r="E13" s="5">
        <v>0.56715738129047832</v>
      </c>
      <c r="F13" s="5" t="e">
        <f ca="1">LOOKUP(E13,_xludf.MAP(_xludf.SEQUENCE($I$24-$I$23+1,1,$I$23),_xludf.LAMBDA(x,DISTR_HIPERGEOM_CDF(x,$C$5,$C$4,$C$3))),_xludf.SEQUENCE($I$24-$I$23+1,1,$I$23+1))</f>
        <v>#NAME?</v>
      </c>
      <c r="G13" s="1"/>
      <c r="H13" s="12" t="s">
        <v>24</v>
      </c>
      <c r="I13" s="5" t="e">
        <f ca="1">SUMPRODUCT(F3:F2160,F3:F2160)/COUNT(F3:F2160)</f>
        <v>#NAME?</v>
      </c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1"/>
      <c r="D14" s="6"/>
      <c r="E14" s="5">
        <v>0.61838158084632044</v>
      </c>
      <c r="F14" s="5" t="e">
        <f ca="1">LOOKUP(E14,_xludf.MAP(_xludf.SEQUENCE($I$24-$I$23+1,1,$I$23),_xludf.LAMBDA(x,DISTR_HIPERGEOM_CDF(x,$C$5,$C$4,$C$3))),_xludf.SEQUENCE($I$24-$I$23+1,1,$I$23+1))</f>
        <v>#NAME?</v>
      </c>
      <c r="G14" s="1"/>
      <c r="H14" s="12" t="s">
        <v>25</v>
      </c>
      <c r="I14" s="5" t="e">
        <f ca="1">SUMPRODUCT(F3:F2160,F3:F2160,F3:F2160)/COUNT(F3:F2160)</f>
        <v>#NAME?</v>
      </c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1"/>
      <c r="D15" s="6"/>
      <c r="E15" s="5">
        <v>0.3437557518008344</v>
      </c>
      <c r="F15" s="5" t="e">
        <f ca="1">LOOKUP(E15,_xludf.MAP(_xludf.SEQUENCE($I$24-$I$23+1,1,$I$23),_xludf.LAMBDA(x,DISTR_HIPERGEOM_CDF(x,$C$5,$C$4,$C$3))),_xludf.SEQUENCE($I$24-$I$23+1,1,$I$23+1))</f>
        <v>#NAME?</v>
      </c>
      <c r="G15" s="1"/>
      <c r="H15" s="12" t="s">
        <v>26</v>
      </c>
      <c r="I15" s="13" t="e">
        <f ca="1">SUMPRODUCT(F3:F2160,F3:F2160,F3:F2160,F3:F2160)/COUNT(F3:F2160)</f>
        <v>#NAME?</v>
      </c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1"/>
      <c r="D16" s="6"/>
      <c r="E16" s="5">
        <v>0.87872719509735964</v>
      </c>
      <c r="F16" s="5" t="e">
        <f ca="1">LOOKUP(E16,_xludf.MAP(_xludf.SEQUENCE($I$24-$I$23+1,1,$I$23),_xludf.LAMBDA(x,DISTR_HIPERGEOM_CDF(x,$C$5,$C$4,$C$3))),_xludf.SEQUENCE($I$24-$I$23+1,1,$I$23+1))</f>
        <v>#NAME?</v>
      </c>
      <c r="G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1"/>
      <c r="D17" s="6"/>
      <c r="E17" s="5">
        <v>0.17482505632699863</v>
      </c>
      <c r="F17" s="5" t="e">
        <f ca="1">LOOKUP(E17,_xludf.MAP(_xludf.SEQUENCE($I$24-$I$23+1,1,$I$23),_xludf.LAMBDA(x,DISTR_HIPERGEOM_CDF(x,$C$5,$C$4,$C$3))),_xludf.SEQUENCE($I$24-$I$23+1,1,$I$23+1))</f>
        <v>#NAME?</v>
      </c>
      <c r="G17" s="1"/>
      <c r="H17" s="17" t="s">
        <v>27</v>
      </c>
      <c r="I17" s="18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1"/>
      <c r="D18" s="6"/>
      <c r="E18" s="5">
        <v>0.45464492167029558</v>
      </c>
      <c r="F18" s="5" t="e">
        <f ca="1">LOOKUP(E18,_xludf.MAP(_xludf.SEQUENCE($I$24-$I$23+1,1,$I$23),_xludf.LAMBDA(x,DISTR_HIPERGEOM_CDF(x,$C$5,$C$4,$C$3))),_xludf.SEQUENCE($I$24-$I$23+1,1,$I$23+1))</f>
        <v>#NAME?</v>
      </c>
      <c r="G18" s="1"/>
      <c r="H18" s="12" t="s">
        <v>28</v>
      </c>
      <c r="I18" s="5">
        <v>0</v>
      </c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1"/>
      <c r="D19" s="6"/>
      <c r="E19" s="5">
        <v>0.26807979725659614</v>
      </c>
      <c r="F19" s="5" t="e">
        <f ca="1">LOOKUP(E19,_xludf.MAP(_xludf.SEQUENCE($I$24-$I$23+1,1,$I$23),_xludf.LAMBDA(x,DISTR_HIPERGEOM_CDF(x,$C$5,$C$4,$C$3))),_xludf.SEQUENCE($I$24-$I$23+1,1,$I$23+1))</f>
        <v>#NAME?</v>
      </c>
      <c r="G19" s="1"/>
      <c r="H19" s="12" t="s">
        <v>29</v>
      </c>
      <c r="I19" s="5" t="e">
        <f ca="1">I13-I12^2</f>
        <v>#NAME?</v>
      </c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1"/>
      <c r="D20" s="6"/>
      <c r="E20" s="5">
        <v>0.24182220320762515</v>
      </c>
      <c r="F20" s="5" t="e">
        <f ca="1">LOOKUP(E20,_xludf.MAP(_xludf.SEQUENCE($I$24-$I$23+1,1,$I$23),_xludf.LAMBDA(x,DISTR_HIPERGEOM_CDF(x,$C$5,$C$4,$C$3))),_xludf.SEQUENCE($I$24-$I$23+1,1,$I$23+1))</f>
        <v>#NAME?</v>
      </c>
      <c r="G20" s="1"/>
      <c r="H20" s="12" t="s">
        <v>30</v>
      </c>
      <c r="I20" s="5" t="e">
        <f ca="1">I14-3*I12*I13+2*I12^3</f>
        <v>#NAME?</v>
      </c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1"/>
      <c r="D21" s="6"/>
      <c r="E21" s="5">
        <v>0.26618395108042969</v>
      </c>
      <c r="F21" s="5" t="e">
        <f ca="1">LOOKUP(E21,_xludf.MAP(_xludf.SEQUENCE($I$24-$I$23+1,1,$I$23),_xludf.LAMBDA(x,DISTR_HIPERGEOM_CDF(x,$C$5,$C$4,$C$3))),_xludf.SEQUENCE($I$24-$I$23+1,1,$I$23+1))</f>
        <v>#NAME?</v>
      </c>
      <c r="G21" s="1"/>
      <c r="H21" s="12" t="s">
        <v>31</v>
      </c>
      <c r="I21" s="13" t="e">
        <f ca="1">I15-4*I12*I14+6*(I12^2)*I13-3*(I12^4)</f>
        <v>#NAME?</v>
      </c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1"/>
      <c r="D22" s="6"/>
      <c r="E22" s="5">
        <v>9.0943973713311532E-2</v>
      </c>
      <c r="F22" s="5" t="e">
        <f ca="1">LOOKUP(E22,_xludf.MAP(_xludf.SEQUENCE($I$24-$I$23+1,1,$I$23),_xludf.LAMBDA(x,DISTR_HIPERGEOM_CDF(x,$C$5,$C$4,$C$3))),_xludf.SEQUENCE($I$24-$I$23+1,1,$I$23+1))</f>
        <v>#NAME?</v>
      </c>
      <c r="G22" s="1"/>
      <c r="H22" s="1"/>
      <c r="I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1"/>
      <c r="D23" s="6"/>
      <c r="E23" s="5">
        <v>0.37376354584763083</v>
      </c>
      <c r="F23" s="5" t="e">
        <f ca="1">LOOKUP(E23,_xludf.MAP(_xludf.SEQUENCE($I$24-$I$23+1,1,$I$23),_xludf.LAMBDA(x,DISTR_HIPERGEOM_CDF(x,$C$5,$C$4,$C$3))),_xludf.SEQUENCE($I$24-$I$23+1,1,$I$23+1))</f>
        <v>#NAME?</v>
      </c>
      <c r="G23" s="1"/>
      <c r="H23" s="5" t="s">
        <v>14</v>
      </c>
      <c r="I23" s="5">
        <f>MAX(0,C5+C4-C3)</f>
        <v>20</v>
      </c>
      <c r="J23" s="1"/>
      <c r="K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1"/>
      <c r="D24" s="6"/>
      <c r="E24" s="5">
        <v>0.73982022301647266</v>
      </c>
      <c r="F24" s="5" t="e">
        <f ca="1">LOOKUP(E24,_xludf.MAP(_xludf.SEQUENCE($I$24-$I$23+1,1,$I$23),_xludf.LAMBDA(x,DISTR_HIPERGEOM_CDF(x,$C$5,$C$4,$C$3))),_xludf.SEQUENCE($I$24-$I$23+1,1,$I$23+1))</f>
        <v>#NAME?</v>
      </c>
      <c r="G24" s="1"/>
      <c r="H24" s="5" t="s">
        <v>16</v>
      </c>
      <c r="I24" s="5">
        <f>MIN(C5,C4)</f>
        <v>40</v>
      </c>
      <c r="J24" s="1"/>
      <c r="K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D25" s="6"/>
      <c r="E25" s="5">
        <v>2.9965629096752155E-2</v>
      </c>
      <c r="F25" s="5" t="e">
        <f ca="1">LOOKUP(E25,_xludf.MAP(_xludf.SEQUENCE($I$24-$I$23+1,1,$I$23),_xludf.LAMBDA(x,DISTR_HIPERGEOM_CDF(x,$C$5,$C$4,$C$3))),_xludf.SEQUENCE($I$24-$I$23+1,1,$I$23+1))</f>
        <v>#NAME?</v>
      </c>
      <c r="G25" s="1"/>
      <c r="H25" s="3"/>
      <c r="I25" s="3"/>
      <c r="J25" s="3"/>
      <c r="K25" s="3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D26" s="6"/>
      <c r="E26" s="5">
        <v>0.22017477072828551</v>
      </c>
      <c r="F26" s="5" t="e">
        <f ca="1">LOOKUP(E26,_xludf.MAP(_xludf.SEQUENCE($I$24-$I$23+1,1,$I$23),_xludf.LAMBDA(x,DISTR_HIPERGEOM_CDF(x,$C$5,$C$4,$C$3))),_xludf.SEQUENCE($I$24-$I$23+1,1,$I$23+1))</f>
        <v>#NAME?</v>
      </c>
      <c r="G26" s="1"/>
      <c r="H26" s="9" t="s">
        <v>19</v>
      </c>
      <c r="I26" s="9" t="s">
        <v>20</v>
      </c>
      <c r="J26" s="9" t="s">
        <v>21</v>
      </c>
      <c r="K26" s="9" t="s">
        <v>3</v>
      </c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D27" s="6"/>
      <c r="E27" s="5">
        <v>0.89698781696824459</v>
      </c>
      <c r="F27" s="5" t="e">
        <f ca="1">LOOKUP(E27,_xludf.MAP(_xludf.SEQUENCE($I$24-$I$23+1,1,$I$23),_xludf.LAMBDA(x,DISTR_HIPERGEOM_CDF(x,$C$5,$C$4,$C$3))),_xludf.SEQUENCE($I$24-$I$23+1,1,$I$23+1))</f>
        <v>#NAME?</v>
      </c>
      <c r="G27" s="1"/>
      <c r="H27" s="6"/>
      <c r="I27" s="10"/>
      <c r="J27" s="10">
        <v>0</v>
      </c>
      <c r="K27" s="6">
        <f t="array" aca="1" ref="K27:K47" ca="1">ROW(INDIRECT(I23+1&amp;":"&amp;I24+1))-1</f>
        <v>20</v>
      </c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1"/>
      <c r="D28" s="6"/>
      <c r="E28" s="5">
        <v>0.41939523814135649</v>
      </c>
      <c r="F28" s="5" t="e">
        <f ca="1">LOOKUP(E28,_xludf.MAP(_xludf.SEQUENCE($I$24-$I$23+1,1,$I$23),_xludf.LAMBDA(x,DISTR_HIPERGEOM_CDF(x,$C$5,$C$4,$C$3))),_xludf.SEQUENCE($I$24-$I$23+1,1,$I$23+1))</f>
        <v>#NAME?</v>
      </c>
      <c r="G28" s="1"/>
      <c r="H28" s="6">
        <f t="array" aca="1" ref="H28:H48" ca="1">ROW(INDIRECT(I23+1&amp;":"&amp;I24+1))-1</f>
        <v>20</v>
      </c>
      <c r="I28" s="11">
        <f t="array" aca="1" ref="I28:I48" ca="1">HYPGEOMDIST(ROW(INDIRECT(I23+1&amp;":"&amp;I24+1))-1,$C$5,$C$4,$C$3)</f>
        <v>8.5151104985406838E-7</v>
      </c>
      <c r="J28" s="10">
        <f ca="1">IF(I28&lt;&gt;"",J27+I28,"")</f>
        <v>8.5151104985406838E-7</v>
      </c>
      <c r="K28" s="6">
        <f ca="1"/>
        <v>21</v>
      </c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1"/>
      <c r="D29" s="6"/>
      <c r="E29" s="5">
        <v>0.66407086521696368</v>
      </c>
      <c r="F29" s="5" t="e">
        <f ca="1">LOOKUP(E29,_xludf.MAP(_xludf.SEQUENCE($I$24-$I$23+1,1,$I$23),_xludf.LAMBDA(x,DISTR_HIPERGEOM_CDF(x,$C$5,$C$4,$C$3))),_xludf.SEQUENCE($I$24-$I$23+1,1,$I$23+1))</f>
        <v>#NAME?</v>
      </c>
      <c r="G29" s="1"/>
      <c r="H29" s="6">
        <f ca="1"/>
        <v>21</v>
      </c>
      <c r="I29" s="11">
        <f ca="1"/>
        <v>2.4328887138687674E-5</v>
      </c>
      <c r="J29" s="10">
        <f ca="1">IF(I29&lt;&gt;"",J28+I29,"")</f>
        <v>2.5180398188541743E-5</v>
      </c>
      <c r="K29" s="6">
        <f ca="1"/>
        <v>22</v>
      </c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1"/>
      <c r="D30" s="6"/>
      <c r="E30" s="5">
        <v>0.44577931500590218</v>
      </c>
      <c r="F30" s="5" t="e">
        <f ca="1">LOOKUP(E30,_xludf.MAP(_xludf.SEQUENCE($I$24-$I$23+1,1,$I$23),_xludf.LAMBDA(x,DISTR_HIPERGEOM_CDF(x,$C$5,$C$4,$C$3))),_xludf.SEQUENCE($I$24-$I$23+1,1,$I$23+1))</f>
        <v>#NAME?</v>
      </c>
      <c r="G30" s="1"/>
      <c r="H30" s="6">
        <f ca="1"/>
        <v>22</v>
      </c>
      <c r="I30" s="11">
        <f ca="1"/>
        <v>3.0466401848674855E-4</v>
      </c>
      <c r="J30" s="10">
        <f ca="1">IF(I30&lt;&gt;"",J29+I30,"")</f>
        <v>3.2984441667529028E-4</v>
      </c>
      <c r="K30" s="6">
        <f ca="1"/>
        <v>23</v>
      </c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1"/>
      <c r="D31" s="6"/>
      <c r="E31" s="5">
        <v>0.51276496134783012</v>
      </c>
      <c r="F31" s="5" t="e">
        <f ca="1">LOOKUP(E31,_xludf.MAP(_xludf.SEQUENCE($I$24-$I$23+1,1,$I$23),_xludf.LAMBDA(x,DISTR_HIPERGEOM_CDF(x,$C$5,$C$4,$C$3))),_xludf.SEQUENCE($I$24-$I$23+1,1,$I$23+1))</f>
        <v>#NAME?</v>
      </c>
      <c r="G31" s="1"/>
      <c r="H31" s="6">
        <f ca="1"/>
        <v>23</v>
      </c>
      <c r="I31" s="11">
        <f ca="1"/>
        <v>2.2253719611205988E-3</v>
      </c>
      <c r="J31" s="10">
        <f ca="1">IF(I31&lt;&gt;"",J30+I31,"")</f>
        <v>2.5552163777958891E-3</v>
      </c>
      <c r="K31" s="6">
        <f ca="1"/>
        <v>24</v>
      </c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1"/>
      <c r="D32" s="6"/>
      <c r="E32" s="5">
        <v>0.38139350618073775</v>
      </c>
      <c r="F32" s="5" t="e">
        <f ca="1">LOOKUP(E32,_xludf.MAP(_xludf.SEQUENCE($I$24-$I$23+1,1,$I$23),_xludf.LAMBDA(x,DISTR_HIPERGEOM_CDF(x,$C$5,$C$4,$C$3))),_xludf.SEQUENCE($I$24-$I$23+1,1,$I$23+1))</f>
        <v>#NAME?</v>
      </c>
      <c r="G32" s="1"/>
      <c r="H32" s="6">
        <f ca="1"/>
        <v>24</v>
      </c>
      <c r="I32" s="11">
        <f ca="1"/>
        <v>1.0640059689107879E-2</v>
      </c>
      <c r="J32" s="10">
        <f ca="1">IF(I32&lt;&gt;"",J31+I32,"")</f>
        <v>1.3195276066903768E-2</v>
      </c>
      <c r="K32" s="6">
        <f ca="1"/>
        <v>25</v>
      </c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1"/>
      <c r="B33" s="1"/>
      <c r="C33" s="15"/>
      <c r="D33" s="6"/>
      <c r="E33" s="5">
        <v>0.41319705954059471</v>
      </c>
      <c r="F33" s="5" t="e">
        <f ca="1">LOOKUP(E33,_xludf.MAP(_xludf.SEQUENCE($I$24-$I$23+1,1,$I$23),_xludf.LAMBDA(x,DISTR_HIPERGEOM_CDF(x,$C$5,$C$4,$C$3))),_xludf.SEQUENCE($I$24-$I$23+1,1,$I$23+1))</f>
        <v>#NAME?</v>
      </c>
      <c r="G33" s="1"/>
      <c r="H33" s="6">
        <f ca="1"/>
        <v>25</v>
      </c>
      <c r="I33" s="11">
        <f ca="1"/>
        <v>3.5410118645350985E-2</v>
      </c>
      <c r="J33" s="10">
        <f ca="1">IF(I33&lt;&gt;"",J32+I33,"")</f>
        <v>4.8605394712254751E-2</v>
      </c>
      <c r="K33" s="6">
        <f ca="1"/>
        <v>26</v>
      </c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1"/>
      <c r="B34" s="1"/>
      <c r="C34" s="15"/>
      <c r="D34" s="6"/>
      <c r="E34" s="5">
        <v>0.24650201935839355</v>
      </c>
      <c r="F34" s="5" t="e">
        <f ca="1">LOOKUP(E34,_xludf.MAP(_xludf.SEQUENCE($I$24-$I$23+1,1,$I$23),_xludf.LAMBDA(x,DISTR_HIPERGEOM_CDF(x,$C$5,$C$4,$C$3))),_xludf.SEQUENCE($I$24-$I$23+1,1,$I$23+1))</f>
        <v>#NAME?</v>
      </c>
      <c r="G34" s="1"/>
      <c r="H34" s="6">
        <f ca="1"/>
        <v>26</v>
      </c>
      <c r="I34" s="11">
        <f ca="1"/>
        <v>8.512047751286303E-2</v>
      </c>
      <c r="J34" s="10">
        <f ca="1">IF(I34&lt;&gt;"",J33+I34,"")</f>
        <v>0.13372587222511778</v>
      </c>
      <c r="K34" s="6">
        <f ca="1"/>
        <v>27</v>
      </c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A35" s="1"/>
      <c r="B35" s="1"/>
      <c r="C35" s="15"/>
      <c r="D35" s="6"/>
      <c r="E35" s="5">
        <v>0.59856078104102606</v>
      </c>
      <c r="F35" s="5" t="e">
        <f ca="1">LOOKUP(E35,_xludf.MAP(_xludf.SEQUENCE($I$24-$I$23+1,1,$I$23),_xludf.LAMBDA(x,DISTR_HIPERGEOM_CDF(x,$C$5,$C$4,$C$3))),_xludf.SEQUENCE($I$24-$I$23+1,1,$I$23+1))</f>
        <v>#NAME?</v>
      </c>
      <c r="G35" s="1"/>
      <c r="H35" s="6">
        <f ca="1"/>
        <v>27</v>
      </c>
      <c r="I35" s="11">
        <f ca="1"/>
        <v>0.15132529335620065</v>
      </c>
      <c r="J35" s="10">
        <f ca="1">IF(I35&lt;&gt;"",J34+I35,"")</f>
        <v>0.28505116558131843</v>
      </c>
      <c r="K35" s="6">
        <f ca="1"/>
        <v>28</v>
      </c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A36" s="1"/>
      <c r="B36" s="1"/>
      <c r="C36" s="15"/>
      <c r="D36" s="6"/>
      <c r="E36" s="5">
        <v>2.1164256014043481E-2</v>
      </c>
      <c r="F36" s="5" t="e">
        <f ca="1">LOOKUP(E36,_xludf.MAP(_xludf.SEQUENCE($I$24-$I$23+1,1,$I$23),_xludf.LAMBDA(x,DISTR_HIPERGEOM_CDF(x,$C$5,$C$4,$C$3))),_xludf.SEQUENCE($I$24-$I$23+1,1,$I$23+1))</f>
        <v>#NAME?</v>
      </c>
      <c r="G36" s="1"/>
      <c r="H36" s="6">
        <f ca="1"/>
        <v>28</v>
      </c>
      <c r="I36" s="11">
        <f ca="1"/>
        <v>0.20199224425671464</v>
      </c>
      <c r="J36" s="10">
        <f ca="1">IF(I36&lt;&gt;"",J35+I36,"")</f>
        <v>0.48704340983803307</v>
      </c>
      <c r="K36" s="6">
        <f ca="1"/>
        <v>29</v>
      </c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5"/>
      <c r="D37" s="6"/>
      <c r="E37" s="5">
        <v>0.2377229614898172</v>
      </c>
      <c r="F37" s="5" t="e">
        <f ca="1">LOOKUP(E37,_xludf.MAP(_xludf.SEQUENCE($I$24-$I$23+1,1,$I$23),_xludf.LAMBDA(x,DISTR_HIPERGEOM_CDF(x,$C$5,$C$4,$C$3))),_xludf.SEQUENCE($I$24-$I$23+1,1,$I$23+1))</f>
        <v>#NAME?</v>
      </c>
      <c r="G37" s="1"/>
      <c r="H37" s="6">
        <f ca="1"/>
        <v>29</v>
      </c>
      <c r="I37" s="11">
        <f ca="1"/>
        <v>0.20431399419069915</v>
      </c>
      <c r="J37" s="10">
        <f ca="1">IF(I37&lt;&gt;"",J36+I37,"")</f>
        <v>0.69135740402873225</v>
      </c>
      <c r="K37" s="6">
        <f ca="1"/>
        <v>30</v>
      </c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5"/>
      <c r="D38" s="6"/>
      <c r="E38" s="5">
        <v>0.24120363236855236</v>
      </c>
      <c r="F38" s="5" t="e">
        <f ca="1">LOOKUP(E38,_xludf.MAP(_xludf.SEQUENCE($I$24-$I$23+1,1,$I$23),_xludf.LAMBDA(x,DISTR_HIPERGEOM_CDF(x,$C$5,$C$4,$C$3))),_xludf.SEQUENCE($I$24-$I$23+1,1,$I$23+1))</f>
        <v>#NAME?</v>
      </c>
      <c r="G38" s="1"/>
      <c r="H38" s="6">
        <f ca="1"/>
        <v>30</v>
      </c>
      <c r="I38" s="11">
        <f ca="1"/>
        <v>0.15732177552683879</v>
      </c>
      <c r="J38" s="10">
        <f ca="1">IF(I38&lt;&gt;"",J37+I38,"")</f>
        <v>0.84867917955557104</v>
      </c>
      <c r="K38" s="6">
        <f ca="1"/>
        <v>31</v>
      </c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5"/>
      <c r="D39" s="6"/>
      <c r="E39" s="5">
        <v>0.15091757332388545</v>
      </c>
      <c r="F39" s="5" t="e">
        <f ca="1">LOOKUP(E39,_xludf.MAP(_xludf.SEQUENCE($I$24-$I$23+1,1,$I$23),_xludf.LAMBDA(x,DISTR_HIPERGEOM_CDF(x,$C$5,$C$4,$C$3))),_xludf.SEQUENCE($I$24-$I$23+1,1,$I$23+1))</f>
        <v>#NAME?</v>
      </c>
      <c r="G39" s="1"/>
      <c r="H39" s="1">
        <f ca="1"/>
        <v>31</v>
      </c>
      <c r="I39" s="14">
        <f ca="1"/>
        <v>9.2270836086122132E-2</v>
      </c>
      <c r="J39" s="15">
        <f ca="1">IF(I39&lt;&gt;"",J38+I39,"")</f>
        <v>0.94095001564169323</v>
      </c>
      <c r="K39" s="1">
        <f ca="1"/>
        <v>32</v>
      </c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5"/>
      <c r="D40" s="6"/>
      <c r="E40" s="5">
        <v>0.51610666621580237</v>
      </c>
      <c r="F40" s="5" t="e">
        <f ca="1">LOOKUP(E40,_xludf.MAP(_xludf.SEQUENCE($I$24-$I$23+1,1,$I$23),_xludf.LAMBDA(x,DISTR_HIPERGEOM_CDF(x,$C$5,$C$4,$C$3))),_xludf.SEQUENCE($I$24-$I$23+1,1,$I$23+1))</f>
        <v>#NAME?</v>
      </c>
      <c r="G40" s="1"/>
      <c r="H40" s="1">
        <f ca="1"/>
        <v>32</v>
      </c>
      <c r="I40" s="14">
        <f ca="1"/>
        <v>4.1089356694601412E-2</v>
      </c>
      <c r="J40" s="15">
        <f ca="1">IF(I40&lt;&gt;"",J39+I40,"")</f>
        <v>0.98203937233629468</v>
      </c>
      <c r="K40" s="1">
        <f ca="1"/>
        <v>33</v>
      </c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5"/>
      <c r="D41" s="6"/>
      <c r="E41" s="5">
        <v>0.31383171870089255</v>
      </c>
      <c r="F41" s="5" t="e">
        <f ca="1">LOOKUP(E41,_xludf.MAP(_xludf.SEQUENCE($I$24-$I$23+1,1,$I$23),_xludf.LAMBDA(x,DISTR_HIPERGEOM_CDF(x,$C$5,$C$4,$C$3))),_xludf.SEQUENCE($I$24-$I$23+1,1,$I$23+1))</f>
        <v>#NAME?</v>
      </c>
      <c r="G41" s="1"/>
      <c r="H41" s="1">
        <f ca="1"/>
        <v>33</v>
      </c>
      <c r="I41" s="14">
        <f ca="1"/>
        <v>1.3792231617768254E-2</v>
      </c>
      <c r="J41" s="15">
        <f ca="1">IF(I41&lt;&gt;"",J40+I41,"")</f>
        <v>0.99583160395406289</v>
      </c>
      <c r="K41" s="1">
        <f ca="1"/>
        <v>34</v>
      </c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5"/>
      <c r="D42" s="6"/>
      <c r="E42" s="5">
        <v>0.70493501680158255</v>
      </c>
      <c r="F42" s="5" t="e">
        <f ca="1">LOOKUP(E42,_xludf.MAP(_xludf.SEQUENCE($I$24-$I$23+1,1,$I$23),_xludf.LAMBDA(x,DISTR_HIPERGEOM_CDF(x,$C$5,$C$4,$C$3))),_xludf.SEQUENCE($I$24-$I$23+1,1,$I$23+1))</f>
        <v>#NAME?</v>
      </c>
      <c r="G42" s="1"/>
      <c r="H42" s="1">
        <f ca="1"/>
        <v>34</v>
      </c>
      <c r="I42" s="14">
        <f ca="1"/>
        <v>3.448057904442076E-3</v>
      </c>
      <c r="J42" s="15">
        <f ca="1">IF(I42&lt;&gt;"",J41+I42,"")</f>
        <v>0.99927966185850492</v>
      </c>
      <c r="K42" s="1">
        <f ca="1"/>
        <v>35</v>
      </c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5"/>
      <c r="D43" s="6"/>
      <c r="E43" s="5">
        <v>0.30945394846806051</v>
      </c>
      <c r="F43" s="5" t="e">
        <f ca="1">LOOKUP(E43,_xludf.MAP(_xludf.SEQUENCE($I$24-$I$23+1,1,$I$23),_xludf.LAMBDA(x,DISTR_HIPERGEOM_CDF(x,$C$5,$C$4,$C$3))),_xludf.SEQUENCE($I$24-$I$23+1,1,$I$23+1))</f>
        <v>#NAME?</v>
      </c>
      <c r="G43" s="1"/>
      <c r="H43" s="1">
        <f ca="1"/>
        <v>35</v>
      </c>
      <c r="I43" s="14">
        <f ca="1"/>
        <v>6.3050201681226752E-4</v>
      </c>
      <c r="J43" s="15">
        <f ca="1">IF(I43&lt;&gt;"",J42+I43,"")</f>
        <v>0.99991016387531717</v>
      </c>
      <c r="K43" s="1">
        <f ca="1"/>
        <v>36</v>
      </c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5"/>
      <c r="D44" s="6"/>
      <c r="E44" s="5">
        <v>0.97306117210009446</v>
      </c>
      <c r="F44" s="5" t="e">
        <f ca="1">LOOKUP(E44,_xludf.MAP(_xludf.SEQUENCE($I$24-$I$23+1,1,$I$23),_xludf.LAMBDA(x,DISTR_HIPERGEOM_CDF(x,$C$5,$C$4,$C$3))),_xludf.SEQUENCE($I$24-$I$23+1,1,$I$23+1))</f>
        <v>#NAME?</v>
      </c>
      <c r="G44" s="1"/>
      <c r="H44" s="1">
        <f ca="1"/>
        <v>36</v>
      </c>
      <c r="I44" s="14">
        <f ca="1"/>
        <v>8.2096616772430405E-5</v>
      </c>
      <c r="J44" s="15">
        <f ca="1">IF(I44&lt;&gt;"",J43+I44,"")</f>
        <v>0.99999226049208956</v>
      </c>
      <c r="K44" s="1">
        <f ca="1"/>
        <v>37</v>
      </c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5"/>
      <c r="D45" s="6"/>
      <c r="E45" s="5">
        <v>1.8956452152618541E-2</v>
      </c>
      <c r="F45" s="5" t="e">
        <f ca="1">LOOKUP(E45,_xludf.MAP(_xludf.SEQUENCE($I$24-$I$23+1,1,$I$23),_xludf.LAMBDA(x,DISTR_HIPERGEOM_CDF(x,$C$5,$C$4,$C$3))),_xludf.SEQUENCE($I$24-$I$23+1,1,$I$23+1))</f>
        <v>#NAME?</v>
      </c>
      <c r="G45" s="1"/>
      <c r="H45" s="1">
        <f ca="1"/>
        <v>37</v>
      </c>
      <c r="I45" s="14">
        <f ca="1"/>
        <v>7.3090787587537681E-6</v>
      </c>
      <c r="J45" s="15">
        <f ca="1">IF(I45&lt;&gt;"",J44+I45,"")</f>
        <v>0.99999956957084835</v>
      </c>
      <c r="K45" s="1">
        <f ca="1"/>
        <v>38</v>
      </c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5"/>
      <c r="D46" s="6"/>
      <c r="E46" s="5">
        <v>0.46813712703714461</v>
      </c>
      <c r="F46" s="5" t="e">
        <f ca="1">LOOKUP(E46,_xludf.MAP(_xludf.SEQUENCE($I$24-$I$23+1,1,$I$23),_xludf.LAMBDA(x,DISTR_HIPERGEOM_CDF(x,$C$5,$C$4,$C$3))),_xludf.SEQUENCE($I$24-$I$23+1,1,$I$23+1))</f>
        <v>#NAME?</v>
      </c>
      <c r="G46" s="1"/>
      <c r="H46" s="1">
        <f ca="1"/>
        <v>38</v>
      </c>
      <c r="I46" s="14">
        <f ca="1"/>
        <v>4.1674571870087058E-7</v>
      </c>
      <c r="J46" s="15">
        <f ca="1">IF(I46&lt;&gt;"",J45+I46,"")</f>
        <v>0.99999998631656706</v>
      </c>
      <c r="K46" s="1">
        <f ca="1"/>
        <v>39</v>
      </c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5"/>
      <c r="D47" s="6"/>
      <c r="E47" s="5">
        <v>0.91234474698466272</v>
      </c>
      <c r="F47" s="5" t="e">
        <f ca="1">LOOKUP(E47,_xludf.MAP(_xludf.SEQUENCE($I$24-$I$23+1,1,$I$23),_xludf.LAMBDA(x,DISTR_HIPERGEOM_CDF(x,$C$5,$C$4,$C$3))),_xludf.SEQUENCE($I$24-$I$23+1,1,$I$23+1))</f>
        <v>#NAME?</v>
      </c>
      <c r="G47" s="1"/>
      <c r="H47" s="1">
        <f ca="1"/>
        <v>39</v>
      </c>
      <c r="I47" s="14">
        <f ca="1"/>
        <v>1.3497837042943211E-8</v>
      </c>
      <c r="J47" s="15">
        <f ca="1">IF(I47&lt;&gt;"",J46+I47,"")</f>
        <v>0.99999999981440413</v>
      </c>
      <c r="K47" s="1">
        <f ca="1"/>
        <v>40</v>
      </c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5"/>
      <c r="D48" s="6"/>
      <c r="E48" s="5">
        <v>0.4694624799379431</v>
      </c>
      <c r="F48" s="5" t="e">
        <f ca="1">LOOKUP(E48,_xludf.MAP(_xludf.SEQUENCE($I$24-$I$23+1,1,$I$23),_xludf.LAMBDA(x,DISTR_HIPERGEOM_CDF(x,$C$5,$C$4,$C$3))),_xludf.SEQUENCE($I$24-$I$23+1,1,$I$23+1))</f>
        <v>#NAME?</v>
      </c>
      <c r="G48" s="1"/>
      <c r="H48" s="1">
        <f ca="1"/>
        <v>40</v>
      </c>
      <c r="I48" s="14">
        <f ca="1"/>
        <v>1.855952593404687E-10</v>
      </c>
      <c r="J48" s="15">
        <f ca="1">IF(I48&lt;&gt;"",J47+I48,"")</f>
        <v>0.99999999999999933</v>
      </c>
      <c r="K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5"/>
      <c r="D49" s="6"/>
      <c r="E49" s="5">
        <v>0.79198207481642191</v>
      </c>
      <c r="F49" s="5" t="e">
        <f ca="1">LOOKUP(E49,_xludf.MAP(_xludf.SEQUENCE($I$24-$I$23+1,1,$I$23),_xludf.LAMBDA(x,DISTR_HIPERGEOM_CDF(x,$C$5,$C$4,$C$3))),_xludf.SEQUENCE($I$24-$I$23+1,1,$I$23+1))</f>
        <v>#NAME?</v>
      </c>
      <c r="G49" s="1"/>
      <c r="H49" s="1"/>
      <c r="I49" s="1"/>
      <c r="J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5"/>
      <c r="D50" s="6"/>
      <c r="E50" s="5">
        <v>4.2747729459154726E-2</v>
      </c>
      <c r="F50" s="5" t="e">
        <f ca="1">LOOKUP(E50,_xludf.MAP(_xludf.SEQUENCE($I$24-$I$23+1,1,$I$23),_xludf.LAMBDA(x,DISTR_HIPERGEOM_CDF(x,$C$5,$C$4,$C$3))),_xludf.SEQUENCE($I$24-$I$23+1,1,$I$23+1))</f>
        <v>#NAME?</v>
      </c>
      <c r="G50" s="1"/>
      <c r="H50" s="1"/>
      <c r="I50" s="1"/>
      <c r="J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5"/>
      <c r="D51" s="6"/>
      <c r="E51" s="5">
        <v>0.75835998861600928</v>
      </c>
      <c r="F51" s="5" t="e">
        <f ca="1">LOOKUP(E51,_xludf.MAP(_xludf.SEQUENCE($I$24-$I$23+1,1,$I$23),_xludf.LAMBDA(x,DISTR_HIPERGEOM_CDF(x,$C$5,$C$4,$C$3))),_xludf.SEQUENCE($I$24-$I$23+1,1,$I$23+1))</f>
        <v>#NAME?</v>
      </c>
      <c r="G51" s="1"/>
      <c r="H51" s="1"/>
      <c r="I51" s="1"/>
      <c r="J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5"/>
      <c r="D52" s="6"/>
      <c r="E52" s="5">
        <v>7.4710482429723224E-2</v>
      </c>
      <c r="F52" s="5" t="e">
        <f ca="1">LOOKUP(E52,_xludf.MAP(_xludf.SEQUENCE($I$24-$I$23+1,1,$I$23),_xludf.LAMBDA(x,DISTR_HIPERGEOM_CDF(x,$C$5,$C$4,$C$3))),_xludf.SEQUENCE($I$24-$I$23+1,1,$I$23+1))</f>
        <v>#NAME?</v>
      </c>
      <c r="G52" s="1"/>
      <c r="H52" s="1"/>
      <c r="I52" s="1"/>
      <c r="J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5"/>
      <c r="D53" s="6"/>
      <c r="E53" s="5">
        <v>0.27424081379523291</v>
      </c>
      <c r="F53" s="5" t="e">
        <f ca="1">LOOKUP(E53,_xludf.MAP(_xludf.SEQUENCE($I$24-$I$23+1,1,$I$23),_xludf.LAMBDA(x,DISTR_HIPERGEOM_CDF(x,$C$5,$C$4,$C$3))),_xludf.SEQUENCE($I$24-$I$23+1,1,$I$23+1))</f>
        <v>#NAME?</v>
      </c>
      <c r="G53" s="1"/>
      <c r="H53" s="1"/>
      <c r="I53" s="1"/>
      <c r="J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5"/>
      <c r="D54" s="6"/>
      <c r="E54" s="5">
        <v>6.2159591522937818E-2</v>
      </c>
      <c r="F54" s="5" t="e">
        <f ca="1">LOOKUP(E54,_xludf.MAP(_xludf.SEQUENCE($I$24-$I$23+1,1,$I$23),_xludf.LAMBDA(x,DISTR_HIPERGEOM_CDF(x,$C$5,$C$4,$C$3))),_xludf.SEQUENCE($I$24-$I$23+1,1,$I$23+1))</f>
        <v>#NAME?</v>
      </c>
      <c r="G54" s="1"/>
      <c r="H54" s="1"/>
      <c r="I54" s="1"/>
      <c r="J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5"/>
      <c r="D55" s="6"/>
      <c r="E55" s="5">
        <v>0.28276889938560612</v>
      </c>
      <c r="F55" s="5" t="e">
        <f ca="1">LOOKUP(E55,_xludf.MAP(_xludf.SEQUENCE($I$24-$I$23+1,1,$I$23),_xludf.LAMBDA(x,DISTR_HIPERGEOM_CDF(x,$C$5,$C$4,$C$3))),_xludf.SEQUENCE($I$24-$I$23+1,1,$I$23+1))</f>
        <v>#NAME?</v>
      </c>
      <c r="G55" s="1"/>
      <c r="H55" s="1"/>
      <c r="I55" s="1"/>
      <c r="J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5"/>
      <c r="D56" s="6"/>
      <c r="E56" s="5">
        <v>0.82200449343905779</v>
      </c>
      <c r="F56" s="5" t="e">
        <f ca="1">LOOKUP(E56,_xludf.MAP(_xludf.SEQUENCE($I$24-$I$23+1,1,$I$23),_xludf.LAMBDA(x,DISTR_HIPERGEOM_CDF(x,$C$5,$C$4,$C$3))),_xludf.SEQUENCE($I$24-$I$23+1,1,$I$23+1))</f>
        <v>#NAME?</v>
      </c>
      <c r="G56" s="1"/>
      <c r="H56" s="1"/>
      <c r="I56" s="1"/>
      <c r="J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5"/>
      <c r="D57" s="6"/>
      <c r="E57" s="5">
        <v>0.43518849095568646</v>
      </c>
      <c r="F57" s="5" t="e">
        <f ca="1">LOOKUP(E57,_xludf.MAP(_xludf.SEQUENCE($I$24-$I$23+1,1,$I$23),_xludf.LAMBDA(x,DISTR_HIPERGEOM_CDF(x,$C$5,$C$4,$C$3))),_xludf.SEQUENCE($I$24-$I$23+1,1,$I$23+1))</f>
        <v>#NAME?</v>
      </c>
      <c r="G57" s="1"/>
      <c r="H57" s="1"/>
      <c r="I57" s="1"/>
      <c r="J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5"/>
      <c r="D58" s="6"/>
      <c r="E58" s="5">
        <v>0.89638859856957276</v>
      </c>
      <c r="F58" s="5" t="e">
        <f ca="1">LOOKUP(E58,_xludf.MAP(_xludf.SEQUENCE($I$24-$I$23+1,1,$I$23),_xludf.LAMBDA(x,DISTR_HIPERGEOM_CDF(x,$C$5,$C$4,$C$3))),_xludf.SEQUENCE($I$24-$I$23+1,1,$I$23+1))</f>
        <v>#NAME?</v>
      </c>
      <c r="G58" s="1"/>
      <c r="H58" s="1"/>
      <c r="I58" s="1"/>
      <c r="J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5"/>
      <c r="D59" s="6"/>
      <c r="E59" s="5">
        <v>0.16789153862723249</v>
      </c>
      <c r="F59" s="5" t="e">
        <f ca="1">LOOKUP(E59,_xludf.MAP(_xludf.SEQUENCE($I$24-$I$23+1,1,$I$23),_xludf.LAMBDA(x,DISTR_HIPERGEOM_CDF(x,$C$5,$C$4,$C$3))),_xludf.SEQUENCE($I$24-$I$23+1,1,$I$23+1))</f>
        <v>#NAME?</v>
      </c>
      <c r="G59" s="1"/>
      <c r="H59" s="1"/>
      <c r="I59" s="1"/>
      <c r="J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5"/>
      <c r="D60" s="6"/>
      <c r="E60" s="5">
        <v>0.51592510724595719</v>
      </c>
      <c r="F60" s="5" t="e">
        <f ca="1">LOOKUP(E60,_xludf.MAP(_xludf.SEQUENCE($I$24-$I$23+1,1,$I$23),_xludf.LAMBDA(x,DISTR_HIPERGEOM_CDF(x,$C$5,$C$4,$C$3))),_xludf.SEQUENCE($I$24-$I$23+1,1,$I$23+1))</f>
        <v>#NAME?</v>
      </c>
      <c r="G60" s="1"/>
      <c r="H60" s="1"/>
      <c r="I60" s="1"/>
      <c r="J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5"/>
      <c r="D61" s="6"/>
      <c r="E61" s="5">
        <v>0.9657516640427205</v>
      </c>
      <c r="F61" s="5" t="e">
        <f ca="1">LOOKUP(E61,_xludf.MAP(_xludf.SEQUENCE($I$24-$I$23+1,1,$I$23),_xludf.LAMBDA(x,DISTR_HIPERGEOM_CDF(x,$C$5,$C$4,$C$3))),_xludf.SEQUENCE($I$24-$I$23+1,1,$I$23+1))</f>
        <v>#NAME?</v>
      </c>
      <c r="G61" s="1"/>
      <c r="H61" s="1"/>
      <c r="I61" s="1"/>
      <c r="J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5"/>
      <c r="D62" s="6"/>
      <c r="E62" s="5">
        <v>0.60947454075346919</v>
      </c>
      <c r="F62" s="5" t="e">
        <f ca="1">LOOKUP(E62,_xludf.MAP(_xludf.SEQUENCE($I$24-$I$23+1,1,$I$23),_xludf.LAMBDA(x,DISTR_HIPERGEOM_CDF(x,$C$5,$C$4,$C$3))),_xludf.SEQUENCE($I$24-$I$23+1,1,$I$23+1))</f>
        <v>#NAME?</v>
      </c>
      <c r="G62" s="1"/>
      <c r="H62" s="1"/>
      <c r="I62" s="1"/>
      <c r="J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5"/>
      <c r="D63" s="6"/>
      <c r="E63" s="5">
        <v>3.8070854574557833E-3</v>
      </c>
      <c r="F63" s="5" t="e">
        <f ca="1">LOOKUP(E63,_xludf.MAP(_xludf.SEQUENCE($I$24-$I$23+1,1,$I$23),_xludf.LAMBDA(x,DISTR_HIPERGEOM_CDF(x,$C$5,$C$4,$C$3))),_xludf.SEQUENCE($I$24-$I$23+1,1,$I$23+1))</f>
        <v>#NAME?</v>
      </c>
      <c r="G63" s="1"/>
      <c r="H63" s="1"/>
      <c r="I63" s="1"/>
      <c r="J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5"/>
      <c r="D64" s="6"/>
      <c r="E64" s="5">
        <v>0.20733740242247978</v>
      </c>
      <c r="F64" s="5" t="e">
        <f ca="1">LOOKUP(E64,_xludf.MAP(_xludf.SEQUENCE($I$24-$I$23+1,1,$I$23),_xludf.LAMBDA(x,DISTR_HIPERGEOM_CDF(x,$C$5,$C$4,$C$3))),_xludf.SEQUENCE($I$24-$I$23+1,1,$I$23+1))</f>
        <v>#NAME?</v>
      </c>
      <c r="G64" s="1"/>
      <c r="H64" s="1"/>
      <c r="I64" s="1"/>
      <c r="J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5"/>
      <c r="D65" s="6"/>
      <c r="E65" s="5">
        <v>8.2686328337460036E-2</v>
      </c>
      <c r="F65" s="5" t="e">
        <f ca="1">LOOKUP(E65,_xludf.MAP(_xludf.SEQUENCE($I$24-$I$23+1,1,$I$23),_xludf.LAMBDA(x,DISTR_HIPERGEOM_CDF(x,$C$5,$C$4,$C$3))),_xludf.SEQUENCE($I$24-$I$23+1,1,$I$23+1))</f>
        <v>#NAME?</v>
      </c>
      <c r="G65" s="1"/>
      <c r="H65" s="1"/>
      <c r="I65" s="1"/>
      <c r="J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5"/>
      <c r="D66" s="6"/>
      <c r="E66" s="5">
        <v>0.26305147513915883</v>
      </c>
      <c r="F66" s="5" t="e">
        <f ca="1">LOOKUP(E66,_xludf.MAP(_xludf.SEQUENCE($I$24-$I$23+1,1,$I$23),_xludf.LAMBDA(x,DISTR_HIPERGEOM_CDF(x,$C$5,$C$4,$C$3))),_xludf.SEQUENCE($I$24-$I$23+1,1,$I$23+1))</f>
        <v>#NAME?</v>
      </c>
      <c r="G66" s="1"/>
      <c r="H66" s="1"/>
      <c r="I66" s="1"/>
      <c r="J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5"/>
      <c r="D67" s="6"/>
      <c r="E67" s="5">
        <v>0.49070414560910047</v>
      </c>
      <c r="F67" s="5" t="e">
        <f ca="1">LOOKUP(E67,_xludf.MAP(_xludf.SEQUENCE($I$24-$I$23+1,1,$I$23),_xludf.LAMBDA(x,DISTR_HIPERGEOM_CDF(x,$C$5,$C$4,$C$3))),_xludf.SEQUENCE($I$24-$I$23+1,1,$I$23+1))</f>
        <v>#NAME?</v>
      </c>
      <c r="G67" s="1"/>
      <c r="H67" s="1"/>
      <c r="I67" s="1"/>
      <c r="J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5"/>
      <c r="D68" s="6"/>
      <c r="E68" s="5">
        <v>0.1447278117694486</v>
      </c>
      <c r="F68" s="5" t="e">
        <f ca="1">LOOKUP(E68,_xludf.MAP(_xludf.SEQUENCE($I$24-$I$23+1,1,$I$23),_xludf.LAMBDA(x,DISTR_HIPERGEOM_CDF(x,$C$5,$C$4,$C$3))),_xludf.SEQUENCE($I$24-$I$23+1,1,$I$23+1))</f>
        <v>#NAME?</v>
      </c>
      <c r="G68" s="1"/>
      <c r="H68" s="1"/>
      <c r="I68" s="1"/>
      <c r="J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5"/>
      <c r="D69" s="6"/>
      <c r="E69" s="5">
        <v>2.8890961984942454E-2</v>
      </c>
      <c r="F69" s="5" t="e">
        <f ca="1">LOOKUP(E69,_xludf.MAP(_xludf.SEQUENCE($I$24-$I$23+1,1,$I$23),_xludf.LAMBDA(x,DISTR_HIPERGEOM_CDF(x,$C$5,$C$4,$C$3))),_xludf.SEQUENCE($I$24-$I$23+1,1,$I$23+1))</f>
        <v>#NAME?</v>
      </c>
      <c r="G69" s="1"/>
      <c r="H69" s="1"/>
      <c r="I69" s="1"/>
      <c r="J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5"/>
      <c r="D70" s="6"/>
      <c r="E70" s="5">
        <v>0.93818823757791237</v>
      </c>
      <c r="F70" s="5" t="e">
        <f ca="1">LOOKUP(E70,_xludf.MAP(_xludf.SEQUENCE($I$24-$I$23+1,1,$I$23),_xludf.LAMBDA(x,DISTR_HIPERGEOM_CDF(x,$C$5,$C$4,$C$3))),_xludf.SEQUENCE($I$24-$I$23+1,1,$I$23+1))</f>
        <v>#NAME?</v>
      </c>
      <c r="G70" s="1"/>
      <c r="H70" s="1"/>
      <c r="I70" s="1"/>
      <c r="J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5"/>
      <c r="D71" s="6"/>
      <c r="E71" s="5">
        <v>0.83158559269087884</v>
      </c>
      <c r="F71" s="5" t="e">
        <f ca="1">LOOKUP(E71,_xludf.MAP(_xludf.SEQUENCE($I$24-$I$23+1,1,$I$23),_xludf.LAMBDA(x,DISTR_HIPERGEOM_CDF(x,$C$5,$C$4,$C$3))),_xludf.SEQUENCE($I$24-$I$23+1,1,$I$23+1))</f>
        <v>#NAME?</v>
      </c>
      <c r="G71" s="1"/>
      <c r="H71" s="1"/>
      <c r="I71" s="1"/>
      <c r="J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5"/>
      <c r="D72" s="6"/>
      <c r="E72" s="5">
        <v>1.9876406705473415E-2</v>
      </c>
      <c r="F72" s="5" t="e">
        <f ca="1">LOOKUP(E72,_xludf.MAP(_xludf.SEQUENCE($I$24-$I$23+1,1,$I$23),_xludf.LAMBDA(x,DISTR_HIPERGEOM_CDF(x,$C$5,$C$4,$C$3))),_xludf.SEQUENCE($I$24-$I$23+1,1,$I$23+1))</f>
        <v>#NAME?</v>
      </c>
      <c r="G72" s="1"/>
      <c r="H72" s="1"/>
      <c r="I72" s="1"/>
      <c r="J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5"/>
      <c r="D73" s="6"/>
      <c r="E73" s="5">
        <v>0.97746820981749816</v>
      </c>
      <c r="F73" s="5" t="e">
        <f ca="1">LOOKUP(E73,_xludf.MAP(_xludf.SEQUENCE($I$24-$I$23+1,1,$I$23),_xludf.LAMBDA(x,DISTR_HIPERGEOM_CDF(x,$C$5,$C$4,$C$3))),_xludf.SEQUENCE($I$24-$I$23+1,1,$I$23+1))</f>
        <v>#NAME?</v>
      </c>
      <c r="G73" s="1"/>
      <c r="H73" s="1"/>
      <c r="I73" s="1"/>
      <c r="J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5"/>
      <c r="D74" s="6"/>
      <c r="E74" s="5">
        <v>0.7470143157079232</v>
      </c>
      <c r="F74" s="5" t="e">
        <f ca="1">LOOKUP(E74,_xludf.MAP(_xludf.SEQUENCE($I$24-$I$23+1,1,$I$23),_xludf.LAMBDA(x,DISTR_HIPERGEOM_CDF(x,$C$5,$C$4,$C$3))),_xludf.SEQUENCE($I$24-$I$23+1,1,$I$23+1))</f>
        <v>#NAME?</v>
      </c>
      <c r="G74" s="1"/>
      <c r="H74" s="1"/>
      <c r="I74" s="1"/>
      <c r="J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5"/>
      <c r="D75" s="6"/>
      <c r="E75" s="5">
        <v>0.90251634681568782</v>
      </c>
      <c r="F75" s="5" t="e">
        <f ca="1">LOOKUP(E75,_xludf.MAP(_xludf.SEQUENCE($I$24-$I$23+1,1,$I$23),_xludf.LAMBDA(x,DISTR_HIPERGEOM_CDF(x,$C$5,$C$4,$C$3))),_xludf.SEQUENCE($I$24-$I$23+1,1,$I$23+1))</f>
        <v>#NAME?</v>
      </c>
      <c r="G75" s="1"/>
      <c r="H75" s="1"/>
      <c r="I75" s="1"/>
      <c r="J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5"/>
      <c r="D76" s="6"/>
      <c r="E76" s="5">
        <v>0.36580512185474956</v>
      </c>
      <c r="F76" s="5" t="e">
        <f ca="1">LOOKUP(E76,_xludf.MAP(_xludf.SEQUENCE($I$24-$I$23+1,1,$I$23),_xludf.LAMBDA(x,DISTR_HIPERGEOM_CDF(x,$C$5,$C$4,$C$3))),_xludf.SEQUENCE($I$24-$I$23+1,1,$I$23+1))</f>
        <v>#NAME?</v>
      </c>
      <c r="G76" s="1"/>
      <c r="H76" s="1"/>
      <c r="I76" s="1"/>
      <c r="J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5"/>
      <c r="D77" s="6"/>
      <c r="E77" s="5">
        <v>0.75143066434988748</v>
      </c>
      <c r="F77" s="5" t="e">
        <f ca="1">LOOKUP(E77,_xludf.MAP(_xludf.SEQUENCE($I$24-$I$23+1,1,$I$23),_xludf.LAMBDA(x,DISTR_HIPERGEOM_CDF(x,$C$5,$C$4,$C$3))),_xludf.SEQUENCE($I$24-$I$23+1,1,$I$23+1))</f>
        <v>#NAME?</v>
      </c>
      <c r="G77" s="1"/>
      <c r="H77" s="1"/>
      <c r="I77" s="1"/>
      <c r="J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5"/>
      <c r="D78" s="6"/>
      <c r="E78" s="5">
        <v>0.53630979726968808</v>
      </c>
      <c r="F78" s="5" t="e">
        <f ca="1">LOOKUP(E78,_xludf.MAP(_xludf.SEQUENCE($I$24-$I$23+1,1,$I$23),_xludf.LAMBDA(x,DISTR_HIPERGEOM_CDF(x,$C$5,$C$4,$C$3))),_xludf.SEQUENCE($I$24-$I$23+1,1,$I$23+1))</f>
        <v>#NAME?</v>
      </c>
      <c r="G78" s="1"/>
      <c r="H78" s="1"/>
      <c r="I78" s="1"/>
      <c r="J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5"/>
      <c r="D79" s="6"/>
      <c r="E79" s="5">
        <v>0.50732954703624378</v>
      </c>
      <c r="F79" s="5" t="e">
        <f ca="1">LOOKUP(E79,_xludf.MAP(_xludf.SEQUENCE($I$24-$I$23+1,1,$I$23),_xludf.LAMBDA(x,DISTR_HIPERGEOM_CDF(x,$C$5,$C$4,$C$3))),_xludf.SEQUENCE($I$24-$I$23+1,1,$I$23+1))</f>
        <v>#NAME?</v>
      </c>
      <c r="G79" s="1"/>
      <c r="H79" s="1"/>
      <c r="I79" s="1"/>
      <c r="J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5"/>
      <c r="D80" s="6"/>
      <c r="E80" s="5">
        <v>3.6231884640016032E-2</v>
      </c>
      <c r="F80" s="5" t="e">
        <f ca="1">LOOKUP(E80,_xludf.MAP(_xludf.SEQUENCE($I$24-$I$23+1,1,$I$23),_xludf.LAMBDA(x,DISTR_HIPERGEOM_CDF(x,$C$5,$C$4,$C$3))),_xludf.SEQUENCE($I$24-$I$23+1,1,$I$23+1))</f>
        <v>#NAME?</v>
      </c>
      <c r="G80" s="1"/>
      <c r="H80" s="1"/>
      <c r="I80" s="1"/>
      <c r="J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5"/>
      <c r="D81" s="6"/>
      <c r="E81" s="5">
        <v>0.75629828522229448</v>
      </c>
      <c r="F81" s="5" t="e">
        <f ca="1">LOOKUP(E81,_xludf.MAP(_xludf.SEQUENCE($I$24-$I$23+1,1,$I$23),_xludf.LAMBDA(x,DISTR_HIPERGEOM_CDF(x,$C$5,$C$4,$C$3))),_xludf.SEQUENCE($I$24-$I$23+1,1,$I$23+1))</f>
        <v>#NAME?</v>
      </c>
      <c r="G81" s="1"/>
      <c r="H81" s="1"/>
      <c r="I81" s="1"/>
      <c r="J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5"/>
      <c r="D82" s="6"/>
      <c r="E82" s="5">
        <v>0.94715244384415442</v>
      </c>
      <c r="F82" s="5" t="e">
        <f ca="1">LOOKUP(E82,_xludf.MAP(_xludf.SEQUENCE($I$24-$I$23+1,1,$I$23),_xludf.LAMBDA(x,DISTR_HIPERGEOM_CDF(x,$C$5,$C$4,$C$3))),_xludf.SEQUENCE($I$24-$I$23+1,1,$I$23+1))</f>
        <v>#NAME?</v>
      </c>
      <c r="G82" s="1"/>
      <c r="H82" s="1"/>
      <c r="I82" s="1"/>
      <c r="J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5"/>
      <c r="D83" s="6"/>
      <c r="E83" s="5">
        <v>0.52468297420011445</v>
      </c>
      <c r="F83" s="5" t="e">
        <f ca="1">LOOKUP(E83,_xludf.MAP(_xludf.SEQUENCE($I$24-$I$23+1,1,$I$23),_xludf.LAMBDA(x,DISTR_HIPERGEOM_CDF(x,$C$5,$C$4,$C$3))),_xludf.SEQUENCE($I$24-$I$23+1,1,$I$23+1))</f>
        <v>#NAME?</v>
      </c>
      <c r="G83" s="1"/>
      <c r="H83" s="1"/>
      <c r="I83" s="1"/>
      <c r="J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5"/>
      <c r="D84" s="6"/>
      <c r="E84" s="5">
        <v>0.79829922533553344</v>
      </c>
      <c r="F84" s="5" t="e">
        <f ca="1">LOOKUP(E84,_xludf.MAP(_xludf.SEQUENCE($I$24-$I$23+1,1,$I$23),_xludf.LAMBDA(x,DISTR_HIPERGEOM_CDF(x,$C$5,$C$4,$C$3))),_xludf.SEQUENCE($I$24-$I$23+1,1,$I$23+1))</f>
        <v>#NAME?</v>
      </c>
      <c r="G84" s="1"/>
      <c r="H84" s="1"/>
      <c r="I84" s="1"/>
      <c r="J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5"/>
      <c r="D85" s="6"/>
      <c r="E85" s="5">
        <v>0.78943630098462581</v>
      </c>
      <c r="F85" s="5" t="e">
        <f ca="1">LOOKUP(E85,_xludf.MAP(_xludf.SEQUENCE($I$24-$I$23+1,1,$I$23),_xludf.LAMBDA(x,DISTR_HIPERGEOM_CDF(x,$C$5,$C$4,$C$3))),_xludf.SEQUENCE($I$24-$I$23+1,1,$I$23+1))</f>
        <v>#NAME?</v>
      </c>
      <c r="G85" s="1"/>
      <c r="H85" s="1"/>
      <c r="I85" s="1"/>
      <c r="J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5"/>
      <c r="D86" s="6"/>
      <c r="E86" s="5">
        <v>0.98787903622157136</v>
      </c>
      <c r="F86" s="5" t="e">
        <f ca="1">LOOKUP(E86,_xludf.MAP(_xludf.SEQUENCE($I$24-$I$23+1,1,$I$23),_xludf.LAMBDA(x,DISTR_HIPERGEOM_CDF(x,$C$5,$C$4,$C$3))),_xludf.SEQUENCE($I$24-$I$23+1,1,$I$23+1))</f>
        <v>#NAME?</v>
      </c>
      <c r="G86" s="1"/>
      <c r="H86" s="1"/>
      <c r="I86" s="1"/>
      <c r="J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5"/>
      <c r="D87" s="6"/>
      <c r="E87" s="5">
        <v>3.7583938634417113E-2</v>
      </c>
      <c r="F87" s="5" t="e">
        <f ca="1">LOOKUP(E87,_xludf.MAP(_xludf.SEQUENCE($I$24-$I$23+1,1,$I$23),_xludf.LAMBDA(x,DISTR_HIPERGEOM_CDF(x,$C$5,$C$4,$C$3))),_xludf.SEQUENCE($I$24-$I$23+1,1,$I$23+1))</f>
        <v>#NAME?</v>
      </c>
      <c r="G87" s="1"/>
      <c r="H87" s="1"/>
      <c r="I87" s="1"/>
      <c r="J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5"/>
      <c r="D88" s="6"/>
      <c r="E88" s="5">
        <v>0.20413539420204929</v>
      </c>
      <c r="F88" s="5" t="e">
        <f ca="1">LOOKUP(E88,_xludf.MAP(_xludf.SEQUENCE($I$24-$I$23+1,1,$I$23),_xludf.LAMBDA(x,DISTR_HIPERGEOM_CDF(x,$C$5,$C$4,$C$3))),_xludf.SEQUENCE($I$24-$I$23+1,1,$I$23+1))</f>
        <v>#NAME?</v>
      </c>
      <c r="G88" s="1"/>
      <c r="H88" s="1"/>
      <c r="I88" s="1"/>
      <c r="J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5"/>
      <c r="D89" s="6"/>
      <c r="E89" s="5">
        <v>0.93783403263385656</v>
      </c>
      <c r="F89" s="5" t="e">
        <f ca="1">LOOKUP(E89,_xludf.MAP(_xludf.SEQUENCE($I$24-$I$23+1,1,$I$23),_xludf.LAMBDA(x,DISTR_HIPERGEOM_CDF(x,$C$5,$C$4,$C$3))),_xludf.SEQUENCE($I$24-$I$23+1,1,$I$23+1))</f>
        <v>#NAME?</v>
      </c>
      <c r="G89" s="1"/>
      <c r="H89" s="1"/>
      <c r="I89" s="1"/>
      <c r="J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5"/>
      <c r="D90" s="6"/>
      <c r="E90" s="5">
        <v>0.30203220251005236</v>
      </c>
      <c r="F90" s="5" t="e">
        <f ca="1">LOOKUP(E90,_xludf.MAP(_xludf.SEQUENCE($I$24-$I$23+1,1,$I$23),_xludf.LAMBDA(x,DISTR_HIPERGEOM_CDF(x,$C$5,$C$4,$C$3))),_xludf.SEQUENCE($I$24-$I$23+1,1,$I$23+1))</f>
        <v>#NAME?</v>
      </c>
      <c r="G90" s="1"/>
      <c r="H90" s="1"/>
      <c r="I90" s="1"/>
      <c r="J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5"/>
      <c r="D91" s="6"/>
      <c r="E91" s="5">
        <v>0.59897792245270154</v>
      </c>
      <c r="F91" s="5" t="e">
        <f ca="1">LOOKUP(E91,_xludf.MAP(_xludf.SEQUENCE($I$24-$I$23+1,1,$I$23),_xludf.LAMBDA(x,DISTR_HIPERGEOM_CDF(x,$C$5,$C$4,$C$3))),_xludf.SEQUENCE($I$24-$I$23+1,1,$I$23+1))</f>
        <v>#NAME?</v>
      </c>
      <c r="G91" s="1"/>
      <c r="H91" s="1"/>
      <c r="I91" s="1"/>
      <c r="J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5"/>
      <c r="D92" s="6"/>
      <c r="E92" s="5">
        <v>7.1844769191840574E-2</v>
      </c>
      <c r="F92" s="5" t="e">
        <f ca="1">LOOKUP(E92,_xludf.MAP(_xludf.SEQUENCE($I$24-$I$23+1,1,$I$23),_xludf.LAMBDA(x,DISTR_HIPERGEOM_CDF(x,$C$5,$C$4,$C$3))),_xludf.SEQUENCE($I$24-$I$23+1,1,$I$23+1))</f>
        <v>#NAME?</v>
      </c>
      <c r="G92" s="1"/>
      <c r="H92" s="1"/>
      <c r="I92" s="1"/>
      <c r="J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5"/>
      <c r="D93" s="6"/>
      <c r="E93" s="5">
        <v>0.60512646009593185</v>
      </c>
      <c r="F93" s="5" t="e">
        <f ca="1">LOOKUP(E93,_xludf.MAP(_xludf.SEQUENCE($I$24-$I$23+1,1,$I$23),_xludf.LAMBDA(x,DISTR_HIPERGEOM_CDF(x,$C$5,$C$4,$C$3))),_xludf.SEQUENCE($I$24-$I$23+1,1,$I$23+1))</f>
        <v>#NAME?</v>
      </c>
      <c r="G93" s="1"/>
      <c r="H93" s="1"/>
      <c r="I93" s="1"/>
      <c r="J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5"/>
      <c r="D94" s="6"/>
      <c r="E94" s="5">
        <v>0.86862769067254952</v>
      </c>
      <c r="F94" s="5" t="e">
        <f ca="1">LOOKUP(E94,_xludf.MAP(_xludf.SEQUENCE($I$24-$I$23+1,1,$I$23),_xludf.LAMBDA(x,DISTR_HIPERGEOM_CDF(x,$C$5,$C$4,$C$3))),_xludf.SEQUENCE($I$24-$I$23+1,1,$I$23+1))</f>
        <v>#NAME?</v>
      </c>
      <c r="G94" s="1"/>
      <c r="H94" s="1"/>
      <c r="I94" s="1"/>
      <c r="J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5"/>
      <c r="D95" s="6"/>
      <c r="E95" s="5">
        <v>0.63172216679536186</v>
      </c>
      <c r="F95" s="5" t="e">
        <f ca="1">LOOKUP(E95,_xludf.MAP(_xludf.SEQUENCE($I$24-$I$23+1,1,$I$23),_xludf.LAMBDA(x,DISTR_HIPERGEOM_CDF(x,$C$5,$C$4,$C$3))),_xludf.SEQUENCE($I$24-$I$23+1,1,$I$23+1))</f>
        <v>#NAME?</v>
      </c>
      <c r="G95" s="1"/>
      <c r="H95" s="1"/>
      <c r="I95" s="1"/>
      <c r="J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5"/>
      <c r="D96" s="6"/>
      <c r="E96" s="5">
        <v>0.10281366687576832</v>
      </c>
      <c r="F96" s="5" t="e">
        <f ca="1">LOOKUP(E96,_xludf.MAP(_xludf.SEQUENCE($I$24-$I$23+1,1,$I$23),_xludf.LAMBDA(x,DISTR_HIPERGEOM_CDF(x,$C$5,$C$4,$C$3))),_xludf.SEQUENCE($I$24-$I$23+1,1,$I$23+1))</f>
        <v>#NAME?</v>
      </c>
      <c r="G96" s="1"/>
      <c r="H96" s="1"/>
      <c r="I96" s="1"/>
      <c r="J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5"/>
      <c r="D97" s="6"/>
      <c r="E97" s="5">
        <v>0.81901251926276464</v>
      </c>
      <c r="F97" s="5" t="e">
        <f ca="1">LOOKUP(E97,_xludf.MAP(_xludf.SEQUENCE($I$24-$I$23+1,1,$I$23),_xludf.LAMBDA(x,DISTR_HIPERGEOM_CDF(x,$C$5,$C$4,$C$3))),_xludf.SEQUENCE($I$24-$I$23+1,1,$I$23+1))</f>
        <v>#NAME?</v>
      </c>
      <c r="G97" s="1"/>
      <c r="H97" s="1"/>
      <c r="I97" s="1"/>
      <c r="J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5"/>
      <c r="D98" s="6"/>
      <c r="E98" s="5">
        <v>0.95899160102636216</v>
      </c>
      <c r="F98" s="5" t="e">
        <f ca="1">LOOKUP(E98,_xludf.MAP(_xludf.SEQUENCE($I$24-$I$23+1,1,$I$23),_xludf.LAMBDA(x,DISTR_HIPERGEOM_CDF(x,$C$5,$C$4,$C$3))),_xludf.SEQUENCE($I$24-$I$23+1,1,$I$23+1))</f>
        <v>#NAME?</v>
      </c>
      <c r="G98" s="1"/>
      <c r="H98" s="1"/>
      <c r="I98" s="1"/>
      <c r="J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5"/>
      <c r="D99" s="6"/>
      <c r="E99" s="5">
        <v>0.58724257866191709</v>
      </c>
      <c r="F99" s="5" t="e">
        <f ca="1">LOOKUP(E99,_xludf.MAP(_xludf.SEQUENCE($I$24-$I$23+1,1,$I$23),_xludf.LAMBDA(x,DISTR_HIPERGEOM_CDF(x,$C$5,$C$4,$C$3))),_xludf.SEQUENCE($I$24-$I$23+1,1,$I$23+1))</f>
        <v>#NAME?</v>
      </c>
      <c r="G99" s="1"/>
      <c r="H99" s="1"/>
      <c r="I99" s="1"/>
      <c r="J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5"/>
      <c r="D100" s="6"/>
      <c r="E100" s="5">
        <v>0.38975648292108656</v>
      </c>
      <c r="F100" s="5" t="e">
        <f ca="1">LOOKUP(E100,_xludf.MAP(_xludf.SEQUENCE($I$24-$I$23+1,1,$I$23),_xludf.LAMBDA(x,DISTR_HIPERGEOM_CDF(x,$C$5,$C$4,$C$3))),_xludf.SEQUENCE($I$24-$I$23+1,1,$I$23+1))</f>
        <v>#NAME?</v>
      </c>
      <c r="G100" s="1"/>
      <c r="H100" s="1"/>
      <c r="I100" s="1"/>
      <c r="J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5"/>
      <c r="D101" s="6"/>
      <c r="E101" s="5">
        <v>0.36182463936390152</v>
      </c>
      <c r="F101" s="5" t="e">
        <f ca="1">LOOKUP(E101,_xludf.MAP(_xludf.SEQUENCE($I$24-$I$23+1,1,$I$23),_xludf.LAMBDA(x,DISTR_HIPERGEOM_CDF(x,$C$5,$C$4,$C$3))),_xludf.SEQUENCE($I$24-$I$23+1,1,$I$23+1))</f>
        <v>#NAME?</v>
      </c>
      <c r="G101" s="1"/>
      <c r="H101" s="1"/>
      <c r="I101" s="1"/>
      <c r="J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5"/>
      <c r="D102" s="6"/>
      <c r="E102" s="5">
        <v>0.79258076751922224</v>
      </c>
      <c r="F102" s="5" t="e">
        <f ca="1">LOOKUP(E102,_xludf.MAP(_xludf.SEQUENCE($I$24-$I$23+1,1,$I$23),_xludf.LAMBDA(x,DISTR_HIPERGEOM_CDF(x,$C$5,$C$4,$C$3))),_xludf.SEQUENCE($I$24-$I$23+1,1,$I$23+1))</f>
        <v>#NAME?</v>
      </c>
      <c r="G102" s="1"/>
      <c r="H102" s="1"/>
      <c r="I102" s="1"/>
      <c r="J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5"/>
      <c r="D103" s="6"/>
      <c r="E103" s="5">
        <v>0.89439846068634987</v>
      </c>
      <c r="F103" s="5" t="e">
        <f ca="1">LOOKUP(E103,_xludf.MAP(_xludf.SEQUENCE($I$24-$I$23+1,1,$I$23),_xludf.LAMBDA(x,DISTR_HIPERGEOM_CDF(x,$C$5,$C$4,$C$3))),_xludf.SEQUENCE($I$24-$I$23+1,1,$I$23+1))</f>
        <v>#NAME?</v>
      </c>
      <c r="G103" s="1"/>
      <c r="H103" s="1"/>
      <c r="I103" s="1"/>
      <c r="J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5"/>
      <c r="D104" s="6"/>
      <c r="E104" s="5">
        <v>0.82871642971977988</v>
      </c>
      <c r="F104" s="5" t="e">
        <f ca="1">LOOKUP(E104,_xludf.MAP(_xludf.SEQUENCE($I$24-$I$23+1,1,$I$23),_xludf.LAMBDA(x,DISTR_HIPERGEOM_CDF(x,$C$5,$C$4,$C$3))),_xludf.SEQUENCE($I$24-$I$23+1,1,$I$23+1))</f>
        <v>#NAME?</v>
      </c>
      <c r="G104" s="1"/>
      <c r="H104" s="1"/>
      <c r="I104" s="1"/>
      <c r="J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5"/>
      <c r="D105" s="6"/>
      <c r="E105" s="5">
        <v>0.93985691678380934</v>
      </c>
      <c r="F105" s="5" t="e">
        <f ca="1">LOOKUP(E105,_xludf.MAP(_xludf.SEQUENCE($I$24-$I$23+1,1,$I$23),_xludf.LAMBDA(x,DISTR_HIPERGEOM_CDF(x,$C$5,$C$4,$C$3))),_xludf.SEQUENCE($I$24-$I$23+1,1,$I$23+1))</f>
        <v>#NAME?</v>
      </c>
      <c r="G105" s="1"/>
      <c r="H105" s="1"/>
      <c r="I105" s="1"/>
      <c r="J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5"/>
      <c r="D106" s="6"/>
      <c r="E106" s="5">
        <v>0.48361377432770924</v>
      </c>
      <c r="F106" s="5" t="e">
        <f ca="1">LOOKUP(E106,_xludf.MAP(_xludf.SEQUENCE($I$24-$I$23+1,1,$I$23),_xludf.LAMBDA(x,DISTR_HIPERGEOM_CDF(x,$C$5,$C$4,$C$3))),_xludf.SEQUENCE($I$24-$I$23+1,1,$I$23+1))</f>
        <v>#NAME?</v>
      </c>
      <c r="G106" s="1"/>
      <c r="H106" s="1"/>
      <c r="I106" s="1"/>
      <c r="J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5"/>
      <c r="D107" s="6"/>
      <c r="E107" s="5">
        <v>0.91855630917547015</v>
      </c>
      <c r="F107" s="5" t="e">
        <f ca="1">LOOKUP(E107,_xludf.MAP(_xludf.SEQUENCE($I$24-$I$23+1,1,$I$23),_xludf.LAMBDA(x,DISTR_HIPERGEOM_CDF(x,$C$5,$C$4,$C$3))),_xludf.SEQUENCE($I$24-$I$23+1,1,$I$23+1))</f>
        <v>#NAME?</v>
      </c>
      <c r="G107" s="1"/>
      <c r="H107" s="1"/>
      <c r="I107" s="1"/>
      <c r="J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5"/>
      <c r="D108" s="6"/>
      <c r="E108" s="5">
        <v>0.73827387514423903</v>
      </c>
      <c r="F108" s="5" t="e">
        <f ca="1">LOOKUP(E108,_xludf.MAP(_xludf.SEQUENCE($I$24-$I$23+1,1,$I$23),_xludf.LAMBDA(x,DISTR_HIPERGEOM_CDF(x,$C$5,$C$4,$C$3))),_xludf.SEQUENCE($I$24-$I$23+1,1,$I$23+1))</f>
        <v>#NAME?</v>
      </c>
      <c r="G108" s="1"/>
      <c r="H108" s="1"/>
      <c r="I108" s="1"/>
      <c r="J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5"/>
      <c r="D109" s="6"/>
      <c r="E109" s="5">
        <v>0.56115956513931475</v>
      </c>
      <c r="F109" s="5" t="e">
        <f ca="1">LOOKUP(E109,_xludf.MAP(_xludf.SEQUENCE($I$24-$I$23+1,1,$I$23),_xludf.LAMBDA(x,DISTR_HIPERGEOM_CDF(x,$C$5,$C$4,$C$3))),_xludf.SEQUENCE($I$24-$I$23+1,1,$I$23+1))</f>
        <v>#NAME?</v>
      </c>
      <c r="G109" s="1"/>
      <c r="H109" s="1"/>
      <c r="I109" s="1"/>
      <c r="J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5"/>
      <c r="D110" s="6"/>
      <c r="E110" s="5">
        <v>0.55100398832712372</v>
      </c>
      <c r="F110" s="5" t="e">
        <f ca="1">LOOKUP(E110,_xludf.MAP(_xludf.SEQUENCE($I$24-$I$23+1,1,$I$23),_xludf.LAMBDA(x,DISTR_HIPERGEOM_CDF(x,$C$5,$C$4,$C$3))),_xludf.SEQUENCE($I$24-$I$23+1,1,$I$23+1))</f>
        <v>#NAME?</v>
      </c>
      <c r="G110" s="1"/>
      <c r="H110" s="1"/>
      <c r="I110" s="1"/>
      <c r="J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5"/>
      <c r="D111" s="6"/>
      <c r="E111" s="5">
        <v>0.12060047631224591</v>
      </c>
      <c r="F111" s="5" t="e">
        <f ca="1">LOOKUP(E111,_xludf.MAP(_xludf.SEQUENCE($I$24-$I$23+1,1,$I$23),_xludf.LAMBDA(x,DISTR_HIPERGEOM_CDF(x,$C$5,$C$4,$C$3))),_xludf.SEQUENCE($I$24-$I$23+1,1,$I$23+1))</f>
        <v>#NAME?</v>
      </c>
      <c r="G111" s="1"/>
      <c r="H111" s="1"/>
      <c r="I111" s="1"/>
      <c r="J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5"/>
      <c r="D112" s="6"/>
      <c r="E112" s="5">
        <v>0.31050460998298945</v>
      </c>
      <c r="F112" s="5" t="e">
        <f ca="1">LOOKUP(E112,_xludf.MAP(_xludf.SEQUENCE($I$24-$I$23+1,1,$I$23),_xludf.LAMBDA(x,DISTR_HIPERGEOM_CDF(x,$C$5,$C$4,$C$3))),_xludf.SEQUENCE($I$24-$I$23+1,1,$I$23+1))</f>
        <v>#NAME?</v>
      </c>
      <c r="G112" s="1"/>
      <c r="H112" s="1"/>
      <c r="I112" s="1"/>
      <c r="J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5"/>
      <c r="D113" s="6"/>
      <c r="E113" s="5">
        <v>0.52685975518721584</v>
      </c>
      <c r="F113" s="5" t="e">
        <f ca="1">LOOKUP(E113,_xludf.MAP(_xludf.SEQUENCE($I$24-$I$23+1,1,$I$23),_xludf.LAMBDA(x,DISTR_HIPERGEOM_CDF(x,$C$5,$C$4,$C$3))),_xludf.SEQUENCE($I$24-$I$23+1,1,$I$23+1))</f>
        <v>#NAME?</v>
      </c>
      <c r="G113" s="1"/>
      <c r="H113" s="1"/>
      <c r="I113" s="1"/>
      <c r="J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5"/>
      <c r="D114" s="6"/>
      <c r="E114" s="5">
        <v>0.47600007430342872</v>
      </c>
      <c r="F114" s="5" t="e">
        <f ca="1">LOOKUP(E114,_xludf.MAP(_xludf.SEQUENCE($I$24-$I$23+1,1,$I$23),_xludf.LAMBDA(x,DISTR_HIPERGEOM_CDF(x,$C$5,$C$4,$C$3))),_xludf.SEQUENCE($I$24-$I$23+1,1,$I$23+1))</f>
        <v>#NAME?</v>
      </c>
      <c r="G114" s="1"/>
      <c r="H114" s="1"/>
      <c r="I114" s="1"/>
      <c r="J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5"/>
      <c r="D115" s="6"/>
      <c r="E115" s="5">
        <v>0.35658509003981897</v>
      </c>
      <c r="F115" s="5" t="e">
        <f ca="1">LOOKUP(E115,_xludf.MAP(_xludf.SEQUENCE($I$24-$I$23+1,1,$I$23),_xludf.LAMBDA(x,DISTR_HIPERGEOM_CDF(x,$C$5,$C$4,$C$3))),_xludf.SEQUENCE($I$24-$I$23+1,1,$I$23+1))</f>
        <v>#NAME?</v>
      </c>
      <c r="G115" s="1"/>
      <c r="H115" s="1"/>
      <c r="I115" s="1"/>
      <c r="J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5"/>
      <c r="D116" s="6"/>
      <c r="E116" s="5">
        <v>0.87076935851199255</v>
      </c>
      <c r="F116" s="5" t="e">
        <f ca="1">LOOKUP(E116,_xludf.MAP(_xludf.SEQUENCE($I$24-$I$23+1,1,$I$23),_xludf.LAMBDA(x,DISTR_HIPERGEOM_CDF(x,$C$5,$C$4,$C$3))),_xludf.SEQUENCE($I$24-$I$23+1,1,$I$23+1))</f>
        <v>#NAME?</v>
      </c>
      <c r="G116" s="1"/>
      <c r="H116" s="1"/>
      <c r="I116" s="1"/>
      <c r="J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5"/>
      <c r="D117" s="6"/>
      <c r="E117" s="5">
        <v>0.95767033898052034</v>
      </c>
      <c r="F117" s="5" t="e">
        <f ca="1">LOOKUP(E117,_xludf.MAP(_xludf.SEQUENCE($I$24-$I$23+1,1,$I$23),_xludf.LAMBDA(x,DISTR_HIPERGEOM_CDF(x,$C$5,$C$4,$C$3))),_xludf.SEQUENCE($I$24-$I$23+1,1,$I$23+1))</f>
        <v>#NAME?</v>
      </c>
      <c r="G117" s="1"/>
      <c r="H117" s="1"/>
      <c r="I117" s="1"/>
      <c r="J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5"/>
      <c r="D118" s="6"/>
      <c r="E118" s="5">
        <v>0.5351037980221155</v>
      </c>
      <c r="F118" s="5" t="e">
        <f ca="1">LOOKUP(E118,_xludf.MAP(_xludf.SEQUENCE($I$24-$I$23+1,1,$I$23),_xludf.LAMBDA(x,DISTR_HIPERGEOM_CDF(x,$C$5,$C$4,$C$3))),_xludf.SEQUENCE($I$24-$I$23+1,1,$I$23+1))</f>
        <v>#NAME?</v>
      </c>
      <c r="G118" s="1"/>
      <c r="H118" s="1"/>
      <c r="I118" s="1"/>
      <c r="J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5"/>
      <c r="D119" s="6"/>
      <c r="E119" s="5">
        <v>0.79095809097354797</v>
      </c>
      <c r="F119" s="5" t="e">
        <f ca="1">LOOKUP(E119,_xludf.MAP(_xludf.SEQUENCE($I$24-$I$23+1,1,$I$23),_xludf.LAMBDA(x,DISTR_HIPERGEOM_CDF(x,$C$5,$C$4,$C$3))),_xludf.SEQUENCE($I$24-$I$23+1,1,$I$23+1))</f>
        <v>#NAME?</v>
      </c>
      <c r="G119" s="1"/>
      <c r="H119" s="1"/>
      <c r="I119" s="1"/>
      <c r="J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5"/>
      <c r="D120" s="6"/>
      <c r="E120" s="5">
        <v>0.30720485451459423</v>
      </c>
      <c r="F120" s="5" t="e">
        <f ca="1">LOOKUP(E120,_xludf.MAP(_xludf.SEQUENCE($I$24-$I$23+1,1,$I$23),_xludf.LAMBDA(x,DISTR_HIPERGEOM_CDF(x,$C$5,$C$4,$C$3))),_xludf.SEQUENCE($I$24-$I$23+1,1,$I$23+1))</f>
        <v>#NAME?</v>
      </c>
      <c r="G120" s="1"/>
      <c r="H120" s="1"/>
      <c r="I120" s="1"/>
      <c r="J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5"/>
      <c r="D121" s="6"/>
      <c r="E121" s="5">
        <v>0.57509900059239438</v>
      </c>
      <c r="F121" s="5" t="e">
        <f ca="1">LOOKUP(E121,_xludf.MAP(_xludf.SEQUENCE($I$24-$I$23+1,1,$I$23),_xludf.LAMBDA(x,DISTR_HIPERGEOM_CDF(x,$C$5,$C$4,$C$3))),_xludf.SEQUENCE($I$24-$I$23+1,1,$I$23+1))</f>
        <v>#NAME?</v>
      </c>
      <c r="G121" s="1"/>
      <c r="H121" s="1"/>
      <c r="I121" s="1"/>
      <c r="J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5"/>
      <c r="D122" s="6"/>
      <c r="E122" s="5">
        <v>0.4102484544533993</v>
      </c>
      <c r="F122" s="5" t="e">
        <f ca="1">LOOKUP(E122,_xludf.MAP(_xludf.SEQUENCE($I$24-$I$23+1,1,$I$23),_xludf.LAMBDA(x,DISTR_HIPERGEOM_CDF(x,$C$5,$C$4,$C$3))),_xludf.SEQUENCE($I$24-$I$23+1,1,$I$23+1))</f>
        <v>#NAME?</v>
      </c>
      <c r="G122" s="1"/>
      <c r="H122" s="1"/>
      <c r="I122" s="1"/>
      <c r="J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5"/>
      <c r="D123" s="6"/>
      <c r="E123" s="5">
        <v>0.20976472874951768</v>
      </c>
      <c r="F123" s="5" t="e">
        <f ca="1">LOOKUP(E123,_xludf.MAP(_xludf.SEQUENCE($I$24-$I$23+1,1,$I$23),_xludf.LAMBDA(x,DISTR_HIPERGEOM_CDF(x,$C$5,$C$4,$C$3))),_xludf.SEQUENCE($I$24-$I$23+1,1,$I$23+1))</f>
        <v>#NAME?</v>
      </c>
      <c r="G123" s="1"/>
      <c r="H123" s="1"/>
      <c r="I123" s="1"/>
      <c r="J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5"/>
      <c r="D124" s="6"/>
      <c r="E124" s="5">
        <v>0.4458259381836418</v>
      </c>
      <c r="F124" s="5" t="e">
        <f ca="1">LOOKUP(E124,_xludf.MAP(_xludf.SEQUENCE($I$24-$I$23+1,1,$I$23),_xludf.LAMBDA(x,DISTR_HIPERGEOM_CDF(x,$C$5,$C$4,$C$3))),_xludf.SEQUENCE($I$24-$I$23+1,1,$I$23+1))</f>
        <v>#NAME?</v>
      </c>
      <c r="G124" s="1"/>
      <c r="H124" s="1"/>
      <c r="I124" s="1"/>
      <c r="J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5"/>
      <c r="D125" s="6"/>
      <c r="E125" s="5">
        <v>0.53597268510394835</v>
      </c>
      <c r="F125" s="5" t="e">
        <f ca="1">LOOKUP(E125,_xludf.MAP(_xludf.SEQUENCE($I$24-$I$23+1,1,$I$23),_xludf.LAMBDA(x,DISTR_HIPERGEOM_CDF(x,$C$5,$C$4,$C$3))),_xludf.SEQUENCE($I$24-$I$23+1,1,$I$23+1))</f>
        <v>#NAME?</v>
      </c>
      <c r="G125" s="1"/>
      <c r="H125" s="1"/>
      <c r="I125" s="1"/>
      <c r="J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5"/>
      <c r="D126" s="6"/>
      <c r="E126" s="5">
        <v>0.88388589192664979</v>
      </c>
      <c r="F126" s="5" t="e">
        <f ca="1">LOOKUP(E126,_xludf.MAP(_xludf.SEQUENCE($I$24-$I$23+1,1,$I$23),_xludf.LAMBDA(x,DISTR_HIPERGEOM_CDF(x,$C$5,$C$4,$C$3))),_xludf.SEQUENCE($I$24-$I$23+1,1,$I$23+1))</f>
        <v>#NAME?</v>
      </c>
      <c r="G126" s="1"/>
      <c r="H126" s="1"/>
      <c r="I126" s="1"/>
      <c r="J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5"/>
      <c r="D127" s="6"/>
      <c r="E127" s="5">
        <v>0.61496492675263981</v>
      </c>
      <c r="F127" s="5" t="e">
        <f ca="1">LOOKUP(E127,_xludf.MAP(_xludf.SEQUENCE($I$24-$I$23+1,1,$I$23),_xludf.LAMBDA(x,DISTR_HIPERGEOM_CDF(x,$C$5,$C$4,$C$3))),_xludf.SEQUENCE($I$24-$I$23+1,1,$I$23+1))</f>
        <v>#NAME?</v>
      </c>
      <c r="G127" s="1"/>
      <c r="H127" s="1"/>
      <c r="I127" s="1"/>
      <c r="J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5"/>
      <c r="D128" s="6"/>
      <c r="E128" s="5">
        <v>0.59343705989707474</v>
      </c>
      <c r="F128" s="5" t="e">
        <f ca="1">LOOKUP(E128,_xludf.MAP(_xludf.SEQUENCE($I$24-$I$23+1,1,$I$23),_xludf.LAMBDA(x,DISTR_HIPERGEOM_CDF(x,$C$5,$C$4,$C$3))),_xludf.SEQUENCE($I$24-$I$23+1,1,$I$23+1))</f>
        <v>#NAME?</v>
      </c>
      <c r="G128" s="1"/>
      <c r="H128" s="1"/>
      <c r="I128" s="1"/>
      <c r="J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5"/>
      <c r="D129" s="6"/>
      <c r="E129" s="5">
        <v>0.47924335912083726</v>
      </c>
      <c r="F129" s="5" t="e">
        <f ca="1">LOOKUP(E129,_xludf.MAP(_xludf.SEQUENCE($I$24-$I$23+1,1,$I$23),_xludf.LAMBDA(x,DISTR_HIPERGEOM_CDF(x,$C$5,$C$4,$C$3))),_xludf.SEQUENCE($I$24-$I$23+1,1,$I$23+1))</f>
        <v>#NAME?</v>
      </c>
      <c r="G129" s="1"/>
      <c r="H129" s="1"/>
      <c r="I129" s="1"/>
      <c r="J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5"/>
      <c r="D130" s="6"/>
      <c r="E130" s="5">
        <v>0.26354378138916013</v>
      </c>
      <c r="F130" s="5" t="e">
        <f ca="1">LOOKUP(E130,_xludf.MAP(_xludf.SEQUENCE($I$24-$I$23+1,1,$I$23),_xludf.LAMBDA(x,DISTR_HIPERGEOM_CDF(x,$C$5,$C$4,$C$3))),_xludf.SEQUENCE($I$24-$I$23+1,1,$I$23+1))</f>
        <v>#NAME?</v>
      </c>
      <c r="G130" s="1"/>
      <c r="H130" s="1"/>
      <c r="I130" s="1"/>
      <c r="J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5"/>
      <c r="D131" s="6"/>
      <c r="E131" s="5">
        <v>0.85697462212363551</v>
      </c>
      <c r="F131" s="5" t="e">
        <f ca="1">LOOKUP(E131,_xludf.MAP(_xludf.SEQUENCE($I$24-$I$23+1,1,$I$23),_xludf.LAMBDA(x,DISTR_HIPERGEOM_CDF(x,$C$5,$C$4,$C$3))),_xludf.SEQUENCE($I$24-$I$23+1,1,$I$23+1))</f>
        <v>#NAME?</v>
      </c>
      <c r="G131" s="1"/>
      <c r="H131" s="1"/>
      <c r="I131" s="1"/>
      <c r="J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5"/>
      <c r="D132" s="6"/>
      <c r="E132" s="5">
        <v>0.94809090089986692</v>
      </c>
      <c r="F132" s="5" t="e">
        <f ca="1">LOOKUP(E132,_xludf.MAP(_xludf.SEQUENCE($I$24-$I$23+1,1,$I$23),_xludf.LAMBDA(x,DISTR_HIPERGEOM_CDF(x,$C$5,$C$4,$C$3))),_xludf.SEQUENCE($I$24-$I$23+1,1,$I$23+1))</f>
        <v>#NAME?</v>
      </c>
      <c r="G132" s="1"/>
      <c r="H132" s="1"/>
      <c r="I132" s="1"/>
      <c r="J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5"/>
      <c r="D133" s="6"/>
      <c r="E133" s="5">
        <v>0.58564233762906248</v>
      </c>
      <c r="F133" s="5" t="e">
        <f ca="1">LOOKUP(E133,_xludf.MAP(_xludf.SEQUENCE($I$24-$I$23+1,1,$I$23),_xludf.LAMBDA(x,DISTR_HIPERGEOM_CDF(x,$C$5,$C$4,$C$3))),_xludf.SEQUENCE($I$24-$I$23+1,1,$I$23+1))</f>
        <v>#NAME?</v>
      </c>
      <c r="G133" s="1"/>
      <c r="H133" s="1"/>
      <c r="I133" s="1"/>
      <c r="J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5"/>
      <c r="D134" s="6"/>
      <c r="E134" s="5">
        <v>4.857882947859915E-2</v>
      </c>
      <c r="F134" s="5" t="e">
        <f ca="1">LOOKUP(E134,_xludf.MAP(_xludf.SEQUENCE($I$24-$I$23+1,1,$I$23),_xludf.LAMBDA(x,DISTR_HIPERGEOM_CDF(x,$C$5,$C$4,$C$3))),_xludf.SEQUENCE($I$24-$I$23+1,1,$I$23+1))</f>
        <v>#NAME?</v>
      </c>
      <c r="G134" s="1"/>
      <c r="H134" s="1"/>
      <c r="I134" s="1"/>
      <c r="J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5"/>
      <c r="D135" s="6"/>
      <c r="E135" s="5">
        <v>0.71976866146684371</v>
      </c>
      <c r="F135" s="5" t="e">
        <f ca="1">LOOKUP(E135,_xludf.MAP(_xludf.SEQUENCE($I$24-$I$23+1,1,$I$23),_xludf.LAMBDA(x,DISTR_HIPERGEOM_CDF(x,$C$5,$C$4,$C$3))),_xludf.SEQUENCE($I$24-$I$23+1,1,$I$23+1))</f>
        <v>#NAME?</v>
      </c>
      <c r="G135" s="1"/>
      <c r="H135" s="1"/>
      <c r="I135" s="1"/>
      <c r="J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5"/>
      <c r="D136" s="6"/>
      <c r="E136" s="5">
        <v>8.5620659282047318E-2</v>
      </c>
      <c r="F136" s="5" t="e">
        <f ca="1">LOOKUP(E136,_xludf.MAP(_xludf.SEQUENCE($I$24-$I$23+1,1,$I$23),_xludf.LAMBDA(x,DISTR_HIPERGEOM_CDF(x,$C$5,$C$4,$C$3))),_xludf.SEQUENCE($I$24-$I$23+1,1,$I$23+1))</f>
        <v>#NAME?</v>
      </c>
      <c r="G136" s="1"/>
      <c r="H136" s="1"/>
      <c r="I136" s="1"/>
      <c r="J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5"/>
      <c r="D137" s="6"/>
      <c r="E137" s="5">
        <v>0.37360298913265122</v>
      </c>
      <c r="F137" s="5" t="e">
        <f ca="1">LOOKUP(E137,_xludf.MAP(_xludf.SEQUENCE($I$24-$I$23+1,1,$I$23),_xludf.LAMBDA(x,DISTR_HIPERGEOM_CDF(x,$C$5,$C$4,$C$3))),_xludf.SEQUENCE($I$24-$I$23+1,1,$I$23+1))</f>
        <v>#NAME?</v>
      </c>
      <c r="G137" s="1"/>
      <c r="H137" s="1"/>
      <c r="I137" s="1"/>
      <c r="J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5"/>
      <c r="D138" s="6"/>
      <c r="E138" s="5">
        <v>0.75126624849987933</v>
      </c>
      <c r="F138" s="5" t="e">
        <f ca="1">LOOKUP(E138,_xludf.MAP(_xludf.SEQUENCE($I$24-$I$23+1,1,$I$23),_xludf.LAMBDA(x,DISTR_HIPERGEOM_CDF(x,$C$5,$C$4,$C$3))),_xludf.SEQUENCE($I$24-$I$23+1,1,$I$23+1))</f>
        <v>#NAME?</v>
      </c>
      <c r="G138" s="1"/>
      <c r="H138" s="1"/>
      <c r="I138" s="1"/>
      <c r="J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5"/>
      <c r="D139" s="6"/>
      <c r="E139" s="5">
        <v>0.3113586843051861</v>
      </c>
      <c r="F139" s="5" t="e">
        <f ca="1">LOOKUP(E139,_xludf.MAP(_xludf.SEQUENCE($I$24-$I$23+1,1,$I$23),_xludf.LAMBDA(x,DISTR_HIPERGEOM_CDF(x,$C$5,$C$4,$C$3))),_xludf.SEQUENCE($I$24-$I$23+1,1,$I$23+1))</f>
        <v>#NAME?</v>
      </c>
      <c r="G139" s="1"/>
      <c r="H139" s="1"/>
      <c r="I139" s="1"/>
      <c r="J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5"/>
      <c r="D140" s="6"/>
      <c r="E140" s="5">
        <v>0.27081151326226249</v>
      </c>
      <c r="F140" s="5" t="e">
        <f ca="1">LOOKUP(E140,_xludf.MAP(_xludf.SEQUENCE($I$24-$I$23+1,1,$I$23),_xludf.LAMBDA(x,DISTR_HIPERGEOM_CDF(x,$C$5,$C$4,$C$3))),_xludf.SEQUENCE($I$24-$I$23+1,1,$I$23+1))</f>
        <v>#NAME?</v>
      </c>
      <c r="G140" s="1"/>
      <c r="H140" s="1"/>
      <c r="I140" s="1"/>
      <c r="J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5"/>
      <c r="D141" s="6"/>
      <c r="E141" s="5">
        <v>0.15897199765404824</v>
      </c>
      <c r="F141" s="5" t="e">
        <f ca="1">LOOKUP(E141,_xludf.MAP(_xludf.SEQUENCE($I$24-$I$23+1,1,$I$23),_xludf.LAMBDA(x,DISTR_HIPERGEOM_CDF(x,$C$5,$C$4,$C$3))),_xludf.SEQUENCE($I$24-$I$23+1,1,$I$23+1))</f>
        <v>#NAME?</v>
      </c>
      <c r="G141" s="1"/>
      <c r="H141" s="1"/>
      <c r="I141" s="1"/>
      <c r="J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5"/>
      <c r="D142" s="6"/>
      <c r="E142" s="5">
        <v>0.71502880005616143</v>
      </c>
      <c r="F142" s="5" t="e">
        <f ca="1">LOOKUP(E142,_xludf.MAP(_xludf.SEQUENCE($I$24-$I$23+1,1,$I$23),_xludf.LAMBDA(x,DISTR_HIPERGEOM_CDF(x,$C$5,$C$4,$C$3))),_xludf.SEQUENCE($I$24-$I$23+1,1,$I$23+1))</f>
        <v>#NAME?</v>
      </c>
      <c r="G142" s="1"/>
      <c r="H142" s="1"/>
      <c r="I142" s="1"/>
      <c r="J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5"/>
      <c r="D143" s="6"/>
      <c r="E143" s="5">
        <v>0.83218644257189145</v>
      </c>
      <c r="F143" s="5" t="e">
        <f ca="1">LOOKUP(E143,_xludf.MAP(_xludf.SEQUENCE($I$24-$I$23+1,1,$I$23),_xludf.LAMBDA(x,DISTR_HIPERGEOM_CDF(x,$C$5,$C$4,$C$3))),_xludf.SEQUENCE($I$24-$I$23+1,1,$I$23+1))</f>
        <v>#NAME?</v>
      </c>
      <c r="G143" s="1"/>
      <c r="H143" s="1"/>
      <c r="I143" s="1"/>
      <c r="J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5"/>
      <c r="D144" s="6"/>
      <c r="E144" s="5">
        <v>0.91306636930844898</v>
      </c>
      <c r="F144" s="5" t="e">
        <f ca="1">LOOKUP(E144,_xludf.MAP(_xludf.SEQUENCE($I$24-$I$23+1,1,$I$23),_xludf.LAMBDA(x,DISTR_HIPERGEOM_CDF(x,$C$5,$C$4,$C$3))),_xludf.SEQUENCE($I$24-$I$23+1,1,$I$23+1))</f>
        <v>#NAME?</v>
      </c>
      <c r="G144" s="1"/>
      <c r="H144" s="1"/>
      <c r="I144" s="1"/>
      <c r="J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5"/>
      <c r="D145" s="6"/>
      <c r="E145" s="5">
        <v>0.59138185255999054</v>
      </c>
      <c r="F145" s="5" t="e">
        <f ca="1">LOOKUP(E145,_xludf.MAP(_xludf.SEQUENCE($I$24-$I$23+1,1,$I$23),_xludf.LAMBDA(x,DISTR_HIPERGEOM_CDF(x,$C$5,$C$4,$C$3))),_xludf.SEQUENCE($I$24-$I$23+1,1,$I$23+1))</f>
        <v>#NAME?</v>
      </c>
      <c r="G145" s="1"/>
      <c r="H145" s="1"/>
      <c r="I145" s="1"/>
      <c r="J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5"/>
      <c r="D146" s="6"/>
      <c r="E146" s="5">
        <v>0.23452411553152186</v>
      </c>
      <c r="F146" s="5" t="e">
        <f ca="1">LOOKUP(E146,_xludf.MAP(_xludf.SEQUENCE($I$24-$I$23+1,1,$I$23),_xludf.LAMBDA(x,DISTR_HIPERGEOM_CDF(x,$C$5,$C$4,$C$3))),_xludf.SEQUENCE($I$24-$I$23+1,1,$I$23+1))</f>
        <v>#NAME?</v>
      </c>
      <c r="G146" s="1"/>
      <c r="H146" s="1"/>
      <c r="I146" s="1"/>
      <c r="J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5"/>
      <c r="D147" s="6"/>
      <c r="E147" s="5">
        <v>0.79494935244789988</v>
      </c>
      <c r="F147" s="5" t="e">
        <f ca="1">LOOKUP(E147,_xludf.MAP(_xludf.SEQUENCE($I$24-$I$23+1,1,$I$23),_xludf.LAMBDA(x,DISTR_HIPERGEOM_CDF(x,$C$5,$C$4,$C$3))),_xludf.SEQUENCE($I$24-$I$23+1,1,$I$23+1))</f>
        <v>#NAME?</v>
      </c>
      <c r="G147" s="1"/>
      <c r="H147" s="1"/>
      <c r="I147" s="1"/>
      <c r="J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5"/>
      <c r="D148" s="6"/>
      <c r="E148" s="5">
        <v>8.8959158790242188E-2</v>
      </c>
      <c r="F148" s="5" t="e">
        <f ca="1">LOOKUP(E148,_xludf.MAP(_xludf.SEQUENCE($I$24-$I$23+1,1,$I$23),_xludf.LAMBDA(x,DISTR_HIPERGEOM_CDF(x,$C$5,$C$4,$C$3))),_xludf.SEQUENCE($I$24-$I$23+1,1,$I$23+1))</f>
        <v>#NAME?</v>
      </c>
      <c r="G148" s="1"/>
      <c r="H148" s="1"/>
      <c r="I148" s="1"/>
      <c r="J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5"/>
      <c r="D149" s="6"/>
      <c r="E149" s="5">
        <v>0.44675824922033736</v>
      </c>
      <c r="F149" s="5" t="e">
        <f ca="1">LOOKUP(E149,_xludf.MAP(_xludf.SEQUENCE($I$24-$I$23+1,1,$I$23),_xludf.LAMBDA(x,DISTR_HIPERGEOM_CDF(x,$C$5,$C$4,$C$3))),_xludf.SEQUENCE($I$24-$I$23+1,1,$I$23+1))</f>
        <v>#NAME?</v>
      </c>
      <c r="G149" s="1"/>
      <c r="H149" s="1"/>
      <c r="I149" s="1"/>
      <c r="J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5"/>
      <c r="D150" s="6"/>
      <c r="E150" s="5">
        <v>0.27547175906924781</v>
      </c>
      <c r="F150" s="5" t="e">
        <f ca="1">LOOKUP(E150,_xludf.MAP(_xludf.SEQUENCE($I$24-$I$23+1,1,$I$23),_xludf.LAMBDA(x,DISTR_HIPERGEOM_CDF(x,$C$5,$C$4,$C$3))),_xludf.SEQUENCE($I$24-$I$23+1,1,$I$23+1))</f>
        <v>#NAME?</v>
      </c>
      <c r="G150" s="1"/>
      <c r="H150" s="1"/>
      <c r="I150" s="1"/>
      <c r="J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5"/>
      <c r="D151" s="6"/>
      <c r="E151" s="5">
        <v>0.5516016189165952</v>
      </c>
      <c r="F151" s="5" t="e">
        <f ca="1">LOOKUP(E151,_xludf.MAP(_xludf.SEQUENCE($I$24-$I$23+1,1,$I$23),_xludf.LAMBDA(x,DISTR_HIPERGEOM_CDF(x,$C$5,$C$4,$C$3))),_xludf.SEQUENCE($I$24-$I$23+1,1,$I$23+1))</f>
        <v>#NAME?</v>
      </c>
      <c r="G151" s="1"/>
      <c r="H151" s="1"/>
      <c r="I151" s="1"/>
      <c r="J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5"/>
      <c r="D152" s="6"/>
      <c r="E152" s="5">
        <v>0.68785922503930608</v>
      </c>
      <c r="F152" s="5" t="e">
        <f ca="1">LOOKUP(E152,_xludf.MAP(_xludf.SEQUENCE($I$24-$I$23+1,1,$I$23),_xludf.LAMBDA(x,DISTR_HIPERGEOM_CDF(x,$C$5,$C$4,$C$3))),_xludf.SEQUENCE($I$24-$I$23+1,1,$I$23+1))</f>
        <v>#NAME?</v>
      </c>
      <c r="G152" s="1"/>
      <c r="H152" s="1"/>
      <c r="I152" s="1"/>
      <c r="J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5"/>
      <c r="D153" s="6"/>
      <c r="E153" s="5">
        <v>0.9032879844994276</v>
      </c>
      <c r="F153" s="5" t="e">
        <f ca="1">LOOKUP(E153,_xludf.MAP(_xludf.SEQUENCE($I$24-$I$23+1,1,$I$23),_xludf.LAMBDA(x,DISTR_HIPERGEOM_CDF(x,$C$5,$C$4,$C$3))),_xludf.SEQUENCE($I$24-$I$23+1,1,$I$23+1))</f>
        <v>#NAME?</v>
      </c>
      <c r="G153" s="1"/>
      <c r="H153" s="1"/>
      <c r="I153" s="1"/>
      <c r="J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5"/>
      <c r="D154" s="6"/>
      <c r="E154" s="5">
        <v>0.61651679293659389</v>
      </c>
      <c r="F154" s="5" t="e">
        <f ca="1">LOOKUP(E154,_xludf.MAP(_xludf.SEQUENCE($I$24-$I$23+1,1,$I$23),_xludf.LAMBDA(x,DISTR_HIPERGEOM_CDF(x,$C$5,$C$4,$C$3))),_xludf.SEQUENCE($I$24-$I$23+1,1,$I$23+1))</f>
        <v>#NAME?</v>
      </c>
      <c r="G154" s="1"/>
      <c r="H154" s="1"/>
      <c r="I154" s="1"/>
      <c r="J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5"/>
      <c r="D155" s="6"/>
      <c r="E155" s="5">
        <v>0.54675113272292342</v>
      </c>
      <c r="F155" s="5" t="e">
        <f ca="1">LOOKUP(E155,_xludf.MAP(_xludf.SEQUENCE($I$24-$I$23+1,1,$I$23),_xludf.LAMBDA(x,DISTR_HIPERGEOM_CDF(x,$C$5,$C$4,$C$3))),_xludf.SEQUENCE($I$24-$I$23+1,1,$I$23+1))</f>
        <v>#NAME?</v>
      </c>
      <c r="G155" s="1"/>
      <c r="H155" s="1"/>
      <c r="I155" s="1"/>
      <c r="J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5"/>
      <c r="D156" s="6"/>
      <c r="E156" s="5">
        <v>0.40184803412685999</v>
      </c>
      <c r="F156" s="5" t="e">
        <f ca="1">LOOKUP(E156,_xludf.MAP(_xludf.SEQUENCE($I$24-$I$23+1,1,$I$23),_xludf.LAMBDA(x,DISTR_HIPERGEOM_CDF(x,$C$5,$C$4,$C$3))),_xludf.SEQUENCE($I$24-$I$23+1,1,$I$23+1))</f>
        <v>#NAME?</v>
      </c>
      <c r="G156" s="1"/>
      <c r="H156" s="1"/>
      <c r="I156" s="1"/>
      <c r="J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5"/>
      <c r="D157" s="6"/>
      <c r="E157" s="5">
        <v>0.85727426070523849</v>
      </c>
      <c r="F157" s="5" t="e">
        <f ca="1">LOOKUP(E157,_xludf.MAP(_xludf.SEQUENCE($I$24-$I$23+1,1,$I$23),_xludf.LAMBDA(x,DISTR_HIPERGEOM_CDF(x,$C$5,$C$4,$C$3))),_xludf.SEQUENCE($I$24-$I$23+1,1,$I$23+1))</f>
        <v>#NAME?</v>
      </c>
      <c r="G157" s="1"/>
      <c r="H157" s="1"/>
      <c r="I157" s="1"/>
      <c r="J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5"/>
      <c r="D158" s="6"/>
      <c r="E158" s="5">
        <v>0.29108936481931191</v>
      </c>
      <c r="F158" s="5" t="e">
        <f ca="1">LOOKUP(E158,_xludf.MAP(_xludf.SEQUENCE($I$24-$I$23+1,1,$I$23),_xludf.LAMBDA(x,DISTR_HIPERGEOM_CDF(x,$C$5,$C$4,$C$3))),_xludf.SEQUENCE($I$24-$I$23+1,1,$I$23+1))</f>
        <v>#NAME?</v>
      </c>
      <c r="G158" s="1"/>
      <c r="H158" s="1"/>
      <c r="I158" s="1"/>
      <c r="J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5"/>
      <c r="D159" s="6"/>
      <c r="E159" s="5">
        <v>6.1398232492205329E-2</v>
      </c>
      <c r="F159" s="5" t="e">
        <f ca="1">LOOKUP(E159,_xludf.MAP(_xludf.SEQUENCE($I$24-$I$23+1,1,$I$23),_xludf.LAMBDA(x,DISTR_HIPERGEOM_CDF(x,$C$5,$C$4,$C$3))),_xludf.SEQUENCE($I$24-$I$23+1,1,$I$23+1))</f>
        <v>#NAME?</v>
      </c>
      <c r="G159" s="1"/>
      <c r="H159" s="1"/>
      <c r="I159" s="1"/>
      <c r="J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5"/>
      <c r="D160" s="6"/>
      <c r="E160" s="5">
        <v>0.47743965845062064</v>
      </c>
      <c r="F160" s="5" t="e">
        <f ca="1">LOOKUP(E160,_xludf.MAP(_xludf.SEQUENCE($I$24-$I$23+1,1,$I$23),_xludf.LAMBDA(x,DISTR_HIPERGEOM_CDF(x,$C$5,$C$4,$C$3))),_xludf.SEQUENCE($I$24-$I$23+1,1,$I$23+1))</f>
        <v>#NAME?</v>
      </c>
      <c r="G160" s="1"/>
      <c r="H160" s="1"/>
      <c r="I160" s="1"/>
      <c r="J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5"/>
      <c r="D161" s="6"/>
      <c r="E161" s="5">
        <v>0.44565790434594654</v>
      </c>
      <c r="F161" s="5" t="e">
        <f ca="1">LOOKUP(E161,_xludf.MAP(_xludf.SEQUENCE($I$24-$I$23+1,1,$I$23),_xludf.LAMBDA(x,DISTR_HIPERGEOM_CDF(x,$C$5,$C$4,$C$3))),_xludf.SEQUENCE($I$24-$I$23+1,1,$I$23+1))</f>
        <v>#NAME?</v>
      </c>
      <c r="G161" s="1"/>
      <c r="H161" s="1"/>
      <c r="I161" s="1"/>
      <c r="J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5"/>
      <c r="D162" s="6"/>
      <c r="E162" s="5">
        <v>0.79413514294331966</v>
      </c>
      <c r="F162" s="5" t="e">
        <f ca="1">LOOKUP(E162,_xludf.MAP(_xludf.SEQUENCE($I$24-$I$23+1,1,$I$23),_xludf.LAMBDA(x,DISTR_HIPERGEOM_CDF(x,$C$5,$C$4,$C$3))),_xludf.SEQUENCE($I$24-$I$23+1,1,$I$23+1))</f>
        <v>#NAME?</v>
      </c>
      <c r="G162" s="1"/>
      <c r="H162" s="1"/>
      <c r="I162" s="1"/>
      <c r="J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5"/>
      <c r="D163" s="6"/>
      <c r="E163" s="5">
        <v>0.33693994438706465</v>
      </c>
      <c r="F163" s="5" t="e">
        <f ca="1">LOOKUP(E163,_xludf.MAP(_xludf.SEQUENCE($I$24-$I$23+1,1,$I$23),_xludf.LAMBDA(x,DISTR_HIPERGEOM_CDF(x,$C$5,$C$4,$C$3))),_xludf.SEQUENCE($I$24-$I$23+1,1,$I$23+1))</f>
        <v>#NAME?</v>
      </c>
      <c r="G163" s="1"/>
      <c r="H163" s="1"/>
      <c r="I163" s="1"/>
      <c r="J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5"/>
      <c r="D164" s="6"/>
      <c r="E164" s="5">
        <v>0.8741549159205676</v>
      </c>
      <c r="F164" s="5" t="e">
        <f ca="1">LOOKUP(E164,_xludf.MAP(_xludf.SEQUENCE($I$24-$I$23+1,1,$I$23),_xludf.LAMBDA(x,DISTR_HIPERGEOM_CDF(x,$C$5,$C$4,$C$3))),_xludf.SEQUENCE($I$24-$I$23+1,1,$I$23+1))</f>
        <v>#NAME?</v>
      </c>
      <c r="G164" s="1"/>
      <c r="H164" s="1"/>
      <c r="I164" s="1"/>
      <c r="J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5"/>
      <c r="D165" s="6"/>
      <c r="E165" s="5">
        <v>0.83358489166877048</v>
      </c>
      <c r="F165" s="5" t="e">
        <f ca="1">LOOKUP(E165,_xludf.MAP(_xludf.SEQUENCE($I$24-$I$23+1,1,$I$23),_xludf.LAMBDA(x,DISTR_HIPERGEOM_CDF(x,$C$5,$C$4,$C$3))),_xludf.SEQUENCE($I$24-$I$23+1,1,$I$23+1))</f>
        <v>#NAME?</v>
      </c>
      <c r="G165" s="1"/>
      <c r="H165" s="1"/>
      <c r="I165" s="1"/>
      <c r="J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5"/>
      <c r="D166" s="6"/>
      <c r="E166" s="5">
        <v>0.63675476292467514</v>
      </c>
      <c r="F166" s="5" t="e">
        <f ca="1">LOOKUP(E166,_xludf.MAP(_xludf.SEQUENCE($I$24-$I$23+1,1,$I$23),_xludf.LAMBDA(x,DISTR_HIPERGEOM_CDF(x,$C$5,$C$4,$C$3))),_xludf.SEQUENCE($I$24-$I$23+1,1,$I$23+1))</f>
        <v>#NAME?</v>
      </c>
      <c r="G166" s="1"/>
      <c r="H166" s="1"/>
      <c r="I166" s="1"/>
      <c r="J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5"/>
      <c r="D167" s="6"/>
      <c r="E167" s="5">
        <v>0.87658903059182103</v>
      </c>
      <c r="F167" s="5" t="e">
        <f ca="1">LOOKUP(E167,_xludf.MAP(_xludf.SEQUENCE($I$24-$I$23+1,1,$I$23),_xludf.LAMBDA(x,DISTR_HIPERGEOM_CDF(x,$C$5,$C$4,$C$3))),_xludf.SEQUENCE($I$24-$I$23+1,1,$I$23+1))</f>
        <v>#NAME?</v>
      </c>
      <c r="G167" s="1"/>
      <c r="H167" s="1"/>
      <c r="I167" s="1"/>
      <c r="J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5"/>
      <c r="D168" s="6"/>
      <c r="E168" s="5">
        <v>0.23378826214411019</v>
      </c>
      <c r="F168" s="5" t="e">
        <f ca="1">LOOKUP(E168,_xludf.MAP(_xludf.SEQUENCE($I$24-$I$23+1,1,$I$23),_xludf.LAMBDA(x,DISTR_HIPERGEOM_CDF(x,$C$5,$C$4,$C$3))),_xludf.SEQUENCE($I$24-$I$23+1,1,$I$23+1))</f>
        <v>#NAME?</v>
      </c>
      <c r="G168" s="1"/>
      <c r="H168" s="1"/>
      <c r="I168" s="1"/>
      <c r="J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5"/>
      <c r="D169" s="6"/>
      <c r="E169" s="5">
        <v>0.49825145508117641</v>
      </c>
      <c r="F169" s="5" t="e">
        <f ca="1">LOOKUP(E169,_xludf.MAP(_xludf.SEQUENCE($I$24-$I$23+1,1,$I$23),_xludf.LAMBDA(x,DISTR_HIPERGEOM_CDF(x,$C$5,$C$4,$C$3))),_xludf.SEQUENCE($I$24-$I$23+1,1,$I$23+1))</f>
        <v>#NAME?</v>
      </c>
      <c r="G169" s="1"/>
      <c r="H169" s="1"/>
      <c r="I169" s="1"/>
      <c r="J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5"/>
      <c r="D170" s="6"/>
      <c r="E170" s="5">
        <v>0.48120444250692584</v>
      </c>
      <c r="F170" s="5" t="e">
        <f ca="1">LOOKUP(E170,_xludf.MAP(_xludf.SEQUENCE($I$24-$I$23+1,1,$I$23),_xludf.LAMBDA(x,DISTR_HIPERGEOM_CDF(x,$C$5,$C$4,$C$3))),_xludf.SEQUENCE($I$24-$I$23+1,1,$I$23+1))</f>
        <v>#NAME?</v>
      </c>
      <c r="G170" s="1"/>
      <c r="H170" s="1"/>
      <c r="I170" s="1"/>
      <c r="J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5"/>
      <c r="D171" s="6"/>
      <c r="E171" s="5">
        <v>0.40983418065278643</v>
      </c>
      <c r="F171" s="5" t="e">
        <f ca="1">LOOKUP(E171,_xludf.MAP(_xludf.SEQUENCE($I$24-$I$23+1,1,$I$23),_xludf.LAMBDA(x,DISTR_HIPERGEOM_CDF(x,$C$5,$C$4,$C$3))),_xludf.SEQUENCE($I$24-$I$23+1,1,$I$23+1))</f>
        <v>#NAME?</v>
      </c>
      <c r="G171" s="1"/>
      <c r="H171" s="1"/>
      <c r="I171" s="1"/>
      <c r="J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5"/>
      <c r="D172" s="6"/>
      <c r="E172" s="5">
        <v>0.85424573877483712</v>
      </c>
      <c r="F172" s="5" t="e">
        <f ca="1">LOOKUP(E172,_xludf.MAP(_xludf.SEQUENCE($I$24-$I$23+1,1,$I$23),_xludf.LAMBDA(x,DISTR_HIPERGEOM_CDF(x,$C$5,$C$4,$C$3))),_xludf.SEQUENCE($I$24-$I$23+1,1,$I$23+1))</f>
        <v>#NAME?</v>
      </c>
      <c r="G172" s="1"/>
      <c r="H172" s="1"/>
      <c r="I172" s="1"/>
      <c r="J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5"/>
      <c r="D173" s="6"/>
      <c r="E173" s="5">
        <v>0.69436042657474051</v>
      </c>
      <c r="F173" s="5" t="e">
        <f ca="1">LOOKUP(E173,_xludf.MAP(_xludf.SEQUENCE($I$24-$I$23+1,1,$I$23),_xludf.LAMBDA(x,DISTR_HIPERGEOM_CDF(x,$C$5,$C$4,$C$3))),_xludf.SEQUENCE($I$24-$I$23+1,1,$I$23+1))</f>
        <v>#NAME?</v>
      </c>
      <c r="G173" s="1"/>
      <c r="H173" s="1"/>
      <c r="I173" s="1"/>
      <c r="J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5"/>
      <c r="D174" s="6"/>
      <c r="E174" s="5">
        <v>0.26937465626388435</v>
      </c>
      <c r="F174" s="5" t="e">
        <f ca="1">LOOKUP(E174,_xludf.MAP(_xludf.SEQUENCE($I$24-$I$23+1,1,$I$23),_xludf.LAMBDA(x,DISTR_HIPERGEOM_CDF(x,$C$5,$C$4,$C$3))),_xludf.SEQUENCE($I$24-$I$23+1,1,$I$23+1))</f>
        <v>#NAME?</v>
      </c>
      <c r="G174" s="1"/>
      <c r="H174" s="1"/>
      <c r="I174" s="1"/>
      <c r="J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5"/>
      <c r="D175" s="6"/>
      <c r="E175" s="5">
        <v>0.47529396951456271</v>
      </c>
      <c r="F175" s="5" t="e">
        <f ca="1">LOOKUP(E175,_xludf.MAP(_xludf.SEQUENCE($I$24-$I$23+1,1,$I$23),_xludf.LAMBDA(x,DISTR_HIPERGEOM_CDF(x,$C$5,$C$4,$C$3))),_xludf.SEQUENCE($I$24-$I$23+1,1,$I$23+1))</f>
        <v>#NAME?</v>
      </c>
      <c r="G175" s="1"/>
      <c r="H175" s="1"/>
      <c r="I175" s="1"/>
      <c r="J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5"/>
      <c r="D176" s="6"/>
      <c r="E176" s="5">
        <v>0.68312098636675733</v>
      </c>
      <c r="F176" s="5" t="e">
        <f ca="1">LOOKUP(E176,_xludf.MAP(_xludf.SEQUENCE($I$24-$I$23+1,1,$I$23),_xludf.LAMBDA(x,DISTR_HIPERGEOM_CDF(x,$C$5,$C$4,$C$3))),_xludf.SEQUENCE($I$24-$I$23+1,1,$I$23+1))</f>
        <v>#NAME?</v>
      </c>
      <c r="G176" s="1"/>
      <c r="H176" s="1"/>
      <c r="I176" s="1"/>
      <c r="J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5"/>
      <c r="D177" s="6"/>
      <c r="E177" s="5">
        <v>0.5218733461526136</v>
      </c>
      <c r="F177" s="5" t="e">
        <f ca="1">LOOKUP(E177,_xludf.MAP(_xludf.SEQUENCE($I$24-$I$23+1,1,$I$23),_xludf.LAMBDA(x,DISTR_HIPERGEOM_CDF(x,$C$5,$C$4,$C$3))),_xludf.SEQUENCE($I$24-$I$23+1,1,$I$23+1))</f>
        <v>#NAME?</v>
      </c>
      <c r="G177" s="1"/>
      <c r="H177" s="1"/>
      <c r="I177" s="1"/>
      <c r="J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5"/>
      <c r="D178" s="6"/>
      <c r="E178" s="5">
        <v>0.46977694714711304</v>
      </c>
      <c r="F178" s="5" t="e">
        <f ca="1">LOOKUP(E178,_xludf.MAP(_xludf.SEQUENCE($I$24-$I$23+1,1,$I$23),_xludf.LAMBDA(x,DISTR_HIPERGEOM_CDF(x,$C$5,$C$4,$C$3))),_xludf.SEQUENCE($I$24-$I$23+1,1,$I$23+1))</f>
        <v>#NAME?</v>
      </c>
      <c r="G178" s="1"/>
      <c r="H178" s="1"/>
      <c r="I178" s="1"/>
      <c r="J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5"/>
      <c r="D179" s="6"/>
      <c r="E179" s="5">
        <v>0.82829430289511208</v>
      </c>
      <c r="F179" s="5" t="e">
        <f ca="1">LOOKUP(E179,_xludf.MAP(_xludf.SEQUENCE($I$24-$I$23+1,1,$I$23),_xludf.LAMBDA(x,DISTR_HIPERGEOM_CDF(x,$C$5,$C$4,$C$3))),_xludf.SEQUENCE($I$24-$I$23+1,1,$I$23+1))</f>
        <v>#NAME?</v>
      </c>
      <c r="G179" s="1"/>
      <c r="H179" s="1"/>
      <c r="I179" s="1"/>
      <c r="J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5"/>
      <c r="D180" s="6"/>
      <c r="E180" s="5">
        <v>0.19871589067344009</v>
      </c>
      <c r="F180" s="5" t="e">
        <f ca="1">LOOKUP(E180,_xludf.MAP(_xludf.SEQUENCE($I$24-$I$23+1,1,$I$23),_xludf.LAMBDA(x,DISTR_HIPERGEOM_CDF(x,$C$5,$C$4,$C$3))),_xludf.SEQUENCE($I$24-$I$23+1,1,$I$23+1))</f>
        <v>#NAME?</v>
      </c>
      <c r="G180" s="1"/>
      <c r="H180" s="1"/>
      <c r="I180" s="1"/>
      <c r="J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5"/>
      <c r="D181" s="6"/>
      <c r="E181" s="5">
        <v>3.3344892310491869E-2</v>
      </c>
      <c r="F181" s="5" t="e">
        <f ca="1">LOOKUP(E181,_xludf.MAP(_xludf.SEQUENCE($I$24-$I$23+1,1,$I$23),_xludf.LAMBDA(x,DISTR_HIPERGEOM_CDF(x,$C$5,$C$4,$C$3))),_xludf.SEQUENCE($I$24-$I$23+1,1,$I$23+1))</f>
        <v>#NAME?</v>
      </c>
      <c r="G181" s="1"/>
      <c r="H181" s="1"/>
      <c r="I181" s="1"/>
      <c r="J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5"/>
      <c r="D182" s="6"/>
      <c r="E182" s="5">
        <v>0.81123374448706242</v>
      </c>
      <c r="F182" s="5" t="e">
        <f ca="1">LOOKUP(E182,_xludf.MAP(_xludf.SEQUENCE($I$24-$I$23+1,1,$I$23),_xludf.LAMBDA(x,DISTR_HIPERGEOM_CDF(x,$C$5,$C$4,$C$3))),_xludf.SEQUENCE($I$24-$I$23+1,1,$I$23+1))</f>
        <v>#NAME?</v>
      </c>
      <c r="G182" s="1"/>
      <c r="H182" s="1"/>
      <c r="I182" s="1"/>
      <c r="J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5"/>
      <c r="D183" s="6"/>
      <c r="E183" s="5">
        <v>0.91172473926187403</v>
      </c>
      <c r="F183" s="5" t="e">
        <f ca="1">LOOKUP(E183,_xludf.MAP(_xludf.SEQUENCE($I$24-$I$23+1,1,$I$23),_xludf.LAMBDA(x,DISTR_HIPERGEOM_CDF(x,$C$5,$C$4,$C$3))),_xludf.SEQUENCE($I$24-$I$23+1,1,$I$23+1))</f>
        <v>#NAME?</v>
      </c>
      <c r="G183" s="1"/>
      <c r="H183" s="1"/>
      <c r="I183" s="1"/>
      <c r="J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5"/>
      <c r="D184" s="6"/>
      <c r="E184" s="5">
        <v>0.93000091019780251</v>
      </c>
      <c r="F184" s="5" t="e">
        <f ca="1">LOOKUP(E184,_xludf.MAP(_xludf.SEQUENCE($I$24-$I$23+1,1,$I$23),_xludf.LAMBDA(x,DISTR_HIPERGEOM_CDF(x,$C$5,$C$4,$C$3))),_xludf.SEQUENCE($I$24-$I$23+1,1,$I$23+1))</f>
        <v>#NAME?</v>
      </c>
      <c r="G184" s="1"/>
      <c r="H184" s="1"/>
      <c r="I184" s="1"/>
      <c r="J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5"/>
      <c r="D185" s="6"/>
      <c r="E185" s="5">
        <v>0.11597747048961382</v>
      </c>
      <c r="F185" s="5" t="e">
        <f ca="1">LOOKUP(E185,_xludf.MAP(_xludf.SEQUENCE($I$24-$I$23+1,1,$I$23),_xludf.LAMBDA(x,DISTR_HIPERGEOM_CDF(x,$C$5,$C$4,$C$3))),_xludf.SEQUENCE($I$24-$I$23+1,1,$I$23+1))</f>
        <v>#NAME?</v>
      </c>
      <c r="G185" s="1"/>
      <c r="H185" s="1"/>
      <c r="I185" s="1"/>
      <c r="J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5"/>
      <c r="D186" s="6"/>
      <c r="E186" s="5">
        <v>0.64587982120935417</v>
      </c>
      <c r="F186" s="5" t="e">
        <f ca="1">LOOKUP(E186,_xludf.MAP(_xludf.SEQUENCE($I$24-$I$23+1,1,$I$23),_xludf.LAMBDA(x,DISTR_HIPERGEOM_CDF(x,$C$5,$C$4,$C$3))),_xludf.SEQUENCE($I$24-$I$23+1,1,$I$23+1))</f>
        <v>#NAME?</v>
      </c>
      <c r="G186" s="1"/>
      <c r="H186" s="1"/>
      <c r="I186" s="1"/>
      <c r="J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5"/>
      <c r="D187" s="6"/>
      <c r="E187" s="5">
        <v>0.44220670067112833</v>
      </c>
      <c r="F187" s="5" t="e">
        <f ca="1">LOOKUP(E187,_xludf.MAP(_xludf.SEQUENCE($I$24-$I$23+1,1,$I$23),_xludf.LAMBDA(x,DISTR_HIPERGEOM_CDF(x,$C$5,$C$4,$C$3))),_xludf.SEQUENCE($I$24-$I$23+1,1,$I$23+1))</f>
        <v>#NAME?</v>
      </c>
      <c r="G187" s="1"/>
      <c r="H187" s="1"/>
      <c r="I187" s="1"/>
      <c r="J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5"/>
      <c r="D188" s="6"/>
      <c r="E188" s="5">
        <v>0.2820498843169269</v>
      </c>
      <c r="F188" s="5" t="e">
        <f ca="1">LOOKUP(E188,_xludf.MAP(_xludf.SEQUENCE($I$24-$I$23+1,1,$I$23),_xludf.LAMBDA(x,DISTR_HIPERGEOM_CDF(x,$C$5,$C$4,$C$3))),_xludf.SEQUENCE($I$24-$I$23+1,1,$I$23+1))</f>
        <v>#NAME?</v>
      </c>
      <c r="G188" s="1"/>
      <c r="H188" s="1"/>
      <c r="I188" s="1"/>
      <c r="J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5"/>
      <c r="D189" s="6"/>
      <c r="E189" s="5">
        <v>0.46263556090497138</v>
      </c>
      <c r="F189" s="5" t="e">
        <f ca="1">LOOKUP(E189,_xludf.MAP(_xludf.SEQUENCE($I$24-$I$23+1,1,$I$23),_xludf.LAMBDA(x,DISTR_HIPERGEOM_CDF(x,$C$5,$C$4,$C$3))),_xludf.SEQUENCE($I$24-$I$23+1,1,$I$23+1))</f>
        <v>#NAME?</v>
      </c>
      <c r="G189" s="1"/>
      <c r="H189" s="1"/>
      <c r="I189" s="1"/>
      <c r="J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5"/>
      <c r="D190" s="6"/>
      <c r="E190" s="5">
        <v>0.38974784438791776</v>
      </c>
      <c r="F190" s="5" t="e">
        <f ca="1">LOOKUP(E190,_xludf.MAP(_xludf.SEQUENCE($I$24-$I$23+1,1,$I$23),_xludf.LAMBDA(x,DISTR_HIPERGEOM_CDF(x,$C$5,$C$4,$C$3))),_xludf.SEQUENCE($I$24-$I$23+1,1,$I$23+1))</f>
        <v>#NAME?</v>
      </c>
      <c r="G190" s="1"/>
      <c r="H190" s="1"/>
      <c r="I190" s="1"/>
      <c r="J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5"/>
      <c r="D191" s="6"/>
      <c r="E191" s="5">
        <v>0.75833209409614755</v>
      </c>
      <c r="F191" s="5" t="e">
        <f ca="1">LOOKUP(E191,_xludf.MAP(_xludf.SEQUENCE($I$24-$I$23+1,1,$I$23),_xludf.LAMBDA(x,DISTR_HIPERGEOM_CDF(x,$C$5,$C$4,$C$3))),_xludf.SEQUENCE($I$24-$I$23+1,1,$I$23+1))</f>
        <v>#NAME?</v>
      </c>
      <c r="G191" s="1"/>
      <c r="H191" s="1"/>
      <c r="I191" s="1"/>
      <c r="J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5"/>
      <c r="D192" s="6"/>
      <c r="E192" s="5">
        <v>0.27977249307052765</v>
      </c>
      <c r="F192" s="5" t="e">
        <f ca="1">LOOKUP(E192,_xludf.MAP(_xludf.SEQUENCE($I$24-$I$23+1,1,$I$23),_xludf.LAMBDA(x,DISTR_HIPERGEOM_CDF(x,$C$5,$C$4,$C$3))),_xludf.SEQUENCE($I$24-$I$23+1,1,$I$23+1))</f>
        <v>#NAME?</v>
      </c>
      <c r="G192" s="1"/>
      <c r="H192" s="1"/>
      <c r="I192" s="1"/>
      <c r="J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5"/>
      <c r="D193" s="6"/>
      <c r="E193" s="5">
        <v>0.80641060636902839</v>
      </c>
      <c r="F193" s="5" t="e">
        <f ca="1">LOOKUP(E193,_xludf.MAP(_xludf.SEQUENCE($I$24-$I$23+1,1,$I$23),_xludf.LAMBDA(x,DISTR_HIPERGEOM_CDF(x,$C$5,$C$4,$C$3))),_xludf.SEQUENCE($I$24-$I$23+1,1,$I$23+1))</f>
        <v>#NAME?</v>
      </c>
      <c r="G193" s="1"/>
      <c r="H193" s="1"/>
      <c r="I193" s="1"/>
      <c r="J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5"/>
      <c r="D194" s="6"/>
      <c r="E194" s="5">
        <v>0.32612511278378098</v>
      </c>
      <c r="F194" s="5" t="e">
        <f ca="1">LOOKUP(E194,_xludf.MAP(_xludf.SEQUENCE($I$24-$I$23+1,1,$I$23),_xludf.LAMBDA(x,DISTR_HIPERGEOM_CDF(x,$C$5,$C$4,$C$3))),_xludf.SEQUENCE($I$24-$I$23+1,1,$I$23+1))</f>
        <v>#NAME?</v>
      </c>
      <c r="G194" s="1"/>
      <c r="H194" s="1"/>
      <c r="I194" s="1"/>
      <c r="J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5"/>
      <c r="D195" s="6"/>
      <c r="E195" s="5">
        <v>0.9537083584157694</v>
      </c>
      <c r="F195" s="5" t="e">
        <f ca="1">LOOKUP(E195,_xludf.MAP(_xludf.SEQUENCE($I$24-$I$23+1,1,$I$23),_xludf.LAMBDA(x,DISTR_HIPERGEOM_CDF(x,$C$5,$C$4,$C$3))),_xludf.SEQUENCE($I$24-$I$23+1,1,$I$23+1))</f>
        <v>#NAME?</v>
      </c>
      <c r="G195" s="1"/>
      <c r="H195" s="1"/>
      <c r="I195" s="1"/>
      <c r="J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5"/>
      <c r="D196" s="6"/>
      <c r="E196" s="5">
        <v>0.82030705000777637</v>
      </c>
      <c r="F196" s="5" t="e">
        <f ca="1">LOOKUP(E196,_xludf.MAP(_xludf.SEQUENCE($I$24-$I$23+1,1,$I$23),_xludf.LAMBDA(x,DISTR_HIPERGEOM_CDF(x,$C$5,$C$4,$C$3))),_xludf.SEQUENCE($I$24-$I$23+1,1,$I$23+1))</f>
        <v>#NAME?</v>
      </c>
      <c r="G196" s="1"/>
      <c r="H196" s="1"/>
      <c r="I196" s="1"/>
      <c r="J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5"/>
      <c r="D197" s="6"/>
      <c r="E197" s="5">
        <v>0.73492967632592998</v>
      </c>
      <c r="F197" s="5" t="e">
        <f ca="1">LOOKUP(E197,_xludf.MAP(_xludf.SEQUENCE($I$24-$I$23+1,1,$I$23),_xludf.LAMBDA(x,DISTR_HIPERGEOM_CDF(x,$C$5,$C$4,$C$3))),_xludf.SEQUENCE($I$24-$I$23+1,1,$I$23+1))</f>
        <v>#NAME?</v>
      </c>
      <c r="G197" s="1"/>
      <c r="H197" s="1"/>
      <c r="I197" s="1"/>
      <c r="J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5"/>
      <c r="D198" s="6"/>
      <c r="E198" s="5">
        <v>0.42503202105553051</v>
      </c>
      <c r="F198" s="5" t="e">
        <f ca="1">LOOKUP(E198,_xludf.MAP(_xludf.SEQUENCE($I$24-$I$23+1,1,$I$23),_xludf.LAMBDA(x,DISTR_HIPERGEOM_CDF(x,$C$5,$C$4,$C$3))),_xludf.SEQUENCE($I$24-$I$23+1,1,$I$23+1))</f>
        <v>#NAME?</v>
      </c>
      <c r="G198" s="1"/>
      <c r="H198" s="1"/>
      <c r="I198" s="1"/>
      <c r="J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5"/>
      <c r="D199" s="6"/>
      <c r="E199" s="5">
        <v>0.97477188348749055</v>
      </c>
      <c r="F199" s="5" t="e">
        <f ca="1">LOOKUP(E199,_xludf.MAP(_xludf.SEQUENCE($I$24-$I$23+1,1,$I$23),_xludf.LAMBDA(x,DISTR_HIPERGEOM_CDF(x,$C$5,$C$4,$C$3))),_xludf.SEQUENCE($I$24-$I$23+1,1,$I$23+1))</f>
        <v>#NAME?</v>
      </c>
      <c r="G199" s="1"/>
      <c r="H199" s="1"/>
      <c r="I199" s="1"/>
      <c r="J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5"/>
      <c r="D200" s="6"/>
      <c r="E200" s="5">
        <v>3.3225214899269773E-2</v>
      </c>
      <c r="F200" s="5" t="e">
        <f ca="1">LOOKUP(E200,_xludf.MAP(_xludf.SEQUENCE($I$24-$I$23+1,1,$I$23),_xludf.LAMBDA(x,DISTR_HIPERGEOM_CDF(x,$C$5,$C$4,$C$3))),_xludf.SEQUENCE($I$24-$I$23+1,1,$I$23+1))</f>
        <v>#NAME?</v>
      </c>
      <c r="G200" s="1"/>
      <c r="H200" s="1"/>
      <c r="I200" s="1"/>
      <c r="J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5"/>
      <c r="D201" s="6"/>
      <c r="E201" s="5">
        <v>0.82345125430130173</v>
      </c>
      <c r="F201" s="5" t="e">
        <f ca="1">LOOKUP(E201,_xludf.MAP(_xludf.SEQUENCE($I$24-$I$23+1,1,$I$23),_xludf.LAMBDA(x,DISTR_HIPERGEOM_CDF(x,$C$5,$C$4,$C$3))),_xludf.SEQUENCE($I$24-$I$23+1,1,$I$23+1))</f>
        <v>#NAME?</v>
      </c>
      <c r="G201" s="1"/>
      <c r="H201" s="1"/>
      <c r="I201" s="1"/>
      <c r="J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5"/>
      <c r="D202" s="6"/>
      <c r="E202" s="5">
        <v>0.73158748666523177</v>
      </c>
      <c r="F202" s="5" t="e">
        <f ca="1">LOOKUP(E202,_xludf.MAP(_xludf.SEQUENCE($I$24-$I$23+1,1,$I$23),_xludf.LAMBDA(x,DISTR_HIPERGEOM_CDF(x,$C$5,$C$4,$C$3))),_xludf.SEQUENCE($I$24-$I$23+1,1,$I$23+1))</f>
        <v>#NAME?</v>
      </c>
      <c r="G202" s="1"/>
      <c r="H202" s="1"/>
      <c r="I202" s="1"/>
      <c r="J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5"/>
      <c r="D203" s="6"/>
      <c r="E203" s="5">
        <v>0.80180848597266141</v>
      </c>
      <c r="F203" s="5" t="e">
        <f ca="1">LOOKUP(E203,_xludf.MAP(_xludf.SEQUENCE($I$24-$I$23+1,1,$I$23),_xludf.LAMBDA(x,DISTR_HIPERGEOM_CDF(x,$C$5,$C$4,$C$3))),_xludf.SEQUENCE($I$24-$I$23+1,1,$I$23+1))</f>
        <v>#NAME?</v>
      </c>
      <c r="G203" s="1"/>
      <c r="H203" s="1"/>
      <c r="I203" s="1"/>
      <c r="J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5"/>
      <c r="D204" s="6"/>
      <c r="E204" s="5">
        <v>0.38773930340052898</v>
      </c>
      <c r="F204" s="5" t="e">
        <f ca="1">LOOKUP(E204,_xludf.MAP(_xludf.SEQUENCE($I$24-$I$23+1,1,$I$23),_xludf.LAMBDA(x,DISTR_HIPERGEOM_CDF(x,$C$5,$C$4,$C$3))),_xludf.SEQUENCE($I$24-$I$23+1,1,$I$23+1))</f>
        <v>#NAME?</v>
      </c>
      <c r="G204" s="1"/>
      <c r="H204" s="1"/>
      <c r="I204" s="1"/>
      <c r="J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5"/>
      <c r="D205" s="6"/>
      <c r="E205" s="5">
        <v>0.52989476088674625</v>
      </c>
      <c r="F205" s="5" t="e">
        <f ca="1">LOOKUP(E205,_xludf.MAP(_xludf.SEQUENCE($I$24-$I$23+1,1,$I$23),_xludf.LAMBDA(x,DISTR_HIPERGEOM_CDF(x,$C$5,$C$4,$C$3))),_xludf.SEQUENCE($I$24-$I$23+1,1,$I$23+1))</f>
        <v>#NAME?</v>
      </c>
      <c r="G205" s="1"/>
      <c r="H205" s="1"/>
      <c r="I205" s="1"/>
      <c r="J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5"/>
      <c r="D206" s="6"/>
      <c r="E206" s="5">
        <v>0.30668983993290733</v>
      </c>
      <c r="F206" s="5" t="e">
        <f ca="1">LOOKUP(E206,_xludf.MAP(_xludf.SEQUENCE($I$24-$I$23+1,1,$I$23),_xludf.LAMBDA(x,DISTR_HIPERGEOM_CDF(x,$C$5,$C$4,$C$3))),_xludf.SEQUENCE($I$24-$I$23+1,1,$I$23+1))</f>
        <v>#NAME?</v>
      </c>
      <c r="G206" s="1"/>
      <c r="H206" s="1"/>
      <c r="I206" s="1"/>
      <c r="J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5"/>
      <c r="D207" s="6"/>
      <c r="E207" s="5">
        <v>0.55134635225198891</v>
      </c>
      <c r="F207" s="5" t="e">
        <f ca="1">LOOKUP(E207,_xludf.MAP(_xludf.SEQUENCE($I$24-$I$23+1,1,$I$23),_xludf.LAMBDA(x,DISTR_HIPERGEOM_CDF(x,$C$5,$C$4,$C$3))),_xludf.SEQUENCE($I$24-$I$23+1,1,$I$23+1))</f>
        <v>#NAME?</v>
      </c>
      <c r="G207" s="1"/>
      <c r="H207" s="1"/>
      <c r="I207" s="1"/>
      <c r="J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5"/>
      <c r="D208" s="6"/>
      <c r="E208" s="5">
        <v>0.25739204159243034</v>
      </c>
      <c r="F208" s="5" t="e">
        <f ca="1">LOOKUP(E208,_xludf.MAP(_xludf.SEQUENCE($I$24-$I$23+1,1,$I$23),_xludf.LAMBDA(x,DISTR_HIPERGEOM_CDF(x,$C$5,$C$4,$C$3))),_xludf.SEQUENCE($I$24-$I$23+1,1,$I$23+1))</f>
        <v>#NAME?</v>
      </c>
      <c r="G208" s="1"/>
      <c r="H208" s="1"/>
      <c r="I208" s="1"/>
      <c r="J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5"/>
      <c r="D209" s="6"/>
      <c r="E209" s="5">
        <v>0.28030037611209524</v>
      </c>
      <c r="F209" s="5" t="e">
        <f ca="1">LOOKUP(E209,_xludf.MAP(_xludf.SEQUENCE($I$24-$I$23+1,1,$I$23),_xludf.LAMBDA(x,DISTR_HIPERGEOM_CDF(x,$C$5,$C$4,$C$3))),_xludf.SEQUENCE($I$24-$I$23+1,1,$I$23+1))</f>
        <v>#NAME?</v>
      </c>
      <c r="G209" s="1"/>
      <c r="H209" s="1"/>
      <c r="I209" s="1"/>
      <c r="J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5"/>
      <c r="D210" s="6"/>
      <c r="E210" s="5">
        <v>0.66535660965506027</v>
      </c>
      <c r="F210" s="5" t="e">
        <f ca="1">LOOKUP(E210,_xludf.MAP(_xludf.SEQUENCE($I$24-$I$23+1,1,$I$23),_xludf.LAMBDA(x,DISTR_HIPERGEOM_CDF(x,$C$5,$C$4,$C$3))),_xludf.SEQUENCE($I$24-$I$23+1,1,$I$23+1))</f>
        <v>#NAME?</v>
      </c>
      <c r="G210" s="1"/>
      <c r="H210" s="1"/>
      <c r="I210" s="1"/>
      <c r="J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5"/>
      <c r="D211" s="6"/>
      <c r="E211" s="5">
        <v>0.83906330364642157</v>
      </c>
      <c r="F211" s="5" t="e">
        <f ca="1">LOOKUP(E211,_xludf.MAP(_xludf.SEQUENCE($I$24-$I$23+1,1,$I$23),_xludf.LAMBDA(x,DISTR_HIPERGEOM_CDF(x,$C$5,$C$4,$C$3))),_xludf.SEQUENCE($I$24-$I$23+1,1,$I$23+1))</f>
        <v>#NAME?</v>
      </c>
      <c r="G211" s="1"/>
      <c r="H211" s="1"/>
      <c r="I211" s="1"/>
      <c r="J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5"/>
      <c r="D212" s="6"/>
      <c r="E212" s="5">
        <v>0.75524726867592762</v>
      </c>
      <c r="F212" s="5" t="e">
        <f ca="1">LOOKUP(E212,_xludf.MAP(_xludf.SEQUENCE($I$24-$I$23+1,1,$I$23),_xludf.LAMBDA(x,DISTR_HIPERGEOM_CDF(x,$C$5,$C$4,$C$3))),_xludf.SEQUENCE($I$24-$I$23+1,1,$I$23+1))</f>
        <v>#NAME?</v>
      </c>
      <c r="G212" s="1"/>
      <c r="H212" s="1"/>
      <c r="I212" s="1"/>
      <c r="J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5"/>
      <c r="D213" s="6"/>
      <c r="E213" s="5">
        <v>0.43981863700123358</v>
      </c>
      <c r="F213" s="5" t="e">
        <f ca="1">LOOKUP(E213,_xludf.MAP(_xludf.SEQUENCE($I$24-$I$23+1,1,$I$23),_xludf.LAMBDA(x,DISTR_HIPERGEOM_CDF(x,$C$5,$C$4,$C$3))),_xludf.SEQUENCE($I$24-$I$23+1,1,$I$23+1))</f>
        <v>#NAME?</v>
      </c>
      <c r="G213" s="1"/>
      <c r="H213" s="1"/>
      <c r="I213" s="1"/>
      <c r="J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5"/>
      <c r="D214" s="6"/>
      <c r="E214" s="5">
        <v>0.15123012185548734</v>
      </c>
      <c r="F214" s="5" t="e">
        <f ca="1">LOOKUP(E214,_xludf.MAP(_xludf.SEQUENCE($I$24-$I$23+1,1,$I$23),_xludf.LAMBDA(x,DISTR_HIPERGEOM_CDF(x,$C$5,$C$4,$C$3))),_xludf.SEQUENCE($I$24-$I$23+1,1,$I$23+1))</f>
        <v>#NAME?</v>
      </c>
      <c r="G214" s="1"/>
      <c r="H214" s="1"/>
      <c r="I214" s="1"/>
      <c r="J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5"/>
      <c r="D215" s="6"/>
      <c r="E215" s="5">
        <v>2.4576596956702557E-2</v>
      </c>
      <c r="F215" s="5" t="e">
        <f ca="1">LOOKUP(E215,_xludf.MAP(_xludf.SEQUENCE($I$24-$I$23+1,1,$I$23),_xludf.LAMBDA(x,DISTR_HIPERGEOM_CDF(x,$C$5,$C$4,$C$3))),_xludf.SEQUENCE($I$24-$I$23+1,1,$I$23+1))</f>
        <v>#NAME?</v>
      </c>
      <c r="G215" s="1"/>
      <c r="H215" s="1"/>
      <c r="I215" s="1"/>
      <c r="J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5"/>
      <c r="D216" s="6"/>
      <c r="E216" s="5">
        <v>0.78638981048643675</v>
      </c>
      <c r="F216" s="5" t="e">
        <f ca="1">LOOKUP(E216,_xludf.MAP(_xludf.SEQUENCE($I$24-$I$23+1,1,$I$23),_xludf.LAMBDA(x,DISTR_HIPERGEOM_CDF(x,$C$5,$C$4,$C$3))),_xludf.SEQUENCE($I$24-$I$23+1,1,$I$23+1))</f>
        <v>#NAME?</v>
      </c>
      <c r="G216" s="1"/>
      <c r="H216" s="1"/>
      <c r="I216" s="1"/>
      <c r="J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5"/>
      <c r="D217" s="6"/>
      <c r="E217" s="5">
        <v>0.41217988324780275</v>
      </c>
      <c r="F217" s="5" t="e">
        <f ca="1">LOOKUP(E217,_xludf.MAP(_xludf.SEQUENCE($I$24-$I$23+1,1,$I$23),_xludf.LAMBDA(x,DISTR_HIPERGEOM_CDF(x,$C$5,$C$4,$C$3))),_xludf.SEQUENCE($I$24-$I$23+1,1,$I$23+1))</f>
        <v>#NAME?</v>
      </c>
      <c r="G217" s="1"/>
      <c r="H217" s="1"/>
      <c r="I217" s="1"/>
      <c r="J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5"/>
      <c r="D218" s="6"/>
      <c r="E218" s="5">
        <v>0.71016986433537577</v>
      </c>
      <c r="F218" s="5" t="e">
        <f ca="1">LOOKUP(E218,_xludf.MAP(_xludf.SEQUENCE($I$24-$I$23+1,1,$I$23),_xludf.LAMBDA(x,DISTR_HIPERGEOM_CDF(x,$C$5,$C$4,$C$3))),_xludf.SEQUENCE($I$24-$I$23+1,1,$I$23+1))</f>
        <v>#NAME?</v>
      </c>
      <c r="G218" s="1"/>
      <c r="H218" s="1"/>
      <c r="I218" s="1"/>
      <c r="J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5"/>
      <c r="D219" s="6"/>
      <c r="E219" s="5">
        <v>2.2960459310157333E-2</v>
      </c>
      <c r="F219" s="5" t="e">
        <f ca="1">LOOKUP(E219,_xludf.MAP(_xludf.SEQUENCE($I$24-$I$23+1,1,$I$23),_xludf.LAMBDA(x,DISTR_HIPERGEOM_CDF(x,$C$5,$C$4,$C$3))),_xludf.SEQUENCE($I$24-$I$23+1,1,$I$23+1))</f>
        <v>#NAME?</v>
      </c>
      <c r="G219" s="1"/>
      <c r="H219" s="1"/>
      <c r="I219" s="1"/>
      <c r="J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5"/>
      <c r="D220" s="6"/>
      <c r="E220" s="5">
        <v>0.42958111592918158</v>
      </c>
      <c r="F220" s="5" t="e">
        <f ca="1">LOOKUP(E220,_xludf.MAP(_xludf.SEQUENCE($I$24-$I$23+1,1,$I$23),_xludf.LAMBDA(x,DISTR_HIPERGEOM_CDF(x,$C$5,$C$4,$C$3))),_xludf.SEQUENCE($I$24-$I$23+1,1,$I$23+1))</f>
        <v>#NAME?</v>
      </c>
      <c r="G220" s="1"/>
      <c r="H220" s="1"/>
      <c r="I220" s="1"/>
      <c r="J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5"/>
      <c r="D221" s="6"/>
      <c r="E221" s="5">
        <v>0.93969557197098541</v>
      </c>
      <c r="F221" s="5" t="e">
        <f ca="1">LOOKUP(E221,_xludf.MAP(_xludf.SEQUENCE($I$24-$I$23+1,1,$I$23),_xludf.LAMBDA(x,DISTR_HIPERGEOM_CDF(x,$C$5,$C$4,$C$3))),_xludf.SEQUENCE($I$24-$I$23+1,1,$I$23+1))</f>
        <v>#NAME?</v>
      </c>
      <c r="G221" s="1"/>
      <c r="H221" s="1"/>
      <c r="I221" s="1"/>
      <c r="J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5"/>
      <c r="D222" s="6"/>
      <c r="E222" s="5">
        <v>8.151731864716949E-2</v>
      </c>
      <c r="F222" s="5" t="e">
        <f ca="1">LOOKUP(E222,_xludf.MAP(_xludf.SEQUENCE($I$24-$I$23+1,1,$I$23),_xludf.LAMBDA(x,DISTR_HIPERGEOM_CDF(x,$C$5,$C$4,$C$3))),_xludf.SEQUENCE($I$24-$I$23+1,1,$I$23+1))</f>
        <v>#NAME?</v>
      </c>
      <c r="G222" s="1"/>
      <c r="H222" s="1"/>
      <c r="I222" s="1"/>
      <c r="J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5"/>
      <c r="D223" s="6"/>
      <c r="E223" s="5">
        <v>0.21256275484533427</v>
      </c>
      <c r="F223" s="5" t="e">
        <f ca="1">LOOKUP(E223,_xludf.MAP(_xludf.SEQUENCE($I$24-$I$23+1,1,$I$23),_xludf.LAMBDA(x,DISTR_HIPERGEOM_CDF(x,$C$5,$C$4,$C$3))),_xludf.SEQUENCE($I$24-$I$23+1,1,$I$23+1))</f>
        <v>#NAME?</v>
      </c>
      <c r="G223" s="1"/>
      <c r="H223" s="1"/>
      <c r="I223" s="1"/>
      <c r="J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5"/>
      <c r="D224" s="6"/>
      <c r="E224" s="5">
        <v>0.95620699483316318</v>
      </c>
      <c r="F224" s="5" t="e">
        <f ca="1">LOOKUP(E224,_xludf.MAP(_xludf.SEQUENCE($I$24-$I$23+1,1,$I$23),_xludf.LAMBDA(x,DISTR_HIPERGEOM_CDF(x,$C$5,$C$4,$C$3))),_xludf.SEQUENCE($I$24-$I$23+1,1,$I$23+1))</f>
        <v>#NAME?</v>
      </c>
      <c r="G224" s="1"/>
      <c r="H224" s="1"/>
      <c r="I224" s="1"/>
      <c r="J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5"/>
      <c r="D225" s="6"/>
      <c r="E225" s="5">
        <v>0.7861953807097033</v>
      </c>
      <c r="F225" s="5" t="e">
        <f ca="1">LOOKUP(E225,_xludf.MAP(_xludf.SEQUENCE($I$24-$I$23+1,1,$I$23),_xludf.LAMBDA(x,DISTR_HIPERGEOM_CDF(x,$C$5,$C$4,$C$3))),_xludf.SEQUENCE($I$24-$I$23+1,1,$I$23+1))</f>
        <v>#NAME?</v>
      </c>
      <c r="G225" s="1"/>
      <c r="H225" s="1"/>
      <c r="I225" s="1"/>
      <c r="J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5"/>
      <c r="D226" s="6"/>
      <c r="E226" s="5">
        <v>0.51253192053786423</v>
      </c>
      <c r="F226" s="5" t="e">
        <f ca="1">LOOKUP(E226,_xludf.MAP(_xludf.SEQUENCE($I$24-$I$23+1,1,$I$23),_xludf.LAMBDA(x,DISTR_HIPERGEOM_CDF(x,$C$5,$C$4,$C$3))),_xludf.SEQUENCE($I$24-$I$23+1,1,$I$23+1))</f>
        <v>#NAME?</v>
      </c>
      <c r="G226" s="1"/>
      <c r="H226" s="1"/>
      <c r="I226" s="1"/>
      <c r="J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5"/>
      <c r="D227" s="6"/>
      <c r="E227" s="5">
        <v>0.59466896278075709</v>
      </c>
      <c r="F227" s="5" t="e">
        <f ca="1">LOOKUP(E227,_xludf.MAP(_xludf.SEQUENCE($I$24-$I$23+1,1,$I$23),_xludf.LAMBDA(x,DISTR_HIPERGEOM_CDF(x,$C$5,$C$4,$C$3))),_xludf.SEQUENCE($I$24-$I$23+1,1,$I$23+1))</f>
        <v>#NAME?</v>
      </c>
      <c r="G227" s="1"/>
      <c r="H227" s="1"/>
      <c r="I227" s="1"/>
      <c r="J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5"/>
      <c r="D228" s="6"/>
      <c r="E228" s="5">
        <v>2.2192162363379619E-2</v>
      </c>
      <c r="F228" s="5" t="e">
        <f ca="1">LOOKUP(E228,_xludf.MAP(_xludf.SEQUENCE($I$24-$I$23+1,1,$I$23),_xludf.LAMBDA(x,DISTR_HIPERGEOM_CDF(x,$C$5,$C$4,$C$3))),_xludf.SEQUENCE($I$24-$I$23+1,1,$I$23+1))</f>
        <v>#NAME?</v>
      </c>
      <c r="G228" s="1"/>
      <c r="H228" s="1"/>
      <c r="I228" s="1"/>
      <c r="J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5"/>
      <c r="D229" s="6"/>
      <c r="E229" s="5">
        <v>0.37690462938955527</v>
      </c>
      <c r="F229" s="5" t="e">
        <f ca="1">LOOKUP(E229,_xludf.MAP(_xludf.SEQUENCE($I$24-$I$23+1,1,$I$23),_xludf.LAMBDA(x,DISTR_HIPERGEOM_CDF(x,$C$5,$C$4,$C$3))),_xludf.SEQUENCE($I$24-$I$23+1,1,$I$23+1))</f>
        <v>#NAME?</v>
      </c>
      <c r="G229" s="1"/>
      <c r="H229" s="1"/>
      <c r="I229" s="1"/>
      <c r="J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5"/>
      <c r="D230" s="6"/>
      <c r="E230" s="5">
        <v>0.71966194350110968</v>
      </c>
      <c r="F230" s="5" t="e">
        <f ca="1">LOOKUP(E230,_xludf.MAP(_xludf.SEQUENCE($I$24-$I$23+1,1,$I$23),_xludf.LAMBDA(x,DISTR_HIPERGEOM_CDF(x,$C$5,$C$4,$C$3))),_xludf.SEQUENCE($I$24-$I$23+1,1,$I$23+1))</f>
        <v>#NAME?</v>
      </c>
      <c r="G230" s="1"/>
      <c r="H230" s="1"/>
      <c r="I230" s="1"/>
      <c r="J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5"/>
      <c r="D231" s="6"/>
      <c r="E231" s="5">
        <v>0.76778799862431835</v>
      </c>
      <c r="F231" s="5" t="e">
        <f ca="1">LOOKUP(E231,_xludf.MAP(_xludf.SEQUENCE($I$24-$I$23+1,1,$I$23),_xludf.LAMBDA(x,DISTR_HIPERGEOM_CDF(x,$C$5,$C$4,$C$3))),_xludf.SEQUENCE($I$24-$I$23+1,1,$I$23+1))</f>
        <v>#NAME?</v>
      </c>
      <c r="G231" s="1"/>
      <c r="H231" s="1"/>
      <c r="I231" s="1"/>
      <c r="J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5"/>
      <c r="D232" s="6"/>
      <c r="E232" s="5">
        <v>0.82734583011705742</v>
      </c>
      <c r="F232" s="5" t="e">
        <f ca="1">LOOKUP(E232,_xludf.MAP(_xludf.SEQUENCE($I$24-$I$23+1,1,$I$23),_xludf.LAMBDA(x,DISTR_HIPERGEOM_CDF(x,$C$5,$C$4,$C$3))),_xludf.SEQUENCE($I$24-$I$23+1,1,$I$23+1))</f>
        <v>#NAME?</v>
      </c>
      <c r="G232" s="1"/>
      <c r="H232" s="1"/>
      <c r="I232" s="1"/>
      <c r="J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5"/>
      <c r="D233" s="6"/>
      <c r="E233" s="5">
        <v>0.64211928931659701</v>
      </c>
      <c r="F233" s="5" t="e">
        <f ca="1">LOOKUP(E233,_xludf.MAP(_xludf.SEQUENCE($I$24-$I$23+1,1,$I$23),_xludf.LAMBDA(x,DISTR_HIPERGEOM_CDF(x,$C$5,$C$4,$C$3))),_xludf.SEQUENCE($I$24-$I$23+1,1,$I$23+1))</f>
        <v>#NAME?</v>
      </c>
      <c r="G233" s="1"/>
      <c r="H233" s="1"/>
      <c r="I233" s="1"/>
      <c r="J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5"/>
      <c r="D234" s="6"/>
      <c r="E234" s="5">
        <v>0.96972748883837345</v>
      </c>
      <c r="F234" s="5" t="e">
        <f ca="1">LOOKUP(E234,_xludf.MAP(_xludf.SEQUENCE($I$24-$I$23+1,1,$I$23),_xludf.LAMBDA(x,DISTR_HIPERGEOM_CDF(x,$C$5,$C$4,$C$3))),_xludf.SEQUENCE($I$24-$I$23+1,1,$I$23+1))</f>
        <v>#NAME?</v>
      </c>
      <c r="G234" s="1"/>
      <c r="H234" s="1"/>
      <c r="I234" s="1"/>
      <c r="J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5"/>
      <c r="D235" s="6"/>
      <c r="E235" s="5">
        <v>0.46781127145790857</v>
      </c>
      <c r="F235" s="5" t="e">
        <f ca="1">LOOKUP(E235,_xludf.MAP(_xludf.SEQUENCE($I$24-$I$23+1,1,$I$23),_xludf.LAMBDA(x,DISTR_HIPERGEOM_CDF(x,$C$5,$C$4,$C$3))),_xludf.SEQUENCE($I$24-$I$23+1,1,$I$23+1))</f>
        <v>#NAME?</v>
      </c>
      <c r="G235" s="1"/>
      <c r="H235" s="1"/>
      <c r="I235" s="1"/>
      <c r="J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5"/>
      <c r="D236" s="6"/>
      <c r="E236" s="5">
        <v>0.32664169293571677</v>
      </c>
      <c r="F236" s="5" t="e">
        <f ca="1">LOOKUP(E236,_xludf.MAP(_xludf.SEQUENCE($I$24-$I$23+1,1,$I$23),_xludf.LAMBDA(x,DISTR_HIPERGEOM_CDF(x,$C$5,$C$4,$C$3))),_xludf.SEQUENCE($I$24-$I$23+1,1,$I$23+1))</f>
        <v>#NAME?</v>
      </c>
      <c r="G236" s="1"/>
      <c r="H236" s="1"/>
      <c r="I236" s="1"/>
      <c r="J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5"/>
      <c r="D237" s="6"/>
      <c r="E237" s="5">
        <v>0.26563653799047693</v>
      </c>
      <c r="F237" s="5" t="e">
        <f ca="1">LOOKUP(E237,_xludf.MAP(_xludf.SEQUENCE($I$24-$I$23+1,1,$I$23),_xludf.LAMBDA(x,DISTR_HIPERGEOM_CDF(x,$C$5,$C$4,$C$3))),_xludf.SEQUENCE($I$24-$I$23+1,1,$I$23+1))</f>
        <v>#NAME?</v>
      </c>
      <c r="G237" s="1"/>
      <c r="H237" s="1"/>
      <c r="I237" s="1"/>
      <c r="J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5"/>
      <c r="D238" s="6"/>
      <c r="E238" s="5">
        <v>0.83475704706298781</v>
      </c>
      <c r="F238" s="5" t="e">
        <f ca="1">LOOKUP(E238,_xludf.MAP(_xludf.SEQUENCE($I$24-$I$23+1,1,$I$23),_xludf.LAMBDA(x,DISTR_HIPERGEOM_CDF(x,$C$5,$C$4,$C$3))),_xludf.SEQUENCE($I$24-$I$23+1,1,$I$23+1))</f>
        <v>#NAME?</v>
      </c>
      <c r="G238" s="1"/>
      <c r="H238" s="1"/>
      <c r="I238" s="1"/>
      <c r="J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5"/>
      <c r="D239" s="6"/>
      <c r="E239" s="5">
        <v>0.39502259298830422</v>
      </c>
      <c r="F239" s="5" t="e">
        <f ca="1">LOOKUP(E239,_xludf.MAP(_xludf.SEQUENCE($I$24-$I$23+1,1,$I$23),_xludf.LAMBDA(x,DISTR_HIPERGEOM_CDF(x,$C$5,$C$4,$C$3))),_xludf.SEQUENCE($I$24-$I$23+1,1,$I$23+1))</f>
        <v>#NAME?</v>
      </c>
      <c r="G239" s="1"/>
      <c r="H239" s="1"/>
      <c r="I239" s="1"/>
      <c r="J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5"/>
      <c r="D240" s="6"/>
      <c r="E240" s="5">
        <v>0.89922428368622376</v>
      </c>
      <c r="F240" s="5" t="e">
        <f ca="1">LOOKUP(E240,_xludf.MAP(_xludf.SEQUENCE($I$24-$I$23+1,1,$I$23),_xludf.LAMBDA(x,DISTR_HIPERGEOM_CDF(x,$C$5,$C$4,$C$3))),_xludf.SEQUENCE($I$24-$I$23+1,1,$I$23+1))</f>
        <v>#NAME?</v>
      </c>
      <c r="G240" s="1"/>
      <c r="H240" s="1"/>
      <c r="I240" s="1"/>
      <c r="J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5"/>
      <c r="D241" s="6"/>
      <c r="E241" s="5">
        <v>0.77425062173267101</v>
      </c>
      <c r="F241" s="5" t="e">
        <f ca="1">LOOKUP(E241,_xludf.MAP(_xludf.SEQUENCE($I$24-$I$23+1,1,$I$23),_xludf.LAMBDA(x,DISTR_HIPERGEOM_CDF(x,$C$5,$C$4,$C$3))),_xludf.SEQUENCE($I$24-$I$23+1,1,$I$23+1))</f>
        <v>#NAME?</v>
      </c>
      <c r="G241" s="1"/>
      <c r="H241" s="1"/>
      <c r="I241" s="1"/>
      <c r="J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5"/>
      <c r="D242" s="6"/>
      <c r="E242" s="5">
        <v>0.38613325630818918</v>
      </c>
      <c r="F242" s="5" t="e">
        <f ca="1">LOOKUP(E242,_xludf.MAP(_xludf.SEQUENCE($I$24-$I$23+1,1,$I$23),_xludf.LAMBDA(x,DISTR_HIPERGEOM_CDF(x,$C$5,$C$4,$C$3))),_xludf.SEQUENCE($I$24-$I$23+1,1,$I$23+1))</f>
        <v>#NAME?</v>
      </c>
      <c r="G242" s="1"/>
      <c r="H242" s="1"/>
      <c r="I242" s="1"/>
      <c r="J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5"/>
      <c r="D243" s="6"/>
      <c r="E243" s="5">
        <v>0.7999134645935001</v>
      </c>
      <c r="F243" s="5" t="e">
        <f ca="1">LOOKUP(E243,_xludf.MAP(_xludf.SEQUENCE($I$24-$I$23+1,1,$I$23),_xludf.LAMBDA(x,DISTR_HIPERGEOM_CDF(x,$C$5,$C$4,$C$3))),_xludf.SEQUENCE($I$24-$I$23+1,1,$I$23+1))</f>
        <v>#NAME?</v>
      </c>
      <c r="G243" s="1"/>
      <c r="H243" s="1"/>
      <c r="I243" s="1"/>
      <c r="J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5"/>
      <c r="D244" s="6"/>
      <c r="E244" s="5">
        <v>0.23347314690510568</v>
      </c>
      <c r="F244" s="5" t="e">
        <f ca="1">LOOKUP(E244,_xludf.MAP(_xludf.SEQUENCE($I$24-$I$23+1,1,$I$23),_xludf.LAMBDA(x,DISTR_HIPERGEOM_CDF(x,$C$5,$C$4,$C$3))),_xludf.SEQUENCE($I$24-$I$23+1,1,$I$23+1))</f>
        <v>#NAME?</v>
      </c>
      <c r="G244" s="1"/>
      <c r="H244" s="1"/>
      <c r="I244" s="1"/>
      <c r="J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5"/>
      <c r="D245" s="6"/>
      <c r="E245" s="5">
        <v>0.42122554150303471</v>
      </c>
      <c r="F245" s="5" t="e">
        <f ca="1">LOOKUP(E245,_xludf.MAP(_xludf.SEQUENCE($I$24-$I$23+1,1,$I$23),_xludf.LAMBDA(x,DISTR_HIPERGEOM_CDF(x,$C$5,$C$4,$C$3))),_xludf.SEQUENCE($I$24-$I$23+1,1,$I$23+1))</f>
        <v>#NAME?</v>
      </c>
      <c r="G245" s="1"/>
      <c r="H245" s="1"/>
      <c r="I245" s="1"/>
      <c r="J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5"/>
      <c r="D246" s="6"/>
      <c r="E246" s="5">
        <v>0.33686725540037865</v>
      </c>
      <c r="F246" s="5" t="e">
        <f ca="1">LOOKUP(E246,_xludf.MAP(_xludf.SEQUENCE($I$24-$I$23+1,1,$I$23),_xludf.LAMBDA(x,DISTR_HIPERGEOM_CDF(x,$C$5,$C$4,$C$3))),_xludf.SEQUENCE($I$24-$I$23+1,1,$I$23+1))</f>
        <v>#NAME?</v>
      </c>
      <c r="G246" s="1"/>
      <c r="H246" s="1"/>
      <c r="I246" s="1"/>
      <c r="J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5"/>
      <c r="D247" s="6"/>
      <c r="E247" s="5">
        <v>0.83198437679742721</v>
      </c>
      <c r="F247" s="5" t="e">
        <f ca="1">LOOKUP(E247,_xludf.MAP(_xludf.SEQUENCE($I$24-$I$23+1,1,$I$23),_xludf.LAMBDA(x,DISTR_HIPERGEOM_CDF(x,$C$5,$C$4,$C$3))),_xludf.SEQUENCE($I$24-$I$23+1,1,$I$23+1))</f>
        <v>#NAME?</v>
      </c>
      <c r="G247" s="1"/>
      <c r="H247" s="1"/>
      <c r="I247" s="1"/>
      <c r="J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5"/>
      <c r="D248" s="6"/>
      <c r="E248" s="5">
        <v>0.57024503673822213</v>
      </c>
      <c r="F248" s="5" t="e">
        <f ca="1">LOOKUP(E248,_xludf.MAP(_xludf.SEQUENCE($I$24-$I$23+1,1,$I$23),_xludf.LAMBDA(x,DISTR_HIPERGEOM_CDF(x,$C$5,$C$4,$C$3))),_xludf.SEQUENCE($I$24-$I$23+1,1,$I$23+1))</f>
        <v>#NAME?</v>
      </c>
      <c r="G248" s="1"/>
      <c r="H248" s="1"/>
      <c r="I248" s="1"/>
      <c r="J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5"/>
      <c r="D249" s="6"/>
      <c r="E249" s="5">
        <v>0.61450760201566779</v>
      </c>
      <c r="F249" s="5" t="e">
        <f ca="1">LOOKUP(E249,_xludf.MAP(_xludf.SEQUENCE($I$24-$I$23+1,1,$I$23),_xludf.LAMBDA(x,DISTR_HIPERGEOM_CDF(x,$C$5,$C$4,$C$3))),_xludf.SEQUENCE($I$24-$I$23+1,1,$I$23+1))</f>
        <v>#NAME?</v>
      </c>
      <c r="G249" s="1"/>
      <c r="H249" s="1"/>
      <c r="I249" s="1"/>
      <c r="J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5"/>
      <c r="D250" s="6"/>
      <c r="E250" s="5">
        <v>0.9152354555130553</v>
      </c>
      <c r="F250" s="5" t="e">
        <f ca="1">LOOKUP(E250,_xludf.MAP(_xludf.SEQUENCE($I$24-$I$23+1,1,$I$23),_xludf.LAMBDA(x,DISTR_HIPERGEOM_CDF(x,$C$5,$C$4,$C$3))),_xludf.SEQUENCE($I$24-$I$23+1,1,$I$23+1))</f>
        <v>#NAME?</v>
      </c>
      <c r="G250" s="1"/>
      <c r="H250" s="1"/>
      <c r="I250" s="1"/>
      <c r="J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5"/>
      <c r="D251" s="6"/>
      <c r="E251" s="5">
        <v>0.96918999862631183</v>
      </c>
      <c r="F251" s="5" t="e">
        <f ca="1">LOOKUP(E251,_xludf.MAP(_xludf.SEQUENCE($I$24-$I$23+1,1,$I$23),_xludf.LAMBDA(x,DISTR_HIPERGEOM_CDF(x,$C$5,$C$4,$C$3))),_xludf.SEQUENCE($I$24-$I$23+1,1,$I$23+1))</f>
        <v>#NAME?</v>
      </c>
      <c r="G251" s="1"/>
      <c r="H251" s="1"/>
      <c r="I251" s="1"/>
      <c r="J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5"/>
      <c r="D252" s="6"/>
      <c r="E252" s="5">
        <v>0.86145389496084201</v>
      </c>
      <c r="F252" s="5" t="e">
        <f ca="1">LOOKUP(E252,_xludf.MAP(_xludf.SEQUENCE($I$24-$I$23+1,1,$I$23),_xludf.LAMBDA(x,DISTR_HIPERGEOM_CDF(x,$C$5,$C$4,$C$3))),_xludf.SEQUENCE($I$24-$I$23+1,1,$I$23+1))</f>
        <v>#NAME?</v>
      </c>
      <c r="G252" s="1"/>
      <c r="H252" s="1"/>
      <c r="I252" s="1"/>
      <c r="J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5"/>
      <c r="D253" s="6"/>
      <c r="E253" s="5">
        <v>0.71954198154924132</v>
      </c>
      <c r="F253" s="5" t="e">
        <f ca="1">LOOKUP(E253,_xludf.MAP(_xludf.SEQUENCE($I$24-$I$23+1,1,$I$23),_xludf.LAMBDA(x,DISTR_HIPERGEOM_CDF(x,$C$5,$C$4,$C$3))),_xludf.SEQUENCE($I$24-$I$23+1,1,$I$23+1))</f>
        <v>#NAME?</v>
      </c>
      <c r="G253" s="1"/>
      <c r="H253" s="1"/>
      <c r="I253" s="1"/>
      <c r="J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5"/>
      <c r="D254" s="6"/>
      <c r="E254" s="5">
        <v>5.8676383127668874E-2</v>
      </c>
      <c r="F254" s="5" t="e">
        <f ca="1">LOOKUP(E254,_xludf.MAP(_xludf.SEQUENCE($I$24-$I$23+1,1,$I$23),_xludf.LAMBDA(x,DISTR_HIPERGEOM_CDF(x,$C$5,$C$4,$C$3))),_xludf.SEQUENCE($I$24-$I$23+1,1,$I$23+1))</f>
        <v>#NAME?</v>
      </c>
      <c r="G254" s="1"/>
      <c r="H254" s="1"/>
      <c r="I254" s="1"/>
      <c r="J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5"/>
      <c r="D255" s="6"/>
      <c r="E255" s="5">
        <v>0.94041180012547088</v>
      </c>
      <c r="F255" s="5" t="e">
        <f ca="1">LOOKUP(E255,_xludf.MAP(_xludf.SEQUENCE($I$24-$I$23+1,1,$I$23),_xludf.LAMBDA(x,DISTR_HIPERGEOM_CDF(x,$C$5,$C$4,$C$3))),_xludf.SEQUENCE($I$24-$I$23+1,1,$I$23+1))</f>
        <v>#NAME?</v>
      </c>
      <c r="G255" s="1"/>
      <c r="H255" s="1"/>
      <c r="I255" s="1"/>
      <c r="J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5"/>
      <c r="D256" s="6"/>
      <c r="E256" s="5">
        <v>0.84743666957219299</v>
      </c>
      <c r="F256" s="5" t="e">
        <f ca="1">LOOKUP(E256,_xludf.MAP(_xludf.SEQUENCE($I$24-$I$23+1,1,$I$23),_xludf.LAMBDA(x,DISTR_HIPERGEOM_CDF(x,$C$5,$C$4,$C$3))),_xludf.SEQUENCE($I$24-$I$23+1,1,$I$23+1))</f>
        <v>#NAME?</v>
      </c>
      <c r="G256" s="1"/>
      <c r="H256" s="1"/>
      <c r="I256" s="1"/>
      <c r="J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5"/>
      <c r="D257" s="6"/>
      <c r="E257" s="5">
        <v>0.42690964999126224</v>
      </c>
      <c r="F257" s="5" t="e">
        <f ca="1">LOOKUP(E257,_xludf.MAP(_xludf.SEQUENCE($I$24-$I$23+1,1,$I$23),_xludf.LAMBDA(x,DISTR_HIPERGEOM_CDF(x,$C$5,$C$4,$C$3))),_xludf.SEQUENCE($I$24-$I$23+1,1,$I$23+1))</f>
        <v>#NAME?</v>
      </c>
      <c r="G257" s="1"/>
      <c r="H257" s="1"/>
      <c r="I257" s="1"/>
      <c r="J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5"/>
      <c r="D258" s="6"/>
      <c r="E258" s="5">
        <v>0.85375923835421885</v>
      </c>
      <c r="F258" s="5" t="e">
        <f ca="1">LOOKUP(E258,_xludf.MAP(_xludf.SEQUENCE($I$24-$I$23+1,1,$I$23),_xludf.LAMBDA(x,DISTR_HIPERGEOM_CDF(x,$C$5,$C$4,$C$3))),_xludf.SEQUENCE($I$24-$I$23+1,1,$I$23+1))</f>
        <v>#NAME?</v>
      </c>
      <c r="G258" s="1"/>
      <c r="H258" s="1"/>
      <c r="I258" s="1"/>
      <c r="J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5"/>
      <c r="D259" s="6"/>
      <c r="E259" s="5">
        <v>0.42931913741084238</v>
      </c>
      <c r="F259" s="5" t="e">
        <f ca="1">LOOKUP(E259,_xludf.MAP(_xludf.SEQUENCE($I$24-$I$23+1,1,$I$23),_xludf.LAMBDA(x,DISTR_HIPERGEOM_CDF(x,$C$5,$C$4,$C$3))),_xludf.SEQUENCE($I$24-$I$23+1,1,$I$23+1))</f>
        <v>#NAME?</v>
      </c>
      <c r="G259" s="1"/>
      <c r="H259" s="1"/>
      <c r="I259" s="1"/>
      <c r="J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5"/>
      <c r="D260" s="6"/>
      <c r="E260" s="5">
        <v>0.534092909843085</v>
      </c>
      <c r="F260" s="5" t="e">
        <f ca="1">LOOKUP(E260,_xludf.MAP(_xludf.SEQUENCE($I$24-$I$23+1,1,$I$23),_xludf.LAMBDA(x,DISTR_HIPERGEOM_CDF(x,$C$5,$C$4,$C$3))),_xludf.SEQUENCE($I$24-$I$23+1,1,$I$23+1))</f>
        <v>#NAME?</v>
      </c>
      <c r="G260" s="1"/>
      <c r="H260" s="1"/>
      <c r="I260" s="1"/>
      <c r="J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5"/>
      <c r="D261" s="6"/>
      <c r="E261" s="5">
        <v>0.51660236771857759</v>
      </c>
      <c r="F261" s="5" t="e">
        <f ca="1">LOOKUP(E261,_xludf.MAP(_xludf.SEQUENCE($I$24-$I$23+1,1,$I$23),_xludf.LAMBDA(x,DISTR_HIPERGEOM_CDF(x,$C$5,$C$4,$C$3))),_xludf.SEQUENCE($I$24-$I$23+1,1,$I$23+1))</f>
        <v>#NAME?</v>
      </c>
      <c r="G261" s="1"/>
      <c r="H261" s="1"/>
      <c r="I261" s="1"/>
      <c r="J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5"/>
      <c r="D262" s="6"/>
      <c r="E262" s="5">
        <v>1.6200175123058269E-2</v>
      </c>
      <c r="F262" s="5" t="e">
        <f ca="1">LOOKUP(E262,_xludf.MAP(_xludf.SEQUENCE($I$24-$I$23+1,1,$I$23),_xludf.LAMBDA(x,DISTR_HIPERGEOM_CDF(x,$C$5,$C$4,$C$3))),_xludf.SEQUENCE($I$24-$I$23+1,1,$I$23+1))</f>
        <v>#NAME?</v>
      </c>
      <c r="G262" s="1"/>
      <c r="H262" s="1"/>
      <c r="I262" s="1"/>
      <c r="J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5"/>
      <c r="D263" s="6"/>
      <c r="E263" s="5">
        <v>0.50520572362911831</v>
      </c>
      <c r="F263" s="5" t="e">
        <f ca="1">LOOKUP(E263,_xludf.MAP(_xludf.SEQUENCE($I$24-$I$23+1,1,$I$23),_xludf.LAMBDA(x,DISTR_HIPERGEOM_CDF(x,$C$5,$C$4,$C$3))),_xludf.SEQUENCE($I$24-$I$23+1,1,$I$23+1))</f>
        <v>#NAME?</v>
      </c>
      <c r="G263" s="1"/>
      <c r="H263" s="1"/>
      <c r="I263" s="1"/>
      <c r="J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5"/>
      <c r="D264" s="6"/>
      <c r="E264" s="5">
        <v>5.9574345807934082E-2</v>
      </c>
      <c r="F264" s="5" t="e">
        <f ca="1">LOOKUP(E264,_xludf.MAP(_xludf.SEQUENCE($I$24-$I$23+1,1,$I$23),_xludf.LAMBDA(x,DISTR_HIPERGEOM_CDF(x,$C$5,$C$4,$C$3))),_xludf.SEQUENCE($I$24-$I$23+1,1,$I$23+1))</f>
        <v>#NAME?</v>
      </c>
      <c r="G264" s="1"/>
      <c r="H264" s="1"/>
      <c r="I264" s="1"/>
      <c r="J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5"/>
      <c r="D265" s="6"/>
      <c r="E265" s="5">
        <v>0.77360452532794766</v>
      </c>
      <c r="F265" s="5" t="e">
        <f ca="1">LOOKUP(E265,_xludf.MAP(_xludf.SEQUENCE($I$24-$I$23+1,1,$I$23),_xludf.LAMBDA(x,DISTR_HIPERGEOM_CDF(x,$C$5,$C$4,$C$3))),_xludf.SEQUENCE($I$24-$I$23+1,1,$I$23+1))</f>
        <v>#NAME?</v>
      </c>
      <c r="G265" s="1"/>
      <c r="H265" s="1"/>
      <c r="I265" s="1"/>
      <c r="J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5"/>
      <c r="D266" s="6"/>
      <c r="E266" s="5">
        <v>0.60431610457687734</v>
      </c>
      <c r="F266" s="5" t="e">
        <f ca="1">LOOKUP(E266,_xludf.MAP(_xludf.SEQUENCE($I$24-$I$23+1,1,$I$23),_xludf.LAMBDA(x,DISTR_HIPERGEOM_CDF(x,$C$5,$C$4,$C$3))),_xludf.SEQUENCE($I$24-$I$23+1,1,$I$23+1))</f>
        <v>#NAME?</v>
      </c>
      <c r="G266" s="1"/>
      <c r="H266" s="1"/>
      <c r="I266" s="1"/>
      <c r="J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5"/>
      <c r="D267" s="6"/>
      <c r="E267" s="5">
        <v>0.164865274103697</v>
      </c>
      <c r="F267" s="5" t="e">
        <f ca="1">LOOKUP(E267,_xludf.MAP(_xludf.SEQUENCE($I$24-$I$23+1,1,$I$23),_xludf.LAMBDA(x,DISTR_HIPERGEOM_CDF(x,$C$5,$C$4,$C$3))),_xludf.SEQUENCE($I$24-$I$23+1,1,$I$23+1))</f>
        <v>#NAME?</v>
      </c>
      <c r="G267" s="1"/>
      <c r="H267" s="1"/>
      <c r="I267" s="1"/>
      <c r="J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5"/>
      <c r="D268" s="6"/>
      <c r="E268" s="5">
        <v>0.4803405923877262</v>
      </c>
      <c r="F268" s="5" t="e">
        <f ca="1">LOOKUP(E268,_xludf.MAP(_xludf.SEQUENCE($I$24-$I$23+1,1,$I$23),_xludf.LAMBDA(x,DISTR_HIPERGEOM_CDF(x,$C$5,$C$4,$C$3))),_xludf.SEQUENCE($I$24-$I$23+1,1,$I$23+1))</f>
        <v>#NAME?</v>
      </c>
      <c r="G268" s="1"/>
      <c r="H268" s="1"/>
      <c r="I268" s="1"/>
      <c r="J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5"/>
      <c r="D269" s="6"/>
      <c r="E269" s="5">
        <v>1.3553037031241555E-2</v>
      </c>
      <c r="F269" s="5" t="e">
        <f ca="1">LOOKUP(E269,_xludf.MAP(_xludf.SEQUENCE($I$24-$I$23+1,1,$I$23),_xludf.LAMBDA(x,DISTR_HIPERGEOM_CDF(x,$C$5,$C$4,$C$3))),_xludf.SEQUENCE($I$24-$I$23+1,1,$I$23+1))</f>
        <v>#NAME?</v>
      </c>
      <c r="G269" s="1"/>
      <c r="H269" s="1"/>
      <c r="I269" s="1"/>
      <c r="J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5"/>
      <c r="D270" s="6"/>
      <c r="E270" s="5">
        <v>8.9970003842571034E-2</v>
      </c>
      <c r="F270" s="5" t="e">
        <f ca="1">LOOKUP(E270,_xludf.MAP(_xludf.SEQUENCE($I$24-$I$23+1,1,$I$23),_xludf.LAMBDA(x,DISTR_HIPERGEOM_CDF(x,$C$5,$C$4,$C$3))),_xludf.SEQUENCE($I$24-$I$23+1,1,$I$23+1))</f>
        <v>#NAME?</v>
      </c>
      <c r="G270" s="1"/>
      <c r="H270" s="1"/>
      <c r="I270" s="1"/>
      <c r="J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5"/>
      <c r="D271" s="6"/>
      <c r="E271" s="5">
        <v>0.58929654904165418</v>
      </c>
      <c r="F271" s="5" t="e">
        <f ca="1">LOOKUP(E271,_xludf.MAP(_xludf.SEQUENCE($I$24-$I$23+1,1,$I$23),_xludf.LAMBDA(x,DISTR_HIPERGEOM_CDF(x,$C$5,$C$4,$C$3))),_xludf.SEQUENCE($I$24-$I$23+1,1,$I$23+1))</f>
        <v>#NAME?</v>
      </c>
      <c r="G271" s="1"/>
      <c r="H271" s="1"/>
      <c r="I271" s="1"/>
      <c r="J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5"/>
      <c r="D272" s="6"/>
      <c r="E272" s="5">
        <v>0.57768531314341254</v>
      </c>
      <c r="F272" s="5" t="e">
        <f ca="1">LOOKUP(E272,_xludf.MAP(_xludf.SEQUENCE($I$24-$I$23+1,1,$I$23),_xludf.LAMBDA(x,DISTR_HIPERGEOM_CDF(x,$C$5,$C$4,$C$3))),_xludf.SEQUENCE($I$24-$I$23+1,1,$I$23+1))</f>
        <v>#NAME?</v>
      </c>
      <c r="G272" s="1"/>
      <c r="H272" s="1"/>
      <c r="I272" s="1"/>
      <c r="J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5"/>
      <c r="D273" s="6"/>
      <c r="E273" s="5">
        <v>0.66259729417936875</v>
      </c>
      <c r="F273" s="5" t="e">
        <f ca="1">LOOKUP(E273,_xludf.MAP(_xludf.SEQUENCE($I$24-$I$23+1,1,$I$23),_xludf.LAMBDA(x,DISTR_HIPERGEOM_CDF(x,$C$5,$C$4,$C$3))),_xludf.SEQUENCE($I$24-$I$23+1,1,$I$23+1))</f>
        <v>#NAME?</v>
      </c>
      <c r="G273" s="1"/>
      <c r="H273" s="1"/>
      <c r="I273" s="1"/>
      <c r="J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5"/>
      <c r="D274" s="6"/>
      <c r="E274" s="5">
        <v>0.37297568320017815</v>
      </c>
      <c r="F274" s="5" t="e">
        <f ca="1">LOOKUP(E274,_xludf.MAP(_xludf.SEQUENCE($I$24-$I$23+1,1,$I$23),_xludf.LAMBDA(x,DISTR_HIPERGEOM_CDF(x,$C$5,$C$4,$C$3))),_xludf.SEQUENCE($I$24-$I$23+1,1,$I$23+1))</f>
        <v>#NAME?</v>
      </c>
      <c r="G274" s="1"/>
      <c r="H274" s="1"/>
      <c r="I274" s="1"/>
      <c r="J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5"/>
      <c r="D275" s="6"/>
      <c r="E275" s="5">
        <v>0.72000467812063851</v>
      </c>
      <c r="F275" s="5" t="e">
        <f ca="1">LOOKUP(E275,_xludf.MAP(_xludf.SEQUENCE($I$24-$I$23+1,1,$I$23),_xludf.LAMBDA(x,DISTR_HIPERGEOM_CDF(x,$C$5,$C$4,$C$3))),_xludf.SEQUENCE($I$24-$I$23+1,1,$I$23+1))</f>
        <v>#NAME?</v>
      </c>
      <c r="G275" s="1"/>
      <c r="H275" s="1"/>
      <c r="I275" s="1"/>
      <c r="J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5"/>
      <c r="D276" s="6"/>
      <c r="E276" s="5">
        <v>0.38837692924653811</v>
      </c>
      <c r="F276" s="5" t="e">
        <f ca="1">LOOKUP(E276,_xludf.MAP(_xludf.SEQUENCE($I$24-$I$23+1,1,$I$23),_xludf.LAMBDA(x,DISTR_HIPERGEOM_CDF(x,$C$5,$C$4,$C$3))),_xludf.SEQUENCE($I$24-$I$23+1,1,$I$23+1))</f>
        <v>#NAME?</v>
      </c>
      <c r="G276" s="1"/>
      <c r="H276" s="1"/>
      <c r="I276" s="1"/>
      <c r="J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5"/>
      <c r="D277" s="6"/>
      <c r="E277" s="5">
        <v>0.10218330010968935</v>
      </c>
      <c r="F277" s="5" t="e">
        <f ca="1">LOOKUP(E277,_xludf.MAP(_xludf.SEQUENCE($I$24-$I$23+1,1,$I$23),_xludf.LAMBDA(x,DISTR_HIPERGEOM_CDF(x,$C$5,$C$4,$C$3))),_xludf.SEQUENCE($I$24-$I$23+1,1,$I$23+1))</f>
        <v>#NAME?</v>
      </c>
      <c r="G277" s="1"/>
      <c r="H277" s="1"/>
      <c r="I277" s="1"/>
      <c r="J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5"/>
      <c r="D278" s="6"/>
      <c r="E278" s="5">
        <v>0.31809420232748531</v>
      </c>
      <c r="F278" s="5" t="e">
        <f ca="1">LOOKUP(E278,_xludf.MAP(_xludf.SEQUENCE($I$24-$I$23+1,1,$I$23),_xludf.LAMBDA(x,DISTR_HIPERGEOM_CDF(x,$C$5,$C$4,$C$3))),_xludf.SEQUENCE($I$24-$I$23+1,1,$I$23+1))</f>
        <v>#NAME?</v>
      </c>
      <c r="G278" s="1"/>
      <c r="H278" s="1"/>
      <c r="I278" s="1"/>
      <c r="J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5"/>
      <c r="D279" s="6"/>
      <c r="E279" s="5">
        <v>0.5418923890524161</v>
      </c>
      <c r="F279" s="5" t="e">
        <f ca="1">LOOKUP(E279,_xludf.MAP(_xludf.SEQUENCE($I$24-$I$23+1,1,$I$23),_xludf.LAMBDA(x,DISTR_HIPERGEOM_CDF(x,$C$5,$C$4,$C$3))),_xludf.SEQUENCE($I$24-$I$23+1,1,$I$23+1))</f>
        <v>#NAME?</v>
      </c>
      <c r="G279" s="1"/>
      <c r="H279" s="1"/>
      <c r="I279" s="1"/>
      <c r="J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5"/>
      <c r="D280" s="6"/>
      <c r="E280" s="5">
        <v>0.79684637479030607</v>
      </c>
      <c r="F280" s="5" t="e">
        <f ca="1">LOOKUP(E280,_xludf.MAP(_xludf.SEQUENCE($I$24-$I$23+1,1,$I$23),_xludf.LAMBDA(x,DISTR_HIPERGEOM_CDF(x,$C$5,$C$4,$C$3))),_xludf.SEQUENCE($I$24-$I$23+1,1,$I$23+1))</f>
        <v>#NAME?</v>
      </c>
      <c r="G280" s="1"/>
      <c r="H280" s="1"/>
      <c r="I280" s="1"/>
      <c r="J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5"/>
      <c r="D281" s="6"/>
      <c r="E281" s="5">
        <v>3.7337144236399888E-2</v>
      </c>
      <c r="F281" s="5" t="e">
        <f ca="1">LOOKUP(E281,_xludf.MAP(_xludf.SEQUENCE($I$24-$I$23+1,1,$I$23),_xludf.LAMBDA(x,DISTR_HIPERGEOM_CDF(x,$C$5,$C$4,$C$3))),_xludf.SEQUENCE($I$24-$I$23+1,1,$I$23+1))</f>
        <v>#NAME?</v>
      </c>
      <c r="G281" s="1"/>
      <c r="H281" s="1"/>
      <c r="I281" s="1"/>
      <c r="J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5"/>
      <c r="D282" s="6"/>
      <c r="E282" s="5">
        <v>0.91816800493543904</v>
      </c>
      <c r="F282" s="5" t="e">
        <f ca="1">LOOKUP(E282,_xludf.MAP(_xludf.SEQUENCE($I$24-$I$23+1,1,$I$23),_xludf.LAMBDA(x,DISTR_HIPERGEOM_CDF(x,$C$5,$C$4,$C$3))),_xludf.SEQUENCE($I$24-$I$23+1,1,$I$23+1))</f>
        <v>#NAME?</v>
      </c>
      <c r="G282" s="1"/>
      <c r="H282" s="1"/>
      <c r="I282" s="1"/>
      <c r="J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5"/>
      <c r="D283" s="6"/>
      <c r="E283" s="5">
        <v>2.3210503948114969E-2</v>
      </c>
      <c r="F283" s="5" t="e">
        <f ca="1">LOOKUP(E283,_xludf.MAP(_xludf.SEQUENCE($I$24-$I$23+1,1,$I$23),_xludf.LAMBDA(x,DISTR_HIPERGEOM_CDF(x,$C$5,$C$4,$C$3))),_xludf.SEQUENCE($I$24-$I$23+1,1,$I$23+1))</f>
        <v>#NAME?</v>
      </c>
      <c r="G283" s="1"/>
      <c r="H283" s="1"/>
      <c r="I283" s="1"/>
      <c r="J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5"/>
      <c r="D284" s="6"/>
      <c r="E284" s="5">
        <v>0.19139435597388321</v>
      </c>
      <c r="F284" s="5" t="e">
        <f ca="1">LOOKUP(E284,_xludf.MAP(_xludf.SEQUENCE($I$24-$I$23+1,1,$I$23),_xludf.LAMBDA(x,DISTR_HIPERGEOM_CDF(x,$C$5,$C$4,$C$3))),_xludf.SEQUENCE($I$24-$I$23+1,1,$I$23+1))</f>
        <v>#NAME?</v>
      </c>
      <c r="G284" s="1"/>
      <c r="H284" s="1"/>
      <c r="I284" s="1"/>
      <c r="J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5"/>
      <c r="D285" s="6"/>
      <c r="E285" s="5">
        <v>0.47612504798714705</v>
      </c>
      <c r="F285" s="5" t="e">
        <f ca="1">LOOKUP(E285,_xludf.MAP(_xludf.SEQUENCE($I$24-$I$23+1,1,$I$23),_xludf.LAMBDA(x,DISTR_HIPERGEOM_CDF(x,$C$5,$C$4,$C$3))),_xludf.SEQUENCE($I$24-$I$23+1,1,$I$23+1))</f>
        <v>#NAME?</v>
      </c>
      <c r="G285" s="1"/>
      <c r="H285" s="1"/>
      <c r="I285" s="1"/>
      <c r="J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5"/>
      <c r="D286" s="6"/>
      <c r="E286" s="5">
        <v>0.24260297166881728</v>
      </c>
      <c r="F286" s="5" t="e">
        <f ca="1">LOOKUP(E286,_xludf.MAP(_xludf.SEQUENCE($I$24-$I$23+1,1,$I$23),_xludf.LAMBDA(x,DISTR_HIPERGEOM_CDF(x,$C$5,$C$4,$C$3))),_xludf.SEQUENCE($I$24-$I$23+1,1,$I$23+1))</f>
        <v>#NAME?</v>
      </c>
      <c r="G286" s="1"/>
      <c r="H286" s="1"/>
      <c r="I286" s="1"/>
      <c r="J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5"/>
      <c r="D287" s="6"/>
      <c r="E287" s="5">
        <v>7.765106145673939E-3</v>
      </c>
      <c r="F287" s="5" t="e">
        <f ca="1">LOOKUP(E287,_xludf.MAP(_xludf.SEQUENCE($I$24-$I$23+1,1,$I$23),_xludf.LAMBDA(x,DISTR_HIPERGEOM_CDF(x,$C$5,$C$4,$C$3))),_xludf.SEQUENCE($I$24-$I$23+1,1,$I$23+1))</f>
        <v>#NAME?</v>
      </c>
      <c r="G287" s="1"/>
      <c r="H287" s="1"/>
      <c r="I287" s="1"/>
      <c r="J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5"/>
      <c r="D288" s="6"/>
      <c r="E288" s="5">
        <v>0.88317859700499035</v>
      </c>
      <c r="F288" s="5" t="e">
        <f ca="1">LOOKUP(E288,_xludf.MAP(_xludf.SEQUENCE($I$24-$I$23+1,1,$I$23),_xludf.LAMBDA(x,DISTR_HIPERGEOM_CDF(x,$C$5,$C$4,$C$3))),_xludf.SEQUENCE($I$24-$I$23+1,1,$I$23+1))</f>
        <v>#NAME?</v>
      </c>
      <c r="G288" s="1"/>
      <c r="H288" s="1"/>
      <c r="I288" s="1"/>
      <c r="J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5"/>
      <c r="D289" s="6"/>
      <c r="E289" s="5">
        <v>0.51831843538442568</v>
      </c>
      <c r="F289" s="5" t="e">
        <f ca="1">LOOKUP(E289,_xludf.MAP(_xludf.SEQUENCE($I$24-$I$23+1,1,$I$23),_xludf.LAMBDA(x,DISTR_HIPERGEOM_CDF(x,$C$5,$C$4,$C$3))),_xludf.SEQUENCE($I$24-$I$23+1,1,$I$23+1))</f>
        <v>#NAME?</v>
      </c>
      <c r="G289" s="1"/>
      <c r="H289" s="1"/>
      <c r="I289" s="1"/>
      <c r="J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5"/>
      <c r="D290" s="6"/>
      <c r="E290" s="5">
        <v>0.9173226905066113</v>
      </c>
      <c r="F290" s="5" t="e">
        <f ca="1">LOOKUP(E290,_xludf.MAP(_xludf.SEQUENCE($I$24-$I$23+1,1,$I$23),_xludf.LAMBDA(x,DISTR_HIPERGEOM_CDF(x,$C$5,$C$4,$C$3))),_xludf.SEQUENCE($I$24-$I$23+1,1,$I$23+1))</f>
        <v>#NAME?</v>
      </c>
      <c r="G290" s="1"/>
      <c r="H290" s="1"/>
      <c r="I290" s="1"/>
      <c r="J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5"/>
      <c r="D291" s="6"/>
      <c r="E291" s="5">
        <v>0.4805536175741083</v>
      </c>
      <c r="F291" s="5" t="e">
        <f ca="1">LOOKUP(E291,_xludf.MAP(_xludf.SEQUENCE($I$24-$I$23+1,1,$I$23),_xludf.LAMBDA(x,DISTR_HIPERGEOM_CDF(x,$C$5,$C$4,$C$3))),_xludf.SEQUENCE($I$24-$I$23+1,1,$I$23+1))</f>
        <v>#NAME?</v>
      </c>
      <c r="G291" s="1"/>
      <c r="H291" s="1"/>
      <c r="I291" s="1"/>
      <c r="J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5"/>
      <c r="D292" s="6"/>
      <c r="E292" s="5">
        <v>0.71428138997216795</v>
      </c>
      <c r="F292" s="5" t="e">
        <f ca="1">LOOKUP(E292,_xludf.MAP(_xludf.SEQUENCE($I$24-$I$23+1,1,$I$23),_xludf.LAMBDA(x,DISTR_HIPERGEOM_CDF(x,$C$5,$C$4,$C$3))),_xludf.SEQUENCE($I$24-$I$23+1,1,$I$23+1))</f>
        <v>#NAME?</v>
      </c>
      <c r="G292" s="1"/>
      <c r="H292" s="1"/>
      <c r="I292" s="1"/>
      <c r="J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5"/>
      <c r="D293" s="6"/>
      <c r="E293" s="5">
        <v>4.2894217683976388E-2</v>
      </c>
      <c r="F293" s="5" t="e">
        <f ca="1">LOOKUP(E293,_xludf.MAP(_xludf.SEQUENCE($I$24-$I$23+1,1,$I$23),_xludf.LAMBDA(x,DISTR_HIPERGEOM_CDF(x,$C$5,$C$4,$C$3))),_xludf.SEQUENCE($I$24-$I$23+1,1,$I$23+1))</f>
        <v>#NAME?</v>
      </c>
      <c r="G293" s="1"/>
      <c r="H293" s="1"/>
      <c r="I293" s="1"/>
      <c r="J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5"/>
      <c r="D294" s="6"/>
      <c r="E294" s="5">
        <v>4.8326735378489971E-4</v>
      </c>
      <c r="F294" s="5" t="e">
        <f ca="1">LOOKUP(E294,_xludf.MAP(_xludf.SEQUENCE($I$24-$I$23+1,1,$I$23),_xludf.LAMBDA(x,DISTR_HIPERGEOM_CDF(x,$C$5,$C$4,$C$3))),_xludf.SEQUENCE($I$24-$I$23+1,1,$I$23+1))</f>
        <v>#NAME?</v>
      </c>
      <c r="G294" s="1"/>
      <c r="H294" s="1"/>
      <c r="I294" s="1"/>
      <c r="J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5"/>
      <c r="D295" s="6"/>
      <c r="E295" s="5">
        <v>0.53523007022127067</v>
      </c>
      <c r="F295" s="5" t="e">
        <f ca="1">LOOKUP(E295,_xludf.MAP(_xludf.SEQUENCE($I$24-$I$23+1,1,$I$23),_xludf.LAMBDA(x,DISTR_HIPERGEOM_CDF(x,$C$5,$C$4,$C$3))),_xludf.SEQUENCE($I$24-$I$23+1,1,$I$23+1))</f>
        <v>#NAME?</v>
      </c>
      <c r="G295" s="1"/>
      <c r="H295" s="1"/>
      <c r="I295" s="1"/>
      <c r="J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5"/>
      <c r="D296" s="6"/>
      <c r="E296" s="5">
        <v>3.994647390979511E-2</v>
      </c>
      <c r="F296" s="5" t="e">
        <f ca="1">LOOKUP(E296,_xludf.MAP(_xludf.SEQUENCE($I$24-$I$23+1,1,$I$23),_xludf.LAMBDA(x,DISTR_HIPERGEOM_CDF(x,$C$5,$C$4,$C$3))),_xludf.SEQUENCE($I$24-$I$23+1,1,$I$23+1))</f>
        <v>#NAME?</v>
      </c>
      <c r="G296" s="1"/>
      <c r="H296" s="1"/>
      <c r="I296" s="1"/>
      <c r="J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5"/>
      <c r="D297" s="6"/>
      <c r="E297" s="5">
        <v>0.55685197455521784</v>
      </c>
      <c r="F297" s="5" t="e">
        <f ca="1">LOOKUP(E297,_xludf.MAP(_xludf.SEQUENCE($I$24-$I$23+1,1,$I$23),_xludf.LAMBDA(x,DISTR_HIPERGEOM_CDF(x,$C$5,$C$4,$C$3))),_xludf.SEQUENCE($I$24-$I$23+1,1,$I$23+1))</f>
        <v>#NAME?</v>
      </c>
      <c r="G297" s="1"/>
      <c r="H297" s="1"/>
      <c r="I297" s="1"/>
      <c r="J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5"/>
      <c r="D298" s="6"/>
      <c r="E298" s="5">
        <v>0.76765111098326499</v>
      </c>
      <c r="F298" s="5" t="e">
        <f ca="1">LOOKUP(E298,_xludf.MAP(_xludf.SEQUENCE($I$24-$I$23+1,1,$I$23),_xludf.LAMBDA(x,DISTR_HIPERGEOM_CDF(x,$C$5,$C$4,$C$3))),_xludf.SEQUENCE($I$24-$I$23+1,1,$I$23+1))</f>
        <v>#NAME?</v>
      </c>
      <c r="G298" s="1"/>
      <c r="H298" s="1"/>
      <c r="I298" s="1"/>
      <c r="J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5"/>
      <c r="D299" s="6"/>
      <c r="E299" s="5">
        <v>6.0275412598244538E-2</v>
      </c>
      <c r="F299" s="5" t="e">
        <f ca="1">LOOKUP(E299,_xludf.MAP(_xludf.SEQUENCE($I$24-$I$23+1,1,$I$23),_xludf.LAMBDA(x,DISTR_HIPERGEOM_CDF(x,$C$5,$C$4,$C$3))),_xludf.SEQUENCE($I$24-$I$23+1,1,$I$23+1))</f>
        <v>#NAME?</v>
      </c>
      <c r="G299" s="1"/>
      <c r="H299" s="1"/>
      <c r="I299" s="1"/>
      <c r="J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5"/>
      <c r="D300" s="6"/>
      <c r="E300" s="5">
        <v>6.0113503844867799E-2</v>
      </c>
      <c r="F300" s="5" t="e">
        <f ca="1">LOOKUP(E300,_xludf.MAP(_xludf.SEQUENCE($I$24-$I$23+1,1,$I$23),_xludf.LAMBDA(x,DISTR_HIPERGEOM_CDF(x,$C$5,$C$4,$C$3))),_xludf.SEQUENCE($I$24-$I$23+1,1,$I$23+1))</f>
        <v>#NAME?</v>
      </c>
      <c r="G300" s="1"/>
      <c r="H300" s="1"/>
      <c r="I300" s="1"/>
      <c r="J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5"/>
      <c r="D301" s="6"/>
      <c r="E301" s="5">
        <v>0.92193114263463583</v>
      </c>
      <c r="F301" s="5" t="e">
        <f ca="1">LOOKUP(E301,_xludf.MAP(_xludf.SEQUENCE($I$24-$I$23+1,1,$I$23),_xludf.LAMBDA(x,DISTR_HIPERGEOM_CDF(x,$C$5,$C$4,$C$3))),_xludf.SEQUENCE($I$24-$I$23+1,1,$I$23+1))</f>
        <v>#NAME?</v>
      </c>
      <c r="G301" s="1"/>
      <c r="H301" s="1"/>
      <c r="I301" s="1"/>
      <c r="J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5"/>
      <c r="D302" s="6"/>
      <c r="E302" s="5">
        <v>0.10080995343517518</v>
      </c>
      <c r="F302" s="5" t="e">
        <f ca="1">LOOKUP(E302,_xludf.MAP(_xludf.SEQUENCE($I$24-$I$23+1,1,$I$23),_xludf.LAMBDA(x,DISTR_HIPERGEOM_CDF(x,$C$5,$C$4,$C$3))),_xludf.SEQUENCE($I$24-$I$23+1,1,$I$23+1))</f>
        <v>#NAME?</v>
      </c>
      <c r="G302" s="1"/>
      <c r="H302" s="1"/>
      <c r="I302" s="1"/>
      <c r="J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5"/>
      <c r="D303" s="6"/>
      <c r="E303" s="5">
        <v>0.63047595048064109</v>
      </c>
      <c r="F303" s="5" t="e">
        <f ca="1">LOOKUP(E303,_xludf.MAP(_xludf.SEQUENCE($I$24-$I$23+1,1,$I$23),_xludf.LAMBDA(x,DISTR_HIPERGEOM_CDF(x,$C$5,$C$4,$C$3))),_xludf.SEQUENCE($I$24-$I$23+1,1,$I$23+1))</f>
        <v>#NAME?</v>
      </c>
      <c r="G303" s="1"/>
      <c r="H303" s="1"/>
      <c r="I303" s="1"/>
      <c r="J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5"/>
      <c r="D304" s="6"/>
      <c r="E304" s="5">
        <v>0.29666710559458687</v>
      </c>
      <c r="F304" s="5" t="e">
        <f ca="1">LOOKUP(E304,_xludf.MAP(_xludf.SEQUENCE($I$24-$I$23+1,1,$I$23),_xludf.LAMBDA(x,DISTR_HIPERGEOM_CDF(x,$C$5,$C$4,$C$3))),_xludf.SEQUENCE($I$24-$I$23+1,1,$I$23+1))</f>
        <v>#NAME?</v>
      </c>
      <c r="G304" s="1"/>
      <c r="H304" s="1"/>
      <c r="I304" s="1"/>
      <c r="J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5"/>
      <c r="D305" s="6"/>
      <c r="E305" s="5">
        <v>0.41116322234383207</v>
      </c>
      <c r="F305" s="5" t="e">
        <f ca="1">LOOKUP(E305,_xludf.MAP(_xludf.SEQUENCE($I$24-$I$23+1,1,$I$23),_xludf.LAMBDA(x,DISTR_HIPERGEOM_CDF(x,$C$5,$C$4,$C$3))),_xludf.SEQUENCE($I$24-$I$23+1,1,$I$23+1))</f>
        <v>#NAME?</v>
      </c>
      <c r="G305" s="1"/>
      <c r="H305" s="1"/>
      <c r="I305" s="1"/>
      <c r="J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5"/>
      <c r="D306" s="6"/>
      <c r="E306" s="5">
        <v>0.88747795249069983</v>
      </c>
      <c r="F306" s="5" t="e">
        <f ca="1">LOOKUP(E306,_xludf.MAP(_xludf.SEQUENCE($I$24-$I$23+1,1,$I$23),_xludf.LAMBDA(x,DISTR_HIPERGEOM_CDF(x,$C$5,$C$4,$C$3))),_xludf.SEQUENCE($I$24-$I$23+1,1,$I$23+1))</f>
        <v>#NAME?</v>
      </c>
      <c r="G306" s="1"/>
      <c r="H306" s="1"/>
      <c r="I306" s="1"/>
      <c r="J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5"/>
      <c r="D307" s="6"/>
      <c r="E307" s="5">
        <v>0.34128883650988362</v>
      </c>
      <c r="F307" s="5" t="e">
        <f ca="1">LOOKUP(E307,_xludf.MAP(_xludf.SEQUENCE($I$24-$I$23+1,1,$I$23),_xludf.LAMBDA(x,DISTR_HIPERGEOM_CDF(x,$C$5,$C$4,$C$3))),_xludf.SEQUENCE($I$24-$I$23+1,1,$I$23+1))</f>
        <v>#NAME?</v>
      </c>
      <c r="G307" s="1"/>
      <c r="H307" s="1"/>
      <c r="I307" s="1"/>
      <c r="J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5"/>
      <c r="D308" s="6"/>
      <c r="E308" s="5">
        <v>0.865357251495246</v>
      </c>
      <c r="F308" s="5" t="e">
        <f ca="1">LOOKUP(E308,_xludf.MAP(_xludf.SEQUENCE($I$24-$I$23+1,1,$I$23),_xludf.LAMBDA(x,DISTR_HIPERGEOM_CDF(x,$C$5,$C$4,$C$3))),_xludf.SEQUENCE($I$24-$I$23+1,1,$I$23+1))</f>
        <v>#NAME?</v>
      </c>
      <c r="G308" s="1"/>
      <c r="H308" s="1"/>
      <c r="I308" s="1"/>
      <c r="J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5"/>
      <c r="D309" s="6"/>
      <c r="E309" s="5">
        <v>0.56379538726179801</v>
      </c>
      <c r="F309" s="5" t="e">
        <f ca="1">LOOKUP(E309,_xludf.MAP(_xludf.SEQUENCE($I$24-$I$23+1,1,$I$23),_xludf.LAMBDA(x,DISTR_HIPERGEOM_CDF(x,$C$5,$C$4,$C$3))),_xludf.SEQUENCE($I$24-$I$23+1,1,$I$23+1))</f>
        <v>#NAME?</v>
      </c>
      <c r="G309" s="1"/>
      <c r="H309" s="1"/>
      <c r="I309" s="1"/>
      <c r="J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5"/>
      <c r="D310" s="6"/>
      <c r="E310" s="5">
        <v>7.9379204265446979E-2</v>
      </c>
      <c r="F310" s="5" t="e">
        <f ca="1">LOOKUP(E310,_xludf.MAP(_xludf.SEQUENCE($I$24-$I$23+1,1,$I$23),_xludf.LAMBDA(x,DISTR_HIPERGEOM_CDF(x,$C$5,$C$4,$C$3))),_xludf.SEQUENCE($I$24-$I$23+1,1,$I$23+1))</f>
        <v>#NAME?</v>
      </c>
      <c r="G310" s="1"/>
      <c r="H310" s="1"/>
      <c r="I310" s="1"/>
      <c r="J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5"/>
      <c r="D311" s="6"/>
      <c r="E311" s="5">
        <v>0.35590105450221399</v>
      </c>
      <c r="F311" s="5" t="e">
        <f ca="1">LOOKUP(E311,_xludf.MAP(_xludf.SEQUENCE($I$24-$I$23+1,1,$I$23),_xludf.LAMBDA(x,DISTR_HIPERGEOM_CDF(x,$C$5,$C$4,$C$3))),_xludf.SEQUENCE($I$24-$I$23+1,1,$I$23+1))</f>
        <v>#NAME?</v>
      </c>
      <c r="G311" s="1"/>
      <c r="H311" s="1"/>
      <c r="I311" s="1"/>
      <c r="J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5"/>
      <c r="D312" s="6"/>
      <c r="E312" s="5">
        <v>7.5135858184861903E-2</v>
      </c>
      <c r="F312" s="5" t="e">
        <f ca="1">LOOKUP(E312,_xludf.MAP(_xludf.SEQUENCE($I$24-$I$23+1,1,$I$23),_xludf.LAMBDA(x,DISTR_HIPERGEOM_CDF(x,$C$5,$C$4,$C$3))),_xludf.SEQUENCE($I$24-$I$23+1,1,$I$23+1))</f>
        <v>#NAME?</v>
      </c>
      <c r="G312" s="1"/>
      <c r="H312" s="1"/>
      <c r="I312" s="1"/>
      <c r="J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5"/>
      <c r="D313" s="6"/>
      <c r="E313" s="5">
        <v>0.60497312940727421</v>
      </c>
      <c r="F313" s="5" t="e">
        <f ca="1">LOOKUP(E313,_xludf.MAP(_xludf.SEQUENCE($I$24-$I$23+1,1,$I$23),_xludf.LAMBDA(x,DISTR_HIPERGEOM_CDF(x,$C$5,$C$4,$C$3))),_xludf.SEQUENCE($I$24-$I$23+1,1,$I$23+1))</f>
        <v>#NAME?</v>
      </c>
      <c r="G313" s="1"/>
      <c r="H313" s="1"/>
      <c r="I313" s="1"/>
      <c r="J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5"/>
      <c r="D314" s="6"/>
      <c r="E314" s="5">
        <v>0.83452829356152736</v>
      </c>
      <c r="F314" s="5" t="e">
        <f ca="1">LOOKUP(E314,_xludf.MAP(_xludf.SEQUENCE($I$24-$I$23+1,1,$I$23),_xludf.LAMBDA(x,DISTR_HIPERGEOM_CDF(x,$C$5,$C$4,$C$3))),_xludf.SEQUENCE($I$24-$I$23+1,1,$I$23+1))</f>
        <v>#NAME?</v>
      </c>
      <c r="G314" s="1"/>
      <c r="H314" s="1"/>
      <c r="I314" s="1"/>
      <c r="J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5"/>
      <c r="D315" s="6"/>
      <c r="E315" s="5">
        <v>0.74826383644703054</v>
      </c>
      <c r="F315" s="5" t="e">
        <f ca="1">LOOKUP(E315,_xludf.MAP(_xludf.SEQUENCE($I$24-$I$23+1,1,$I$23),_xludf.LAMBDA(x,DISTR_HIPERGEOM_CDF(x,$C$5,$C$4,$C$3))),_xludf.SEQUENCE($I$24-$I$23+1,1,$I$23+1))</f>
        <v>#NAME?</v>
      </c>
      <c r="G315" s="1"/>
      <c r="H315" s="1"/>
      <c r="I315" s="1"/>
      <c r="J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5"/>
      <c r="D316" s="6"/>
      <c r="E316" s="5">
        <v>0.80269424417946122</v>
      </c>
      <c r="F316" s="5" t="e">
        <f ca="1">LOOKUP(E316,_xludf.MAP(_xludf.SEQUENCE($I$24-$I$23+1,1,$I$23),_xludf.LAMBDA(x,DISTR_HIPERGEOM_CDF(x,$C$5,$C$4,$C$3))),_xludf.SEQUENCE($I$24-$I$23+1,1,$I$23+1))</f>
        <v>#NAME?</v>
      </c>
      <c r="G316" s="1"/>
      <c r="H316" s="1"/>
      <c r="I316" s="1"/>
      <c r="J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5"/>
      <c r="D317" s="6"/>
      <c r="E317" s="5">
        <v>0.77567190551584886</v>
      </c>
      <c r="F317" s="5" t="e">
        <f ca="1">LOOKUP(E317,_xludf.MAP(_xludf.SEQUENCE($I$24-$I$23+1,1,$I$23),_xludf.LAMBDA(x,DISTR_HIPERGEOM_CDF(x,$C$5,$C$4,$C$3))),_xludf.SEQUENCE($I$24-$I$23+1,1,$I$23+1))</f>
        <v>#NAME?</v>
      </c>
      <c r="G317" s="1"/>
      <c r="H317" s="1"/>
      <c r="I317" s="1"/>
      <c r="J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5"/>
      <c r="D318" s="6"/>
      <c r="E318" s="5">
        <v>0.47225080781494244</v>
      </c>
      <c r="F318" s="5" t="e">
        <f ca="1">LOOKUP(E318,_xludf.MAP(_xludf.SEQUENCE($I$24-$I$23+1,1,$I$23),_xludf.LAMBDA(x,DISTR_HIPERGEOM_CDF(x,$C$5,$C$4,$C$3))),_xludf.SEQUENCE($I$24-$I$23+1,1,$I$23+1))</f>
        <v>#NAME?</v>
      </c>
      <c r="G318" s="1"/>
      <c r="H318" s="1"/>
      <c r="I318" s="1"/>
      <c r="J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5"/>
      <c r="D319" s="6"/>
      <c r="E319" s="5">
        <v>0.82011206060323871</v>
      </c>
      <c r="F319" s="5" t="e">
        <f ca="1">LOOKUP(E319,_xludf.MAP(_xludf.SEQUENCE($I$24-$I$23+1,1,$I$23),_xludf.LAMBDA(x,DISTR_HIPERGEOM_CDF(x,$C$5,$C$4,$C$3))),_xludf.SEQUENCE($I$24-$I$23+1,1,$I$23+1))</f>
        <v>#NAME?</v>
      </c>
      <c r="G319" s="1"/>
      <c r="H319" s="1"/>
      <c r="I319" s="1"/>
      <c r="J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5"/>
      <c r="D320" s="6"/>
      <c r="E320" s="5">
        <v>3.6274993188980975E-2</v>
      </c>
      <c r="F320" s="5" t="e">
        <f ca="1">LOOKUP(E320,_xludf.MAP(_xludf.SEQUENCE($I$24-$I$23+1,1,$I$23),_xludf.LAMBDA(x,DISTR_HIPERGEOM_CDF(x,$C$5,$C$4,$C$3))),_xludf.SEQUENCE($I$24-$I$23+1,1,$I$23+1))</f>
        <v>#NAME?</v>
      </c>
      <c r="G320" s="1"/>
      <c r="H320" s="1"/>
      <c r="I320" s="1"/>
      <c r="J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5"/>
      <c r="D321" s="6"/>
      <c r="E321" s="5">
        <v>0.77871839217174876</v>
      </c>
      <c r="F321" s="5" t="e">
        <f ca="1">LOOKUP(E321,_xludf.MAP(_xludf.SEQUENCE($I$24-$I$23+1,1,$I$23),_xludf.LAMBDA(x,DISTR_HIPERGEOM_CDF(x,$C$5,$C$4,$C$3))),_xludf.SEQUENCE($I$24-$I$23+1,1,$I$23+1))</f>
        <v>#NAME?</v>
      </c>
      <c r="G321" s="1"/>
      <c r="H321" s="1"/>
      <c r="I321" s="1"/>
      <c r="J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5"/>
      <c r="D322" s="6"/>
      <c r="E322" s="5">
        <v>0.80757642632764848</v>
      </c>
      <c r="F322" s="5" t="e">
        <f ca="1">LOOKUP(E322,_xludf.MAP(_xludf.SEQUENCE($I$24-$I$23+1,1,$I$23),_xludf.LAMBDA(x,DISTR_HIPERGEOM_CDF(x,$C$5,$C$4,$C$3))),_xludf.SEQUENCE($I$24-$I$23+1,1,$I$23+1))</f>
        <v>#NAME?</v>
      </c>
      <c r="G322" s="1"/>
      <c r="H322" s="1"/>
      <c r="I322" s="1"/>
      <c r="J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5"/>
      <c r="D323" s="6"/>
      <c r="E323" s="5">
        <v>0.44595361628814123</v>
      </c>
      <c r="F323" s="5" t="e">
        <f ca="1">LOOKUP(E323,_xludf.MAP(_xludf.SEQUENCE($I$24-$I$23+1,1,$I$23),_xludf.LAMBDA(x,DISTR_HIPERGEOM_CDF(x,$C$5,$C$4,$C$3))),_xludf.SEQUENCE($I$24-$I$23+1,1,$I$23+1))</f>
        <v>#NAME?</v>
      </c>
      <c r="G323" s="1"/>
      <c r="H323" s="1"/>
      <c r="I323" s="1"/>
      <c r="J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5"/>
      <c r="D324" s="6"/>
      <c r="E324" s="5">
        <v>0.96037066847721986</v>
      </c>
      <c r="F324" s="5" t="e">
        <f ca="1">LOOKUP(E324,_xludf.MAP(_xludf.SEQUENCE($I$24-$I$23+1,1,$I$23),_xludf.LAMBDA(x,DISTR_HIPERGEOM_CDF(x,$C$5,$C$4,$C$3))),_xludf.SEQUENCE($I$24-$I$23+1,1,$I$23+1))</f>
        <v>#NAME?</v>
      </c>
      <c r="G324" s="1"/>
      <c r="H324" s="1"/>
      <c r="I324" s="1"/>
      <c r="J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5"/>
      <c r="D325" s="6"/>
      <c r="E325" s="5">
        <v>0.68834430894084464</v>
      </c>
      <c r="F325" s="5" t="e">
        <f ca="1">LOOKUP(E325,_xludf.MAP(_xludf.SEQUENCE($I$24-$I$23+1,1,$I$23),_xludf.LAMBDA(x,DISTR_HIPERGEOM_CDF(x,$C$5,$C$4,$C$3))),_xludf.SEQUENCE($I$24-$I$23+1,1,$I$23+1))</f>
        <v>#NAME?</v>
      </c>
      <c r="G325" s="1"/>
      <c r="H325" s="1"/>
      <c r="I325" s="1"/>
      <c r="J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5"/>
      <c r="D326" s="6"/>
      <c r="E326" s="5">
        <v>0.79960529816197401</v>
      </c>
      <c r="F326" s="5" t="e">
        <f ca="1">LOOKUP(E326,_xludf.MAP(_xludf.SEQUENCE($I$24-$I$23+1,1,$I$23),_xludf.LAMBDA(x,DISTR_HIPERGEOM_CDF(x,$C$5,$C$4,$C$3))),_xludf.SEQUENCE($I$24-$I$23+1,1,$I$23+1))</f>
        <v>#NAME?</v>
      </c>
      <c r="G326" s="1"/>
      <c r="H326" s="1"/>
      <c r="I326" s="1"/>
      <c r="J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5"/>
      <c r="D327" s="6"/>
      <c r="E327" s="5">
        <v>0.15724167876378137</v>
      </c>
      <c r="F327" s="5" t="e">
        <f ca="1">LOOKUP(E327,_xludf.MAP(_xludf.SEQUENCE($I$24-$I$23+1,1,$I$23),_xludf.LAMBDA(x,DISTR_HIPERGEOM_CDF(x,$C$5,$C$4,$C$3))),_xludf.SEQUENCE($I$24-$I$23+1,1,$I$23+1))</f>
        <v>#NAME?</v>
      </c>
      <c r="G327" s="1"/>
      <c r="H327" s="1"/>
      <c r="I327" s="1"/>
      <c r="J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5"/>
      <c r="D328" s="6"/>
      <c r="E328" s="5">
        <v>0.96171101210441179</v>
      </c>
      <c r="F328" s="5" t="e">
        <f ca="1">LOOKUP(E328,_xludf.MAP(_xludf.SEQUENCE($I$24-$I$23+1,1,$I$23),_xludf.LAMBDA(x,DISTR_HIPERGEOM_CDF(x,$C$5,$C$4,$C$3))),_xludf.SEQUENCE($I$24-$I$23+1,1,$I$23+1))</f>
        <v>#NAME?</v>
      </c>
      <c r="G328" s="1"/>
      <c r="H328" s="1"/>
      <c r="I328" s="1"/>
      <c r="J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5"/>
      <c r="D329" s="6"/>
      <c r="E329" s="5">
        <v>9.3566892920461275E-2</v>
      </c>
      <c r="F329" s="5" t="e">
        <f ca="1">LOOKUP(E329,_xludf.MAP(_xludf.SEQUENCE($I$24-$I$23+1,1,$I$23),_xludf.LAMBDA(x,DISTR_HIPERGEOM_CDF(x,$C$5,$C$4,$C$3))),_xludf.SEQUENCE($I$24-$I$23+1,1,$I$23+1))</f>
        <v>#NAME?</v>
      </c>
      <c r="G329" s="1"/>
      <c r="H329" s="1"/>
      <c r="I329" s="1"/>
      <c r="J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5"/>
      <c r="D330" s="6"/>
      <c r="E330" s="5">
        <v>0.34786295450006688</v>
      </c>
      <c r="F330" s="5" t="e">
        <f ca="1">LOOKUP(E330,_xludf.MAP(_xludf.SEQUENCE($I$24-$I$23+1,1,$I$23),_xludf.LAMBDA(x,DISTR_HIPERGEOM_CDF(x,$C$5,$C$4,$C$3))),_xludf.SEQUENCE($I$24-$I$23+1,1,$I$23+1))</f>
        <v>#NAME?</v>
      </c>
      <c r="G330" s="1"/>
      <c r="H330" s="1"/>
      <c r="I330" s="1"/>
      <c r="J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5"/>
      <c r="D331" s="6"/>
      <c r="E331" s="5">
        <v>0.6154177728286343</v>
      </c>
      <c r="F331" s="5" t="e">
        <f ca="1">LOOKUP(E331,_xludf.MAP(_xludf.SEQUENCE($I$24-$I$23+1,1,$I$23),_xludf.LAMBDA(x,DISTR_HIPERGEOM_CDF(x,$C$5,$C$4,$C$3))),_xludf.SEQUENCE($I$24-$I$23+1,1,$I$23+1))</f>
        <v>#NAME?</v>
      </c>
      <c r="G331" s="1"/>
      <c r="H331" s="1"/>
      <c r="I331" s="1"/>
      <c r="J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5"/>
      <c r="D332" s="6"/>
      <c r="E332" s="5">
        <v>0.97697927866479783</v>
      </c>
      <c r="F332" s="5" t="e">
        <f ca="1">LOOKUP(E332,_xludf.MAP(_xludf.SEQUENCE($I$24-$I$23+1,1,$I$23),_xludf.LAMBDA(x,DISTR_HIPERGEOM_CDF(x,$C$5,$C$4,$C$3))),_xludf.SEQUENCE($I$24-$I$23+1,1,$I$23+1))</f>
        <v>#NAME?</v>
      </c>
      <c r="G332" s="1"/>
      <c r="H332" s="1"/>
      <c r="I332" s="1"/>
      <c r="J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5"/>
      <c r="D333" s="6"/>
      <c r="E333" s="5">
        <v>0.94979162959973618</v>
      </c>
      <c r="F333" s="5" t="e">
        <f ca="1">LOOKUP(E333,_xludf.MAP(_xludf.SEQUENCE($I$24-$I$23+1,1,$I$23),_xludf.LAMBDA(x,DISTR_HIPERGEOM_CDF(x,$C$5,$C$4,$C$3))),_xludf.SEQUENCE($I$24-$I$23+1,1,$I$23+1))</f>
        <v>#NAME?</v>
      </c>
      <c r="G333" s="1"/>
      <c r="H333" s="1"/>
      <c r="I333" s="1"/>
      <c r="J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5"/>
      <c r="D334" s="6"/>
      <c r="E334" s="5">
        <v>0.5013222806015174</v>
      </c>
      <c r="F334" s="5" t="e">
        <f ca="1">LOOKUP(E334,_xludf.MAP(_xludf.SEQUENCE($I$24-$I$23+1,1,$I$23),_xludf.LAMBDA(x,DISTR_HIPERGEOM_CDF(x,$C$5,$C$4,$C$3))),_xludf.SEQUENCE($I$24-$I$23+1,1,$I$23+1))</f>
        <v>#NAME?</v>
      </c>
      <c r="G334" s="1"/>
      <c r="H334" s="1"/>
      <c r="I334" s="1"/>
      <c r="J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5"/>
      <c r="D335" s="6"/>
      <c r="E335" s="5">
        <v>0.84324152579418732</v>
      </c>
      <c r="F335" s="5" t="e">
        <f ca="1">LOOKUP(E335,_xludf.MAP(_xludf.SEQUENCE($I$24-$I$23+1,1,$I$23),_xludf.LAMBDA(x,DISTR_HIPERGEOM_CDF(x,$C$5,$C$4,$C$3))),_xludf.SEQUENCE($I$24-$I$23+1,1,$I$23+1))</f>
        <v>#NAME?</v>
      </c>
      <c r="G335" s="1"/>
      <c r="H335" s="1"/>
      <c r="I335" s="1"/>
      <c r="J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5"/>
      <c r="D336" s="6"/>
      <c r="E336" s="5">
        <v>0.67398750906941629</v>
      </c>
      <c r="F336" s="5" t="e">
        <f ca="1">LOOKUP(E336,_xludf.MAP(_xludf.SEQUENCE($I$24-$I$23+1,1,$I$23),_xludf.LAMBDA(x,DISTR_HIPERGEOM_CDF(x,$C$5,$C$4,$C$3))),_xludf.SEQUENCE($I$24-$I$23+1,1,$I$23+1))</f>
        <v>#NAME?</v>
      </c>
      <c r="G336" s="1"/>
      <c r="H336" s="1"/>
      <c r="I336" s="1"/>
      <c r="J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5"/>
      <c r="D337" s="6"/>
      <c r="E337" s="5">
        <v>0.59838492752427375</v>
      </c>
      <c r="F337" s="5" t="e">
        <f ca="1">LOOKUP(E337,_xludf.MAP(_xludf.SEQUENCE($I$24-$I$23+1,1,$I$23),_xludf.LAMBDA(x,DISTR_HIPERGEOM_CDF(x,$C$5,$C$4,$C$3))),_xludf.SEQUENCE($I$24-$I$23+1,1,$I$23+1))</f>
        <v>#NAME?</v>
      </c>
      <c r="G337" s="1"/>
      <c r="H337" s="1"/>
      <c r="I337" s="1"/>
      <c r="J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5"/>
      <c r="D338" s="6"/>
      <c r="E338" s="5">
        <v>0.30668598955353199</v>
      </c>
      <c r="F338" s="5" t="e">
        <f ca="1">LOOKUP(E338,_xludf.MAP(_xludf.SEQUENCE($I$24-$I$23+1,1,$I$23),_xludf.LAMBDA(x,DISTR_HIPERGEOM_CDF(x,$C$5,$C$4,$C$3))),_xludf.SEQUENCE($I$24-$I$23+1,1,$I$23+1))</f>
        <v>#NAME?</v>
      </c>
      <c r="G338" s="1"/>
      <c r="H338" s="1"/>
      <c r="I338" s="1"/>
      <c r="J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5"/>
      <c r="D339" s="6"/>
      <c r="E339" s="5">
        <v>8.4798710344759054E-2</v>
      </c>
      <c r="F339" s="5" t="e">
        <f ca="1">LOOKUP(E339,_xludf.MAP(_xludf.SEQUENCE($I$24-$I$23+1,1,$I$23),_xludf.LAMBDA(x,DISTR_HIPERGEOM_CDF(x,$C$5,$C$4,$C$3))),_xludf.SEQUENCE($I$24-$I$23+1,1,$I$23+1))</f>
        <v>#NAME?</v>
      </c>
      <c r="G339" s="1"/>
      <c r="H339" s="1"/>
      <c r="I339" s="1"/>
      <c r="J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5"/>
      <c r="D340" s="6"/>
      <c r="E340" s="5">
        <v>6.0579533101843608E-2</v>
      </c>
      <c r="F340" s="5" t="e">
        <f ca="1">LOOKUP(E340,_xludf.MAP(_xludf.SEQUENCE($I$24-$I$23+1,1,$I$23),_xludf.LAMBDA(x,DISTR_HIPERGEOM_CDF(x,$C$5,$C$4,$C$3))),_xludf.SEQUENCE($I$24-$I$23+1,1,$I$23+1))</f>
        <v>#NAME?</v>
      </c>
      <c r="G340" s="1"/>
      <c r="H340" s="1"/>
      <c r="I340" s="1"/>
      <c r="J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5"/>
      <c r="D341" s="6"/>
      <c r="E341" s="5">
        <v>0.68056505632393083</v>
      </c>
      <c r="F341" s="5" t="e">
        <f ca="1">LOOKUP(E341,_xludf.MAP(_xludf.SEQUENCE($I$24-$I$23+1,1,$I$23),_xludf.LAMBDA(x,DISTR_HIPERGEOM_CDF(x,$C$5,$C$4,$C$3))),_xludf.SEQUENCE($I$24-$I$23+1,1,$I$23+1))</f>
        <v>#NAME?</v>
      </c>
      <c r="G341" s="1"/>
      <c r="H341" s="1"/>
      <c r="I341" s="1"/>
      <c r="J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5"/>
      <c r="D342" s="6"/>
      <c r="E342" s="5">
        <v>1.5686256939888232E-2</v>
      </c>
      <c r="F342" s="5" t="e">
        <f ca="1">LOOKUP(E342,_xludf.MAP(_xludf.SEQUENCE($I$24-$I$23+1,1,$I$23),_xludf.LAMBDA(x,DISTR_HIPERGEOM_CDF(x,$C$5,$C$4,$C$3))),_xludf.SEQUENCE($I$24-$I$23+1,1,$I$23+1))</f>
        <v>#NAME?</v>
      </c>
      <c r="G342" s="1"/>
      <c r="H342" s="1"/>
      <c r="I342" s="1"/>
      <c r="J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5"/>
      <c r="D343" s="6"/>
      <c r="E343" s="5">
        <v>0.44680605711776122</v>
      </c>
      <c r="F343" s="5" t="e">
        <f ca="1">LOOKUP(E343,_xludf.MAP(_xludf.SEQUENCE($I$24-$I$23+1,1,$I$23),_xludf.LAMBDA(x,DISTR_HIPERGEOM_CDF(x,$C$5,$C$4,$C$3))),_xludf.SEQUENCE($I$24-$I$23+1,1,$I$23+1))</f>
        <v>#NAME?</v>
      </c>
      <c r="G343" s="1"/>
      <c r="H343" s="1"/>
      <c r="I343" s="1"/>
      <c r="J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5"/>
      <c r="D344" s="6"/>
      <c r="E344" s="5">
        <v>0.2493193892987563</v>
      </c>
      <c r="F344" s="5" t="e">
        <f ca="1">LOOKUP(E344,_xludf.MAP(_xludf.SEQUENCE($I$24-$I$23+1,1,$I$23),_xludf.LAMBDA(x,DISTR_HIPERGEOM_CDF(x,$C$5,$C$4,$C$3))),_xludf.SEQUENCE($I$24-$I$23+1,1,$I$23+1))</f>
        <v>#NAME?</v>
      </c>
      <c r="G344" s="1"/>
      <c r="H344" s="1"/>
      <c r="I344" s="1"/>
      <c r="J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5"/>
      <c r="D345" s="6"/>
      <c r="E345" s="5">
        <v>0.21981236586679709</v>
      </c>
      <c r="F345" s="5" t="e">
        <f ca="1">LOOKUP(E345,_xludf.MAP(_xludf.SEQUENCE($I$24-$I$23+1,1,$I$23),_xludf.LAMBDA(x,DISTR_HIPERGEOM_CDF(x,$C$5,$C$4,$C$3))),_xludf.SEQUENCE($I$24-$I$23+1,1,$I$23+1))</f>
        <v>#NAME?</v>
      </c>
      <c r="G345" s="1"/>
      <c r="H345" s="1"/>
      <c r="I345" s="1"/>
      <c r="J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5"/>
      <c r="D346" s="6"/>
      <c r="E346" s="5">
        <v>0.39557304511867508</v>
      </c>
      <c r="F346" s="5" t="e">
        <f ca="1">LOOKUP(E346,_xludf.MAP(_xludf.SEQUENCE($I$24-$I$23+1,1,$I$23),_xludf.LAMBDA(x,DISTR_HIPERGEOM_CDF(x,$C$5,$C$4,$C$3))),_xludf.SEQUENCE($I$24-$I$23+1,1,$I$23+1))</f>
        <v>#NAME?</v>
      </c>
      <c r="G346" s="1"/>
      <c r="H346" s="1"/>
      <c r="I346" s="1"/>
      <c r="J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5"/>
      <c r="D347" s="6"/>
      <c r="E347" s="5">
        <v>0.53730758756115005</v>
      </c>
      <c r="F347" s="5" t="e">
        <f ca="1">LOOKUP(E347,_xludf.MAP(_xludf.SEQUENCE($I$24-$I$23+1,1,$I$23),_xludf.LAMBDA(x,DISTR_HIPERGEOM_CDF(x,$C$5,$C$4,$C$3))),_xludf.SEQUENCE($I$24-$I$23+1,1,$I$23+1))</f>
        <v>#NAME?</v>
      </c>
      <c r="G347" s="1"/>
      <c r="H347" s="1"/>
      <c r="I347" s="1"/>
      <c r="J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5"/>
      <c r="D348" s="6"/>
      <c r="E348" s="5">
        <v>0.27106244203833796</v>
      </c>
      <c r="F348" s="5" t="e">
        <f ca="1">LOOKUP(E348,_xludf.MAP(_xludf.SEQUENCE($I$24-$I$23+1,1,$I$23),_xludf.LAMBDA(x,DISTR_HIPERGEOM_CDF(x,$C$5,$C$4,$C$3))),_xludf.SEQUENCE($I$24-$I$23+1,1,$I$23+1))</f>
        <v>#NAME?</v>
      </c>
      <c r="G348" s="1"/>
      <c r="H348" s="1"/>
      <c r="I348" s="1"/>
      <c r="J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5"/>
      <c r="D349" s="6"/>
      <c r="E349" s="5">
        <v>0.97610048572761998</v>
      </c>
      <c r="F349" s="5" t="e">
        <f ca="1">LOOKUP(E349,_xludf.MAP(_xludf.SEQUENCE($I$24-$I$23+1,1,$I$23),_xludf.LAMBDA(x,DISTR_HIPERGEOM_CDF(x,$C$5,$C$4,$C$3))),_xludf.SEQUENCE($I$24-$I$23+1,1,$I$23+1))</f>
        <v>#NAME?</v>
      </c>
      <c r="G349" s="1"/>
      <c r="H349" s="1"/>
      <c r="I349" s="1"/>
      <c r="J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5"/>
      <c r="D350" s="6"/>
      <c r="E350" s="5">
        <v>0.44262606855297326</v>
      </c>
      <c r="F350" s="5" t="e">
        <f ca="1">LOOKUP(E350,_xludf.MAP(_xludf.SEQUENCE($I$24-$I$23+1,1,$I$23),_xludf.LAMBDA(x,DISTR_HIPERGEOM_CDF(x,$C$5,$C$4,$C$3))),_xludf.SEQUENCE($I$24-$I$23+1,1,$I$23+1))</f>
        <v>#NAME?</v>
      </c>
      <c r="G350" s="1"/>
      <c r="H350" s="1"/>
      <c r="I350" s="1"/>
      <c r="J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5"/>
      <c r="D351" s="6"/>
      <c r="E351" s="5">
        <v>0.16258444434698816</v>
      </c>
      <c r="F351" s="5" t="e">
        <f ca="1">LOOKUP(E351,_xludf.MAP(_xludf.SEQUENCE($I$24-$I$23+1,1,$I$23),_xludf.LAMBDA(x,DISTR_HIPERGEOM_CDF(x,$C$5,$C$4,$C$3))),_xludf.SEQUENCE($I$24-$I$23+1,1,$I$23+1))</f>
        <v>#NAME?</v>
      </c>
      <c r="G351" s="1"/>
      <c r="H351" s="1"/>
      <c r="I351" s="1"/>
      <c r="J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5"/>
      <c r="D352" s="6"/>
      <c r="E352" s="5">
        <v>2.6794806505599178E-2</v>
      </c>
      <c r="F352" s="5" t="e">
        <f ca="1">LOOKUP(E352,_xludf.MAP(_xludf.SEQUENCE($I$24-$I$23+1,1,$I$23),_xludf.LAMBDA(x,DISTR_HIPERGEOM_CDF(x,$C$5,$C$4,$C$3))),_xludf.SEQUENCE($I$24-$I$23+1,1,$I$23+1))</f>
        <v>#NAME?</v>
      </c>
      <c r="G352" s="1"/>
      <c r="H352" s="1"/>
      <c r="I352" s="1"/>
      <c r="J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5"/>
      <c r="D353" s="6"/>
      <c r="E353" s="5">
        <v>0.28560189374080014</v>
      </c>
      <c r="F353" s="5" t="e">
        <f ca="1">LOOKUP(E353,_xludf.MAP(_xludf.SEQUENCE($I$24-$I$23+1,1,$I$23),_xludf.LAMBDA(x,DISTR_HIPERGEOM_CDF(x,$C$5,$C$4,$C$3))),_xludf.SEQUENCE($I$24-$I$23+1,1,$I$23+1))</f>
        <v>#NAME?</v>
      </c>
      <c r="G353" s="1"/>
      <c r="H353" s="1"/>
      <c r="I353" s="1"/>
      <c r="J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5"/>
      <c r="D354" s="6"/>
      <c r="E354" s="5">
        <v>0.88543969686779078</v>
      </c>
      <c r="F354" s="5" t="e">
        <f ca="1">LOOKUP(E354,_xludf.MAP(_xludf.SEQUENCE($I$24-$I$23+1,1,$I$23),_xludf.LAMBDA(x,DISTR_HIPERGEOM_CDF(x,$C$5,$C$4,$C$3))),_xludf.SEQUENCE($I$24-$I$23+1,1,$I$23+1))</f>
        <v>#NAME?</v>
      </c>
      <c r="G354" s="1"/>
      <c r="H354" s="1"/>
      <c r="I354" s="1"/>
      <c r="J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5"/>
      <c r="D355" s="6"/>
      <c r="E355" s="5">
        <v>0.76907580144394461</v>
      </c>
      <c r="F355" s="5" t="e">
        <f ca="1">LOOKUP(E355,_xludf.MAP(_xludf.SEQUENCE($I$24-$I$23+1,1,$I$23),_xludf.LAMBDA(x,DISTR_HIPERGEOM_CDF(x,$C$5,$C$4,$C$3))),_xludf.SEQUENCE($I$24-$I$23+1,1,$I$23+1))</f>
        <v>#NAME?</v>
      </c>
      <c r="G355" s="1"/>
      <c r="H355" s="1"/>
      <c r="I355" s="1"/>
      <c r="J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5"/>
      <c r="D356" s="6"/>
      <c r="E356" s="5">
        <v>0.6946663552466692</v>
      </c>
      <c r="F356" s="5" t="e">
        <f ca="1">LOOKUP(E356,_xludf.MAP(_xludf.SEQUENCE($I$24-$I$23+1,1,$I$23),_xludf.LAMBDA(x,DISTR_HIPERGEOM_CDF(x,$C$5,$C$4,$C$3))),_xludf.SEQUENCE($I$24-$I$23+1,1,$I$23+1))</f>
        <v>#NAME?</v>
      </c>
      <c r="G356" s="1"/>
      <c r="H356" s="1"/>
      <c r="I356" s="1"/>
      <c r="J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5"/>
      <c r="D357" s="6"/>
      <c r="E357" s="5">
        <v>0.99112356761761711</v>
      </c>
      <c r="F357" s="5" t="e">
        <f ca="1">LOOKUP(E357,_xludf.MAP(_xludf.SEQUENCE($I$24-$I$23+1,1,$I$23),_xludf.LAMBDA(x,DISTR_HIPERGEOM_CDF(x,$C$5,$C$4,$C$3))),_xludf.SEQUENCE($I$24-$I$23+1,1,$I$23+1))</f>
        <v>#NAME?</v>
      </c>
      <c r="G357" s="1"/>
      <c r="H357" s="1"/>
      <c r="I357" s="1"/>
      <c r="J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5"/>
      <c r="D358" s="6"/>
      <c r="E358" s="5">
        <v>0.48289431692945584</v>
      </c>
      <c r="F358" s="5" t="e">
        <f ca="1">LOOKUP(E358,_xludf.MAP(_xludf.SEQUENCE($I$24-$I$23+1,1,$I$23),_xludf.LAMBDA(x,DISTR_HIPERGEOM_CDF(x,$C$5,$C$4,$C$3))),_xludf.SEQUENCE($I$24-$I$23+1,1,$I$23+1))</f>
        <v>#NAME?</v>
      </c>
      <c r="G358" s="1"/>
      <c r="H358" s="1"/>
      <c r="I358" s="1"/>
      <c r="J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5"/>
      <c r="D359" s="6"/>
      <c r="E359" s="5">
        <v>0.72433601005704806</v>
      </c>
      <c r="F359" s="5" t="e">
        <f ca="1">LOOKUP(E359,_xludf.MAP(_xludf.SEQUENCE($I$24-$I$23+1,1,$I$23),_xludf.LAMBDA(x,DISTR_HIPERGEOM_CDF(x,$C$5,$C$4,$C$3))),_xludf.SEQUENCE($I$24-$I$23+1,1,$I$23+1))</f>
        <v>#NAME?</v>
      </c>
      <c r="G359" s="1"/>
      <c r="H359" s="1"/>
      <c r="I359" s="1"/>
      <c r="J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5"/>
      <c r="D360" s="6"/>
      <c r="E360" s="5">
        <v>0.16793131034754993</v>
      </c>
      <c r="F360" s="5" t="e">
        <f ca="1">LOOKUP(E360,_xludf.MAP(_xludf.SEQUENCE($I$24-$I$23+1,1,$I$23),_xludf.LAMBDA(x,DISTR_HIPERGEOM_CDF(x,$C$5,$C$4,$C$3))),_xludf.SEQUENCE($I$24-$I$23+1,1,$I$23+1))</f>
        <v>#NAME?</v>
      </c>
      <c r="G360" s="1"/>
      <c r="H360" s="1"/>
      <c r="I360" s="1"/>
      <c r="J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5"/>
      <c r="D361" s="6"/>
      <c r="E361" s="5">
        <v>0.74137865263087477</v>
      </c>
      <c r="F361" s="5" t="e">
        <f ca="1">LOOKUP(E361,_xludf.MAP(_xludf.SEQUENCE($I$24-$I$23+1,1,$I$23),_xludf.LAMBDA(x,DISTR_HIPERGEOM_CDF(x,$C$5,$C$4,$C$3))),_xludf.SEQUENCE($I$24-$I$23+1,1,$I$23+1))</f>
        <v>#NAME?</v>
      </c>
      <c r="G361" s="1"/>
      <c r="H361" s="1"/>
      <c r="I361" s="1"/>
      <c r="J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5"/>
      <c r="D362" s="6"/>
      <c r="E362" s="5">
        <v>0.27114128752196542</v>
      </c>
      <c r="F362" s="5" t="e">
        <f ca="1">LOOKUP(E362,_xludf.MAP(_xludf.SEQUENCE($I$24-$I$23+1,1,$I$23),_xludf.LAMBDA(x,DISTR_HIPERGEOM_CDF(x,$C$5,$C$4,$C$3))),_xludf.SEQUENCE($I$24-$I$23+1,1,$I$23+1))</f>
        <v>#NAME?</v>
      </c>
      <c r="G362" s="1"/>
      <c r="H362" s="1"/>
      <c r="I362" s="1"/>
      <c r="J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5"/>
      <c r="D363" s="6"/>
      <c r="E363" s="5">
        <v>0.71952867161772727</v>
      </c>
      <c r="F363" s="5" t="e">
        <f ca="1">LOOKUP(E363,_xludf.MAP(_xludf.SEQUENCE($I$24-$I$23+1,1,$I$23),_xludf.LAMBDA(x,DISTR_HIPERGEOM_CDF(x,$C$5,$C$4,$C$3))),_xludf.SEQUENCE($I$24-$I$23+1,1,$I$23+1))</f>
        <v>#NAME?</v>
      </c>
      <c r="G363" s="1"/>
      <c r="H363" s="1"/>
      <c r="I363" s="1"/>
      <c r="J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5"/>
      <c r="D364" s="6"/>
      <c r="E364" s="5">
        <v>0.38954972789397446</v>
      </c>
      <c r="F364" s="5" t="e">
        <f ca="1">LOOKUP(E364,_xludf.MAP(_xludf.SEQUENCE($I$24-$I$23+1,1,$I$23),_xludf.LAMBDA(x,DISTR_HIPERGEOM_CDF(x,$C$5,$C$4,$C$3))),_xludf.SEQUENCE($I$24-$I$23+1,1,$I$23+1))</f>
        <v>#NAME?</v>
      </c>
      <c r="G364" s="1"/>
      <c r="H364" s="1"/>
      <c r="I364" s="1"/>
      <c r="J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5"/>
      <c r="D365" s="6"/>
      <c r="E365" s="5">
        <v>0.89130310859087614</v>
      </c>
      <c r="F365" s="5" t="e">
        <f ca="1">LOOKUP(E365,_xludf.MAP(_xludf.SEQUENCE($I$24-$I$23+1,1,$I$23),_xludf.LAMBDA(x,DISTR_HIPERGEOM_CDF(x,$C$5,$C$4,$C$3))),_xludf.SEQUENCE($I$24-$I$23+1,1,$I$23+1))</f>
        <v>#NAME?</v>
      </c>
      <c r="G365" s="1"/>
      <c r="H365" s="1"/>
      <c r="I365" s="1"/>
      <c r="J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5"/>
      <c r="D366" s="6"/>
      <c r="E366" s="5">
        <v>0.59459303573880207</v>
      </c>
      <c r="F366" s="5" t="e">
        <f ca="1">LOOKUP(E366,_xludf.MAP(_xludf.SEQUENCE($I$24-$I$23+1,1,$I$23),_xludf.LAMBDA(x,DISTR_HIPERGEOM_CDF(x,$C$5,$C$4,$C$3))),_xludf.SEQUENCE($I$24-$I$23+1,1,$I$23+1))</f>
        <v>#NAME?</v>
      </c>
      <c r="G366" s="1"/>
      <c r="H366" s="1"/>
      <c r="I366" s="1"/>
      <c r="J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5"/>
      <c r="D367" s="6"/>
      <c r="E367" s="5">
        <v>0.54568596737391728</v>
      </c>
      <c r="F367" s="5" t="e">
        <f ca="1">LOOKUP(E367,_xludf.MAP(_xludf.SEQUENCE($I$24-$I$23+1,1,$I$23),_xludf.LAMBDA(x,DISTR_HIPERGEOM_CDF(x,$C$5,$C$4,$C$3))),_xludf.SEQUENCE($I$24-$I$23+1,1,$I$23+1))</f>
        <v>#NAME?</v>
      </c>
      <c r="G367" s="1"/>
      <c r="H367" s="1"/>
      <c r="I367" s="1"/>
      <c r="J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5"/>
      <c r="D368" s="6"/>
      <c r="E368" s="5">
        <v>0.77049195360196043</v>
      </c>
      <c r="F368" s="5" t="e">
        <f ca="1">LOOKUP(E368,_xludf.MAP(_xludf.SEQUENCE($I$24-$I$23+1,1,$I$23),_xludf.LAMBDA(x,DISTR_HIPERGEOM_CDF(x,$C$5,$C$4,$C$3))),_xludf.SEQUENCE($I$24-$I$23+1,1,$I$23+1))</f>
        <v>#NAME?</v>
      </c>
      <c r="G368" s="1"/>
      <c r="H368" s="1"/>
      <c r="I368" s="1"/>
      <c r="J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5"/>
      <c r="D369" s="6"/>
      <c r="E369" s="5">
        <v>0.47097664222607416</v>
      </c>
      <c r="F369" s="5" t="e">
        <f ca="1">LOOKUP(E369,_xludf.MAP(_xludf.SEQUENCE($I$24-$I$23+1,1,$I$23),_xludf.LAMBDA(x,DISTR_HIPERGEOM_CDF(x,$C$5,$C$4,$C$3))),_xludf.SEQUENCE($I$24-$I$23+1,1,$I$23+1))</f>
        <v>#NAME?</v>
      </c>
      <c r="G369" s="1"/>
      <c r="H369" s="1"/>
      <c r="I369" s="1"/>
      <c r="J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5"/>
      <c r="D370" s="6"/>
      <c r="E370" s="5">
        <v>0.96782401993718459</v>
      </c>
      <c r="F370" s="5" t="e">
        <f ca="1">LOOKUP(E370,_xludf.MAP(_xludf.SEQUENCE($I$24-$I$23+1,1,$I$23),_xludf.LAMBDA(x,DISTR_HIPERGEOM_CDF(x,$C$5,$C$4,$C$3))),_xludf.SEQUENCE($I$24-$I$23+1,1,$I$23+1))</f>
        <v>#NAME?</v>
      </c>
      <c r="G370" s="1"/>
      <c r="H370" s="1"/>
      <c r="I370" s="1"/>
      <c r="J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5"/>
      <c r="D371" s="6"/>
      <c r="E371" s="5">
        <v>0.24693712866250017</v>
      </c>
      <c r="F371" s="5" t="e">
        <f ca="1">LOOKUP(E371,_xludf.MAP(_xludf.SEQUENCE($I$24-$I$23+1,1,$I$23),_xludf.LAMBDA(x,DISTR_HIPERGEOM_CDF(x,$C$5,$C$4,$C$3))),_xludf.SEQUENCE($I$24-$I$23+1,1,$I$23+1))</f>
        <v>#NAME?</v>
      </c>
      <c r="G371" s="1"/>
      <c r="H371" s="1"/>
      <c r="I371" s="1"/>
      <c r="J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5"/>
      <c r="D372" s="6"/>
      <c r="E372" s="5">
        <v>0.23132742833583353</v>
      </c>
      <c r="F372" s="5" t="e">
        <f ca="1">LOOKUP(E372,_xludf.MAP(_xludf.SEQUENCE($I$24-$I$23+1,1,$I$23),_xludf.LAMBDA(x,DISTR_HIPERGEOM_CDF(x,$C$5,$C$4,$C$3))),_xludf.SEQUENCE($I$24-$I$23+1,1,$I$23+1))</f>
        <v>#NAME?</v>
      </c>
      <c r="G372" s="1"/>
      <c r="H372" s="1"/>
      <c r="I372" s="1"/>
      <c r="J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5"/>
      <c r="D373" s="6"/>
      <c r="E373" s="5">
        <v>0.20730943149404846</v>
      </c>
      <c r="F373" s="5" t="e">
        <f ca="1">LOOKUP(E373,_xludf.MAP(_xludf.SEQUENCE($I$24-$I$23+1,1,$I$23),_xludf.LAMBDA(x,DISTR_HIPERGEOM_CDF(x,$C$5,$C$4,$C$3))),_xludf.SEQUENCE($I$24-$I$23+1,1,$I$23+1))</f>
        <v>#NAME?</v>
      </c>
      <c r="G373" s="1"/>
      <c r="H373" s="1"/>
      <c r="I373" s="1"/>
      <c r="J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5"/>
      <c r="D374" s="6"/>
      <c r="E374" s="5">
        <v>0.55845166867164198</v>
      </c>
      <c r="F374" s="5" t="e">
        <f ca="1">LOOKUP(E374,_xludf.MAP(_xludf.SEQUENCE($I$24-$I$23+1,1,$I$23),_xludf.LAMBDA(x,DISTR_HIPERGEOM_CDF(x,$C$5,$C$4,$C$3))),_xludf.SEQUENCE($I$24-$I$23+1,1,$I$23+1))</f>
        <v>#NAME?</v>
      </c>
      <c r="G374" s="1"/>
      <c r="H374" s="1"/>
      <c r="I374" s="1"/>
      <c r="J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5"/>
      <c r="D375" s="6"/>
      <c r="E375" s="5">
        <v>0.18613733655112963</v>
      </c>
      <c r="F375" s="5" t="e">
        <f ca="1">LOOKUP(E375,_xludf.MAP(_xludf.SEQUENCE($I$24-$I$23+1,1,$I$23),_xludf.LAMBDA(x,DISTR_HIPERGEOM_CDF(x,$C$5,$C$4,$C$3))),_xludf.SEQUENCE($I$24-$I$23+1,1,$I$23+1))</f>
        <v>#NAME?</v>
      </c>
      <c r="G375" s="1"/>
      <c r="H375" s="1"/>
      <c r="I375" s="1"/>
      <c r="J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5"/>
      <c r="D376" s="6"/>
      <c r="E376" s="5">
        <v>0.79046818538457075</v>
      </c>
      <c r="F376" s="5" t="e">
        <f ca="1">LOOKUP(E376,_xludf.MAP(_xludf.SEQUENCE($I$24-$I$23+1,1,$I$23),_xludf.LAMBDA(x,DISTR_HIPERGEOM_CDF(x,$C$5,$C$4,$C$3))),_xludf.SEQUENCE($I$24-$I$23+1,1,$I$23+1))</f>
        <v>#NAME?</v>
      </c>
      <c r="G376" s="1"/>
      <c r="H376" s="1"/>
      <c r="I376" s="1"/>
      <c r="J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5"/>
      <c r="D377" s="6"/>
      <c r="E377" s="5">
        <v>0.38050792640598086</v>
      </c>
      <c r="F377" s="5" t="e">
        <f ca="1">LOOKUP(E377,_xludf.MAP(_xludf.SEQUENCE($I$24-$I$23+1,1,$I$23),_xludf.LAMBDA(x,DISTR_HIPERGEOM_CDF(x,$C$5,$C$4,$C$3))),_xludf.SEQUENCE($I$24-$I$23+1,1,$I$23+1))</f>
        <v>#NAME?</v>
      </c>
      <c r="G377" s="1"/>
      <c r="H377" s="1"/>
      <c r="I377" s="1"/>
      <c r="J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5"/>
      <c r="D378" s="6"/>
      <c r="E378" s="5">
        <v>0.35548154653376596</v>
      </c>
      <c r="F378" s="5" t="e">
        <f ca="1">LOOKUP(E378,_xludf.MAP(_xludf.SEQUENCE($I$24-$I$23+1,1,$I$23),_xludf.LAMBDA(x,DISTR_HIPERGEOM_CDF(x,$C$5,$C$4,$C$3))),_xludf.SEQUENCE($I$24-$I$23+1,1,$I$23+1))</f>
        <v>#NAME?</v>
      </c>
      <c r="G378" s="1"/>
      <c r="H378" s="1"/>
      <c r="I378" s="1"/>
      <c r="J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5"/>
      <c r="D379" s="6"/>
      <c r="E379" s="5">
        <v>0.87180410734184788</v>
      </c>
      <c r="F379" s="5" t="e">
        <f ca="1">LOOKUP(E379,_xludf.MAP(_xludf.SEQUENCE($I$24-$I$23+1,1,$I$23),_xludf.LAMBDA(x,DISTR_HIPERGEOM_CDF(x,$C$5,$C$4,$C$3))),_xludf.SEQUENCE($I$24-$I$23+1,1,$I$23+1))</f>
        <v>#NAME?</v>
      </c>
      <c r="G379" s="1"/>
      <c r="H379" s="1"/>
      <c r="I379" s="1"/>
      <c r="J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5"/>
      <c r="D380" s="6"/>
      <c r="E380" s="5">
        <v>3.7476529388919766E-2</v>
      </c>
      <c r="F380" s="5" t="e">
        <f ca="1">LOOKUP(E380,_xludf.MAP(_xludf.SEQUENCE($I$24-$I$23+1,1,$I$23),_xludf.LAMBDA(x,DISTR_HIPERGEOM_CDF(x,$C$5,$C$4,$C$3))),_xludf.SEQUENCE($I$24-$I$23+1,1,$I$23+1))</f>
        <v>#NAME?</v>
      </c>
      <c r="G380" s="1"/>
      <c r="H380" s="1"/>
      <c r="I380" s="1"/>
      <c r="J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5"/>
      <c r="D381" s="6"/>
      <c r="E381" s="5">
        <v>0.37643356198783051</v>
      </c>
      <c r="F381" s="5" t="e">
        <f ca="1">LOOKUP(E381,_xludf.MAP(_xludf.SEQUENCE($I$24-$I$23+1,1,$I$23),_xludf.LAMBDA(x,DISTR_HIPERGEOM_CDF(x,$C$5,$C$4,$C$3))),_xludf.SEQUENCE($I$24-$I$23+1,1,$I$23+1))</f>
        <v>#NAME?</v>
      </c>
      <c r="G381" s="1"/>
      <c r="H381" s="1"/>
      <c r="I381" s="1"/>
      <c r="J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5"/>
      <c r="D382" s="6"/>
      <c r="E382" s="5">
        <v>0.89326384315914675</v>
      </c>
      <c r="F382" s="5" t="e">
        <f ca="1">LOOKUP(E382,_xludf.MAP(_xludf.SEQUENCE($I$24-$I$23+1,1,$I$23),_xludf.LAMBDA(x,DISTR_HIPERGEOM_CDF(x,$C$5,$C$4,$C$3))),_xludf.SEQUENCE($I$24-$I$23+1,1,$I$23+1))</f>
        <v>#NAME?</v>
      </c>
      <c r="G382" s="1"/>
      <c r="H382" s="1"/>
      <c r="I382" s="1"/>
      <c r="J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5"/>
      <c r="D383" s="6"/>
      <c r="E383" s="5">
        <v>0.48999564459145906</v>
      </c>
      <c r="F383" s="5" t="e">
        <f ca="1">LOOKUP(E383,_xludf.MAP(_xludf.SEQUENCE($I$24-$I$23+1,1,$I$23),_xludf.LAMBDA(x,DISTR_HIPERGEOM_CDF(x,$C$5,$C$4,$C$3))),_xludf.SEQUENCE($I$24-$I$23+1,1,$I$23+1))</f>
        <v>#NAME?</v>
      </c>
      <c r="G383" s="1"/>
      <c r="H383" s="1"/>
      <c r="I383" s="1"/>
      <c r="J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5"/>
      <c r="D384" s="6"/>
      <c r="E384" s="5">
        <v>0.27613527266605209</v>
      </c>
      <c r="F384" s="5" t="e">
        <f ca="1">LOOKUP(E384,_xludf.MAP(_xludf.SEQUENCE($I$24-$I$23+1,1,$I$23),_xludf.LAMBDA(x,DISTR_HIPERGEOM_CDF(x,$C$5,$C$4,$C$3))),_xludf.SEQUENCE($I$24-$I$23+1,1,$I$23+1))</f>
        <v>#NAME?</v>
      </c>
      <c r="G384" s="1"/>
      <c r="H384" s="1"/>
      <c r="I384" s="1"/>
      <c r="J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5"/>
      <c r="D385" s="6"/>
      <c r="E385" s="5">
        <v>0.15632108950030832</v>
      </c>
      <c r="F385" s="5" t="e">
        <f ca="1">LOOKUP(E385,_xludf.MAP(_xludf.SEQUENCE($I$24-$I$23+1,1,$I$23),_xludf.LAMBDA(x,DISTR_HIPERGEOM_CDF(x,$C$5,$C$4,$C$3))),_xludf.SEQUENCE($I$24-$I$23+1,1,$I$23+1))</f>
        <v>#NAME?</v>
      </c>
      <c r="G385" s="1"/>
      <c r="H385" s="1"/>
      <c r="I385" s="1"/>
      <c r="J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5"/>
      <c r="D386" s="6"/>
      <c r="E386" s="5">
        <v>0.73812342037849532</v>
      </c>
      <c r="F386" s="5" t="e">
        <f ca="1">LOOKUP(E386,_xludf.MAP(_xludf.SEQUENCE($I$24-$I$23+1,1,$I$23),_xludf.LAMBDA(x,DISTR_HIPERGEOM_CDF(x,$C$5,$C$4,$C$3))),_xludf.SEQUENCE($I$24-$I$23+1,1,$I$23+1))</f>
        <v>#NAME?</v>
      </c>
      <c r="G386" s="1"/>
      <c r="H386" s="1"/>
      <c r="I386" s="1"/>
      <c r="J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5"/>
      <c r="D387" s="6"/>
      <c r="E387" s="5">
        <v>0.96074142566675391</v>
      </c>
      <c r="F387" s="5" t="e">
        <f ca="1">LOOKUP(E387,_xludf.MAP(_xludf.SEQUENCE($I$24-$I$23+1,1,$I$23),_xludf.LAMBDA(x,DISTR_HIPERGEOM_CDF(x,$C$5,$C$4,$C$3))),_xludf.SEQUENCE($I$24-$I$23+1,1,$I$23+1))</f>
        <v>#NAME?</v>
      </c>
      <c r="G387" s="1"/>
      <c r="H387" s="1"/>
      <c r="I387" s="1"/>
      <c r="J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5"/>
      <c r="D388" s="6"/>
      <c r="E388" s="5">
        <v>0.59951812441194907</v>
      </c>
      <c r="F388" s="5" t="e">
        <f ca="1">LOOKUP(E388,_xludf.MAP(_xludf.SEQUENCE($I$24-$I$23+1,1,$I$23),_xludf.LAMBDA(x,DISTR_HIPERGEOM_CDF(x,$C$5,$C$4,$C$3))),_xludf.SEQUENCE($I$24-$I$23+1,1,$I$23+1))</f>
        <v>#NAME?</v>
      </c>
      <c r="G388" s="1"/>
      <c r="H388" s="1"/>
      <c r="I388" s="1"/>
      <c r="J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5"/>
      <c r="D389" s="6"/>
      <c r="E389" s="5">
        <v>0.5069238324398776</v>
      </c>
      <c r="F389" s="5" t="e">
        <f ca="1">LOOKUP(E389,_xludf.MAP(_xludf.SEQUENCE($I$24-$I$23+1,1,$I$23),_xludf.LAMBDA(x,DISTR_HIPERGEOM_CDF(x,$C$5,$C$4,$C$3))),_xludf.SEQUENCE($I$24-$I$23+1,1,$I$23+1))</f>
        <v>#NAME?</v>
      </c>
      <c r="G389" s="1"/>
      <c r="H389" s="1"/>
      <c r="I389" s="1"/>
      <c r="J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5"/>
      <c r="D390" s="6"/>
      <c r="E390" s="5">
        <v>0.81288903147194425</v>
      </c>
      <c r="F390" s="5" t="e">
        <f ca="1">LOOKUP(E390,_xludf.MAP(_xludf.SEQUENCE($I$24-$I$23+1,1,$I$23),_xludf.LAMBDA(x,DISTR_HIPERGEOM_CDF(x,$C$5,$C$4,$C$3))),_xludf.SEQUENCE($I$24-$I$23+1,1,$I$23+1))</f>
        <v>#NAME?</v>
      </c>
      <c r="G390" s="1"/>
      <c r="H390" s="1"/>
      <c r="I390" s="1"/>
      <c r="J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5"/>
      <c r="D391" s="6"/>
      <c r="E391" s="5">
        <v>0.9958622875381774</v>
      </c>
      <c r="F391" s="5" t="e">
        <f ca="1">LOOKUP(E391,_xludf.MAP(_xludf.SEQUENCE($I$24-$I$23+1,1,$I$23),_xludf.LAMBDA(x,DISTR_HIPERGEOM_CDF(x,$C$5,$C$4,$C$3))),_xludf.SEQUENCE($I$24-$I$23+1,1,$I$23+1))</f>
        <v>#NAME?</v>
      </c>
      <c r="G391" s="1"/>
      <c r="H391" s="1"/>
      <c r="I391" s="1"/>
      <c r="J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5"/>
      <c r="D392" s="6"/>
      <c r="E392" s="5">
        <v>0.66808689013599121</v>
      </c>
      <c r="F392" s="5" t="e">
        <f ca="1">LOOKUP(E392,_xludf.MAP(_xludf.SEQUENCE($I$24-$I$23+1,1,$I$23),_xludf.LAMBDA(x,DISTR_HIPERGEOM_CDF(x,$C$5,$C$4,$C$3))),_xludf.SEQUENCE($I$24-$I$23+1,1,$I$23+1))</f>
        <v>#NAME?</v>
      </c>
      <c r="G392" s="1"/>
      <c r="H392" s="1"/>
      <c r="I392" s="1"/>
      <c r="J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5"/>
      <c r="D393" s="6"/>
      <c r="E393" s="5">
        <v>0.85700502081839591</v>
      </c>
      <c r="F393" s="5" t="e">
        <f ca="1">LOOKUP(E393,_xludf.MAP(_xludf.SEQUENCE($I$24-$I$23+1,1,$I$23),_xludf.LAMBDA(x,DISTR_HIPERGEOM_CDF(x,$C$5,$C$4,$C$3))),_xludf.SEQUENCE($I$24-$I$23+1,1,$I$23+1))</f>
        <v>#NAME?</v>
      </c>
      <c r="G393" s="1"/>
      <c r="H393" s="1"/>
      <c r="I393" s="1"/>
      <c r="J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5"/>
      <c r="D394" s="6"/>
      <c r="E394" s="5">
        <v>3.3961598140195282E-2</v>
      </c>
      <c r="F394" s="5" t="e">
        <f ca="1">LOOKUP(E394,_xludf.MAP(_xludf.SEQUENCE($I$24-$I$23+1,1,$I$23),_xludf.LAMBDA(x,DISTR_HIPERGEOM_CDF(x,$C$5,$C$4,$C$3))),_xludf.SEQUENCE($I$24-$I$23+1,1,$I$23+1))</f>
        <v>#NAME?</v>
      </c>
      <c r="G394" s="1"/>
      <c r="H394" s="1"/>
      <c r="I394" s="1"/>
      <c r="J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5"/>
      <c r="D395" s="6"/>
      <c r="E395" s="5">
        <v>7.3493798692171319E-2</v>
      </c>
      <c r="F395" s="5" t="e">
        <f ca="1">LOOKUP(E395,_xludf.MAP(_xludf.SEQUENCE($I$24-$I$23+1,1,$I$23),_xludf.LAMBDA(x,DISTR_HIPERGEOM_CDF(x,$C$5,$C$4,$C$3))),_xludf.SEQUENCE($I$24-$I$23+1,1,$I$23+1))</f>
        <v>#NAME?</v>
      </c>
      <c r="G395" s="1"/>
      <c r="H395" s="1"/>
      <c r="I395" s="1"/>
      <c r="J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5"/>
      <c r="D396" s="6"/>
      <c r="E396" s="5">
        <v>0.50188111720311568</v>
      </c>
      <c r="F396" s="5" t="e">
        <f ca="1">LOOKUP(E396,_xludf.MAP(_xludf.SEQUENCE($I$24-$I$23+1,1,$I$23),_xludf.LAMBDA(x,DISTR_HIPERGEOM_CDF(x,$C$5,$C$4,$C$3))),_xludf.SEQUENCE($I$24-$I$23+1,1,$I$23+1))</f>
        <v>#NAME?</v>
      </c>
      <c r="G396" s="1"/>
      <c r="H396" s="1"/>
      <c r="I396" s="1"/>
      <c r="J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5"/>
      <c r="D397" s="6"/>
      <c r="E397" s="5">
        <v>0.65019612456632503</v>
      </c>
      <c r="F397" s="5" t="e">
        <f ca="1">LOOKUP(E397,_xludf.MAP(_xludf.SEQUENCE($I$24-$I$23+1,1,$I$23),_xludf.LAMBDA(x,DISTR_HIPERGEOM_CDF(x,$C$5,$C$4,$C$3))),_xludf.SEQUENCE($I$24-$I$23+1,1,$I$23+1))</f>
        <v>#NAME?</v>
      </c>
      <c r="G397" s="1"/>
      <c r="H397" s="1"/>
      <c r="I397" s="1"/>
      <c r="J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5"/>
      <c r="D398" s="6"/>
      <c r="E398" s="5">
        <v>0.66622553715110522</v>
      </c>
      <c r="F398" s="5" t="e">
        <f ca="1">LOOKUP(E398,_xludf.MAP(_xludf.SEQUENCE($I$24-$I$23+1,1,$I$23),_xludf.LAMBDA(x,DISTR_HIPERGEOM_CDF(x,$C$5,$C$4,$C$3))),_xludf.SEQUENCE($I$24-$I$23+1,1,$I$23+1))</f>
        <v>#NAME?</v>
      </c>
      <c r="G398" s="1"/>
      <c r="H398" s="1"/>
      <c r="I398" s="1"/>
      <c r="J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5"/>
      <c r="D399" s="6"/>
      <c r="E399" s="5">
        <v>0.46435307953576266</v>
      </c>
      <c r="F399" s="5" t="e">
        <f ca="1">LOOKUP(E399,_xludf.MAP(_xludf.SEQUENCE($I$24-$I$23+1,1,$I$23),_xludf.LAMBDA(x,DISTR_HIPERGEOM_CDF(x,$C$5,$C$4,$C$3))),_xludf.SEQUENCE($I$24-$I$23+1,1,$I$23+1))</f>
        <v>#NAME?</v>
      </c>
      <c r="G399" s="1"/>
      <c r="H399" s="1"/>
      <c r="I399" s="1"/>
      <c r="J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5"/>
      <c r="D400" s="6"/>
      <c r="E400" s="5">
        <v>0.16915488143920809</v>
      </c>
      <c r="F400" s="5" t="e">
        <f ca="1">LOOKUP(E400,_xludf.MAP(_xludf.SEQUENCE($I$24-$I$23+1,1,$I$23),_xludf.LAMBDA(x,DISTR_HIPERGEOM_CDF(x,$C$5,$C$4,$C$3))),_xludf.SEQUENCE($I$24-$I$23+1,1,$I$23+1))</f>
        <v>#NAME?</v>
      </c>
      <c r="G400" s="1"/>
      <c r="H400" s="1"/>
      <c r="I400" s="1"/>
      <c r="J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5"/>
      <c r="D401" s="6"/>
      <c r="E401" s="5">
        <v>0.74959442209463745</v>
      </c>
      <c r="F401" s="5" t="e">
        <f ca="1">LOOKUP(E401,_xludf.MAP(_xludf.SEQUENCE($I$24-$I$23+1,1,$I$23),_xludf.LAMBDA(x,DISTR_HIPERGEOM_CDF(x,$C$5,$C$4,$C$3))),_xludf.SEQUENCE($I$24-$I$23+1,1,$I$23+1))</f>
        <v>#NAME?</v>
      </c>
      <c r="G401" s="1"/>
      <c r="H401" s="1"/>
      <c r="I401" s="1"/>
      <c r="J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5"/>
      <c r="D402" s="6"/>
      <c r="E402" s="5">
        <v>0.26302123356823492</v>
      </c>
      <c r="F402" s="5" t="e">
        <f ca="1">LOOKUP(E402,_xludf.MAP(_xludf.SEQUENCE($I$24-$I$23+1,1,$I$23),_xludf.LAMBDA(x,DISTR_HIPERGEOM_CDF(x,$C$5,$C$4,$C$3))),_xludf.SEQUENCE($I$24-$I$23+1,1,$I$23+1))</f>
        <v>#NAME?</v>
      </c>
      <c r="G402" s="1"/>
      <c r="H402" s="1"/>
      <c r="I402" s="1"/>
      <c r="J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5"/>
      <c r="D403" s="6"/>
      <c r="E403" s="5">
        <v>0.44576602872112747</v>
      </c>
      <c r="F403" s="5" t="e">
        <f ca="1">LOOKUP(E403,_xludf.MAP(_xludf.SEQUENCE($I$24-$I$23+1,1,$I$23),_xludf.LAMBDA(x,DISTR_HIPERGEOM_CDF(x,$C$5,$C$4,$C$3))),_xludf.SEQUENCE($I$24-$I$23+1,1,$I$23+1))</f>
        <v>#NAME?</v>
      </c>
      <c r="G403" s="1"/>
      <c r="H403" s="1"/>
      <c r="I403" s="1"/>
      <c r="J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5"/>
      <c r="D404" s="6"/>
      <c r="E404" s="5">
        <v>0.85635454939509648</v>
      </c>
      <c r="F404" s="5" t="e">
        <f ca="1">LOOKUP(E404,_xludf.MAP(_xludf.SEQUENCE($I$24-$I$23+1,1,$I$23),_xludf.LAMBDA(x,DISTR_HIPERGEOM_CDF(x,$C$5,$C$4,$C$3))),_xludf.SEQUENCE($I$24-$I$23+1,1,$I$23+1))</f>
        <v>#NAME?</v>
      </c>
      <c r="G404" s="1"/>
      <c r="H404" s="1"/>
      <c r="I404" s="1"/>
      <c r="J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5"/>
      <c r="D405" s="6"/>
      <c r="E405" s="5">
        <v>0.11607364814169674</v>
      </c>
      <c r="F405" s="5" t="e">
        <f ca="1">LOOKUP(E405,_xludf.MAP(_xludf.SEQUENCE($I$24-$I$23+1,1,$I$23),_xludf.LAMBDA(x,DISTR_HIPERGEOM_CDF(x,$C$5,$C$4,$C$3))),_xludf.SEQUENCE($I$24-$I$23+1,1,$I$23+1))</f>
        <v>#NAME?</v>
      </c>
      <c r="G405" s="1"/>
      <c r="H405" s="1"/>
      <c r="I405" s="1"/>
      <c r="J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5"/>
      <c r="D406" s="6"/>
      <c r="E406" s="5">
        <v>5.1560652402585005E-2</v>
      </c>
      <c r="F406" s="5" t="e">
        <f ca="1">LOOKUP(E406,_xludf.MAP(_xludf.SEQUENCE($I$24-$I$23+1,1,$I$23),_xludf.LAMBDA(x,DISTR_HIPERGEOM_CDF(x,$C$5,$C$4,$C$3))),_xludf.SEQUENCE($I$24-$I$23+1,1,$I$23+1))</f>
        <v>#NAME?</v>
      </c>
      <c r="G406" s="1"/>
      <c r="H406" s="1"/>
      <c r="I406" s="1"/>
      <c r="J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5"/>
      <c r="D407" s="6"/>
      <c r="E407" s="5">
        <v>0.62169821846199891</v>
      </c>
      <c r="F407" s="5" t="e">
        <f ca="1">LOOKUP(E407,_xludf.MAP(_xludf.SEQUENCE($I$24-$I$23+1,1,$I$23),_xludf.LAMBDA(x,DISTR_HIPERGEOM_CDF(x,$C$5,$C$4,$C$3))),_xludf.SEQUENCE($I$24-$I$23+1,1,$I$23+1))</f>
        <v>#NAME?</v>
      </c>
      <c r="G407" s="1"/>
      <c r="H407" s="1"/>
      <c r="I407" s="1"/>
      <c r="J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5"/>
      <c r="D408" s="6"/>
      <c r="E408" s="5">
        <v>0.43812048165665529</v>
      </c>
      <c r="F408" s="5" t="e">
        <f ca="1">LOOKUP(E408,_xludf.MAP(_xludf.SEQUENCE($I$24-$I$23+1,1,$I$23),_xludf.LAMBDA(x,DISTR_HIPERGEOM_CDF(x,$C$5,$C$4,$C$3))),_xludf.SEQUENCE($I$24-$I$23+1,1,$I$23+1))</f>
        <v>#NAME?</v>
      </c>
      <c r="G408" s="1"/>
      <c r="H408" s="1"/>
      <c r="I408" s="1"/>
      <c r="J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5"/>
      <c r="D409" s="6"/>
      <c r="E409" s="5">
        <v>5.0133197802588292E-2</v>
      </c>
      <c r="F409" s="5" t="e">
        <f ca="1">LOOKUP(E409,_xludf.MAP(_xludf.SEQUENCE($I$24-$I$23+1,1,$I$23),_xludf.LAMBDA(x,DISTR_HIPERGEOM_CDF(x,$C$5,$C$4,$C$3))),_xludf.SEQUENCE($I$24-$I$23+1,1,$I$23+1))</f>
        <v>#NAME?</v>
      </c>
      <c r="G409" s="1"/>
      <c r="H409" s="1"/>
      <c r="I409" s="1"/>
      <c r="J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5"/>
      <c r="D410" s="6"/>
      <c r="E410" s="5">
        <v>0.1485820932757439</v>
      </c>
      <c r="F410" s="5" t="e">
        <f ca="1">LOOKUP(E410,_xludf.MAP(_xludf.SEQUENCE($I$24-$I$23+1,1,$I$23),_xludf.LAMBDA(x,DISTR_HIPERGEOM_CDF(x,$C$5,$C$4,$C$3))),_xludf.SEQUENCE($I$24-$I$23+1,1,$I$23+1))</f>
        <v>#NAME?</v>
      </c>
      <c r="G410" s="1"/>
      <c r="H410" s="1"/>
      <c r="I410" s="1"/>
      <c r="J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5"/>
      <c r="D411" s="6"/>
      <c r="E411" s="5">
        <v>0.83050965573501612</v>
      </c>
      <c r="F411" s="5" t="e">
        <f ca="1">LOOKUP(E411,_xludf.MAP(_xludf.SEQUENCE($I$24-$I$23+1,1,$I$23),_xludf.LAMBDA(x,DISTR_HIPERGEOM_CDF(x,$C$5,$C$4,$C$3))),_xludf.SEQUENCE($I$24-$I$23+1,1,$I$23+1))</f>
        <v>#NAME?</v>
      </c>
      <c r="G411" s="1"/>
      <c r="H411" s="1"/>
      <c r="I411" s="1"/>
      <c r="J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5"/>
      <c r="D412" s="6"/>
      <c r="E412" s="5">
        <v>0.33103439200406826</v>
      </c>
      <c r="F412" s="5" t="e">
        <f ca="1">LOOKUP(E412,_xludf.MAP(_xludf.SEQUENCE($I$24-$I$23+1,1,$I$23),_xludf.LAMBDA(x,DISTR_HIPERGEOM_CDF(x,$C$5,$C$4,$C$3))),_xludf.SEQUENCE($I$24-$I$23+1,1,$I$23+1))</f>
        <v>#NAME?</v>
      </c>
      <c r="G412" s="1"/>
      <c r="H412" s="1"/>
      <c r="I412" s="1"/>
      <c r="J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6"/>
      <c r="E413" s="5">
        <v>0.61621290188033528</v>
      </c>
      <c r="F413" s="5" t="e">
        <f ca="1">LOOKUP(E413,_xludf.MAP(_xludf.SEQUENCE($I$24-$I$23+1,1,$I$23),_xludf.LAMBDA(x,DISTR_HIPERGEOM_CDF(x,$C$5,$C$4,$C$3))),_xludf.SEQUENCE($I$24-$I$23+1,1,$I$23+1))</f>
        <v>#NAME?</v>
      </c>
      <c r="G413" s="1"/>
      <c r="H413" s="1"/>
      <c r="I413" s="1"/>
      <c r="J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6"/>
      <c r="E414" s="5">
        <v>4.6704759683780517E-2</v>
      </c>
      <c r="F414" s="5" t="e">
        <f ca="1">LOOKUP(E414,_xludf.MAP(_xludf.SEQUENCE($I$24-$I$23+1,1,$I$23),_xludf.LAMBDA(x,DISTR_HIPERGEOM_CDF(x,$C$5,$C$4,$C$3))),_xludf.SEQUENCE($I$24-$I$23+1,1,$I$23+1))</f>
        <v>#NAME?</v>
      </c>
      <c r="G414" s="1"/>
      <c r="H414" s="1"/>
      <c r="I414" s="1"/>
      <c r="J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6"/>
      <c r="E415" s="5">
        <v>0.46687969304244392</v>
      </c>
      <c r="F415" s="5" t="e">
        <f ca="1">LOOKUP(E415,_xludf.MAP(_xludf.SEQUENCE($I$24-$I$23+1,1,$I$23),_xludf.LAMBDA(x,DISTR_HIPERGEOM_CDF(x,$C$5,$C$4,$C$3))),_xludf.SEQUENCE($I$24-$I$23+1,1,$I$23+1))</f>
        <v>#NAME?</v>
      </c>
      <c r="G415" s="1"/>
      <c r="H415" s="1"/>
      <c r="I415" s="1"/>
      <c r="J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6"/>
      <c r="E416" s="5">
        <v>0.11112344364005067</v>
      </c>
      <c r="F416" s="5" t="e">
        <f ca="1">LOOKUP(E416,_xludf.MAP(_xludf.SEQUENCE($I$24-$I$23+1,1,$I$23),_xludf.LAMBDA(x,DISTR_HIPERGEOM_CDF(x,$C$5,$C$4,$C$3))),_xludf.SEQUENCE($I$24-$I$23+1,1,$I$23+1))</f>
        <v>#NAME?</v>
      </c>
      <c r="G416" s="1"/>
      <c r="H416" s="1"/>
      <c r="I416" s="1"/>
      <c r="J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6"/>
      <c r="E417" s="5">
        <v>0.47875195162043782</v>
      </c>
      <c r="F417" s="5" t="e">
        <f ca="1">LOOKUP(E417,_xludf.MAP(_xludf.SEQUENCE($I$24-$I$23+1,1,$I$23),_xludf.LAMBDA(x,DISTR_HIPERGEOM_CDF(x,$C$5,$C$4,$C$3))),_xludf.SEQUENCE($I$24-$I$23+1,1,$I$23+1))</f>
        <v>#NAME?</v>
      </c>
      <c r="G417" s="1"/>
      <c r="H417" s="1"/>
      <c r="I417" s="1"/>
      <c r="J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6"/>
      <c r="E418" s="5">
        <v>0.39885672171832642</v>
      </c>
      <c r="F418" s="5" t="e">
        <f ca="1">LOOKUP(E418,_xludf.MAP(_xludf.SEQUENCE($I$24-$I$23+1,1,$I$23),_xludf.LAMBDA(x,DISTR_HIPERGEOM_CDF(x,$C$5,$C$4,$C$3))),_xludf.SEQUENCE($I$24-$I$23+1,1,$I$23+1))</f>
        <v>#NAME?</v>
      </c>
      <c r="G418" s="1"/>
      <c r="H418" s="1"/>
      <c r="I418" s="1"/>
      <c r="J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6"/>
      <c r="E419" s="5">
        <v>0.17032532579169224</v>
      </c>
      <c r="F419" s="5" t="e">
        <f ca="1">LOOKUP(E419,_xludf.MAP(_xludf.SEQUENCE($I$24-$I$23+1,1,$I$23),_xludf.LAMBDA(x,DISTR_HIPERGEOM_CDF(x,$C$5,$C$4,$C$3))),_xludf.SEQUENCE($I$24-$I$23+1,1,$I$23+1))</f>
        <v>#NAME?</v>
      </c>
      <c r="G419" s="1"/>
      <c r="H419" s="1"/>
      <c r="I419" s="1"/>
      <c r="J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6"/>
      <c r="E420" s="5">
        <v>0.10267134246208254</v>
      </c>
      <c r="F420" s="5" t="e">
        <f ca="1">LOOKUP(E420,_xludf.MAP(_xludf.SEQUENCE($I$24-$I$23+1,1,$I$23),_xludf.LAMBDA(x,DISTR_HIPERGEOM_CDF(x,$C$5,$C$4,$C$3))),_xludf.SEQUENCE($I$24-$I$23+1,1,$I$23+1))</f>
        <v>#NAME?</v>
      </c>
      <c r="G420" s="1"/>
      <c r="H420" s="1"/>
      <c r="I420" s="1"/>
      <c r="J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6"/>
      <c r="E421" s="5">
        <v>0.27087194477713461</v>
      </c>
      <c r="F421" s="5" t="e">
        <f ca="1">LOOKUP(E421,_xludf.MAP(_xludf.SEQUENCE($I$24-$I$23+1,1,$I$23),_xludf.LAMBDA(x,DISTR_HIPERGEOM_CDF(x,$C$5,$C$4,$C$3))),_xludf.SEQUENCE($I$24-$I$23+1,1,$I$23+1))</f>
        <v>#NAME?</v>
      </c>
      <c r="G421" s="1"/>
      <c r="H421" s="1"/>
      <c r="I421" s="1"/>
      <c r="J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6"/>
      <c r="E422" s="5">
        <v>0.24631529016880938</v>
      </c>
      <c r="F422" s="5" t="e">
        <f ca="1">LOOKUP(E422,_xludf.MAP(_xludf.SEQUENCE($I$24-$I$23+1,1,$I$23),_xludf.LAMBDA(x,DISTR_HIPERGEOM_CDF(x,$C$5,$C$4,$C$3))),_xludf.SEQUENCE($I$24-$I$23+1,1,$I$23+1))</f>
        <v>#NAME?</v>
      </c>
      <c r="G422" s="1"/>
      <c r="H422" s="1"/>
      <c r="I422" s="1"/>
      <c r="J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6"/>
      <c r="E423" s="5">
        <v>0.73996263692068764</v>
      </c>
      <c r="F423" s="5" t="e">
        <f ca="1">LOOKUP(E423,_xludf.MAP(_xludf.SEQUENCE($I$24-$I$23+1,1,$I$23),_xludf.LAMBDA(x,DISTR_HIPERGEOM_CDF(x,$C$5,$C$4,$C$3))),_xludf.SEQUENCE($I$24-$I$23+1,1,$I$23+1))</f>
        <v>#NAME?</v>
      </c>
      <c r="G423" s="1"/>
      <c r="H423" s="1"/>
      <c r="I423" s="1"/>
      <c r="J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6"/>
      <c r="E424" s="5">
        <v>0.90467503769752278</v>
      </c>
      <c r="F424" s="5" t="e">
        <f ca="1">LOOKUP(E424,_xludf.MAP(_xludf.SEQUENCE($I$24-$I$23+1,1,$I$23),_xludf.LAMBDA(x,DISTR_HIPERGEOM_CDF(x,$C$5,$C$4,$C$3))),_xludf.SEQUENCE($I$24-$I$23+1,1,$I$23+1))</f>
        <v>#NAME?</v>
      </c>
      <c r="G424" s="1"/>
      <c r="H424" s="1"/>
      <c r="I424" s="1"/>
      <c r="J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6"/>
      <c r="E425" s="5">
        <v>0.78941605447439878</v>
      </c>
      <c r="F425" s="5" t="e">
        <f ca="1">LOOKUP(E425,_xludf.MAP(_xludf.SEQUENCE($I$24-$I$23+1,1,$I$23),_xludf.LAMBDA(x,DISTR_HIPERGEOM_CDF(x,$C$5,$C$4,$C$3))),_xludf.SEQUENCE($I$24-$I$23+1,1,$I$23+1))</f>
        <v>#NAME?</v>
      </c>
      <c r="G425" s="1"/>
      <c r="H425" s="1"/>
      <c r="I425" s="1"/>
      <c r="J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6"/>
      <c r="E426" s="5">
        <v>0.48531172440294401</v>
      </c>
      <c r="F426" s="5" t="e">
        <f ca="1">LOOKUP(E426,_xludf.MAP(_xludf.SEQUENCE($I$24-$I$23+1,1,$I$23),_xludf.LAMBDA(x,DISTR_HIPERGEOM_CDF(x,$C$5,$C$4,$C$3))),_xludf.SEQUENCE($I$24-$I$23+1,1,$I$23+1))</f>
        <v>#NAME?</v>
      </c>
      <c r="G426" s="1"/>
      <c r="H426" s="1"/>
      <c r="I426" s="1"/>
      <c r="J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6"/>
      <c r="E427" s="5">
        <v>0.82363719846292771</v>
      </c>
      <c r="F427" s="5" t="e">
        <f ca="1">LOOKUP(E427,_xludf.MAP(_xludf.SEQUENCE($I$24-$I$23+1,1,$I$23),_xludf.LAMBDA(x,DISTR_HIPERGEOM_CDF(x,$C$5,$C$4,$C$3))),_xludf.SEQUENCE($I$24-$I$23+1,1,$I$23+1))</f>
        <v>#NAME?</v>
      </c>
      <c r="G427" s="1"/>
      <c r="H427" s="1"/>
      <c r="I427" s="1"/>
      <c r="J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6"/>
      <c r="E428" s="5">
        <v>0.61132579965839828</v>
      </c>
      <c r="F428" s="5" t="e">
        <f ca="1">LOOKUP(E428,_xludf.MAP(_xludf.SEQUENCE($I$24-$I$23+1,1,$I$23),_xludf.LAMBDA(x,DISTR_HIPERGEOM_CDF(x,$C$5,$C$4,$C$3))),_xludf.SEQUENCE($I$24-$I$23+1,1,$I$23+1))</f>
        <v>#NAME?</v>
      </c>
      <c r="G428" s="1"/>
      <c r="H428" s="1"/>
      <c r="I428" s="1"/>
      <c r="J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6"/>
      <c r="E429" s="5">
        <v>0.76417716952528991</v>
      </c>
      <c r="F429" s="5" t="e">
        <f ca="1">LOOKUP(E429,_xludf.MAP(_xludf.SEQUENCE($I$24-$I$23+1,1,$I$23),_xludf.LAMBDA(x,DISTR_HIPERGEOM_CDF(x,$C$5,$C$4,$C$3))),_xludf.SEQUENCE($I$24-$I$23+1,1,$I$23+1))</f>
        <v>#NAME?</v>
      </c>
      <c r="G429" s="1"/>
      <c r="H429" s="1"/>
      <c r="I429" s="1"/>
      <c r="J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6"/>
      <c r="E430" s="5">
        <v>0.54781685783575895</v>
      </c>
      <c r="F430" s="5" t="e">
        <f ca="1">LOOKUP(E430,_xludf.MAP(_xludf.SEQUENCE($I$24-$I$23+1,1,$I$23),_xludf.LAMBDA(x,DISTR_HIPERGEOM_CDF(x,$C$5,$C$4,$C$3))),_xludf.SEQUENCE($I$24-$I$23+1,1,$I$23+1))</f>
        <v>#NAME?</v>
      </c>
      <c r="G430" s="1"/>
      <c r="H430" s="1"/>
      <c r="I430" s="1"/>
      <c r="J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6"/>
      <c r="E431" s="5">
        <v>0.39927682595873071</v>
      </c>
      <c r="F431" s="5" t="e">
        <f ca="1">LOOKUP(E431,_xludf.MAP(_xludf.SEQUENCE($I$24-$I$23+1,1,$I$23),_xludf.LAMBDA(x,DISTR_HIPERGEOM_CDF(x,$C$5,$C$4,$C$3))),_xludf.SEQUENCE($I$24-$I$23+1,1,$I$23+1))</f>
        <v>#NAME?</v>
      </c>
      <c r="G431" s="1"/>
      <c r="H431" s="1"/>
      <c r="I431" s="1"/>
      <c r="J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6"/>
      <c r="E432" s="5">
        <v>0.30418132998651759</v>
      </c>
      <c r="F432" s="5" t="e">
        <f ca="1">LOOKUP(E432,_xludf.MAP(_xludf.SEQUENCE($I$24-$I$23+1,1,$I$23),_xludf.LAMBDA(x,DISTR_HIPERGEOM_CDF(x,$C$5,$C$4,$C$3))),_xludf.SEQUENCE($I$24-$I$23+1,1,$I$23+1))</f>
        <v>#NAME?</v>
      </c>
      <c r="G432" s="1"/>
      <c r="H432" s="1"/>
      <c r="I432" s="1"/>
      <c r="J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6"/>
      <c r="E433" s="5">
        <v>0.68450020196889272</v>
      </c>
      <c r="F433" s="5" t="e">
        <f ca="1">LOOKUP(E433,_xludf.MAP(_xludf.SEQUENCE($I$24-$I$23+1,1,$I$23),_xludf.LAMBDA(x,DISTR_HIPERGEOM_CDF(x,$C$5,$C$4,$C$3))),_xludf.SEQUENCE($I$24-$I$23+1,1,$I$23+1))</f>
        <v>#NAME?</v>
      </c>
      <c r="G433" s="1"/>
      <c r="H433" s="1"/>
      <c r="I433" s="1"/>
      <c r="J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6"/>
      <c r="E434" s="5">
        <v>0.98403836327298699</v>
      </c>
      <c r="F434" s="5" t="e">
        <f ca="1">LOOKUP(E434,_xludf.MAP(_xludf.SEQUENCE($I$24-$I$23+1,1,$I$23),_xludf.LAMBDA(x,DISTR_HIPERGEOM_CDF(x,$C$5,$C$4,$C$3))),_xludf.SEQUENCE($I$24-$I$23+1,1,$I$23+1))</f>
        <v>#NAME?</v>
      </c>
      <c r="G434" s="1"/>
      <c r="H434" s="1"/>
      <c r="I434" s="1"/>
      <c r="J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6"/>
      <c r="E435" s="5">
        <v>0.31729543498600599</v>
      </c>
      <c r="F435" s="5" t="e">
        <f ca="1">LOOKUP(E435,_xludf.MAP(_xludf.SEQUENCE($I$24-$I$23+1,1,$I$23),_xludf.LAMBDA(x,DISTR_HIPERGEOM_CDF(x,$C$5,$C$4,$C$3))),_xludf.SEQUENCE($I$24-$I$23+1,1,$I$23+1))</f>
        <v>#NAME?</v>
      </c>
      <c r="G435" s="1"/>
      <c r="H435" s="1"/>
      <c r="I435" s="1"/>
      <c r="J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6"/>
      <c r="E436" s="5">
        <v>0.24623589521744482</v>
      </c>
      <c r="F436" s="5" t="e">
        <f ca="1">LOOKUP(E436,_xludf.MAP(_xludf.SEQUENCE($I$24-$I$23+1,1,$I$23),_xludf.LAMBDA(x,DISTR_HIPERGEOM_CDF(x,$C$5,$C$4,$C$3))),_xludf.SEQUENCE($I$24-$I$23+1,1,$I$23+1))</f>
        <v>#NAME?</v>
      </c>
      <c r="G436" s="1"/>
      <c r="H436" s="1"/>
      <c r="I436" s="1"/>
      <c r="J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6"/>
      <c r="E437" s="5">
        <v>0.18304472865058929</v>
      </c>
      <c r="F437" s="5" t="e">
        <f ca="1">LOOKUP(E437,_xludf.MAP(_xludf.SEQUENCE($I$24-$I$23+1,1,$I$23),_xludf.LAMBDA(x,DISTR_HIPERGEOM_CDF(x,$C$5,$C$4,$C$3))),_xludf.SEQUENCE($I$24-$I$23+1,1,$I$23+1))</f>
        <v>#NAME?</v>
      </c>
      <c r="G437" s="1"/>
      <c r="H437" s="1"/>
      <c r="I437" s="1"/>
      <c r="J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6"/>
      <c r="E438" s="5">
        <v>0.87732383203979791</v>
      </c>
      <c r="F438" s="5" t="e">
        <f ca="1">LOOKUP(E438,_xludf.MAP(_xludf.SEQUENCE($I$24-$I$23+1,1,$I$23),_xludf.LAMBDA(x,DISTR_HIPERGEOM_CDF(x,$C$5,$C$4,$C$3))),_xludf.SEQUENCE($I$24-$I$23+1,1,$I$23+1))</f>
        <v>#NAME?</v>
      </c>
      <c r="G438" s="1"/>
      <c r="H438" s="1"/>
      <c r="I438" s="1"/>
      <c r="J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6"/>
      <c r="E439" s="5">
        <v>0.20510436975549029</v>
      </c>
      <c r="F439" s="5" t="e">
        <f ca="1">LOOKUP(E439,_xludf.MAP(_xludf.SEQUENCE($I$24-$I$23+1,1,$I$23),_xludf.LAMBDA(x,DISTR_HIPERGEOM_CDF(x,$C$5,$C$4,$C$3))),_xludf.SEQUENCE($I$24-$I$23+1,1,$I$23+1))</f>
        <v>#NAME?</v>
      </c>
      <c r="G439" s="1"/>
      <c r="H439" s="1"/>
      <c r="I439" s="1"/>
      <c r="J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6"/>
      <c r="E440" s="5">
        <v>9.1882984782731492E-2</v>
      </c>
      <c r="F440" s="5" t="e">
        <f ca="1">LOOKUP(E440,_xludf.MAP(_xludf.SEQUENCE($I$24-$I$23+1,1,$I$23),_xludf.LAMBDA(x,DISTR_HIPERGEOM_CDF(x,$C$5,$C$4,$C$3))),_xludf.SEQUENCE($I$24-$I$23+1,1,$I$23+1))</f>
        <v>#NAME?</v>
      </c>
      <c r="G440" s="1"/>
      <c r="H440" s="1"/>
      <c r="I440" s="1"/>
      <c r="J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6"/>
      <c r="E441" s="5">
        <v>0.77434593408066554</v>
      </c>
      <c r="F441" s="5" t="e">
        <f ca="1">LOOKUP(E441,_xludf.MAP(_xludf.SEQUENCE($I$24-$I$23+1,1,$I$23),_xludf.LAMBDA(x,DISTR_HIPERGEOM_CDF(x,$C$5,$C$4,$C$3))),_xludf.SEQUENCE($I$24-$I$23+1,1,$I$23+1))</f>
        <v>#NAME?</v>
      </c>
      <c r="G441" s="1"/>
      <c r="H441" s="1"/>
      <c r="I441" s="1"/>
      <c r="J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6"/>
      <c r="E442" s="5">
        <v>0.79657869174317286</v>
      </c>
      <c r="F442" s="5" t="e">
        <f ca="1">LOOKUP(E442,_xludf.MAP(_xludf.SEQUENCE($I$24-$I$23+1,1,$I$23),_xludf.LAMBDA(x,DISTR_HIPERGEOM_CDF(x,$C$5,$C$4,$C$3))),_xludf.SEQUENCE($I$24-$I$23+1,1,$I$23+1))</f>
        <v>#NAME?</v>
      </c>
      <c r="G442" s="1"/>
      <c r="H442" s="1"/>
      <c r="I442" s="1"/>
      <c r="J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6"/>
      <c r="E443" s="5">
        <v>0.8482633489713326</v>
      </c>
      <c r="F443" s="5" t="e">
        <f ca="1">LOOKUP(E443,_xludf.MAP(_xludf.SEQUENCE($I$24-$I$23+1,1,$I$23),_xludf.LAMBDA(x,DISTR_HIPERGEOM_CDF(x,$C$5,$C$4,$C$3))),_xludf.SEQUENCE($I$24-$I$23+1,1,$I$23+1))</f>
        <v>#NAME?</v>
      </c>
      <c r="G443" s="1"/>
      <c r="H443" s="1"/>
      <c r="I443" s="1"/>
      <c r="J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6"/>
      <c r="E444" s="5">
        <v>0.34180566996043005</v>
      </c>
      <c r="F444" s="5" t="e">
        <f ca="1">LOOKUP(E444,_xludf.MAP(_xludf.SEQUENCE($I$24-$I$23+1,1,$I$23),_xludf.LAMBDA(x,DISTR_HIPERGEOM_CDF(x,$C$5,$C$4,$C$3))),_xludf.SEQUENCE($I$24-$I$23+1,1,$I$23+1))</f>
        <v>#NAME?</v>
      </c>
      <c r="G444" s="1"/>
      <c r="H444" s="1"/>
      <c r="I444" s="1"/>
      <c r="J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6"/>
      <c r="E445" s="5">
        <v>0.32491328926770147</v>
      </c>
      <c r="F445" s="5" t="e">
        <f ca="1">LOOKUP(E445,_xludf.MAP(_xludf.SEQUENCE($I$24-$I$23+1,1,$I$23),_xludf.LAMBDA(x,DISTR_HIPERGEOM_CDF(x,$C$5,$C$4,$C$3))),_xludf.SEQUENCE($I$24-$I$23+1,1,$I$23+1))</f>
        <v>#NAME?</v>
      </c>
      <c r="G445" s="1"/>
      <c r="H445" s="1"/>
      <c r="I445" s="1"/>
      <c r="J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6"/>
      <c r="E446" s="5">
        <v>0.2969715555566883</v>
      </c>
      <c r="F446" s="5" t="e">
        <f ca="1">LOOKUP(E446,_xludf.MAP(_xludf.SEQUENCE($I$24-$I$23+1,1,$I$23),_xludf.LAMBDA(x,DISTR_HIPERGEOM_CDF(x,$C$5,$C$4,$C$3))),_xludf.SEQUENCE($I$24-$I$23+1,1,$I$23+1))</f>
        <v>#NAME?</v>
      </c>
      <c r="G446" s="1"/>
      <c r="H446" s="1"/>
      <c r="I446" s="1"/>
      <c r="J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6"/>
      <c r="E447" s="5">
        <v>0.75753018853853404</v>
      </c>
      <c r="F447" s="5" t="e">
        <f ca="1">LOOKUP(E447,_xludf.MAP(_xludf.SEQUENCE($I$24-$I$23+1,1,$I$23),_xludf.LAMBDA(x,DISTR_HIPERGEOM_CDF(x,$C$5,$C$4,$C$3))),_xludf.SEQUENCE($I$24-$I$23+1,1,$I$23+1))</f>
        <v>#NAME?</v>
      </c>
      <c r="G447" s="1"/>
      <c r="H447" s="1"/>
      <c r="I447" s="1"/>
      <c r="J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6"/>
      <c r="E448" s="5">
        <v>0.21811779481563831</v>
      </c>
      <c r="F448" s="5" t="e">
        <f ca="1">LOOKUP(E448,_xludf.MAP(_xludf.SEQUENCE($I$24-$I$23+1,1,$I$23),_xludf.LAMBDA(x,DISTR_HIPERGEOM_CDF(x,$C$5,$C$4,$C$3))),_xludf.SEQUENCE($I$24-$I$23+1,1,$I$23+1))</f>
        <v>#NAME?</v>
      </c>
      <c r="G448" s="1"/>
      <c r="H448" s="1"/>
      <c r="I448" s="1"/>
      <c r="J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6"/>
      <c r="E449" s="5">
        <v>0.49195834039951647</v>
      </c>
      <c r="F449" s="5" t="e">
        <f ca="1">LOOKUP(E449,_xludf.MAP(_xludf.SEQUENCE($I$24-$I$23+1,1,$I$23),_xludf.LAMBDA(x,DISTR_HIPERGEOM_CDF(x,$C$5,$C$4,$C$3))),_xludf.SEQUENCE($I$24-$I$23+1,1,$I$23+1))</f>
        <v>#NAME?</v>
      </c>
      <c r="G449" s="1"/>
      <c r="H449" s="1"/>
      <c r="I449" s="1"/>
      <c r="J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6"/>
      <c r="E450" s="5">
        <v>0.8166135201878395</v>
      </c>
      <c r="F450" s="5" t="e">
        <f ca="1">LOOKUP(E450,_xludf.MAP(_xludf.SEQUENCE($I$24-$I$23+1,1,$I$23),_xludf.LAMBDA(x,DISTR_HIPERGEOM_CDF(x,$C$5,$C$4,$C$3))),_xludf.SEQUENCE($I$24-$I$23+1,1,$I$23+1))</f>
        <v>#NAME?</v>
      </c>
      <c r="G450" s="1"/>
      <c r="H450" s="1"/>
      <c r="I450" s="1"/>
      <c r="J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6"/>
      <c r="E451" s="5">
        <v>7.0450750763275671E-3</v>
      </c>
      <c r="F451" s="5" t="e">
        <f ca="1">LOOKUP(E451,_xludf.MAP(_xludf.SEQUENCE($I$24-$I$23+1,1,$I$23),_xludf.LAMBDA(x,DISTR_HIPERGEOM_CDF(x,$C$5,$C$4,$C$3))),_xludf.SEQUENCE($I$24-$I$23+1,1,$I$23+1))</f>
        <v>#NAME?</v>
      </c>
      <c r="G451" s="1"/>
      <c r="H451" s="1"/>
      <c r="I451" s="1"/>
      <c r="J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6"/>
      <c r="E452" s="5">
        <v>0.11261859577543076</v>
      </c>
      <c r="F452" s="5" t="e">
        <f ca="1">LOOKUP(E452,_xludf.MAP(_xludf.SEQUENCE($I$24-$I$23+1,1,$I$23),_xludf.LAMBDA(x,DISTR_HIPERGEOM_CDF(x,$C$5,$C$4,$C$3))),_xludf.SEQUENCE($I$24-$I$23+1,1,$I$23+1))</f>
        <v>#NAME?</v>
      </c>
      <c r="G452" s="1"/>
      <c r="H452" s="1"/>
      <c r="I452" s="1"/>
      <c r="J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6"/>
      <c r="E453" s="5">
        <v>0.50944376790908097</v>
      </c>
      <c r="F453" s="5" t="e">
        <f ca="1">LOOKUP(E453,_xludf.MAP(_xludf.SEQUENCE($I$24-$I$23+1,1,$I$23),_xludf.LAMBDA(x,DISTR_HIPERGEOM_CDF(x,$C$5,$C$4,$C$3))),_xludf.SEQUENCE($I$24-$I$23+1,1,$I$23+1))</f>
        <v>#NAME?</v>
      </c>
      <c r="G453" s="1"/>
      <c r="H453" s="1"/>
      <c r="I453" s="1"/>
      <c r="J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6"/>
      <c r="E454" s="5">
        <v>0.18506268702742956</v>
      </c>
      <c r="F454" s="5" t="e">
        <f ca="1">LOOKUP(E454,_xludf.MAP(_xludf.SEQUENCE($I$24-$I$23+1,1,$I$23),_xludf.LAMBDA(x,DISTR_HIPERGEOM_CDF(x,$C$5,$C$4,$C$3))),_xludf.SEQUENCE($I$24-$I$23+1,1,$I$23+1))</f>
        <v>#NAME?</v>
      </c>
      <c r="G454" s="1"/>
      <c r="H454" s="1"/>
      <c r="I454" s="1"/>
      <c r="J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6"/>
      <c r="E455" s="5">
        <v>0.58611111035021168</v>
      </c>
      <c r="F455" s="5" t="e">
        <f ca="1">LOOKUP(E455,_xludf.MAP(_xludf.SEQUENCE($I$24-$I$23+1,1,$I$23),_xludf.LAMBDA(x,DISTR_HIPERGEOM_CDF(x,$C$5,$C$4,$C$3))),_xludf.SEQUENCE($I$24-$I$23+1,1,$I$23+1))</f>
        <v>#NAME?</v>
      </c>
      <c r="G455" s="1"/>
      <c r="H455" s="1"/>
      <c r="I455" s="1"/>
      <c r="J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6"/>
      <c r="E456" s="5">
        <v>0.76981232640041009</v>
      </c>
      <c r="F456" s="5" t="e">
        <f ca="1">LOOKUP(E456,_xludf.MAP(_xludf.SEQUENCE($I$24-$I$23+1,1,$I$23),_xludf.LAMBDA(x,DISTR_HIPERGEOM_CDF(x,$C$5,$C$4,$C$3))),_xludf.SEQUENCE($I$24-$I$23+1,1,$I$23+1))</f>
        <v>#NAME?</v>
      </c>
      <c r="G456" s="1"/>
      <c r="H456" s="1"/>
      <c r="I456" s="1"/>
      <c r="J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6"/>
      <c r="E457" s="5">
        <v>0.12299823752825956</v>
      </c>
      <c r="F457" s="5" t="e">
        <f ca="1">LOOKUP(E457,_xludf.MAP(_xludf.SEQUENCE($I$24-$I$23+1,1,$I$23),_xludf.LAMBDA(x,DISTR_HIPERGEOM_CDF(x,$C$5,$C$4,$C$3))),_xludf.SEQUENCE($I$24-$I$23+1,1,$I$23+1))</f>
        <v>#NAME?</v>
      </c>
      <c r="G457" s="1"/>
      <c r="H457" s="1"/>
      <c r="I457" s="1"/>
      <c r="J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6"/>
      <c r="E458" s="5">
        <v>0.85891841700452731</v>
      </c>
      <c r="F458" s="5" t="e">
        <f ca="1">LOOKUP(E458,_xludf.MAP(_xludf.SEQUENCE($I$24-$I$23+1,1,$I$23),_xludf.LAMBDA(x,DISTR_HIPERGEOM_CDF(x,$C$5,$C$4,$C$3))),_xludf.SEQUENCE($I$24-$I$23+1,1,$I$23+1))</f>
        <v>#NAME?</v>
      </c>
      <c r="G458" s="1"/>
      <c r="H458" s="1"/>
      <c r="I458" s="1"/>
      <c r="J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6"/>
      <c r="E459" s="5">
        <v>0.44551037474037714</v>
      </c>
      <c r="F459" s="5" t="e">
        <f ca="1">LOOKUP(E459,_xludf.MAP(_xludf.SEQUENCE($I$24-$I$23+1,1,$I$23),_xludf.LAMBDA(x,DISTR_HIPERGEOM_CDF(x,$C$5,$C$4,$C$3))),_xludf.SEQUENCE($I$24-$I$23+1,1,$I$23+1))</f>
        <v>#NAME?</v>
      </c>
      <c r="G459" s="1"/>
      <c r="H459" s="1"/>
      <c r="I459" s="1"/>
      <c r="J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6"/>
      <c r="E460" s="5">
        <v>0.40638367340401182</v>
      </c>
      <c r="F460" s="5" t="e">
        <f ca="1">LOOKUP(E460,_xludf.MAP(_xludf.SEQUENCE($I$24-$I$23+1,1,$I$23),_xludf.LAMBDA(x,DISTR_HIPERGEOM_CDF(x,$C$5,$C$4,$C$3))),_xludf.SEQUENCE($I$24-$I$23+1,1,$I$23+1))</f>
        <v>#NAME?</v>
      </c>
      <c r="G460" s="1"/>
      <c r="H460" s="1"/>
      <c r="I460" s="1"/>
      <c r="J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6"/>
      <c r="E461" s="5">
        <v>0.17934278838717443</v>
      </c>
      <c r="F461" s="5" t="e">
        <f ca="1">LOOKUP(E461,_xludf.MAP(_xludf.SEQUENCE($I$24-$I$23+1,1,$I$23),_xludf.LAMBDA(x,DISTR_HIPERGEOM_CDF(x,$C$5,$C$4,$C$3))),_xludf.SEQUENCE($I$24-$I$23+1,1,$I$23+1))</f>
        <v>#NAME?</v>
      </c>
      <c r="G461" s="1"/>
      <c r="H461" s="1"/>
      <c r="I461" s="1"/>
      <c r="J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6"/>
      <c r="E462" s="5">
        <v>0.43043452461128429</v>
      </c>
      <c r="F462" s="5" t="e">
        <f ca="1">LOOKUP(E462,_xludf.MAP(_xludf.SEQUENCE($I$24-$I$23+1,1,$I$23),_xludf.LAMBDA(x,DISTR_HIPERGEOM_CDF(x,$C$5,$C$4,$C$3))),_xludf.SEQUENCE($I$24-$I$23+1,1,$I$23+1))</f>
        <v>#NAME?</v>
      </c>
      <c r="G462" s="1"/>
      <c r="H462" s="1"/>
      <c r="I462" s="1"/>
      <c r="J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6"/>
      <c r="E463" s="5">
        <v>0.13902033614547793</v>
      </c>
      <c r="F463" s="5" t="e">
        <f ca="1">LOOKUP(E463,_xludf.MAP(_xludf.SEQUENCE($I$24-$I$23+1,1,$I$23),_xludf.LAMBDA(x,DISTR_HIPERGEOM_CDF(x,$C$5,$C$4,$C$3))),_xludf.SEQUENCE($I$24-$I$23+1,1,$I$23+1))</f>
        <v>#NAME?</v>
      </c>
      <c r="G463" s="1"/>
      <c r="H463" s="1"/>
      <c r="I463" s="1"/>
      <c r="J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6"/>
      <c r="E464" s="5">
        <v>4.0108592984154701E-2</v>
      </c>
      <c r="F464" s="5" t="e">
        <f ca="1">LOOKUP(E464,_xludf.MAP(_xludf.SEQUENCE($I$24-$I$23+1,1,$I$23),_xludf.LAMBDA(x,DISTR_HIPERGEOM_CDF(x,$C$5,$C$4,$C$3))),_xludf.SEQUENCE($I$24-$I$23+1,1,$I$23+1))</f>
        <v>#NAME?</v>
      </c>
      <c r="G464" s="1"/>
      <c r="H464" s="1"/>
      <c r="I464" s="1"/>
      <c r="J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6"/>
      <c r="E465" s="5">
        <v>0.36122581095660278</v>
      </c>
      <c r="F465" s="5" t="e">
        <f ca="1">LOOKUP(E465,_xludf.MAP(_xludf.SEQUENCE($I$24-$I$23+1,1,$I$23),_xludf.LAMBDA(x,DISTR_HIPERGEOM_CDF(x,$C$5,$C$4,$C$3))),_xludf.SEQUENCE($I$24-$I$23+1,1,$I$23+1))</f>
        <v>#NAME?</v>
      </c>
      <c r="G465" s="1"/>
      <c r="H465" s="1"/>
      <c r="I465" s="1"/>
      <c r="J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6"/>
      <c r="E466" s="5">
        <v>0.91699414781513044</v>
      </c>
      <c r="F466" s="5" t="e">
        <f ca="1">LOOKUP(E466,_xludf.MAP(_xludf.SEQUENCE($I$24-$I$23+1,1,$I$23),_xludf.LAMBDA(x,DISTR_HIPERGEOM_CDF(x,$C$5,$C$4,$C$3))),_xludf.SEQUENCE($I$24-$I$23+1,1,$I$23+1))</f>
        <v>#NAME?</v>
      </c>
      <c r="G466" s="1"/>
      <c r="H466" s="1"/>
      <c r="I466" s="1"/>
      <c r="J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6"/>
      <c r="E467" s="5">
        <v>0.4617726653591111</v>
      </c>
      <c r="F467" s="5" t="e">
        <f ca="1">LOOKUP(E467,_xludf.MAP(_xludf.SEQUENCE($I$24-$I$23+1,1,$I$23),_xludf.LAMBDA(x,DISTR_HIPERGEOM_CDF(x,$C$5,$C$4,$C$3))),_xludf.SEQUENCE($I$24-$I$23+1,1,$I$23+1))</f>
        <v>#NAME?</v>
      </c>
      <c r="G467" s="1"/>
      <c r="H467" s="1"/>
      <c r="I467" s="1"/>
      <c r="J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6"/>
      <c r="E468" s="5">
        <v>0.40371952243604758</v>
      </c>
      <c r="F468" s="5" t="e">
        <f ca="1">LOOKUP(E468,_xludf.MAP(_xludf.SEQUENCE($I$24-$I$23+1,1,$I$23),_xludf.LAMBDA(x,DISTR_HIPERGEOM_CDF(x,$C$5,$C$4,$C$3))),_xludf.SEQUENCE($I$24-$I$23+1,1,$I$23+1))</f>
        <v>#NAME?</v>
      </c>
      <c r="G468" s="1"/>
      <c r="H468" s="1"/>
      <c r="I468" s="1"/>
      <c r="J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6"/>
      <c r="E469" s="5">
        <v>0.82546583451551225</v>
      </c>
      <c r="F469" s="5" t="e">
        <f ca="1">LOOKUP(E469,_xludf.MAP(_xludf.SEQUENCE($I$24-$I$23+1,1,$I$23),_xludf.LAMBDA(x,DISTR_HIPERGEOM_CDF(x,$C$5,$C$4,$C$3))),_xludf.SEQUENCE($I$24-$I$23+1,1,$I$23+1))</f>
        <v>#NAME?</v>
      </c>
      <c r="G469" s="1"/>
      <c r="H469" s="1"/>
      <c r="I469" s="1"/>
      <c r="J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6"/>
      <c r="E470" s="5">
        <v>0.8324538568331421</v>
      </c>
      <c r="F470" s="5" t="e">
        <f ca="1">LOOKUP(E470,_xludf.MAP(_xludf.SEQUENCE($I$24-$I$23+1,1,$I$23),_xludf.LAMBDA(x,DISTR_HIPERGEOM_CDF(x,$C$5,$C$4,$C$3))),_xludf.SEQUENCE($I$24-$I$23+1,1,$I$23+1))</f>
        <v>#NAME?</v>
      </c>
      <c r="G470" s="1"/>
      <c r="H470" s="1"/>
      <c r="I470" s="1"/>
      <c r="J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6"/>
      <c r="E471" s="5">
        <v>0.76932301086502919</v>
      </c>
      <c r="F471" s="5" t="e">
        <f ca="1">LOOKUP(E471,_xludf.MAP(_xludf.SEQUENCE($I$24-$I$23+1,1,$I$23),_xludf.LAMBDA(x,DISTR_HIPERGEOM_CDF(x,$C$5,$C$4,$C$3))),_xludf.SEQUENCE($I$24-$I$23+1,1,$I$23+1))</f>
        <v>#NAME?</v>
      </c>
      <c r="G471" s="1"/>
      <c r="H471" s="1"/>
      <c r="I471" s="1"/>
      <c r="J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6"/>
      <c r="E472" s="5">
        <v>0.95303247911239708</v>
      </c>
      <c r="F472" s="5" t="e">
        <f ca="1">LOOKUP(E472,_xludf.MAP(_xludf.SEQUENCE($I$24-$I$23+1,1,$I$23),_xludf.LAMBDA(x,DISTR_HIPERGEOM_CDF(x,$C$5,$C$4,$C$3))),_xludf.SEQUENCE($I$24-$I$23+1,1,$I$23+1))</f>
        <v>#NAME?</v>
      </c>
      <c r="G472" s="1"/>
      <c r="H472" s="1"/>
      <c r="I472" s="1"/>
      <c r="J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6"/>
      <c r="E473" s="5">
        <v>4.9552343297689427E-2</v>
      </c>
      <c r="F473" s="5" t="e">
        <f ca="1">LOOKUP(E473,_xludf.MAP(_xludf.SEQUENCE($I$24-$I$23+1,1,$I$23),_xludf.LAMBDA(x,DISTR_HIPERGEOM_CDF(x,$C$5,$C$4,$C$3))),_xludf.SEQUENCE($I$24-$I$23+1,1,$I$23+1))</f>
        <v>#NAME?</v>
      </c>
      <c r="G473" s="1"/>
      <c r="H473" s="1"/>
      <c r="I473" s="1"/>
      <c r="J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6"/>
      <c r="E474" s="5">
        <v>6.577749715618797E-2</v>
      </c>
      <c r="F474" s="5" t="e">
        <f ca="1">LOOKUP(E474,_xludf.MAP(_xludf.SEQUENCE($I$24-$I$23+1,1,$I$23),_xludf.LAMBDA(x,DISTR_HIPERGEOM_CDF(x,$C$5,$C$4,$C$3))),_xludf.SEQUENCE($I$24-$I$23+1,1,$I$23+1))</f>
        <v>#NAME?</v>
      </c>
      <c r="G474" s="1"/>
      <c r="H474" s="1"/>
      <c r="I474" s="1"/>
      <c r="J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6"/>
      <c r="E475" s="5">
        <v>0.72477630339691557</v>
      </c>
      <c r="F475" s="5" t="e">
        <f ca="1">LOOKUP(E475,_xludf.MAP(_xludf.SEQUENCE($I$24-$I$23+1,1,$I$23),_xludf.LAMBDA(x,DISTR_HIPERGEOM_CDF(x,$C$5,$C$4,$C$3))),_xludf.SEQUENCE($I$24-$I$23+1,1,$I$23+1))</f>
        <v>#NAME?</v>
      </c>
      <c r="G475" s="1"/>
      <c r="H475" s="1"/>
      <c r="I475" s="1"/>
      <c r="J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6"/>
      <c r="E476" s="5">
        <v>0.64368349285511772</v>
      </c>
      <c r="F476" s="5" t="e">
        <f ca="1">LOOKUP(E476,_xludf.MAP(_xludf.SEQUENCE($I$24-$I$23+1,1,$I$23),_xludf.LAMBDA(x,DISTR_HIPERGEOM_CDF(x,$C$5,$C$4,$C$3))),_xludf.SEQUENCE($I$24-$I$23+1,1,$I$23+1))</f>
        <v>#NAME?</v>
      </c>
      <c r="G476" s="1"/>
      <c r="H476" s="1"/>
      <c r="I476" s="1"/>
      <c r="J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6"/>
      <c r="E477" s="5">
        <v>2.135657987904882E-2</v>
      </c>
      <c r="F477" s="5" t="e">
        <f ca="1">LOOKUP(E477,_xludf.MAP(_xludf.SEQUENCE($I$24-$I$23+1,1,$I$23),_xludf.LAMBDA(x,DISTR_HIPERGEOM_CDF(x,$C$5,$C$4,$C$3))),_xludf.SEQUENCE($I$24-$I$23+1,1,$I$23+1))</f>
        <v>#NAME?</v>
      </c>
      <c r="G477" s="1"/>
      <c r="H477" s="1"/>
      <c r="I477" s="1"/>
      <c r="J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6"/>
      <c r="E478" s="5">
        <v>0.14804557741208202</v>
      </c>
      <c r="F478" s="5" t="e">
        <f ca="1">LOOKUP(E478,_xludf.MAP(_xludf.SEQUENCE($I$24-$I$23+1,1,$I$23),_xludf.LAMBDA(x,DISTR_HIPERGEOM_CDF(x,$C$5,$C$4,$C$3))),_xludf.SEQUENCE($I$24-$I$23+1,1,$I$23+1))</f>
        <v>#NAME?</v>
      </c>
      <c r="G478" s="1"/>
      <c r="H478" s="1"/>
      <c r="I478" s="1"/>
      <c r="J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6"/>
      <c r="E479" s="5">
        <v>6.6039551243498473E-2</v>
      </c>
      <c r="F479" s="5" t="e">
        <f ca="1">LOOKUP(E479,_xludf.MAP(_xludf.SEQUENCE($I$24-$I$23+1,1,$I$23),_xludf.LAMBDA(x,DISTR_HIPERGEOM_CDF(x,$C$5,$C$4,$C$3))),_xludf.SEQUENCE($I$24-$I$23+1,1,$I$23+1))</f>
        <v>#NAME?</v>
      </c>
      <c r="G479" s="1"/>
      <c r="H479" s="1"/>
      <c r="I479" s="1"/>
      <c r="J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6"/>
      <c r="E480" s="5">
        <v>0.34710977627966355</v>
      </c>
      <c r="F480" s="5" t="e">
        <f ca="1">LOOKUP(E480,_xludf.MAP(_xludf.SEQUENCE($I$24-$I$23+1,1,$I$23),_xludf.LAMBDA(x,DISTR_HIPERGEOM_CDF(x,$C$5,$C$4,$C$3))),_xludf.SEQUENCE($I$24-$I$23+1,1,$I$23+1))</f>
        <v>#NAME?</v>
      </c>
      <c r="G480" s="1"/>
      <c r="H480" s="1"/>
      <c r="I480" s="1"/>
      <c r="J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6"/>
      <c r="E481" s="5">
        <v>1.685611805953624E-2</v>
      </c>
      <c r="F481" s="5" t="e">
        <f ca="1">LOOKUP(E481,_xludf.MAP(_xludf.SEQUENCE($I$24-$I$23+1,1,$I$23),_xludf.LAMBDA(x,DISTR_HIPERGEOM_CDF(x,$C$5,$C$4,$C$3))),_xludf.SEQUENCE($I$24-$I$23+1,1,$I$23+1))</f>
        <v>#NAME?</v>
      </c>
      <c r="G481" s="1"/>
      <c r="H481" s="1"/>
      <c r="I481" s="1"/>
      <c r="J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6"/>
      <c r="E482" s="5">
        <v>0.57583903168278905</v>
      </c>
      <c r="F482" s="5" t="e">
        <f ca="1">LOOKUP(E482,_xludf.MAP(_xludf.SEQUENCE($I$24-$I$23+1,1,$I$23),_xludf.LAMBDA(x,DISTR_HIPERGEOM_CDF(x,$C$5,$C$4,$C$3))),_xludf.SEQUENCE($I$24-$I$23+1,1,$I$23+1))</f>
        <v>#NAME?</v>
      </c>
      <c r="G482" s="1"/>
      <c r="H482" s="1"/>
      <c r="I482" s="1"/>
      <c r="J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6"/>
      <c r="E483" s="5">
        <v>0.61124990071994123</v>
      </c>
      <c r="F483" s="5" t="e">
        <f ca="1">LOOKUP(E483,_xludf.MAP(_xludf.SEQUENCE($I$24-$I$23+1,1,$I$23),_xludf.LAMBDA(x,DISTR_HIPERGEOM_CDF(x,$C$5,$C$4,$C$3))),_xludf.SEQUENCE($I$24-$I$23+1,1,$I$23+1))</f>
        <v>#NAME?</v>
      </c>
      <c r="G483" s="1"/>
      <c r="H483" s="1"/>
      <c r="I483" s="1"/>
      <c r="J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6"/>
      <c r="E484" s="5">
        <v>3.9512516790530805E-3</v>
      </c>
      <c r="F484" s="5" t="e">
        <f ca="1">LOOKUP(E484,_xludf.MAP(_xludf.SEQUENCE($I$24-$I$23+1,1,$I$23),_xludf.LAMBDA(x,DISTR_HIPERGEOM_CDF(x,$C$5,$C$4,$C$3))),_xludf.SEQUENCE($I$24-$I$23+1,1,$I$23+1))</f>
        <v>#NAME?</v>
      </c>
      <c r="G484" s="1"/>
      <c r="H484" s="1"/>
      <c r="I484" s="1"/>
      <c r="J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6"/>
      <c r="E485" s="5">
        <v>0.60237821001714476</v>
      </c>
      <c r="F485" s="5" t="e">
        <f ca="1">LOOKUP(E485,_xludf.MAP(_xludf.SEQUENCE($I$24-$I$23+1,1,$I$23),_xludf.LAMBDA(x,DISTR_HIPERGEOM_CDF(x,$C$5,$C$4,$C$3))),_xludf.SEQUENCE($I$24-$I$23+1,1,$I$23+1))</f>
        <v>#NAME?</v>
      </c>
      <c r="G485" s="1"/>
      <c r="H485" s="1"/>
      <c r="I485" s="1"/>
      <c r="J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6"/>
      <c r="E486" s="5">
        <v>0.47716103636238294</v>
      </c>
      <c r="F486" s="5" t="e">
        <f ca="1">LOOKUP(E486,_xludf.MAP(_xludf.SEQUENCE($I$24-$I$23+1,1,$I$23),_xludf.LAMBDA(x,DISTR_HIPERGEOM_CDF(x,$C$5,$C$4,$C$3))),_xludf.SEQUENCE($I$24-$I$23+1,1,$I$23+1))</f>
        <v>#NAME?</v>
      </c>
      <c r="G486" s="1"/>
      <c r="H486" s="1"/>
      <c r="I486" s="1"/>
      <c r="J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6"/>
      <c r="E487" s="5">
        <v>0.12765277389013585</v>
      </c>
      <c r="F487" s="5" t="e">
        <f ca="1">LOOKUP(E487,_xludf.MAP(_xludf.SEQUENCE($I$24-$I$23+1,1,$I$23),_xludf.LAMBDA(x,DISTR_HIPERGEOM_CDF(x,$C$5,$C$4,$C$3))),_xludf.SEQUENCE($I$24-$I$23+1,1,$I$23+1))</f>
        <v>#NAME?</v>
      </c>
      <c r="G487" s="1"/>
      <c r="H487" s="1"/>
      <c r="I487" s="1"/>
      <c r="J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6"/>
      <c r="E488" s="5">
        <v>0.87183614288816147</v>
      </c>
      <c r="F488" s="5" t="e">
        <f ca="1">LOOKUP(E488,_xludf.MAP(_xludf.SEQUENCE($I$24-$I$23+1,1,$I$23),_xludf.LAMBDA(x,DISTR_HIPERGEOM_CDF(x,$C$5,$C$4,$C$3))),_xludf.SEQUENCE($I$24-$I$23+1,1,$I$23+1))</f>
        <v>#NAME?</v>
      </c>
      <c r="G488" s="1"/>
      <c r="H488" s="1"/>
      <c r="I488" s="1"/>
      <c r="J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6"/>
      <c r="E489" s="5">
        <v>0.17071853224424527</v>
      </c>
      <c r="F489" s="5" t="e">
        <f ca="1">LOOKUP(E489,_xludf.MAP(_xludf.SEQUENCE($I$24-$I$23+1,1,$I$23),_xludf.LAMBDA(x,DISTR_HIPERGEOM_CDF(x,$C$5,$C$4,$C$3))),_xludf.SEQUENCE($I$24-$I$23+1,1,$I$23+1))</f>
        <v>#NAME?</v>
      </c>
      <c r="G489" s="1"/>
      <c r="H489" s="1"/>
      <c r="I489" s="1"/>
      <c r="J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6"/>
      <c r="E490" s="5">
        <v>5.5473920601015414E-2</v>
      </c>
      <c r="F490" s="5" t="e">
        <f ca="1">LOOKUP(E490,_xludf.MAP(_xludf.SEQUENCE($I$24-$I$23+1,1,$I$23),_xludf.LAMBDA(x,DISTR_HIPERGEOM_CDF(x,$C$5,$C$4,$C$3))),_xludf.SEQUENCE($I$24-$I$23+1,1,$I$23+1))</f>
        <v>#NAME?</v>
      </c>
      <c r="G490" s="1"/>
      <c r="H490" s="1"/>
      <c r="I490" s="1"/>
      <c r="J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6"/>
      <c r="E491" s="5">
        <v>0.87768135447123219</v>
      </c>
      <c r="F491" s="5" t="e">
        <f ca="1">LOOKUP(E491,_xludf.MAP(_xludf.SEQUENCE($I$24-$I$23+1,1,$I$23),_xludf.LAMBDA(x,DISTR_HIPERGEOM_CDF(x,$C$5,$C$4,$C$3))),_xludf.SEQUENCE($I$24-$I$23+1,1,$I$23+1))</f>
        <v>#NAME?</v>
      </c>
      <c r="G491" s="1"/>
      <c r="H491" s="1"/>
      <c r="I491" s="1"/>
      <c r="J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6"/>
      <c r="E492" s="5">
        <v>0.51455388148858305</v>
      </c>
      <c r="F492" s="5" t="e">
        <f ca="1">LOOKUP(E492,_xludf.MAP(_xludf.SEQUENCE($I$24-$I$23+1,1,$I$23),_xludf.LAMBDA(x,DISTR_HIPERGEOM_CDF(x,$C$5,$C$4,$C$3))),_xludf.SEQUENCE($I$24-$I$23+1,1,$I$23+1))</f>
        <v>#NAME?</v>
      </c>
      <c r="G492" s="1"/>
      <c r="H492" s="1"/>
      <c r="I492" s="1"/>
      <c r="J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6"/>
      <c r="E493" s="5">
        <v>0.27459362899148432</v>
      </c>
      <c r="F493" s="5" t="e">
        <f ca="1">LOOKUP(E493,_xludf.MAP(_xludf.SEQUENCE($I$24-$I$23+1,1,$I$23),_xludf.LAMBDA(x,DISTR_HIPERGEOM_CDF(x,$C$5,$C$4,$C$3))),_xludf.SEQUENCE($I$24-$I$23+1,1,$I$23+1))</f>
        <v>#NAME?</v>
      </c>
      <c r="G493" s="1"/>
      <c r="H493" s="1"/>
      <c r="I493" s="1"/>
      <c r="J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6"/>
      <c r="E494" s="5">
        <v>0.92809287824390552</v>
      </c>
      <c r="F494" s="5" t="e">
        <f ca="1">LOOKUP(E494,_xludf.MAP(_xludf.SEQUENCE($I$24-$I$23+1,1,$I$23),_xludf.LAMBDA(x,DISTR_HIPERGEOM_CDF(x,$C$5,$C$4,$C$3))),_xludf.SEQUENCE($I$24-$I$23+1,1,$I$23+1))</f>
        <v>#NAME?</v>
      </c>
      <c r="G494" s="1"/>
      <c r="H494" s="1"/>
      <c r="I494" s="1"/>
      <c r="J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6"/>
      <c r="E495" s="5">
        <v>0.62571500501514277</v>
      </c>
      <c r="F495" s="5" t="e">
        <f ca="1">LOOKUP(E495,_xludf.MAP(_xludf.SEQUENCE($I$24-$I$23+1,1,$I$23),_xludf.LAMBDA(x,DISTR_HIPERGEOM_CDF(x,$C$5,$C$4,$C$3))),_xludf.SEQUENCE($I$24-$I$23+1,1,$I$23+1))</f>
        <v>#NAME?</v>
      </c>
      <c r="G495" s="1"/>
      <c r="H495" s="1"/>
      <c r="I495" s="1"/>
      <c r="J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6"/>
      <c r="E496" s="5">
        <v>0.50090766189170144</v>
      </c>
      <c r="F496" s="5" t="e">
        <f ca="1">LOOKUP(E496,_xludf.MAP(_xludf.SEQUENCE($I$24-$I$23+1,1,$I$23),_xludf.LAMBDA(x,DISTR_HIPERGEOM_CDF(x,$C$5,$C$4,$C$3))),_xludf.SEQUENCE($I$24-$I$23+1,1,$I$23+1))</f>
        <v>#NAME?</v>
      </c>
      <c r="G496" s="1"/>
      <c r="H496" s="1"/>
      <c r="I496" s="1"/>
      <c r="J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6"/>
      <c r="E497" s="5">
        <v>0.2562370806419294</v>
      </c>
      <c r="F497" s="5" t="e">
        <f ca="1">LOOKUP(E497,_xludf.MAP(_xludf.SEQUENCE($I$24-$I$23+1,1,$I$23),_xludf.LAMBDA(x,DISTR_HIPERGEOM_CDF(x,$C$5,$C$4,$C$3))),_xludf.SEQUENCE($I$24-$I$23+1,1,$I$23+1))</f>
        <v>#NAME?</v>
      </c>
      <c r="G497" s="1"/>
      <c r="H497" s="1"/>
      <c r="I497" s="1"/>
      <c r="J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6"/>
      <c r="E498" s="5">
        <v>0.68709197747262463</v>
      </c>
      <c r="F498" s="5" t="e">
        <f ca="1">LOOKUP(E498,_xludf.MAP(_xludf.SEQUENCE($I$24-$I$23+1,1,$I$23),_xludf.LAMBDA(x,DISTR_HIPERGEOM_CDF(x,$C$5,$C$4,$C$3))),_xludf.SEQUENCE($I$24-$I$23+1,1,$I$23+1))</f>
        <v>#NAME?</v>
      </c>
      <c r="G498" s="1"/>
      <c r="H498" s="1"/>
      <c r="I498" s="1"/>
      <c r="J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6"/>
      <c r="E499" s="5">
        <v>0.63997124311036258</v>
      </c>
      <c r="F499" s="5" t="e">
        <f ca="1">LOOKUP(E499,_xludf.MAP(_xludf.SEQUENCE($I$24-$I$23+1,1,$I$23),_xludf.LAMBDA(x,DISTR_HIPERGEOM_CDF(x,$C$5,$C$4,$C$3))),_xludf.SEQUENCE($I$24-$I$23+1,1,$I$23+1))</f>
        <v>#NAME?</v>
      </c>
      <c r="G499" s="1"/>
      <c r="H499" s="1"/>
      <c r="I499" s="1"/>
      <c r="J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6"/>
      <c r="E500" s="5">
        <v>0.13407801144388809</v>
      </c>
      <c r="F500" s="5" t="e">
        <f ca="1">LOOKUP(E500,_xludf.MAP(_xludf.SEQUENCE($I$24-$I$23+1,1,$I$23),_xludf.LAMBDA(x,DISTR_HIPERGEOM_CDF(x,$C$5,$C$4,$C$3))),_xludf.SEQUENCE($I$24-$I$23+1,1,$I$23+1))</f>
        <v>#NAME?</v>
      </c>
      <c r="G500" s="1"/>
      <c r="H500" s="1"/>
      <c r="I500" s="1"/>
      <c r="J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6"/>
      <c r="E501" s="5">
        <v>0.18855023904245416</v>
      </c>
      <c r="F501" s="5" t="e">
        <f ca="1">LOOKUP(E501,_xludf.MAP(_xludf.SEQUENCE($I$24-$I$23+1,1,$I$23),_xludf.LAMBDA(x,DISTR_HIPERGEOM_CDF(x,$C$5,$C$4,$C$3))),_xludf.SEQUENCE($I$24-$I$23+1,1,$I$23+1))</f>
        <v>#NAME?</v>
      </c>
      <c r="G501" s="1"/>
      <c r="H501" s="1"/>
      <c r="I501" s="1"/>
      <c r="J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6"/>
      <c r="E502" s="5">
        <v>0.75404197477464474</v>
      </c>
      <c r="F502" s="5" t="e">
        <f ca="1">LOOKUP(E502,_xludf.MAP(_xludf.SEQUENCE($I$24-$I$23+1,1,$I$23),_xludf.LAMBDA(x,DISTR_HIPERGEOM_CDF(x,$C$5,$C$4,$C$3))),_xludf.SEQUENCE($I$24-$I$23+1,1,$I$23+1))</f>
        <v>#NAME?</v>
      </c>
      <c r="G502" s="1"/>
      <c r="H502" s="1"/>
      <c r="I502" s="1"/>
      <c r="J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6"/>
      <c r="E503" s="5">
        <v>0.75621180393495324</v>
      </c>
      <c r="F503" s="5" t="e">
        <f ca="1">LOOKUP(E503,_xludf.MAP(_xludf.SEQUENCE($I$24-$I$23+1,1,$I$23),_xludf.LAMBDA(x,DISTR_HIPERGEOM_CDF(x,$C$5,$C$4,$C$3))),_xludf.SEQUENCE($I$24-$I$23+1,1,$I$23+1))</f>
        <v>#NAME?</v>
      </c>
      <c r="G503" s="1"/>
      <c r="H503" s="1"/>
      <c r="I503" s="1"/>
      <c r="J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6"/>
      <c r="E504" s="5">
        <v>0.91611743663092227</v>
      </c>
      <c r="F504" s="5" t="e">
        <f ca="1">LOOKUP(E504,_xludf.MAP(_xludf.SEQUENCE($I$24-$I$23+1,1,$I$23),_xludf.LAMBDA(x,DISTR_HIPERGEOM_CDF(x,$C$5,$C$4,$C$3))),_xludf.SEQUENCE($I$24-$I$23+1,1,$I$23+1))</f>
        <v>#NAME?</v>
      </c>
      <c r="G504" s="1"/>
      <c r="H504" s="1"/>
      <c r="I504" s="1"/>
      <c r="J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6"/>
      <c r="E505" s="5">
        <v>0.9410711780570038</v>
      </c>
      <c r="F505" s="5" t="e">
        <f ca="1">LOOKUP(E505,_xludf.MAP(_xludf.SEQUENCE($I$24-$I$23+1,1,$I$23),_xludf.LAMBDA(x,DISTR_HIPERGEOM_CDF(x,$C$5,$C$4,$C$3))),_xludf.SEQUENCE($I$24-$I$23+1,1,$I$23+1))</f>
        <v>#NAME?</v>
      </c>
      <c r="G505" s="1"/>
      <c r="H505" s="1"/>
      <c r="I505" s="1"/>
      <c r="J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6"/>
      <c r="E506" s="5">
        <v>0.87431346378999164</v>
      </c>
      <c r="F506" s="5" t="e">
        <f ca="1">LOOKUP(E506,_xludf.MAP(_xludf.SEQUENCE($I$24-$I$23+1,1,$I$23),_xludf.LAMBDA(x,DISTR_HIPERGEOM_CDF(x,$C$5,$C$4,$C$3))),_xludf.SEQUENCE($I$24-$I$23+1,1,$I$23+1))</f>
        <v>#NAME?</v>
      </c>
      <c r="G506" s="1"/>
      <c r="H506" s="1"/>
      <c r="I506" s="1"/>
      <c r="J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6"/>
      <c r="E507" s="5">
        <v>0.88342070852346177</v>
      </c>
      <c r="F507" s="5" t="e">
        <f ca="1">LOOKUP(E507,_xludf.MAP(_xludf.SEQUENCE($I$24-$I$23+1,1,$I$23),_xludf.LAMBDA(x,DISTR_HIPERGEOM_CDF(x,$C$5,$C$4,$C$3))),_xludf.SEQUENCE($I$24-$I$23+1,1,$I$23+1))</f>
        <v>#NAME?</v>
      </c>
      <c r="G507" s="1"/>
      <c r="H507" s="1"/>
      <c r="I507" s="1"/>
      <c r="J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6"/>
      <c r="E508" s="5">
        <v>0.8672358760209754</v>
      </c>
      <c r="F508" s="5" t="e">
        <f ca="1">LOOKUP(E508,_xludf.MAP(_xludf.SEQUENCE($I$24-$I$23+1,1,$I$23),_xludf.LAMBDA(x,DISTR_HIPERGEOM_CDF(x,$C$5,$C$4,$C$3))),_xludf.SEQUENCE($I$24-$I$23+1,1,$I$23+1))</f>
        <v>#NAME?</v>
      </c>
      <c r="G508" s="1"/>
      <c r="H508" s="1"/>
      <c r="I508" s="1"/>
      <c r="J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6"/>
      <c r="E509" s="5">
        <v>0.26312574572201908</v>
      </c>
      <c r="F509" s="5" t="e">
        <f ca="1">LOOKUP(E509,_xludf.MAP(_xludf.SEQUENCE($I$24-$I$23+1,1,$I$23),_xludf.LAMBDA(x,DISTR_HIPERGEOM_CDF(x,$C$5,$C$4,$C$3))),_xludf.SEQUENCE($I$24-$I$23+1,1,$I$23+1))</f>
        <v>#NAME?</v>
      </c>
      <c r="G509" s="1"/>
      <c r="H509" s="1"/>
      <c r="I509" s="1"/>
      <c r="J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6"/>
      <c r="E510" s="5">
        <v>0.40234341874921342</v>
      </c>
      <c r="F510" s="5" t="e">
        <f ca="1">LOOKUP(E510,_xludf.MAP(_xludf.SEQUENCE($I$24-$I$23+1,1,$I$23),_xludf.LAMBDA(x,DISTR_HIPERGEOM_CDF(x,$C$5,$C$4,$C$3))),_xludf.SEQUENCE($I$24-$I$23+1,1,$I$23+1))</f>
        <v>#NAME?</v>
      </c>
      <c r="G510" s="1"/>
      <c r="H510" s="1"/>
      <c r="I510" s="1"/>
      <c r="J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6"/>
      <c r="E511" s="5">
        <v>0.42633801234305213</v>
      </c>
      <c r="F511" s="5" t="e">
        <f ca="1">LOOKUP(E511,_xludf.MAP(_xludf.SEQUENCE($I$24-$I$23+1,1,$I$23),_xludf.LAMBDA(x,DISTR_HIPERGEOM_CDF(x,$C$5,$C$4,$C$3))),_xludf.SEQUENCE($I$24-$I$23+1,1,$I$23+1))</f>
        <v>#NAME?</v>
      </c>
      <c r="G511" s="1"/>
      <c r="H511" s="1"/>
      <c r="I511" s="1"/>
      <c r="J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6"/>
      <c r="E512" s="5">
        <v>0.26582529331773774</v>
      </c>
      <c r="F512" s="5" t="e">
        <f ca="1">LOOKUP(E512,_xludf.MAP(_xludf.SEQUENCE($I$24-$I$23+1,1,$I$23),_xludf.LAMBDA(x,DISTR_HIPERGEOM_CDF(x,$C$5,$C$4,$C$3))),_xludf.SEQUENCE($I$24-$I$23+1,1,$I$23+1))</f>
        <v>#NAME?</v>
      </c>
      <c r="G512" s="1"/>
      <c r="H512" s="1"/>
      <c r="I512" s="1"/>
      <c r="J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6"/>
      <c r="E513" s="5">
        <v>0.13687711725533314</v>
      </c>
      <c r="F513" s="5" t="e">
        <f ca="1">LOOKUP(E513,_xludf.MAP(_xludf.SEQUENCE($I$24-$I$23+1,1,$I$23),_xludf.LAMBDA(x,DISTR_HIPERGEOM_CDF(x,$C$5,$C$4,$C$3))),_xludf.SEQUENCE($I$24-$I$23+1,1,$I$23+1))</f>
        <v>#NAME?</v>
      </c>
      <c r="G513" s="1"/>
      <c r="H513" s="1"/>
      <c r="I513" s="1"/>
      <c r="J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6"/>
      <c r="E514" s="5">
        <v>0.86617646828772177</v>
      </c>
      <c r="F514" s="5" t="e">
        <f ca="1">LOOKUP(E514,_xludf.MAP(_xludf.SEQUENCE($I$24-$I$23+1,1,$I$23),_xludf.LAMBDA(x,DISTR_HIPERGEOM_CDF(x,$C$5,$C$4,$C$3))),_xludf.SEQUENCE($I$24-$I$23+1,1,$I$23+1))</f>
        <v>#NAME?</v>
      </c>
      <c r="G514" s="1"/>
      <c r="H514" s="1"/>
      <c r="I514" s="1"/>
      <c r="J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6"/>
      <c r="E515" s="5">
        <v>0.97570993293363351</v>
      </c>
      <c r="F515" s="5" t="e">
        <f ca="1">LOOKUP(E515,_xludf.MAP(_xludf.SEQUENCE($I$24-$I$23+1,1,$I$23),_xludf.LAMBDA(x,DISTR_HIPERGEOM_CDF(x,$C$5,$C$4,$C$3))),_xludf.SEQUENCE($I$24-$I$23+1,1,$I$23+1))</f>
        <v>#NAME?</v>
      </c>
      <c r="G515" s="1"/>
      <c r="H515" s="1"/>
      <c r="I515" s="1"/>
      <c r="J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6"/>
      <c r="E516" s="5">
        <v>0.85271100833219649</v>
      </c>
      <c r="F516" s="5" t="e">
        <f ca="1">LOOKUP(E516,_xludf.MAP(_xludf.SEQUENCE($I$24-$I$23+1,1,$I$23),_xludf.LAMBDA(x,DISTR_HIPERGEOM_CDF(x,$C$5,$C$4,$C$3))),_xludf.SEQUENCE($I$24-$I$23+1,1,$I$23+1))</f>
        <v>#NAME?</v>
      </c>
      <c r="G516" s="1"/>
      <c r="H516" s="1"/>
      <c r="I516" s="1"/>
      <c r="J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6"/>
      <c r="E517" s="5">
        <v>0.29459138501177939</v>
      </c>
      <c r="F517" s="5" t="e">
        <f ca="1">LOOKUP(E517,_xludf.MAP(_xludf.SEQUENCE($I$24-$I$23+1,1,$I$23),_xludf.LAMBDA(x,DISTR_HIPERGEOM_CDF(x,$C$5,$C$4,$C$3))),_xludf.SEQUENCE($I$24-$I$23+1,1,$I$23+1))</f>
        <v>#NAME?</v>
      </c>
      <c r="G517" s="1"/>
      <c r="H517" s="1"/>
      <c r="I517" s="1"/>
      <c r="J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6"/>
      <c r="E518" s="5">
        <v>0.16775711942083094</v>
      </c>
      <c r="F518" s="5" t="e">
        <f ca="1">LOOKUP(E518,_xludf.MAP(_xludf.SEQUENCE($I$24-$I$23+1,1,$I$23),_xludf.LAMBDA(x,DISTR_HIPERGEOM_CDF(x,$C$5,$C$4,$C$3))),_xludf.SEQUENCE($I$24-$I$23+1,1,$I$23+1))</f>
        <v>#NAME?</v>
      </c>
      <c r="G518" s="1"/>
      <c r="H518" s="1"/>
      <c r="I518" s="1"/>
      <c r="J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6"/>
      <c r="E519" s="5">
        <v>0.27434275402904496</v>
      </c>
      <c r="F519" s="5" t="e">
        <f ca="1">LOOKUP(E519,_xludf.MAP(_xludf.SEQUENCE($I$24-$I$23+1,1,$I$23),_xludf.LAMBDA(x,DISTR_HIPERGEOM_CDF(x,$C$5,$C$4,$C$3))),_xludf.SEQUENCE($I$24-$I$23+1,1,$I$23+1))</f>
        <v>#NAME?</v>
      </c>
      <c r="G519" s="1"/>
      <c r="H519" s="1"/>
      <c r="I519" s="1"/>
      <c r="J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6"/>
      <c r="E520" s="5">
        <v>5.1906351050032606E-2</v>
      </c>
      <c r="F520" s="5" t="e">
        <f ca="1">LOOKUP(E520,_xludf.MAP(_xludf.SEQUENCE($I$24-$I$23+1,1,$I$23),_xludf.LAMBDA(x,DISTR_HIPERGEOM_CDF(x,$C$5,$C$4,$C$3))),_xludf.SEQUENCE($I$24-$I$23+1,1,$I$23+1))</f>
        <v>#NAME?</v>
      </c>
      <c r="G520" s="1"/>
      <c r="H520" s="1"/>
      <c r="I520" s="1"/>
      <c r="J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6"/>
      <c r="E521" s="5">
        <v>0.71728841944253141</v>
      </c>
      <c r="F521" s="5" t="e">
        <f ca="1">LOOKUP(E521,_xludf.MAP(_xludf.SEQUENCE($I$24-$I$23+1,1,$I$23),_xludf.LAMBDA(x,DISTR_HIPERGEOM_CDF(x,$C$5,$C$4,$C$3))),_xludf.SEQUENCE($I$24-$I$23+1,1,$I$23+1))</f>
        <v>#NAME?</v>
      </c>
      <c r="G521" s="1"/>
      <c r="H521" s="1"/>
      <c r="I521" s="1"/>
      <c r="J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6"/>
      <c r="E522" s="5">
        <v>0.17486249924650477</v>
      </c>
      <c r="F522" s="5" t="e">
        <f ca="1">LOOKUP(E522,_xludf.MAP(_xludf.SEQUENCE($I$24-$I$23+1,1,$I$23),_xludf.LAMBDA(x,DISTR_HIPERGEOM_CDF(x,$C$5,$C$4,$C$3))),_xludf.SEQUENCE($I$24-$I$23+1,1,$I$23+1))</f>
        <v>#NAME?</v>
      </c>
      <c r="G522" s="1"/>
      <c r="H522" s="1"/>
      <c r="I522" s="1"/>
      <c r="J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6"/>
      <c r="E523" s="5">
        <v>0.90552368069493494</v>
      </c>
      <c r="F523" s="5" t="e">
        <f ca="1">LOOKUP(E523,_xludf.MAP(_xludf.SEQUENCE($I$24-$I$23+1,1,$I$23),_xludf.LAMBDA(x,DISTR_HIPERGEOM_CDF(x,$C$5,$C$4,$C$3))),_xludf.SEQUENCE($I$24-$I$23+1,1,$I$23+1))</f>
        <v>#NAME?</v>
      </c>
      <c r="G523" s="1"/>
      <c r="H523" s="1"/>
      <c r="I523" s="1"/>
      <c r="J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6"/>
      <c r="E524" s="5">
        <v>0.30018627699831102</v>
      </c>
      <c r="F524" s="5" t="e">
        <f ca="1">LOOKUP(E524,_xludf.MAP(_xludf.SEQUENCE($I$24-$I$23+1,1,$I$23),_xludf.LAMBDA(x,DISTR_HIPERGEOM_CDF(x,$C$5,$C$4,$C$3))),_xludf.SEQUENCE($I$24-$I$23+1,1,$I$23+1))</f>
        <v>#NAME?</v>
      </c>
      <c r="G524" s="1"/>
      <c r="H524" s="1"/>
      <c r="I524" s="1"/>
      <c r="J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6"/>
      <c r="E525" s="5">
        <v>0.13604857032882811</v>
      </c>
      <c r="F525" s="5" t="e">
        <f ca="1">LOOKUP(E525,_xludf.MAP(_xludf.SEQUENCE($I$24-$I$23+1,1,$I$23),_xludf.LAMBDA(x,DISTR_HIPERGEOM_CDF(x,$C$5,$C$4,$C$3))),_xludf.SEQUENCE($I$24-$I$23+1,1,$I$23+1))</f>
        <v>#NAME?</v>
      </c>
      <c r="G525" s="1"/>
      <c r="H525" s="1"/>
      <c r="I525" s="1"/>
      <c r="J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6"/>
      <c r="E526" s="5">
        <v>0.39122982472954693</v>
      </c>
      <c r="F526" s="5" t="e">
        <f ca="1">LOOKUP(E526,_xludf.MAP(_xludf.SEQUENCE($I$24-$I$23+1,1,$I$23),_xludf.LAMBDA(x,DISTR_HIPERGEOM_CDF(x,$C$5,$C$4,$C$3))),_xludf.SEQUENCE($I$24-$I$23+1,1,$I$23+1))</f>
        <v>#NAME?</v>
      </c>
      <c r="G526" s="1"/>
      <c r="H526" s="1"/>
      <c r="I526" s="1"/>
      <c r="J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6"/>
      <c r="E527" s="5">
        <v>0.37009962602378965</v>
      </c>
      <c r="F527" s="5" t="e">
        <f ca="1">LOOKUP(E527,_xludf.MAP(_xludf.SEQUENCE($I$24-$I$23+1,1,$I$23),_xludf.LAMBDA(x,DISTR_HIPERGEOM_CDF(x,$C$5,$C$4,$C$3))),_xludf.SEQUENCE($I$24-$I$23+1,1,$I$23+1))</f>
        <v>#NAME?</v>
      </c>
      <c r="G527" s="1"/>
      <c r="H527" s="1"/>
      <c r="I527" s="1"/>
      <c r="J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6"/>
      <c r="E528" s="5">
        <v>0.14908484981169079</v>
      </c>
      <c r="F528" s="5" t="e">
        <f ca="1">LOOKUP(E528,_xludf.MAP(_xludf.SEQUENCE($I$24-$I$23+1,1,$I$23),_xludf.LAMBDA(x,DISTR_HIPERGEOM_CDF(x,$C$5,$C$4,$C$3))),_xludf.SEQUENCE($I$24-$I$23+1,1,$I$23+1))</f>
        <v>#NAME?</v>
      </c>
      <c r="G528" s="1"/>
      <c r="H528" s="1"/>
      <c r="I528" s="1"/>
      <c r="J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6"/>
      <c r="E529" s="5">
        <v>4.2597912314806141E-2</v>
      </c>
      <c r="F529" s="5" t="e">
        <f ca="1">LOOKUP(E529,_xludf.MAP(_xludf.SEQUENCE($I$24-$I$23+1,1,$I$23),_xludf.LAMBDA(x,DISTR_HIPERGEOM_CDF(x,$C$5,$C$4,$C$3))),_xludf.SEQUENCE($I$24-$I$23+1,1,$I$23+1))</f>
        <v>#NAME?</v>
      </c>
      <c r="G529" s="1"/>
      <c r="H529" s="1"/>
      <c r="I529" s="1"/>
      <c r="J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6"/>
      <c r="E530" s="5">
        <v>0.85334642413058381</v>
      </c>
      <c r="F530" s="5" t="e">
        <f ca="1">LOOKUP(E530,_xludf.MAP(_xludf.SEQUENCE($I$24-$I$23+1,1,$I$23),_xludf.LAMBDA(x,DISTR_HIPERGEOM_CDF(x,$C$5,$C$4,$C$3))),_xludf.SEQUENCE($I$24-$I$23+1,1,$I$23+1))</f>
        <v>#NAME?</v>
      </c>
      <c r="G530" s="1"/>
      <c r="H530" s="1"/>
      <c r="I530" s="1"/>
      <c r="J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6"/>
      <c r="E531" s="5">
        <v>0.21948009565630977</v>
      </c>
      <c r="F531" s="5" t="e">
        <f ca="1">LOOKUP(E531,_xludf.MAP(_xludf.SEQUENCE($I$24-$I$23+1,1,$I$23),_xludf.LAMBDA(x,DISTR_HIPERGEOM_CDF(x,$C$5,$C$4,$C$3))),_xludf.SEQUENCE($I$24-$I$23+1,1,$I$23+1))</f>
        <v>#NAME?</v>
      </c>
      <c r="G531" s="1"/>
      <c r="H531" s="1"/>
      <c r="I531" s="1"/>
      <c r="J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6"/>
      <c r="E532" s="5">
        <v>0.40546010009628497</v>
      </c>
      <c r="F532" s="5" t="e">
        <f ca="1">LOOKUP(E532,_xludf.MAP(_xludf.SEQUENCE($I$24-$I$23+1,1,$I$23),_xludf.LAMBDA(x,DISTR_HIPERGEOM_CDF(x,$C$5,$C$4,$C$3))),_xludf.SEQUENCE($I$24-$I$23+1,1,$I$23+1))</f>
        <v>#NAME?</v>
      </c>
      <c r="G532" s="1"/>
      <c r="H532" s="1"/>
      <c r="I532" s="1"/>
      <c r="J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6"/>
      <c r="E533" s="5">
        <v>0.48239537827983425</v>
      </c>
      <c r="F533" s="5" t="e">
        <f ca="1">LOOKUP(E533,_xludf.MAP(_xludf.SEQUENCE($I$24-$I$23+1,1,$I$23),_xludf.LAMBDA(x,DISTR_HIPERGEOM_CDF(x,$C$5,$C$4,$C$3))),_xludf.SEQUENCE($I$24-$I$23+1,1,$I$23+1))</f>
        <v>#NAME?</v>
      </c>
      <c r="G533" s="1"/>
      <c r="H533" s="1"/>
      <c r="I533" s="1"/>
      <c r="J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6"/>
      <c r="E534" s="5">
        <v>0.39553452031620639</v>
      </c>
      <c r="F534" s="5" t="e">
        <f ca="1">LOOKUP(E534,_xludf.MAP(_xludf.SEQUENCE($I$24-$I$23+1,1,$I$23),_xludf.LAMBDA(x,DISTR_HIPERGEOM_CDF(x,$C$5,$C$4,$C$3))),_xludf.SEQUENCE($I$24-$I$23+1,1,$I$23+1))</f>
        <v>#NAME?</v>
      </c>
      <c r="G534" s="1"/>
      <c r="H534" s="1"/>
      <c r="I534" s="1"/>
      <c r="J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6"/>
      <c r="E535" s="5">
        <v>0.69405810235627818</v>
      </c>
      <c r="F535" s="5" t="e">
        <f ca="1">LOOKUP(E535,_xludf.MAP(_xludf.SEQUENCE($I$24-$I$23+1,1,$I$23),_xludf.LAMBDA(x,DISTR_HIPERGEOM_CDF(x,$C$5,$C$4,$C$3))),_xludf.SEQUENCE($I$24-$I$23+1,1,$I$23+1))</f>
        <v>#NAME?</v>
      </c>
      <c r="G535" s="1"/>
      <c r="H535" s="1"/>
      <c r="I535" s="1"/>
      <c r="J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6"/>
      <c r="E536" s="5">
        <v>0.21055945182440083</v>
      </c>
      <c r="F536" s="5" t="e">
        <f ca="1">LOOKUP(E536,_xludf.MAP(_xludf.SEQUENCE($I$24-$I$23+1,1,$I$23),_xludf.LAMBDA(x,DISTR_HIPERGEOM_CDF(x,$C$5,$C$4,$C$3))),_xludf.SEQUENCE($I$24-$I$23+1,1,$I$23+1))</f>
        <v>#NAME?</v>
      </c>
      <c r="G536" s="1"/>
      <c r="H536" s="1"/>
      <c r="I536" s="1"/>
      <c r="J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6"/>
      <c r="E537" s="5">
        <v>0.95129771053625711</v>
      </c>
      <c r="F537" s="5" t="e">
        <f ca="1">LOOKUP(E537,_xludf.MAP(_xludf.SEQUENCE($I$24-$I$23+1,1,$I$23),_xludf.LAMBDA(x,DISTR_HIPERGEOM_CDF(x,$C$5,$C$4,$C$3))),_xludf.SEQUENCE($I$24-$I$23+1,1,$I$23+1))</f>
        <v>#NAME?</v>
      </c>
      <c r="G537" s="1"/>
      <c r="H537" s="1"/>
      <c r="I537" s="1"/>
      <c r="J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6"/>
      <c r="E538" s="5">
        <v>0.94937686482319006</v>
      </c>
      <c r="F538" s="5" t="e">
        <f ca="1">LOOKUP(E538,_xludf.MAP(_xludf.SEQUENCE($I$24-$I$23+1,1,$I$23),_xludf.LAMBDA(x,DISTR_HIPERGEOM_CDF(x,$C$5,$C$4,$C$3))),_xludf.SEQUENCE($I$24-$I$23+1,1,$I$23+1))</f>
        <v>#NAME?</v>
      </c>
      <c r="G538" s="1"/>
      <c r="H538" s="1"/>
      <c r="I538" s="1"/>
      <c r="J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6"/>
      <c r="E539" s="5">
        <v>0.88001884419903098</v>
      </c>
      <c r="F539" s="5" t="e">
        <f ca="1">LOOKUP(E539,_xludf.MAP(_xludf.SEQUENCE($I$24-$I$23+1,1,$I$23),_xludf.LAMBDA(x,DISTR_HIPERGEOM_CDF(x,$C$5,$C$4,$C$3))),_xludf.SEQUENCE($I$24-$I$23+1,1,$I$23+1))</f>
        <v>#NAME?</v>
      </c>
      <c r="G539" s="1"/>
      <c r="H539" s="1"/>
      <c r="I539" s="1"/>
      <c r="J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6"/>
      <c r="E540" s="5">
        <v>0.62255738868803445</v>
      </c>
      <c r="F540" s="5" t="e">
        <f ca="1">LOOKUP(E540,_xludf.MAP(_xludf.SEQUENCE($I$24-$I$23+1,1,$I$23),_xludf.LAMBDA(x,DISTR_HIPERGEOM_CDF(x,$C$5,$C$4,$C$3))),_xludf.SEQUENCE($I$24-$I$23+1,1,$I$23+1))</f>
        <v>#NAME?</v>
      </c>
      <c r="G540" s="1"/>
      <c r="H540" s="1"/>
      <c r="I540" s="1"/>
      <c r="J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6"/>
      <c r="E541" s="5">
        <v>4.5978982824680492E-2</v>
      </c>
      <c r="F541" s="5" t="e">
        <f ca="1">LOOKUP(E541,_xludf.MAP(_xludf.SEQUENCE($I$24-$I$23+1,1,$I$23),_xludf.LAMBDA(x,DISTR_HIPERGEOM_CDF(x,$C$5,$C$4,$C$3))),_xludf.SEQUENCE($I$24-$I$23+1,1,$I$23+1))</f>
        <v>#NAME?</v>
      </c>
      <c r="G541" s="1"/>
      <c r="H541" s="1"/>
      <c r="I541" s="1"/>
      <c r="J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6"/>
      <c r="E542" s="5">
        <v>0.59919341230669465</v>
      </c>
      <c r="F542" s="5" t="e">
        <f ca="1">LOOKUP(E542,_xludf.MAP(_xludf.SEQUENCE($I$24-$I$23+1,1,$I$23),_xludf.LAMBDA(x,DISTR_HIPERGEOM_CDF(x,$C$5,$C$4,$C$3))),_xludf.SEQUENCE($I$24-$I$23+1,1,$I$23+1))</f>
        <v>#NAME?</v>
      </c>
      <c r="G542" s="1"/>
      <c r="H542" s="1"/>
      <c r="I542" s="1"/>
      <c r="J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6"/>
      <c r="E543" s="5">
        <v>0.74223257766459216</v>
      </c>
      <c r="F543" s="5" t="e">
        <f ca="1">LOOKUP(E543,_xludf.MAP(_xludf.SEQUENCE($I$24-$I$23+1,1,$I$23),_xludf.LAMBDA(x,DISTR_HIPERGEOM_CDF(x,$C$5,$C$4,$C$3))),_xludf.SEQUENCE($I$24-$I$23+1,1,$I$23+1))</f>
        <v>#NAME?</v>
      </c>
      <c r="G543" s="1"/>
      <c r="H543" s="1"/>
      <c r="I543" s="1"/>
      <c r="J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6"/>
      <c r="E544" s="5">
        <v>0.9638264588603852</v>
      </c>
      <c r="F544" s="5" t="e">
        <f ca="1">LOOKUP(E544,_xludf.MAP(_xludf.SEQUENCE($I$24-$I$23+1,1,$I$23),_xludf.LAMBDA(x,DISTR_HIPERGEOM_CDF(x,$C$5,$C$4,$C$3))),_xludf.SEQUENCE($I$24-$I$23+1,1,$I$23+1))</f>
        <v>#NAME?</v>
      </c>
      <c r="G544" s="1"/>
      <c r="H544" s="1"/>
      <c r="I544" s="1"/>
      <c r="J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6"/>
      <c r="E545" s="5">
        <v>0.12863327722183016</v>
      </c>
      <c r="F545" s="5" t="e">
        <f ca="1">LOOKUP(E545,_xludf.MAP(_xludf.SEQUENCE($I$24-$I$23+1,1,$I$23),_xludf.LAMBDA(x,DISTR_HIPERGEOM_CDF(x,$C$5,$C$4,$C$3))),_xludf.SEQUENCE($I$24-$I$23+1,1,$I$23+1))</f>
        <v>#NAME?</v>
      </c>
      <c r="G545" s="1"/>
      <c r="H545" s="1"/>
      <c r="I545" s="1"/>
      <c r="J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6"/>
      <c r="E546" s="5">
        <v>0.70219341376931443</v>
      </c>
      <c r="F546" s="5" t="e">
        <f ca="1">LOOKUP(E546,_xludf.MAP(_xludf.SEQUENCE($I$24-$I$23+1,1,$I$23),_xludf.LAMBDA(x,DISTR_HIPERGEOM_CDF(x,$C$5,$C$4,$C$3))),_xludf.SEQUENCE($I$24-$I$23+1,1,$I$23+1))</f>
        <v>#NAME?</v>
      </c>
      <c r="G546" s="1"/>
      <c r="H546" s="1"/>
      <c r="I546" s="1"/>
      <c r="J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6"/>
      <c r="E547" s="5">
        <v>0.51690512991017212</v>
      </c>
      <c r="F547" s="5" t="e">
        <f ca="1">LOOKUP(E547,_xludf.MAP(_xludf.SEQUENCE($I$24-$I$23+1,1,$I$23),_xludf.LAMBDA(x,DISTR_HIPERGEOM_CDF(x,$C$5,$C$4,$C$3))),_xludf.SEQUENCE($I$24-$I$23+1,1,$I$23+1))</f>
        <v>#NAME?</v>
      </c>
      <c r="G547" s="1"/>
      <c r="H547" s="1"/>
      <c r="I547" s="1"/>
      <c r="J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6"/>
      <c r="E548" s="5">
        <v>0.92174152284088162</v>
      </c>
      <c r="F548" s="5" t="e">
        <f ca="1">LOOKUP(E548,_xludf.MAP(_xludf.SEQUENCE($I$24-$I$23+1,1,$I$23),_xludf.LAMBDA(x,DISTR_HIPERGEOM_CDF(x,$C$5,$C$4,$C$3))),_xludf.SEQUENCE($I$24-$I$23+1,1,$I$23+1))</f>
        <v>#NAME?</v>
      </c>
      <c r="G548" s="1"/>
      <c r="H548" s="1"/>
      <c r="I548" s="1"/>
      <c r="J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6"/>
      <c r="E549" s="5">
        <v>0.15809059827111172</v>
      </c>
      <c r="F549" s="5" t="e">
        <f ca="1">LOOKUP(E549,_xludf.MAP(_xludf.SEQUENCE($I$24-$I$23+1,1,$I$23),_xludf.LAMBDA(x,DISTR_HIPERGEOM_CDF(x,$C$5,$C$4,$C$3))),_xludf.SEQUENCE($I$24-$I$23+1,1,$I$23+1))</f>
        <v>#NAME?</v>
      </c>
      <c r="G549" s="1"/>
      <c r="H549" s="1"/>
      <c r="I549" s="1"/>
      <c r="J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6"/>
      <c r="E550" s="5">
        <v>0.50009101750067808</v>
      </c>
      <c r="F550" s="5" t="e">
        <f ca="1">LOOKUP(E550,_xludf.MAP(_xludf.SEQUENCE($I$24-$I$23+1,1,$I$23),_xludf.LAMBDA(x,DISTR_HIPERGEOM_CDF(x,$C$5,$C$4,$C$3))),_xludf.SEQUENCE($I$24-$I$23+1,1,$I$23+1))</f>
        <v>#NAME?</v>
      </c>
      <c r="G550" s="1"/>
      <c r="H550" s="1"/>
      <c r="I550" s="1"/>
      <c r="J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6"/>
      <c r="E551" s="5">
        <v>0.85488528791345775</v>
      </c>
      <c r="F551" s="5" t="e">
        <f ca="1">LOOKUP(E551,_xludf.MAP(_xludf.SEQUENCE($I$24-$I$23+1,1,$I$23),_xludf.LAMBDA(x,DISTR_HIPERGEOM_CDF(x,$C$5,$C$4,$C$3))),_xludf.SEQUENCE($I$24-$I$23+1,1,$I$23+1))</f>
        <v>#NAME?</v>
      </c>
      <c r="G551" s="1"/>
      <c r="H551" s="1"/>
      <c r="I551" s="1"/>
      <c r="J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6"/>
      <c r="E552" s="5">
        <v>0.15060676600172618</v>
      </c>
      <c r="F552" s="5" t="e">
        <f ca="1">LOOKUP(E552,_xludf.MAP(_xludf.SEQUENCE($I$24-$I$23+1,1,$I$23),_xludf.LAMBDA(x,DISTR_HIPERGEOM_CDF(x,$C$5,$C$4,$C$3))),_xludf.SEQUENCE($I$24-$I$23+1,1,$I$23+1))</f>
        <v>#NAME?</v>
      </c>
      <c r="G552" s="1"/>
      <c r="H552" s="1"/>
      <c r="I552" s="1"/>
      <c r="J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6"/>
      <c r="E553" s="5">
        <v>1.232798714899408E-2</v>
      </c>
      <c r="F553" s="5" t="e">
        <f ca="1">LOOKUP(E553,_xludf.MAP(_xludf.SEQUENCE($I$24-$I$23+1,1,$I$23),_xludf.LAMBDA(x,DISTR_HIPERGEOM_CDF(x,$C$5,$C$4,$C$3))),_xludf.SEQUENCE($I$24-$I$23+1,1,$I$23+1))</f>
        <v>#NAME?</v>
      </c>
      <c r="G553" s="1"/>
      <c r="H553" s="1"/>
      <c r="I553" s="1"/>
      <c r="J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6"/>
      <c r="E554" s="5">
        <v>0.2983870698628085</v>
      </c>
      <c r="F554" s="5" t="e">
        <f ca="1">LOOKUP(E554,_xludf.MAP(_xludf.SEQUENCE($I$24-$I$23+1,1,$I$23),_xludf.LAMBDA(x,DISTR_HIPERGEOM_CDF(x,$C$5,$C$4,$C$3))),_xludf.SEQUENCE($I$24-$I$23+1,1,$I$23+1))</f>
        <v>#NAME?</v>
      </c>
      <c r="G554" s="1"/>
      <c r="H554" s="1"/>
      <c r="I554" s="1"/>
      <c r="J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6"/>
      <c r="E555" s="5">
        <v>0.79500561784160062</v>
      </c>
      <c r="F555" s="5" t="e">
        <f ca="1">LOOKUP(E555,_xludf.MAP(_xludf.SEQUENCE($I$24-$I$23+1,1,$I$23),_xludf.LAMBDA(x,DISTR_HIPERGEOM_CDF(x,$C$5,$C$4,$C$3))),_xludf.SEQUENCE($I$24-$I$23+1,1,$I$23+1))</f>
        <v>#NAME?</v>
      </c>
      <c r="G555" s="1"/>
      <c r="H555" s="1"/>
      <c r="I555" s="1"/>
      <c r="J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6"/>
      <c r="E556" s="5">
        <v>0.91233304092700451</v>
      </c>
      <c r="F556" s="5" t="e">
        <f ca="1">LOOKUP(E556,_xludf.MAP(_xludf.SEQUENCE($I$24-$I$23+1,1,$I$23),_xludf.LAMBDA(x,DISTR_HIPERGEOM_CDF(x,$C$5,$C$4,$C$3))),_xludf.SEQUENCE($I$24-$I$23+1,1,$I$23+1))</f>
        <v>#NAME?</v>
      </c>
      <c r="G556" s="1"/>
      <c r="H556" s="1"/>
      <c r="I556" s="1"/>
      <c r="J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6"/>
      <c r="E557" s="5">
        <v>8.1458645880951641E-2</v>
      </c>
      <c r="F557" s="5" t="e">
        <f ca="1">LOOKUP(E557,_xludf.MAP(_xludf.SEQUENCE($I$24-$I$23+1,1,$I$23),_xludf.LAMBDA(x,DISTR_HIPERGEOM_CDF(x,$C$5,$C$4,$C$3))),_xludf.SEQUENCE($I$24-$I$23+1,1,$I$23+1))</f>
        <v>#NAME?</v>
      </c>
      <c r="G557" s="1"/>
      <c r="H557" s="1"/>
      <c r="I557" s="1"/>
      <c r="J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6"/>
      <c r="E558" s="5">
        <v>0.4701833518825399</v>
      </c>
      <c r="F558" s="5" t="e">
        <f ca="1">LOOKUP(E558,_xludf.MAP(_xludf.SEQUENCE($I$24-$I$23+1,1,$I$23),_xludf.LAMBDA(x,DISTR_HIPERGEOM_CDF(x,$C$5,$C$4,$C$3))),_xludf.SEQUENCE($I$24-$I$23+1,1,$I$23+1))</f>
        <v>#NAME?</v>
      </c>
      <c r="G558" s="1"/>
      <c r="H558" s="1"/>
      <c r="I558" s="1"/>
      <c r="J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6"/>
      <c r="E559" s="5">
        <v>0.11655930449272656</v>
      </c>
      <c r="F559" s="5" t="e">
        <f ca="1">LOOKUP(E559,_xludf.MAP(_xludf.SEQUENCE($I$24-$I$23+1,1,$I$23),_xludf.LAMBDA(x,DISTR_HIPERGEOM_CDF(x,$C$5,$C$4,$C$3))),_xludf.SEQUENCE($I$24-$I$23+1,1,$I$23+1))</f>
        <v>#NAME?</v>
      </c>
      <c r="G559" s="1"/>
      <c r="H559" s="1"/>
      <c r="I559" s="1"/>
      <c r="J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6"/>
      <c r="E560" s="5">
        <v>0.11478331483040238</v>
      </c>
      <c r="F560" s="5" t="e">
        <f ca="1">LOOKUP(E560,_xludf.MAP(_xludf.SEQUENCE($I$24-$I$23+1,1,$I$23),_xludf.LAMBDA(x,DISTR_HIPERGEOM_CDF(x,$C$5,$C$4,$C$3))),_xludf.SEQUENCE($I$24-$I$23+1,1,$I$23+1))</f>
        <v>#NAME?</v>
      </c>
      <c r="G560" s="1"/>
      <c r="H560" s="1"/>
      <c r="I560" s="1"/>
      <c r="J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6"/>
      <c r="E561" s="5">
        <v>0.64563430322211746</v>
      </c>
      <c r="F561" s="5" t="e">
        <f ca="1">LOOKUP(E561,_xludf.MAP(_xludf.SEQUENCE($I$24-$I$23+1,1,$I$23),_xludf.LAMBDA(x,DISTR_HIPERGEOM_CDF(x,$C$5,$C$4,$C$3))),_xludf.SEQUENCE($I$24-$I$23+1,1,$I$23+1))</f>
        <v>#NAME?</v>
      </c>
      <c r="G561" s="1"/>
      <c r="H561" s="1"/>
      <c r="I561" s="1"/>
      <c r="J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6"/>
      <c r="E562" s="5">
        <v>0.25330981980293521</v>
      </c>
      <c r="F562" s="5" t="e">
        <f ca="1">LOOKUP(E562,_xludf.MAP(_xludf.SEQUENCE($I$24-$I$23+1,1,$I$23),_xludf.LAMBDA(x,DISTR_HIPERGEOM_CDF(x,$C$5,$C$4,$C$3))),_xludf.SEQUENCE($I$24-$I$23+1,1,$I$23+1))</f>
        <v>#NAME?</v>
      </c>
      <c r="G562" s="1"/>
      <c r="H562" s="1"/>
      <c r="I562" s="1"/>
      <c r="J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6"/>
      <c r="E563" s="5">
        <v>0.87099247394204626</v>
      </c>
      <c r="F563" s="5" t="e">
        <f ca="1">LOOKUP(E563,_xludf.MAP(_xludf.SEQUENCE($I$24-$I$23+1,1,$I$23),_xludf.LAMBDA(x,DISTR_HIPERGEOM_CDF(x,$C$5,$C$4,$C$3))),_xludf.SEQUENCE($I$24-$I$23+1,1,$I$23+1))</f>
        <v>#NAME?</v>
      </c>
      <c r="G563" s="1"/>
      <c r="H563" s="1"/>
      <c r="I563" s="1"/>
      <c r="J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6"/>
      <c r="E564" s="5">
        <v>0.95924217212709173</v>
      </c>
      <c r="F564" s="5" t="e">
        <f ca="1">LOOKUP(E564,_xludf.MAP(_xludf.SEQUENCE($I$24-$I$23+1,1,$I$23),_xludf.LAMBDA(x,DISTR_HIPERGEOM_CDF(x,$C$5,$C$4,$C$3))),_xludf.SEQUENCE($I$24-$I$23+1,1,$I$23+1))</f>
        <v>#NAME?</v>
      </c>
      <c r="G564" s="1"/>
      <c r="H564" s="1"/>
      <c r="I564" s="1"/>
      <c r="J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6"/>
      <c r="E565" s="5">
        <v>0.5688969205761808</v>
      </c>
      <c r="F565" s="5" t="e">
        <f ca="1">LOOKUP(E565,_xludf.MAP(_xludf.SEQUENCE($I$24-$I$23+1,1,$I$23),_xludf.LAMBDA(x,DISTR_HIPERGEOM_CDF(x,$C$5,$C$4,$C$3))),_xludf.SEQUENCE($I$24-$I$23+1,1,$I$23+1))</f>
        <v>#NAME?</v>
      </c>
      <c r="G565" s="1"/>
      <c r="H565" s="1"/>
      <c r="I565" s="1"/>
      <c r="J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6"/>
      <c r="E566" s="5">
        <v>0.55270955482421047</v>
      </c>
      <c r="F566" s="5" t="e">
        <f ca="1">LOOKUP(E566,_xludf.MAP(_xludf.SEQUENCE($I$24-$I$23+1,1,$I$23),_xludf.LAMBDA(x,DISTR_HIPERGEOM_CDF(x,$C$5,$C$4,$C$3))),_xludf.SEQUENCE($I$24-$I$23+1,1,$I$23+1))</f>
        <v>#NAME?</v>
      </c>
      <c r="G566" s="1"/>
      <c r="H566" s="1"/>
      <c r="I566" s="1"/>
      <c r="J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6"/>
      <c r="E567" s="5">
        <v>0.9251178463998867</v>
      </c>
      <c r="F567" s="5" t="e">
        <f ca="1">LOOKUP(E567,_xludf.MAP(_xludf.SEQUENCE($I$24-$I$23+1,1,$I$23),_xludf.LAMBDA(x,DISTR_HIPERGEOM_CDF(x,$C$5,$C$4,$C$3))),_xludf.SEQUENCE($I$24-$I$23+1,1,$I$23+1))</f>
        <v>#NAME?</v>
      </c>
      <c r="G567" s="1"/>
      <c r="H567" s="1"/>
      <c r="I567" s="1"/>
      <c r="J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6"/>
      <c r="E568" s="5">
        <v>0.29225493358993238</v>
      </c>
      <c r="F568" s="5" t="e">
        <f ca="1">LOOKUP(E568,_xludf.MAP(_xludf.SEQUENCE($I$24-$I$23+1,1,$I$23),_xludf.LAMBDA(x,DISTR_HIPERGEOM_CDF(x,$C$5,$C$4,$C$3))),_xludf.SEQUENCE($I$24-$I$23+1,1,$I$23+1))</f>
        <v>#NAME?</v>
      </c>
      <c r="G568" s="1"/>
      <c r="H568" s="1"/>
      <c r="I568" s="1"/>
      <c r="J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6"/>
      <c r="E569" s="5">
        <v>0.13786784535158148</v>
      </c>
      <c r="F569" s="5" t="e">
        <f ca="1">LOOKUP(E569,_xludf.MAP(_xludf.SEQUENCE($I$24-$I$23+1,1,$I$23),_xludf.LAMBDA(x,DISTR_HIPERGEOM_CDF(x,$C$5,$C$4,$C$3))),_xludf.SEQUENCE($I$24-$I$23+1,1,$I$23+1))</f>
        <v>#NAME?</v>
      </c>
      <c r="G569" s="1"/>
      <c r="H569" s="1"/>
      <c r="I569" s="1"/>
      <c r="J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6"/>
      <c r="E570" s="5">
        <v>0.7344398457137431</v>
      </c>
      <c r="F570" s="5" t="e">
        <f ca="1">LOOKUP(E570,_xludf.MAP(_xludf.SEQUENCE($I$24-$I$23+1,1,$I$23),_xludf.LAMBDA(x,DISTR_HIPERGEOM_CDF(x,$C$5,$C$4,$C$3))),_xludf.SEQUENCE($I$24-$I$23+1,1,$I$23+1))</f>
        <v>#NAME?</v>
      </c>
      <c r="G570" s="1"/>
      <c r="H570" s="1"/>
      <c r="I570" s="1"/>
      <c r="J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6"/>
      <c r="E571" s="5">
        <v>0.16163210150411988</v>
      </c>
      <c r="F571" s="5" t="e">
        <f ca="1">LOOKUP(E571,_xludf.MAP(_xludf.SEQUENCE($I$24-$I$23+1,1,$I$23),_xludf.LAMBDA(x,DISTR_HIPERGEOM_CDF(x,$C$5,$C$4,$C$3))),_xludf.SEQUENCE($I$24-$I$23+1,1,$I$23+1))</f>
        <v>#NAME?</v>
      </c>
      <c r="G571" s="1"/>
      <c r="H571" s="1"/>
      <c r="I571" s="1"/>
      <c r="J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6"/>
      <c r="E572" s="5">
        <v>0.67212069175980993</v>
      </c>
      <c r="F572" s="5" t="e">
        <f ca="1">LOOKUP(E572,_xludf.MAP(_xludf.SEQUENCE($I$24-$I$23+1,1,$I$23),_xludf.LAMBDA(x,DISTR_HIPERGEOM_CDF(x,$C$5,$C$4,$C$3))),_xludf.SEQUENCE($I$24-$I$23+1,1,$I$23+1))</f>
        <v>#NAME?</v>
      </c>
      <c r="G572" s="1"/>
      <c r="H572" s="1"/>
      <c r="I572" s="1"/>
      <c r="J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6"/>
      <c r="E573" s="5">
        <v>0.45326376309807737</v>
      </c>
      <c r="F573" s="5" t="e">
        <f ca="1">LOOKUP(E573,_xludf.MAP(_xludf.SEQUENCE($I$24-$I$23+1,1,$I$23),_xludf.LAMBDA(x,DISTR_HIPERGEOM_CDF(x,$C$5,$C$4,$C$3))),_xludf.SEQUENCE($I$24-$I$23+1,1,$I$23+1))</f>
        <v>#NAME?</v>
      </c>
      <c r="G573" s="1"/>
      <c r="H573" s="1"/>
      <c r="I573" s="1"/>
      <c r="J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6"/>
      <c r="E574" s="5">
        <v>0.7033122751737213</v>
      </c>
      <c r="F574" s="5" t="e">
        <f ca="1">LOOKUP(E574,_xludf.MAP(_xludf.SEQUENCE($I$24-$I$23+1,1,$I$23),_xludf.LAMBDA(x,DISTR_HIPERGEOM_CDF(x,$C$5,$C$4,$C$3))),_xludf.SEQUENCE($I$24-$I$23+1,1,$I$23+1))</f>
        <v>#NAME?</v>
      </c>
      <c r="G574" s="1"/>
      <c r="H574" s="1"/>
      <c r="I574" s="1"/>
      <c r="J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6"/>
      <c r="E575" s="5">
        <v>0.57744627814428662</v>
      </c>
      <c r="F575" s="5" t="e">
        <f ca="1">LOOKUP(E575,_xludf.MAP(_xludf.SEQUENCE($I$24-$I$23+1,1,$I$23),_xludf.LAMBDA(x,DISTR_HIPERGEOM_CDF(x,$C$5,$C$4,$C$3))),_xludf.SEQUENCE($I$24-$I$23+1,1,$I$23+1))</f>
        <v>#NAME?</v>
      </c>
      <c r="G575" s="1"/>
      <c r="H575" s="1"/>
      <c r="I575" s="1"/>
      <c r="J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6"/>
      <c r="E576" s="5">
        <v>0.1066129324219689</v>
      </c>
      <c r="F576" s="5" t="e">
        <f ca="1">LOOKUP(E576,_xludf.MAP(_xludf.SEQUENCE($I$24-$I$23+1,1,$I$23),_xludf.LAMBDA(x,DISTR_HIPERGEOM_CDF(x,$C$5,$C$4,$C$3))),_xludf.SEQUENCE($I$24-$I$23+1,1,$I$23+1))</f>
        <v>#NAME?</v>
      </c>
      <c r="G576" s="1"/>
      <c r="H576" s="1"/>
      <c r="I576" s="1"/>
      <c r="J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6"/>
      <c r="E577" s="5">
        <v>0.64258069423960307</v>
      </c>
      <c r="F577" s="5" t="e">
        <f ca="1">LOOKUP(E577,_xludf.MAP(_xludf.SEQUENCE($I$24-$I$23+1,1,$I$23),_xludf.LAMBDA(x,DISTR_HIPERGEOM_CDF(x,$C$5,$C$4,$C$3))),_xludf.SEQUENCE($I$24-$I$23+1,1,$I$23+1))</f>
        <v>#NAME?</v>
      </c>
      <c r="G577" s="1"/>
      <c r="H577" s="1"/>
      <c r="I577" s="1"/>
      <c r="J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6"/>
      <c r="E578" s="5">
        <v>0.39310856042286946</v>
      </c>
      <c r="F578" s="5" t="e">
        <f ca="1">LOOKUP(E578,_xludf.MAP(_xludf.SEQUENCE($I$24-$I$23+1,1,$I$23),_xludf.LAMBDA(x,DISTR_HIPERGEOM_CDF(x,$C$5,$C$4,$C$3))),_xludf.SEQUENCE($I$24-$I$23+1,1,$I$23+1))</f>
        <v>#NAME?</v>
      </c>
      <c r="G578" s="1"/>
      <c r="H578" s="1"/>
      <c r="I578" s="1"/>
      <c r="J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6"/>
      <c r="E579" s="5">
        <v>0.89631438533306651</v>
      </c>
      <c r="F579" s="5" t="e">
        <f ca="1">LOOKUP(E579,_xludf.MAP(_xludf.SEQUENCE($I$24-$I$23+1,1,$I$23),_xludf.LAMBDA(x,DISTR_HIPERGEOM_CDF(x,$C$5,$C$4,$C$3))),_xludf.SEQUENCE($I$24-$I$23+1,1,$I$23+1))</f>
        <v>#NAME?</v>
      </c>
      <c r="G579" s="1"/>
      <c r="H579" s="1"/>
      <c r="I579" s="1"/>
      <c r="J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6"/>
      <c r="E580" s="5">
        <v>0.39603983448152213</v>
      </c>
      <c r="F580" s="5" t="e">
        <f ca="1">LOOKUP(E580,_xludf.MAP(_xludf.SEQUENCE($I$24-$I$23+1,1,$I$23),_xludf.LAMBDA(x,DISTR_HIPERGEOM_CDF(x,$C$5,$C$4,$C$3))),_xludf.SEQUENCE($I$24-$I$23+1,1,$I$23+1))</f>
        <v>#NAME?</v>
      </c>
      <c r="G580" s="1"/>
      <c r="H580" s="1"/>
      <c r="I580" s="1"/>
      <c r="J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6"/>
      <c r="E581" s="5">
        <v>0.30388845531416842</v>
      </c>
      <c r="F581" s="5" t="e">
        <f ca="1">LOOKUP(E581,_xludf.MAP(_xludf.SEQUENCE($I$24-$I$23+1,1,$I$23),_xludf.LAMBDA(x,DISTR_HIPERGEOM_CDF(x,$C$5,$C$4,$C$3))),_xludf.SEQUENCE($I$24-$I$23+1,1,$I$23+1))</f>
        <v>#NAME?</v>
      </c>
      <c r="G581" s="1"/>
      <c r="H581" s="1"/>
      <c r="I581" s="1"/>
      <c r="J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6"/>
      <c r="E582" s="5">
        <v>0.16647288092769796</v>
      </c>
      <c r="F582" s="5" t="e">
        <f ca="1">LOOKUP(E582,_xludf.MAP(_xludf.SEQUENCE($I$24-$I$23+1,1,$I$23),_xludf.LAMBDA(x,DISTR_HIPERGEOM_CDF(x,$C$5,$C$4,$C$3))),_xludf.SEQUENCE($I$24-$I$23+1,1,$I$23+1))</f>
        <v>#NAME?</v>
      </c>
      <c r="G582" s="1"/>
      <c r="H582" s="1"/>
      <c r="I582" s="1"/>
      <c r="J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6"/>
      <c r="E583" s="5">
        <v>0.46947285181165876</v>
      </c>
      <c r="F583" s="5" t="e">
        <f ca="1">LOOKUP(E583,_xludf.MAP(_xludf.SEQUENCE($I$24-$I$23+1,1,$I$23),_xludf.LAMBDA(x,DISTR_HIPERGEOM_CDF(x,$C$5,$C$4,$C$3))),_xludf.SEQUENCE($I$24-$I$23+1,1,$I$23+1))</f>
        <v>#NAME?</v>
      </c>
      <c r="G583" s="1"/>
      <c r="H583" s="1"/>
      <c r="I583" s="1"/>
      <c r="J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6"/>
      <c r="E584" s="5">
        <v>2.4546706297188137E-2</v>
      </c>
      <c r="F584" s="5" t="e">
        <f ca="1">LOOKUP(E584,_xludf.MAP(_xludf.SEQUENCE($I$24-$I$23+1,1,$I$23),_xludf.LAMBDA(x,DISTR_HIPERGEOM_CDF(x,$C$5,$C$4,$C$3))),_xludf.SEQUENCE($I$24-$I$23+1,1,$I$23+1))</f>
        <v>#NAME?</v>
      </c>
      <c r="G584" s="1"/>
      <c r="H584" s="1"/>
      <c r="I584" s="1"/>
      <c r="J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6"/>
      <c r="E585" s="5">
        <v>1.3530022970291156E-2</v>
      </c>
      <c r="F585" s="5" t="e">
        <f ca="1">LOOKUP(E585,_xludf.MAP(_xludf.SEQUENCE($I$24-$I$23+1,1,$I$23),_xludf.LAMBDA(x,DISTR_HIPERGEOM_CDF(x,$C$5,$C$4,$C$3))),_xludf.SEQUENCE($I$24-$I$23+1,1,$I$23+1))</f>
        <v>#NAME?</v>
      </c>
      <c r="G585" s="1"/>
      <c r="H585" s="1"/>
      <c r="I585" s="1"/>
      <c r="J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6"/>
      <c r="E586" s="5">
        <v>0.5209957202251484</v>
      </c>
      <c r="F586" s="5" t="e">
        <f ca="1">LOOKUP(E586,_xludf.MAP(_xludf.SEQUENCE($I$24-$I$23+1,1,$I$23),_xludf.LAMBDA(x,DISTR_HIPERGEOM_CDF(x,$C$5,$C$4,$C$3))),_xludf.SEQUENCE($I$24-$I$23+1,1,$I$23+1))</f>
        <v>#NAME?</v>
      </c>
      <c r="G586" s="1"/>
      <c r="H586" s="1"/>
      <c r="I586" s="1"/>
      <c r="J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6"/>
      <c r="E587" s="5">
        <v>0.17647904783086743</v>
      </c>
      <c r="F587" s="5" t="e">
        <f ca="1">LOOKUP(E587,_xludf.MAP(_xludf.SEQUENCE($I$24-$I$23+1,1,$I$23),_xludf.LAMBDA(x,DISTR_HIPERGEOM_CDF(x,$C$5,$C$4,$C$3))),_xludf.SEQUENCE($I$24-$I$23+1,1,$I$23+1))</f>
        <v>#NAME?</v>
      </c>
      <c r="G587" s="1"/>
      <c r="H587" s="1"/>
      <c r="I587" s="1"/>
      <c r="J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6"/>
      <c r="E588" s="5">
        <v>0.58260015475979787</v>
      </c>
      <c r="F588" s="5" t="e">
        <f ca="1">LOOKUP(E588,_xludf.MAP(_xludf.SEQUENCE($I$24-$I$23+1,1,$I$23),_xludf.LAMBDA(x,DISTR_HIPERGEOM_CDF(x,$C$5,$C$4,$C$3))),_xludf.SEQUENCE($I$24-$I$23+1,1,$I$23+1))</f>
        <v>#NAME?</v>
      </c>
      <c r="G588" s="1"/>
      <c r="H588" s="1"/>
      <c r="I588" s="1"/>
      <c r="J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6"/>
      <c r="E589" s="5">
        <v>0.4346212240058035</v>
      </c>
      <c r="F589" s="5" t="e">
        <f ca="1">LOOKUP(E589,_xludf.MAP(_xludf.SEQUENCE($I$24-$I$23+1,1,$I$23),_xludf.LAMBDA(x,DISTR_HIPERGEOM_CDF(x,$C$5,$C$4,$C$3))),_xludf.SEQUENCE($I$24-$I$23+1,1,$I$23+1))</f>
        <v>#NAME?</v>
      </c>
      <c r="G589" s="1"/>
      <c r="H589" s="1"/>
      <c r="I589" s="1"/>
      <c r="J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6"/>
      <c r="E590" s="5">
        <v>0.92866800494613722</v>
      </c>
      <c r="F590" s="5" t="e">
        <f ca="1">LOOKUP(E590,_xludf.MAP(_xludf.SEQUENCE($I$24-$I$23+1,1,$I$23),_xludf.LAMBDA(x,DISTR_HIPERGEOM_CDF(x,$C$5,$C$4,$C$3))),_xludf.SEQUENCE($I$24-$I$23+1,1,$I$23+1))</f>
        <v>#NAME?</v>
      </c>
      <c r="G590" s="1"/>
      <c r="H590" s="1"/>
      <c r="I590" s="1"/>
      <c r="J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6"/>
      <c r="E591" s="5">
        <v>0.758164642883013</v>
      </c>
      <c r="F591" s="5" t="e">
        <f ca="1">LOOKUP(E591,_xludf.MAP(_xludf.SEQUENCE($I$24-$I$23+1,1,$I$23),_xludf.LAMBDA(x,DISTR_HIPERGEOM_CDF(x,$C$5,$C$4,$C$3))),_xludf.SEQUENCE($I$24-$I$23+1,1,$I$23+1))</f>
        <v>#NAME?</v>
      </c>
      <c r="G591" s="1"/>
      <c r="H591" s="1"/>
      <c r="I591" s="1"/>
      <c r="J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6"/>
      <c r="E592" s="5">
        <v>0.77488467649091641</v>
      </c>
      <c r="F592" s="5" t="e">
        <f ca="1">LOOKUP(E592,_xludf.MAP(_xludf.SEQUENCE($I$24-$I$23+1,1,$I$23),_xludf.LAMBDA(x,DISTR_HIPERGEOM_CDF(x,$C$5,$C$4,$C$3))),_xludf.SEQUENCE($I$24-$I$23+1,1,$I$23+1))</f>
        <v>#NAME?</v>
      </c>
      <c r="G592" s="1"/>
      <c r="H592" s="1"/>
      <c r="I592" s="1"/>
      <c r="J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6"/>
      <c r="E593" s="5">
        <v>0.54859845104997385</v>
      </c>
      <c r="F593" s="5" t="e">
        <f ca="1">LOOKUP(E593,_xludf.MAP(_xludf.SEQUENCE($I$24-$I$23+1,1,$I$23),_xludf.LAMBDA(x,DISTR_HIPERGEOM_CDF(x,$C$5,$C$4,$C$3))),_xludf.SEQUENCE($I$24-$I$23+1,1,$I$23+1))</f>
        <v>#NAME?</v>
      </c>
      <c r="G593" s="1"/>
      <c r="H593" s="1"/>
      <c r="I593" s="1"/>
      <c r="J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6"/>
      <c r="E594" s="5">
        <v>0.59779880907704597</v>
      </c>
      <c r="F594" s="5" t="e">
        <f ca="1">LOOKUP(E594,_xludf.MAP(_xludf.SEQUENCE($I$24-$I$23+1,1,$I$23),_xludf.LAMBDA(x,DISTR_HIPERGEOM_CDF(x,$C$5,$C$4,$C$3))),_xludf.SEQUENCE($I$24-$I$23+1,1,$I$23+1))</f>
        <v>#NAME?</v>
      </c>
      <c r="G594" s="1"/>
      <c r="H594" s="1"/>
      <c r="I594" s="1"/>
      <c r="J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6"/>
      <c r="E595" s="5">
        <v>0.51459517357163687</v>
      </c>
      <c r="F595" s="5" t="e">
        <f ca="1">LOOKUP(E595,_xludf.MAP(_xludf.SEQUENCE($I$24-$I$23+1,1,$I$23),_xludf.LAMBDA(x,DISTR_HIPERGEOM_CDF(x,$C$5,$C$4,$C$3))),_xludf.SEQUENCE($I$24-$I$23+1,1,$I$23+1))</f>
        <v>#NAME?</v>
      </c>
      <c r="G595" s="1"/>
      <c r="H595" s="1"/>
      <c r="I595" s="1"/>
      <c r="J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6"/>
      <c r="E596" s="5">
        <v>0.17037991320295998</v>
      </c>
      <c r="F596" s="5" t="e">
        <f ca="1">LOOKUP(E596,_xludf.MAP(_xludf.SEQUENCE($I$24-$I$23+1,1,$I$23),_xludf.LAMBDA(x,DISTR_HIPERGEOM_CDF(x,$C$5,$C$4,$C$3))),_xludf.SEQUENCE($I$24-$I$23+1,1,$I$23+1))</f>
        <v>#NAME?</v>
      </c>
      <c r="G596" s="1"/>
      <c r="H596" s="1"/>
      <c r="I596" s="1"/>
      <c r="J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6"/>
      <c r="E597" s="5">
        <v>0.79866291436890668</v>
      </c>
      <c r="F597" s="5" t="e">
        <f ca="1">LOOKUP(E597,_xludf.MAP(_xludf.SEQUENCE($I$24-$I$23+1,1,$I$23),_xludf.LAMBDA(x,DISTR_HIPERGEOM_CDF(x,$C$5,$C$4,$C$3))),_xludf.SEQUENCE($I$24-$I$23+1,1,$I$23+1))</f>
        <v>#NAME?</v>
      </c>
      <c r="G597" s="1"/>
      <c r="H597" s="1"/>
      <c r="I597" s="1"/>
      <c r="J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6"/>
      <c r="E598" s="5">
        <v>0.43965339155013461</v>
      </c>
      <c r="F598" s="5" t="e">
        <f ca="1">LOOKUP(E598,_xludf.MAP(_xludf.SEQUENCE($I$24-$I$23+1,1,$I$23),_xludf.LAMBDA(x,DISTR_HIPERGEOM_CDF(x,$C$5,$C$4,$C$3))),_xludf.SEQUENCE($I$24-$I$23+1,1,$I$23+1))</f>
        <v>#NAME?</v>
      </c>
      <c r="G598" s="1"/>
      <c r="H598" s="1"/>
      <c r="I598" s="1"/>
      <c r="J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6"/>
      <c r="E599" s="5">
        <v>0.58315471589474632</v>
      </c>
      <c r="F599" s="5" t="e">
        <f ca="1">LOOKUP(E599,_xludf.MAP(_xludf.SEQUENCE($I$24-$I$23+1,1,$I$23),_xludf.LAMBDA(x,DISTR_HIPERGEOM_CDF(x,$C$5,$C$4,$C$3))),_xludf.SEQUENCE($I$24-$I$23+1,1,$I$23+1))</f>
        <v>#NAME?</v>
      </c>
      <c r="G599" s="1"/>
      <c r="H599" s="1"/>
      <c r="I599" s="1"/>
      <c r="J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6"/>
      <c r="E600" s="5">
        <v>0.9851765773536767</v>
      </c>
      <c r="F600" s="5" t="e">
        <f ca="1">LOOKUP(E600,_xludf.MAP(_xludf.SEQUENCE($I$24-$I$23+1,1,$I$23),_xludf.LAMBDA(x,DISTR_HIPERGEOM_CDF(x,$C$5,$C$4,$C$3))),_xludf.SEQUENCE($I$24-$I$23+1,1,$I$23+1))</f>
        <v>#NAME?</v>
      </c>
      <c r="G600" s="1"/>
      <c r="H600" s="1"/>
      <c r="I600" s="1"/>
      <c r="J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6"/>
      <c r="E601" s="5">
        <v>0.48182222124589957</v>
      </c>
      <c r="F601" s="5" t="e">
        <f ca="1">LOOKUP(E601,_xludf.MAP(_xludf.SEQUENCE($I$24-$I$23+1,1,$I$23),_xludf.LAMBDA(x,DISTR_HIPERGEOM_CDF(x,$C$5,$C$4,$C$3))),_xludf.SEQUENCE($I$24-$I$23+1,1,$I$23+1))</f>
        <v>#NAME?</v>
      </c>
      <c r="G601" s="1"/>
      <c r="H601" s="1"/>
      <c r="I601" s="1"/>
      <c r="J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6"/>
      <c r="E602" s="5">
        <v>0.54648302600368615</v>
      </c>
      <c r="F602" s="5" t="e">
        <f ca="1">LOOKUP(E602,_xludf.MAP(_xludf.SEQUENCE($I$24-$I$23+1,1,$I$23),_xludf.LAMBDA(x,DISTR_HIPERGEOM_CDF(x,$C$5,$C$4,$C$3))),_xludf.SEQUENCE($I$24-$I$23+1,1,$I$23+1))</f>
        <v>#NAME?</v>
      </c>
      <c r="G602" s="1"/>
      <c r="H602" s="1"/>
      <c r="I602" s="1"/>
      <c r="J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6"/>
      <c r="E603" s="5">
        <v>7.5350171285800349E-2</v>
      </c>
      <c r="F603" s="5" t="e">
        <f ca="1">LOOKUP(E603,_xludf.MAP(_xludf.SEQUENCE($I$24-$I$23+1,1,$I$23),_xludf.LAMBDA(x,DISTR_HIPERGEOM_CDF(x,$C$5,$C$4,$C$3))),_xludf.SEQUENCE($I$24-$I$23+1,1,$I$23+1))</f>
        <v>#NAME?</v>
      </c>
      <c r="G603" s="1"/>
      <c r="H603" s="1"/>
      <c r="I603" s="1"/>
      <c r="J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6"/>
      <c r="E604" s="5">
        <v>0.35362807931488671</v>
      </c>
      <c r="F604" s="5" t="e">
        <f ca="1">LOOKUP(E604,_xludf.MAP(_xludf.SEQUENCE($I$24-$I$23+1,1,$I$23),_xludf.LAMBDA(x,DISTR_HIPERGEOM_CDF(x,$C$5,$C$4,$C$3))),_xludf.SEQUENCE($I$24-$I$23+1,1,$I$23+1))</f>
        <v>#NAME?</v>
      </c>
      <c r="G604" s="1"/>
      <c r="H604" s="1"/>
      <c r="I604" s="1"/>
      <c r="J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6"/>
      <c r="E605" s="5">
        <v>0.55533084522058751</v>
      </c>
      <c r="F605" s="5" t="e">
        <f ca="1">LOOKUP(E605,_xludf.MAP(_xludf.SEQUENCE($I$24-$I$23+1,1,$I$23),_xludf.LAMBDA(x,DISTR_HIPERGEOM_CDF(x,$C$5,$C$4,$C$3))),_xludf.SEQUENCE($I$24-$I$23+1,1,$I$23+1))</f>
        <v>#NAME?</v>
      </c>
      <c r="G605" s="1"/>
      <c r="H605" s="1"/>
      <c r="I605" s="1"/>
      <c r="J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6"/>
      <c r="E606" s="5">
        <v>4.3281563911489518E-2</v>
      </c>
      <c r="F606" s="5" t="e">
        <f ca="1">LOOKUP(E606,_xludf.MAP(_xludf.SEQUENCE($I$24-$I$23+1,1,$I$23),_xludf.LAMBDA(x,DISTR_HIPERGEOM_CDF(x,$C$5,$C$4,$C$3))),_xludf.SEQUENCE($I$24-$I$23+1,1,$I$23+1))</f>
        <v>#NAME?</v>
      </c>
      <c r="G606" s="1"/>
      <c r="H606" s="1"/>
      <c r="I606" s="1"/>
      <c r="J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6"/>
      <c r="E607" s="5">
        <v>0.19565703658926281</v>
      </c>
      <c r="F607" s="5" t="e">
        <f ca="1">LOOKUP(E607,_xludf.MAP(_xludf.SEQUENCE($I$24-$I$23+1,1,$I$23),_xludf.LAMBDA(x,DISTR_HIPERGEOM_CDF(x,$C$5,$C$4,$C$3))),_xludf.SEQUENCE($I$24-$I$23+1,1,$I$23+1))</f>
        <v>#NAME?</v>
      </c>
      <c r="G607" s="1"/>
      <c r="H607" s="1"/>
      <c r="I607" s="1"/>
      <c r="J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6"/>
      <c r="E608" s="5">
        <v>0.73972363529393692</v>
      </c>
      <c r="F608" s="5" t="e">
        <f ca="1">LOOKUP(E608,_xludf.MAP(_xludf.SEQUENCE($I$24-$I$23+1,1,$I$23),_xludf.LAMBDA(x,DISTR_HIPERGEOM_CDF(x,$C$5,$C$4,$C$3))),_xludf.SEQUENCE($I$24-$I$23+1,1,$I$23+1))</f>
        <v>#NAME?</v>
      </c>
      <c r="G608" s="1"/>
      <c r="H608" s="1"/>
      <c r="I608" s="1"/>
      <c r="J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6"/>
      <c r="E609" s="5">
        <v>0.13368366092457595</v>
      </c>
      <c r="F609" s="5" t="e">
        <f ca="1">LOOKUP(E609,_xludf.MAP(_xludf.SEQUENCE($I$24-$I$23+1,1,$I$23),_xludf.LAMBDA(x,DISTR_HIPERGEOM_CDF(x,$C$5,$C$4,$C$3))),_xludf.SEQUENCE($I$24-$I$23+1,1,$I$23+1))</f>
        <v>#NAME?</v>
      </c>
      <c r="G609" s="1"/>
      <c r="H609" s="1"/>
      <c r="I609" s="1"/>
      <c r="J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6"/>
      <c r="E610" s="5">
        <v>0.26251813671971724</v>
      </c>
      <c r="F610" s="5" t="e">
        <f ca="1">LOOKUP(E610,_xludf.MAP(_xludf.SEQUENCE($I$24-$I$23+1,1,$I$23),_xludf.LAMBDA(x,DISTR_HIPERGEOM_CDF(x,$C$5,$C$4,$C$3))),_xludf.SEQUENCE($I$24-$I$23+1,1,$I$23+1))</f>
        <v>#NAME?</v>
      </c>
      <c r="G610" s="1"/>
      <c r="H610" s="1"/>
      <c r="I610" s="1"/>
      <c r="J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6"/>
      <c r="E611" s="5">
        <v>9.1704565105125702E-2</v>
      </c>
      <c r="F611" s="5" t="e">
        <f ca="1">LOOKUP(E611,_xludf.MAP(_xludf.SEQUENCE($I$24-$I$23+1,1,$I$23),_xludf.LAMBDA(x,DISTR_HIPERGEOM_CDF(x,$C$5,$C$4,$C$3))),_xludf.SEQUENCE($I$24-$I$23+1,1,$I$23+1))</f>
        <v>#NAME?</v>
      </c>
      <c r="G611" s="1"/>
      <c r="H611" s="1"/>
      <c r="I611" s="1"/>
      <c r="J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6"/>
      <c r="E612" s="5">
        <v>0.36810813437654155</v>
      </c>
      <c r="F612" s="5" t="e">
        <f ca="1">LOOKUP(E612,_xludf.MAP(_xludf.SEQUENCE($I$24-$I$23+1,1,$I$23),_xludf.LAMBDA(x,DISTR_HIPERGEOM_CDF(x,$C$5,$C$4,$C$3))),_xludf.SEQUENCE($I$24-$I$23+1,1,$I$23+1))</f>
        <v>#NAME?</v>
      </c>
      <c r="G612" s="1"/>
      <c r="H612" s="1"/>
      <c r="I612" s="1"/>
      <c r="J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6"/>
      <c r="E613" s="5">
        <v>0.34391689969358785</v>
      </c>
      <c r="F613" s="5" t="e">
        <f ca="1">LOOKUP(E613,_xludf.MAP(_xludf.SEQUENCE($I$24-$I$23+1,1,$I$23),_xludf.LAMBDA(x,DISTR_HIPERGEOM_CDF(x,$C$5,$C$4,$C$3))),_xludf.SEQUENCE($I$24-$I$23+1,1,$I$23+1))</f>
        <v>#NAME?</v>
      </c>
      <c r="G613" s="1"/>
      <c r="H613" s="1"/>
      <c r="I613" s="1"/>
      <c r="J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6"/>
      <c r="E614" s="5">
        <v>0.80925932922891808</v>
      </c>
      <c r="F614" s="5" t="e">
        <f ca="1">LOOKUP(E614,_xludf.MAP(_xludf.SEQUENCE($I$24-$I$23+1,1,$I$23),_xludf.LAMBDA(x,DISTR_HIPERGEOM_CDF(x,$C$5,$C$4,$C$3))),_xludf.SEQUENCE($I$24-$I$23+1,1,$I$23+1))</f>
        <v>#NAME?</v>
      </c>
      <c r="G614" s="1"/>
      <c r="H614" s="1"/>
      <c r="I614" s="1"/>
      <c r="J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6"/>
      <c r="E615" s="5">
        <v>0.5923251144888857</v>
      </c>
      <c r="F615" s="5" t="e">
        <f ca="1">LOOKUP(E615,_xludf.MAP(_xludf.SEQUENCE($I$24-$I$23+1,1,$I$23),_xludf.LAMBDA(x,DISTR_HIPERGEOM_CDF(x,$C$5,$C$4,$C$3))),_xludf.SEQUENCE($I$24-$I$23+1,1,$I$23+1))</f>
        <v>#NAME?</v>
      </c>
      <c r="G615" s="1"/>
      <c r="H615" s="1"/>
      <c r="I615" s="1"/>
      <c r="J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6"/>
      <c r="E616" s="5">
        <v>0.81296266907498327</v>
      </c>
      <c r="F616" s="5" t="e">
        <f ca="1">LOOKUP(E616,_xludf.MAP(_xludf.SEQUENCE($I$24-$I$23+1,1,$I$23),_xludf.LAMBDA(x,DISTR_HIPERGEOM_CDF(x,$C$5,$C$4,$C$3))),_xludf.SEQUENCE($I$24-$I$23+1,1,$I$23+1))</f>
        <v>#NAME?</v>
      </c>
      <c r="G616" s="1"/>
      <c r="H616" s="1"/>
      <c r="I616" s="1"/>
      <c r="J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6"/>
      <c r="E617" s="5">
        <v>0.87982399098494579</v>
      </c>
      <c r="F617" s="5" t="e">
        <f ca="1">LOOKUP(E617,_xludf.MAP(_xludf.SEQUENCE($I$24-$I$23+1,1,$I$23),_xludf.LAMBDA(x,DISTR_HIPERGEOM_CDF(x,$C$5,$C$4,$C$3))),_xludf.SEQUENCE($I$24-$I$23+1,1,$I$23+1))</f>
        <v>#NAME?</v>
      </c>
      <c r="G617" s="1"/>
      <c r="H617" s="1"/>
      <c r="I617" s="1"/>
      <c r="J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6"/>
      <c r="E618" s="5">
        <v>0.23350818596965228</v>
      </c>
      <c r="F618" s="5" t="e">
        <f ca="1">LOOKUP(E618,_xludf.MAP(_xludf.SEQUENCE($I$24-$I$23+1,1,$I$23),_xludf.LAMBDA(x,DISTR_HIPERGEOM_CDF(x,$C$5,$C$4,$C$3))),_xludf.SEQUENCE($I$24-$I$23+1,1,$I$23+1))</f>
        <v>#NAME?</v>
      </c>
      <c r="G618" s="1"/>
      <c r="H618" s="1"/>
      <c r="I618" s="1"/>
      <c r="J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6"/>
      <c r="E619" s="5">
        <v>0.17846866791925964</v>
      </c>
      <c r="F619" s="5" t="e">
        <f ca="1">LOOKUP(E619,_xludf.MAP(_xludf.SEQUENCE($I$24-$I$23+1,1,$I$23),_xludf.LAMBDA(x,DISTR_HIPERGEOM_CDF(x,$C$5,$C$4,$C$3))),_xludf.SEQUENCE($I$24-$I$23+1,1,$I$23+1))</f>
        <v>#NAME?</v>
      </c>
      <c r="G619" s="1"/>
      <c r="H619" s="1"/>
      <c r="I619" s="1"/>
      <c r="J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6"/>
      <c r="E620" s="5">
        <v>0.1729990853984138</v>
      </c>
      <c r="F620" s="5" t="e">
        <f ca="1">LOOKUP(E620,_xludf.MAP(_xludf.SEQUENCE($I$24-$I$23+1,1,$I$23),_xludf.LAMBDA(x,DISTR_HIPERGEOM_CDF(x,$C$5,$C$4,$C$3))),_xludf.SEQUENCE($I$24-$I$23+1,1,$I$23+1))</f>
        <v>#NAME?</v>
      </c>
      <c r="G620" s="1"/>
      <c r="H620" s="1"/>
      <c r="I620" s="1"/>
      <c r="J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6"/>
      <c r="E621" s="5">
        <v>0.5497940281351178</v>
      </c>
      <c r="F621" s="5" t="e">
        <f ca="1">LOOKUP(E621,_xludf.MAP(_xludf.SEQUENCE($I$24-$I$23+1,1,$I$23),_xludf.LAMBDA(x,DISTR_HIPERGEOM_CDF(x,$C$5,$C$4,$C$3))),_xludf.SEQUENCE($I$24-$I$23+1,1,$I$23+1))</f>
        <v>#NAME?</v>
      </c>
      <c r="G621" s="1"/>
      <c r="H621" s="1"/>
      <c r="I621" s="1"/>
      <c r="J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6"/>
      <c r="E622" s="5">
        <v>0.70725151493992933</v>
      </c>
      <c r="F622" s="5" t="e">
        <f ca="1">LOOKUP(E622,_xludf.MAP(_xludf.SEQUENCE($I$24-$I$23+1,1,$I$23),_xludf.LAMBDA(x,DISTR_HIPERGEOM_CDF(x,$C$5,$C$4,$C$3))),_xludf.SEQUENCE($I$24-$I$23+1,1,$I$23+1))</f>
        <v>#NAME?</v>
      </c>
      <c r="G622" s="1"/>
      <c r="H622" s="1"/>
      <c r="I622" s="1"/>
      <c r="J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6"/>
      <c r="E623" s="5">
        <v>0.50171073608016425</v>
      </c>
      <c r="F623" s="5" t="e">
        <f ca="1">LOOKUP(E623,_xludf.MAP(_xludf.SEQUENCE($I$24-$I$23+1,1,$I$23),_xludf.LAMBDA(x,DISTR_HIPERGEOM_CDF(x,$C$5,$C$4,$C$3))),_xludf.SEQUENCE($I$24-$I$23+1,1,$I$23+1))</f>
        <v>#NAME?</v>
      </c>
      <c r="G623" s="1"/>
      <c r="H623" s="1"/>
      <c r="I623" s="1"/>
      <c r="J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6"/>
      <c r="E624" s="5">
        <v>0.58211056148565143</v>
      </c>
      <c r="F624" s="5" t="e">
        <f ca="1">LOOKUP(E624,_xludf.MAP(_xludf.SEQUENCE($I$24-$I$23+1,1,$I$23),_xludf.LAMBDA(x,DISTR_HIPERGEOM_CDF(x,$C$5,$C$4,$C$3))),_xludf.SEQUENCE($I$24-$I$23+1,1,$I$23+1))</f>
        <v>#NAME?</v>
      </c>
      <c r="G624" s="1"/>
      <c r="H624" s="1"/>
      <c r="I624" s="1"/>
      <c r="J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6"/>
      <c r="E625" s="5">
        <v>0.34833274292198835</v>
      </c>
      <c r="F625" s="5" t="e">
        <f ca="1">LOOKUP(E625,_xludf.MAP(_xludf.SEQUENCE($I$24-$I$23+1,1,$I$23),_xludf.LAMBDA(x,DISTR_HIPERGEOM_CDF(x,$C$5,$C$4,$C$3))),_xludf.SEQUENCE($I$24-$I$23+1,1,$I$23+1))</f>
        <v>#NAME?</v>
      </c>
      <c r="G625" s="1"/>
      <c r="H625" s="1"/>
      <c r="I625" s="1"/>
      <c r="J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6"/>
      <c r="E626" s="5">
        <v>0.31562086058015626</v>
      </c>
      <c r="F626" s="5" t="e">
        <f ca="1">LOOKUP(E626,_xludf.MAP(_xludf.SEQUENCE($I$24-$I$23+1,1,$I$23),_xludf.LAMBDA(x,DISTR_HIPERGEOM_CDF(x,$C$5,$C$4,$C$3))),_xludf.SEQUENCE($I$24-$I$23+1,1,$I$23+1))</f>
        <v>#NAME?</v>
      </c>
      <c r="G626" s="1"/>
      <c r="H626" s="1"/>
      <c r="I626" s="1"/>
      <c r="J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6"/>
      <c r="E627" s="5">
        <v>0.51605744673945164</v>
      </c>
      <c r="F627" s="5" t="e">
        <f ca="1">LOOKUP(E627,_xludf.MAP(_xludf.SEQUENCE($I$24-$I$23+1,1,$I$23),_xludf.LAMBDA(x,DISTR_HIPERGEOM_CDF(x,$C$5,$C$4,$C$3))),_xludf.SEQUENCE($I$24-$I$23+1,1,$I$23+1))</f>
        <v>#NAME?</v>
      </c>
      <c r="G627" s="1"/>
      <c r="H627" s="1"/>
      <c r="I627" s="1"/>
      <c r="J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6"/>
      <c r="E628" s="5">
        <v>0.15775980679011958</v>
      </c>
      <c r="F628" s="5" t="e">
        <f ca="1">LOOKUP(E628,_xludf.MAP(_xludf.SEQUENCE($I$24-$I$23+1,1,$I$23),_xludf.LAMBDA(x,DISTR_HIPERGEOM_CDF(x,$C$5,$C$4,$C$3))),_xludf.SEQUENCE($I$24-$I$23+1,1,$I$23+1))</f>
        <v>#NAME?</v>
      </c>
      <c r="G628" s="1"/>
      <c r="H628" s="1"/>
      <c r="I628" s="1"/>
      <c r="J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6"/>
      <c r="E629" s="5">
        <v>9.7927716180956526E-2</v>
      </c>
      <c r="F629" s="5" t="e">
        <f ca="1">LOOKUP(E629,_xludf.MAP(_xludf.SEQUENCE($I$24-$I$23+1,1,$I$23),_xludf.LAMBDA(x,DISTR_HIPERGEOM_CDF(x,$C$5,$C$4,$C$3))),_xludf.SEQUENCE($I$24-$I$23+1,1,$I$23+1))</f>
        <v>#NAME?</v>
      </c>
      <c r="G629" s="1"/>
      <c r="H629" s="1"/>
      <c r="I629" s="1"/>
      <c r="J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6"/>
      <c r="E630" s="5">
        <v>0.31473715412877323</v>
      </c>
      <c r="F630" s="5" t="e">
        <f ca="1">LOOKUP(E630,_xludf.MAP(_xludf.SEQUENCE($I$24-$I$23+1,1,$I$23),_xludf.LAMBDA(x,DISTR_HIPERGEOM_CDF(x,$C$5,$C$4,$C$3))),_xludf.SEQUENCE($I$24-$I$23+1,1,$I$23+1))</f>
        <v>#NAME?</v>
      </c>
      <c r="G630" s="1"/>
      <c r="H630" s="1"/>
      <c r="I630" s="1"/>
      <c r="J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6"/>
      <c r="E631" s="5">
        <v>0.82097918232329048</v>
      </c>
      <c r="F631" s="5" t="e">
        <f ca="1">LOOKUP(E631,_xludf.MAP(_xludf.SEQUENCE($I$24-$I$23+1,1,$I$23),_xludf.LAMBDA(x,DISTR_HIPERGEOM_CDF(x,$C$5,$C$4,$C$3))),_xludf.SEQUENCE($I$24-$I$23+1,1,$I$23+1))</f>
        <v>#NAME?</v>
      </c>
      <c r="G631" s="1"/>
      <c r="H631" s="1"/>
      <c r="I631" s="1"/>
      <c r="J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6"/>
      <c r="E632" s="5">
        <v>0.87297500482697221</v>
      </c>
      <c r="F632" s="5" t="e">
        <f ca="1">LOOKUP(E632,_xludf.MAP(_xludf.SEQUENCE($I$24-$I$23+1,1,$I$23),_xludf.LAMBDA(x,DISTR_HIPERGEOM_CDF(x,$C$5,$C$4,$C$3))),_xludf.SEQUENCE($I$24-$I$23+1,1,$I$23+1))</f>
        <v>#NAME?</v>
      </c>
      <c r="G632" s="1"/>
      <c r="H632" s="1"/>
      <c r="I632" s="1"/>
      <c r="J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6"/>
      <c r="E633" s="5">
        <v>0.50577016749091164</v>
      </c>
      <c r="F633" s="5" t="e">
        <f ca="1">LOOKUP(E633,_xludf.MAP(_xludf.SEQUENCE($I$24-$I$23+1,1,$I$23),_xludf.LAMBDA(x,DISTR_HIPERGEOM_CDF(x,$C$5,$C$4,$C$3))),_xludf.SEQUENCE($I$24-$I$23+1,1,$I$23+1))</f>
        <v>#NAME?</v>
      </c>
      <c r="G633" s="1"/>
      <c r="H633" s="1"/>
      <c r="I633" s="1"/>
      <c r="J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6"/>
      <c r="E634" s="5">
        <v>0.98322206014566105</v>
      </c>
      <c r="F634" s="5" t="e">
        <f ca="1">LOOKUP(E634,_xludf.MAP(_xludf.SEQUENCE($I$24-$I$23+1,1,$I$23),_xludf.LAMBDA(x,DISTR_HIPERGEOM_CDF(x,$C$5,$C$4,$C$3))),_xludf.SEQUENCE($I$24-$I$23+1,1,$I$23+1))</f>
        <v>#NAME?</v>
      </c>
      <c r="G634" s="1"/>
      <c r="H634" s="1"/>
      <c r="I634" s="1"/>
      <c r="J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6"/>
      <c r="E635" s="5">
        <v>0.12708001289972914</v>
      </c>
      <c r="F635" s="5" t="e">
        <f ca="1">LOOKUP(E635,_xludf.MAP(_xludf.SEQUENCE($I$24-$I$23+1,1,$I$23),_xludf.LAMBDA(x,DISTR_HIPERGEOM_CDF(x,$C$5,$C$4,$C$3))),_xludf.SEQUENCE($I$24-$I$23+1,1,$I$23+1))</f>
        <v>#NAME?</v>
      </c>
      <c r="G635" s="1"/>
      <c r="H635" s="1"/>
      <c r="I635" s="1"/>
      <c r="J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6"/>
      <c r="E636" s="5">
        <v>0.25286300893263536</v>
      </c>
      <c r="F636" s="5" t="e">
        <f ca="1">LOOKUP(E636,_xludf.MAP(_xludf.SEQUENCE($I$24-$I$23+1,1,$I$23),_xludf.LAMBDA(x,DISTR_HIPERGEOM_CDF(x,$C$5,$C$4,$C$3))),_xludf.SEQUENCE($I$24-$I$23+1,1,$I$23+1))</f>
        <v>#NAME?</v>
      </c>
      <c r="G636" s="1"/>
      <c r="H636" s="1"/>
      <c r="I636" s="1"/>
      <c r="J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6"/>
      <c r="E637" s="5">
        <v>0.55894842335801909</v>
      </c>
      <c r="F637" s="5" t="e">
        <f ca="1">LOOKUP(E637,_xludf.MAP(_xludf.SEQUENCE($I$24-$I$23+1,1,$I$23),_xludf.LAMBDA(x,DISTR_HIPERGEOM_CDF(x,$C$5,$C$4,$C$3))),_xludf.SEQUENCE($I$24-$I$23+1,1,$I$23+1))</f>
        <v>#NAME?</v>
      </c>
      <c r="G637" s="1"/>
      <c r="H637" s="1"/>
      <c r="I637" s="1"/>
      <c r="J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6"/>
      <c r="E638" s="5">
        <v>0.50002435691732217</v>
      </c>
      <c r="F638" s="5" t="e">
        <f ca="1">LOOKUP(E638,_xludf.MAP(_xludf.SEQUENCE($I$24-$I$23+1,1,$I$23),_xludf.LAMBDA(x,DISTR_HIPERGEOM_CDF(x,$C$5,$C$4,$C$3))),_xludf.SEQUENCE($I$24-$I$23+1,1,$I$23+1))</f>
        <v>#NAME?</v>
      </c>
      <c r="G638" s="1"/>
      <c r="H638" s="1"/>
      <c r="I638" s="1"/>
      <c r="J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6"/>
      <c r="E639" s="5">
        <v>0.85053691069411563</v>
      </c>
      <c r="F639" s="5" t="e">
        <f ca="1">LOOKUP(E639,_xludf.MAP(_xludf.SEQUENCE($I$24-$I$23+1,1,$I$23),_xludf.LAMBDA(x,DISTR_HIPERGEOM_CDF(x,$C$5,$C$4,$C$3))),_xludf.SEQUENCE($I$24-$I$23+1,1,$I$23+1))</f>
        <v>#NAME?</v>
      </c>
      <c r="G639" s="1"/>
      <c r="H639" s="1"/>
      <c r="I639" s="1"/>
      <c r="J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6"/>
      <c r="E640" s="5">
        <v>0.24283827574826444</v>
      </c>
      <c r="F640" s="5" t="e">
        <f ca="1">LOOKUP(E640,_xludf.MAP(_xludf.SEQUENCE($I$24-$I$23+1,1,$I$23),_xludf.LAMBDA(x,DISTR_HIPERGEOM_CDF(x,$C$5,$C$4,$C$3))),_xludf.SEQUENCE($I$24-$I$23+1,1,$I$23+1))</f>
        <v>#NAME?</v>
      </c>
      <c r="G640" s="1"/>
      <c r="H640" s="1"/>
      <c r="I640" s="1"/>
      <c r="J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6"/>
      <c r="E641" s="5">
        <v>0.54207873904532911</v>
      </c>
      <c r="F641" s="5" t="e">
        <f ca="1">LOOKUP(E641,_xludf.MAP(_xludf.SEQUENCE($I$24-$I$23+1,1,$I$23),_xludf.LAMBDA(x,DISTR_HIPERGEOM_CDF(x,$C$5,$C$4,$C$3))),_xludf.SEQUENCE($I$24-$I$23+1,1,$I$23+1))</f>
        <v>#NAME?</v>
      </c>
      <c r="G641" s="1"/>
      <c r="H641" s="1"/>
      <c r="I641" s="1"/>
      <c r="J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6"/>
      <c r="E642" s="5">
        <v>0.61812257709848684</v>
      </c>
      <c r="F642" s="5" t="e">
        <f ca="1">LOOKUP(E642,_xludf.MAP(_xludf.SEQUENCE($I$24-$I$23+1,1,$I$23),_xludf.LAMBDA(x,DISTR_HIPERGEOM_CDF(x,$C$5,$C$4,$C$3))),_xludf.SEQUENCE($I$24-$I$23+1,1,$I$23+1))</f>
        <v>#NAME?</v>
      </c>
      <c r="G642" s="1"/>
      <c r="H642" s="1"/>
      <c r="I642" s="1"/>
      <c r="J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6"/>
      <c r="E643" s="5">
        <v>0.71841965211043557</v>
      </c>
      <c r="F643" s="5" t="e">
        <f ca="1">LOOKUP(E643,_xludf.MAP(_xludf.SEQUENCE($I$24-$I$23+1,1,$I$23),_xludf.LAMBDA(x,DISTR_HIPERGEOM_CDF(x,$C$5,$C$4,$C$3))),_xludf.SEQUENCE($I$24-$I$23+1,1,$I$23+1))</f>
        <v>#NAME?</v>
      </c>
      <c r="G643" s="1"/>
      <c r="H643" s="1"/>
      <c r="I643" s="1"/>
      <c r="J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6"/>
      <c r="E644" s="5">
        <v>7.3305121662767259E-2</v>
      </c>
      <c r="F644" s="5" t="e">
        <f ca="1">LOOKUP(E644,_xludf.MAP(_xludf.SEQUENCE($I$24-$I$23+1,1,$I$23),_xludf.LAMBDA(x,DISTR_HIPERGEOM_CDF(x,$C$5,$C$4,$C$3))),_xludf.SEQUENCE($I$24-$I$23+1,1,$I$23+1))</f>
        <v>#NAME?</v>
      </c>
      <c r="G644" s="1"/>
      <c r="H644" s="1"/>
      <c r="I644" s="1"/>
      <c r="J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6"/>
      <c r="E645" s="5">
        <v>0.60294123971246016</v>
      </c>
      <c r="F645" s="5" t="e">
        <f ca="1">LOOKUP(E645,_xludf.MAP(_xludf.SEQUENCE($I$24-$I$23+1,1,$I$23),_xludf.LAMBDA(x,DISTR_HIPERGEOM_CDF(x,$C$5,$C$4,$C$3))),_xludf.SEQUENCE($I$24-$I$23+1,1,$I$23+1))</f>
        <v>#NAME?</v>
      </c>
      <c r="G645" s="1"/>
      <c r="H645" s="1"/>
      <c r="I645" s="1"/>
      <c r="J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6"/>
      <c r="E646" s="5">
        <v>0.77183013815335888</v>
      </c>
      <c r="F646" s="5" t="e">
        <f ca="1">LOOKUP(E646,_xludf.MAP(_xludf.SEQUENCE($I$24-$I$23+1,1,$I$23),_xludf.LAMBDA(x,DISTR_HIPERGEOM_CDF(x,$C$5,$C$4,$C$3))),_xludf.SEQUENCE($I$24-$I$23+1,1,$I$23+1))</f>
        <v>#NAME?</v>
      </c>
      <c r="G646" s="1"/>
      <c r="H646" s="1"/>
      <c r="I646" s="1"/>
      <c r="J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6"/>
      <c r="E647" s="5">
        <v>0.92422807312174204</v>
      </c>
      <c r="F647" s="5" t="e">
        <f ca="1">LOOKUP(E647,_xludf.MAP(_xludf.SEQUENCE($I$24-$I$23+1,1,$I$23),_xludf.LAMBDA(x,DISTR_HIPERGEOM_CDF(x,$C$5,$C$4,$C$3))),_xludf.SEQUENCE($I$24-$I$23+1,1,$I$23+1))</f>
        <v>#NAME?</v>
      </c>
      <c r="G647" s="1"/>
      <c r="H647" s="1"/>
      <c r="I647" s="1"/>
      <c r="J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6"/>
      <c r="E648" s="5">
        <v>0.45431981521486531</v>
      </c>
      <c r="F648" s="5" t="e">
        <f ca="1">LOOKUP(E648,_xludf.MAP(_xludf.SEQUENCE($I$24-$I$23+1,1,$I$23),_xludf.LAMBDA(x,DISTR_HIPERGEOM_CDF(x,$C$5,$C$4,$C$3))),_xludf.SEQUENCE($I$24-$I$23+1,1,$I$23+1))</f>
        <v>#NAME?</v>
      </c>
      <c r="G648" s="1"/>
      <c r="H648" s="1"/>
      <c r="I648" s="1"/>
      <c r="J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6"/>
      <c r="E649" s="5">
        <v>0.71454017627249211</v>
      </c>
      <c r="F649" s="5" t="e">
        <f ca="1">LOOKUP(E649,_xludf.MAP(_xludf.SEQUENCE($I$24-$I$23+1,1,$I$23),_xludf.LAMBDA(x,DISTR_HIPERGEOM_CDF(x,$C$5,$C$4,$C$3))),_xludf.SEQUENCE($I$24-$I$23+1,1,$I$23+1))</f>
        <v>#NAME?</v>
      </c>
      <c r="G649" s="1"/>
      <c r="H649" s="1"/>
      <c r="I649" s="1"/>
      <c r="J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6"/>
      <c r="E650" s="5">
        <v>0.65484265915168871</v>
      </c>
      <c r="F650" s="5" t="e">
        <f ca="1">LOOKUP(E650,_xludf.MAP(_xludf.SEQUENCE($I$24-$I$23+1,1,$I$23),_xludf.LAMBDA(x,DISTR_HIPERGEOM_CDF(x,$C$5,$C$4,$C$3))),_xludf.SEQUENCE($I$24-$I$23+1,1,$I$23+1))</f>
        <v>#NAME?</v>
      </c>
      <c r="G650" s="1"/>
      <c r="H650" s="1"/>
      <c r="I650" s="1"/>
      <c r="J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6"/>
      <c r="E651" s="5">
        <v>0.81146096875542395</v>
      </c>
      <c r="F651" s="5" t="e">
        <f ca="1">LOOKUP(E651,_xludf.MAP(_xludf.SEQUENCE($I$24-$I$23+1,1,$I$23),_xludf.LAMBDA(x,DISTR_HIPERGEOM_CDF(x,$C$5,$C$4,$C$3))),_xludf.SEQUENCE($I$24-$I$23+1,1,$I$23+1))</f>
        <v>#NAME?</v>
      </c>
      <c r="G651" s="1"/>
      <c r="H651" s="1"/>
      <c r="I651" s="1"/>
      <c r="J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6"/>
      <c r="E652" s="5">
        <v>0.97379828009662095</v>
      </c>
      <c r="F652" s="5" t="e">
        <f ca="1">LOOKUP(E652,_xludf.MAP(_xludf.SEQUENCE($I$24-$I$23+1,1,$I$23),_xludf.LAMBDA(x,DISTR_HIPERGEOM_CDF(x,$C$5,$C$4,$C$3))),_xludf.SEQUENCE($I$24-$I$23+1,1,$I$23+1))</f>
        <v>#NAME?</v>
      </c>
      <c r="G652" s="1"/>
      <c r="H652" s="1"/>
      <c r="I652" s="1"/>
      <c r="J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6"/>
      <c r="E653" s="5">
        <v>8.6109175598447441E-2</v>
      </c>
      <c r="F653" s="5" t="e">
        <f ca="1">LOOKUP(E653,_xludf.MAP(_xludf.SEQUENCE($I$24-$I$23+1,1,$I$23),_xludf.LAMBDA(x,DISTR_HIPERGEOM_CDF(x,$C$5,$C$4,$C$3))),_xludf.SEQUENCE($I$24-$I$23+1,1,$I$23+1))</f>
        <v>#NAME?</v>
      </c>
      <c r="G653" s="1"/>
      <c r="H653" s="1"/>
      <c r="I653" s="1"/>
      <c r="J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6"/>
      <c r="E654" s="5">
        <v>0.23683138602906773</v>
      </c>
      <c r="F654" s="5" t="e">
        <f ca="1">LOOKUP(E654,_xludf.MAP(_xludf.SEQUENCE($I$24-$I$23+1,1,$I$23),_xludf.LAMBDA(x,DISTR_HIPERGEOM_CDF(x,$C$5,$C$4,$C$3))),_xludf.SEQUENCE($I$24-$I$23+1,1,$I$23+1))</f>
        <v>#NAME?</v>
      </c>
      <c r="G654" s="1"/>
      <c r="H654" s="1"/>
      <c r="I654" s="1"/>
      <c r="J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6"/>
      <c r="E655" s="5">
        <v>0.28275630451459599</v>
      </c>
      <c r="F655" s="5" t="e">
        <f ca="1">LOOKUP(E655,_xludf.MAP(_xludf.SEQUENCE($I$24-$I$23+1,1,$I$23),_xludf.LAMBDA(x,DISTR_HIPERGEOM_CDF(x,$C$5,$C$4,$C$3))),_xludf.SEQUENCE($I$24-$I$23+1,1,$I$23+1))</f>
        <v>#NAME?</v>
      </c>
      <c r="G655" s="1"/>
      <c r="H655" s="1"/>
      <c r="I655" s="1"/>
      <c r="J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6"/>
      <c r="E656" s="5">
        <v>0.1441241232718703</v>
      </c>
      <c r="F656" s="5" t="e">
        <f ca="1">LOOKUP(E656,_xludf.MAP(_xludf.SEQUENCE($I$24-$I$23+1,1,$I$23),_xludf.LAMBDA(x,DISTR_HIPERGEOM_CDF(x,$C$5,$C$4,$C$3))),_xludf.SEQUENCE($I$24-$I$23+1,1,$I$23+1))</f>
        <v>#NAME?</v>
      </c>
      <c r="G656" s="1"/>
      <c r="H656" s="1"/>
      <c r="I656" s="1"/>
      <c r="J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6"/>
      <c r="E657" s="5">
        <v>0.56093395673909974</v>
      </c>
      <c r="F657" s="5" t="e">
        <f ca="1">LOOKUP(E657,_xludf.MAP(_xludf.SEQUENCE($I$24-$I$23+1,1,$I$23),_xludf.LAMBDA(x,DISTR_HIPERGEOM_CDF(x,$C$5,$C$4,$C$3))),_xludf.SEQUENCE($I$24-$I$23+1,1,$I$23+1))</f>
        <v>#NAME?</v>
      </c>
      <c r="G657" s="1"/>
      <c r="H657" s="1"/>
      <c r="I657" s="1"/>
      <c r="J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6"/>
      <c r="E658" s="5">
        <v>0.64830096098503753</v>
      </c>
      <c r="F658" s="5" t="e">
        <f ca="1">LOOKUP(E658,_xludf.MAP(_xludf.SEQUENCE($I$24-$I$23+1,1,$I$23),_xludf.LAMBDA(x,DISTR_HIPERGEOM_CDF(x,$C$5,$C$4,$C$3))),_xludf.SEQUENCE($I$24-$I$23+1,1,$I$23+1))</f>
        <v>#NAME?</v>
      </c>
      <c r="G658" s="1"/>
      <c r="H658" s="1"/>
      <c r="I658" s="1"/>
      <c r="J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6"/>
      <c r="E659" s="5">
        <v>0.13312018610768994</v>
      </c>
      <c r="F659" s="5" t="e">
        <f ca="1">LOOKUP(E659,_xludf.MAP(_xludf.SEQUENCE($I$24-$I$23+1,1,$I$23),_xludf.LAMBDA(x,DISTR_HIPERGEOM_CDF(x,$C$5,$C$4,$C$3))),_xludf.SEQUENCE($I$24-$I$23+1,1,$I$23+1))</f>
        <v>#NAME?</v>
      </c>
      <c r="G659" s="1"/>
      <c r="H659" s="1"/>
      <c r="I659" s="1"/>
      <c r="J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6"/>
      <c r="E660" s="5">
        <v>0.1445507380545773</v>
      </c>
      <c r="F660" s="5" t="e">
        <f ca="1">LOOKUP(E660,_xludf.MAP(_xludf.SEQUENCE($I$24-$I$23+1,1,$I$23),_xludf.LAMBDA(x,DISTR_HIPERGEOM_CDF(x,$C$5,$C$4,$C$3))),_xludf.SEQUENCE($I$24-$I$23+1,1,$I$23+1))</f>
        <v>#NAME?</v>
      </c>
      <c r="G660" s="1"/>
      <c r="H660" s="1"/>
      <c r="I660" s="1"/>
      <c r="J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6"/>
      <c r="E661" s="5">
        <v>0.30546613095900166</v>
      </c>
      <c r="F661" s="5" t="e">
        <f ca="1">LOOKUP(E661,_xludf.MAP(_xludf.SEQUENCE($I$24-$I$23+1,1,$I$23),_xludf.LAMBDA(x,DISTR_HIPERGEOM_CDF(x,$C$5,$C$4,$C$3))),_xludf.SEQUENCE($I$24-$I$23+1,1,$I$23+1))</f>
        <v>#NAME?</v>
      </c>
      <c r="G661" s="1"/>
      <c r="H661" s="1"/>
      <c r="I661" s="1"/>
      <c r="J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6"/>
      <c r="E662" s="5">
        <v>0.35659333880175159</v>
      </c>
      <c r="F662" s="5" t="e">
        <f ca="1">LOOKUP(E662,_xludf.MAP(_xludf.SEQUENCE($I$24-$I$23+1,1,$I$23),_xludf.LAMBDA(x,DISTR_HIPERGEOM_CDF(x,$C$5,$C$4,$C$3))),_xludf.SEQUENCE($I$24-$I$23+1,1,$I$23+1))</f>
        <v>#NAME?</v>
      </c>
      <c r="G662" s="1"/>
      <c r="H662" s="1"/>
      <c r="I662" s="1"/>
      <c r="J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6"/>
      <c r="E663" s="5">
        <v>0.2879875795432506</v>
      </c>
      <c r="F663" s="5" t="e">
        <f ca="1">LOOKUP(E663,_xludf.MAP(_xludf.SEQUENCE($I$24-$I$23+1,1,$I$23),_xludf.LAMBDA(x,DISTR_HIPERGEOM_CDF(x,$C$5,$C$4,$C$3))),_xludf.SEQUENCE($I$24-$I$23+1,1,$I$23+1))</f>
        <v>#NAME?</v>
      </c>
      <c r="G663" s="1"/>
      <c r="H663" s="1"/>
      <c r="I663" s="1"/>
      <c r="J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6"/>
      <c r="E664" s="5">
        <v>0.94058027337729266</v>
      </c>
      <c r="F664" s="5" t="e">
        <f ca="1">LOOKUP(E664,_xludf.MAP(_xludf.SEQUENCE($I$24-$I$23+1,1,$I$23),_xludf.LAMBDA(x,DISTR_HIPERGEOM_CDF(x,$C$5,$C$4,$C$3))),_xludf.SEQUENCE($I$24-$I$23+1,1,$I$23+1))</f>
        <v>#NAME?</v>
      </c>
      <c r="G664" s="1"/>
      <c r="H664" s="1"/>
      <c r="I664" s="1"/>
      <c r="J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6"/>
      <c r="E665" s="5">
        <v>0.14205388753178882</v>
      </c>
      <c r="F665" s="5" t="e">
        <f ca="1">LOOKUP(E665,_xludf.MAP(_xludf.SEQUENCE($I$24-$I$23+1,1,$I$23),_xludf.LAMBDA(x,DISTR_HIPERGEOM_CDF(x,$C$5,$C$4,$C$3))),_xludf.SEQUENCE($I$24-$I$23+1,1,$I$23+1))</f>
        <v>#NAME?</v>
      </c>
      <c r="G665" s="1"/>
      <c r="H665" s="1"/>
      <c r="I665" s="1"/>
      <c r="J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6"/>
      <c r="E666" s="5">
        <v>0.58033412754892943</v>
      </c>
      <c r="F666" s="5" t="e">
        <f ca="1">LOOKUP(E666,_xludf.MAP(_xludf.SEQUENCE($I$24-$I$23+1,1,$I$23),_xludf.LAMBDA(x,DISTR_HIPERGEOM_CDF(x,$C$5,$C$4,$C$3))),_xludf.SEQUENCE($I$24-$I$23+1,1,$I$23+1))</f>
        <v>#NAME?</v>
      </c>
      <c r="G666" s="1"/>
      <c r="H666" s="1"/>
      <c r="I666" s="1"/>
      <c r="J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6"/>
      <c r="E667" s="5">
        <v>0.49033490118325485</v>
      </c>
      <c r="F667" s="5" t="e">
        <f ca="1">LOOKUP(E667,_xludf.MAP(_xludf.SEQUENCE($I$24-$I$23+1,1,$I$23),_xludf.LAMBDA(x,DISTR_HIPERGEOM_CDF(x,$C$5,$C$4,$C$3))),_xludf.SEQUENCE($I$24-$I$23+1,1,$I$23+1))</f>
        <v>#NAME?</v>
      </c>
      <c r="G667" s="1"/>
      <c r="H667" s="1"/>
      <c r="I667" s="1"/>
      <c r="J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6"/>
      <c r="E668" s="5">
        <v>0.12654176985466792</v>
      </c>
      <c r="F668" s="5" t="e">
        <f ca="1">LOOKUP(E668,_xludf.MAP(_xludf.SEQUENCE($I$24-$I$23+1,1,$I$23),_xludf.LAMBDA(x,DISTR_HIPERGEOM_CDF(x,$C$5,$C$4,$C$3))),_xludf.SEQUENCE($I$24-$I$23+1,1,$I$23+1))</f>
        <v>#NAME?</v>
      </c>
      <c r="G668" s="1"/>
      <c r="H668" s="1"/>
      <c r="I668" s="1"/>
      <c r="J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6"/>
      <c r="E669" s="5">
        <v>0.20671610079506519</v>
      </c>
      <c r="F669" s="5" t="e">
        <f ca="1">LOOKUP(E669,_xludf.MAP(_xludf.SEQUENCE($I$24-$I$23+1,1,$I$23),_xludf.LAMBDA(x,DISTR_HIPERGEOM_CDF(x,$C$5,$C$4,$C$3))),_xludf.SEQUENCE($I$24-$I$23+1,1,$I$23+1))</f>
        <v>#NAME?</v>
      </c>
      <c r="G669" s="1"/>
      <c r="H669" s="1"/>
      <c r="I669" s="1"/>
      <c r="J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6"/>
      <c r="E670" s="5">
        <v>0.94528168719434424</v>
      </c>
      <c r="F670" s="5" t="e">
        <f ca="1">LOOKUP(E670,_xludf.MAP(_xludf.SEQUENCE($I$24-$I$23+1,1,$I$23),_xludf.LAMBDA(x,DISTR_HIPERGEOM_CDF(x,$C$5,$C$4,$C$3))),_xludf.SEQUENCE($I$24-$I$23+1,1,$I$23+1))</f>
        <v>#NAME?</v>
      </c>
      <c r="G670" s="1"/>
      <c r="H670" s="1"/>
      <c r="I670" s="1"/>
      <c r="J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6"/>
      <c r="E671" s="5">
        <v>0.32579101195716031</v>
      </c>
      <c r="F671" s="5" t="e">
        <f ca="1">LOOKUP(E671,_xludf.MAP(_xludf.SEQUENCE($I$24-$I$23+1,1,$I$23),_xludf.LAMBDA(x,DISTR_HIPERGEOM_CDF(x,$C$5,$C$4,$C$3))),_xludf.SEQUENCE($I$24-$I$23+1,1,$I$23+1))</f>
        <v>#NAME?</v>
      </c>
      <c r="G671" s="1"/>
      <c r="H671" s="1"/>
      <c r="I671" s="1"/>
      <c r="J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6"/>
      <c r="E672" s="5">
        <v>0.5338788779661845</v>
      </c>
      <c r="F672" s="5" t="e">
        <f ca="1">LOOKUP(E672,_xludf.MAP(_xludf.SEQUENCE($I$24-$I$23+1,1,$I$23),_xludf.LAMBDA(x,DISTR_HIPERGEOM_CDF(x,$C$5,$C$4,$C$3))),_xludf.SEQUENCE($I$24-$I$23+1,1,$I$23+1))</f>
        <v>#NAME?</v>
      </c>
      <c r="G672" s="1"/>
      <c r="H672" s="1"/>
      <c r="I672" s="1"/>
      <c r="J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6"/>
      <c r="E673" s="5">
        <v>0.22373883606569689</v>
      </c>
      <c r="F673" s="5" t="e">
        <f ca="1">LOOKUP(E673,_xludf.MAP(_xludf.SEQUENCE($I$24-$I$23+1,1,$I$23),_xludf.LAMBDA(x,DISTR_HIPERGEOM_CDF(x,$C$5,$C$4,$C$3))),_xludf.SEQUENCE($I$24-$I$23+1,1,$I$23+1))</f>
        <v>#NAME?</v>
      </c>
      <c r="G673" s="1"/>
      <c r="H673" s="1"/>
      <c r="I673" s="1"/>
      <c r="J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6"/>
      <c r="E674" s="5">
        <v>0.97145298686541015</v>
      </c>
      <c r="F674" s="5" t="e">
        <f ca="1">LOOKUP(E674,_xludf.MAP(_xludf.SEQUENCE($I$24-$I$23+1,1,$I$23),_xludf.LAMBDA(x,DISTR_HIPERGEOM_CDF(x,$C$5,$C$4,$C$3))),_xludf.SEQUENCE($I$24-$I$23+1,1,$I$23+1))</f>
        <v>#NAME?</v>
      </c>
      <c r="G674" s="1"/>
      <c r="H674" s="1"/>
      <c r="I674" s="1"/>
      <c r="J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6"/>
      <c r="E675" s="5">
        <v>0.60066965628304603</v>
      </c>
      <c r="F675" s="5" t="e">
        <f ca="1">LOOKUP(E675,_xludf.MAP(_xludf.SEQUENCE($I$24-$I$23+1,1,$I$23),_xludf.LAMBDA(x,DISTR_HIPERGEOM_CDF(x,$C$5,$C$4,$C$3))),_xludf.SEQUENCE($I$24-$I$23+1,1,$I$23+1))</f>
        <v>#NAME?</v>
      </c>
      <c r="G675" s="1"/>
      <c r="H675" s="1"/>
      <c r="I675" s="1"/>
      <c r="J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6"/>
      <c r="E676" s="5">
        <v>0.37519769121066138</v>
      </c>
      <c r="F676" s="5" t="e">
        <f ca="1">LOOKUP(E676,_xludf.MAP(_xludf.SEQUENCE($I$24-$I$23+1,1,$I$23),_xludf.LAMBDA(x,DISTR_HIPERGEOM_CDF(x,$C$5,$C$4,$C$3))),_xludf.SEQUENCE($I$24-$I$23+1,1,$I$23+1))</f>
        <v>#NAME?</v>
      </c>
      <c r="G676" s="1"/>
      <c r="H676" s="1"/>
      <c r="I676" s="1"/>
      <c r="J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6"/>
      <c r="E677" s="5">
        <v>0.58047431297690877</v>
      </c>
      <c r="F677" s="5" t="e">
        <f ca="1">LOOKUP(E677,_xludf.MAP(_xludf.SEQUENCE($I$24-$I$23+1,1,$I$23),_xludf.LAMBDA(x,DISTR_HIPERGEOM_CDF(x,$C$5,$C$4,$C$3))),_xludf.SEQUENCE($I$24-$I$23+1,1,$I$23+1))</f>
        <v>#NAME?</v>
      </c>
      <c r="G677" s="1"/>
      <c r="H677" s="1"/>
      <c r="I677" s="1"/>
      <c r="J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6"/>
      <c r="E678" s="5">
        <v>9.956469199948359E-2</v>
      </c>
      <c r="F678" s="5" t="e">
        <f ca="1">LOOKUP(E678,_xludf.MAP(_xludf.SEQUENCE($I$24-$I$23+1,1,$I$23),_xludf.LAMBDA(x,DISTR_HIPERGEOM_CDF(x,$C$5,$C$4,$C$3))),_xludf.SEQUENCE($I$24-$I$23+1,1,$I$23+1))</f>
        <v>#NAME?</v>
      </c>
      <c r="G678" s="1"/>
      <c r="H678" s="1"/>
      <c r="I678" s="1"/>
      <c r="J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6"/>
      <c r="E679" s="5">
        <v>0.99507316313557725</v>
      </c>
      <c r="F679" s="5" t="e">
        <f ca="1">LOOKUP(E679,_xludf.MAP(_xludf.SEQUENCE($I$24-$I$23+1,1,$I$23),_xludf.LAMBDA(x,DISTR_HIPERGEOM_CDF(x,$C$5,$C$4,$C$3))),_xludf.SEQUENCE($I$24-$I$23+1,1,$I$23+1))</f>
        <v>#NAME?</v>
      </c>
      <c r="G679" s="1"/>
      <c r="H679" s="1"/>
      <c r="I679" s="1"/>
      <c r="J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6"/>
      <c r="E680" s="5">
        <v>0.45291345821963891</v>
      </c>
      <c r="F680" s="5" t="e">
        <f ca="1">LOOKUP(E680,_xludf.MAP(_xludf.SEQUENCE($I$24-$I$23+1,1,$I$23),_xludf.LAMBDA(x,DISTR_HIPERGEOM_CDF(x,$C$5,$C$4,$C$3))),_xludf.SEQUENCE($I$24-$I$23+1,1,$I$23+1))</f>
        <v>#NAME?</v>
      </c>
      <c r="G680" s="1"/>
      <c r="H680" s="1"/>
      <c r="I680" s="1"/>
      <c r="J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6"/>
      <c r="E681" s="5">
        <v>0.55857366925513863</v>
      </c>
      <c r="F681" s="5" t="e">
        <f ca="1">LOOKUP(E681,_xludf.MAP(_xludf.SEQUENCE($I$24-$I$23+1,1,$I$23),_xludf.LAMBDA(x,DISTR_HIPERGEOM_CDF(x,$C$5,$C$4,$C$3))),_xludf.SEQUENCE($I$24-$I$23+1,1,$I$23+1))</f>
        <v>#NAME?</v>
      </c>
      <c r="G681" s="1"/>
      <c r="H681" s="1"/>
      <c r="I681" s="1"/>
      <c r="J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6"/>
      <c r="E682" s="5">
        <v>0.61424200448304445</v>
      </c>
      <c r="F682" s="5" t="e">
        <f ca="1">LOOKUP(E682,_xludf.MAP(_xludf.SEQUENCE($I$24-$I$23+1,1,$I$23),_xludf.LAMBDA(x,DISTR_HIPERGEOM_CDF(x,$C$5,$C$4,$C$3))),_xludf.SEQUENCE($I$24-$I$23+1,1,$I$23+1))</f>
        <v>#NAME?</v>
      </c>
      <c r="G682" s="1"/>
      <c r="H682" s="1"/>
      <c r="I682" s="1"/>
      <c r="J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6"/>
      <c r="E683" s="5">
        <v>0.60169332046878365</v>
      </c>
      <c r="F683" s="5" t="e">
        <f ca="1">LOOKUP(E683,_xludf.MAP(_xludf.SEQUENCE($I$24-$I$23+1,1,$I$23),_xludf.LAMBDA(x,DISTR_HIPERGEOM_CDF(x,$C$5,$C$4,$C$3))),_xludf.SEQUENCE($I$24-$I$23+1,1,$I$23+1))</f>
        <v>#NAME?</v>
      </c>
      <c r="G683" s="1"/>
      <c r="H683" s="1"/>
      <c r="I683" s="1"/>
      <c r="J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6"/>
      <c r="E684" s="5">
        <v>0.75137470982446541</v>
      </c>
      <c r="F684" s="5" t="e">
        <f ca="1">LOOKUP(E684,_xludf.MAP(_xludf.SEQUENCE($I$24-$I$23+1,1,$I$23),_xludf.LAMBDA(x,DISTR_HIPERGEOM_CDF(x,$C$5,$C$4,$C$3))),_xludf.SEQUENCE($I$24-$I$23+1,1,$I$23+1))</f>
        <v>#NAME?</v>
      </c>
      <c r="G684" s="1"/>
      <c r="H684" s="1"/>
      <c r="I684" s="1"/>
      <c r="J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6"/>
      <c r="E685" s="5">
        <v>0.53198729467829475</v>
      </c>
      <c r="F685" s="5" t="e">
        <f ca="1">LOOKUP(E685,_xludf.MAP(_xludf.SEQUENCE($I$24-$I$23+1,1,$I$23),_xludf.LAMBDA(x,DISTR_HIPERGEOM_CDF(x,$C$5,$C$4,$C$3))),_xludf.SEQUENCE($I$24-$I$23+1,1,$I$23+1))</f>
        <v>#NAME?</v>
      </c>
      <c r="G685" s="1"/>
      <c r="H685" s="1"/>
      <c r="I685" s="1"/>
      <c r="J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6"/>
      <c r="E686" s="5">
        <v>2.1114121129724994E-3</v>
      </c>
      <c r="F686" s="5" t="e">
        <f ca="1">LOOKUP(E686,_xludf.MAP(_xludf.SEQUENCE($I$24-$I$23+1,1,$I$23),_xludf.LAMBDA(x,DISTR_HIPERGEOM_CDF(x,$C$5,$C$4,$C$3))),_xludf.SEQUENCE($I$24-$I$23+1,1,$I$23+1))</f>
        <v>#NAME?</v>
      </c>
      <c r="G686" s="1"/>
      <c r="H686" s="1"/>
      <c r="I686" s="1"/>
      <c r="J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6"/>
      <c r="E687" s="5">
        <v>0.43066265219342414</v>
      </c>
      <c r="F687" s="5" t="e">
        <f ca="1">LOOKUP(E687,_xludf.MAP(_xludf.SEQUENCE($I$24-$I$23+1,1,$I$23),_xludf.LAMBDA(x,DISTR_HIPERGEOM_CDF(x,$C$5,$C$4,$C$3))),_xludf.SEQUENCE($I$24-$I$23+1,1,$I$23+1))</f>
        <v>#NAME?</v>
      </c>
      <c r="G687" s="1"/>
      <c r="H687" s="1"/>
      <c r="I687" s="1"/>
      <c r="J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6"/>
      <c r="E688" s="5">
        <v>0.55263168462176548</v>
      </c>
      <c r="F688" s="5" t="e">
        <f ca="1">LOOKUP(E688,_xludf.MAP(_xludf.SEQUENCE($I$24-$I$23+1,1,$I$23),_xludf.LAMBDA(x,DISTR_HIPERGEOM_CDF(x,$C$5,$C$4,$C$3))),_xludf.SEQUENCE($I$24-$I$23+1,1,$I$23+1))</f>
        <v>#NAME?</v>
      </c>
      <c r="G688" s="1"/>
      <c r="H688" s="1"/>
      <c r="I688" s="1"/>
      <c r="J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6"/>
      <c r="E689" s="5">
        <v>0.67741713841913942</v>
      </c>
      <c r="F689" s="5" t="e">
        <f ca="1">LOOKUP(E689,_xludf.MAP(_xludf.SEQUENCE($I$24-$I$23+1,1,$I$23),_xludf.LAMBDA(x,DISTR_HIPERGEOM_CDF(x,$C$5,$C$4,$C$3))),_xludf.SEQUENCE($I$24-$I$23+1,1,$I$23+1))</f>
        <v>#NAME?</v>
      </c>
      <c r="G689" s="1"/>
      <c r="H689" s="1"/>
      <c r="I689" s="1"/>
      <c r="J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6"/>
      <c r="E690" s="5">
        <v>0.9948080743223614</v>
      </c>
      <c r="F690" s="5" t="e">
        <f ca="1">LOOKUP(E690,_xludf.MAP(_xludf.SEQUENCE($I$24-$I$23+1,1,$I$23),_xludf.LAMBDA(x,DISTR_HIPERGEOM_CDF(x,$C$5,$C$4,$C$3))),_xludf.SEQUENCE($I$24-$I$23+1,1,$I$23+1))</f>
        <v>#NAME?</v>
      </c>
      <c r="G690" s="1"/>
      <c r="H690" s="1"/>
      <c r="I690" s="1"/>
      <c r="J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6"/>
      <c r="E691" s="5">
        <v>0.21178488889177849</v>
      </c>
      <c r="F691" s="5" t="e">
        <f ca="1">LOOKUP(E691,_xludf.MAP(_xludf.SEQUENCE($I$24-$I$23+1,1,$I$23),_xludf.LAMBDA(x,DISTR_HIPERGEOM_CDF(x,$C$5,$C$4,$C$3))),_xludf.SEQUENCE($I$24-$I$23+1,1,$I$23+1))</f>
        <v>#NAME?</v>
      </c>
      <c r="G691" s="1"/>
      <c r="H691" s="1"/>
      <c r="I691" s="1"/>
      <c r="J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6"/>
      <c r="E692" s="5">
        <v>6.8555467377155122E-2</v>
      </c>
      <c r="F692" s="5" t="e">
        <f ca="1">LOOKUP(E692,_xludf.MAP(_xludf.SEQUENCE($I$24-$I$23+1,1,$I$23),_xludf.LAMBDA(x,DISTR_HIPERGEOM_CDF(x,$C$5,$C$4,$C$3))),_xludf.SEQUENCE($I$24-$I$23+1,1,$I$23+1))</f>
        <v>#NAME?</v>
      </c>
      <c r="G692" s="1"/>
      <c r="H692" s="1"/>
      <c r="I692" s="1"/>
      <c r="J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6"/>
      <c r="E693" s="5">
        <v>0.75950751143344108</v>
      </c>
      <c r="F693" s="5" t="e">
        <f ca="1">LOOKUP(E693,_xludf.MAP(_xludf.SEQUENCE($I$24-$I$23+1,1,$I$23),_xludf.LAMBDA(x,DISTR_HIPERGEOM_CDF(x,$C$5,$C$4,$C$3))),_xludf.SEQUENCE($I$24-$I$23+1,1,$I$23+1))</f>
        <v>#NAME?</v>
      </c>
      <c r="G693" s="1"/>
      <c r="H693" s="1"/>
      <c r="I693" s="1"/>
      <c r="J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6"/>
      <c r="E694" s="5">
        <v>0.79009241016865195</v>
      </c>
      <c r="F694" s="5" t="e">
        <f ca="1">LOOKUP(E694,_xludf.MAP(_xludf.SEQUENCE($I$24-$I$23+1,1,$I$23),_xludf.LAMBDA(x,DISTR_HIPERGEOM_CDF(x,$C$5,$C$4,$C$3))),_xludf.SEQUENCE($I$24-$I$23+1,1,$I$23+1))</f>
        <v>#NAME?</v>
      </c>
      <c r="G694" s="1"/>
      <c r="H694" s="1"/>
      <c r="I694" s="1"/>
      <c r="J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6"/>
      <c r="E695" s="5">
        <v>0.85770113353129451</v>
      </c>
      <c r="F695" s="5" t="e">
        <f ca="1">LOOKUP(E695,_xludf.MAP(_xludf.SEQUENCE($I$24-$I$23+1,1,$I$23),_xludf.LAMBDA(x,DISTR_HIPERGEOM_CDF(x,$C$5,$C$4,$C$3))),_xludf.SEQUENCE($I$24-$I$23+1,1,$I$23+1))</f>
        <v>#NAME?</v>
      </c>
      <c r="G695" s="1"/>
      <c r="H695" s="1"/>
      <c r="I695" s="1"/>
      <c r="J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6"/>
      <c r="E696" s="5">
        <v>0.46580343382797917</v>
      </c>
      <c r="F696" s="5" t="e">
        <f ca="1">LOOKUP(E696,_xludf.MAP(_xludf.SEQUENCE($I$24-$I$23+1,1,$I$23),_xludf.LAMBDA(x,DISTR_HIPERGEOM_CDF(x,$C$5,$C$4,$C$3))),_xludf.SEQUENCE($I$24-$I$23+1,1,$I$23+1))</f>
        <v>#NAME?</v>
      </c>
      <c r="G696" s="1"/>
      <c r="H696" s="1"/>
      <c r="I696" s="1"/>
      <c r="J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6"/>
      <c r="E697" s="5">
        <v>0.85091246754322425</v>
      </c>
      <c r="F697" s="5" t="e">
        <f ca="1">LOOKUP(E697,_xludf.MAP(_xludf.SEQUENCE($I$24-$I$23+1,1,$I$23),_xludf.LAMBDA(x,DISTR_HIPERGEOM_CDF(x,$C$5,$C$4,$C$3))),_xludf.SEQUENCE($I$24-$I$23+1,1,$I$23+1))</f>
        <v>#NAME?</v>
      </c>
      <c r="G697" s="1"/>
      <c r="H697" s="1"/>
      <c r="I697" s="1"/>
      <c r="J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6"/>
      <c r="E698" s="5">
        <v>0.71868459026345033</v>
      </c>
      <c r="F698" s="5" t="e">
        <f ca="1">LOOKUP(E698,_xludf.MAP(_xludf.SEQUENCE($I$24-$I$23+1,1,$I$23),_xludf.LAMBDA(x,DISTR_HIPERGEOM_CDF(x,$C$5,$C$4,$C$3))),_xludf.SEQUENCE($I$24-$I$23+1,1,$I$23+1))</f>
        <v>#NAME?</v>
      </c>
      <c r="G698" s="1"/>
      <c r="H698" s="1"/>
      <c r="I698" s="1"/>
      <c r="J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6"/>
      <c r="E699" s="5">
        <v>0.76502361126426488</v>
      </c>
      <c r="F699" s="5" t="e">
        <f ca="1">LOOKUP(E699,_xludf.MAP(_xludf.SEQUENCE($I$24-$I$23+1,1,$I$23),_xludf.LAMBDA(x,DISTR_HIPERGEOM_CDF(x,$C$5,$C$4,$C$3))),_xludf.SEQUENCE($I$24-$I$23+1,1,$I$23+1))</f>
        <v>#NAME?</v>
      </c>
      <c r="G699" s="1"/>
      <c r="H699" s="1"/>
      <c r="I699" s="1"/>
      <c r="J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6"/>
      <c r="E700" s="5">
        <v>7.5164961156489629E-2</v>
      </c>
      <c r="F700" s="5" t="e">
        <f ca="1">LOOKUP(E700,_xludf.MAP(_xludf.SEQUENCE($I$24-$I$23+1,1,$I$23),_xludf.LAMBDA(x,DISTR_HIPERGEOM_CDF(x,$C$5,$C$4,$C$3))),_xludf.SEQUENCE($I$24-$I$23+1,1,$I$23+1))</f>
        <v>#NAME?</v>
      </c>
      <c r="G700" s="1"/>
      <c r="H700" s="1"/>
      <c r="I700" s="1"/>
      <c r="J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6"/>
      <c r="E701" s="5">
        <v>0.42647900140249784</v>
      </c>
      <c r="F701" s="5" t="e">
        <f ca="1">LOOKUP(E701,_xludf.MAP(_xludf.SEQUENCE($I$24-$I$23+1,1,$I$23),_xludf.LAMBDA(x,DISTR_HIPERGEOM_CDF(x,$C$5,$C$4,$C$3))),_xludf.SEQUENCE($I$24-$I$23+1,1,$I$23+1))</f>
        <v>#NAME?</v>
      </c>
      <c r="G701" s="1"/>
      <c r="H701" s="1"/>
      <c r="I701" s="1"/>
      <c r="J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6"/>
      <c r="E702" s="5">
        <v>0.93008924706735052</v>
      </c>
      <c r="F702" s="5" t="e">
        <f ca="1">LOOKUP(E702,_xludf.MAP(_xludf.SEQUENCE($I$24-$I$23+1,1,$I$23),_xludf.LAMBDA(x,DISTR_HIPERGEOM_CDF(x,$C$5,$C$4,$C$3))),_xludf.SEQUENCE($I$24-$I$23+1,1,$I$23+1))</f>
        <v>#NAME?</v>
      </c>
      <c r="G702" s="1"/>
      <c r="H702" s="1"/>
      <c r="I702" s="1"/>
      <c r="J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6"/>
      <c r="E703" s="5">
        <v>0.72519665183939275</v>
      </c>
      <c r="F703" s="5" t="e">
        <f ca="1">LOOKUP(E703,_xludf.MAP(_xludf.SEQUENCE($I$24-$I$23+1,1,$I$23),_xludf.LAMBDA(x,DISTR_HIPERGEOM_CDF(x,$C$5,$C$4,$C$3))),_xludf.SEQUENCE($I$24-$I$23+1,1,$I$23+1))</f>
        <v>#NAME?</v>
      </c>
      <c r="G703" s="1"/>
      <c r="H703" s="1"/>
      <c r="I703" s="1"/>
      <c r="J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6"/>
      <c r="E704" s="5">
        <v>0.52311138919801625</v>
      </c>
      <c r="F704" s="5" t="e">
        <f ca="1">LOOKUP(E704,_xludf.MAP(_xludf.SEQUENCE($I$24-$I$23+1,1,$I$23),_xludf.LAMBDA(x,DISTR_HIPERGEOM_CDF(x,$C$5,$C$4,$C$3))),_xludf.SEQUENCE($I$24-$I$23+1,1,$I$23+1))</f>
        <v>#NAME?</v>
      </c>
      <c r="G704" s="1"/>
      <c r="H704" s="1"/>
      <c r="I704" s="1"/>
      <c r="J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6"/>
      <c r="E705" s="5">
        <v>0.1311372407091731</v>
      </c>
      <c r="F705" s="5" t="e">
        <f ca="1">LOOKUP(E705,_xludf.MAP(_xludf.SEQUENCE($I$24-$I$23+1,1,$I$23),_xludf.LAMBDA(x,DISTR_HIPERGEOM_CDF(x,$C$5,$C$4,$C$3))),_xludf.SEQUENCE($I$24-$I$23+1,1,$I$23+1))</f>
        <v>#NAME?</v>
      </c>
      <c r="G705" s="1"/>
      <c r="H705" s="1"/>
      <c r="I705" s="1"/>
      <c r="J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6"/>
      <c r="E706" s="5">
        <v>0.50759777473269063</v>
      </c>
      <c r="F706" s="5" t="e">
        <f ca="1">LOOKUP(E706,_xludf.MAP(_xludf.SEQUENCE($I$24-$I$23+1,1,$I$23),_xludf.LAMBDA(x,DISTR_HIPERGEOM_CDF(x,$C$5,$C$4,$C$3))),_xludf.SEQUENCE($I$24-$I$23+1,1,$I$23+1))</f>
        <v>#NAME?</v>
      </c>
      <c r="G706" s="1"/>
      <c r="H706" s="1"/>
      <c r="I706" s="1"/>
      <c r="J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6"/>
      <c r="E707" s="5">
        <v>0.59281985622649647</v>
      </c>
      <c r="F707" s="5" t="e">
        <f ca="1">LOOKUP(E707,_xludf.MAP(_xludf.SEQUENCE($I$24-$I$23+1,1,$I$23),_xludf.LAMBDA(x,DISTR_HIPERGEOM_CDF(x,$C$5,$C$4,$C$3))),_xludf.SEQUENCE($I$24-$I$23+1,1,$I$23+1))</f>
        <v>#NAME?</v>
      </c>
      <c r="G707" s="1"/>
      <c r="H707" s="1"/>
      <c r="I707" s="1"/>
      <c r="J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6"/>
      <c r="E708" s="5">
        <v>0.50091243135374564</v>
      </c>
      <c r="F708" s="5" t="e">
        <f ca="1">LOOKUP(E708,_xludf.MAP(_xludf.SEQUENCE($I$24-$I$23+1,1,$I$23),_xludf.LAMBDA(x,DISTR_HIPERGEOM_CDF(x,$C$5,$C$4,$C$3))),_xludf.SEQUENCE($I$24-$I$23+1,1,$I$23+1))</f>
        <v>#NAME?</v>
      </c>
      <c r="G708" s="1"/>
      <c r="H708" s="1"/>
      <c r="I708" s="1"/>
      <c r="J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6"/>
      <c r="E709" s="5">
        <v>0.66269041625538327</v>
      </c>
      <c r="F709" s="5" t="e">
        <f ca="1">LOOKUP(E709,_xludf.MAP(_xludf.SEQUENCE($I$24-$I$23+1,1,$I$23),_xludf.LAMBDA(x,DISTR_HIPERGEOM_CDF(x,$C$5,$C$4,$C$3))),_xludf.SEQUENCE($I$24-$I$23+1,1,$I$23+1))</f>
        <v>#NAME?</v>
      </c>
      <c r="G709" s="1"/>
      <c r="H709" s="1"/>
      <c r="I709" s="1"/>
      <c r="J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6"/>
      <c r="E710" s="5">
        <v>0.79081866318535576</v>
      </c>
      <c r="F710" s="5" t="e">
        <f ca="1">LOOKUP(E710,_xludf.MAP(_xludf.SEQUENCE($I$24-$I$23+1,1,$I$23),_xludf.LAMBDA(x,DISTR_HIPERGEOM_CDF(x,$C$5,$C$4,$C$3))),_xludf.SEQUENCE($I$24-$I$23+1,1,$I$23+1))</f>
        <v>#NAME?</v>
      </c>
      <c r="G710" s="1"/>
      <c r="H710" s="1"/>
      <c r="I710" s="1"/>
      <c r="J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6"/>
      <c r="E711" s="5">
        <v>1.6396163150900533E-2</v>
      </c>
      <c r="F711" s="5" t="e">
        <f ca="1">LOOKUP(E711,_xludf.MAP(_xludf.SEQUENCE($I$24-$I$23+1,1,$I$23),_xludf.LAMBDA(x,DISTR_HIPERGEOM_CDF(x,$C$5,$C$4,$C$3))),_xludf.SEQUENCE($I$24-$I$23+1,1,$I$23+1))</f>
        <v>#NAME?</v>
      </c>
      <c r="G711" s="1"/>
      <c r="H711" s="1"/>
      <c r="I711" s="1"/>
      <c r="J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6"/>
      <c r="E712" s="5">
        <v>0.89547076543856641</v>
      </c>
      <c r="F712" s="5" t="e">
        <f ca="1">LOOKUP(E712,_xludf.MAP(_xludf.SEQUENCE($I$24-$I$23+1,1,$I$23),_xludf.LAMBDA(x,DISTR_HIPERGEOM_CDF(x,$C$5,$C$4,$C$3))),_xludf.SEQUENCE($I$24-$I$23+1,1,$I$23+1))</f>
        <v>#NAME?</v>
      </c>
      <c r="G712" s="1"/>
      <c r="H712" s="1"/>
      <c r="I712" s="1"/>
      <c r="J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6"/>
      <c r="E713" s="5">
        <v>0.63354851767749487</v>
      </c>
      <c r="F713" s="5" t="e">
        <f ca="1">LOOKUP(E713,_xludf.MAP(_xludf.SEQUENCE($I$24-$I$23+1,1,$I$23),_xludf.LAMBDA(x,DISTR_HIPERGEOM_CDF(x,$C$5,$C$4,$C$3))),_xludf.SEQUENCE($I$24-$I$23+1,1,$I$23+1))</f>
        <v>#NAME?</v>
      </c>
      <c r="G713" s="1"/>
      <c r="H713" s="1"/>
      <c r="I713" s="1"/>
      <c r="J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6"/>
      <c r="E714" s="5">
        <v>0.58350067964896746</v>
      </c>
      <c r="F714" s="5" t="e">
        <f ca="1">LOOKUP(E714,_xludf.MAP(_xludf.SEQUENCE($I$24-$I$23+1,1,$I$23),_xludf.LAMBDA(x,DISTR_HIPERGEOM_CDF(x,$C$5,$C$4,$C$3))),_xludf.SEQUENCE($I$24-$I$23+1,1,$I$23+1))</f>
        <v>#NAME?</v>
      </c>
      <c r="G714" s="1"/>
      <c r="H714" s="1"/>
      <c r="I714" s="1"/>
      <c r="J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6"/>
      <c r="E715" s="5">
        <v>0.47494307738464514</v>
      </c>
      <c r="F715" s="5" t="e">
        <f ca="1">LOOKUP(E715,_xludf.MAP(_xludf.SEQUENCE($I$24-$I$23+1,1,$I$23),_xludf.LAMBDA(x,DISTR_HIPERGEOM_CDF(x,$C$5,$C$4,$C$3))),_xludf.SEQUENCE($I$24-$I$23+1,1,$I$23+1))</f>
        <v>#NAME?</v>
      </c>
      <c r="G715" s="1"/>
      <c r="H715" s="1"/>
      <c r="I715" s="1"/>
      <c r="J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6"/>
      <c r="E716" s="5">
        <v>4.6065490863598457E-2</v>
      </c>
      <c r="F716" s="5" t="e">
        <f ca="1">LOOKUP(E716,_xludf.MAP(_xludf.SEQUENCE($I$24-$I$23+1,1,$I$23),_xludf.LAMBDA(x,DISTR_HIPERGEOM_CDF(x,$C$5,$C$4,$C$3))),_xludf.SEQUENCE($I$24-$I$23+1,1,$I$23+1))</f>
        <v>#NAME?</v>
      </c>
      <c r="G716" s="1"/>
      <c r="H716" s="1"/>
      <c r="I716" s="1"/>
      <c r="J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6"/>
      <c r="E717" s="5">
        <v>0.979551570884726</v>
      </c>
      <c r="F717" s="5" t="e">
        <f ca="1">LOOKUP(E717,_xludf.MAP(_xludf.SEQUENCE($I$24-$I$23+1,1,$I$23),_xludf.LAMBDA(x,DISTR_HIPERGEOM_CDF(x,$C$5,$C$4,$C$3))),_xludf.SEQUENCE($I$24-$I$23+1,1,$I$23+1))</f>
        <v>#NAME?</v>
      </c>
      <c r="G717" s="1"/>
      <c r="H717" s="1"/>
      <c r="I717" s="1"/>
      <c r="J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6"/>
      <c r="E718" s="5">
        <v>0.3550782567439742</v>
      </c>
      <c r="F718" s="5" t="e">
        <f ca="1">LOOKUP(E718,_xludf.MAP(_xludf.SEQUENCE($I$24-$I$23+1,1,$I$23),_xludf.LAMBDA(x,DISTR_HIPERGEOM_CDF(x,$C$5,$C$4,$C$3))),_xludf.SEQUENCE($I$24-$I$23+1,1,$I$23+1))</f>
        <v>#NAME?</v>
      </c>
      <c r="G718" s="1"/>
      <c r="H718" s="1"/>
      <c r="I718" s="1"/>
      <c r="J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6"/>
      <c r="E719" s="5">
        <v>0.5836328519749745</v>
      </c>
      <c r="F719" s="5" t="e">
        <f ca="1">LOOKUP(E719,_xludf.MAP(_xludf.SEQUENCE($I$24-$I$23+1,1,$I$23),_xludf.LAMBDA(x,DISTR_HIPERGEOM_CDF(x,$C$5,$C$4,$C$3))),_xludf.SEQUENCE($I$24-$I$23+1,1,$I$23+1))</f>
        <v>#NAME?</v>
      </c>
      <c r="G719" s="1"/>
      <c r="H719" s="1"/>
      <c r="I719" s="1"/>
      <c r="J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6"/>
      <c r="E720" s="5">
        <v>0.9624841752815787</v>
      </c>
      <c r="F720" s="5" t="e">
        <f ca="1">LOOKUP(E720,_xludf.MAP(_xludf.SEQUENCE($I$24-$I$23+1,1,$I$23),_xludf.LAMBDA(x,DISTR_HIPERGEOM_CDF(x,$C$5,$C$4,$C$3))),_xludf.SEQUENCE($I$24-$I$23+1,1,$I$23+1))</f>
        <v>#NAME?</v>
      </c>
      <c r="G720" s="1"/>
      <c r="H720" s="1"/>
      <c r="I720" s="1"/>
      <c r="J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6"/>
      <c r="E721" s="5">
        <v>0.46937984048955794</v>
      </c>
      <c r="F721" s="5" t="e">
        <f ca="1">LOOKUP(E721,_xludf.MAP(_xludf.SEQUENCE($I$24-$I$23+1,1,$I$23),_xludf.LAMBDA(x,DISTR_HIPERGEOM_CDF(x,$C$5,$C$4,$C$3))),_xludf.SEQUENCE($I$24-$I$23+1,1,$I$23+1))</f>
        <v>#NAME?</v>
      </c>
      <c r="G721" s="1"/>
      <c r="H721" s="1"/>
      <c r="I721" s="1"/>
      <c r="J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6"/>
      <c r="E722" s="5">
        <v>0.5062816646230035</v>
      </c>
      <c r="F722" s="5" t="e">
        <f ca="1">LOOKUP(E722,_xludf.MAP(_xludf.SEQUENCE($I$24-$I$23+1,1,$I$23),_xludf.LAMBDA(x,DISTR_HIPERGEOM_CDF(x,$C$5,$C$4,$C$3))),_xludf.SEQUENCE($I$24-$I$23+1,1,$I$23+1))</f>
        <v>#NAME?</v>
      </c>
      <c r="G722" s="1"/>
      <c r="H722" s="1"/>
      <c r="I722" s="1"/>
      <c r="J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6"/>
      <c r="E723" s="5">
        <v>0.13260281838615418</v>
      </c>
      <c r="F723" s="5" t="e">
        <f ca="1">LOOKUP(E723,_xludf.MAP(_xludf.SEQUENCE($I$24-$I$23+1,1,$I$23),_xludf.LAMBDA(x,DISTR_HIPERGEOM_CDF(x,$C$5,$C$4,$C$3))),_xludf.SEQUENCE($I$24-$I$23+1,1,$I$23+1))</f>
        <v>#NAME?</v>
      </c>
      <c r="G723" s="1"/>
      <c r="H723" s="1"/>
      <c r="I723" s="1"/>
      <c r="J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6"/>
      <c r="E724" s="5">
        <v>0.4425623609135596</v>
      </c>
      <c r="F724" s="5" t="e">
        <f ca="1">LOOKUP(E724,_xludf.MAP(_xludf.SEQUENCE($I$24-$I$23+1,1,$I$23),_xludf.LAMBDA(x,DISTR_HIPERGEOM_CDF(x,$C$5,$C$4,$C$3))),_xludf.SEQUENCE($I$24-$I$23+1,1,$I$23+1))</f>
        <v>#NAME?</v>
      </c>
      <c r="G724" s="1"/>
      <c r="H724" s="1"/>
      <c r="I724" s="1"/>
      <c r="J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6"/>
      <c r="E725" s="5">
        <v>0.13464969729091991</v>
      </c>
      <c r="F725" s="5" t="e">
        <f ca="1">LOOKUP(E725,_xludf.MAP(_xludf.SEQUENCE($I$24-$I$23+1,1,$I$23),_xludf.LAMBDA(x,DISTR_HIPERGEOM_CDF(x,$C$5,$C$4,$C$3))),_xludf.SEQUENCE($I$24-$I$23+1,1,$I$23+1))</f>
        <v>#NAME?</v>
      </c>
      <c r="G725" s="1"/>
      <c r="H725" s="1"/>
      <c r="I725" s="1"/>
      <c r="J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6"/>
      <c r="E726" s="5">
        <v>0.26231938576226899</v>
      </c>
      <c r="F726" s="5" t="e">
        <f ca="1">LOOKUP(E726,_xludf.MAP(_xludf.SEQUENCE($I$24-$I$23+1,1,$I$23),_xludf.LAMBDA(x,DISTR_HIPERGEOM_CDF(x,$C$5,$C$4,$C$3))),_xludf.SEQUENCE($I$24-$I$23+1,1,$I$23+1))</f>
        <v>#NAME?</v>
      </c>
      <c r="G726" s="1"/>
      <c r="H726" s="1"/>
      <c r="I726" s="1"/>
      <c r="J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6"/>
      <c r="E727" s="5">
        <v>0.6053049958519563</v>
      </c>
      <c r="F727" s="5" t="e">
        <f ca="1">LOOKUP(E727,_xludf.MAP(_xludf.SEQUENCE($I$24-$I$23+1,1,$I$23),_xludf.LAMBDA(x,DISTR_HIPERGEOM_CDF(x,$C$5,$C$4,$C$3))),_xludf.SEQUENCE($I$24-$I$23+1,1,$I$23+1))</f>
        <v>#NAME?</v>
      </c>
      <c r="G727" s="1"/>
      <c r="H727" s="1"/>
      <c r="I727" s="1"/>
      <c r="J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6"/>
      <c r="E728" s="5">
        <v>0.1609381366867455</v>
      </c>
      <c r="F728" s="5" t="e">
        <f ca="1">LOOKUP(E728,_xludf.MAP(_xludf.SEQUENCE($I$24-$I$23+1,1,$I$23),_xludf.LAMBDA(x,DISTR_HIPERGEOM_CDF(x,$C$5,$C$4,$C$3))),_xludf.SEQUENCE($I$24-$I$23+1,1,$I$23+1))</f>
        <v>#NAME?</v>
      </c>
      <c r="G728" s="1"/>
      <c r="H728" s="1"/>
      <c r="I728" s="1"/>
      <c r="J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6"/>
      <c r="E729" s="5">
        <v>0.98864591851309536</v>
      </c>
      <c r="F729" s="5" t="e">
        <f ca="1">LOOKUP(E729,_xludf.MAP(_xludf.SEQUENCE($I$24-$I$23+1,1,$I$23),_xludf.LAMBDA(x,DISTR_HIPERGEOM_CDF(x,$C$5,$C$4,$C$3))),_xludf.SEQUENCE($I$24-$I$23+1,1,$I$23+1))</f>
        <v>#NAME?</v>
      </c>
      <c r="G729" s="1"/>
      <c r="H729" s="1"/>
      <c r="I729" s="1"/>
      <c r="J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6"/>
      <c r="E730" s="5">
        <v>0.78155352027879743</v>
      </c>
      <c r="F730" s="5" t="e">
        <f ca="1">LOOKUP(E730,_xludf.MAP(_xludf.SEQUENCE($I$24-$I$23+1,1,$I$23),_xludf.LAMBDA(x,DISTR_HIPERGEOM_CDF(x,$C$5,$C$4,$C$3))),_xludf.SEQUENCE($I$24-$I$23+1,1,$I$23+1))</f>
        <v>#NAME?</v>
      </c>
      <c r="G730" s="1"/>
      <c r="H730" s="1"/>
      <c r="I730" s="1"/>
      <c r="J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6"/>
      <c r="E731" s="5">
        <v>0.98623930907209989</v>
      </c>
      <c r="F731" s="5" t="e">
        <f ca="1">LOOKUP(E731,_xludf.MAP(_xludf.SEQUENCE($I$24-$I$23+1,1,$I$23),_xludf.LAMBDA(x,DISTR_HIPERGEOM_CDF(x,$C$5,$C$4,$C$3))),_xludf.SEQUENCE($I$24-$I$23+1,1,$I$23+1))</f>
        <v>#NAME?</v>
      </c>
      <c r="G731" s="1"/>
      <c r="H731" s="1"/>
      <c r="I731" s="1"/>
      <c r="J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6"/>
      <c r="E732" s="5">
        <v>0.96586907795256871</v>
      </c>
      <c r="F732" s="5" t="e">
        <f ca="1">LOOKUP(E732,_xludf.MAP(_xludf.SEQUENCE($I$24-$I$23+1,1,$I$23),_xludf.LAMBDA(x,DISTR_HIPERGEOM_CDF(x,$C$5,$C$4,$C$3))),_xludf.SEQUENCE($I$24-$I$23+1,1,$I$23+1))</f>
        <v>#NAME?</v>
      </c>
      <c r="G732" s="1"/>
      <c r="H732" s="1"/>
      <c r="I732" s="1"/>
      <c r="J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6"/>
      <c r="E733" s="5">
        <v>0.23074186992849222</v>
      </c>
      <c r="F733" s="5" t="e">
        <f ca="1">LOOKUP(E733,_xludf.MAP(_xludf.SEQUENCE($I$24-$I$23+1,1,$I$23),_xludf.LAMBDA(x,DISTR_HIPERGEOM_CDF(x,$C$5,$C$4,$C$3))),_xludf.SEQUENCE($I$24-$I$23+1,1,$I$23+1))</f>
        <v>#NAME?</v>
      </c>
      <c r="G733" s="1"/>
      <c r="H733" s="1"/>
      <c r="I733" s="1"/>
      <c r="J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6"/>
      <c r="E734" s="5">
        <v>0.62325382840306176</v>
      </c>
      <c r="F734" s="5" t="e">
        <f ca="1">LOOKUP(E734,_xludf.MAP(_xludf.SEQUENCE($I$24-$I$23+1,1,$I$23),_xludf.LAMBDA(x,DISTR_HIPERGEOM_CDF(x,$C$5,$C$4,$C$3))),_xludf.SEQUENCE($I$24-$I$23+1,1,$I$23+1))</f>
        <v>#NAME?</v>
      </c>
      <c r="G734" s="1"/>
      <c r="H734" s="1"/>
      <c r="I734" s="1"/>
      <c r="J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6"/>
      <c r="E735" s="5">
        <v>0.51264235753828979</v>
      </c>
      <c r="F735" s="5" t="e">
        <f ca="1">LOOKUP(E735,_xludf.MAP(_xludf.SEQUENCE($I$24-$I$23+1,1,$I$23),_xludf.LAMBDA(x,DISTR_HIPERGEOM_CDF(x,$C$5,$C$4,$C$3))),_xludf.SEQUENCE($I$24-$I$23+1,1,$I$23+1))</f>
        <v>#NAME?</v>
      </c>
      <c r="G735" s="1"/>
      <c r="H735" s="1"/>
      <c r="I735" s="1"/>
      <c r="J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6"/>
      <c r="E736" s="5">
        <v>0.8172472161424772</v>
      </c>
      <c r="F736" s="5" t="e">
        <f ca="1">LOOKUP(E736,_xludf.MAP(_xludf.SEQUENCE($I$24-$I$23+1,1,$I$23),_xludf.LAMBDA(x,DISTR_HIPERGEOM_CDF(x,$C$5,$C$4,$C$3))),_xludf.SEQUENCE($I$24-$I$23+1,1,$I$23+1))</f>
        <v>#NAME?</v>
      </c>
      <c r="G736" s="1"/>
      <c r="H736" s="1"/>
      <c r="I736" s="1"/>
      <c r="J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6"/>
      <c r="E737" s="5">
        <v>0.24391172185325039</v>
      </c>
      <c r="F737" s="5" t="e">
        <f ca="1">LOOKUP(E737,_xludf.MAP(_xludf.SEQUENCE($I$24-$I$23+1,1,$I$23),_xludf.LAMBDA(x,DISTR_HIPERGEOM_CDF(x,$C$5,$C$4,$C$3))),_xludf.SEQUENCE($I$24-$I$23+1,1,$I$23+1))</f>
        <v>#NAME?</v>
      </c>
      <c r="G737" s="1"/>
      <c r="H737" s="1"/>
      <c r="I737" s="1"/>
      <c r="J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6"/>
      <c r="E738" s="5">
        <v>0.80492922947751633</v>
      </c>
      <c r="F738" s="5" t="e">
        <f ca="1">LOOKUP(E738,_xludf.MAP(_xludf.SEQUENCE($I$24-$I$23+1,1,$I$23),_xludf.LAMBDA(x,DISTR_HIPERGEOM_CDF(x,$C$5,$C$4,$C$3))),_xludf.SEQUENCE($I$24-$I$23+1,1,$I$23+1))</f>
        <v>#NAME?</v>
      </c>
      <c r="G738" s="1"/>
      <c r="H738" s="1"/>
      <c r="I738" s="1"/>
      <c r="J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6"/>
      <c r="E739" s="5">
        <v>0.65067974653540595</v>
      </c>
      <c r="F739" s="5" t="e">
        <f ca="1">LOOKUP(E739,_xludf.MAP(_xludf.SEQUENCE($I$24-$I$23+1,1,$I$23),_xludf.LAMBDA(x,DISTR_HIPERGEOM_CDF(x,$C$5,$C$4,$C$3))),_xludf.SEQUENCE($I$24-$I$23+1,1,$I$23+1))</f>
        <v>#NAME?</v>
      </c>
      <c r="G739" s="1"/>
      <c r="H739" s="1"/>
      <c r="I739" s="1"/>
      <c r="J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6"/>
      <c r="E740" s="5">
        <v>2.6487304157251756E-2</v>
      </c>
      <c r="F740" s="5" t="e">
        <f ca="1">LOOKUP(E740,_xludf.MAP(_xludf.SEQUENCE($I$24-$I$23+1,1,$I$23),_xludf.LAMBDA(x,DISTR_HIPERGEOM_CDF(x,$C$5,$C$4,$C$3))),_xludf.SEQUENCE($I$24-$I$23+1,1,$I$23+1))</f>
        <v>#NAME?</v>
      </c>
      <c r="G740" s="1"/>
      <c r="H740" s="1"/>
      <c r="I740" s="1"/>
      <c r="J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6"/>
      <c r="E741" s="5">
        <v>8.4339522185305271E-2</v>
      </c>
      <c r="F741" s="5" t="e">
        <f ca="1">LOOKUP(E741,_xludf.MAP(_xludf.SEQUENCE($I$24-$I$23+1,1,$I$23),_xludf.LAMBDA(x,DISTR_HIPERGEOM_CDF(x,$C$5,$C$4,$C$3))),_xludf.SEQUENCE($I$24-$I$23+1,1,$I$23+1))</f>
        <v>#NAME?</v>
      </c>
      <c r="G741" s="1"/>
      <c r="H741" s="1"/>
      <c r="I741" s="1"/>
      <c r="J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6"/>
      <c r="E742" s="5">
        <v>0.29790045712550928</v>
      </c>
      <c r="F742" s="5" t="e">
        <f ca="1">LOOKUP(E742,_xludf.MAP(_xludf.SEQUENCE($I$24-$I$23+1,1,$I$23),_xludf.LAMBDA(x,DISTR_HIPERGEOM_CDF(x,$C$5,$C$4,$C$3))),_xludf.SEQUENCE($I$24-$I$23+1,1,$I$23+1))</f>
        <v>#NAME?</v>
      </c>
      <c r="G742" s="1"/>
      <c r="H742" s="1"/>
      <c r="I742" s="1"/>
      <c r="J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6"/>
      <c r="E743" s="5">
        <v>0.98391641657947015</v>
      </c>
      <c r="F743" s="5" t="e">
        <f ca="1">LOOKUP(E743,_xludf.MAP(_xludf.SEQUENCE($I$24-$I$23+1,1,$I$23),_xludf.LAMBDA(x,DISTR_HIPERGEOM_CDF(x,$C$5,$C$4,$C$3))),_xludf.SEQUENCE($I$24-$I$23+1,1,$I$23+1))</f>
        <v>#NAME?</v>
      </c>
      <c r="G743" s="1"/>
      <c r="H743" s="1"/>
      <c r="I743" s="1"/>
      <c r="J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6"/>
      <c r="E744" s="5">
        <v>0.71775226930097091</v>
      </c>
      <c r="F744" s="5" t="e">
        <f ca="1">LOOKUP(E744,_xludf.MAP(_xludf.SEQUENCE($I$24-$I$23+1,1,$I$23),_xludf.LAMBDA(x,DISTR_HIPERGEOM_CDF(x,$C$5,$C$4,$C$3))),_xludf.SEQUENCE($I$24-$I$23+1,1,$I$23+1))</f>
        <v>#NAME?</v>
      </c>
      <c r="G744" s="1"/>
      <c r="H744" s="1"/>
      <c r="I744" s="1"/>
      <c r="J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6"/>
      <c r="E745" s="5">
        <v>0.83498173329997694</v>
      </c>
      <c r="F745" s="5" t="e">
        <f ca="1">LOOKUP(E745,_xludf.MAP(_xludf.SEQUENCE($I$24-$I$23+1,1,$I$23),_xludf.LAMBDA(x,DISTR_HIPERGEOM_CDF(x,$C$5,$C$4,$C$3))),_xludf.SEQUENCE($I$24-$I$23+1,1,$I$23+1))</f>
        <v>#NAME?</v>
      </c>
      <c r="G745" s="1"/>
      <c r="H745" s="1"/>
      <c r="I745" s="1"/>
      <c r="J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6"/>
      <c r="E746" s="5">
        <v>0.95919101860057032</v>
      </c>
      <c r="F746" s="5" t="e">
        <f ca="1">LOOKUP(E746,_xludf.MAP(_xludf.SEQUENCE($I$24-$I$23+1,1,$I$23),_xludf.LAMBDA(x,DISTR_HIPERGEOM_CDF(x,$C$5,$C$4,$C$3))),_xludf.SEQUENCE($I$24-$I$23+1,1,$I$23+1))</f>
        <v>#NAME?</v>
      </c>
      <c r="G746" s="1"/>
      <c r="H746" s="1"/>
      <c r="I746" s="1"/>
      <c r="J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6"/>
      <c r="E747" s="5">
        <v>0.89031658215646547</v>
      </c>
      <c r="F747" s="5" t="e">
        <f ca="1">LOOKUP(E747,_xludf.MAP(_xludf.SEQUENCE($I$24-$I$23+1,1,$I$23),_xludf.LAMBDA(x,DISTR_HIPERGEOM_CDF(x,$C$5,$C$4,$C$3))),_xludf.SEQUENCE($I$24-$I$23+1,1,$I$23+1))</f>
        <v>#NAME?</v>
      </c>
      <c r="G747" s="1"/>
      <c r="H747" s="1"/>
      <c r="I747" s="1"/>
      <c r="J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6"/>
      <c r="E748" s="5">
        <v>0.72001937601744392</v>
      </c>
      <c r="F748" s="5" t="e">
        <f ca="1">LOOKUP(E748,_xludf.MAP(_xludf.SEQUENCE($I$24-$I$23+1,1,$I$23),_xludf.LAMBDA(x,DISTR_HIPERGEOM_CDF(x,$C$5,$C$4,$C$3))),_xludf.SEQUENCE($I$24-$I$23+1,1,$I$23+1))</f>
        <v>#NAME?</v>
      </c>
      <c r="G748" s="1"/>
      <c r="H748" s="1"/>
      <c r="I748" s="1"/>
      <c r="J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6"/>
      <c r="E749" s="5">
        <v>0.14904176715295336</v>
      </c>
      <c r="F749" s="5" t="e">
        <f ca="1">LOOKUP(E749,_xludf.MAP(_xludf.SEQUENCE($I$24-$I$23+1,1,$I$23),_xludf.LAMBDA(x,DISTR_HIPERGEOM_CDF(x,$C$5,$C$4,$C$3))),_xludf.SEQUENCE($I$24-$I$23+1,1,$I$23+1))</f>
        <v>#NAME?</v>
      </c>
      <c r="G749" s="1"/>
      <c r="H749" s="1"/>
      <c r="I749" s="1"/>
      <c r="J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6"/>
      <c r="E750" s="5">
        <v>0.57847800696892504</v>
      </c>
      <c r="F750" s="5" t="e">
        <f ca="1">LOOKUP(E750,_xludf.MAP(_xludf.SEQUENCE($I$24-$I$23+1,1,$I$23),_xludf.LAMBDA(x,DISTR_HIPERGEOM_CDF(x,$C$5,$C$4,$C$3))),_xludf.SEQUENCE($I$24-$I$23+1,1,$I$23+1))</f>
        <v>#NAME?</v>
      </c>
      <c r="G750" s="1"/>
      <c r="H750" s="1"/>
      <c r="I750" s="1"/>
      <c r="J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6"/>
      <c r="E751" s="5">
        <v>0.8537506812488409</v>
      </c>
      <c r="F751" s="5" t="e">
        <f ca="1">LOOKUP(E751,_xludf.MAP(_xludf.SEQUENCE($I$24-$I$23+1,1,$I$23),_xludf.LAMBDA(x,DISTR_HIPERGEOM_CDF(x,$C$5,$C$4,$C$3))),_xludf.SEQUENCE($I$24-$I$23+1,1,$I$23+1))</f>
        <v>#NAME?</v>
      </c>
      <c r="G751" s="1"/>
      <c r="H751" s="1"/>
      <c r="I751" s="1"/>
      <c r="J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6"/>
      <c r="E752" s="5">
        <v>0.42077884157691192</v>
      </c>
      <c r="F752" s="5" t="e">
        <f ca="1">LOOKUP(E752,_xludf.MAP(_xludf.SEQUENCE($I$24-$I$23+1,1,$I$23),_xludf.LAMBDA(x,DISTR_HIPERGEOM_CDF(x,$C$5,$C$4,$C$3))),_xludf.SEQUENCE($I$24-$I$23+1,1,$I$23+1))</f>
        <v>#NAME?</v>
      </c>
      <c r="G752" s="1"/>
      <c r="H752" s="1"/>
      <c r="I752" s="1"/>
      <c r="J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6"/>
      <c r="E753" s="5">
        <v>0.54466603657989521</v>
      </c>
      <c r="F753" s="5" t="e">
        <f ca="1">LOOKUP(E753,_xludf.MAP(_xludf.SEQUENCE($I$24-$I$23+1,1,$I$23),_xludf.LAMBDA(x,DISTR_HIPERGEOM_CDF(x,$C$5,$C$4,$C$3))),_xludf.SEQUENCE($I$24-$I$23+1,1,$I$23+1))</f>
        <v>#NAME?</v>
      </c>
      <c r="G753" s="1"/>
      <c r="H753" s="1"/>
      <c r="I753" s="1"/>
      <c r="J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6"/>
      <c r="E754" s="5">
        <v>0.93075841600073417</v>
      </c>
      <c r="F754" s="5" t="e">
        <f ca="1">LOOKUP(E754,_xludf.MAP(_xludf.SEQUENCE($I$24-$I$23+1,1,$I$23),_xludf.LAMBDA(x,DISTR_HIPERGEOM_CDF(x,$C$5,$C$4,$C$3))),_xludf.SEQUENCE($I$24-$I$23+1,1,$I$23+1))</f>
        <v>#NAME?</v>
      </c>
      <c r="G754" s="1"/>
      <c r="H754" s="1"/>
      <c r="I754" s="1"/>
      <c r="J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6"/>
      <c r="E755" s="5">
        <v>6.9639605990804432E-3</v>
      </c>
      <c r="F755" s="5" t="e">
        <f ca="1">LOOKUP(E755,_xludf.MAP(_xludf.SEQUENCE($I$24-$I$23+1,1,$I$23),_xludf.LAMBDA(x,DISTR_HIPERGEOM_CDF(x,$C$5,$C$4,$C$3))),_xludf.SEQUENCE($I$24-$I$23+1,1,$I$23+1))</f>
        <v>#NAME?</v>
      </c>
      <c r="G755" s="1"/>
      <c r="H755" s="1"/>
      <c r="I755" s="1"/>
      <c r="J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6"/>
      <c r="E756" s="5">
        <v>0.46469675235071084</v>
      </c>
      <c r="F756" s="5" t="e">
        <f ca="1">LOOKUP(E756,_xludf.MAP(_xludf.SEQUENCE($I$24-$I$23+1,1,$I$23),_xludf.LAMBDA(x,DISTR_HIPERGEOM_CDF(x,$C$5,$C$4,$C$3))),_xludf.SEQUENCE($I$24-$I$23+1,1,$I$23+1))</f>
        <v>#NAME?</v>
      </c>
      <c r="G756" s="1"/>
      <c r="H756" s="1"/>
      <c r="I756" s="1"/>
      <c r="J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6"/>
      <c r="E757" s="5">
        <v>0.52877319649071752</v>
      </c>
      <c r="F757" s="5" t="e">
        <f ca="1">LOOKUP(E757,_xludf.MAP(_xludf.SEQUENCE($I$24-$I$23+1,1,$I$23),_xludf.LAMBDA(x,DISTR_HIPERGEOM_CDF(x,$C$5,$C$4,$C$3))),_xludf.SEQUENCE($I$24-$I$23+1,1,$I$23+1))</f>
        <v>#NAME?</v>
      </c>
      <c r="G757" s="1"/>
      <c r="H757" s="1"/>
      <c r="I757" s="1"/>
      <c r="J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6"/>
      <c r="E758" s="5">
        <v>0.4685502157328989</v>
      </c>
      <c r="F758" s="5" t="e">
        <f ca="1">LOOKUP(E758,_xludf.MAP(_xludf.SEQUENCE($I$24-$I$23+1,1,$I$23),_xludf.LAMBDA(x,DISTR_HIPERGEOM_CDF(x,$C$5,$C$4,$C$3))),_xludf.SEQUENCE($I$24-$I$23+1,1,$I$23+1))</f>
        <v>#NAME?</v>
      </c>
      <c r="G758" s="1"/>
      <c r="H758" s="1"/>
      <c r="I758" s="1"/>
      <c r="J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6"/>
      <c r="E759" s="5">
        <v>3.5187444764628095E-2</v>
      </c>
      <c r="F759" s="5" t="e">
        <f ca="1">LOOKUP(E759,_xludf.MAP(_xludf.SEQUENCE($I$24-$I$23+1,1,$I$23),_xludf.LAMBDA(x,DISTR_HIPERGEOM_CDF(x,$C$5,$C$4,$C$3))),_xludf.SEQUENCE($I$24-$I$23+1,1,$I$23+1))</f>
        <v>#NAME?</v>
      </c>
      <c r="G759" s="1"/>
      <c r="H759" s="1"/>
      <c r="I759" s="1"/>
      <c r="J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6"/>
      <c r="E760" s="5">
        <v>0.56436215269250589</v>
      </c>
      <c r="F760" s="5" t="e">
        <f ca="1">LOOKUP(E760,_xludf.MAP(_xludf.SEQUENCE($I$24-$I$23+1,1,$I$23),_xludf.LAMBDA(x,DISTR_HIPERGEOM_CDF(x,$C$5,$C$4,$C$3))),_xludf.SEQUENCE($I$24-$I$23+1,1,$I$23+1))</f>
        <v>#NAME?</v>
      </c>
      <c r="G760" s="1"/>
      <c r="H760" s="1"/>
      <c r="I760" s="1"/>
      <c r="J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6"/>
      <c r="E761" s="5">
        <v>0.42577923695257891</v>
      </c>
      <c r="F761" s="5" t="e">
        <f ca="1">LOOKUP(E761,_xludf.MAP(_xludf.SEQUENCE($I$24-$I$23+1,1,$I$23),_xludf.LAMBDA(x,DISTR_HIPERGEOM_CDF(x,$C$5,$C$4,$C$3))),_xludf.SEQUENCE($I$24-$I$23+1,1,$I$23+1))</f>
        <v>#NAME?</v>
      </c>
      <c r="G761" s="1"/>
      <c r="H761" s="1"/>
      <c r="I761" s="1"/>
      <c r="J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6"/>
      <c r="E762" s="5">
        <v>0.5618621858448829</v>
      </c>
      <c r="F762" s="5" t="e">
        <f ca="1">LOOKUP(E762,_xludf.MAP(_xludf.SEQUENCE($I$24-$I$23+1,1,$I$23),_xludf.LAMBDA(x,DISTR_HIPERGEOM_CDF(x,$C$5,$C$4,$C$3))),_xludf.SEQUENCE($I$24-$I$23+1,1,$I$23+1))</f>
        <v>#NAME?</v>
      </c>
      <c r="G762" s="1"/>
      <c r="H762" s="1"/>
      <c r="I762" s="1"/>
      <c r="J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6"/>
      <c r="E763" s="5">
        <v>0.88304874359698138</v>
      </c>
      <c r="F763" s="5" t="e">
        <f ca="1">LOOKUP(E763,_xludf.MAP(_xludf.SEQUENCE($I$24-$I$23+1,1,$I$23),_xludf.LAMBDA(x,DISTR_HIPERGEOM_CDF(x,$C$5,$C$4,$C$3))),_xludf.SEQUENCE($I$24-$I$23+1,1,$I$23+1))</f>
        <v>#NAME?</v>
      </c>
      <c r="G763" s="1"/>
      <c r="H763" s="1"/>
      <c r="I763" s="1"/>
      <c r="J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6"/>
      <c r="E764" s="5">
        <v>0.10527807152437418</v>
      </c>
      <c r="F764" s="5" t="e">
        <f ca="1">LOOKUP(E764,_xludf.MAP(_xludf.SEQUENCE($I$24-$I$23+1,1,$I$23),_xludf.LAMBDA(x,DISTR_HIPERGEOM_CDF(x,$C$5,$C$4,$C$3))),_xludf.SEQUENCE($I$24-$I$23+1,1,$I$23+1))</f>
        <v>#NAME?</v>
      </c>
      <c r="G764" s="1"/>
      <c r="H764" s="1"/>
      <c r="I764" s="1"/>
      <c r="J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6"/>
      <c r="E765" s="5">
        <v>0.86608301210246763</v>
      </c>
      <c r="F765" s="5" t="e">
        <f ca="1">LOOKUP(E765,_xludf.MAP(_xludf.SEQUENCE($I$24-$I$23+1,1,$I$23),_xludf.LAMBDA(x,DISTR_HIPERGEOM_CDF(x,$C$5,$C$4,$C$3))),_xludf.SEQUENCE($I$24-$I$23+1,1,$I$23+1))</f>
        <v>#NAME?</v>
      </c>
      <c r="G765" s="1"/>
      <c r="H765" s="1"/>
      <c r="I765" s="1"/>
      <c r="J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6"/>
      <c r="E766" s="5">
        <v>0.99982994536960601</v>
      </c>
      <c r="F766" s="5" t="e">
        <f ca="1">LOOKUP(E766,_xludf.MAP(_xludf.SEQUENCE($I$24-$I$23+1,1,$I$23),_xludf.LAMBDA(x,DISTR_HIPERGEOM_CDF(x,$C$5,$C$4,$C$3))),_xludf.SEQUENCE($I$24-$I$23+1,1,$I$23+1))</f>
        <v>#NAME?</v>
      </c>
      <c r="G766" s="1"/>
      <c r="H766" s="1"/>
      <c r="I766" s="1"/>
      <c r="J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6"/>
      <c r="E767" s="5">
        <v>0.80216699579502804</v>
      </c>
      <c r="F767" s="5" t="e">
        <f ca="1">LOOKUP(E767,_xludf.MAP(_xludf.SEQUENCE($I$24-$I$23+1,1,$I$23),_xludf.LAMBDA(x,DISTR_HIPERGEOM_CDF(x,$C$5,$C$4,$C$3))),_xludf.SEQUENCE($I$24-$I$23+1,1,$I$23+1))</f>
        <v>#NAME?</v>
      </c>
      <c r="G767" s="1"/>
      <c r="H767" s="1"/>
      <c r="I767" s="1"/>
      <c r="J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6"/>
      <c r="E768" s="5">
        <v>0.67354477995244644</v>
      </c>
      <c r="F768" s="5" t="e">
        <f ca="1">LOOKUP(E768,_xludf.MAP(_xludf.SEQUENCE($I$24-$I$23+1,1,$I$23),_xludf.LAMBDA(x,DISTR_HIPERGEOM_CDF(x,$C$5,$C$4,$C$3))),_xludf.SEQUENCE($I$24-$I$23+1,1,$I$23+1))</f>
        <v>#NAME?</v>
      </c>
      <c r="G768" s="1"/>
      <c r="H768" s="1"/>
      <c r="I768" s="1"/>
      <c r="J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6"/>
      <c r="E769" s="5">
        <v>0.24952855664324547</v>
      </c>
      <c r="F769" s="5" t="e">
        <f ca="1">LOOKUP(E769,_xludf.MAP(_xludf.SEQUENCE($I$24-$I$23+1,1,$I$23),_xludf.LAMBDA(x,DISTR_HIPERGEOM_CDF(x,$C$5,$C$4,$C$3))),_xludf.SEQUENCE($I$24-$I$23+1,1,$I$23+1))</f>
        <v>#NAME?</v>
      </c>
      <c r="G769" s="1"/>
      <c r="H769" s="1"/>
      <c r="I769" s="1"/>
      <c r="J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6"/>
      <c r="E770" s="5">
        <v>0.80482999601823546</v>
      </c>
      <c r="F770" s="5" t="e">
        <f ca="1">LOOKUP(E770,_xludf.MAP(_xludf.SEQUENCE($I$24-$I$23+1,1,$I$23),_xludf.LAMBDA(x,DISTR_HIPERGEOM_CDF(x,$C$5,$C$4,$C$3))),_xludf.SEQUENCE($I$24-$I$23+1,1,$I$23+1))</f>
        <v>#NAME?</v>
      </c>
      <c r="G770" s="1"/>
      <c r="H770" s="1"/>
      <c r="I770" s="1"/>
      <c r="J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6"/>
      <c r="E771" s="5">
        <v>0.15279210805164434</v>
      </c>
      <c r="F771" s="5" t="e">
        <f ca="1">LOOKUP(E771,_xludf.MAP(_xludf.SEQUENCE($I$24-$I$23+1,1,$I$23),_xludf.LAMBDA(x,DISTR_HIPERGEOM_CDF(x,$C$5,$C$4,$C$3))),_xludf.SEQUENCE($I$24-$I$23+1,1,$I$23+1))</f>
        <v>#NAME?</v>
      </c>
      <c r="G771" s="1"/>
      <c r="H771" s="1"/>
      <c r="I771" s="1"/>
      <c r="J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6"/>
      <c r="E772" s="5">
        <v>0.1122229866853538</v>
      </c>
      <c r="F772" s="5" t="e">
        <f ca="1">LOOKUP(E772,_xludf.MAP(_xludf.SEQUENCE($I$24-$I$23+1,1,$I$23),_xludf.LAMBDA(x,DISTR_HIPERGEOM_CDF(x,$C$5,$C$4,$C$3))),_xludf.SEQUENCE($I$24-$I$23+1,1,$I$23+1))</f>
        <v>#NAME?</v>
      </c>
      <c r="G772" s="1"/>
      <c r="H772" s="1"/>
      <c r="I772" s="1"/>
      <c r="J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6"/>
      <c r="E773" s="5">
        <v>0.14066118678061856</v>
      </c>
      <c r="F773" s="5" t="e">
        <f ca="1">LOOKUP(E773,_xludf.MAP(_xludf.SEQUENCE($I$24-$I$23+1,1,$I$23),_xludf.LAMBDA(x,DISTR_HIPERGEOM_CDF(x,$C$5,$C$4,$C$3))),_xludf.SEQUENCE($I$24-$I$23+1,1,$I$23+1))</f>
        <v>#NAME?</v>
      </c>
      <c r="G773" s="1"/>
      <c r="H773" s="1"/>
      <c r="I773" s="1"/>
      <c r="J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6"/>
      <c r="E774" s="5">
        <v>0.27804788435052497</v>
      </c>
      <c r="F774" s="5" t="e">
        <f ca="1">LOOKUP(E774,_xludf.MAP(_xludf.SEQUENCE($I$24-$I$23+1,1,$I$23),_xludf.LAMBDA(x,DISTR_HIPERGEOM_CDF(x,$C$5,$C$4,$C$3))),_xludf.SEQUENCE($I$24-$I$23+1,1,$I$23+1))</f>
        <v>#NAME?</v>
      </c>
      <c r="G774" s="1"/>
      <c r="H774" s="1"/>
      <c r="I774" s="1"/>
      <c r="J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6"/>
      <c r="E775" s="5">
        <v>3.0075818527093512E-2</v>
      </c>
      <c r="F775" s="5" t="e">
        <f ca="1">LOOKUP(E775,_xludf.MAP(_xludf.SEQUENCE($I$24-$I$23+1,1,$I$23),_xludf.LAMBDA(x,DISTR_HIPERGEOM_CDF(x,$C$5,$C$4,$C$3))),_xludf.SEQUENCE($I$24-$I$23+1,1,$I$23+1))</f>
        <v>#NAME?</v>
      </c>
      <c r="G775" s="1"/>
      <c r="H775" s="1"/>
      <c r="I775" s="1"/>
      <c r="J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6"/>
      <c r="E776" s="5">
        <v>0.22115339717629068</v>
      </c>
      <c r="F776" s="5" t="e">
        <f ca="1">LOOKUP(E776,_xludf.MAP(_xludf.SEQUENCE($I$24-$I$23+1,1,$I$23),_xludf.LAMBDA(x,DISTR_HIPERGEOM_CDF(x,$C$5,$C$4,$C$3))),_xludf.SEQUENCE($I$24-$I$23+1,1,$I$23+1))</f>
        <v>#NAME?</v>
      </c>
      <c r="G776" s="1"/>
      <c r="H776" s="1"/>
      <c r="I776" s="1"/>
      <c r="J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6"/>
      <c r="E777" s="5">
        <v>0.47544734702098568</v>
      </c>
      <c r="F777" s="5" t="e">
        <f ca="1">LOOKUP(E777,_xludf.MAP(_xludf.SEQUENCE($I$24-$I$23+1,1,$I$23),_xludf.LAMBDA(x,DISTR_HIPERGEOM_CDF(x,$C$5,$C$4,$C$3))),_xludf.SEQUENCE($I$24-$I$23+1,1,$I$23+1))</f>
        <v>#NAME?</v>
      </c>
      <c r="G777" s="1"/>
      <c r="H777" s="1"/>
      <c r="I777" s="1"/>
      <c r="J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6"/>
      <c r="E778" s="5">
        <v>0.59488992090387405</v>
      </c>
      <c r="F778" s="5" t="e">
        <f ca="1">LOOKUP(E778,_xludf.MAP(_xludf.SEQUENCE($I$24-$I$23+1,1,$I$23),_xludf.LAMBDA(x,DISTR_HIPERGEOM_CDF(x,$C$5,$C$4,$C$3))),_xludf.SEQUENCE($I$24-$I$23+1,1,$I$23+1))</f>
        <v>#NAME?</v>
      </c>
      <c r="G778" s="1"/>
      <c r="H778" s="1"/>
      <c r="I778" s="1"/>
      <c r="J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6"/>
      <c r="E779" s="5">
        <v>0.22403821832689463</v>
      </c>
      <c r="F779" s="5" t="e">
        <f ca="1">LOOKUP(E779,_xludf.MAP(_xludf.SEQUENCE($I$24-$I$23+1,1,$I$23),_xludf.LAMBDA(x,DISTR_HIPERGEOM_CDF(x,$C$5,$C$4,$C$3))),_xludf.SEQUENCE($I$24-$I$23+1,1,$I$23+1))</f>
        <v>#NAME?</v>
      </c>
      <c r="G779" s="1"/>
      <c r="H779" s="1"/>
      <c r="I779" s="1"/>
      <c r="J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6"/>
      <c r="E780" s="5">
        <v>0.75504838365710614</v>
      </c>
      <c r="F780" s="5" t="e">
        <f ca="1">LOOKUP(E780,_xludf.MAP(_xludf.SEQUENCE($I$24-$I$23+1,1,$I$23),_xludf.LAMBDA(x,DISTR_HIPERGEOM_CDF(x,$C$5,$C$4,$C$3))),_xludf.SEQUENCE($I$24-$I$23+1,1,$I$23+1))</f>
        <v>#NAME?</v>
      </c>
      <c r="G780" s="1"/>
      <c r="H780" s="1"/>
      <c r="I780" s="1"/>
      <c r="J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6"/>
      <c r="E781" s="5">
        <v>0.66322830737085314</v>
      </c>
      <c r="F781" s="5" t="e">
        <f ca="1">LOOKUP(E781,_xludf.MAP(_xludf.SEQUENCE($I$24-$I$23+1,1,$I$23),_xludf.LAMBDA(x,DISTR_HIPERGEOM_CDF(x,$C$5,$C$4,$C$3))),_xludf.SEQUENCE($I$24-$I$23+1,1,$I$23+1))</f>
        <v>#NAME?</v>
      </c>
      <c r="G781" s="1"/>
      <c r="H781" s="1"/>
      <c r="I781" s="1"/>
      <c r="J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6"/>
      <c r="E782" s="5">
        <v>0.19929274579726031</v>
      </c>
      <c r="F782" s="5" t="e">
        <f ca="1">LOOKUP(E782,_xludf.MAP(_xludf.SEQUENCE($I$24-$I$23+1,1,$I$23),_xludf.LAMBDA(x,DISTR_HIPERGEOM_CDF(x,$C$5,$C$4,$C$3))),_xludf.SEQUENCE($I$24-$I$23+1,1,$I$23+1))</f>
        <v>#NAME?</v>
      </c>
      <c r="G782" s="1"/>
      <c r="H782" s="1"/>
      <c r="I782" s="1"/>
      <c r="J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6"/>
      <c r="E783" s="5">
        <v>0.24201979975981402</v>
      </c>
      <c r="F783" s="5" t="e">
        <f ca="1">LOOKUP(E783,_xludf.MAP(_xludf.SEQUENCE($I$24-$I$23+1,1,$I$23),_xludf.LAMBDA(x,DISTR_HIPERGEOM_CDF(x,$C$5,$C$4,$C$3))),_xludf.SEQUENCE($I$24-$I$23+1,1,$I$23+1))</f>
        <v>#NAME?</v>
      </c>
      <c r="G783" s="1"/>
      <c r="H783" s="1"/>
      <c r="I783" s="1"/>
      <c r="J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6"/>
      <c r="E784" s="5">
        <v>0.94596070642358809</v>
      </c>
      <c r="F784" s="5" t="e">
        <f ca="1">LOOKUP(E784,_xludf.MAP(_xludf.SEQUENCE($I$24-$I$23+1,1,$I$23),_xludf.LAMBDA(x,DISTR_HIPERGEOM_CDF(x,$C$5,$C$4,$C$3))),_xludf.SEQUENCE($I$24-$I$23+1,1,$I$23+1))</f>
        <v>#NAME?</v>
      </c>
      <c r="G784" s="1"/>
      <c r="H784" s="1"/>
      <c r="I784" s="1"/>
      <c r="J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6"/>
      <c r="E785" s="5">
        <v>0.15303032276160333</v>
      </c>
      <c r="F785" s="5" t="e">
        <f ca="1">LOOKUP(E785,_xludf.MAP(_xludf.SEQUENCE($I$24-$I$23+1,1,$I$23),_xludf.LAMBDA(x,DISTR_HIPERGEOM_CDF(x,$C$5,$C$4,$C$3))),_xludf.SEQUENCE($I$24-$I$23+1,1,$I$23+1))</f>
        <v>#NAME?</v>
      </c>
      <c r="G785" s="1"/>
      <c r="H785" s="1"/>
      <c r="I785" s="1"/>
      <c r="J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6"/>
      <c r="E786" s="5">
        <v>0.70789861373349083</v>
      </c>
      <c r="F786" s="5" t="e">
        <f ca="1">LOOKUP(E786,_xludf.MAP(_xludf.SEQUENCE($I$24-$I$23+1,1,$I$23),_xludf.LAMBDA(x,DISTR_HIPERGEOM_CDF(x,$C$5,$C$4,$C$3))),_xludf.SEQUENCE($I$24-$I$23+1,1,$I$23+1))</f>
        <v>#NAME?</v>
      </c>
      <c r="G786" s="1"/>
      <c r="H786" s="1"/>
      <c r="I786" s="1"/>
      <c r="J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6"/>
      <c r="E787" s="5">
        <v>0.12338617832785048</v>
      </c>
      <c r="F787" s="5" t="e">
        <f ca="1">LOOKUP(E787,_xludf.MAP(_xludf.SEQUENCE($I$24-$I$23+1,1,$I$23),_xludf.LAMBDA(x,DISTR_HIPERGEOM_CDF(x,$C$5,$C$4,$C$3))),_xludf.SEQUENCE($I$24-$I$23+1,1,$I$23+1))</f>
        <v>#NAME?</v>
      </c>
      <c r="G787" s="1"/>
      <c r="H787" s="1"/>
      <c r="I787" s="1"/>
      <c r="J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6"/>
      <c r="E788" s="5">
        <v>0.37877266601623127</v>
      </c>
      <c r="F788" s="5" t="e">
        <f ca="1">LOOKUP(E788,_xludf.MAP(_xludf.SEQUENCE($I$24-$I$23+1,1,$I$23),_xludf.LAMBDA(x,DISTR_HIPERGEOM_CDF(x,$C$5,$C$4,$C$3))),_xludf.SEQUENCE($I$24-$I$23+1,1,$I$23+1))</f>
        <v>#NAME?</v>
      </c>
      <c r="G788" s="1"/>
      <c r="H788" s="1"/>
      <c r="I788" s="1"/>
      <c r="J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6"/>
      <c r="E789" s="5">
        <v>0.79995519149249106</v>
      </c>
      <c r="F789" s="5" t="e">
        <f ca="1">LOOKUP(E789,_xludf.MAP(_xludf.SEQUENCE($I$24-$I$23+1,1,$I$23),_xludf.LAMBDA(x,DISTR_HIPERGEOM_CDF(x,$C$5,$C$4,$C$3))),_xludf.SEQUENCE($I$24-$I$23+1,1,$I$23+1))</f>
        <v>#NAME?</v>
      </c>
      <c r="G789" s="1"/>
      <c r="H789" s="1"/>
      <c r="I789" s="1"/>
      <c r="J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6"/>
      <c r="E790" s="5">
        <v>2.8228628193915251E-2</v>
      </c>
      <c r="F790" s="5" t="e">
        <f ca="1">LOOKUP(E790,_xludf.MAP(_xludf.SEQUENCE($I$24-$I$23+1,1,$I$23),_xludf.LAMBDA(x,DISTR_HIPERGEOM_CDF(x,$C$5,$C$4,$C$3))),_xludf.SEQUENCE($I$24-$I$23+1,1,$I$23+1))</f>
        <v>#NAME?</v>
      </c>
      <c r="G790" s="1"/>
      <c r="H790" s="1"/>
      <c r="I790" s="1"/>
      <c r="J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6"/>
      <c r="E791" s="5">
        <v>0.55847876223029724</v>
      </c>
      <c r="F791" s="5" t="e">
        <f ca="1">LOOKUP(E791,_xludf.MAP(_xludf.SEQUENCE($I$24-$I$23+1,1,$I$23),_xludf.LAMBDA(x,DISTR_HIPERGEOM_CDF(x,$C$5,$C$4,$C$3))),_xludf.SEQUENCE($I$24-$I$23+1,1,$I$23+1))</f>
        <v>#NAME?</v>
      </c>
      <c r="G791" s="1"/>
      <c r="H791" s="1"/>
      <c r="I791" s="1"/>
      <c r="J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6"/>
      <c r="E792" s="5">
        <v>0.68213895669213886</v>
      </c>
      <c r="F792" s="5" t="e">
        <f ca="1">LOOKUP(E792,_xludf.MAP(_xludf.SEQUENCE($I$24-$I$23+1,1,$I$23),_xludf.LAMBDA(x,DISTR_HIPERGEOM_CDF(x,$C$5,$C$4,$C$3))),_xludf.SEQUENCE($I$24-$I$23+1,1,$I$23+1))</f>
        <v>#NAME?</v>
      </c>
      <c r="G792" s="1"/>
      <c r="H792" s="1"/>
      <c r="I792" s="1"/>
      <c r="J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6"/>
      <c r="E793" s="5">
        <v>0.41522651403503863</v>
      </c>
      <c r="F793" s="5" t="e">
        <f ca="1">LOOKUP(E793,_xludf.MAP(_xludf.SEQUENCE($I$24-$I$23+1,1,$I$23),_xludf.LAMBDA(x,DISTR_HIPERGEOM_CDF(x,$C$5,$C$4,$C$3))),_xludf.SEQUENCE($I$24-$I$23+1,1,$I$23+1))</f>
        <v>#NAME?</v>
      </c>
      <c r="G793" s="1"/>
      <c r="H793" s="1"/>
      <c r="I793" s="1"/>
      <c r="J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6"/>
      <c r="E794" s="5">
        <v>0.91939980973887259</v>
      </c>
      <c r="F794" s="5" t="e">
        <f ca="1">LOOKUP(E794,_xludf.MAP(_xludf.SEQUENCE($I$24-$I$23+1,1,$I$23),_xludf.LAMBDA(x,DISTR_HIPERGEOM_CDF(x,$C$5,$C$4,$C$3))),_xludf.SEQUENCE($I$24-$I$23+1,1,$I$23+1))</f>
        <v>#NAME?</v>
      </c>
      <c r="G794" s="1"/>
      <c r="H794" s="1"/>
      <c r="I794" s="1"/>
      <c r="J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6"/>
      <c r="E795" s="5">
        <v>0.3872812789619573</v>
      </c>
      <c r="F795" s="5" t="e">
        <f ca="1">LOOKUP(E795,_xludf.MAP(_xludf.SEQUENCE($I$24-$I$23+1,1,$I$23),_xludf.LAMBDA(x,DISTR_HIPERGEOM_CDF(x,$C$5,$C$4,$C$3))),_xludf.SEQUENCE($I$24-$I$23+1,1,$I$23+1))</f>
        <v>#NAME?</v>
      </c>
      <c r="G795" s="1"/>
      <c r="H795" s="1"/>
      <c r="I795" s="1"/>
      <c r="J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6"/>
      <c r="E796" s="5">
        <v>0.16235489827254279</v>
      </c>
      <c r="F796" s="5" t="e">
        <f ca="1">LOOKUP(E796,_xludf.MAP(_xludf.SEQUENCE($I$24-$I$23+1,1,$I$23),_xludf.LAMBDA(x,DISTR_HIPERGEOM_CDF(x,$C$5,$C$4,$C$3))),_xludf.SEQUENCE($I$24-$I$23+1,1,$I$23+1))</f>
        <v>#NAME?</v>
      </c>
      <c r="G796" s="1"/>
      <c r="H796" s="1"/>
      <c r="I796" s="1"/>
      <c r="J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6"/>
      <c r="E797" s="5">
        <v>0.21256852158628148</v>
      </c>
      <c r="F797" s="5" t="e">
        <f ca="1">LOOKUP(E797,_xludf.MAP(_xludf.SEQUENCE($I$24-$I$23+1,1,$I$23),_xludf.LAMBDA(x,DISTR_HIPERGEOM_CDF(x,$C$5,$C$4,$C$3))),_xludf.SEQUENCE($I$24-$I$23+1,1,$I$23+1))</f>
        <v>#NAME?</v>
      </c>
      <c r="G797" s="1"/>
      <c r="H797" s="1"/>
      <c r="I797" s="1"/>
      <c r="J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6"/>
      <c r="E798" s="5">
        <v>0.27959640131664465</v>
      </c>
      <c r="F798" s="5" t="e">
        <f ca="1">LOOKUP(E798,_xludf.MAP(_xludf.SEQUENCE($I$24-$I$23+1,1,$I$23),_xludf.LAMBDA(x,DISTR_HIPERGEOM_CDF(x,$C$5,$C$4,$C$3))),_xludf.SEQUENCE($I$24-$I$23+1,1,$I$23+1))</f>
        <v>#NAME?</v>
      </c>
      <c r="G798" s="1"/>
      <c r="H798" s="1"/>
      <c r="I798" s="1"/>
      <c r="J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6"/>
      <c r="E799" s="5">
        <v>0.89799873651422013</v>
      </c>
      <c r="F799" s="5" t="e">
        <f ca="1">LOOKUP(E799,_xludf.MAP(_xludf.SEQUENCE($I$24-$I$23+1,1,$I$23),_xludf.LAMBDA(x,DISTR_HIPERGEOM_CDF(x,$C$5,$C$4,$C$3))),_xludf.SEQUENCE($I$24-$I$23+1,1,$I$23+1))</f>
        <v>#NAME?</v>
      </c>
      <c r="G799" s="1"/>
      <c r="H799" s="1"/>
      <c r="I799" s="1"/>
      <c r="J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6"/>
      <c r="E800" s="5">
        <v>0.2039111047683414</v>
      </c>
      <c r="F800" s="5" t="e">
        <f ca="1">LOOKUP(E800,_xludf.MAP(_xludf.SEQUENCE($I$24-$I$23+1,1,$I$23),_xludf.LAMBDA(x,DISTR_HIPERGEOM_CDF(x,$C$5,$C$4,$C$3))),_xludf.SEQUENCE($I$24-$I$23+1,1,$I$23+1))</f>
        <v>#NAME?</v>
      </c>
      <c r="G800" s="1"/>
      <c r="H800" s="1"/>
      <c r="I800" s="1"/>
      <c r="J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6"/>
      <c r="E801" s="5">
        <v>0.47394659213373491</v>
      </c>
      <c r="F801" s="5" t="e">
        <f ca="1">LOOKUP(E801,_xludf.MAP(_xludf.SEQUENCE($I$24-$I$23+1,1,$I$23),_xludf.LAMBDA(x,DISTR_HIPERGEOM_CDF(x,$C$5,$C$4,$C$3))),_xludf.SEQUENCE($I$24-$I$23+1,1,$I$23+1))</f>
        <v>#NAME?</v>
      </c>
      <c r="G801" s="1"/>
      <c r="H801" s="1"/>
      <c r="I801" s="1"/>
      <c r="J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6"/>
      <c r="E802" s="5">
        <v>3.1419704227434009E-2</v>
      </c>
      <c r="F802" s="5" t="e">
        <f ca="1">LOOKUP(E802,_xludf.MAP(_xludf.SEQUENCE($I$24-$I$23+1,1,$I$23),_xludf.LAMBDA(x,DISTR_HIPERGEOM_CDF(x,$C$5,$C$4,$C$3))),_xludf.SEQUENCE($I$24-$I$23+1,1,$I$23+1))</f>
        <v>#NAME?</v>
      </c>
      <c r="G802" s="1"/>
      <c r="H802" s="1"/>
      <c r="I802" s="1"/>
      <c r="J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6"/>
      <c r="E803" s="5">
        <v>0.47172208184579378</v>
      </c>
      <c r="F803" s="5" t="e">
        <f ca="1">LOOKUP(E803,_xludf.MAP(_xludf.SEQUENCE($I$24-$I$23+1,1,$I$23),_xludf.LAMBDA(x,DISTR_HIPERGEOM_CDF(x,$C$5,$C$4,$C$3))),_xludf.SEQUENCE($I$24-$I$23+1,1,$I$23+1))</f>
        <v>#NAME?</v>
      </c>
      <c r="G803" s="1"/>
      <c r="H803" s="1"/>
      <c r="I803" s="1"/>
      <c r="J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6"/>
      <c r="E804" s="5">
        <v>0.98803469283084988</v>
      </c>
      <c r="F804" s="5" t="e">
        <f ca="1">LOOKUP(E804,_xludf.MAP(_xludf.SEQUENCE($I$24-$I$23+1,1,$I$23),_xludf.LAMBDA(x,DISTR_HIPERGEOM_CDF(x,$C$5,$C$4,$C$3))),_xludf.SEQUENCE($I$24-$I$23+1,1,$I$23+1))</f>
        <v>#NAME?</v>
      </c>
      <c r="G804" s="1"/>
      <c r="H804" s="1"/>
      <c r="I804" s="1"/>
      <c r="J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6"/>
      <c r="E805" s="5">
        <v>0.64929871398437133</v>
      </c>
      <c r="F805" s="5" t="e">
        <f ca="1">LOOKUP(E805,_xludf.MAP(_xludf.SEQUENCE($I$24-$I$23+1,1,$I$23),_xludf.LAMBDA(x,DISTR_HIPERGEOM_CDF(x,$C$5,$C$4,$C$3))),_xludf.SEQUENCE($I$24-$I$23+1,1,$I$23+1))</f>
        <v>#NAME?</v>
      </c>
      <c r="G805" s="1"/>
      <c r="H805" s="1"/>
      <c r="I805" s="1"/>
      <c r="J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6"/>
      <c r="E806" s="5">
        <v>0.59440462773564207</v>
      </c>
      <c r="F806" s="5" t="e">
        <f ca="1">LOOKUP(E806,_xludf.MAP(_xludf.SEQUENCE($I$24-$I$23+1,1,$I$23),_xludf.LAMBDA(x,DISTR_HIPERGEOM_CDF(x,$C$5,$C$4,$C$3))),_xludf.SEQUENCE($I$24-$I$23+1,1,$I$23+1))</f>
        <v>#NAME?</v>
      </c>
      <c r="G806" s="1"/>
      <c r="H806" s="1"/>
      <c r="I806" s="1"/>
      <c r="J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6"/>
      <c r="E807" s="5">
        <v>2.6577895828685305E-2</v>
      </c>
      <c r="F807" s="5" t="e">
        <f ca="1">LOOKUP(E807,_xludf.MAP(_xludf.SEQUENCE($I$24-$I$23+1,1,$I$23),_xludf.LAMBDA(x,DISTR_HIPERGEOM_CDF(x,$C$5,$C$4,$C$3))),_xludf.SEQUENCE($I$24-$I$23+1,1,$I$23+1))</f>
        <v>#NAME?</v>
      </c>
      <c r="G807" s="1"/>
      <c r="H807" s="1"/>
      <c r="I807" s="1"/>
      <c r="J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6"/>
      <c r="E808" s="5">
        <v>0.83930604966290678</v>
      </c>
      <c r="F808" s="5" t="e">
        <f ca="1">LOOKUP(E808,_xludf.MAP(_xludf.SEQUENCE($I$24-$I$23+1,1,$I$23),_xludf.LAMBDA(x,DISTR_HIPERGEOM_CDF(x,$C$5,$C$4,$C$3))),_xludf.SEQUENCE($I$24-$I$23+1,1,$I$23+1))</f>
        <v>#NAME?</v>
      </c>
      <c r="G808" s="1"/>
      <c r="H808" s="1"/>
      <c r="I808" s="1"/>
      <c r="J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6"/>
      <c r="E809" s="5">
        <v>0.27774052732902155</v>
      </c>
      <c r="F809" s="5" t="e">
        <f ca="1">LOOKUP(E809,_xludf.MAP(_xludf.SEQUENCE($I$24-$I$23+1,1,$I$23),_xludf.LAMBDA(x,DISTR_HIPERGEOM_CDF(x,$C$5,$C$4,$C$3))),_xludf.SEQUENCE($I$24-$I$23+1,1,$I$23+1))</f>
        <v>#NAME?</v>
      </c>
      <c r="G809" s="1"/>
      <c r="H809" s="1"/>
      <c r="I809" s="1"/>
      <c r="J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6"/>
      <c r="E810" s="5">
        <v>0.58340544050601628</v>
      </c>
      <c r="F810" s="5" t="e">
        <f ca="1">LOOKUP(E810,_xludf.MAP(_xludf.SEQUENCE($I$24-$I$23+1,1,$I$23),_xludf.LAMBDA(x,DISTR_HIPERGEOM_CDF(x,$C$5,$C$4,$C$3))),_xludf.SEQUENCE($I$24-$I$23+1,1,$I$23+1))</f>
        <v>#NAME?</v>
      </c>
      <c r="G810" s="1"/>
      <c r="H810" s="1"/>
      <c r="I810" s="1"/>
      <c r="J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6"/>
      <c r="E811" s="5">
        <v>0.40323955602107486</v>
      </c>
      <c r="F811" s="5" t="e">
        <f ca="1">LOOKUP(E811,_xludf.MAP(_xludf.SEQUENCE($I$24-$I$23+1,1,$I$23),_xludf.LAMBDA(x,DISTR_HIPERGEOM_CDF(x,$C$5,$C$4,$C$3))),_xludf.SEQUENCE($I$24-$I$23+1,1,$I$23+1))</f>
        <v>#NAME?</v>
      </c>
      <c r="G811" s="1"/>
      <c r="H811" s="1"/>
      <c r="I811" s="1"/>
      <c r="J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6"/>
      <c r="E812" s="5">
        <v>0.30047935598676323</v>
      </c>
      <c r="F812" s="5" t="e">
        <f ca="1">LOOKUP(E812,_xludf.MAP(_xludf.SEQUENCE($I$24-$I$23+1,1,$I$23),_xludf.LAMBDA(x,DISTR_HIPERGEOM_CDF(x,$C$5,$C$4,$C$3))),_xludf.SEQUENCE($I$24-$I$23+1,1,$I$23+1))</f>
        <v>#NAME?</v>
      </c>
      <c r="G812" s="1"/>
      <c r="H812" s="1"/>
      <c r="I812" s="1"/>
      <c r="J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6"/>
      <c r="E813" s="5">
        <v>0.57182639343409558</v>
      </c>
      <c r="F813" s="5" t="e">
        <f ca="1">LOOKUP(E813,_xludf.MAP(_xludf.SEQUENCE($I$24-$I$23+1,1,$I$23),_xludf.LAMBDA(x,DISTR_HIPERGEOM_CDF(x,$C$5,$C$4,$C$3))),_xludf.SEQUENCE($I$24-$I$23+1,1,$I$23+1))</f>
        <v>#NAME?</v>
      </c>
      <c r="G813" s="1"/>
      <c r="H813" s="1"/>
      <c r="I813" s="1"/>
      <c r="J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6"/>
      <c r="E814" s="5">
        <v>0.55221709859202861</v>
      </c>
      <c r="F814" s="5" t="e">
        <f ca="1">LOOKUP(E814,_xludf.MAP(_xludf.SEQUENCE($I$24-$I$23+1,1,$I$23),_xludf.LAMBDA(x,DISTR_HIPERGEOM_CDF(x,$C$5,$C$4,$C$3))),_xludf.SEQUENCE($I$24-$I$23+1,1,$I$23+1))</f>
        <v>#NAME?</v>
      </c>
      <c r="G814" s="1"/>
      <c r="H814" s="1"/>
      <c r="I814" s="1"/>
      <c r="J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6"/>
      <c r="E815" s="5">
        <v>0.30340272254084233</v>
      </c>
      <c r="F815" s="5" t="e">
        <f ca="1">LOOKUP(E815,_xludf.MAP(_xludf.SEQUENCE($I$24-$I$23+1,1,$I$23),_xludf.LAMBDA(x,DISTR_HIPERGEOM_CDF(x,$C$5,$C$4,$C$3))),_xludf.SEQUENCE($I$24-$I$23+1,1,$I$23+1))</f>
        <v>#NAME?</v>
      </c>
      <c r="G815" s="1"/>
      <c r="H815" s="1"/>
      <c r="I815" s="1"/>
      <c r="J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6"/>
      <c r="E816" s="5">
        <v>0.85692418207541476</v>
      </c>
      <c r="F816" s="5" t="e">
        <f ca="1">LOOKUP(E816,_xludf.MAP(_xludf.SEQUENCE($I$24-$I$23+1,1,$I$23),_xludf.LAMBDA(x,DISTR_HIPERGEOM_CDF(x,$C$5,$C$4,$C$3))),_xludf.SEQUENCE($I$24-$I$23+1,1,$I$23+1))</f>
        <v>#NAME?</v>
      </c>
      <c r="G816" s="1"/>
      <c r="H816" s="1"/>
      <c r="I816" s="1"/>
      <c r="J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6"/>
      <c r="E817" s="5">
        <v>0.24180186929342029</v>
      </c>
      <c r="F817" s="5" t="e">
        <f ca="1">LOOKUP(E817,_xludf.MAP(_xludf.SEQUENCE($I$24-$I$23+1,1,$I$23),_xludf.LAMBDA(x,DISTR_HIPERGEOM_CDF(x,$C$5,$C$4,$C$3))),_xludf.SEQUENCE($I$24-$I$23+1,1,$I$23+1))</f>
        <v>#NAME?</v>
      </c>
      <c r="G817" s="1"/>
      <c r="H817" s="1"/>
      <c r="I817" s="1"/>
      <c r="J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6"/>
      <c r="E818" s="5">
        <v>0.31371285689548756</v>
      </c>
      <c r="F818" s="5" t="e">
        <f ca="1">LOOKUP(E818,_xludf.MAP(_xludf.SEQUENCE($I$24-$I$23+1,1,$I$23),_xludf.LAMBDA(x,DISTR_HIPERGEOM_CDF(x,$C$5,$C$4,$C$3))),_xludf.SEQUENCE($I$24-$I$23+1,1,$I$23+1))</f>
        <v>#NAME?</v>
      </c>
      <c r="G818" s="1"/>
      <c r="H818" s="1"/>
      <c r="I818" s="1"/>
      <c r="J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6"/>
      <c r="E819" s="5">
        <v>0.64380421994766768</v>
      </c>
      <c r="F819" s="5" t="e">
        <f ca="1">LOOKUP(E819,_xludf.MAP(_xludf.SEQUENCE($I$24-$I$23+1,1,$I$23),_xludf.LAMBDA(x,DISTR_HIPERGEOM_CDF(x,$C$5,$C$4,$C$3))),_xludf.SEQUENCE($I$24-$I$23+1,1,$I$23+1))</f>
        <v>#NAME?</v>
      </c>
      <c r="G819" s="1"/>
      <c r="H819" s="1"/>
      <c r="I819" s="1"/>
      <c r="J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6"/>
      <c r="E820" s="5">
        <v>8.4644305294644839E-2</v>
      </c>
      <c r="F820" s="5" t="e">
        <f ca="1">LOOKUP(E820,_xludf.MAP(_xludf.SEQUENCE($I$24-$I$23+1,1,$I$23),_xludf.LAMBDA(x,DISTR_HIPERGEOM_CDF(x,$C$5,$C$4,$C$3))),_xludf.SEQUENCE($I$24-$I$23+1,1,$I$23+1))</f>
        <v>#NAME?</v>
      </c>
      <c r="G820" s="1"/>
      <c r="H820" s="1"/>
      <c r="I820" s="1"/>
      <c r="J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6"/>
      <c r="E821" s="5">
        <v>0.15338362371511549</v>
      </c>
      <c r="F821" s="5" t="e">
        <f ca="1">LOOKUP(E821,_xludf.MAP(_xludf.SEQUENCE($I$24-$I$23+1,1,$I$23),_xludf.LAMBDA(x,DISTR_HIPERGEOM_CDF(x,$C$5,$C$4,$C$3))),_xludf.SEQUENCE($I$24-$I$23+1,1,$I$23+1))</f>
        <v>#NAME?</v>
      </c>
      <c r="G821" s="1"/>
      <c r="H821" s="1"/>
      <c r="I821" s="1"/>
      <c r="J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6"/>
      <c r="E822" s="5">
        <v>0.61094247165315574</v>
      </c>
      <c r="F822" s="5" t="e">
        <f ca="1">LOOKUP(E822,_xludf.MAP(_xludf.SEQUENCE($I$24-$I$23+1,1,$I$23),_xludf.LAMBDA(x,DISTR_HIPERGEOM_CDF(x,$C$5,$C$4,$C$3))),_xludf.SEQUENCE($I$24-$I$23+1,1,$I$23+1))</f>
        <v>#NAME?</v>
      </c>
      <c r="G822" s="1"/>
      <c r="H822" s="1"/>
      <c r="I822" s="1"/>
      <c r="J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6"/>
      <c r="E823" s="5">
        <v>0.22059045737028005</v>
      </c>
      <c r="F823" s="5" t="e">
        <f ca="1">LOOKUP(E823,_xludf.MAP(_xludf.SEQUENCE($I$24-$I$23+1,1,$I$23),_xludf.LAMBDA(x,DISTR_HIPERGEOM_CDF(x,$C$5,$C$4,$C$3))),_xludf.SEQUENCE($I$24-$I$23+1,1,$I$23+1))</f>
        <v>#NAME?</v>
      </c>
      <c r="G823" s="1"/>
      <c r="H823" s="1"/>
      <c r="I823" s="1"/>
      <c r="J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6"/>
      <c r="E824" s="5">
        <v>0.87961930034138003</v>
      </c>
      <c r="F824" s="5" t="e">
        <f ca="1">LOOKUP(E824,_xludf.MAP(_xludf.SEQUENCE($I$24-$I$23+1,1,$I$23),_xludf.LAMBDA(x,DISTR_HIPERGEOM_CDF(x,$C$5,$C$4,$C$3))),_xludf.SEQUENCE($I$24-$I$23+1,1,$I$23+1))</f>
        <v>#NAME?</v>
      </c>
      <c r="G824" s="1"/>
      <c r="H824" s="1"/>
      <c r="I824" s="1"/>
      <c r="J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6"/>
      <c r="E825" s="5">
        <v>0.71045495905323697</v>
      </c>
      <c r="F825" s="5" t="e">
        <f ca="1">LOOKUP(E825,_xludf.MAP(_xludf.SEQUENCE($I$24-$I$23+1,1,$I$23),_xludf.LAMBDA(x,DISTR_HIPERGEOM_CDF(x,$C$5,$C$4,$C$3))),_xludf.SEQUENCE($I$24-$I$23+1,1,$I$23+1))</f>
        <v>#NAME?</v>
      </c>
      <c r="G825" s="1"/>
      <c r="H825" s="1"/>
      <c r="I825" s="1"/>
      <c r="J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6"/>
      <c r="E826" s="5">
        <v>0.68804985442023403</v>
      </c>
      <c r="F826" s="5" t="e">
        <f ca="1">LOOKUP(E826,_xludf.MAP(_xludf.SEQUENCE($I$24-$I$23+1,1,$I$23),_xludf.LAMBDA(x,DISTR_HIPERGEOM_CDF(x,$C$5,$C$4,$C$3))),_xludf.SEQUENCE($I$24-$I$23+1,1,$I$23+1))</f>
        <v>#NAME?</v>
      </c>
      <c r="G826" s="1"/>
      <c r="H826" s="1"/>
      <c r="I826" s="1"/>
      <c r="J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6"/>
      <c r="E827" s="5">
        <v>0.39231791531897642</v>
      </c>
      <c r="F827" s="5" t="e">
        <f ca="1">LOOKUP(E827,_xludf.MAP(_xludf.SEQUENCE($I$24-$I$23+1,1,$I$23),_xludf.LAMBDA(x,DISTR_HIPERGEOM_CDF(x,$C$5,$C$4,$C$3))),_xludf.SEQUENCE($I$24-$I$23+1,1,$I$23+1))</f>
        <v>#NAME?</v>
      </c>
      <c r="G827" s="1"/>
      <c r="H827" s="1"/>
      <c r="I827" s="1"/>
      <c r="J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6"/>
      <c r="E828" s="5">
        <v>0.3412531170978198</v>
      </c>
      <c r="F828" s="5" t="e">
        <f ca="1">LOOKUP(E828,_xludf.MAP(_xludf.SEQUENCE($I$24-$I$23+1,1,$I$23),_xludf.LAMBDA(x,DISTR_HIPERGEOM_CDF(x,$C$5,$C$4,$C$3))),_xludf.SEQUENCE($I$24-$I$23+1,1,$I$23+1))</f>
        <v>#NAME?</v>
      </c>
      <c r="G828" s="1"/>
      <c r="H828" s="1"/>
      <c r="I828" s="1"/>
      <c r="J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6"/>
      <c r="E829" s="5">
        <v>0.43316621262748978</v>
      </c>
      <c r="F829" s="5" t="e">
        <f ca="1">LOOKUP(E829,_xludf.MAP(_xludf.SEQUENCE($I$24-$I$23+1,1,$I$23),_xludf.LAMBDA(x,DISTR_HIPERGEOM_CDF(x,$C$5,$C$4,$C$3))),_xludf.SEQUENCE($I$24-$I$23+1,1,$I$23+1))</f>
        <v>#NAME?</v>
      </c>
      <c r="G829" s="1"/>
      <c r="H829" s="1"/>
      <c r="I829" s="1"/>
      <c r="J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6"/>
      <c r="E830" s="5">
        <v>0.61553279977614483</v>
      </c>
      <c r="F830" s="5" t="e">
        <f ca="1">LOOKUP(E830,_xludf.MAP(_xludf.SEQUENCE($I$24-$I$23+1,1,$I$23),_xludf.LAMBDA(x,DISTR_HIPERGEOM_CDF(x,$C$5,$C$4,$C$3))),_xludf.SEQUENCE($I$24-$I$23+1,1,$I$23+1))</f>
        <v>#NAME?</v>
      </c>
      <c r="G830" s="1"/>
      <c r="H830" s="1"/>
      <c r="I830" s="1"/>
      <c r="J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6"/>
      <c r="E831" s="5">
        <v>8.4594228725197396E-2</v>
      </c>
      <c r="F831" s="5" t="e">
        <f ca="1">LOOKUP(E831,_xludf.MAP(_xludf.SEQUENCE($I$24-$I$23+1,1,$I$23),_xludf.LAMBDA(x,DISTR_HIPERGEOM_CDF(x,$C$5,$C$4,$C$3))),_xludf.SEQUENCE($I$24-$I$23+1,1,$I$23+1))</f>
        <v>#NAME?</v>
      </c>
      <c r="G831" s="1"/>
      <c r="H831" s="1"/>
      <c r="I831" s="1"/>
      <c r="J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6"/>
      <c r="E832" s="5">
        <v>0.82900333547097849</v>
      </c>
      <c r="F832" s="5" t="e">
        <f ca="1">LOOKUP(E832,_xludf.MAP(_xludf.SEQUENCE($I$24-$I$23+1,1,$I$23),_xludf.LAMBDA(x,DISTR_HIPERGEOM_CDF(x,$C$5,$C$4,$C$3))),_xludf.SEQUENCE($I$24-$I$23+1,1,$I$23+1))</f>
        <v>#NAME?</v>
      </c>
      <c r="G832" s="1"/>
      <c r="H832" s="1"/>
      <c r="I832" s="1"/>
      <c r="J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6"/>
      <c r="E833" s="5">
        <v>6.2281340457606027E-2</v>
      </c>
      <c r="F833" s="5" t="e">
        <f ca="1">LOOKUP(E833,_xludf.MAP(_xludf.SEQUENCE($I$24-$I$23+1,1,$I$23),_xludf.LAMBDA(x,DISTR_HIPERGEOM_CDF(x,$C$5,$C$4,$C$3))),_xludf.SEQUENCE($I$24-$I$23+1,1,$I$23+1))</f>
        <v>#NAME?</v>
      </c>
      <c r="G833" s="1"/>
      <c r="H833" s="1"/>
      <c r="I833" s="1"/>
      <c r="J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6"/>
      <c r="E834" s="5">
        <v>6.1281497162175791E-2</v>
      </c>
      <c r="F834" s="5" t="e">
        <f ca="1">LOOKUP(E834,_xludf.MAP(_xludf.SEQUENCE($I$24-$I$23+1,1,$I$23),_xludf.LAMBDA(x,DISTR_HIPERGEOM_CDF(x,$C$5,$C$4,$C$3))),_xludf.SEQUENCE($I$24-$I$23+1,1,$I$23+1))</f>
        <v>#NAME?</v>
      </c>
      <c r="G834" s="1"/>
      <c r="H834" s="1"/>
      <c r="I834" s="1"/>
      <c r="J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6"/>
      <c r="E835" s="5">
        <v>0.79534632142970529</v>
      </c>
      <c r="F835" s="5" t="e">
        <f ca="1">LOOKUP(E835,_xludf.MAP(_xludf.SEQUENCE($I$24-$I$23+1,1,$I$23),_xludf.LAMBDA(x,DISTR_HIPERGEOM_CDF(x,$C$5,$C$4,$C$3))),_xludf.SEQUENCE($I$24-$I$23+1,1,$I$23+1))</f>
        <v>#NAME?</v>
      </c>
      <c r="G835" s="1"/>
      <c r="H835" s="1"/>
      <c r="I835" s="1"/>
      <c r="J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6"/>
      <c r="E836" s="5">
        <v>0.68880352203297512</v>
      </c>
      <c r="F836" s="5" t="e">
        <f ca="1">LOOKUP(E836,_xludf.MAP(_xludf.SEQUENCE($I$24-$I$23+1,1,$I$23),_xludf.LAMBDA(x,DISTR_HIPERGEOM_CDF(x,$C$5,$C$4,$C$3))),_xludf.SEQUENCE($I$24-$I$23+1,1,$I$23+1))</f>
        <v>#NAME?</v>
      </c>
      <c r="G836" s="1"/>
      <c r="H836" s="1"/>
      <c r="I836" s="1"/>
      <c r="J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6"/>
      <c r="E837" s="5">
        <v>0.66221318983613708</v>
      </c>
      <c r="F837" s="5" t="e">
        <f ca="1">LOOKUP(E837,_xludf.MAP(_xludf.SEQUENCE($I$24-$I$23+1,1,$I$23),_xludf.LAMBDA(x,DISTR_HIPERGEOM_CDF(x,$C$5,$C$4,$C$3))),_xludf.SEQUENCE($I$24-$I$23+1,1,$I$23+1))</f>
        <v>#NAME?</v>
      </c>
      <c r="G837" s="1"/>
      <c r="H837" s="1"/>
      <c r="I837" s="1"/>
      <c r="J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6"/>
      <c r="E838" s="5">
        <v>0.56699684756511015</v>
      </c>
      <c r="F838" s="5" t="e">
        <f ca="1">LOOKUP(E838,_xludf.MAP(_xludf.SEQUENCE($I$24-$I$23+1,1,$I$23),_xludf.LAMBDA(x,DISTR_HIPERGEOM_CDF(x,$C$5,$C$4,$C$3))),_xludf.SEQUENCE($I$24-$I$23+1,1,$I$23+1))</f>
        <v>#NAME?</v>
      </c>
      <c r="G838" s="1"/>
      <c r="H838" s="1"/>
      <c r="I838" s="1"/>
      <c r="J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6"/>
      <c r="E839" s="5">
        <v>0.43692684610513211</v>
      </c>
      <c r="F839" s="5" t="e">
        <f ca="1">LOOKUP(E839,_xludf.MAP(_xludf.SEQUENCE($I$24-$I$23+1,1,$I$23),_xludf.LAMBDA(x,DISTR_HIPERGEOM_CDF(x,$C$5,$C$4,$C$3))),_xludf.SEQUENCE($I$24-$I$23+1,1,$I$23+1))</f>
        <v>#NAME?</v>
      </c>
      <c r="G839" s="1"/>
      <c r="H839" s="1"/>
      <c r="I839" s="1"/>
      <c r="J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6"/>
      <c r="E840" s="5">
        <v>0.15468018260226157</v>
      </c>
      <c r="F840" s="5" t="e">
        <f ca="1">LOOKUP(E840,_xludf.MAP(_xludf.SEQUENCE($I$24-$I$23+1,1,$I$23),_xludf.LAMBDA(x,DISTR_HIPERGEOM_CDF(x,$C$5,$C$4,$C$3))),_xludf.SEQUENCE($I$24-$I$23+1,1,$I$23+1))</f>
        <v>#NAME?</v>
      </c>
      <c r="G840" s="1"/>
      <c r="H840" s="1"/>
      <c r="I840" s="1"/>
      <c r="J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6"/>
      <c r="E841" s="5">
        <v>0.61804155346847656</v>
      </c>
      <c r="F841" s="5" t="e">
        <f ca="1">LOOKUP(E841,_xludf.MAP(_xludf.SEQUENCE($I$24-$I$23+1,1,$I$23),_xludf.LAMBDA(x,DISTR_HIPERGEOM_CDF(x,$C$5,$C$4,$C$3))),_xludf.SEQUENCE($I$24-$I$23+1,1,$I$23+1))</f>
        <v>#NAME?</v>
      </c>
      <c r="G841" s="1"/>
      <c r="H841" s="1"/>
      <c r="I841" s="1"/>
      <c r="J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6"/>
      <c r="E842" s="5">
        <v>0.28900324411629708</v>
      </c>
      <c r="F842" s="5" t="e">
        <f ca="1">LOOKUP(E842,_xludf.MAP(_xludf.SEQUENCE($I$24-$I$23+1,1,$I$23),_xludf.LAMBDA(x,DISTR_HIPERGEOM_CDF(x,$C$5,$C$4,$C$3))),_xludf.SEQUENCE($I$24-$I$23+1,1,$I$23+1))</f>
        <v>#NAME?</v>
      </c>
      <c r="G842" s="1"/>
      <c r="H842" s="1"/>
      <c r="I842" s="1"/>
      <c r="J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6"/>
      <c r="E843" s="5">
        <v>0.78974835235361818</v>
      </c>
      <c r="F843" s="5" t="e">
        <f ca="1">LOOKUP(E843,_xludf.MAP(_xludf.SEQUENCE($I$24-$I$23+1,1,$I$23),_xludf.LAMBDA(x,DISTR_HIPERGEOM_CDF(x,$C$5,$C$4,$C$3))),_xludf.SEQUENCE($I$24-$I$23+1,1,$I$23+1))</f>
        <v>#NAME?</v>
      </c>
      <c r="G843" s="1"/>
      <c r="H843" s="1"/>
      <c r="I843" s="1"/>
      <c r="J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6"/>
      <c r="E844" s="5">
        <v>0.9710054614297049</v>
      </c>
      <c r="F844" s="5" t="e">
        <f ca="1">LOOKUP(E844,_xludf.MAP(_xludf.SEQUENCE($I$24-$I$23+1,1,$I$23),_xludf.LAMBDA(x,DISTR_HIPERGEOM_CDF(x,$C$5,$C$4,$C$3))),_xludf.SEQUENCE($I$24-$I$23+1,1,$I$23+1))</f>
        <v>#NAME?</v>
      </c>
      <c r="G844" s="1"/>
      <c r="H844" s="1"/>
      <c r="I844" s="1"/>
      <c r="J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6"/>
      <c r="E845" s="5">
        <v>0.1259099770149531</v>
      </c>
      <c r="F845" s="5" t="e">
        <f ca="1">LOOKUP(E845,_xludf.MAP(_xludf.SEQUENCE($I$24-$I$23+1,1,$I$23),_xludf.LAMBDA(x,DISTR_HIPERGEOM_CDF(x,$C$5,$C$4,$C$3))),_xludf.SEQUENCE($I$24-$I$23+1,1,$I$23+1))</f>
        <v>#NAME?</v>
      </c>
      <c r="G845" s="1"/>
      <c r="H845" s="1"/>
      <c r="I845" s="1"/>
      <c r="J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6"/>
      <c r="E846" s="5">
        <v>0.59313485769201768</v>
      </c>
      <c r="F846" s="5" t="e">
        <f ca="1">LOOKUP(E846,_xludf.MAP(_xludf.SEQUENCE($I$24-$I$23+1,1,$I$23),_xludf.LAMBDA(x,DISTR_HIPERGEOM_CDF(x,$C$5,$C$4,$C$3))),_xludf.SEQUENCE($I$24-$I$23+1,1,$I$23+1))</f>
        <v>#NAME?</v>
      </c>
      <c r="G846" s="1"/>
      <c r="H846" s="1"/>
      <c r="I846" s="1"/>
      <c r="J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6"/>
      <c r="E847" s="5">
        <v>6.1859945582896869E-2</v>
      </c>
      <c r="F847" s="5" t="e">
        <f ca="1">LOOKUP(E847,_xludf.MAP(_xludf.SEQUENCE($I$24-$I$23+1,1,$I$23),_xludf.LAMBDA(x,DISTR_HIPERGEOM_CDF(x,$C$5,$C$4,$C$3))),_xludf.SEQUENCE($I$24-$I$23+1,1,$I$23+1))</f>
        <v>#NAME?</v>
      </c>
      <c r="G847" s="1"/>
      <c r="H847" s="1"/>
      <c r="I847" s="1"/>
      <c r="J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6"/>
      <c r="E848" s="5">
        <v>0.35211459719027038</v>
      </c>
      <c r="F848" s="5" t="e">
        <f ca="1">LOOKUP(E848,_xludf.MAP(_xludf.SEQUENCE($I$24-$I$23+1,1,$I$23),_xludf.LAMBDA(x,DISTR_HIPERGEOM_CDF(x,$C$5,$C$4,$C$3))),_xludf.SEQUENCE($I$24-$I$23+1,1,$I$23+1))</f>
        <v>#NAME?</v>
      </c>
      <c r="G848" s="1"/>
      <c r="H848" s="1"/>
      <c r="I848" s="1"/>
      <c r="J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6"/>
      <c r="E849" s="5">
        <v>0.76154852510364479</v>
      </c>
      <c r="F849" s="5" t="e">
        <f ca="1">LOOKUP(E849,_xludf.MAP(_xludf.SEQUENCE($I$24-$I$23+1,1,$I$23),_xludf.LAMBDA(x,DISTR_HIPERGEOM_CDF(x,$C$5,$C$4,$C$3))),_xludf.SEQUENCE($I$24-$I$23+1,1,$I$23+1))</f>
        <v>#NAME?</v>
      </c>
      <c r="G849" s="1"/>
      <c r="H849" s="1"/>
      <c r="I849" s="1"/>
      <c r="J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6"/>
      <c r="E850" s="5">
        <v>0.85528853629603563</v>
      </c>
      <c r="F850" s="5" t="e">
        <f ca="1">LOOKUP(E850,_xludf.MAP(_xludf.SEQUENCE($I$24-$I$23+1,1,$I$23),_xludf.LAMBDA(x,DISTR_HIPERGEOM_CDF(x,$C$5,$C$4,$C$3))),_xludf.SEQUENCE($I$24-$I$23+1,1,$I$23+1))</f>
        <v>#NAME?</v>
      </c>
      <c r="G850" s="1"/>
      <c r="H850" s="1"/>
      <c r="I850" s="1"/>
      <c r="J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6"/>
      <c r="E851" s="5">
        <v>0.54985877662930061</v>
      </c>
      <c r="F851" s="5" t="e">
        <f ca="1">LOOKUP(E851,_xludf.MAP(_xludf.SEQUENCE($I$24-$I$23+1,1,$I$23),_xludf.LAMBDA(x,DISTR_HIPERGEOM_CDF(x,$C$5,$C$4,$C$3))),_xludf.SEQUENCE($I$24-$I$23+1,1,$I$23+1))</f>
        <v>#NAME?</v>
      </c>
      <c r="G851" s="1"/>
      <c r="H851" s="1"/>
      <c r="I851" s="1"/>
      <c r="J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6"/>
      <c r="E852" s="5">
        <v>0.99855761927467324</v>
      </c>
      <c r="F852" s="5" t="e">
        <f ca="1">LOOKUP(E852,_xludf.MAP(_xludf.SEQUENCE($I$24-$I$23+1,1,$I$23),_xludf.LAMBDA(x,DISTR_HIPERGEOM_CDF(x,$C$5,$C$4,$C$3))),_xludf.SEQUENCE($I$24-$I$23+1,1,$I$23+1))</f>
        <v>#NAME?</v>
      </c>
      <c r="G852" s="1"/>
      <c r="H852" s="1"/>
      <c r="I852" s="1"/>
      <c r="J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6"/>
      <c r="E853" s="5">
        <v>0.97827122211616946</v>
      </c>
      <c r="F853" s="5" t="e">
        <f ca="1">LOOKUP(E853,_xludf.MAP(_xludf.SEQUENCE($I$24-$I$23+1,1,$I$23),_xludf.LAMBDA(x,DISTR_HIPERGEOM_CDF(x,$C$5,$C$4,$C$3))),_xludf.SEQUENCE($I$24-$I$23+1,1,$I$23+1))</f>
        <v>#NAME?</v>
      </c>
      <c r="G853" s="1"/>
      <c r="H853" s="1"/>
      <c r="I853" s="1"/>
      <c r="J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6"/>
      <c r="E854" s="5">
        <v>0.3124003740939828</v>
      </c>
      <c r="F854" s="5" t="e">
        <f ca="1">LOOKUP(E854,_xludf.MAP(_xludf.SEQUENCE($I$24-$I$23+1,1,$I$23),_xludf.LAMBDA(x,DISTR_HIPERGEOM_CDF(x,$C$5,$C$4,$C$3))),_xludf.SEQUENCE($I$24-$I$23+1,1,$I$23+1))</f>
        <v>#NAME?</v>
      </c>
      <c r="G854" s="1"/>
      <c r="H854" s="1"/>
      <c r="I854" s="1"/>
      <c r="J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6"/>
      <c r="E855" s="5">
        <v>0.67875424033050691</v>
      </c>
      <c r="F855" s="5" t="e">
        <f ca="1">LOOKUP(E855,_xludf.MAP(_xludf.SEQUENCE($I$24-$I$23+1,1,$I$23),_xludf.LAMBDA(x,DISTR_HIPERGEOM_CDF(x,$C$5,$C$4,$C$3))),_xludf.SEQUENCE($I$24-$I$23+1,1,$I$23+1))</f>
        <v>#NAME?</v>
      </c>
      <c r="G855" s="1"/>
      <c r="H855" s="1"/>
      <c r="I855" s="1"/>
      <c r="J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6"/>
      <c r="E856" s="5">
        <v>2.3042728926359834E-2</v>
      </c>
      <c r="F856" s="5" t="e">
        <f ca="1">LOOKUP(E856,_xludf.MAP(_xludf.SEQUENCE($I$24-$I$23+1,1,$I$23),_xludf.LAMBDA(x,DISTR_HIPERGEOM_CDF(x,$C$5,$C$4,$C$3))),_xludf.SEQUENCE($I$24-$I$23+1,1,$I$23+1))</f>
        <v>#NAME?</v>
      </c>
      <c r="G856" s="1"/>
      <c r="H856" s="1"/>
      <c r="I856" s="1"/>
      <c r="J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6"/>
      <c r="E857" s="5">
        <v>0.93364900110764304</v>
      </c>
      <c r="F857" s="5" t="e">
        <f ca="1">LOOKUP(E857,_xludf.MAP(_xludf.SEQUENCE($I$24-$I$23+1,1,$I$23),_xludf.LAMBDA(x,DISTR_HIPERGEOM_CDF(x,$C$5,$C$4,$C$3))),_xludf.SEQUENCE($I$24-$I$23+1,1,$I$23+1))</f>
        <v>#NAME?</v>
      </c>
      <c r="G857" s="1"/>
      <c r="H857" s="1"/>
      <c r="I857" s="1"/>
      <c r="J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6"/>
      <c r="E858" s="5">
        <v>0.83301686225403859</v>
      </c>
      <c r="F858" s="5" t="e">
        <f ca="1">LOOKUP(E858,_xludf.MAP(_xludf.SEQUENCE($I$24-$I$23+1,1,$I$23),_xludf.LAMBDA(x,DISTR_HIPERGEOM_CDF(x,$C$5,$C$4,$C$3))),_xludf.SEQUENCE($I$24-$I$23+1,1,$I$23+1))</f>
        <v>#NAME?</v>
      </c>
      <c r="G858" s="1"/>
      <c r="H858" s="1"/>
      <c r="I858" s="1"/>
      <c r="J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6"/>
      <c r="E859" s="5">
        <v>0.76188038797605873</v>
      </c>
      <c r="F859" s="5" t="e">
        <f ca="1">LOOKUP(E859,_xludf.MAP(_xludf.SEQUENCE($I$24-$I$23+1,1,$I$23),_xludf.LAMBDA(x,DISTR_HIPERGEOM_CDF(x,$C$5,$C$4,$C$3))),_xludf.SEQUENCE($I$24-$I$23+1,1,$I$23+1))</f>
        <v>#NAME?</v>
      </c>
      <c r="G859" s="1"/>
      <c r="H859" s="1"/>
      <c r="I859" s="1"/>
      <c r="J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6"/>
      <c r="E860" s="5">
        <v>0.80416844580380653</v>
      </c>
      <c r="F860" s="5" t="e">
        <f ca="1">LOOKUP(E860,_xludf.MAP(_xludf.SEQUENCE($I$24-$I$23+1,1,$I$23),_xludf.LAMBDA(x,DISTR_HIPERGEOM_CDF(x,$C$5,$C$4,$C$3))),_xludf.SEQUENCE($I$24-$I$23+1,1,$I$23+1))</f>
        <v>#NAME?</v>
      </c>
      <c r="G860" s="1"/>
      <c r="H860" s="1"/>
      <c r="I860" s="1"/>
      <c r="J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6"/>
      <c r="E861" s="5">
        <v>0.87315970544950938</v>
      </c>
      <c r="F861" s="5" t="e">
        <f ca="1">LOOKUP(E861,_xludf.MAP(_xludf.SEQUENCE($I$24-$I$23+1,1,$I$23),_xludf.LAMBDA(x,DISTR_HIPERGEOM_CDF(x,$C$5,$C$4,$C$3))),_xludf.SEQUENCE($I$24-$I$23+1,1,$I$23+1))</f>
        <v>#NAME?</v>
      </c>
      <c r="G861" s="1"/>
      <c r="H861" s="1"/>
      <c r="I861" s="1"/>
      <c r="J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6"/>
      <c r="E862" s="5">
        <v>3.2296178397731024E-2</v>
      </c>
      <c r="F862" s="5" t="e">
        <f ca="1">LOOKUP(E862,_xludf.MAP(_xludf.SEQUENCE($I$24-$I$23+1,1,$I$23),_xludf.LAMBDA(x,DISTR_HIPERGEOM_CDF(x,$C$5,$C$4,$C$3))),_xludf.SEQUENCE($I$24-$I$23+1,1,$I$23+1))</f>
        <v>#NAME?</v>
      </c>
      <c r="G862" s="1"/>
      <c r="H862" s="1"/>
      <c r="I862" s="1"/>
      <c r="J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6"/>
      <c r="E863" s="5">
        <v>0.66667757165232699</v>
      </c>
      <c r="F863" s="5" t="e">
        <f ca="1">LOOKUP(E863,_xludf.MAP(_xludf.SEQUENCE($I$24-$I$23+1,1,$I$23),_xludf.LAMBDA(x,DISTR_HIPERGEOM_CDF(x,$C$5,$C$4,$C$3))),_xludf.SEQUENCE($I$24-$I$23+1,1,$I$23+1))</f>
        <v>#NAME?</v>
      </c>
      <c r="G863" s="1"/>
      <c r="H863" s="1"/>
      <c r="I863" s="1"/>
      <c r="J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6"/>
      <c r="E864" s="5">
        <v>0.98233042307249674</v>
      </c>
      <c r="F864" s="5" t="e">
        <f ca="1">LOOKUP(E864,_xludf.MAP(_xludf.SEQUENCE($I$24-$I$23+1,1,$I$23),_xludf.LAMBDA(x,DISTR_HIPERGEOM_CDF(x,$C$5,$C$4,$C$3))),_xludf.SEQUENCE($I$24-$I$23+1,1,$I$23+1))</f>
        <v>#NAME?</v>
      </c>
      <c r="G864" s="1"/>
      <c r="H864" s="1"/>
      <c r="I864" s="1"/>
      <c r="J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6"/>
      <c r="E865" s="5">
        <v>0.40946904791807359</v>
      </c>
      <c r="F865" s="5" t="e">
        <f ca="1">LOOKUP(E865,_xludf.MAP(_xludf.SEQUENCE($I$24-$I$23+1,1,$I$23),_xludf.LAMBDA(x,DISTR_HIPERGEOM_CDF(x,$C$5,$C$4,$C$3))),_xludf.SEQUENCE($I$24-$I$23+1,1,$I$23+1))</f>
        <v>#NAME?</v>
      </c>
      <c r="G865" s="1"/>
      <c r="H865" s="1"/>
      <c r="I865" s="1"/>
      <c r="J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6"/>
      <c r="E866" s="5">
        <v>0.2431886524264989</v>
      </c>
      <c r="F866" s="5" t="e">
        <f ca="1">LOOKUP(E866,_xludf.MAP(_xludf.SEQUENCE($I$24-$I$23+1,1,$I$23),_xludf.LAMBDA(x,DISTR_HIPERGEOM_CDF(x,$C$5,$C$4,$C$3))),_xludf.SEQUENCE($I$24-$I$23+1,1,$I$23+1))</f>
        <v>#NAME?</v>
      </c>
      <c r="G866" s="1"/>
      <c r="H866" s="1"/>
      <c r="I866" s="1"/>
      <c r="J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6"/>
      <c r="E867" s="5">
        <v>0.19814188047344583</v>
      </c>
      <c r="F867" s="5" t="e">
        <f ca="1">LOOKUP(E867,_xludf.MAP(_xludf.SEQUENCE($I$24-$I$23+1,1,$I$23),_xludf.LAMBDA(x,DISTR_HIPERGEOM_CDF(x,$C$5,$C$4,$C$3))),_xludf.SEQUENCE($I$24-$I$23+1,1,$I$23+1))</f>
        <v>#NAME?</v>
      </c>
      <c r="G867" s="1"/>
      <c r="H867" s="1"/>
      <c r="I867" s="1"/>
      <c r="J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6"/>
      <c r="E868" s="5">
        <v>3.9728124644890839E-2</v>
      </c>
      <c r="F868" s="5" t="e">
        <f ca="1">LOOKUP(E868,_xludf.MAP(_xludf.SEQUENCE($I$24-$I$23+1,1,$I$23),_xludf.LAMBDA(x,DISTR_HIPERGEOM_CDF(x,$C$5,$C$4,$C$3))),_xludf.SEQUENCE($I$24-$I$23+1,1,$I$23+1))</f>
        <v>#NAME?</v>
      </c>
      <c r="G868" s="1"/>
      <c r="H868" s="1"/>
      <c r="I868" s="1"/>
      <c r="J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6"/>
      <c r="E869" s="5">
        <v>0.42759753526588695</v>
      </c>
      <c r="F869" s="5" t="e">
        <f ca="1">LOOKUP(E869,_xludf.MAP(_xludf.SEQUENCE($I$24-$I$23+1,1,$I$23),_xludf.LAMBDA(x,DISTR_HIPERGEOM_CDF(x,$C$5,$C$4,$C$3))),_xludf.SEQUENCE($I$24-$I$23+1,1,$I$23+1))</f>
        <v>#NAME?</v>
      </c>
      <c r="G869" s="1"/>
      <c r="H869" s="1"/>
      <c r="I869" s="1"/>
      <c r="J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6"/>
      <c r="E870" s="5">
        <v>0.47370979032183147</v>
      </c>
      <c r="F870" s="5" t="e">
        <f ca="1">LOOKUP(E870,_xludf.MAP(_xludf.SEQUENCE($I$24-$I$23+1,1,$I$23),_xludf.LAMBDA(x,DISTR_HIPERGEOM_CDF(x,$C$5,$C$4,$C$3))),_xludf.SEQUENCE($I$24-$I$23+1,1,$I$23+1))</f>
        <v>#NAME?</v>
      </c>
      <c r="G870" s="1"/>
      <c r="H870" s="1"/>
      <c r="I870" s="1"/>
      <c r="J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6"/>
      <c r="E871" s="5">
        <v>0.41896664015009166</v>
      </c>
      <c r="F871" s="5" t="e">
        <f ca="1">LOOKUP(E871,_xludf.MAP(_xludf.SEQUENCE($I$24-$I$23+1,1,$I$23),_xludf.LAMBDA(x,DISTR_HIPERGEOM_CDF(x,$C$5,$C$4,$C$3))),_xludf.SEQUENCE($I$24-$I$23+1,1,$I$23+1))</f>
        <v>#NAME?</v>
      </c>
      <c r="G871" s="1"/>
      <c r="H871" s="1"/>
      <c r="I871" s="1"/>
      <c r="J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6"/>
      <c r="E872" s="5">
        <v>0.16518536301594478</v>
      </c>
      <c r="F872" s="5" t="e">
        <f ca="1">LOOKUP(E872,_xludf.MAP(_xludf.SEQUENCE($I$24-$I$23+1,1,$I$23),_xludf.LAMBDA(x,DISTR_HIPERGEOM_CDF(x,$C$5,$C$4,$C$3))),_xludf.SEQUENCE($I$24-$I$23+1,1,$I$23+1))</f>
        <v>#NAME?</v>
      </c>
      <c r="G872" s="1"/>
      <c r="H872" s="1"/>
      <c r="I872" s="1"/>
      <c r="J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6"/>
      <c r="E873" s="5">
        <v>1.9079956243490237E-2</v>
      </c>
      <c r="F873" s="5" t="e">
        <f ca="1">LOOKUP(E873,_xludf.MAP(_xludf.SEQUENCE($I$24-$I$23+1,1,$I$23),_xludf.LAMBDA(x,DISTR_HIPERGEOM_CDF(x,$C$5,$C$4,$C$3))),_xludf.SEQUENCE($I$24-$I$23+1,1,$I$23+1))</f>
        <v>#NAME?</v>
      </c>
      <c r="G873" s="1"/>
      <c r="H873" s="1"/>
      <c r="I873" s="1"/>
      <c r="J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6"/>
      <c r="E874" s="5">
        <v>0.62963328192877255</v>
      </c>
      <c r="F874" s="5" t="e">
        <f ca="1">LOOKUP(E874,_xludf.MAP(_xludf.SEQUENCE($I$24-$I$23+1,1,$I$23),_xludf.LAMBDA(x,DISTR_HIPERGEOM_CDF(x,$C$5,$C$4,$C$3))),_xludf.SEQUENCE($I$24-$I$23+1,1,$I$23+1))</f>
        <v>#NAME?</v>
      </c>
      <c r="G874" s="1"/>
      <c r="H874" s="1"/>
      <c r="I874" s="1"/>
      <c r="J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6"/>
      <c r="E875" s="5">
        <v>0.31387757046203557</v>
      </c>
      <c r="F875" s="5" t="e">
        <f ca="1">LOOKUP(E875,_xludf.MAP(_xludf.SEQUENCE($I$24-$I$23+1,1,$I$23),_xludf.LAMBDA(x,DISTR_HIPERGEOM_CDF(x,$C$5,$C$4,$C$3))),_xludf.SEQUENCE($I$24-$I$23+1,1,$I$23+1))</f>
        <v>#NAME?</v>
      </c>
      <c r="G875" s="1"/>
      <c r="H875" s="1"/>
      <c r="I875" s="1"/>
      <c r="J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6"/>
      <c r="E876" s="5">
        <v>0.39453780504778946</v>
      </c>
      <c r="F876" s="5" t="e">
        <f ca="1">LOOKUP(E876,_xludf.MAP(_xludf.SEQUENCE($I$24-$I$23+1,1,$I$23),_xludf.LAMBDA(x,DISTR_HIPERGEOM_CDF(x,$C$5,$C$4,$C$3))),_xludf.SEQUENCE($I$24-$I$23+1,1,$I$23+1))</f>
        <v>#NAME?</v>
      </c>
      <c r="G876" s="1"/>
      <c r="H876" s="1"/>
      <c r="I876" s="1"/>
      <c r="J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6"/>
      <c r="E877" s="5">
        <v>0.80232591387033425</v>
      </c>
      <c r="F877" s="5" t="e">
        <f ca="1">LOOKUP(E877,_xludf.MAP(_xludf.SEQUENCE($I$24-$I$23+1,1,$I$23),_xludf.LAMBDA(x,DISTR_HIPERGEOM_CDF(x,$C$5,$C$4,$C$3))),_xludf.SEQUENCE($I$24-$I$23+1,1,$I$23+1))</f>
        <v>#NAME?</v>
      </c>
      <c r="G877" s="1"/>
      <c r="H877" s="1"/>
      <c r="I877" s="1"/>
      <c r="J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6"/>
      <c r="E878" s="5">
        <v>0.96259543194523645</v>
      </c>
      <c r="F878" s="5" t="e">
        <f ca="1">LOOKUP(E878,_xludf.MAP(_xludf.SEQUENCE($I$24-$I$23+1,1,$I$23),_xludf.LAMBDA(x,DISTR_HIPERGEOM_CDF(x,$C$5,$C$4,$C$3))),_xludf.SEQUENCE($I$24-$I$23+1,1,$I$23+1))</f>
        <v>#NAME?</v>
      </c>
      <c r="G878" s="1"/>
      <c r="H878" s="1"/>
      <c r="I878" s="1"/>
      <c r="J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6"/>
      <c r="E879" s="5">
        <v>0.17538897092199668</v>
      </c>
      <c r="F879" s="5" t="e">
        <f ca="1">LOOKUP(E879,_xludf.MAP(_xludf.SEQUENCE($I$24-$I$23+1,1,$I$23),_xludf.LAMBDA(x,DISTR_HIPERGEOM_CDF(x,$C$5,$C$4,$C$3))),_xludf.SEQUENCE($I$24-$I$23+1,1,$I$23+1))</f>
        <v>#NAME?</v>
      </c>
      <c r="G879" s="1"/>
      <c r="H879" s="1"/>
      <c r="I879" s="1"/>
      <c r="J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6"/>
      <c r="E880" s="5">
        <v>0.33862977232496472</v>
      </c>
      <c r="F880" s="5" t="e">
        <f ca="1">LOOKUP(E880,_xludf.MAP(_xludf.SEQUENCE($I$24-$I$23+1,1,$I$23),_xludf.LAMBDA(x,DISTR_HIPERGEOM_CDF(x,$C$5,$C$4,$C$3))),_xludf.SEQUENCE($I$24-$I$23+1,1,$I$23+1))</f>
        <v>#NAME?</v>
      </c>
      <c r="G880" s="1"/>
      <c r="H880" s="1"/>
      <c r="I880" s="1"/>
      <c r="J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6"/>
      <c r="E881" s="5">
        <v>0.22174088129421932</v>
      </c>
      <c r="F881" s="5" t="e">
        <f ca="1">LOOKUP(E881,_xludf.MAP(_xludf.SEQUENCE($I$24-$I$23+1,1,$I$23),_xludf.LAMBDA(x,DISTR_HIPERGEOM_CDF(x,$C$5,$C$4,$C$3))),_xludf.SEQUENCE($I$24-$I$23+1,1,$I$23+1))</f>
        <v>#NAME?</v>
      </c>
      <c r="G881" s="1"/>
      <c r="H881" s="1"/>
      <c r="I881" s="1"/>
      <c r="J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6"/>
      <c r="E882" s="5">
        <v>0.91551643535294402</v>
      </c>
      <c r="F882" s="5" t="e">
        <f ca="1">LOOKUP(E882,_xludf.MAP(_xludf.SEQUENCE($I$24-$I$23+1,1,$I$23),_xludf.LAMBDA(x,DISTR_HIPERGEOM_CDF(x,$C$5,$C$4,$C$3))),_xludf.SEQUENCE($I$24-$I$23+1,1,$I$23+1))</f>
        <v>#NAME?</v>
      </c>
      <c r="G882" s="1"/>
      <c r="H882" s="1"/>
      <c r="I882" s="1"/>
      <c r="J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6"/>
      <c r="E883" s="5">
        <v>0.83918558798551124</v>
      </c>
      <c r="F883" s="5" t="e">
        <f ca="1">LOOKUP(E883,_xludf.MAP(_xludf.SEQUENCE($I$24-$I$23+1,1,$I$23),_xludf.LAMBDA(x,DISTR_HIPERGEOM_CDF(x,$C$5,$C$4,$C$3))),_xludf.SEQUENCE($I$24-$I$23+1,1,$I$23+1))</f>
        <v>#NAME?</v>
      </c>
      <c r="G883" s="1"/>
      <c r="H883" s="1"/>
      <c r="I883" s="1"/>
      <c r="J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6"/>
      <c r="E884" s="5">
        <v>0.16350187312182174</v>
      </c>
      <c r="F884" s="5" t="e">
        <f ca="1">LOOKUP(E884,_xludf.MAP(_xludf.SEQUENCE($I$24-$I$23+1,1,$I$23),_xludf.LAMBDA(x,DISTR_HIPERGEOM_CDF(x,$C$5,$C$4,$C$3))),_xludf.SEQUENCE($I$24-$I$23+1,1,$I$23+1))</f>
        <v>#NAME?</v>
      </c>
      <c r="G884" s="1"/>
      <c r="H884" s="1"/>
      <c r="I884" s="1"/>
      <c r="J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6"/>
      <c r="E885" s="5">
        <v>0.93476961000251724</v>
      </c>
      <c r="F885" s="5" t="e">
        <f ca="1">LOOKUP(E885,_xludf.MAP(_xludf.SEQUENCE($I$24-$I$23+1,1,$I$23),_xludf.LAMBDA(x,DISTR_HIPERGEOM_CDF(x,$C$5,$C$4,$C$3))),_xludf.SEQUENCE($I$24-$I$23+1,1,$I$23+1))</f>
        <v>#NAME?</v>
      </c>
      <c r="G885" s="1"/>
      <c r="H885" s="1"/>
      <c r="I885" s="1"/>
      <c r="J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6"/>
      <c r="E886" s="5">
        <v>0.28040828657234618</v>
      </c>
      <c r="F886" s="5" t="e">
        <f ca="1">LOOKUP(E886,_xludf.MAP(_xludf.SEQUENCE($I$24-$I$23+1,1,$I$23),_xludf.LAMBDA(x,DISTR_HIPERGEOM_CDF(x,$C$5,$C$4,$C$3))),_xludf.SEQUENCE($I$24-$I$23+1,1,$I$23+1))</f>
        <v>#NAME?</v>
      </c>
      <c r="G886" s="1"/>
      <c r="H886" s="1"/>
      <c r="I886" s="1"/>
      <c r="J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6"/>
      <c r="E887" s="5">
        <v>0.42956108927806336</v>
      </c>
      <c r="F887" s="5" t="e">
        <f ca="1">LOOKUP(E887,_xludf.MAP(_xludf.SEQUENCE($I$24-$I$23+1,1,$I$23),_xludf.LAMBDA(x,DISTR_HIPERGEOM_CDF(x,$C$5,$C$4,$C$3))),_xludf.SEQUENCE($I$24-$I$23+1,1,$I$23+1))</f>
        <v>#NAME?</v>
      </c>
      <c r="G887" s="1"/>
      <c r="H887" s="1"/>
      <c r="I887" s="1"/>
      <c r="J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6"/>
      <c r="E888" s="5">
        <v>0.87113920621856034</v>
      </c>
      <c r="F888" s="5" t="e">
        <f ca="1">LOOKUP(E888,_xludf.MAP(_xludf.SEQUENCE($I$24-$I$23+1,1,$I$23),_xludf.LAMBDA(x,DISTR_HIPERGEOM_CDF(x,$C$5,$C$4,$C$3))),_xludf.SEQUENCE($I$24-$I$23+1,1,$I$23+1))</f>
        <v>#NAME?</v>
      </c>
      <c r="G888" s="1"/>
      <c r="H888" s="1"/>
      <c r="I888" s="1"/>
      <c r="J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6"/>
      <c r="E889" s="5">
        <v>0.19387429021190195</v>
      </c>
      <c r="F889" s="5" t="e">
        <f ca="1">LOOKUP(E889,_xludf.MAP(_xludf.SEQUENCE($I$24-$I$23+1,1,$I$23),_xludf.LAMBDA(x,DISTR_HIPERGEOM_CDF(x,$C$5,$C$4,$C$3))),_xludf.SEQUENCE($I$24-$I$23+1,1,$I$23+1))</f>
        <v>#NAME?</v>
      </c>
      <c r="G889" s="1"/>
      <c r="H889" s="1"/>
      <c r="I889" s="1"/>
      <c r="J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6"/>
      <c r="E890" s="5">
        <v>0.85805282262239546</v>
      </c>
      <c r="F890" s="5" t="e">
        <f ca="1">LOOKUP(E890,_xludf.MAP(_xludf.SEQUENCE($I$24-$I$23+1,1,$I$23),_xludf.LAMBDA(x,DISTR_HIPERGEOM_CDF(x,$C$5,$C$4,$C$3))),_xludf.SEQUENCE($I$24-$I$23+1,1,$I$23+1))</f>
        <v>#NAME?</v>
      </c>
      <c r="G890" s="1"/>
      <c r="H890" s="1"/>
      <c r="I890" s="1"/>
      <c r="J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6"/>
      <c r="E891" s="5">
        <v>0.58882025534859517</v>
      </c>
      <c r="F891" s="5" t="e">
        <f ca="1">LOOKUP(E891,_xludf.MAP(_xludf.SEQUENCE($I$24-$I$23+1,1,$I$23),_xludf.LAMBDA(x,DISTR_HIPERGEOM_CDF(x,$C$5,$C$4,$C$3))),_xludf.SEQUENCE($I$24-$I$23+1,1,$I$23+1))</f>
        <v>#NAME?</v>
      </c>
      <c r="G891" s="1"/>
      <c r="H891" s="1"/>
      <c r="I891" s="1"/>
      <c r="J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6"/>
      <c r="E892" s="5">
        <v>0.34419024671919218</v>
      </c>
      <c r="F892" s="5" t="e">
        <f ca="1">LOOKUP(E892,_xludf.MAP(_xludf.SEQUENCE($I$24-$I$23+1,1,$I$23),_xludf.LAMBDA(x,DISTR_HIPERGEOM_CDF(x,$C$5,$C$4,$C$3))),_xludf.SEQUENCE($I$24-$I$23+1,1,$I$23+1))</f>
        <v>#NAME?</v>
      </c>
      <c r="G892" s="1"/>
      <c r="H892" s="1"/>
      <c r="I892" s="1"/>
      <c r="J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6"/>
      <c r="E893" s="5">
        <v>0.2095625302682329</v>
      </c>
      <c r="F893" s="5" t="e">
        <f ca="1">LOOKUP(E893,_xludf.MAP(_xludf.SEQUENCE($I$24-$I$23+1,1,$I$23),_xludf.LAMBDA(x,DISTR_HIPERGEOM_CDF(x,$C$5,$C$4,$C$3))),_xludf.SEQUENCE($I$24-$I$23+1,1,$I$23+1))</f>
        <v>#NAME?</v>
      </c>
      <c r="G893" s="1"/>
      <c r="H893" s="1"/>
      <c r="I893" s="1"/>
      <c r="J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6"/>
      <c r="E894" s="5">
        <v>0.61469754230119888</v>
      </c>
      <c r="F894" s="5" t="e">
        <f ca="1">LOOKUP(E894,_xludf.MAP(_xludf.SEQUENCE($I$24-$I$23+1,1,$I$23),_xludf.LAMBDA(x,DISTR_HIPERGEOM_CDF(x,$C$5,$C$4,$C$3))),_xludf.SEQUENCE($I$24-$I$23+1,1,$I$23+1))</f>
        <v>#NAME?</v>
      </c>
      <c r="G894" s="1"/>
      <c r="H894" s="1"/>
      <c r="I894" s="1"/>
      <c r="J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6"/>
      <c r="E895" s="5">
        <v>0.25927943852223001</v>
      </c>
      <c r="F895" s="5" t="e">
        <f ca="1">LOOKUP(E895,_xludf.MAP(_xludf.SEQUENCE($I$24-$I$23+1,1,$I$23),_xludf.LAMBDA(x,DISTR_HIPERGEOM_CDF(x,$C$5,$C$4,$C$3))),_xludf.SEQUENCE($I$24-$I$23+1,1,$I$23+1))</f>
        <v>#NAME?</v>
      </c>
      <c r="G895" s="1"/>
      <c r="H895" s="1"/>
      <c r="I895" s="1"/>
      <c r="J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6"/>
      <c r="E896" s="5">
        <v>6.4354456204704369E-2</v>
      </c>
      <c r="F896" s="5" t="e">
        <f ca="1">LOOKUP(E896,_xludf.MAP(_xludf.SEQUENCE($I$24-$I$23+1,1,$I$23),_xludf.LAMBDA(x,DISTR_HIPERGEOM_CDF(x,$C$5,$C$4,$C$3))),_xludf.SEQUENCE($I$24-$I$23+1,1,$I$23+1))</f>
        <v>#NAME?</v>
      </c>
      <c r="G896" s="1"/>
      <c r="H896" s="1"/>
      <c r="I896" s="1"/>
      <c r="J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6"/>
      <c r="E897" s="5">
        <v>0.84093067839902114</v>
      </c>
      <c r="F897" s="5" t="e">
        <f ca="1">LOOKUP(E897,_xludf.MAP(_xludf.SEQUENCE($I$24-$I$23+1,1,$I$23),_xludf.LAMBDA(x,DISTR_HIPERGEOM_CDF(x,$C$5,$C$4,$C$3))),_xludf.SEQUENCE($I$24-$I$23+1,1,$I$23+1))</f>
        <v>#NAME?</v>
      </c>
      <c r="G897" s="1"/>
      <c r="H897" s="1"/>
      <c r="I897" s="1"/>
      <c r="J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6"/>
      <c r="E898" s="5">
        <v>0.66783107314875267</v>
      </c>
      <c r="F898" s="5" t="e">
        <f ca="1">LOOKUP(E898,_xludf.MAP(_xludf.SEQUENCE($I$24-$I$23+1,1,$I$23),_xludf.LAMBDA(x,DISTR_HIPERGEOM_CDF(x,$C$5,$C$4,$C$3))),_xludf.SEQUENCE($I$24-$I$23+1,1,$I$23+1))</f>
        <v>#NAME?</v>
      </c>
      <c r="G898" s="1"/>
      <c r="H898" s="1"/>
      <c r="I898" s="1"/>
      <c r="J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6"/>
      <c r="E899" s="5">
        <v>0.96247541717191898</v>
      </c>
      <c r="F899" s="5" t="e">
        <f ca="1">LOOKUP(E899,_xludf.MAP(_xludf.SEQUENCE($I$24-$I$23+1,1,$I$23),_xludf.LAMBDA(x,DISTR_HIPERGEOM_CDF(x,$C$5,$C$4,$C$3))),_xludf.SEQUENCE($I$24-$I$23+1,1,$I$23+1))</f>
        <v>#NAME?</v>
      </c>
      <c r="G899" s="1"/>
      <c r="H899" s="1"/>
      <c r="I899" s="1"/>
      <c r="J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6"/>
      <c r="E900" s="5">
        <v>0.89167631142181836</v>
      </c>
      <c r="F900" s="5" t="e">
        <f ca="1">LOOKUP(E900,_xludf.MAP(_xludf.SEQUENCE($I$24-$I$23+1,1,$I$23),_xludf.LAMBDA(x,DISTR_HIPERGEOM_CDF(x,$C$5,$C$4,$C$3))),_xludf.SEQUENCE($I$24-$I$23+1,1,$I$23+1))</f>
        <v>#NAME?</v>
      </c>
      <c r="G900" s="1"/>
      <c r="H900" s="1"/>
      <c r="I900" s="1"/>
      <c r="J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6"/>
      <c r="E901" s="5">
        <v>0.60179056261315256</v>
      </c>
      <c r="F901" s="5" t="e">
        <f ca="1">LOOKUP(E901,_xludf.MAP(_xludf.SEQUENCE($I$24-$I$23+1,1,$I$23),_xludf.LAMBDA(x,DISTR_HIPERGEOM_CDF(x,$C$5,$C$4,$C$3))),_xludf.SEQUENCE($I$24-$I$23+1,1,$I$23+1))</f>
        <v>#NAME?</v>
      </c>
      <c r="G901" s="1"/>
      <c r="H901" s="1"/>
      <c r="I901" s="1"/>
      <c r="J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6"/>
      <c r="E902" s="5">
        <v>0.30126425219068165</v>
      </c>
      <c r="F902" s="5" t="e">
        <f ca="1">LOOKUP(E902,_xludf.MAP(_xludf.SEQUENCE($I$24-$I$23+1,1,$I$23),_xludf.LAMBDA(x,DISTR_HIPERGEOM_CDF(x,$C$5,$C$4,$C$3))),_xludf.SEQUENCE($I$24-$I$23+1,1,$I$23+1))</f>
        <v>#NAME?</v>
      </c>
      <c r="G902" s="1"/>
      <c r="H902" s="1"/>
      <c r="I902" s="1"/>
      <c r="J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6"/>
      <c r="E903" s="5">
        <v>0.1774200535362771</v>
      </c>
      <c r="F903" s="5" t="e">
        <f ca="1">LOOKUP(E903,_xludf.MAP(_xludf.SEQUENCE($I$24-$I$23+1,1,$I$23),_xludf.LAMBDA(x,DISTR_HIPERGEOM_CDF(x,$C$5,$C$4,$C$3))),_xludf.SEQUENCE($I$24-$I$23+1,1,$I$23+1))</f>
        <v>#NAME?</v>
      </c>
      <c r="G903" s="1"/>
      <c r="H903" s="1"/>
      <c r="I903" s="1"/>
      <c r="J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6"/>
      <c r="E904" s="5">
        <v>0.80077232876807036</v>
      </c>
      <c r="F904" s="5" t="e">
        <f ca="1">LOOKUP(E904,_xludf.MAP(_xludf.SEQUENCE($I$24-$I$23+1,1,$I$23),_xludf.LAMBDA(x,DISTR_HIPERGEOM_CDF(x,$C$5,$C$4,$C$3))),_xludf.SEQUENCE($I$24-$I$23+1,1,$I$23+1))</f>
        <v>#NAME?</v>
      </c>
      <c r="G904" s="1"/>
      <c r="H904" s="1"/>
      <c r="I904" s="1"/>
      <c r="J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6"/>
      <c r="E905" s="5">
        <v>0.89329857314012862</v>
      </c>
      <c r="F905" s="5" t="e">
        <f ca="1">LOOKUP(E905,_xludf.MAP(_xludf.SEQUENCE($I$24-$I$23+1,1,$I$23),_xludf.LAMBDA(x,DISTR_HIPERGEOM_CDF(x,$C$5,$C$4,$C$3))),_xludf.SEQUENCE($I$24-$I$23+1,1,$I$23+1))</f>
        <v>#NAME?</v>
      </c>
      <c r="G905" s="1"/>
      <c r="H905" s="1"/>
      <c r="I905" s="1"/>
      <c r="J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6"/>
      <c r="E906" s="5">
        <v>0.60915628325620463</v>
      </c>
      <c r="F906" s="5" t="e">
        <f ca="1">LOOKUP(E906,_xludf.MAP(_xludf.SEQUENCE($I$24-$I$23+1,1,$I$23),_xludf.LAMBDA(x,DISTR_HIPERGEOM_CDF(x,$C$5,$C$4,$C$3))),_xludf.SEQUENCE($I$24-$I$23+1,1,$I$23+1))</f>
        <v>#NAME?</v>
      </c>
      <c r="G906" s="1"/>
      <c r="H906" s="1"/>
      <c r="I906" s="1"/>
      <c r="J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6"/>
      <c r="E907" s="5">
        <v>0.85821459598055228</v>
      </c>
      <c r="F907" s="5" t="e">
        <f ca="1">LOOKUP(E907,_xludf.MAP(_xludf.SEQUENCE($I$24-$I$23+1,1,$I$23),_xludf.LAMBDA(x,DISTR_HIPERGEOM_CDF(x,$C$5,$C$4,$C$3))),_xludf.SEQUENCE($I$24-$I$23+1,1,$I$23+1))</f>
        <v>#NAME?</v>
      </c>
      <c r="G907" s="1"/>
      <c r="H907" s="1"/>
      <c r="I907" s="1"/>
      <c r="J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6"/>
      <c r="E908" s="5">
        <v>1.0056968180384596E-2</v>
      </c>
      <c r="F908" s="5" t="e">
        <f ca="1">LOOKUP(E908,_xludf.MAP(_xludf.SEQUENCE($I$24-$I$23+1,1,$I$23),_xludf.LAMBDA(x,DISTR_HIPERGEOM_CDF(x,$C$5,$C$4,$C$3))),_xludf.SEQUENCE($I$24-$I$23+1,1,$I$23+1))</f>
        <v>#NAME?</v>
      </c>
      <c r="G908" s="1"/>
      <c r="H908" s="1"/>
      <c r="I908" s="1"/>
      <c r="J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6"/>
      <c r="E909" s="5">
        <v>0.57810791325884969</v>
      </c>
      <c r="F909" s="5" t="e">
        <f ca="1">LOOKUP(E909,_xludf.MAP(_xludf.SEQUENCE($I$24-$I$23+1,1,$I$23),_xludf.LAMBDA(x,DISTR_HIPERGEOM_CDF(x,$C$5,$C$4,$C$3))),_xludf.SEQUENCE($I$24-$I$23+1,1,$I$23+1))</f>
        <v>#NAME?</v>
      </c>
      <c r="G909" s="1"/>
      <c r="H909" s="1"/>
      <c r="I909" s="1"/>
      <c r="J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6"/>
      <c r="E910" s="5">
        <v>0.29929049368278327</v>
      </c>
      <c r="F910" s="5" t="e">
        <f ca="1">LOOKUP(E910,_xludf.MAP(_xludf.SEQUENCE($I$24-$I$23+1,1,$I$23),_xludf.LAMBDA(x,DISTR_HIPERGEOM_CDF(x,$C$5,$C$4,$C$3))),_xludf.SEQUENCE($I$24-$I$23+1,1,$I$23+1))</f>
        <v>#NAME?</v>
      </c>
      <c r="G910" s="1"/>
      <c r="H910" s="1"/>
      <c r="I910" s="1"/>
      <c r="J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6"/>
      <c r="E911" s="5">
        <v>0.35106338015500904</v>
      </c>
      <c r="F911" s="5" t="e">
        <f ca="1">LOOKUP(E911,_xludf.MAP(_xludf.SEQUENCE($I$24-$I$23+1,1,$I$23),_xludf.LAMBDA(x,DISTR_HIPERGEOM_CDF(x,$C$5,$C$4,$C$3))),_xludf.SEQUENCE($I$24-$I$23+1,1,$I$23+1))</f>
        <v>#NAME?</v>
      </c>
      <c r="G911" s="1"/>
      <c r="H911" s="1"/>
      <c r="I911" s="1"/>
      <c r="J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6"/>
      <c r="E912" s="5">
        <v>0.5113216140565503</v>
      </c>
      <c r="F912" s="5" t="e">
        <f ca="1">LOOKUP(E912,_xludf.MAP(_xludf.SEQUENCE($I$24-$I$23+1,1,$I$23),_xludf.LAMBDA(x,DISTR_HIPERGEOM_CDF(x,$C$5,$C$4,$C$3))),_xludf.SEQUENCE($I$24-$I$23+1,1,$I$23+1))</f>
        <v>#NAME?</v>
      </c>
      <c r="G912" s="1"/>
      <c r="H912" s="1"/>
      <c r="I912" s="1"/>
      <c r="J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6"/>
      <c r="E913" s="5">
        <v>0.49641636817242374</v>
      </c>
      <c r="F913" s="5" t="e">
        <f ca="1">LOOKUP(E913,_xludf.MAP(_xludf.SEQUENCE($I$24-$I$23+1,1,$I$23),_xludf.LAMBDA(x,DISTR_HIPERGEOM_CDF(x,$C$5,$C$4,$C$3))),_xludf.SEQUENCE($I$24-$I$23+1,1,$I$23+1))</f>
        <v>#NAME?</v>
      </c>
      <c r="G913" s="1"/>
      <c r="H913" s="1"/>
      <c r="I913" s="1"/>
      <c r="J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6"/>
      <c r="E914" s="5">
        <v>0.64781720058075942</v>
      </c>
      <c r="F914" s="5" t="e">
        <f ca="1">LOOKUP(E914,_xludf.MAP(_xludf.SEQUENCE($I$24-$I$23+1,1,$I$23),_xludf.LAMBDA(x,DISTR_HIPERGEOM_CDF(x,$C$5,$C$4,$C$3))),_xludf.SEQUENCE($I$24-$I$23+1,1,$I$23+1))</f>
        <v>#NAME?</v>
      </c>
      <c r="G914" s="1"/>
      <c r="H914" s="1"/>
      <c r="I914" s="1"/>
      <c r="J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6"/>
      <c r="E915" s="5">
        <v>0.97170450673929099</v>
      </c>
      <c r="F915" s="5" t="e">
        <f ca="1">LOOKUP(E915,_xludf.MAP(_xludf.SEQUENCE($I$24-$I$23+1,1,$I$23),_xludf.LAMBDA(x,DISTR_HIPERGEOM_CDF(x,$C$5,$C$4,$C$3))),_xludf.SEQUENCE($I$24-$I$23+1,1,$I$23+1))</f>
        <v>#NAME?</v>
      </c>
      <c r="G915" s="1"/>
      <c r="H915" s="1"/>
      <c r="I915" s="1"/>
      <c r="J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6"/>
      <c r="E916" s="5">
        <v>0.60956120727509444</v>
      </c>
      <c r="F916" s="5" t="e">
        <f ca="1">LOOKUP(E916,_xludf.MAP(_xludf.SEQUENCE($I$24-$I$23+1,1,$I$23),_xludf.LAMBDA(x,DISTR_HIPERGEOM_CDF(x,$C$5,$C$4,$C$3))),_xludf.SEQUENCE($I$24-$I$23+1,1,$I$23+1))</f>
        <v>#NAME?</v>
      </c>
      <c r="G916" s="1"/>
      <c r="H916" s="1"/>
      <c r="I916" s="1"/>
      <c r="J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6"/>
      <c r="E917" s="5">
        <v>0.29088332615921308</v>
      </c>
      <c r="F917" s="5" t="e">
        <f ca="1">LOOKUP(E917,_xludf.MAP(_xludf.SEQUENCE($I$24-$I$23+1,1,$I$23),_xludf.LAMBDA(x,DISTR_HIPERGEOM_CDF(x,$C$5,$C$4,$C$3))),_xludf.SEQUENCE($I$24-$I$23+1,1,$I$23+1))</f>
        <v>#NAME?</v>
      </c>
      <c r="G917" s="1"/>
      <c r="H917" s="1"/>
      <c r="I917" s="1"/>
      <c r="J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6"/>
      <c r="E918" s="5">
        <v>0.59084603053913531</v>
      </c>
      <c r="F918" s="5" t="e">
        <f ca="1">LOOKUP(E918,_xludf.MAP(_xludf.SEQUENCE($I$24-$I$23+1,1,$I$23),_xludf.LAMBDA(x,DISTR_HIPERGEOM_CDF(x,$C$5,$C$4,$C$3))),_xludf.SEQUENCE($I$24-$I$23+1,1,$I$23+1))</f>
        <v>#NAME?</v>
      </c>
      <c r="G918" s="1"/>
      <c r="H918" s="1"/>
      <c r="I918" s="1"/>
      <c r="J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6"/>
      <c r="E919" s="5">
        <v>0.2865003062218614</v>
      </c>
      <c r="F919" s="5" t="e">
        <f ca="1">LOOKUP(E919,_xludf.MAP(_xludf.SEQUENCE($I$24-$I$23+1,1,$I$23),_xludf.LAMBDA(x,DISTR_HIPERGEOM_CDF(x,$C$5,$C$4,$C$3))),_xludf.SEQUENCE($I$24-$I$23+1,1,$I$23+1))</f>
        <v>#NAME?</v>
      </c>
      <c r="G919" s="1"/>
      <c r="H919" s="1"/>
      <c r="I919" s="1"/>
      <c r="J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6"/>
      <c r="E920" s="5">
        <v>0.71673062384577302</v>
      </c>
      <c r="F920" s="5" t="e">
        <f ca="1">LOOKUP(E920,_xludf.MAP(_xludf.SEQUENCE($I$24-$I$23+1,1,$I$23),_xludf.LAMBDA(x,DISTR_HIPERGEOM_CDF(x,$C$5,$C$4,$C$3))),_xludf.SEQUENCE($I$24-$I$23+1,1,$I$23+1))</f>
        <v>#NAME?</v>
      </c>
      <c r="G920" s="1"/>
      <c r="H920" s="1"/>
      <c r="I920" s="1"/>
      <c r="J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6"/>
      <c r="E921" s="5">
        <v>0.95524183623404557</v>
      </c>
      <c r="F921" s="5" t="e">
        <f ca="1">LOOKUP(E921,_xludf.MAP(_xludf.SEQUENCE($I$24-$I$23+1,1,$I$23),_xludf.LAMBDA(x,DISTR_HIPERGEOM_CDF(x,$C$5,$C$4,$C$3))),_xludf.SEQUENCE($I$24-$I$23+1,1,$I$23+1))</f>
        <v>#NAME?</v>
      </c>
      <c r="G921" s="1"/>
      <c r="H921" s="1"/>
      <c r="I921" s="1"/>
      <c r="J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6"/>
      <c r="E922" s="5">
        <v>0.46268384078439995</v>
      </c>
      <c r="F922" s="5" t="e">
        <f ca="1">LOOKUP(E922,_xludf.MAP(_xludf.SEQUENCE($I$24-$I$23+1,1,$I$23),_xludf.LAMBDA(x,DISTR_HIPERGEOM_CDF(x,$C$5,$C$4,$C$3))),_xludf.SEQUENCE($I$24-$I$23+1,1,$I$23+1))</f>
        <v>#NAME?</v>
      </c>
      <c r="G922" s="1"/>
      <c r="H922" s="1"/>
      <c r="I922" s="1"/>
      <c r="J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6"/>
      <c r="E923" s="5">
        <v>0.70390788632780954</v>
      </c>
      <c r="F923" s="5" t="e">
        <f ca="1">LOOKUP(E923,_xludf.MAP(_xludf.SEQUENCE($I$24-$I$23+1,1,$I$23),_xludf.LAMBDA(x,DISTR_HIPERGEOM_CDF(x,$C$5,$C$4,$C$3))),_xludf.SEQUENCE($I$24-$I$23+1,1,$I$23+1))</f>
        <v>#NAME?</v>
      </c>
      <c r="G923" s="1"/>
      <c r="H923" s="1"/>
      <c r="I923" s="1"/>
      <c r="J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6"/>
      <c r="E924" s="5">
        <v>0.30815325446385511</v>
      </c>
      <c r="F924" s="5" t="e">
        <f ca="1">LOOKUP(E924,_xludf.MAP(_xludf.SEQUENCE($I$24-$I$23+1,1,$I$23),_xludf.LAMBDA(x,DISTR_HIPERGEOM_CDF(x,$C$5,$C$4,$C$3))),_xludf.SEQUENCE($I$24-$I$23+1,1,$I$23+1))</f>
        <v>#NAME?</v>
      </c>
      <c r="G924" s="1"/>
      <c r="H924" s="1"/>
      <c r="I924" s="1"/>
      <c r="J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6"/>
      <c r="E925" s="5">
        <v>0.85053219033044869</v>
      </c>
      <c r="F925" s="5" t="e">
        <f ca="1">LOOKUP(E925,_xludf.MAP(_xludf.SEQUENCE($I$24-$I$23+1,1,$I$23),_xludf.LAMBDA(x,DISTR_HIPERGEOM_CDF(x,$C$5,$C$4,$C$3))),_xludf.SEQUENCE($I$24-$I$23+1,1,$I$23+1))</f>
        <v>#NAME?</v>
      </c>
      <c r="G925" s="1"/>
      <c r="H925" s="1"/>
      <c r="I925" s="1"/>
      <c r="J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6"/>
      <c r="E926" s="5">
        <v>0.94617838625315809</v>
      </c>
      <c r="F926" s="5" t="e">
        <f ca="1">LOOKUP(E926,_xludf.MAP(_xludf.SEQUENCE($I$24-$I$23+1,1,$I$23),_xludf.LAMBDA(x,DISTR_HIPERGEOM_CDF(x,$C$5,$C$4,$C$3))),_xludf.SEQUENCE($I$24-$I$23+1,1,$I$23+1))</f>
        <v>#NAME?</v>
      </c>
      <c r="G926" s="1"/>
      <c r="H926" s="1"/>
      <c r="I926" s="1"/>
      <c r="J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6"/>
      <c r="E927" s="5">
        <v>0.32777608488700183</v>
      </c>
      <c r="F927" s="5" t="e">
        <f ca="1">LOOKUP(E927,_xludf.MAP(_xludf.SEQUENCE($I$24-$I$23+1,1,$I$23),_xludf.LAMBDA(x,DISTR_HIPERGEOM_CDF(x,$C$5,$C$4,$C$3))),_xludf.SEQUENCE($I$24-$I$23+1,1,$I$23+1))</f>
        <v>#NAME?</v>
      </c>
      <c r="G927" s="1"/>
      <c r="H927" s="1"/>
      <c r="I927" s="1"/>
      <c r="J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6"/>
      <c r="E928" s="5">
        <v>0.64659250297219473</v>
      </c>
      <c r="F928" s="5" t="e">
        <f ca="1">LOOKUP(E928,_xludf.MAP(_xludf.SEQUENCE($I$24-$I$23+1,1,$I$23),_xludf.LAMBDA(x,DISTR_HIPERGEOM_CDF(x,$C$5,$C$4,$C$3))),_xludf.SEQUENCE($I$24-$I$23+1,1,$I$23+1))</f>
        <v>#NAME?</v>
      </c>
      <c r="G928" s="1"/>
      <c r="H928" s="1"/>
      <c r="I928" s="1"/>
      <c r="J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6"/>
      <c r="E929" s="5">
        <v>0.54323606441340466</v>
      </c>
      <c r="F929" s="5" t="e">
        <f ca="1">LOOKUP(E929,_xludf.MAP(_xludf.SEQUENCE($I$24-$I$23+1,1,$I$23),_xludf.LAMBDA(x,DISTR_HIPERGEOM_CDF(x,$C$5,$C$4,$C$3))),_xludf.SEQUENCE($I$24-$I$23+1,1,$I$23+1))</f>
        <v>#NAME?</v>
      </c>
      <c r="G929" s="1"/>
      <c r="H929" s="1"/>
      <c r="I929" s="1"/>
      <c r="J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6"/>
      <c r="E930" s="5">
        <v>0.38754190189351456</v>
      </c>
      <c r="F930" s="5" t="e">
        <f ca="1">LOOKUP(E930,_xludf.MAP(_xludf.SEQUENCE($I$24-$I$23+1,1,$I$23),_xludf.LAMBDA(x,DISTR_HIPERGEOM_CDF(x,$C$5,$C$4,$C$3))),_xludf.SEQUENCE($I$24-$I$23+1,1,$I$23+1))</f>
        <v>#NAME?</v>
      </c>
      <c r="G930" s="1"/>
      <c r="H930" s="1"/>
      <c r="I930" s="1"/>
      <c r="J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6"/>
      <c r="E931" s="5">
        <v>0.14989217881935968</v>
      </c>
      <c r="F931" s="5" t="e">
        <f ca="1">LOOKUP(E931,_xludf.MAP(_xludf.SEQUENCE($I$24-$I$23+1,1,$I$23),_xludf.LAMBDA(x,DISTR_HIPERGEOM_CDF(x,$C$5,$C$4,$C$3))),_xludf.SEQUENCE($I$24-$I$23+1,1,$I$23+1))</f>
        <v>#NAME?</v>
      </c>
      <c r="G931" s="1"/>
      <c r="H931" s="1"/>
      <c r="I931" s="1"/>
      <c r="J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6"/>
      <c r="E932" s="5">
        <v>0.60653645811820733</v>
      </c>
      <c r="F932" s="5" t="e">
        <f ca="1">LOOKUP(E932,_xludf.MAP(_xludf.SEQUENCE($I$24-$I$23+1,1,$I$23),_xludf.LAMBDA(x,DISTR_HIPERGEOM_CDF(x,$C$5,$C$4,$C$3))),_xludf.SEQUENCE($I$24-$I$23+1,1,$I$23+1))</f>
        <v>#NAME?</v>
      </c>
      <c r="G932" s="1"/>
      <c r="H932" s="1"/>
      <c r="I932" s="1"/>
      <c r="J932" s="1"/>
      <c r="R932" s="1"/>
      <c r="S932" s="1"/>
      <c r="T932" s="1"/>
      <c r="U932" s="1"/>
      <c r="V932" s="1"/>
      <c r="W932" s="1"/>
      <c r="X932" s="1"/>
    </row>
    <row r="933" spans="1:24" ht="13.8" x14ac:dyDescent="0.3">
      <c r="A933" s="1"/>
      <c r="B933" s="1"/>
      <c r="C933" s="1"/>
      <c r="D933" s="6"/>
      <c r="E933" s="5">
        <v>0.71119108057496305</v>
      </c>
      <c r="F933" s="5" t="e">
        <f ca="1">LOOKUP(E933,_xludf.MAP(_xludf.SEQUENCE($I$24-$I$23+1,1,$I$23),_xludf.LAMBDA(x,DISTR_HIPERGEOM_CDF(x,$C$5,$C$4,$C$3))),_xludf.SEQUENCE($I$24-$I$23+1,1,$I$23+1))</f>
        <v>#NAME?</v>
      </c>
      <c r="G933" s="1"/>
      <c r="H933" s="1"/>
      <c r="I933" s="1"/>
      <c r="J933" s="1"/>
      <c r="R933" s="1"/>
      <c r="S933" s="1"/>
      <c r="T933" s="1"/>
      <c r="U933" s="1"/>
      <c r="V933" s="1"/>
      <c r="W933" s="1"/>
      <c r="X933" s="1"/>
    </row>
    <row r="934" spans="1:24" ht="13.8" x14ac:dyDescent="0.3">
      <c r="A934" s="1"/>
      <c r="B934" s="1"/>
      <c r="C934" s="1"/>
      <c r="D934" s="6"/>
      <c r="E934" s="5">
        <v>0.74619319529873274</v>
      </c>
      <c r="F934" s="5" t="e">
        <f ca="1">LOOKUP(E934,_xludf.MAP(_xludf.SEQUENCE($I$24-$I$23+1,1,$I$23),_xludf.LAMBDA(x,DISTR_HIPERGEOM_CDF(x,$C$5,$C$4,$C$3))),_xludf.SEQUENCE($I$24-$I$23+1,1,$I$23+1))</f>
        <v>#NAME?</v>
      </c>
      <c r="G934" s="1"/>
      <c r="H934" s="1"/>
      <c r="I934" s="1"/>
      <c r="J934" s="1"/>
      <c r="R934" s="1"/>
      <c r="S934" s="1"/>
      <c r="T934" s="1"/>
      <c r="U934" s="1"/>
      <c r="V934" s="1"/>
      <c r="W934" s="1"/>
      <c r="X934" s="1"/>
    </row>
    <row r="935" spans="1:24" ht="13.8" x14ac:dyDescent="0.3">
      <c r="A935" s="1"/>
      <c r="B935" s="1"/>
      <c r="C935" s="1"/>
      <c r="D935" s="6"/>
      <c r="E935" s="5">
        <v>0.56642774665051521</v>
      </c>
      <c r="F935" s="5" t="e">
        <f ca="1">LOOKUP(E935,_xludf.MAP(_xludf.SEQUENCE($I$24-$I$23+1,1,$I$23),_xludf.LAMBDA(x,DISTR_HIPERGEOM_CDF(x,$C$5,$C$4,$C$3))),_xludf.SEQUENCE($I$24-$I$23+1,1,$I$23+1))</f>
        <v>#NAME?</v>
      </c>
      <c r="G935" s="1"/>
      <c r="H935" s="1"/>
      <c r="I935" s="1"/>
      <c r="J935" s="1"/>
      <c r="R935" s="1"/>
      <c r="S935" s="1"/>
      <c r="T935" s="1"/>
      <c r="U935" s="1"/>
      <c r="V935" s="1"/>
      <c r="W935" s="1"/>
      <c r="X935" s="1"/>
    </row>
    <row r="936" spans="1:24" ht="13.8" x14ac:dyDescent="0.3">
      <c r="A936" s="1"/>
      <c r="B936" s="1"/>
      <c r="C936" s="1"/>
      <c r="D936" s="6"/>
      <c r="E936" s="5">
        <v>0.69003453705178186</v>
      </c>
      <c r="F936" s="5" t="e">
        <f ca="1">LOOKUP(E936,_xludf.MAP(_xludf.SEQUENCE($I$24-$I$23+1,1,$I$23),_xludf.LAMBDA(x,DISTR_HIPERGEOM_CDF(x,$C$5,$C$4,$C$3))),_xludf.SEQUENCE($I$24-$I$23+1,1,$I$23+1))</f>
        <v>#NAME?</v>
      </c>
      <c r="G936" s="1"/>
      <c r="H936" s="1"/>
      <c r="I936" s="1"/>
      <c r="J936" s="1"/>
      <c r="R936" s="1"/>
      <c r="S936" s="1"/>
      <c r="T936" s="1"/>
      <c r="U936" s="1"/>
      <c r="V936" s="1"/>
      <c r="W936" s="1"/>
      <c r="X936" s="1"/>
    </row>
    <row r="937" spans="1:24" ht="13.8" x14ac:dyDescent="0.3">
      <c r="A937" s="1"/>
      <c r="B937" s="1"/>
      <c r="C937" s="1"/>
      <c r="D937" s="6"/>
      <c r="E937" s="5">
        <v>0.536017577371531</v>
      </c>
      <c r="F937" s="5" t="e">
        <f ca="1">LOOKUP(E937,_xludf.MAP(_xludf.SEQUENCE($I$24-$I$23+1,1,$I$23),_xludf.LAMBDA(x,DISTR_HIPERGEOM_CDF(x,$C$5,$C$4,$C$3))),_xludf.SEQUENCE($I$24-$I$23+1,1,$I$23+1))</f>
        <v>#NAME?</v>
      </c>
      <c r="G937" s="1"/>
      <c r="H937" s="1"/>
      <c r="I937" s="1"/>
      <c r="J937" s="1"/>
      <c r="R937" s="1"/>
      <c r="S937" s="1"/>
      <c r="T937" s="1"/>
      <c r="U937" s="1"/>
      <c r="V937" s="1"/>
      <c r="W937" s="1"/>
      <c r="X937" s="1"/>
    </row>
    <row r="938" spans="1:24" ht="13.8" x14ac:dyDescent="0.3">
      <c r="A938" s="1"/>
      <c r="B938" s="1"/>
      <c r="C938" s="1"/>
      <c r="D938" s="6"/>
      <c r="E938" s="5">
        <v>9.9570315493945682E-2</v>
      </c>
      <c r="F938" s="5" t="e">
        <f ca="1">LOOKUP(E938,_xludf.MAP(_xludf.SEQUENCE($I$24-$I$23+1,1,$I$23),_xludf.LAMBDA(x,DISTR_HIPERGEOM_CDF(x,$C$5,$C$4,$C$3))),_xludf.SEQUENCE($I$24-$I$23+1,1,$I$23+1))</f>
        <v>#NAME?</v>
      </c>
      <c r="G938" s="1"/>
      <c r="H938" s="1"/>
      <c r="I938" s="1"/>
      <c r="J938" s="1"/>
      <c r="R938" s="1"/>
      <c r="S938" s="1"/>
      <c r="T938" s="1"/>
      <c r="U938" s="1"/>
      <c r="V938" s="1"/>
      <c r="W938" s="1"/>
      <c r="X938" s="1"/>
    </row>
    <row r="939" spans="1:24" ht="13.8" x14ac:dyDescent="0.3">
      <c r="A939" s="1"/>
      <c r="B939" s="1"/>
      <c r="C939" s="1"/>
      <c r="D939" s="6"/>
      <c r="E939" s="5">
        <v>0.89141009961134443</v>
      </c>
      <c r="F939" s="5" t="e">
        <f ca="1">LOOKUP(E939,_xludf.MAP(_xludf.SEQUENCE($I$24-$I$23+1,1,$I$23),_xludf.LAMBDA(x,DISTR_HIPERGEOM_CDF(x,$C$5,$C$4,$C$3))),_xludf.SEQUENCE($I$24-$I$23+1,1,$I$23+1))</f>
        <v>#NAME?</v>
      </c>
      <c r="G939" s="1"/>
      <c r="H939" s="1"/>
      <c r="I939" s="1"/>
      <c r="J939" s="1"/>
      <c r="R939" s="1"/>
      <c r="S939" s="1"/>
      <c r="T939" s="1"/>
      <c r="U939" s="1"/>
      <c r="V939" s="1"/>
      <c r="W939" s="1"/>
      <c r="X939" s="1"/>
    </row>
    <row r="940" spans="1:24" ht="13.8" x14ac:dyDescent="0.3">
      <c r="A940" s="1"/>
      <c r="B940" s="1"/>
      <c r="C940" s="1"/>
      <c r="D940" s="6"/>
      <c r="E940" s="5">
        <v>0.11546459651208318</v>
      </c>
      <c r="F940" s="5" t="e">
        <f ca="1">LOOKUP(E940,_xludf.MAP(_xludf.SEQUENCE($I$24-$I$23+1,1,$I$23),_xludf.LAMBDA(x,DISTR_HIPERGEOM_CDF(x,$C$5,$C$4,$C$3))),_xludf.SEQUENCE($I$24-$I$23+1,1,$I$23+1))</f>
        <v>#NAME?</v>
      </c>
      <c r="G940" s="1"/>
      <c r="H940" s="1"/>
      <c r="I940" s="1"/>
      <c r="J940" s="1"/>
      <c r="R940" s="1"/>
      <c r="S940" s="1"/>
      <c r="T940" s="1"/>
      <c r="U940" s="1"/>
      <c r="V940" s="1"/>
      <c r="W940" s="1"/>
      <c r="X940" s="1"/>
    </row>
    <row r="941" spans="1:24" ht="13.8" x14ac:dyDescent="0.3">
      <c r="A941" s="1"/>
      <c r="B941" s="1"/>
      <c r="C941" s="1"/>
      <c r="D941" s="6"/>
      <c r="E941" s="5">
        <v>0.45489074440291</v>
      </c>
      <c r="F941" s="5" t="e">
        <f ca="1">LOOKUP(E941,_xludf.MAP(_xludf.SEQUENCE($I$24-$I$23+1,1,$I$23),_xludf.LAMBDA(x,DISTR_HIPERGEOM_CDF(x,$C$5,$C$4,$C$3))),_xludf.SEQUENCE($I$24-$I$23+1,1,$I$23+1))</f>
        <v>#NAME?</v>
      </c>
      <c r="G941" s="1"/>
      <c r="H941" s="1"/>
      <c r="I941" s="1"/>
      <c r="J941" s="1"/>
      <c r="R941" s="1"/>
      <c r="S941" s="1"/>
      <c r="T941" s="1"/>
      <c r="U941" s="1"/>
      <c r="V941" s="1"/>
      <c r="W941" s="1"/>
      <c r="X941" s="1"/>
    </row>
    <row r="942" spans="1:24" ht="13.8" x14ac:dyDescent="0.3">
      <c r="A942" s="1"/>
      <c r="B942" s="1"/>
      <c r="C942" s="1"/>
      <c r="D942" s="6"/>
      <c r="E942" s="5">
        <v>0.80353056981335902</v>
      </c>
      <c r="F942" s="5" t="e">
        <f ca="1">LOOKUP(E942,_xludf.MAP(_xludf.SEQUENCE($I$24-$I$23+1,1,$I$23),_xludf.LAMBDA(x,DISTR_HIPERGEOM_CDF(x,$C$5,$C$4,$C$3))),_xludf.SEQUENCE($I$24-$I$23+1,1,$I$23+1))</f>
        <v>#NAME?</v>
      </c>
      <c r="G942" s="1"/>
      <c r="H942" s="1"/>
      <c r="I942" s="1"/>
      <c r="J942" s="1"/>
      <c r="R942" s="1"/>
      <c r="S942" s="1"/>
      <c r="T942" s="1"/>
      <c r="U942" s="1"/>
      <c r="V942" s="1"/>
      <c r="W942" s="1"/>
      <c r="X942" s="1"/>
    </row>
    <row r="943" spans="1:24" ht="13.8" x14ac:dyDescent="0.3">
      <c r="A943" s="1"/>
      <c r="B943" s="1"/>
      <c r="C943" s="1"/>
      <c r="D943" s="6"/>
      <c r="E943" s="5">
        <v>1.0071896779578093E-2</v>
      </c>
      <c r="F943" s="5" t="e">
        <f ca="1">LOOKUP(E943,_xludf.MAP(_xludf.SEQUENCE($I$24-$I$23+1,1,$I$23),_xludf.LAMBDA(x,DISTR_HIPERGEOM_CDF(x,$C$5,$C$4,$C$3))),_xludf.SEQUENCE($I$24-$I$23+1,1,$I$23+1))</f>
        <v>#NAME?</v>
      </c>
      <c r="G943" s="1"/>
      <c r="H943" s="1"/>
      <c r="I943" s="1"/>
      <c r="J943" s="1"/>
      <c r="R943" s="1"/>
      <c r="S943" s="1"/>
      <c r="T943" s="1"/>
      <c r="U943" s="1"/>
      <c r="V943" s="1"/>
      <c r="W943" s="1"/>
      <c r="X943" s="1"/>
    </row>
    <row r="944" spans="1:24" ht="13.8" x14ac:dyDescent="0.3">
      <c r="A944" s="1"/>
      <c r="B944" s="1"/>
      <c r="C944" s="1"/>
      <c r="D944" s="6"/>
      <c r="E944" s="5">
        <v>0.6818976234219577</v>
      </c>
      <c r="F944" s="5" t="e">
        <f ca="1">LOOKUP(E944,_xludf.MAP(_xludf.SEQUENCE($I$24-$I$23+1,1,$I$23),_xludf.LAMBDA(x,DISTR_HIPERGEOM_CDF(x,$C$5,$C$4,$C$3))),_xludf.SEQUENCE($I$24-$I$23+1,1,$I$23+1))</f>
        <v>#NAME?</v>
      </c>
      <c r="G944" s="1"/>
      <c r="H944" s="1"/>
      <c r="I944" s="1"/>
      <c r="J944" s="1"/>
      <c r="R944" s="1"/>
      <c r="S944" s="1"/>
      <c r="T944" s="1"/>
      <c r="U944" s="1"/>
      <c r="V944" s="1"/>
      <c r="W944" s="1"/>
      <c r="X944" s="1"/>
    </row>
    <row r="945" spans="1:24" ht="13.8" x14ac:dyDescent="0.3">
      <c r="A945" s="1"/>
      <c r="B945" s="1"/>
      <c r="C945" s="1"/>
      <c r="D945" s="6"/>
      <c r="E945" s="5">
        <v>0.87984320699624974</v>
      </c>
      <c r="F945" s="5" t="e">
        <f ca="1">LOOKUP(E945,_xludf.MAP(_xludf.SEQUENCE($I$24-$I$23+1,1,$I$23),_xludf.LAMBDA(x,DISTR_HIPERGEOM_CDF(x,$C$5,$C$4,$C$3))),_xludf.SEQUENCE($I$24-$I$23+1,1,$I$23+1))</f>
        <v>#NAME?</v>
      </c>
      <c r="G945" s="1"/>
      <c r="H945" s="1"/>
      <c r="I945" s="1"/>
      <c r="J945" s="1"/>
      <c r="R945" s="1"/>
      <c r="S945" s="1"/>
      <c r="T945" s="1"/>
      <c r="U945" s="1"/>
      <c r="V945" s="1"/>
      <c r="W945" s="1"/>
      <c r="X945" s="1"/>
    </row>
    <row r="946" spans="1:24" ht="13.8" x14ac:dyDescent="0.3">
      <c r="A946" s="1"/>
      <c r="B946" s="1"/>
      <c r="C946" s="1"/>
      <c r="D946" s="6"/>
      <c r="E946" s="5">
        <v>0.12086808402519789</v>
      </c>
      <c r="F946" s="5" t="e">
        <f ca="1">LOOKUP(E946,_xludf.MAP(_xludf.SEQUENCE($I$24-$I$23+1,1,$I$23),_xludf.LAMBDA(x,DISTR_HIPERGEOM_CDF(x,$C$5,$C$4,$C$3))),_xludf.SEQUENCE($I$24-$I$23+1,1,$I$23+1))</f>
        <v>#NAME?</v>
      </c>
      <c r="G946" s="1"/>
      <c r="H946" s="1"/>
      <c r="I946" s="1"/>
      <c r="J946" s="1"/>
      <c r="R946" s="1"/>
      <c r="S946" s="1"/>
      <c r="T946" s="1"/>
      <c r="U946" s="1"/>
      <c r="V946" s="1"/>
      <c r="W946" s="1"/>
      <c r="X946" s="1"/>
    </row>
    <row r="947" spans="1:24" ht="13.8" x14ac:dyDescent="0.3">
      <c r="A947" s="1"/>
      <c r="B947" s="1"/>
      <c r="C947" s="1"/>
      <c r="D947" s="6"/>
      <c r="E947" s="5">
        <v>0.56590847771041874</v>
      </c>
      <c r="F947" s="5" t="e">
        <f ca="1">LOOKUP(E947,_xludf.MAP(_xludf.SEQUENCE($I$24-$I$23+1,1,$I$23),_xludf.LAMBDA(x,DISTR_HIPERGEOM_CDF(x,$C$5,$C$4,$C$3))),_xludf.SEQUENCE($I$24-$I$23+1,1,$I$23+1))</f>
        <v>#NAME?</v>
      </c>
      <c r="G947" s="1"/>
      <c r="H947" s="1"/>
      <c r="I947" s="1"/>
      <c r="J947" s="1"/>
      <c r="R947" s="1"/>
      <c r="S947" s="1"/>
      <c r="T947" s="1"/>
      <c r="U947" s="1"/>
      <c r="V947" s="1"/>
      <c r="W947" s="1"/>
      <c r="X947" s="1"/>
    </row>
    <row r="948" spans="1:24" ht="13.8" x14ac:dyDescent="0.3">
      <c r="A948" s="1"/>
      <c r="B948" s="1"/>
      <c r="C948" s="1"/>
      <c r="D948" s="6"/>
      <c r="E948" s="5">
        <v>0.96426621527016121</v>
      </c>
      <c r="F948" s="5" t="e">
        <f ca="1">LOOKUP(E948,_xludf.MAP(_xludf.SEQUENCE($I$24-$I$23+1,1,$I$23),_xludf.LAMBDA(x,DISTR_HIPERGEOM_CDF(x,$C$5,$C$4,$C$3))),_xludf.SEQUENCE($I$24-$I$23+1,1,$I$23+1))</f>
        <v>#NAME?</v>
      </c>
      <c r="G948" s="1"/>
      <c r="H948" s="1"/>
      <c r="I948" s="1"/>
      <c r="J948" s="1"/>
      <c r="R948" s="1"/>
      <c r="S948" s="1"/>
      <c r="T948" s="1"/>
      <c r="U948" s="1"/>
      <c r="V948" s="1"/>
      <c r="W948" s="1"/>
      <c r="X948" s="1"/>
    </row>
    <row r="949" spans="1:24" ht="13.8" x14ac:dyDescent="0.3">
      <c r="A949" s="1"/>
      <c r="B949" s="1"/>
      <c r="C949" s="1"/>
      <c r="D949" s="6"/>
      <c r="E949" s="5">
        <v>0.50938393911066437</v>
      </c>
      <c r="F949" s="5" t="e">
        <f ca="1">LOOKUP(E949,_xludf.MAP(_xludf.SEQUENCE($I$24-$I$23+1,1,$I$23),_xludf.LAMBDA(x,DISTR_HIPERGEOM_CDF(x,$C$5,$C$4,$C$3))),_xludf.SEQUENCE($I$24-$I$23+1,1,$I$23+1))</f>
        <v>#NAME?</v>
      </c>
      <c r="G949" s="1"/>
      <c r="H949" s="1"/>
      <c r="I949" s="1"/>
      <c r="J949" s="1"/>
      <c r="R949" s="1"/>
      <c r="S949" s="1"/>
      <c r="T949" s="1"/>
      <c r="U949" s="1"/>
      <c r="V949" s="1"/>
      <c r="W949" s="1"/>
      <c r="X949" s="1"/>
    </row>
    <row r="950" spans="1:24" ht="13.8" x14ac:dyDescent="0.3">
      <c r="A950" s="1"/>
      <c r="B950" s="1"/>
      <c r="C950" s="1"/>
      <c r="D950" s="6"/>
      <c r="E950" s="5">
        <v>0.37364386378898284</v>
      </c>
      <c r="F950" s="5" t="e">
        <f ca="1">LOOKUP(E950,_xludf.MAP(_xludf.SEQUENCE($I$24-$I$23+1,1,$I$23),_xludf.LAMBDA(x,DISTR_HIPERGEOM_CDF(x,$C$5,$C$4,$C$3))),_xludf.SEQUENCE($I$24-$I$23+1,1,$I$23+1))</f>
        <v>#NAME?</v>
      </c>
      <c r="G950" s="1"/>
      <c r="H950" s="1"/>
      <c r="I950" s="1"/>
      <c r="J950" s="1"/>
      <c r="R950" s="1"/>
      <c r="S950" s="1"/>
      <c r="T950" s="1"/>
      <c r="U950" s="1"/>
      <c r="V950" s="1"/>
      <c r="W950" s="1"/>
      <c r="X950" s="1"/>
    </row>
    <row r="951" spans="1:24" ht="13.8" x14ac:dyDescent="0.3">
      <c r="A951" s="1"/>
      <c r="B951" s="1"/>
      <c r="C951" s="1"/>
      <c r="D951" s="6"/>
      <c r="E951" s="5">
        <v>0.10749868086672909</v>
      </c>
      <c r="F951" s="5" t="e">
        <f ca="1">LOOKUP(E951,_xludf.MAP(_xludf.SEQUENCE($I$24-$I$23+1,1,$I$23),_xludf.LAMBDA(x,DISTR_HIPERGEOM_CDF(x,$C$5,$C$4,$C$3))),_xludf.SEQUENCE($I$24-$I$23+1,1,$I$23+1))</f>
        <v>#NAME?</v>
      </c>
      <c r="G951" s="1"/>
      <c r="H951" s="1"/>
      <c r="I951" s="1"/>
      <c r="J951" s="1"/>
      <c r="R951" s="1"/>
      <c r="S951" s="1"/>
      <c r="T951" s="1"/>
      <c r="U951" s="1"/>
      <c r="V951" s="1"/>
      <c r="W951" s="1"/>
      <c r="X951" s="1"/>
    </row>
    <row r="952" spans="1:24" ht="13.8" x14ac:dyDescent="0.3">
      <c r="A952" s="1"/>
      <c r="B952" s="1"/>
      <c r="C952" s="1"/>
      <c r="D952" s="6"/>
      <c r="E952" s="5">
        <v>0.27833238889415235</v>
      </c>
      <c r="F952" s="5" t="e">
        <f ca="1">LOOKUP(E952,_xludf.MAP(_xludf.SEQUENCE($I$24-$I$23+1,1,$I$23),_xludf.LAMBDA(x,DISTR_HIPERGEOM_CDF(x,$C$5,$C$4,$C$3))),_xludf.SEQUENCE($I$24-$I$23+1,1,$I$23+1))</f>
        <v>#NAME?</v>
      </c>
      <c r="G952" s="1"/>
      <c r="H952" s="1"/>
      <c r="I952" s="1"/>
      <c r="J952" s="1"/>
      <c r="R952" s="1"/>
      <c r="S952" s="1"/>
      <c r="T952" s="1"/>
      <c r="U952" s="1"/>
      <c r="V952" s="1"/>
      <c r="W952" s="1"/>
      <c r="X952" s="1"/>
    </row>
    <row r="953" spans="1:24" ht="13.8" x14ac:dyDescent="0.3">
      <c r="A953" s="1"/>
      <c r="B953" s="1"/>
      <c r="C953" s="1"/>
      <c r="D953" s="6"/>
      <c r="E953" s="5">
        <v>0.15507198765022046</v>
      </c>
      <c r="F953" s="5" t="e">
        <f ca="1">LOOKUP(E953,_xludf.MAP(_xludf.SEQUENCE($I$24-$I$23+1,1,$I$23),_xludf.LAMBDA(x,DISTR_HIPERGEOM_CDF(x,$C$5,$C$4,$C$3))),_xludf.SEQUENCE($I$24-$I$23+1,1,$I$23+1))</f>
        <v>#NAME?</v>
      </c>
      <c r="G953" s="1"/>
      <c r="H953" s="1"/>
      <c r="I953" s="1"/>
      <c r="J953" s="1"/>
      <c r="R953" s="1"/>
      <c r="S953" s="1"/>
      <c r="T953" s="1"/>
      <c r="U953" s="1"/>
      <c r="V953" s="1"/>
      <c r="W953" s="1"/>
      <c r="X953" s="1"/>
    </row>
    <row r="954" spans="1:24" ht="13.8" x14ac:dyDescent="0.3">
      <c r="A954" s="1"/>
      <c r="B954" s="1"/>
      <c r="C954" s="1"/>
      <c r="D954" s="6"/>
      <c r="E954" s="5">
        <v>0.44943661674627744</v>
      </c>
      <c r="F954" s="5" t="e">
        <f ca="1">LOOKUP(E954,_xludf.MAP(_xludf.SEQUENCE($I$24-$I$23+1,1,$I$23),_xludf.LAMBDA(x,DISTR_HIPERGEOM_CDF(x,$C$5,$C$4,$C$3))),_xludf.SEQUENCE($I$24-$I$23+1,1,$I$23+1))</f>
        <v>#NAME?</v>
      </c>
      <c r="G954" s="1"/>
      <c r="H954" s="1"/>
      <c r="I954" s="1"/>
      <c r="J954" s="1"/>
      <c r="R954" s="1"/>
      <c r="S954" s="1"/>
      <c r="T954" s="1"/>
      <c r="U954" s="1"/>
      <c r="V954" s="1"/>
      <c r="W954" s="1"/>
      <c r="X954" s="1"/>
    </row>
    <row r="955" spans="1:24" ht="13.8" x14ac:dyDescent="0.3">
      <c r="A955" s="1"/>
      <c r="B955" s="1"/>
      <c r="C955" s="1"/>
      <c r="D955" s="6"/>
      <c r="E955" s="5">
        <v>0.43462160038612241</v>
      </c>
      <c r="F955" s="5" t="e">
        <f ca="1">LOOKUP(E955,_xludf.MAP(_xludf.SEQUENCE($I$24-$I$23+1,1,$I$23),_xludf.LAMBDA(x,DISTR_HIPERGEOM_CDF(x,$C$5,$C$4,$C$3))),_xludf.SEQUENCE($I$24-$I$23+1,1,$I$23+1))</f>
        <v>#NAME?</v>
      </c>
      <c r="G955" s="1"/>
      <c r="H955" s="1"/>
      <c r="I955" s="1"/>
      <c r="J955" s="1"/>
      <c r="R955" s="1"/>
      <c r="S955" s="1"/>
      <c r="T955" s="1"/>
      <c r="U955" s="1"/>
      <c r="V955" s="1"/>
      <c r="W955" s="1"/>
      <c r="X955" s="1"/>
    </row>
    <row r="956" spans="1:24" ht="13.8" x14ac:dyDescent="0.3">
      <c r="A956" s="1"/>
      <c r="B956" s="1"/>
      <c r="C956" s="1"/>
      <c r="D956" s="6"/>
      <c r="E956" s="5">
        <v>0.76948890510890211</v>
      </c>
      <c r="F956" s="5" t="e">
        <f ca="1">LOOKUP(E956,_xludf.MAP(_xludf.SEQUENCE($I$24-$I$23+1,1,$I$23),_xludf.LAMBDA(x,DISTR_HIPERGEOM_CDF(x,$C$5,$C$4,$C$3))),_xludf.SEQUENCE($I$24-$I$23+1,1,$I$23+1))</f>
        <v>#NAME?</v>
      </c>
      <c r="G956" s="1"/>
      <c r="H956" s="1"/>
      <c r="I956" s="1"/>
      <c r="J956" s="1"/>
      <c r="R956" s="1"/>
      <c r="S956" s="1"/>
      <c r="T956" s="1"/>
      <c r="U956" s="1"/>
      <c r="V956" s="1"/>
      <c r="W956" s="1"/>
      <c r="X956" s="1"/>
    </row>
    <row r="957" spans="1:24" ht="13.8" x14ac:dyDescent="0.3">
      <c r="A957" s="1"/>
      <c r="B957" s="1"/>
      <c r="C957" s="1"/>
      <c r="D957" s="6"/>
      <c r="E957" s="5">
        <v>0.58478416907290809</v>
      </c>
      <c r="F957" s="5" t="e">
        <f ca="1">LOOKUP(E957,_xludf.MAP(_xludf.SEQUENCE($I$24-$I$23+1,1,$I$23),_xludf.LAMBDA(x,DISTR_HIPERGEOM_CDF(x,$C$5,$C$4,$C$3))),_xludf.SEQUENCE($I$24-$I$23+1,1,$I$23+1))</f>
        <v>#NAME?</v>
      </c>
      <c r="G957" s="1"/>
      <c r="H957" s="1"/>
      <c r="I957" s="1"/>
      <c r="J957" s="1"/>
      <c r="R957" s="1"/>
      <c r="S957" s="1"/>
      <c r="T957" s="1"/>
      <c r="U957" s="1"/>
      <c r="V957" s="1"/>
      <c r="W957" s="1"/>
      <c r="X957" s="1"/>
    </row>
    <row r="958" spans="1:24" ht="13.8" x14ac:dyDescent="0.3">
      <c r="A958" s="1"/>
      <c r="B958" s="1"/>
      <c r="C958" s="1"/>
      <c r="D958" s="6"/>
      <c r="E958" s="5">
        <v>0.79728729507477181</v>
      </c>
      <c r="F958" s="5" t="e">
        <f ca="1">LOOKUP(E958,_xludf.MAP(_xludf.SEQUENCE($I$24-$I$23+1,1,$I$23),_xludf.LAMBDA(x,DISTR_HIPERGEOM_CDF(x,$C$5,$C$4,$C$3))),_xludf.SEQUENCE($I$24-$I$23+1,1,$I$23+1))</f>
        <v>#NAME?</v>
      </c>
      <c r="G958" s="1"/>
      <c r="H958" s="1"/>
      <c r="I958" s="1"/>
      <c r="J958" s="1"/>
      <c r="R958" s="1"/>
      <c r="S958" s="1"/>
      <c r="T958" s="1"/>
      <c r="U958" s="1"/>
      <c r="V958" s="1"/>
      <c r="W958" s="1"/>
      <c r="X958" s="1"/>
    </row>
    <row r="959" spans="1:24" ht="13.8" x14ac:dyDescent="0.3">
      <c r="A959" s="1"/>
      <c r="B959" s="1"/>
      <c r="C959" s="1"/>
      <c r="D959" s="6"/>
      <c r="E959" s="5">
        <v>0.97792847988201104</v>
      </c>
      <c r="F959" s="5" t="e">
        <f ca="1">LOOKUP(E959,_xludf.MAP(_xludf.SEQUENCE($I$24-$I$23+1,1,$I$23),_xludf.LAMBDA(x,DISTR_HIPERGEOM_CDF(x,$C$5,$C$4,$C$3))),_xludf.SEQUENCE($I$24-$I$23+1,1,$I$23+1))</f>
        <v>#NAME?</v>
      </c>
      <c r="G959" s="1"/>
      <c r="H959" s="1"/>
      <c r="I959" s="1"/>
      <c r="J959" s="1"/>
      <c r="R959" s="1"/>
      <c r="S959" s="1"/>
      <c r="T959" s="1"/>
      <c r="U959" s="1"/>
      <c r="V959" s="1"/>
      <c r="W959" s="1"/>
      <c r="X959" s="1"/>
    </row>
    <row r="960" spans="1:24" ht="13.8" x14ac:dyDescent="0.3">
      <c r="A960" s="1"/>
      <c r="B960" s="1"/>
      <c r="C960" s="1"/>
      <c r="D960" s="6"/>
      <c r="E960" s="5">
        <v>0.92571793499011146</v>
      </c>
      <c r="F960" s="5" t="e">
        <f ca="1">LOOKUP(E960,_xludf.MAP(_xludf.SEQUENCE($I$24-$I$23+1,1,$I$23),_xludf.LAMBDA(x,DISTR_HIPERGEOM_CDF(x,$C$5,$C$4,$C$3))),_xludf.SEQUENCE($I$24-$I$23+1,1,$I$23+1))</f>
        <v>#NAME?</v>
      </c>
      <c r="G960" s="1"/>
      <c r="H960" s="1"/>
      <c r="I960" s="1"/>
      <c r="J960" s="1"/>
      <c r="R960" s="1"/>
      <c r="S960" s="1"/>
      <c r="T960" s="1"/>
      <c r="U960" s="1"/>
      <c r="V960" s="1"/>
      <c r="W960" s="1"/>
      <c r="X960" s="1"/>
    </row>
    <row r="961" spans="1:24" ht="13.8" x14ac:dyDescent="0.3">
      <c r="A961" s="1"/>
      <c r="B961" s="1"/>
      <c r="C961" s="1"/>
      <c r="D961" s="6"/>
      <c r="E961" s="5">
        <v>0.7447679277664967</v>
      </c>
      <c r="F961" s="5" t="e">
        <f ca="1">LOOKUP(E961,_xludf.MAP(_xludf.SEQUENCE($I$24-$I$23+1,1,$I$23),_xludf.LAMBDA(x,DISTR_HIPERGEOM_CDF(x,$C$5,$C$4,$C$3))),_xludf.SEQUENCE($I$24-$I$23+1,1,$I$23+1))</f>
        <v>#NAME?</v>
      </c>
      <c r="G961" s="1"/>
      <c r="H961" s="1"/>
      <c r="I961" s="1"/>
      <c r="J961" s="1"/>
      <c r="R961" s="1"/>
      <c r="S961" s="1"/>
      <c r="T961" s="1"/>
      <c r="U961" s="1"/>
      <c r="V961" s="1"/>
      <c r="W961" s="1"/>
      <c r="X961" s="1"/>
    </row>
    <row r="962" spans="1:24" ht="13.8" x14ac:dyDescent="0.3">
      <c r="A962" s="1"/>
      <c r="B962" s="1"/>
      <c r="C962" s="1"/>
      <c r="D962" s="6"/>
      <c r="E962" s="5">
        <v>0.88602403399066776</v>
      </c>
      <c r="F962" s="5" t="e">
        <f ca="1">LOOKUP(E962,_xludf.MAP(_xludf.SEQUENCE($I$24-$I$23+1,1,$I$23),_xludf.LAMBDA(x,DISTR_HIPERGEOM_CDF(x,$C$5,$C$4,$C$3))),_xludf.SEQUENCE($I$24-$I$23+1,1,$I$23+1))</f>
        <v>#NAME?</v>
      </c>
      <c r="G962" s="1"/>
      <c r="H962" s="1"/>
      <c r="I962" s="1"/>
      <c r="J962" s="1"/>
      <c r="R962" s="1"/>
      <c r="S962" s="1"/>
      <c r="T962" s="1"/>
      <c r="U962" s="1"/>
      <c r="V962" s="1"/>
      <c r="W962" s="1"/>
      <c r="X962" s="1"/>
    </row>
    <row r="963" spans="1:24" ht="13.8" x14ac:dyDescent="0.3">
      <c r="A963" s="1"/>
      <c r="B963" s="1"/>
      <c r="C963" s="1"/>
      <c r="D963" s="6"/>
      <c r="E963" s="5">
        <v>0.42240513912073008</v>
      </c>
      <c r="F963" s="5" t="e">
        <f ca="1">LOOKUP(E963,_xludf.MAP(_xludf.SEQUENCE($I$24-$I$23+1,1,$I$23),_xludf.LAMBDA(x,DISTR_HIPERGEOM_CDF(x,$C$5,$C$4,$C$3))),_xludf.SEQUENCE($I$24-$I$23+1,1,$I$23+1))</f>
        <v>#NAME?</v>
      </c>
      <c r="G963" s="1"/>
      <c r="H963" s="1"/>
      <c r="I963" s="1"/>
      <c r="J963" s="1"/>
      <c r="R963" s="1"/>
      <c r="S963" s="1"/>
      <c r="T963" s="1"/>
      <c r="U963" s="1"/>
      <c r="V963" s="1"/>
      <c r="W963" s="1"/>
      <c r="X963" s="1"/>
    </row>
    <row r="964" spans="1:24" ht="13.8" x14ac:dyDescent="0.3">
      <c r="A964" s="1"/>
      <c r="B964" s="1"/>
      <c r="C964" s="1"/>
      <c r="D964" s="6"/>
      <c r="E964" s="5">
        <v>0.79256924163573983</v>
      </c>
      <c r="F964" s="5" t="e">
        <f ca="1">LOOKUP(E964,_xludf.MAP(_xludf.SEQUENCE($I$24-$I$23+1,1,$I$23),_xludf.LAMBDA(x,DISTR_HIPERGEOM_CDF(x,$C$5,$C$4,$C$3))),_xludf.SEQUENCE($I$24-$I$23+1,1,$I$23+1))</f>
        <v>#NAME?</v>
      </c>
      <c r="G964" s="1"/>
      <c r="H964" s="1"/>
      <c r="I964" s="1"/>
      <c r="J964" s="1"/>
      <c r="R964" s="1"/>
      <c r="S964" s="1"/>
      <c r="T964" s="1"/>
      <c r="U964" s="1"/>
      <c r="V964" s="1"/>
      <c r="W964" s="1"/>
      <c r="X964" s="1"/>
    </row>
    <row r="965" spans="1:24" ht="13.8" x14ac:dyDescent="0.3">
      <c r="A965" s="1"/>
      <c r="B965" s="1"/>
      <c r="C965" s="1"/>
      <c r="D965" s="6"/>
      <c r="E965" s="5">
        <v>0.86417189857094345</v>
      </c>
      <c r="F965" s="5" t="e">
        <f ca="1">LOOKUP(E965,_xludf.MAP(_xludf.SEQUENCE($I$24-$I$23+1,1,$I$23),_xludf.LAMBDA(x,DISTR_HIPERGEOM_CDF(x,$C$5,$C$4,$C$3))),_xludf.SEQUENCE($I$24-$I$23+1,1,$I$23+1))</f>
        <v>#NAME?</v>
      </c>
      <c r="G965" s="1"/>
      <c r="H965" s="1"/>
      <c r="I965" s="1"/>
      <c r="J965" s="1"/>
      <c r="R965" s="1"/>
      <c r="S965" s="1"/>
      <c r="T965" s="1"/>
      <c r="U965" s="1"/>
      <c r="V965" s="1"/>
      <c r="W965" s="1"/>
      <c r="X965" s="1"/>
    </row>
    <row r="966" spans="1:24" ht="13.8" x14ac:dyDescent="0.3">
      <c r="A966" s="1"/>
      <c r="B966" s="1"/>
      <c r="C966" s="1"/>
      <c r="D966" s="6"/>
      <c r="E966" s="5">
        <v>0.46581835277960493</v>
      </c>
      <c r="F966" s="5" t="e">
        <f ca="1">LOOKUP(E966,_xludf.MAP(_xludf.SEQUENCE($I$24-$I$23+1,1,$I$23),_xludf.LAMBDA(x,DISTR_HIPERGEOM_CDF(x,$C$5,$C$4,$C$3))),_xludf.SEQUENCE($I$24-$I$23+1,1,$I$23+1))</f>
        <v>#NAME?</v>
      </c>
      <c r="G966" s="1"/>
      <c r="H966" s="1"/>
      <c r="I966" s="1"/>
      <c r="J966" s="1"/>
      <c r="R966" s="1"/>
      <c r="S966" s="1"/>
      <c r="T966" s="1"/>
      <c r="U966" s="1"/>
      <c r="V966" s="1"/>
      <c r="W966" s="1"/>
      <c r="X966" s="1"/>
    </row>
    <row r="967" spans="1:24" ht="13.8" x14ac:dyDescent="0.3">
      <c r="A967" s="1"/>
      <c r="B967" s="1"/>
      <c r="C967" s="1"/>
      <c r="D967" s="6"/>
      <c r="E967" s="5">
        <v>0.94208730375060989</v>
      </c>
      <c r="F967" s="5" t="e">
        <f ca="1">LOOKUP(E967,_xludf.MAP(_xludf.SEQUENCE($I$24-$I$23+1,1,$I$23),_xludf.LAMBDA(x,DISTR_HIPERGEOM_CDF(x,$C$5,$C$4,$C$3))),_xludf.SEQUENCE($I$24-$I$23+1,1,$I$23+1))</f>
        <v>#NAME?</v>
      </c>
      <c r="G967" s="1"/>
      <c r="H967" s="1"/>
      <c r="I967" s="1"/>
      <c r="J967" s="1"/>
      <c r="R967" s="1"/>
      <c r="S967" s="1"/>
      <c r="T967" s="1"/>
      <c r="U967" s="1"/>
      <c r="V967" s="1"/>
      <c r="W967" s="1"/>
      <c r="X967" s="1"/>
    </row>
    <row r="968" spans="1:24" ht="13.8" x14ac:dyDescent="0.3">
      <c r="A968" s="1"/>
      <c r="B968" s="1"/>
      <c r="C968" s="1"/>
      <c r="D968" s="6"/>
      <c r="E968" s="5">
        <v>0.17680971660104838</v>
      </c>
      <c r="F968" s="5" t="e">
        <f ca="1">LOOKUP(E968,_xludf.MAP(_xludf.SEQUENCE($I$24-$I$23+1,1,$I$23),_xludf.LAMBDA(x,DISTR_HIPERGEOM_CDF(x,$C$5,$C$4,$C$3))),_xludf.SEQUENCE($I$24-$I$23+1,1,$I$23+1))</f>
        <v>#NAME?</v>
      </c>
      <c r="G968" s="1"/>
      <c r="H968" s="1"/>
      <c r="I968" s="1"/>
      <c r="J968" s="1"/>
      <c r="R968" s="1"/>
      <c r="S968" s="1"/>
      <c r="T968" s="1"/>
      <c r="U968" s="1"/>
      <c r="V968" s="1"/>
      <c r="W968" s="1"/>
      <c r="X968" s="1"/>
    </row>
    <row r="969" spans="1:24" ht="13.8" x14ac:dyDescent="0.3">
      <c r="A969" s="1"/>
      <c r="B969" s="1"/>
      <c r="C969" s="1"/>
      <c r="D969" s="6"/>
      <c r="E969" s="5">
        <v>0.36859851064834759</v>
      </c>
      <c r="F969" s="5" t="e">
        <f ca="1">LOOKUP(E969,_xludf.MAP(_xludf.SEQUENCE($I$24-$I$23+1,1,$I$23),_xludf.LAMBDA(x,DISTR_HIPERGEOM_CDF(x,$C$5,$C$4,$C$3))),_xludf.SEQUENCE($I$24-$I$23+1,1,$I$23+1))</f>
        <v>#NAME?</v>
      </c>
      <c r="G969" s="1"/>
      <c r="H969" s="1"/>
      <c r="I969" s="1"/>
      <c r="J969" s="1"/>
      <c r="R969" s="1"/>
      <c r="S969" s="1"/>
      <c r="T969" s="1"/>
      <c r="U969" s="1"/>
      <c r="V969" s="1"/>
      <c r="W969" s="1"/>
      <c r="X969" s="1"/>
    </row>
    <row r="970" spans="1:24" ht="13.8" x14ac:dyDescent="0.3">
      <c r="A970" s="1"/>
      <c r="B970" s="1"/>
      <c r="C970" s="1"/>
      <c r="D970" s="6"/>
      <c r="E970" s="5">
        <v>0.8732374064137578</v>
      </c>
      <c r="F970" s="5" t="e">
        <f ca="1">LOOKUP(E970,_xludf.MAP(_xludf.SEQUENCE($I$24-$I$23+1,1,$I$23),_xludf.LAMBDA(x,DISTR_HIPERGEOM_CDF(x,$C$5,$C$4,$C$3))),_xludf.SEQUENCE($I$24-$I$23+1,1,$I$23+1))</f>
        <v>#NAME?</v>
      </c>
      <c r="G970" s="1"/>
      <c r="H970" s="1"/>
      <c r="I970" s="1"/>
      <c r="J970" s="1"/>
      <c r="R970" s="1"/>
      <c r="S970" s="1"/>
      <c r="T970" s="1"/>
      <c r="U970" s="1"/>
      <c r="V970" s="1"/>
      <c r="W970" s="1"/>
      <c r="X970" s="1"/>
    </row>
    <row r="971" spans="1:24" ht="13.8" x14ac:dyDescent="0.3">
      <c r="A971" s="1"/>
      <c r="B971" s="1"/>
      <c r="C971" s="1"/>
      <c r="D971" s="6"/>
      <c r="E971" s="5">
        <v>0.3519672461477733</v>
      </c>
      <c r="F971" s="5" t="e">
        <f ca="1">LOOKUP(E971,_xludf.MAP(_xludf.SEQUENCE($I$24-$I$23+1,1,$I$23),_xludf.LAMBDA(x,DISTR_HIPERGEOM_CDF(x,$C$5,$C$4,$C$3))),_xludf.SEQUENCE($I$24-$I$23+1,1,$I$23+1))</f>
        <v>#NAME?</v>
      </c>
      <c r="G971" s="1"/>
      <c r="H971" s="1"/>
      <c r="I971" s="1"/>
      <c r="J971" s="1"/>
      <c r="R971" s="1"/>
      <c r="S971" s="1"/>
      <c r="T971" s="1"/>
      <c r="U971" s="1"/>
      <c r="V971" s="1"/>
      <c r="W971" s="1"/>
      <c r="X971" s="1"/>
    </row>
    <row r="972" spans="1:24" ht="13.8" x14ac:dyDescent="0.3">
      <c r="A972" s="1"/>
      <c r="B972" s="1"/>
      <c r="C972" s="1"/>
      <c r="D972" s="6"/>
      <c r="E972" s="5">
        <v>0.16543496206338537</v>
      </c>
      <c r="F972" s="5" t="e">
        <f ca="1">LOOKUP(E972,_xludf.MAP(_xludf.SEQUENCE($I$24-$I$23+1,1,$I$23),_xludf.LAMBDA(x,DISTR_HIPERGEOM_CDF(x,$C$5,$C$4,$C$3))),_xludf.SEQUENCE($I$24-$I$23+1,1,$I$23+1))</f>
        <v>#NAME?</v>
      </c>
      <c r="G972" s="1"/>
      <c r="H972" s="1"/>
      <c r="I972" s="1"/>
      <c r="J972" s="1"/>
      <c r="R972" s="1"/>
      <c r="S972" s="1"/>
      <c r="T972" s="1"/>
      <c r="U972" s="1"/>
      <c r="V972" s="1"/>
      <c r="W972" s="1"/>
      <c r="X972" s="1"/>
    </row>
    <row r="973" spans="1:24" ht="13.8" x14ac:dyDescent="0.3">
      <c r="A973" s="1"/>
      <c r="B973" s="1"/>
      <c r="C973" s="1"/>
      <c r="D973" s="6"/>
      <c r="E973" s="5">
        <v>0.23332417845521169</v>
      </c>
      <c r="F973" s="5" t="e">
        <f ca="1">LOOKUP(E973,_xludf.MAP(_xludf.SEQUENCE($I$24-$I$23+1,1,$I$23),_xludf.LAMBDA(x,DISTR_HIPERGEOM_CDF(x,$C$5,$C$4,$C$3))),_xludf.SEQUENCE($I$24-$I$23+1,1,$I$23+1))</f>
        <v>#NAME?</v>
      </c>
      <c r="G973" s="1"/>
      <c r="H973" s="1"/>
      <c r="I973" s="1"/>
      <c r="J973" s="1"/>
      <c r="R973" s="1"/>
      <c r="S973" s="1"/>
      <c r="T973" s="1"/>
      <c r="U973" s="1"/>
      <c r="V973" s="1"/>
      <c r="W973" s="1"/>
      <c r="X973" s="1"/>
    </row>
    <row r="974" spans="1:24" ht="13.8" x14ac:dyDescent="0.3">
      <c r="A974" s="1"/>
      <c r="B974" s="1"/>
      <c r="C974" s="1"/>
      <c r="D974" s="6"/>
      <c r="E974" s="5">
        <v>5.0721457829136618E-2</v>
      </c>
      <c r="F974" s="5" t="e">
        <f ca="1">LOOKUP(E974,_xludf.MAP(_xludf.SEQUENCE($I$24-$I$23+1,1,$I$23),_xludf.LAMBDA(x,DISTR_HIPERGEOM_CDF(x,$C$5,$C$4,$C$3))),_xludf.SEQUENCE($I$24-$I$23+1,1,$I$23+1))</f>
        <v>#NAME?</v>
      </c>
      <c r="G974" s="1"/>
      <c r="H974" s="1"/>
      <c r="I974" s="1"/>
      <c r="J974" s="1"/>
      <c r="R974" s="1"/>
      <c r="S974" s="1"/>
      <c r="T974" s="1"/>
      <c r="U974" s="1"/>
      <c r="V974" s="1"/>
      <c r="W974" s="1"/>
      <c r="X974" s="1"/>
    </row>
    <row r="975" spans="1:24" ht="13.8" x14ac:dyDescent="0.3">
      <c r="A975" s="1"/>
      <c r="B975" s="1"/>
      <c r="C975" s="1"/>
      <c r="D975" s="6"/>
      <c r="E975" s="5">
        <v>0.20275745225934416</v>
      </c>
      <c r="F975" s="5" t="e">
        <f ca="1">LOOKUP(E975,_xludf.MAP(_xludf.SEQUENCE($I$24-$I$23+1,1,$I$23),_xludf.LAMBDA(x,DISTR_HIPERGEOM_CDF(x,$C$5,$C$4,$C$3))),_xludf.SEQUENCE($I$24-$I$23+1,1,$I$23+1))</f>
        <v>#NAME?</v>
      </c>
      <c r="G975" s="1"/>
      <c r="H975" s="1"/>
      <c r="I975" s="1"/>
      <c r="J975" s="1"/>
      <c r="R975" s="1"/>
      <c r="S975" s="1"/>
      <c r="T975" s="1"/>
      <c r="U975" s="1"/>
      <c r="V975" s="1"/>
      <c r="W975" s="1"/>
      <c r="X975" s="1"/>
    </row>
    <row r="976" spans="1:24" ht="13.8" x14ac:dyDescent="0.3">
      <c r="A976" s="1"/>
      <c r="B976" s="1"/>
      <c r="C976" s="1"/>
      <c r="D976" s="6"/>
      <c r="E976" s="5">
        <v>0.3580224974898879</v>
      </c>
      <c r="F976" s="5" t="e">
        <f ca="1">LOOKUP(E976,_xludf.MAP(_xludf.SEQUENCE($I$24-$I$23+1,1,$I$23),_xludf.LAMBDA(x,DISTR_HIPERGEOM_CDF(x,$C$5,$C$4,$C$3))),_xludf.SEQUENCE($I$24-$I$23+1,1,$I$23+1))</f>
        <v>#NAME?</v>
      </c>
      <c r="G976" s="1"/>
      <c r="H976" s="1"/>
      <c r="I976" s="1"/>
      <c r="J976" s="1"/>
      <c r="R976" s="1"/>
      <c r="S976" s="1"/>
      <c r="T976" s="1"/>
      <c r="U976" s="1"/>
      <c r="V976" s="1"/>
      <c r="W976" s="1"/>
      <c r="X976" s="1"/>
    </row>
    <row r="977" spans="1:24" ht="13.8" x14ac:dyDescent="0.3">
      <c r="A977" s="1"/>
      <c r="B977" s="1"/>
      <c r="C977" s="1"/>
      <c r="D977" s="6"/>
      <c r="E977" s="5">
        <v>0.3921846336659649</v>
      </c>
      <c r="F977" s="5" t="e">
        <f ca="1">LOOKUP(E977,_xludf.MAP(_xludf.SEQUENCE($I$24-$I$23+1,1,$I$23),_xludf.LAMBDA(x,DISTR_HIPERGEOM_CDF(x,$C$5,$C$4,$C$3))),_xludf.SEQUENCE($I$24-$I$23+1,1,$I$23+1))</f>
        <v>#NAME?</v>
      </c>
      <c r="G977" s="1"/>
      <c r="H977" s="1"/>
      <c r="I977" s="1"/>
      <c r="J977" s="1"/>
      <c r="R977" s="1"/>
      <c r="S977" s="1"/>
      <c r="T977" s="1"/>
      <c r="U977" s="1"/>
      <c r="V977" s="1"/>
      <c r="W977" s="1"/>
      <c r="X977" s="1"/>
    </row>
    <row r="978" spans="1:24" ht="13.8" x14ac:dyDescent="0.3">
      <c r="A978" s="1"/>
      <c r="B978" s="1"/>
      <c r="C978" s="1"/>
      <c r="D978" s="6"/>
      <c r="E978" s="5">
        <v>0.91332931689383756</v>
      </c>
      <c r="F978" s="5" t="e">
        <f ca="1">LOOKUP(E978,_xludf.MAP(_xludf.SEQUENCE($I$24-$I$23+1,1,$I$23),_xludf.LAMBDA(x,DISTR_HIPERGEOM_CDF(x,$C$5,$C$4,$C$3))),_xludf.SEQUENCE($I$24-$I$23+1,1,$I$23+1))</f>
        <v>#NAME?</v>
      </c>
      <c r="G978" s="1"/>
      <c r="H978" s="1"/>
      <c r="I978" s="1"/>
      <c r="J978" s="1"/>
      <c r="R978" s="1"/>
      <c r="S978" s="1"/>
      <c r="T978" s="1"/>
      <c r="U978" s="1"/>
      <c r="V978" s="1"/>
      <c r="W978" s="1"/>
      <c r="X978" s="1"/>
    </row>
    <row r="979" spans="1:24" ht="13.8" x14ac:dyDescent="0.3">
      <c r="A979" s="1"/>
      <c r="B979" s="1"/>
      <c r="C979" s="1"/>
      <c r="D979" s="6"/>
      <c r="E979" s="5">
        <v>0.34515271424240535</v>
      </c>
      <c r="F979" s="5" t="e">
        <f ca="1">LOOKUP(E979,_xludf.MAP(_xludf.SEQUENCE($I$24-$I$23+1,1,$I$23),_xludf.LAMBDA(x,DISTR_HIPERGEOM_CDF(x,$C$5,$C$4,$C$3))),_xludf.SEQUENCE($I$24-$I$23+1,1,$I$23+1))</f>
        <v>#NAME?</v>
      </c>
      <c r="G979" s="1"/>
      <c r="H979" s="1"/>
      <c r="I979" s="1"/>
      <c r="J979" s="1"/>
      <c r="R979" s="1"/>
      <c r="S979" s="1"/>
      <c r="T979" s="1"/>
      <c r="U979" s="1"/>
      <c r="V979" s="1"/>
      <c r="W979" s="1"/>
      <c r="X979" s="1"/>
    </row>
    <row r="980" spans="1:24" ht="13.8" x14ac:dyDescent="0.3">
      <c r="A980" s="1"/>
      <c r="B980" s="1"/>
      <c r="C980" s="1"/>
      <c r="D980" s="6"/>
      <c r="E980" s="5">
        <v>0.31294551038665352</v>
      </c>
      <c r="F980" s="5" t="e">
        <f ca="1">LOOKUP(E980,_xludf.MAP(_xludf.SEQUENCE($I$24-$I$23+1,1,$I$23),_xludf.LAMBDA(x,DISTR_HIPERGEOM_CDF(x,$C$5,$C$4,$C$3))),_xludf.SEQUENCE($I$24-$I$23+1,1,$I$23+1))</f>
        <v>#NAME?</v>
      </c>
      <c r="G980" s="1"/>
      <c r="H980" s="1"/>
      <c r="I980" s="1"/>
      <c r="J980" s="1"/>
      <c r="R980" s="1"/>
      <c r="S980" s="1"/>
      <c r="T980" s="1"/>
      <c r="U980" s="1"/>
      <c r="V980" s="1"/>
      <c r="W980" s="1"/>
      <c r="X980" s="1"/>
    </row>
    <row r="981" spans="1:24" ht="13.8" x14ac:dyDescent="0.3">
      <c r="A981" s="1"/>
      <c r="B981" s="1"/>
      <c r="C981" s="1"/>
      <c r="D981" s="6"/>
      <c r="E981" s="5">
        <v>8.4724045897794698E-2</v>
      </c>
      <c r="F981" s="5" t="e">
        <f ca="1">LOOKUP(E981,_xludf.MAP(_xludf.SEQUENCE($I$24-$I$23+1,1,$I$23),_xludf.LAMBDA(x,DISTR_HIPERGEOM_CDF(x,$C$5,$C$4,$C$3))),_xludf.SEQUENCE($I$24-$I$23+1,1,$I$23+1))</f>
        <v>#NAME?</v>
      </c>
      <c r="G981" s="1"/>
      <c r="H981" s="1"/>
      <c r="I981" s="1"/>
      <c r="J981" s="1"/>
      <c r="R981" s="1"/>
      <c r="S981" s="1"/>
      <c r="T981" s="1"/>
      <c r="U981" s="1"/>
      <c r="V981" s="1"/>
      <c r="W981" s="1"/>
      <c r="X981" s="1"/>
    </row>
    <row r="982" spans="1:24" ht="13.8" x14ac:dyDescent="0.3">
      <c r="A982" s="1"/>
      <c r="B982" s="1"/>
      <c r="C982" s="1"/>
      <c r="D982" s="6"/>
      <c r="E982" s="5">
        <v>0.18875907993668195</v>
      </c>
      <c r="F982" s="5" t="e">
        <f ca="1">LOOKUP(E982,_xludf.MAP(_xludf.SEQUENCE($I$24-$I$23+1,1,$I$23),_xludf.LAMBDA(x,DISTR_HIPERGEOM_CDF(x,$C$5,$C$4,$C$3))),_xludf.SEQUENCE($I$24-$I$23+1,1,$I$23+1))</f>
        <v>#NAME?</v>
      </c>
      <c r="G982" s="1"/>
      <c r="H982" s="1"/>
      <c r="I982" s="1"/>
      <c r="J982" s="1"/>
      <c r="R982" s="1"/>
      <c r="S982" s="1"/>
      <c r="T982" s="1"/>
      <c r="U982" s="1"/>
      <c r="V982" s="1"/>
      <c r="W982" s="1"/>
      <c r="X982" s="1"/>
    </row>
    <row r="983" spans="1:24" ht="13.8" x14ac:dyDescent="0.3">
      <c r="A983" s="1"/>
      <c r="B983" s="1"/>
      <c r="C983" s="1"/>
      <c r="D983" s="6"/>
      <c r="E983" s="5">
        <v>0.77245938997188845</v>
      </c>
      <c r="F983" s="5" t="e">
        <f ca="1">LOOKUP(E983,_xludf.MAP(_xludf.SEQUENCE($I$24-$I$23+1,1,$I$23),_xludf.LAMBDA(x,DISTR_HIPERGEOM_CDF(x,$C$5,$C$4,$C$3))),_xludf.SEQUENCE($I$24-$I$23+1,1,$I$23+1))</f>
        <v>#NAME?</v>
      </c>
      <c r="G983" s="1"/>
      <c r="H983" s="1"/>
      <c r="I983" s="1"/>
      <c r="J983" s="1"/>
      <c r="R983" s="1"/>
      <c r="S983" s="1"/>
      <c r="T983" s="1"/>
      <c r="U983" s="1"/>
      <c r="V983" s="1"/>
      <c r="W983" s="1"/>
      <c r="X983" s="1"/>
    </row>
    <row r="984" spans="1:24" ht="13.8" x14ac:dyDescent="0.3">
      <c r="A984" s="1"/>
      <c r="B984" s="1"/>
      <c r="C984" s="1"/>
      <c r="D984" s="6"/>
      <c r="E984" s="5">
        <v>0.84175500033439832</v>
      </c>
      <c r="F984" s="5" t="e">
        <f ca="1">LOOKUP(E984,_xludf.MAP(_xludf.SEQUENCE($I$24-$I$23+1,1,$I$23),_xludf.LAMBDA(x,DISTR_HIPERGEOM_CDF(x,$C$5,$C$4,$C$3))),_xludf.SEQUENCE($I$24-$I$23+1,1,$I$23+1))</f>
        <v>#NAME?</v>
      </c>
      <c r="G984" s="1"/>
      <c r="H984" s="1"/>
      <c r="I984" s="1"/>
      <c r="J984" s="1"/>
      <c r="R984" s="1"/>
      <c r="S984" s="1"/>
      <c r="T984" s="1"/>
      <c r="U984" s="1"/>
      <c r="V984" s="1"/>
      <c r="W984" s="1"/>
      <c r="X984" s="1"/>
    </row>
    <row r="985" spans="1:24" ht="13.8" x14ac:dyDescent="0.3">
      <c r="A985" s="1"/>
      <c r="B985" s="1"/>
      <c r="C985" s="1"/>
      <c r="D985" s="6"/>
      <c r="E985" s="5">
        <v>0.57205854813415669</v>
      </c>
      <c r="F985" s="5" t="e">
        <f ca="1">LOOKUP(E985,_xludf.MAP(_xludf.SEQUENCE($I$24-$I$23+1,1,$I$23),_xludf.LAMBDA(x,DISTR_HIPERGEOM_CDF(x,$C$5,$C$4,$C$3))),_xludf.SEQUENCE($I$24-$I$23+1,1,$I$23+1))</f>
        <v>#NAME?</v>
      </c>
      <c r="G985" s="1"/>
      <c r="H985" s="1"/>
      <c r="I985" s="1"/>
      <c r="J985" s="1"/>
      <c r="R985" s="1"/>
      <c r="S985" s="1"/>
      <c r="T985" s="1"/>
      <c r="U985" s="1"/>
      <c r="V985" s="1"/>
      <c r="W985" s="1"/>
      <c r="X985" s="1"/>
    </row>
    <row r="986" spans="1:24" ht="13.8" x14ac:dyDescent="0.3">
      <c r="A986" s="1"/>
      <c r="B986" s="1"/>
      <c r="C986" s="1"/>
      <c r="D986" s="6"/>
      <c r="E986" s="5">
        <v>0.8810650917695888</v>
      </c>
      <c r="F986" s="5" t="e">
        <f ca="1">LOOKUP(E986,_xludf.MAP(_xludf.SEQUENCE($I$24-$I$23+1,1,$I$23),_xludf.LAMBDA(x,DISTR_HIPERGEOM_CDF(x,$C$5,$C$4,$C$3))),_xludf.SEQUENCE($I$24-$I$23+1,1,$I$23+1))</f>
        <v>#NAME?</v>
      </c>
      <c r="G986" s="1"/>
      <c r="H986" s="1"/>
      <c r="I986" s="1"/>
      <c r="J986" s="1"/>
      <c r="R986" s="1"/>
      <c r="S986" s="1"/>
      <c r="T986" s="1"/>
      <c r="U986" s="1"/>
      <c r="V986" s="1"/>
      <c r="W986" s="1"/>
      <c r="X986" s="1"/>
    </row>
    <row r="987" spans="1:24" ht="13.8" x14ac:dyDescent="0.3">
      <c r="A987" s="1"/>
      <c r="B987" s="1"/>
      <c r="C987" s="1"/>
      <c r="D987" s="6"/>
      <c r="E987" s="5">
        <v>0.61393667729735435</v>
      </c>
      <c r="F987" s="5" t="e">
        <f ca="1">LOOKUP(E987,_xludf.MAP(_xludf.SEQUENCE($I$24-$I$23+1,1,$I$23),_xludf.LAMBDA(x,DISTR_HIPERGEOM_CDF(x,$C$5,$C$4,$C$3))),_xludf.SEQUENCE($I$24-$I$23+1,1,$I$23+1))</f>
        <v>#NAME?</v>
      </c>
      <c r="G987" s="1"/>
      <c r="H987" s="1"/>
      <c r="I987" s="1"/>
      <c r="J987" s="1"/>
      <c r="R987" s="1"/>
      <c r="S987" s="1"/>
      <c r="T987" s="1"/>
      <c r="U987" s="1"/>
      <c r="V987" s="1"/>
      <c r="W987" s="1"/>
      <c r="X987" s="1"/>
    </row>
    <row r="988" spans="1:24" ht="13.8" x14ac:dyDescent="0.3">
      <c r="A988" s="1"/>
      <c r="B988" s="1"/>
      <c r="C988" s="1"/>
      <c r="D988" s="6"/>
      <c r="E988" s="5">
        <v>0.95107716080031757</v>
      </c>
      <c r="F988" s="5" t="e">
        <f ca="1">LOOKUP(E988,_xludf.MAP(_xludf.SEQUENCE($I$24-$I$23+1,1,$I$23),_xludf.LAMBDA(x,DISTR_HIPERGEOM_CDF(x,$C$5,$C$4,$C$3))),_xludf.SEQUENCE($I$24-$I$23+1,1,$I$23+1))</f>
        <v>#NAME?</v>
      </c>
      <c r="G988" s="1"/>
      <c r="H988" s="1"/>
      <c r="I988" s="1"/>
      <c r="J988" s="1"/>
      <c r="R988" s="1"/>
      <c r="S988" s="1"/>
      <c r="T988" s="1"/>
      <c r="U988" s="1"/>
      <c r="V988" s="1"/>
      <c r="W988" s="1"/>
      <c r="X988" s="1"/>
    </row>
    <row r="989" spans="1:24" ht="13.8" x14ac:dyDescent="0.3">
      <c r="A989" s="1"/>
      <c r="B989" s="1"/>
      <c r="C989" s="1"/>
      <c r="D989" s="6"/>
      <c r="E989" s="5">
        <v>0.48100604531480973</v>
      </c>
      <c r="F989" s="5" t="e">
        <f ca="1">LOOKUP(E989,_xludf.MAP(_xludf.SEQUENCE($I$24-$I$23+1,1,$I$23),_xludf.LAMBDA(x,DISTR_HIPERGEOM_CDF(x,$C$5,$C$4,$C$3))),_xludf.SEQUENCE($I$24-$I$23+1,1,$I$23+1))</f>
        <v>#NAME?</v>
      </c>
      <c r="G989" s="1"/>
      <c r="H989" s="1"/>
      <c r="I989" s="1"/>
      <c r="J989" s="1"/>
      <c r="R989" s="1"/>
      <c r="S989" s="1"/>
      <c r="T989" s="1"/>
      <c r="U989" s="1"/>
      <c r="V989" s="1"/>
      <c r="W989" s="1"/>
      <c r="X989" s="1"/>
    </row>
    <row r="990" spans="1:24" ht="13.8" x14ac:dyDescent="0.3">
      <c r="A990" s="1"/>
      <c r="B990" s="1"/>
      <c r="C990" s="1"/>
      <c r="D990" s="6"/>
      <c r="E990" s="5">
        <v>6.415653287362455E-2</v>
      </c>
      <c r="F990" s="5" t="e">
        <f ca="1">LOOKUP(E990,_xludf.MAP(_xludf.SEQUENCE($I$24-$I$23+1,1,$I$23),_xludf.LAMBDA(x,DISTR_HIPERGEOM_CDF(x,$C$5,$C$4,$C$3))),_xludf.SEQUENCE($I$24-$I$23+1,1,$I$23+1))</f>
        <v>#NAME?</v>
      </c>
      <c r="G990" s="1"/>
      <c r="H990" s="1"/>
      <c r="I990" s="1"/>
      <c r="J990" s="1"/>
      <c r="R990" s="1"/>
      <c r="S990" s="1"/>
      <c r="T990" s="1"/>
      <c r="U990" s="1"/>
      <c r="V990" s="1"/>
      <c r="W990" s="1"/>
      <c r="X990" s="1"/>
    </row>
    <row r="991" spans="1:24" ht="13.8" x14ac:dyDescent="0.3">
      <c r="A991" s="1"/>
      <c r="B991" s="1"/>
      <c r="C991" s="1"/>
      <c r="D991" s="6"/>
      <c r="E991" s="5">
        <v>0.9959212772962166</v>
      </c>
      <c r="F991" s="5" t="e">
        <f ca="1">LOOKUP(E991,_xludf.MAP(_xludf.SEQUENCE($I$24-$I$23+1,1,$I$23),_xludf.LAMBDA(x,DISTR_HIPERGEOM_CDF(x,$C$5,$C$4,$C$3))),_xludf.SEQUENCE($I$24-$I$23+1,1,$I$23+1))</f>
        <v>#NAME?</v>
      </c>
      <c r="G991" s="1"/>
      <c r="H991" s="1"/>
      <c r="I991" s="1"/>
      <c r="J991" s="1"/>
      <c r="R991" s="1"/>
      <c r="S991" s="1"/>
      <c r="T991" s="1"/>
      <c r="U991" s="1"/>
      <c r="V991" s="1"/>
      <c r="W991" s="1"/>
      <c r="X991" s="1"/>
    </row>
    <row r="992" spans="1:24" ht="13.8" x14ac:dyDescent="0.3">
      <c r="A992" s="1"/>
      <c r="B992" s="1"/>
      <c r="C992" s="1"/>
      <c r="D992" s="6"/>
      <c r="E992" s="5">
        <v>0.42766215747855685</v>
      </c>
      <c r="F992" s="5" t="e">
        <f ca="1">LOOKUP(E992,_xludf.MAP(_xludf.SEQUENCE($I$24-$I$23+1,1,$I$23),_xludf.LAMBDA(x,DISTR_HIPERGEOM_CDF(x,$C$5,$C$4,$C$3))),_xludf.SEQUENCE($I$24-$I$23+1,1,$I$23+1))</f>
        <v>#NAME?</v>
      </c>
      <c r="G992" s="1"/>
      <c r="H992" s="1"/>
      <c r="I992" s="1"/>
      <c r="J992" s="1"/>
      <c r="R992" s="1"/>
      <c r="S992" s="1"/>
      <c r="T992" s="1"/>
      <c r="U992" s="1"/>
      <c r="V992" s="1"/>
      <c r="W992" s="1"/>
      <c r="X992" s="1"/>
    </row>
    <row r="993" spans="1:24" ht="13.8" x14ac:dyDescent="0.3">
      <c r="A993" s="1"/>
      <c r="B993" s="1"/>
      <c r="C993" s="1"/>
      <c r="D993" s="6"/>
      <c r="E993" s="5">
        <v>0.14638594864790389</v>
      </c>
      <c r="F993" s="5" t="e">
        <f ca="1">LOOKUP(E993,_xludf.MAP(_xludf.SEQUENCE($I$24-$I$23+1,1,$I$23),_xludf.LAMBDA(x,DISTR_HIPERGEOM_CDF(x,$C$5,$C$4,$C$3))),_xludf.SEQUENCE($I$24-$I$23+1,1,$I$23+1))</f>
        <v>#NAME?</v>
      </c>
      <c r="G993" s="1"/>
      <c r="H993" s="1"/>
      <c r="I993" s="1"/>
      <c r="J993" s="1"/>
      <c r="R993" s="1"/>
      <c r="S993" s="1"/>
      <c r="T993" s="1"/>
      <c r="U993" s="1"/>
      <c r="V993" s="1"/>
      <c r="W993" s="1"/>
      <c r="X993" s="1"/>
    </row>
    <row r="994" spans="1:24" ht="13.8" x14ac:dyDescent="0.3">
      <c r="A994" s="1"/>
      <c r="B994" s="1"/>
      <c r="C994" s="1"/>
      <c r="D994" s="6"/>
      <c r="E994" s="5">
        <v>0.7980767388978991</v>
      </c>
      <c r="F994" s="5" t="e">
        <f ca="1">LOOKUP(E994,_xludf.MAP(_xludf.SEQUENCE($I$24-$I$23+1,1,$I$23),_xludf.LAMBDA(x,DISTR_HIPERGEOM_CDF(x,$C$5,$C$4,$C$3))),_xludf.SEQUENCE($I$24-$I$23+1,1,$I$23+1))</f>
        <v>#NAME?</v>
      </c>
      <c r="G994" s="1"/>
      <c r="H994" s="1"/>
      <c r="I994" s="1"/>
      <c r="J994" s="1"/>
      <c r="R994" s="1"/>
      <c r="S994" s="1"/>
      <c r="T994" s="1"/>
      <c r="U994" s="1"/>
      <c r="V994" s="1"/>
      <c r="W994" s="1"/>
      <c r="X994" s="1"/>
    </row>
    <row r="995" spans="1:24" ht="13.8" x14ac:dyDescent="0.3">
      <c r="A995" s="1"/>
      <c r="B995" s="1"/>
      <c r="C995" s="1"/>
      <c r="D995" s="6"/>
      <c r="E995" s="5">
        <v>0.11378399021679375</v>
      </c>
      <c r="F995" s="5" t="e">
        <f ca="1">LOOKUP(E995,_xludf.MAP(_xludf.SEQUENCE($I$24-$I$23+1,1,$I$23),_xludf.LAMBDA(x,DISTR_HIPERGEOM_CDF(x,$C$5,$C$4,$C$3))),_xludf.SEQUENCE($I$24-$I$23+1,1,$I$23+1))</f>
        <v>#NAME?</v>
      </c>
      <c r="G995" s="1"/>
      <c r="H995" s="1"/>
      <c r="I995" s="1"/>
      <c r="J995" s="1"/>
      <c r="R995" s="1"/>
      <c r="S995" s="1"/>
      <c r="T995" s="1"/>
      <c r="U995" s="1"/>
      <c r="V995" s="1"/>
      <c r="W995" s="1"/>
      <c r="X995" s="1"/>
    </row>
    <row r="996" spans="1:24" ht="13.8" x14ac:dyDescent="0.3">
      <c r="A996" s="1"/>
      <c r="B996" s="1"/>
      <c r="C996" s="1"/>
      <c r="D996" s="6"/>
      <c r="E996" s="5">
        <v>0.28975908187340116</v>
      </c>
      <c r="F996" s="5" t="e">
        <f ca="1">LOOKUP(E996,_xludf.MAP(_xludf.SEQUENCE($I$24-$I$23+1,1,$I$23),_xludf.LAMBDA(x,DISTR_HIPERGEOM_CDF(x,$C$5,$C$4,$C$3))),_xludf.SEQUENCE($I$24-$I$23+1,1,$I$23+1))</f>
        <v>#NAME?</v>
      </c>
      <c r="G996" s="1"/>
      <c r="H996" s="1"/>
      <c r="I996" s="1"/>
      <c r="J996" s="1"/>
      <c r="R996" s="1"/>
      <c r="S996" s="1"/>
      <c r="T996" s="1"/>
      <c r="U996" s="1"/>
      <c r="V996" s="1"/>
      <c r="W996" s="1"/>
      <c r="X996" s="1"/>
    </row>
    <row r="997" spans="1:24" ht="13.8" x14ac:dyDescent="0.3">
      <c r="A997" s="1"/>
      <c r="B997" s="1"/>
      <c r="C997" s="1"/>
      <c r="D997" s="6"/>
      <c r="E997" s="5">
        <v>0.71299393914183196</v>
      </c>
      <c r="F997" s="5" t="e">
        <f ca="1">LOOKUP(E997,_xludf.MAP(_xludf.SEQUENCE($I$24-$I$23+1,1,$I$23),_xludf.LAMBDA(x,DISTR_HIPERGEOM_CDF(x,$C$5,$C$4,$C$3))),_xludf.SEQUENCE($I$24-$I$23+1,1,$I$23+1))</f>
        <v>#NAME?</v>
      </c>
      <c r="G997" s="1"/>
      <c r="H997" s="1"/>
      <c r="I997" s="1"/>
      <c r="J997" s="1"/>
      <c r="R997" s="1"/>
      <c r="S997" s="1"/>
      <c r="T997" s="1"/>
      <c r="U997" s="1"/>
      <c r="V997" s="1"/>
      <c r="W997" s="1"/>
      <c r="X997" s="1"/>
    </row>
    <row r="998" spans="1:24" ht="13.8" x14ac:dyDescent="0.3">
      <c r="A998" s="1"/>
      <c r="B998" s="1"/>
      <c r="C998" s="1"/>
      <c r="D998" s="6"/>
      <c r="E998" s="5">
        <v>0.57922670345265848</v>
      </c>
      <c r="F998" s="5" t="e">
        <f ca="1">LOOKUP(E998,_xludf.MAP(_xludf.SEQUENCE($I$24-$I$23+1,1,$I$23),_xludf.LAMBDA(x,DISTR_HIPERGEOM_CDF(x,$C$5,$C$4,$C$3))),_xludf.SEQUENCE($I$24-$I$23+1,1,$I$23+1))</f>
        <v>#NAME?</v>
      </c>
      <c r="G998" s="1"/>
      <c r="H998" s="1"/>
      <c r="I998" s="1"/>
      <c r="J998" s="1"/>
      <c r="R998" s="1"/>
      <c r="S998" s="1"/>
      <c r="T998" s="1"/>
      <c r="U998" s="1"/>
      <c r="V998" s="1"/>
      <c r="W998" s="1"/>
      <c r="X998" s="1"/>
    </row>
    <row r="999" spans="1:24" ht="13.8" x14ac:dyDescent="0.3">
      <c r="A999" s="1"/>
      <c r="B999" s="1"/>
      <c r="C999" s="1"/>
      <c r="D999" s="6"/>
      <c r="E999" s="5">
        <v>0.26499232045098176</v>
      </c>
      <c r="F999" s="5" t="e">
        <f ca="1">LOOKUP(E999,_xludf.MAP(_xludf.SEQUENCE($I$24-$I$23+1,1,$I$23),_xludf.LAMBDA(x,DISTR_HIPERGEOM_CDF(x,$C$5,$C$4,$C$3))),_xludf.SEQUENCE($I$24-$I$23+1,1,$I$23+1))</f>
        <v>#NAME?</v>
      </c>
      <c r="G999" s="1"/>
      <c r="H999" s="1"/>
      <c r="I999" s="1"/>
      <c r="J999" s="1"/>
      <c r="R999" s="1"/>
      <c r="S999" s="1"/>
      <c r="T999" s="1"/>
      <c r="U999" s="1"/>
      <c r="V999" s="1"/>
      <c r="W999" s="1"/>
      <c r="X999" s="1"/>
    </row>
    <row r="1000" spans="1:24" ht="13.8" x14ac:dyDescent="0.3">
      <c r="A1000" s="1"/>
      <c r="B1000" s="1"/>
      <c r="C1000" s="1"/>
      <c r="D1000" s="6"/>
      <c r="E1000" s="5">
        <v>0.58678149813355684</v>
      </c>
      <c r="F1000" s="5" t="e">
        <f ca="1">LOOKUP(E1000,_xludf.MAP(_xludf.SEQUENCE($I$24-$I$23+1,1,$I$23),_xludf.LAMBDA(x,DISTR_HIPERGEOM_CDF(x,$C$5,$C$4,$C$3))),_xludf.SEQUENCE($I$24-$I$23+1,1,$I$23+1))</f>
        <v>#NAME?</v>
      </c>
      <c r="G1000" s="1"/>
      <c r="H1000" s="1"/>
      <c r="I1000" s="1"/>
      <c r="J1000" s="1"/>
      <c r="R1000" s="1"/>
      <c r="S1000" s="1"/>
      <c r="T1000" s="1"/>
      <c r="U1000" s="1"/>
      <c r="V1000" s="1"/>
      <c r="W1000" s="1"/>
      <c r="X1000" s="1"/>
    </row>
    <row r="1001" spans="1:24" ht="13.8" x14ac:dyDescent="0.3">
      <c r="A1001" s="1"/>
      <c r="B1001" s="1"/>
      <c r="C1001" s="1"/>
      <c r="D1001" s="6"/>
      <c r="E1001" s="5">
        <v>0.43160845378491697</v>
      </c>
      <c r="F1001" s="5" t="e">
        <f ca="1">LOOKUP(E1001,_xludf.MAP(_xludf.SEQUENCE($I$24-$I$23+1,1,$I$23),_xludf.LAMBDA(x,DISTR_HIPERGEOM_CDF(x,$C$5,$C$4,$C$3))),_xludf.SEQUENCE($I$24-$I$23+1,1,$I$23+1))</f>
        <v>#NAME?</v>
      </c>
      <c r="G1001" s="1"/>
      <c r="H1001" s="1"/>
      <c r="I1001" s="1"/>
      <c r="J1001" s="1"/>
      <c r="R1001" s="1"/>
      <c r="S1001" s="1"/>
      <c r="T1001" s="1"/>
      <c r="U1001" s="1"/>
      <c r="V1001" s="1"/>
      <c r="W1001" s="1"/>
      <c r="X1001" s="1"/>
    </row>
    <row r="1002" spans="1:24" ht="13.8" x14ac:dyDescent="0.3">
      <c r="A1002" s="1"/>
      <c r="B1002" s="1"/>
      <c r="C1002" s="1"/>
      <c r="D1002" s="6"/>
      <c r="E1002" s="5">
        <v>0.88511002117131132</v>
      </c>
      <c r="F1002" s="5" t="e">
        <f ca="1">LOOKUP(E1002,_xludf.MAP(_xludf.SEQUENCE($I$24-$I$23+1,1,$I$23),_xludf.LAMBDA(x,DISTR_HIPERGEOM_CDF(x,$C$5,$C$4,$C$3))),_xludf.SEQUENCE($I$24-$I$23+1,1,$I$23+1))</f>
        <v>#NAME?</v>
      </c>
      <c r="G1002" s="1"/>
      <c r="H1002" s="1"/>
      <c r="I1002" s="1"/>
      <c r="J1002" s="1"/>
      <c r="R1002" s="1"/>
      <c r="S1002" s="1"/>
      <c r="T1002" s="1"/>
      <c r="U1002" s="1"/>
      <c r="V1002" s="1"/>
      <c r="W1002" s="1"/>
      <c r="X1002" s="1"/>
    </row>
    <row r="1003" spans="1:24" ht="13.8" x14ac:dyDescent="0.3">
      <c r="A1003" s="1"/>
      <c r="B1003" s="1"/>
      <c r="C1003" s="1"/>
      <c r="D1003" s="6"/>
      <c r="E1003" s="5">
        <v>0.78203074331013689</v>
      </c>
      <c r="F1003" s="5" t="e">
        <f ca="1">LOOKUP(E1003,_xludf.MAP(_xludf.SEQUENCE($I$24-$I$23+1,1,$I$23),_xludf.LAMBDA(x,DISTR_HIPERGEOM_CDF(x,$C$5,$C$4,$C$3))),_xludf.SEQUENCE($I$24-$I$23+1,1,$I$23+1))</f>
        <v>#NAME?</v>
      </c>
      <c r="G1003" s="1"/>
      <c r="H1003" s="1"/>
      <c r="I1003" s="1"/>
      <c r="J1003" s="1"/>
      <c r="R1003" s="1"/>
      <c r="S1003" s="1"/>
      <c r="T1003" s="1"/>
      <c r="U1003" s="1"/>
      <c r="V1003" s="1"/>
      <c r="W1003" s="1"/>
      <c r="X1003" s="1"/>
    </row>
    <row r="1004" spans="1:24" ht="13.8" x14ac:dyDescent="0.3">
      <c r="A1004" s="1"/>
      <c r="B1004" s="1"/>
      <c r="C1004" s="1"/>
      <c r="D1004" s="6"/>
      <c r="E1004" s="5">
        <v>0.31926649910435034</v>
      </c>
      <c r="F1004" s="5" t="e">
        <f ca="1">LOOKUP(E1004,_xludf.MAP(_xludf.SEQUENCE($I$24-$I$23+1,1,$I$23),_xludf.LAMBDA(x,DISTR_HIPERGEOM_CDF(x,$C$5,$C$4,$C$3))),_xludf.SEQUENCE($I$24-$I$23+1,1,$I$23+1))</f>
        <v>#NAME?</v>
      </c>
      <c r="G1004" s="1"/>
      <c r="H1004" s="1"/>
      <c r="I1004" s="1"/>
      <c r="J1004" s="1"/>
      <c r="R1004" s="1"/>
      <c r="S1004" s="1"/>
      <c r="T1004" s="1"/>
      <c r="U1004" s="1"/>
      <c r="V1004" s="1"/>
      <c r="W1004" s="1"/>
      <c r="X1004" s="1"/>
    </row>
    <row r="1005" spans="1:24" ht="13.8" x14ac:dyDescent="0.3">
      <c r="A1005" s="1"/>
      <c r="B1005" s="1"/>
      <c r="C1005" s="1"/>
      <c r="D1005" s="6"/>
      <c r="E1005" s="5">
        <v>0.53748708320212568</v>
      </c>
      <c r="F1005" s="5" t="e">
        <f ca="1">LOOKUP(E1005,_xludf.MAP(_xludf.SEQUENCE($I$24-$I$23+1,1,$I$23),_xludf.LAMBDA(x,DISTR_HIPERGEOM_CDF(x,$C$5,$C$4,$C$3))),_xludf.SEQUENCE($I$24-$I$23+1,1,$I$23+1))</f>
        <v>#NAME?</v>
      </c>
      <c r="G1005" s="1"/>
      <c r="H1005" s="1"/>
      <c r="I1005" s="1"/>
      <c r="J1005" s="1"/>
      <c r="R1005" s="1"/>
      <c r="S1005" s="1"/>
      <c r="T1005" s="1"/>
      <c r="U1005" s="1"/>
      <c r="V1005" s="1"/>
      <c r="W1005" s="1"/>
      <c r="X1005" s="1"/>
    </row>
    <row r="1006" spans="1:24" ht="13.8" x14ac:dyDescent="0.3">
      <c r="A1006" s="1"/>
      <c r="B1006" s="1"/>
      <c r="C1006" s="1"/>
      <c r="D1006" s="6"/>
      <c r="E1006" s="5">
        <v>5.4840958461305656E-2</v>
      </c>
      <c r="F1006" s="5" t="e">
        <f ca="1">LOOKUP(E1006,_xludf.MAP(_xludf.SEQUENCE($I$24-$I$23+1,1,$I$23),_xludf.LAMBDA(x,DISTR_HIPERGEOM_CDF(x,$C$5,$C$4,$C$3))),_xludf.SEQUENCE($I$24-$I$23+1,1,$I$23+1))</f>
        <v>#NAME?</v>
      </c>
      <c r="G1006" s="1"/>
      <c r="H1006" s="1"/>
      <c r="I1006" s="1"/>
      <c r="J1006" s="1"/>
      <c r="R1006" s="1"/>
      <c r="S1006" s="1"/>
      <c r="T1006" s="1"/>
      <c r="U1006" s="1"/>
      <c r="V1006" s="1"/>
      <c r="W1006" s="1"/>
      <c r="X1006" s="1"/>
    </row>
    <row r="1007" spans="1:24" ht="13.8" x14ac:dyDescent="0.3">
      <c r="A1007" s="1"/>
      <c r="B1007" s="1"/>
      <c r="C1007" s="1"/>
      <c r="D1007" s="6"/>
      <c r="E1007" s="5">
        <v>0.77365627071561449</v>
      </c>
      <c r="F1007" s="5" t="e">
        <f ca="1">LOOKUP(E1007,_xludf.MAP(_xludf.SEQUENCE($I$24-$I$23+1,1,$I$23),_xludf.LAMBDA(x,DISTR_HIPERGEOM_CDF(x,$C$5,$C$4,$C$3))),_xludf.SEQUENCE($I$24-$I$23+1,1,$I$23+1))</f>
        <v>#NAME?</v>
      </c>
      <c r="G1007" s="1"/>
      <c r="H1007" s="1"/>
      <c r="I1007" s="1"/>
      <c r="J1007" s="1"/>
      <c r="R1007" s="1"/>
      <c r="S1007" s="1"/>
      <c r="T1007" s="1"/>
      <c r="U1007" s="1"/>
      <c r="V1007" s="1"/>
      <c r="W1007" s="1"/>
      <c r="X1007" s="1"/>
    </row>
    <row r="1008" spans="1:24" ht="13.8" x14ac:dyDescent="0.3">
      <c r="A1008" s="1"/>
      <c r="B1008" s="1"/>
      <c r="C1008" s="1"/>
      <c r="D1008" s="6"/>
      <c r="E1008" s="5">
        <v>0.57241967505334979</v>
      </c>
      <c r="F1008" s="5" t="e">
        <f ca="1">LOOKUP(E1008,_xludf.MAP(_xludf.SEQUENCE($I$24-$I$23+1,1,$I$23),_xludf.LAMBDA(x,DISTR_HIPERGEOM_CDF(x,$C$5,$C$4,$C$3))),_xludf.SEQUENCE($I$24-$I$23+1,1,$I$23+1))</f>
        <v>#NAME?</v>
      </c>
      <c r="G1008" s="1"/>
      <c r="H1008" s="1"/>
      <c r="I1008" s="1"/>
      <c r="J1008" s="1"/>
      <c r="R1008" s="1"/>
      <c r="S1008" s="1"/>
      <c r="T1008" s="1"/>
      <c r="U1008" s="1"/>
      <c r="V1008" s="1"/>
      <c r="W1008" s="1"/>
      <c r="X1008" s="1"/>
    </row>
    <row r="1009" spans="1:24" ht="13.8" x14ac:dyDescent="0.3">
      <c r="A1009" s="1"/>
      <c r="B1009" s="1"/>
      <c r="C1009" s="1"/>
      <c r="D1009" s="6"/>
      <c r="E1009" s="5">
        <v>0.33516281321658348</v>
      </c>
      <c r="F1009" s="5" t="e">
        <f ca="1">LOOKUP(E1009,_xludf.MAP(_xludf.SEQUENCE($I$24-$I$23+1,1,$I$23),_xludf.LAMBDA(x,DISTR_HIPERGEOM_CDF(x,$C$5,$C$4,$C$3))),_xludf.SEQUENCE($I$24-$I$23+1,1,$I$23+1))</f>
        <v>#NAME?</v>
      </c>
      <c r="G1009" s="1"/>
      <c r="H1009" s="1"/>
      <c r="I1009" s="1"/>
      <c r="J1009" s="1"/>
      <c r="R1009" s="1"/>
      <c r="S1009" s="1"/>
      <c r="T1009" s="1"/>
      <c r="U1009" s="1"/>
      <c r="V1009" s="1"/>
      <c r="W1009" s="1"/>
      <c r="X1009" s="1"/>
    </row>
    <row r="1010" spans="1:24" ht="13.8" x14ac:dyDescent="0.3">
      <c r="A1010" s="1"/>
      <c r="B1010" s="1"/>
      <c r="C1010" s="1"/>
      <c r="D1010" s="6"/>
      <c r="E1010" s="5">
        <v>0.95857081473764683</v>
      </c>
      <c r="F1010" s="5" t="e">
        <f ca="1">LOOKUP(E1010,_xludf.MAP(_xludf.SEQUENCE($I$24-$I$23+1,1,$I$23),_xludf.LAMBDA(x,DISTR_HIPERGEOM_CDF(x,$C$5,$C$4,$C$3))),_xludf.SEQUENCE($I$24-$I$23+1,1,$I$23+1))</f>
        <v>#NAME?</v>
      </c>
      <c r="G1010" s="1"/>
      <c r="H1010" s="1"/>
      <c r="I1010" s="1"/>
      <c r="J1010" s="1"/>
      <c r="R1010" s="1"/>
      <c r="S1010" s="1"/>
      <c r="T1010" s="1"/>
      <c r="U1010" s="1"/>
      <c r="V1010" s="1"/>
      <c r="W1010" s="1"/>
      <c r="X1010" s="1"/>
    </row>
    <row r="1011" spans="1:24" ht="13.8" x14ac:dyDescent="0.3">
      <c r="A1011" s="1"/>
      <c r="B1011" s="1"/>
      <c r="C1011" s="1"/>
      <c r="D1011" s="6"/>
      <c r="E1011" s="5">
        <v>0.33394366973847145</v>
      </c>
      <c r="F1011" s="5" t="e">
        <f ca="1">LOOKUP(E1011,_xludf.MAP(_xludf.SEQUENCE($I$24-$I$23+1,1,$I$23),_xludf.LAMBDA(x,DISTR_HIPERGEOM_CDF(x,$C$5,$C$4,$C$3))),_xludf.SEQUENCE($I$24-$I$23+1,1,$I$23+1))</f>
        <v>#NAME?</v>
      </c>
      <c r="G1011" s="1"/>
      <c r="H1011" s="1"/>
      <c r="I1011" s="1"/>
      <c r="J1011" s="1"/>
      <c r="R1011" s="1"/>
      <c r="S1011" s="1"/>
      <c r="T1011" s="1"/>
      <c r="U1011" s="1"/>
      <c r="V1011" s="1"/>
      <c r="W1011" s="1"/>
      <c r="X1011" s="1"/>
    </row>
    <row r="1012" spans="1:24" ht="13.8" x14ac:dyDescent="0.3">
      <c r="A1012" s="1"/>
      <c r="B1012" s="1"/>
      <c r="C1012" s="1"/>
      <c r="D1012" s="6"/>
      <c r="E1012" s="5">
        <v>0.30907722151494443</v>
      </c>
      <c r="F1012" s="5" t="e">
        <f ca="1">LOOKUP(E1012,_xludf.MAP(_xludf.SEQUENCE($I$24-$I$23+1,1,$I$23),_xludf.LAMBDA(x,DISTR_HIPERGEOM_CDF(x,$C$5,$C$4,$C$3))),_xludf.SEQUENCE($I$24-$I$23+1,1,$I$23+1))</f>
        <v>#NAME?</v>
      </c>
      <c r="G1012" s="1"/>
      <c r="H1012" s="1"/>
      <c r="I1012" s="1"/>
      <c r="J1012" s="1"/>
      <c r="R1012" s="1"/>
      <c r="S1012" s="1"/>
      <c r="T1012" s="1"/>
      <c r="U1012" s="1"/>
      <c r="V1012" s="1"/>
      <c r="W1012" s="1"/>
      <c r="X1012" s="1"/>
    </row>
    <row r="1013" spans="1:24" ht="13.8" x14ac:dyDescent="0.3">
      <c r="A1013" s="1"/>
      <c r="B1013" s="1"/>
      <c r="C1013" s="1"/>
      <c r="D1013" s="6"/>
      <c r="E1013" s="5">
        <v>0.62995137888862551</v>
      </c>
      <c r="F1013" s="5" t="e">
        <f ca="1">LOOKUP(E1013,_xludf.MAP(_xludf.SEQUENCE($I$24-$I$23+1,1,$I$23),_xludf.LAMBDA(x,DISTR_HIPERGEOM_CDF(x,$C$5,$C$4,$C$3))),_xludf.SEQUENCE($I$24-$I$23+1,1,$I$23+1))</f>
        <v>#NAME?</v>
      </c>
      <c r="G1013" s="1"/>
      <c r="H1013" s="1"/>
      <c r="I1013" s="1"/>
      <c r="J1013" s="1"/>
      <c r="R1013" s="1"/>
      <c r="S1013" s="1"/>
      <c r="T1013" s="1"/>
      <c r="U1013" s="1"/>
      <c r="V1013" s="1"/>
      <c r="W1013" s="1"/>
      <c r="X1013" s="1"/>
    </row>
    <row r="1014" spans="1:24" ht="13.8" x14ac:dyDescent="0.3">
      <c r="A1014" s="1"/>
      <c r="B1014" s="1"/>
      <c r="C1014" s="1"/>
      <c r="D1014" s="6"/>
      <c r="E1014" s="5">
        <v>0.65215253711308652</v>
      </c>
      <c r="F1014" s="5" t="e">
        <f ca="1">LOOKUP(E1014,_xludf.MAP(_xludf.SEQUENCE($I$24-$I$23+1,1,$I$23),_xludf.LAMBDA(x,DISTR_HIPERGEOM_CDF(x,$C$5,$C$4,$C$3))),_xludf.SEQUENCE($I$24-$I$23+1,1,$I$23+1))</f>
        <v>#NAME?</v>
      </c>
      <c r="G1014" s="1"/>
      <c r="H1014" s="1"/>
      <c r="I1014" s="1"/>
      <c r="J1014" s="1"/>
      <c r="R1014" s="1"/>
      <c r="S1014" s="1"/>
      <c r="T1014" s="1"/>
      <c r="U1014" s="1"/>
      <c r="V1014" s="1"/>
      <c r="W1014" s="1"/>
      <c r="X1014" s="1"/>
    </row>
    <row r="1015" spans="1:24" ht="13.8" x14ac:dyDescent="0.3">
      <c r="A1015" s="1"/>
      <c r="B1015" s="1"/>
      <c r="C1015" s="1"/>
      <c r="D1015" s="6"/>
      <c r="E1015" s="5">
        <v>0.41080121335911002</v>
      </c>
      <c r="F1015" s="5" t="e">
        <f ca="1">LOOKUP(E1015,_xludf.MAP(_xludf.SEQUENCE($I$24-$I$23+1,1,$I$23),_xludf.LAMBDA(x,DISTR_HIPERGEOM_CDF(x,$C$5,$C$4,$C$3))),_xludf.SEQUENCE($I$24-$I$23+1,1,$I$23+1))</f>
        <v>#NAME?</v>
      </c>
      <c r="G1015" s="1"/>
      <c r="H1015" s="1"/>
      <c r="I1015" s="1"/>
      <c r="J1015" s="1"/>
      <c r="R1015" s="1"/>
      <c r="S1015" s="1"/>
      <c r="T1015" s="1"/>
      <c r="U1015" s="1"/>
      <c r="V1015" s="1"/>
      <c r="W1015" s="1"/>
      <c r="X1015" s="1"/>
    </row>
    <row r="1016" spans="1:24" ht="13.8" x14ac:dyDescent="0.3">
      <c r="A1016" s="1"/>
      <c r="B1016" s="1"/>
      <c r="C1016" s="1"/>
      <c r="D1016" s="6"/>
      <c r="E1016" s="5">
        <v>0.65170555466742419</v>
      </c>
      <c r="F1016" s="5" t="e">
        <f ca="1">LOOKUP(E1016,_xludf.MAP(_xludf.SEQUENCE($I$24-$I$23+1,1,$I$23),_xludf.LAMBDA(x,DISTR_HIPERGEOM_CDF(x,$C$5,$C$4,$C$3))),_xludf.SEQUENCE($I$24-$I$23+1,1,$I$23+1))</f>
        <v>#NAME?</v>
      </c>
      <c r="G1016" s="1"/>
      <c r="H1016" s="1"/>
      <c r="I1016" s="1"/>
      <c r="J1016" s="1"/>
      <c r="R1016" s="1"/>
      <c r="S1016" s="1"/>
      <c r="T1016" s="1"/>
      <c r="U1016" s="1"/>
      <c r="V1016" s="1"/>
      <c r="W1016" s="1"/>
      <c r="X1016" s="1"/>
    </row>
    <row r="1017" spans="1:24" ht="13.8" x14ac:dyDescent="0.3">
      <c r="A1017" s="1"/>
      <c r="B1017" s="1"/>
      <c r="C1017" s="1"/>
      <c r="D1017" s="6"/>
      <c r="E1017" s="5">
        <v>0.44443285216844342</v>
      </c>
      <c r="F1017" s="5" t="e">
        <f ca="1">LOOKUP(E1017,_xludf.MAP(_xludf.SEQUENCE($I$24-$I$23+1,1,$I$23),_xludf.LAMBDA(x,DISTR_HIPERGEOM_CDF(x,$C$5,$C$4,$C$3))),_xludf.SEQUENCE($I$24-$I$23+1,1,$I$23+1))</f>
        <v>#NAME?</v>
      </c>
      <c r="G1017" s="1"/>
      <c r="H1017" s="1"/>
      <c r="I1017" s="1"/>
      <c r="J1017" s="1"/>
      <c r="R1017" s="1"/>
      <c r="S1017" s="1"/>
      <c r="T1017" s="1"/>
      <c r="U1017" s="1"/>
      <c r="V1017" s="1"/>
      <c r="W1017" s="1"/>
      <c r="X1017" s="1"/>
    </row>
    <row r="1018" spans="1:24" ht="13.8" x14ac:dyDescent="0.3">
      <c r="A1018" s="1"/>
      <c r="B1018" s="1"/>
      <c r="C1018" s="1"/>
      <c r="D1018" s="6"/>
      <c r="E1018" s="5">
        <v>0.48777697939543896</v>
      </c>
      <c r="F1018" s="5" t="e">
        <f ca="1">LOOKUP(E1018,_xludf.MAP(_xludf.SEQUENCE($I$24-$I$23+1,1,$I$23),_xludf.LAMBDA(x,DISTR_HIPERGEOM_CDF(x,$C$5,$C$4,$C$3))),_xludf.SEQUENCE($I$24-$I$23+1,1,$I$23+1))</f>
        <v>#NAME?</v>
      </c>
      <c r="G1018" s="1"/>
      <c r="H1018" s="1"/>
      <c r="I1018" s="1"/>
      <c r="J1018" s="1"/>
      <c r="R1018" s="1"/>
      <c r="S1018" s="1"/>
      <c r="T1018" s="1"/>
      <c r="U1018" s="1"/>
      <c r="V1018" s="1"/>
      <c r="W1018" s="1"/>
      <c r="X1018" s="1"/>
    </row>
    <row r="1019" spans="1:24" ht="13.8" x14ac:dyDescent="0.3">
      <c r="A1019" s="1"/>
      <c r="B1019" s="1"/>
      <c r="C1019" s="1"/>
      <c r="D1019" s="6"/>
      <c r="E1019" s="5">
        <v>0.8391144152857033</v>
      </c>
      <c r="F1019" s="5" t="e">
        <f ca="1">LOOKUP(E1019,_xludf.MAP(_xludf.SEQUENCE($I$24-$I$23+1,1,$I$23),_xludf.LAMBDA(x,DISTR_HIPERGEOM_CDF(x,$C$5,$C$4,$C$3))),_xludf.SEQUENCE($I$24-$I$23+1,1,$I$23+1))</f>
        <v>#NAME?</v>
      </c>
      <c r="G1019" s="1"/>
      <c r="H1019" s="1"/>
      <c r="I1019" s="1"/>
      <c r="J1019" s="1"/>
      <c r="R1019" s="1"/>
      <c r="S1019" s="1"/>
      <c r="T1019" s="1"/>
      <c r="U1019" s="1"/>
      <c r="V1019" s="1"/>
      <c r="W1019" s="1"/>
      <c r="X1019" s="1"/>
    </row>
    <row r="1020" spans="1:24" ht="13.8" x14ac:dyDescent="0.3">
      <c r="A1020" s="1"/>
      <c r="B1020" s="1"/>
      <c r="C1020" s="1"/>
      <c r="D1020" s="6"/>
      <c r="E1020" s="5">
        <v>0.8980978463695829</v>
      </c>
      <c r="F1020" s="5" t="e">
        <f ca="1">LOOKUP(E1020,_xludf.MAP(_xludf.SEQUENCE($I$24-$I$23+1,1,$I$23),_xludf.LAMBDA(x,DISTR_HIPERGEOM_CDF(x,$C$5,$C$4,$C$3))),_xludf.SEQUENCE($I$24-$I$23+1,1,$I$23+1))</f>
        <v>#NAME?</v>
      </c>
      <c r="G1020" s="1"/>
      <c r="H1020" s="1"/>
      <c r="I1020" s="1"/>
      <c r="J1020" s="1"/>
      <c r="R1020" s="1"/>
      <c r="S1020" s="1"/>
      <c r="T1020" s="1"/>
      <c r="U1020" s="1"/>
      <c r="V1020" s="1"/>
      <c r="W1020" s="1"/>
      <c r="X1020" s="1"/>
    </row>
    <row r="1021" spans="1:24" ht="13.8" x14ac:dyDescent="0.3">
      <c r="A1021" s="1"/>
      <c r="B1021" s="1"/>
      <c r="C1021" s="1"/>
      <c r="D1021" s="6"/>
      <c r="E1021" s="5">
        <v>3.7271522768608123E-2</v>
      </c>
      <c r="F1021" s="5" t="e">
        <f ca="1">LOOKUP(E1021,_xludf.MAP(_xludf.SEQUENCE($I$24-$I$23+1,1,$I$23),_xludf.LAMBDA(x,DISTR_HIPERGEOM_CDF(x,$C$5,$C$4,$C$3))),_xludf.SEQUENCE($I$24-$I$23+1,1,$I$23+1))</f>
        <v>#NAME?</v>
      </c>
      <c r="G1021" s="1"/>
      <c r="H1021" s="1"/>
      <c r="I1021" s="1"/>
      <c r="J1021" s="1"/>
      <c r="R1021" s="1"/>
      <c r="S1021" s="1"/>
      <c r="T1021" s="1"/>
      <c r="U1021" s="1"/>
      <c r="V1021" s="1"/>
      <c r="W1021" s="1"/>
      <c r="X1021" s="1"/>
    </row>
    <row r="1022" spans="1:24" ht="13.8" x14ac:dyDescent="0.3">
      <c r="A1022" s="1"/>
      <c r="B1022" s="1"/>
      <c r="C1022" s="1"/>
      <c r="D1022" s="6"/>
      <c r="E1022" s="5">
        <v>0.95697856149507521</v>
      </c>
      <c r="F1022" s="5" t="e">
        <f ca="1">LOOKUP(E1022,_xludf.MAP(_xludf.SEQUENCE($I$24-$I$23+1,1,$I$23),_xludf.LAMBDA(x,DISTR_HIPERGEOM_CDF(x,$C$5,$C$4,$C$3))),_xludf.SEQUENCE($I$24-$I$23+1,1,$I$23+1))</f>
        <v>#NAME?</v>
      </c>
      <c r="G1022" s="1"/>
      <c r="H1022" s="1"/>
      <c r="I1022" s="1"/>
      <c r="J1022" s="1"/>
      <c r="R1022" s="1"/>
      <c r="S1022" s="1"/>
      <c r="T1022" s="1"/>
      <c r="U1022" s="1"/>
      <c r="V1022" s="1"/>
      <c r="W1022" s="1"/>
      <c r="X1022" s="1"/>
    </row>
    <row r="1023" spans="1:24" ht="13.8" x14ac:dyDescent="0.3">
      <c r="A1023" s="1"/>
      <c r="B1023" s="1"/>
      <c r="C1023" s="1"/>
      <c r="D1023" s="6"/>
      <c r="E1023" s="5">
        <v>0.13840199898403072</v>
      </c>
      <c r="F1023" s="5" t="e">
        <f ca="1">LOOKUP(E1023,_xludf.MAP(_xludf.SEQUENCE($I$24-$I$23+1,1,$I$23),_xludf.LAMBDA(x,DISTR_HIPERGEOM_CDF(x,$C$5,$C$4,$C$3))),_xludf.SEQUENCE($I$24-$I$23+1,1,$I$23+1))</f>
        <v>#NAME?</v>
      </c>
      <c r="G1023" s="1"/>
      <c r="H1023" s="1"/>
      <c r="I1023" s="1"/>
      <c r="J1023" s="1"/>
      <c r="R1023" s="1"/>
      <c r="S1023" s="1"/>
      <c r="T1023" s="1"/>
      <c r="U1023" s="1"/>
      <c r="V1023" s="1"/>
      <c r="W1023" s="1"/>
      <c r="X1023" s="1"/>
    </row>
    <row r="1024" spans="1:24" ht="13.8" x14ac:dyDescent="0.3">
      <c r="A1024" s="1"/>
      <c r="B1024" s="1"/>
      <c r="C1024" s="1"/>
      <c r="D1024" s="6"/>
      <c r="E1024" s="5">
        <v>0.96171603015790408</v>
      </c>
      <c r="F1024" s="5" t="e">
        <f ca="1">LOOKUP(E1024,_xludf.MAP(_xludf.SEQUENCE($I$24-$I$23+1,1,$I$23),_xludf.LAMBDA(x,DISTR_HIPERGEOM_CDF(x,$C$5,$C$4,$C$3))),_xludf.SEQUENCE($I$24-$I$23+1,1,$I$23+1))</f>
        <v>#NAME?</v>
      </c>
      <c r="G1024" s="1"/>
      <c r="H1024" s="1"/>
      <c r="I1024" s="1"/>
      <c r="J1024" s="1"/>
      <c r="R1024" s="1"/>
      <c r="S1024" s="1"/>
      <c r="T1024" s="1"/>
      <c r="U1024" s="1"/>
      <c r="V1024" s="1"/>
      <c r="W1024" s="1"/>
      <c r="X1024" s="1"/>
    </row>
    <row r="1025" spans="1:24" ht="13.8" x14ac:dyDescent="0.3">
      <c r="A1025" s="1"/>
      <c r="B1025" s="1"/>
      <c r="C1025" s="1"/>
      <c r="D1025" s="6"/>
      <c r="E1025" s="5">
        <v>0.60209082354771337</v>
      </c>
      <c r="F1025" s="5" t="e">
        <f ca="1">LOOKUP(E1025,_xludf.MAP(_xludf.SEQUENCE($I$24-$I$23+1,1,$I$23),_xludf.LAMBDA(x,DISTR_HIPERGEOM_CDF(x,$C$5,$C$4,$C$3))),_xludf.SEQUENCE($I$24-$I$23+1,1,$I$23+1))</f>
        <v>#NAME?</v>
      </c>
      <c r="G1025" s="1"/>
      <c r="H1025" s="1"/>
      <c r="I1025" s="1"/>
      <c r="J1025" s="1"/>
      <c r="R1025" s="1"/>
      <c r="S1025" s="1"/>
      <c r="T1025" s="1"/>
      <c r="U1025" s="1"/>
      <c r="V1025" s="1"/>
      <c r="W1025" s="1"/>
      <c r="X1025" s="1"/>
    </row>
    <row r="1026" spans="1:24" ht="13.8" x14ac:dyDescent="0.3">
      <c r="A1026" s="1"/>
      <c r="B1026" s="1"/>
      <c r="C1026" s="1"/>
      <c r="D1026" s="6"/>
      <c r="E1026" s="5">
        <v>0.87932219588151894</v>
      </c>
      <c r="F1026" s="5" t="e">
        <f ca="1">LOOKUP(E1026,_xludf.MAP(_xludf.SEQUENCE($I$24-$I$23+1,1,$I$23),_xludf.LAMBDA(x,DISTR_HIPERGEOM_CDF(x,$C$5,$C$4,$C$3))),_xludf.SEQUENCE($I$24-$I$23+1,1,$I$23+1))</f>
        <v>#NAME?</v>
      </c>
      <c r="G1026" s="1"/>
      <c r="H1026" s="1"/>
      <c r="I1026" s="1"/>
      <c r="J1026" s="1"/>
      <c r="R1026" s="1"/>
      <c r="S1026" s="1"/>
      <c r="T1026" s="1"/>
      <c r="U1026" s="1"/>
      <c r="V1026" s="1"/>
      <c r="W1026" s="1"/>
      <c r="X1026" s="1"/>
    </row>
    <row r="1027" spans="1:24" ht="13.8" x14ac:dyDescent="0.3">
      <c r="A1027" s="1"/>
      <c r="B1027" s="1"/>
      <c r="C1027" s="1"/>
      <c r="D1027" s="6"/>
      <c r="E1027" s="5">
        <v>0.55084424274260968</v>
      </c>
      <c r="F1027" s="5" t="e">
        <f ca="1">LOOKUP(E1027,_xludf.MAP(_xludf.SEQUENCE($I$24-$I$23+1,1,$I$23),_xludf.LAMBDA(x,DISTR_HIPERGEOM_CDF(x,$C$5,$C$4,$C$3))),_xludf.SEQUENCE($I$24-$I$23+1,1,$I$23+1))</f>
        <v>#NAME?</v>
      </c>
      <c r="G1027" s="1"/>
      <c r="H1027" s="1"/>
      <c r="I1027" s="1"/>
      <c r="J1027" s="1"/>
      <c r="R1027" s="1"/>
      <c r="S1027" s="1"/>
      <c r="T1027" s="1"/>
      <c r="U1027" s="1"/>
      <c r="V1027" s="1"/>
      <c r="W1027" s="1"/>
      <c r="X1027" s="1"/>
    </row>
    <row r="1028" spans="1:24" ht="13.8" x14ac:dyDescent="0.3">
      <c r="A1028" s="1"/>
      <c r="B1028" s="1"/>
      <c r="C1028" s="1"/>
      <c r="D1028" s="6"/>
      <c r="E1028" s="5">
        <v>0.40516575121561449</v>
      </c>
      <c r="F1028" s="5" t="e">
        <f ca="1">LOOKUP(E1028,_xludf.MAP(_xludf.SEQUENCE($I$24-$I$23+1,1,$I$23),_xludf.LAMBDA(x,DISTR_HIPERGEOM_CDF(x,$C$5,$C$4,$C$3))),_xludf.SEQUENCE($I$24-$I$23+1,1,$I$23+1))</f>
        <v>#NAME?</v>
      </c>
      <c r="G1028" s="1"/>
      <c r="H1028" s="1"/>
      <c r="I1028" s="1"/>
      <c r="J1028" s="1"/>
      <c r="R1028" s="1"/>
      <c r="S1028" s="1"/>
      <c r="T1028" s="1"/>
      <c r="U1028" s="1"/>
      <c r="V1028" s="1"/>
      <c r="W1028" s="1"/>
      <c r="X1028" s="1"/>
    </row>
    <row r="1029" spans="1:24" ht="13.8" x14ac:dyDescent="0.3">
      <c r="A1029" s="1"/>
      <c r="B1029" s="1"/>
      <c r="C1029" s="1"/>
      <c r="D1029" s="6"/>
      <c r="E1029" s="5">
        <v>0.66572027956748192</v>
      </c>
      <c r="F1029" s="5" t="e">
        <f ca="1">LOOKUP(E1029,_xludf.MAP(_xludf.SEQUENCE($I$24-$I$23+1,1,$I$23),_xludf.LAMBDA(x,DISTR_HIPERGEOM_CDF(x,$C$5,$C$4,$C$3))),_xludf.SEQUENCE($I$24-$I$23+1,1,$I$23+1))</f>
        <v>#NAME?</v>
      </c>
      <c r="G1029" s="1"/>
      <c r="H1029" s="1"/>
      <c r="I1029" s="1"/>
      <c r="J1029" s="1"/>
      <c r="R1029" s="1"/>
      <c r="S1029" s="1"/>
      <c r="T1029" s="1"/>
      <c r="U1029" s="1"/>
      <c r="V1029" s="1"/>
      <c r="W1029" s="1"/>
      <c r="X1029" s="1"/>
    </row>
    <row r="1030" spans="1:24" ht="13.8" x14ac:dyDescent="0.3">
      <c r="A1030" s="1"/>
      <c r="B1030" s="1"/>
      <c r="C1030" s="1"/>
      <c r="D1030" s="6"/>
      <c r="E1030" s="5">
        <v>0.41824711414024862</v>
      </c>
      <c r="F1030" s="5" t="e">
        <f ca="1">LOOKUP(E1030,_xludf.MAP(_xludf.SEQUENCE($I$24-$I$23+1,1,$I$23),_xludf.LAMBDA(x,DISTR_HIPERGEOM_CDF(x,$C$5,$C$4,$C$3))),_xludf.SEQUENCE($I$24-$I$23+1,1,$I$23+1))</f>
        <v>#NAME?</v>
      </c>
      <c r="G1030" s="1"/>
      <c r="H1030" s="1"/>
      <c r="I1030" s="1"/>
      <c r="J1030" s="1"/>
      <c r="R1030" s="1"/>
      <c r="S1030" s="1"/>
      <c r="T1030" s="1"/>
      <c r="U1030" s="1"/>
      <c r="V1030" s="1"/>
      <c r="W1030" s="1"/>
      <c r="X1030" s="1"/>
    </row>
    <row r="1031" spans="1:24" ht="13.8" x14ac:dyDescent="0.3">
      <c r="A1031" s="1"/>
      <c r="B1031" s="1"/>
      <c r="C1031" s="1"/>
      <c r="D1031" s="6"/>
      <c r="E1031" s="5">
        <v>0.45277146513127398</v>
      </c>
      <c r="F1031" s="5" t="e">
        <f ca="1">LOOKUP(E1031,_xludf.MAP(_xludf.SEQUENCE($I$24-$I$23+1,1,$I$23),_xludf.LAMBDA(x,DISTR_HIPERGEOM_CDF(x,$C$5,$C$4,$C$3))),_xludf.SEQUENCE($I$24-$I$23+1,1,$I$23+1))</f>
        <v>#NAME?</v>
      </c>
      <c r="G1031" s="1"/>
      <c r="H1031" s="1"/>
      <c r="I1031" s="1"/>
      <c r="J1031" s="1"/>
      <c r="R1031" s="1"/>
      <c r="S1031" s="1"/>
      <c r="T1031" s="1"/>
      <c r="U1031" s="1"/>
      <c r="V1031" s="1"/>
      <c r="W1031" s="1"/>
      <c r="X1031" s="1"/>
    </row>
    <row r="1032" spans="1:24" ht="13.8" x14ac:dyDescent="0.3">
      <c r="A1032" s="1"/>
      <c r="B1032" s="1"/>
      <c r="C1032" s="1"/>
      <c r="D1032" s="6"/>
      <c r="E1032" s="5">
        <v>0.74408091440844359</v>
      </c>
      <c r="F1032" s="5" t="e">
        <f ca="1">LOOKUP(E1032,_xludf.MAP(_xludf.SEQUENCE($I$24-$I$23+1,1,$I$23),_xludf.LAMBDA(x,DISTR_HIPERGEOM_CDF(x,$C$5,$C$4,$C$3))),_xludf.SEQUENCE($I$24-$I$23+1,1,$I$23+1))</f>
        <v>#NAME?</v>
      </c>
      <c r="G1032" s="1"/>
      <c r="H1032" s="1"/>
      <c r="I1032" s="1"/>
      <c r="J1032" s="1"/>
      <c r="R1032" s="1"/>
      <c r="S1032" s="1"/>
      <c r="T1032" s="1"/>
      <c r="U1032" s="1"/>
      <c r="V1032" s="1"/>
      <c r="W1032" s="1"/>
      <c r="X1032" s="1"/>
    </row>
    <row r="1033" spans="1:24" ht="13.8" x14ac:dyDescent="0.3">
      <c r="A1033" s="1"/>
      <c r="B1033" s="1"/>
      <c r="C1033" s="1"/>
      <c r="D1033" s="6"/>
      <c r="E1033" s="5">
        <v>0.12798400731563986</v>
      </c>
      <c r="F1033" s="5" t="e">
        <f ca="1">LOOKUP(E1033,_xludf.MAP(_xludf.SEQUENCE($I$24-$I$23+1,1,$I$23),_xludf.LAMBDA(x,DISTR_HIPERGEOM_CDF(x,$C$5,$C$4,$C$3))),_xludf.SEQUENCE($I$24-$I$23+1,1,$I$23+1))</f>
        <v>#NAME?</v>
      </c>
      <c r="G1033" s="1"/>
      <c r="H1033" s="1"/>
      <c r="I1033" s="1"/>
      <c r="J1033" s="1"/>
      <c r="R1033" s="1"/>
      <c r="S1033" s="1"/>
      <c r="T1033" s="1"/>
      <c r="U1033" s="1"/>
      <c r="V1033" s="1"/>
      <c r="W1033" s="1"/>
      <c r="X1033" s="1"/>
    </row>
    <row r="1034" spans="1:24" ht="13.8" x14ac:dyDescent="0.3">
      <c r="A1034" s="1"/>
      <c r="B1034" s="1"/>
      <c r="C1034" s="1"/>
      <c r="D1034" s="6"/>
      <c r="E1034" s="5">
        <v>0.80495773675406823</v>
      </c>
      <c r="F1034" s="5" t="e">
        <f ca="1">LOOKUP(E1034,_xludf.MAP(_xludf.SEQUENCE($I$24-$I$23+1,1,$I$23),_xludf.LAMBDA(x,DISTR_HIPERGEOM_CDF(x,$C$5,$C$4,$C$3))),_xludf.SEQUENCE($I$24-$I$23+1,1,$I$23+1))</f>
        <v>#NAME?</v>
      </c>
      <c r="G1034" s="1"/>
      <c r="H1034" s="1"/>
      <c r="I1034" s="1"/>
      <c r="J1034" s="1"/>
      <c r="R1034" s="1"/>
      <c r="S1034" s="1"/>
      <c r="T1034" s="1"/>
      <c r="U1034" s="1"/>
      <c r="V1034" s="1"/>
      <c r="W1034" s="1"/>
      <c r="X1034" s="1"/>
    </row>
    <row r="1035" spans="1:24" ht="13.8" x14ac:dyDescent="0.3">
      <c r="A1035" s="1"/>
      <c r="B1035" s="1"/>
      <c r="C1035" s="1"/>
      <c r="D1035" s="6"/>
      <c r="E1035" s="5">
        <v>0.71117578999858366</v>
      </c>
      <c r="F1035" s="5" t="e">
        <f ca="1">LOOKUP(E1035,_xludf.MAP(_xludf.SEQUENCE($I$24-$I$23+1,1,$I$23),_xludf.LAMBDA(x,DISTR_HIPERGEOM_CDF(x,$C$5,$C$4,$C$3))),_xludf.SEQUENCE($I$24-$I$23+1,1,$I$23+1))</f>
        <v>#NAME?</v>
      </c>
      <c r="G1035" s="1"/>
      <c r="H1035" s="1"/>
      <c r="I1035" s="1"/>
      <c r="J1035" s="1"/>
      <c r="R1035" s="1"/>
      <c r="S1035" s="1"/>
      <c r="T1035" s="1"/>
      <c r="U1035" s="1"/>
      <c r="V1035" s="1"/>
      <c r="W1035" s="1"/>
      <c r="X1035" s="1"/>
    </row>
    <row r="1036" spans="1:24" ht="13.8" x14ac:dyDescent="0.3">
      <c r="A1036" s="1"/>
      <c r="B1036" s="1"/>
      <c r="C1036" s="1"/>
      <c r="D1036" s="6"/>
      <c r="E1036" s="5">
        <v>0.238733373595859</v>
      </c>
      <c r="F1036" s="5" t="e">
        <f ca="1">LOOKUP(E1036,_xludf.MAP(_xludf.SEQUENCE($I$24-$I$23+1,1,$I$23),_xludf.LAMBDA(x,DISTR_HIPERGEOM_CDF(x,$C$5,$C$4,$C$3))),_xludf.SEQUENCE($I$24-$I$23+1,1,$I$23+1))</f>
        <v>#NAME?</v>
      </c>
      <c r="G1036" s="1"/>
      <c r="H1036" s="1"/>
      <c r="I1036" s="1"/>
      <c r="J1036" s="1"/>
      <c r="R1036" s="1"/>
      <c r="S1036" s="1"/>
      <c r="T1036" s="1"/>
      <c r="U1036" s="1"/>
      <c r="V1036" s="1"/>
      <c r="W1036" s="1"/>
      <c r="X1036" s="1"/>
    </row>
    <row r="1037" spans="1:24" ht="13.8" x14ac:dyDescent="0.3">
      <c r="A1037" s="1"/>
      <c r="B1037" s="1"/>
      <c r="C1037" s="1"/>
      <c r="D1037" s="6"/>
      <c r="E1037" s="5">
        <v>8.9301521492375913E-2</v>
      </c>
      <c r="F1037" s="5" t="e">
        <f ca="1">LOOKUP(E1037,_xludf.MAP(_xludf.SEQUENCE($I$24-$I$23+1,1,$I$23),_xludf.LAMBDA(x,DISTR_HIPERGEOM_CDF(x,$C$5,$C$4,$C$3))),_xludf.SEQUENCE($I$24-$I$23+1,1,$I$23+1))</f>
        <v>#NAME?</v>
      </c>
      <c r="G1037" s="1"/>
      <c r="H1037" s="1"/>
      <c r="I1037" s="1"/>
      <c r="J1037" s="1"/>
      <c r="R1037" s="1"/>
      <c r="S1037" s="1"/>
      <c r="T1037" s="1"/>
      <c r="U1037" s="1"/>
      <c r="V1037" s="1"/>
      <c r="W1037" s="1"/>
      <c r="X1037" s="1"/>
    </row>
    <row r="1038" spans="1:24" ht="13.8" x14ac:dyDescent="0.3">
      <c r="A1038" s="1"/>
      <c r="B1038" s="1"/>
      <c r="C1038" s="1"/>
      <c r="D1038" s="6"/>
      <c r="E1038" s="5">
        <v>0.5819153587411674</v>
      </c>
      <c r="F1038" s="5" t="e">
        <f ca="1">LOOKUP(E1038,_xludf.MAP(_xludf.SEQUENCE($I$24-$I$23+1,1,$I$23),_xludf.LAMBDA(x,DISTR_HIPERGEOM_CDF(x,$C$5,$C$4,$C$3))),_xludf.SEQUENCE($I$24-$I$23+1,1,$I$23+1))</f>
        <v>#NAME?</v>
      </c>
      <c r="G1038" s="1"/>
      <c r="H1038" s="1"/>
      <c r="I1038" s="1"/>
      <c r="J1038" s="1"/>
      <c r="R1038" s="1"/>
      <c r="S1038" s="1"/>
      <c r="T1038" s="1"/>
      <c r="U1038" s="1"/>
      <c r="V1038" s="1"/>
      <c r="W1038" s="1"/>
      <c r="X1038" s="1"/>
    </row>
    <row r="1039" spans="1:24" ht="13.8" x14ac:dyDescent="0.3">
      <c r="A1039" s="1"/>
      <c r="B1039" s="1"/>
      <c r="C1039" s="1"/>
      <c r="D1039" s="6"/>
      <c r="E1039" s="5">
        <v>0.7765368530361958</v>
      </c>
      <c r="F1039" s="5" t="e">
        <f ca="1">LOOKUP(E1039,_xludf.MAP(_xludf.SEQUENCE($I$24-$I$23+1,1,$I$23),_xludf.LAMBDA(x,DISTR_HIPERGEOM_CDF(x,$C$5,$C$4,$C$3))),_xludf.SEQUENCE($I$24-$I$23+1,1,$I$23+1))</f>
        <v>#NAME?</v>
      </c>
      <c r="G1039" s="1"/>
      <c r="H1039" s="1"/>
      <c r="I1039" s="1"/>
      <c r="J1039" s="1"/>
      <c r="R1039" s="1"/>
      <c r="S1039" s="1"/>
      <c r="T1039" s="1"/>
      <c r="U1039" s="1"/>
      <c r="V1039" s="1"/>
      <c r="W1039" s="1"/>
      <c r="X1039" s="1"/>
    </row>
    <row r="1040" spans="1:24" ht="13.8" x14ac:dyDescent="0.3">
      <c r="A1040" s="1"/>
      <c r="B1040" s="1"/>
      <c r="C1040" s="1"/>
      <c r="D1040" s="6"/>
      <c r="E1040" s="5">
        <v>0.96197291584981159</v>
      </c>
      <c r="F1040" s="5" t="e">
        <f ca="1">LOOKUP(E1040,_xludf.MAP(_xludf.SEQUENCE($I$24-$I$23+1,1,$I$23),_xludf.LAMBDA(x,DISTR_HIPERGEOM_CDF(x,$C$5,$C$4,$C$3))),_xludf.SEQUENCE($I$24-$I$23+1,1,$I$23+1))</f>
        <v>#NAME?</v>
      </c>
      <c r="G1040" s="1"/>
      <c r="H1040" s="1"/>
      <c r="I1040" s="1"/>
      <c r="J1040" s="1"/>
      <c r="R1040" s="1"/>
      <c r="S1040" s="1"/>
      <c r="T1040" s="1"/>
      <c r="U1040" s="1"/>
      <c r="V1040" s="1"/>
      <c r="W1040" s="1"/>
      <c r="X1040" s="1"/>
    </row>
    <row r="1041" spans="1:24" ht="13.8" x14ac:dyDescent="0.3">
      <c r="A1041" s="1"/>
      <c r="B1041" s="1"/>
      <c r="C1041" s="1"/>
      <c r="D1041" s="6"/>
      <c r="E1041" s="5">
        <v>9.7722966651883181E-2</v>
      </c>
      <c r="F1041" s="5" t="e">
        <f ca="1">LOOKUP(E1041,_xludf.MAP(_xludf.SEQUENCE($I$24-$I$23+1,1,$I$23),_xludf.LAMBDA(x,DISTR_HIPERGEOM_CDF(x,$C$5,$C$4,$C$3))),_xludf.SEQUENCE($I$24-$I$23+1,1,$I$23+1))</f>
        <v>#NAME?</v>
      </c>
      <c r="G1041" s="1"/>
      <c r="H1041" s="1"/>
      <c r="I1041" s="1"/>
      <c r="J1041" s="1"/>
      <c r="R1041" s="1"/>
      <c r="S1041" s="1"/>
      <c r="T1041" s="1"/>
      <c r="U1041" s="1"/>
      <c r="V1041" s="1"/>
      <c r="W1041" s="1"/>
      <c r="X1041" s="1"/>
    </row>
    <row r="1042" spans="1:24" ht="13.8" x14ac:dyDescent="0.3">
      <c r="A1042" s="1"/>
      <c r="B1042" s="1"/>
      <c r="C1042" s="1"/>
      <c r="D1042" s="6"/>
      <c r="E1042" s="5">
        <v>0.63939863303806344</v>
      </c>
      <c r="F1042" s="5" t="e">
        <f ca="1">LOOKUP(E1042,_xludf.MAP(_xludf.SEQUENCE($I$24-$I$23+1,1,$I$23),_xludf.LAMBDA(x,DISTR_HIPERGEOM_CDF(x,$C$5,$C$4,$C$3))),_xludf.SEQUENCE($I$24-$I$23+1,1,$I$23+1))</f>
        <v>#NAME?</v>
      </c>
      <c r="G1042" s="1"/>
      <c r="H1042" s="1"/>
      <c r="I1042" s="1"/>
      <c r="J1042" s="1"/>
      <c r="R1042" s="1"/>
      <c r="S1042" s="1"/>
      <c r="T1042" s="1"/>
      <c r="U1042" s="1"/>
      <c r="V1042" s="1"/>
      <c r="W1042" s="1"/>
      <c r="X1042" s="1"/>
    </row>
    <row r="1043" spans="1:24" ht="13.8" x14ac:dyDescent="0.3">
      <c r="A1043" s="1"/>
      <c r="B1043" s="1"/>
      <c r="C1043" s="1"/>
      <c r="D1043" s="6"/>
      <c r="E1043" s="5">
        <v>0.30422814703326662</v>
      </c>
      <c r="F1043" s="5" t="e">
        <f ca="1">LOOKUP(E1043,_xludf.MAP(_xludf.SEQUENCE($I$24-$I$23+1,1,$I$23),_xludf.LAMBDA(x,DISTR_HIPERGEOM_CDF(x,$C$5,$C$4,$C$3))),_xludf.SEQUENCE($I$24-$I$23+1,1,$I$23+1))</f>
        <v>#NAME?</v>
      </c>
      <c r="G1043" s="1"/>
      <c r="H1043" s="1"/>
      <c r="I1043" s="1"/>
      <c r="J1043" s="1"/>
      <c r="R1043" s="1"/>
      <c r="S1043" s="1"/>
      <c r="T1043" s="1"/>
      <c r="U1043" s="1"/>
      <c r="V1043" s="1"/>
      <c r="W1043" s="1"/>
      <c r="X1043" s="1"/>
    </row>
    <row r="1044" spans="1:24" ht="13.8" x14ac:dyDescent="0.3">
      <c r="A1044" s="1"/>
      <c r="B1044" s="1"/>
      <c r="C1044" s="1"/>
      <c r="D1044" s="6"/>
      <c r="E1044" s="5">
        <v>0.53464065666099214</v>
      </c>
      <c r="F1044" s="5" t="e">
        <f ca="1">LOOKUP(E1044,_xludf.MAP(_xludf.SEQUENCE($I$24-$I$23+1,1,$I$23),_xludf.LAMBDA(x,DISTR_HIPERGEOM_CDF(x,$C$5,$C$4,$C$3))),_xludf.SEQUENCE($I$24-$I$23+1,1,$I$23+1))</f>
        <v>#NAME?</v>
      </c>
      <c r="G1044" s="1"/>
      <c r="H1044" s="1"/>
      <c r="I1044" s="1"/>
      <c r="J1044" s="1"/>
      <c r="R1044" s="1"/>
      <c r="S1044" s="1"/>
      <c r="T1044" s="1"/>
      <c r="U1044" s="1"/>
      <c r="V1044" s="1"/>
      <c r="W1044" s="1"/>
      <c r="X1044" s="1"/>
    </row>
    <row r="1045" spans="1:24" ht="13.8" x14ac:dyDescent="0.3">
      <c r="A1045" s="1"/>
      <c r="B1045" s="1"/>
      <c r="C1045" s="1"/>
      <c r="D1045" s="6"/>
      <c r="E1045" s="5">
        <v>0.21362287161066473</v>
      </c>
      <c r="F1045" s="5" t="e">
        <f ca="1">LOOKUP(E1045,_xludf.MAP(_xludf.SEQUENCE($I$24-$I$23+1,1,$I$23),_xludf.LAMBDA(x,DISTR_HIPERGEOM_CDF(x,$C$5,$C$4,$C$3))),_xludf.SEQUENCE($I$24-$I$23+1,1,$I$23+1))</f>
        <v>#NAME?</v>
      </c>
      <c r="G1045" s="1"/>
      <c r="H1045" s="1"/>
      <c r="I1045" s="1"/>
      <c r="J1045" s="1"/>
      <c r="R1045" s="1"/>
      <c r="S1045" s="1"/>
      <c r="T1045" s="1"/>
      <c r="U1045" s="1"/>
      <c r="V1045" s="1"/>
      <c r="W1045" s="1"/>
      <c r="X1045" s="1"/>
    </row>
    <row r="1046" spans="1:24" ht="13.8" x14ac:dyDescent="0.3">
      <c r="A1046" s="1"/>
      <c r="B1046" s="1"/>
      <c r="C1046" s="1"/>
      <c r="D1046" s="6"/>
      <c r="E1046" s="5">
        <v>0.31176520528746399</v>
      </c>
      <c r="F1046" s="5" t="e">
        <f ca="1">LOOKUP(E1046,_xludf.MAP(_xludf.SEQUENCE($I$24-$I$23+1,1,$I$23),_xludf.LAMBDA(x,DISTR_HIPERGEOM_CDF(x,$C$5,$C$4,$C$3))),_xludf.SEQUENCE($I$24-$I$23+1,1,$I$23+1))</f>
        <v>#NAME?</v>
      </c>
      <c r="G1046" s="1"/>
      <c r="H1046" s="1"/>
      <c r="I1046" s="1"/>
      <c r="J1046" s="1"/>
      <c r="R1046" s="1"/>
      <c r="S1046" s="1"/>
      <c r="T1046" s="1"/>
      <c r="U1046" s="1"/>
      <c r="V1046" s="1"/>
      <c r="W1046" s="1"/>
      <c r="X1046" s="1"/>
    </row>
    <row r="1047" spans="1:24" ht="13.8" x14ac:dyDescent="0.3">
      <c r="A1047" s="1"/>
      <c r="B1047" s="1"/>
      <c r="C1047" s="1"/>
      <c r="D1047" s="6"/>
      <c r="E1047" s="5">
        <v>0.87899745562293219</v>
      </c>
      <c r="F1047" s="5" t="e">
        <f ca="1">LOOKUP(E1047,_xludf.MAP(_xludf.SEQUENCE($I$24-$I$23+1,1,$I$23),_xludf.LAMBDA(x,DISTR_HIPERGEOM_CDF(x,$C$5,$C$4,$C$3))),_xludf.SEQUENCE($I$24-$I$23+1,1,$I$23+1))</f>
        <v>#NAME?</v>
      </c>
      <c r="G1047" s="1"/>
      <c r="H1047" s="1"/>
      <c r="I1047" s="1"/>
      <c r="J1047" s="1"/>
      <c r="R1047" s="1"/>
      <c r="S1047" s="1"/>
      <c r="T1047" s="1"/>
      <c r="U1047" s="1"/>
      <c r="V1047" s="1"/>
      <c r="W1047" s="1"/>
      <c r="X1047" s="1"/>
    </row>
    <row r="1048" spans="1:24" ht="13.8" x14ac:dyDescent="0.3">
      <c r="A1048" s="1"/>
      <c r="B1048" s="1"/>
      <c r="C1048" s="1"/>
      <c r="D1048" s="6"/>
      <c r="E1048" s="5">
        <v>0.55338940430692596</v>
      </c>
      <c r="F1048" s="5" t="e">
        <f ca="1">LOOKUP(E1048,_xludf.MAP(_xludf.SEQUENCE($I$24-$I$23+1,1,$I$23),_xludf.LAMBDA(x,DISTR_HIPERGEOM_CDF(x,$C$5,$C$4,$C$3))),_xludf.SEQUENCE($I$24-$I$23+1,1,$I$23+1))</f>
        <v>#NAME?</v>
      </c>
      <c r="G1048" s="1"/>
      <c r="H1048" s="1"/>
      <c r="I1048" s="1"/>
      <c r="J1048" s="1"/>
      <c r="R1048" s="1"/>
      <c r="S1048" s="1"/>
      <c r="T1048" s="1"/>
      <c r="U1048" s="1"/>
      <c r="V1048" s="1"/>
      <c r="W1048" s="1"/>
      <c r="X1048" s="1"/>
    </row>
    <row r="1049" spans="1:24" ht="13.8" x14ac:dyDescent="0.3">
      <c r="A1049" s="1"/>
      <c r="B1049" s="1"/>
      <c r="C1049" s="1"/>
      <c r="D1049" s="6"/>
      <c r="E1049" s="5">
        <v>0.33812775497412795</v>
      </c>
      <c r="F1049" s="5" t="e">
        <f ca="1">LOOKUP(E1049,_xludf.MAP(_xludf.SEQUENCE($I$24-$I$23+1,1,$I$23),_xludf.LAMBDA(x,DISTR_HIPERGEOM_CDF(x,$C$5,$C$4,$C$3))),_xludf.SEQUENCE($I$24-$I$23+1,1,$I$23+1))</f>
        <v>#NAME?</v>
      </c>
      <c r="G1049" s="1"/>
      <c r="H1049" s="1"/>
      <c r="I1049" s="1"/>
      <c r="J1049" s="1"/>
      <c r="R1049" s="1"/>
      <c r="S1049" s="1"/>
      <c r="T1049" s="1"/>
      <c r="U1049" s="1"/>
      <c r="V1049" s="1"/>
      <c r="W1049" s="1"/>
      <c r="X1049" s="1"/>
    </row>
    <row r="1050" spans="1:24" ht="13.8" x14ac:dyDescent="0.3">
      <c r="A1050" s="1"/>
      <c r="B1050" s="1"/>
      <c r="C1050" s="1"/>
      <c r="D1050" s="6"/>
      <c r="E1050" s="5">
        <v>0.32446025549049018</v>
      </c>
      <c r="F1050" s="5" t="e">
        <f ca="1">LOOKUP(E1050,_xludf.MAP(_xludf.SEQUENCE($I$24-$I$23+1,1,$I$23),_xludf.LAMBDA(x,DISTR_HIPERGEOM_CDF(x,$C$5,$C$4,$C$3))),_xludf.SEQUENCE($I$24-$I$23+1,1,$I$23+1))</f>
        <v>#NAME?</v>
      </c>
      <c r="G1050" s="1"/>
      <c r="H1050" s="1"/>
      <c r="I1050" s="1"/>
      <c r="J1050" s="1"/>
      <c r="R1050" s="1"/>
      <c r="S1050" s="1"/>
      <c r="T1050" s="1"/>
      <c r="U1050" s="1"/>
      <c r="V1050" s="1"/>
      <c r="W1050" s="1"/>
      <c r="X1050" s="1"/>
    </row>
    <row r="1051" spans="1:24" ht="13.8" x14ac:dyDescent="0.3">
      <c r="A1051" s="1"/>
      <c r="B1051" s="1"/>
      <c r="C1051" s="1"/>
      <c r="D1051" s="6"/>
      <c r="E1051" s="5">
        <v>0.98049128230697957</v>
      </c>
      <c r="F1051" s="5" t="e">
        <f ca="1">LOOKUP(E1051,_xludf.MAP(_xludf.SEQUENCE($I$24-$I$23+1,1,$I$23),_xludf.LAMBDA(x,DISTR_HIPERGEOM_CDF(x,$C$5,$C$4,$C$3))),_xludf.SEQUENCE($I$24-$I$23+1,1,$I$23+1))</f>
        <v>#NAME?</v>
      </c>
      <c r="G1051" s="1"/>
      <c r="H1051" s="1"/>
      <c r="I1051" s="1"/>
      <c r="J1051" s="1"/>
      <c r="R1051" s="1"/>
      <c r="S1051" s="1"/>
      <c r="T1051" s="1"/>
      <c r="U1051" s="1"/>
      <c r="V1051" s="1"/>
      <c r="W1051" s="1"/>
      <c r="X1051" s="1"/>
    </row>
    <row r="1052" spans="1:24" ht="13.8" x14ac:dyDescent="0.3">
      <c r="A1052" s="1"/>
      <c r="B1052" s="1"/>
      <c r="C1052" s="1"/>
      <c r="D1052" s="6"/>
      <c r="E1052" s="5">
        <v>0.40088236219861728</v>
      </c>
      <c r="F1052" s="5" t="e">
        <f ca="1">LOOKUP(E1052,_xludf.MAP(_xludf.SEQUENCE($I$24-$I$23+1,1,$I$23),_xludf.LAMBDA(x,DISTR_HIPERGEOM_CDF(x,$C$5,$C$4,$C$3))),_xludf.SEQUENCE($I$24-$I$23+1,1,$I$23+1))</f>
        <v>#NAME?</v>
      </c>
      <c r="G1052" s="1"/>
      <c r="H1052" s="1"/>
      <c r="I1052" s="1"/>
      <c r="J1052" s="1"/>
      <c r="R1052" s="1"/>
      <c r="S1052" s="1"/>
      <c r="T1052" s="1"/>
      <c r="U1052" s="1"/>
      <c r="V1052" s="1"/>
      <c r="W1052" s="1"/>
      <c r="X1052" s="1"/>
    </row>
    <row r="1053" spans="1:24" ht="13.8" x14ac:dyDescent="0.3">
      <c r="A1053" s="1"/>
      <c r="B1053" s="1"/>
      <c r="C1053" s="1"/>
      <c r="D1053" s="6"/>
      <c r="E1053" s="5">
        <v>0.58045452288075683</v>
      </c>
      <c r="F1053" s="5" t="e">
        <f ca="1">LOOKUP(E1053,_xludf.MAP(_xludf.SEQUENCE($I$24-$I$23+1,1,$I$23),_xludf.LAMBDA(x,DISTR_HIPERGEOM_CDF(x,$C$5,$C$4,$C$3))),_xludf.SEQUENCE($I$24-$I$23+1,1,$I$23+1))</f>
        <v>#NAME?</v>
      </c>
      <c r="G1053" s="1"/>
      <c r="H1053" s="1"/>
      <c r="I1053" s="1"/>
      <c r="J1053" s="1"/>
      <c r="R1053" s="1"/>
      <c r="S1053" s="1"/>
      <c r="T1053" s="1"/>
      <c r="U1053" s="1"/>
      <c r="V1053" s="1"/>
      <c r="W1053" s="1"/>
      <c r="X1053" s="1"/>
    </row>
    <row r="1054" spans="1:24" ht="13.8" x14ac:dyDescent="0.3">
      <c r="A1054" s="1"/>
      <c r="B1054" s="1"/>
      <c r="C1054" s="1"/>
      <c r="D1054" s="6"/>
      <c r="E1054" s="5">
        <v>0.43848259250122201</v>
      </c>
      <c r="F1054" s="5" t="e">
        <f ca="1">LOOKUP(E1054,_xludf.MAP(_xludf.SEQUENCE($I$24-$I$23+1,1,$I$23),_xludf.LAMBDA(x,DISTR_HIPERGEOM_CDF(x,$C$5,$C$4,$C$3))),_xludf.SEQUENCE($I$24-$I$23+1,1,$I$23+1))</f>
        <v>#NAME?</v>
      </c>
      <c r="G1054" s="1"/>
      <c r="H1054" s="1"/>
      <c r="I1054" s="1"/>
      <c r="J1054" s="1"/>
      <c r="R1054" s="1"/>
      <c r="S1054" s="1"/>
      <c r="T1054" s="1"/>
      <c r="U1054" s="1"/>
      <c r="V1054" s="1"/>
      <c r="W1054" s="1"/>
      <c r="X1054" s="1"/>
    </row>
    <row r="1055" spans="1:24" ht="13.8" x14ac:dyDescent="0.3">
      <c r="A1055" s="1"/>
      <c r="B1055" s="1"/>
      <c r="C1055" s="1"/>
      <c r="D1055" s="6"/>
      <c r="E1055" s="5">
        <v>0.67251993888041084</v>
      </c>
      <c r="F1055" s="5" t="e">
        <f ca="1">LOOKUP(E1055,_xludf.MAP(_xludf.SEQUENCE($I$24-$I$23+1,1,$I$23),_xludf.LAMBDA(x,DISTR_HIPERGEOM_CDF(x,$C$5,$C$4,$C$3))),_xludf.SEQUENCE($I$24-$I$23+1,1,$I$23+1))</f>
        <v>#NAME?</v>
      </c>
      <c r="G1055" s="1"/>
      <c r="H1055" s="1"/>
      <c r="I1055" s="1"/>
      <c r="J1055" s="1"/>
      <c r="R1055" s="1"/>
      <c r="S1055" s="1"/>
      <c r="T1055" s="1"/>
      <c r="U1055" s="1"/>
      <c r="V1055" s="1"/>
      <c r="W1055" s="1"/>
      <c r="X1055" s="1"/>
    </row>
    <row r="1056" spans="1:24" ht="13.8" x14ac:dyDescent="0.3">
      <c r="A1056" s="1"/>
      <c r="B1056" s="1"/>
      <c r="C1056" s="1"/>
      <c r="D1056" s="6"/>
      <c r="E1056" s="5">
        <v>0.82463157499146311</v>
      </c>
      <c r="F1056" s="5" t="e">
        <f ca="1">LOOKUP(E1056,_xludf.MAP(_xludf.SEQUENCE($I$24-$I$23+1,1,$I$23),_xludf.LAMBDA(x,DISTR_HIPERGEOM_CDF(x,$C$5,$C$4,$C$3))),_xludf.SEQUENCE($I$24-$I$23+1,1,$I$23+1))</f>
        <v>#NAME?</v>
      </c>
      <c r="G1056" s="1"/>
      <c r="H1056" s="1"/>
      <c r="I1056" s="1"/>
      <c r="J1056" s="1"/>
      <c r="R1056" s="1"/>
      <c r="S1056" s="1"/>
      <c r="T1056" s="1"/>
      <c r="U1056" s="1"/>
      <c r="V1056" s="1"/>
      <c r="W1056" s="1"/>
      <c r="X1056" s="1"/>
    </row>
    <row r="1057" spans="1:24" ht="13.8" x14ac:dyDescent="0.3">
      <c r="A1057" s="1"/>
      <c r="B1057" s="1"/>
      <c r="C1057" s="1"/>
      <c r="D1057" s="6"/>
      <c r="E1057" s="5">
        <v>4.9688356700252512E-2</v>
      </c>
      <c r="F1057" s="5" t="e">
        <f ca="1">LOOKUP(E1057,_xludf.MAP(_xludf.SEQUENCE($I$24-$I$23+1,1,$I$23),_xludf.LAMBDA(x,DISTR_HIPERGEOM_CDF(x,$C$5,$C$4,$C$3))),_xludf.SEQUENCE($I$24-$I$23+1,1,$I$23+1))</f>
        <v>#NAME?</v>
      </c>
      <c r="G1057" s="1"/>
      <c r="H1057" s="1"/>
      <c r="I1057" s="1"/>
      <c r="J1057" s="1"/>
      <c r="R1057" s="1"/>
      <c r="S1057" s="1"/>
      <c r="T1057" s="1"/>
      <c r="U1057" s="1"/>
      <c r="V1057" s="1"/>
      <c r="W1057" s="1"/>
      <c r="X1057" s="1"/>
    </row>
    <row r="1058" spans="1:24" ht="13.8" x14ac:dyDescent="0.3">
      <c r="A1058" s="1"/>
      <c r="B1058" s="1"/>
      <c r="C1058" s="1"/>
      <c r="D1058" s="6"/>
      <c r="E1058" s="5">
        <v>0.22593198871908782</v>
      </c>
      <c r="F1058" s="5" t="e">
        <f ca="1">LOOKUP(E1058,_xludf.MAP(_xludf.SEQUENCE($I$24-$I$23+1,1,$I$23),_xludf.LAMBDA(x,DISTR_HIPERGEOM_CDF(x,$C$5,$C$4,$C$3))),_xludf.SEQUENCE($I$24-$I$23+1,1,$I$23+1))</f>
        <v>#NAME?</v>
      </c>
      <c r="G1058" s="1"/>
      <c r="H1058" s="1"/>
      <c r="I1058" s="1"/>
      <c r="J1058" s="1"/>
      <c r="R1058" s="1"/>
      <c r="S1058" s="1"/>
      <c r="T1058" s="1"/>
      <c r="U1058" s="1"/>
      <c r="V1058" s="1"/>
      <c r="W1058" s="1"/>
      <c r="X1058" s="1"/>
    </row>
    <row r="1059" spans="1:24" ht="13.8" x14ac:dyDescent="0.3">
      <c r="A1059" s="1"/>
      <c r="B1059" s="1"/>
      <c r="C1059" s="1"/>
      <c r="D1059" s="6"/>
      <c r="E1059" s="5">
        <v>0.6247362402043477</v>
      </c>
      <c r="F1059" s="5" t="e">
        <f ca="1">LOOKUP(E1059,_xludf.MAP(_xludf.SEQUENCE($I$24-$I$23+1,1,$I$23),_xludf.LAMBDA(x,DISTR_HIPERGEOM_CDF(x,$C$5,$C$4,$C$3))),_xludf.SEQUENCE($I$24-$I$23+1,1,$I$23+1))</f>
        <v>#NAME?</v>
      </c>
      <c r="G1059" s="1"/>
      <c r="H1059" s="1"/>
      <c r="I1059" s="1"/>
      <c r="J1059" s="1"/>
      <c r="R1059" s="1"/>
      <c r="S1059" s="1"/>
      <c r="T1059" s="1"/>
      <c r="U1059" s="1"/>
      <c r="V1059" s="1"/>
      <c r="W1059" s="1"/>
      <c r="X1059" s="1"/>
    </row>
    <row r="1060" spans="1:24" ht="13.8" x14ac:dyDescent="0.3">
      <c r="A1060" s="1"/>
      <c r="B1060" s="1"/>
      <c r="C1060" s="1"/>
      <c r="D1060" s="6"/>
      <c r="E1060" s="5">
        <v>0.39827595794334258</v>
      </c>
      <c r="F1060" s="5" t="e">
        <f ca="1">LOOKUP(E1060,_xludf.MAP(_xludf.SEQUENCE($I$24-$I$23+1,1,$I$23),_xludf.LAMBDA(x,DISTR_HIPERGEOM_CDF(x,$C$5,$C$4,$C$3))),_xludf.SEQUENCE($I$24-$I$23+1,1,$I$23+1))</f>
        <v>#NAME?</v>
      </c>
      <c r="G1060" s="1"/>
      <c r="H1060" s="1"/>
      <c r="I1060" s="1"/>
      <c r="J1060" s="1"/>
      <c r="R1060" s="1"/>
      <c r="S1060" s="1"/>
      <c r="T1060" s="1"/>
      <c r="U1060" s="1"/>
      <c r="V1060" s="1"/>
      <c r="W1060" s="1"/>
      <c r="X1060" s="1"/>
    </row>
    <row r="1061" spans="1:24" ht="13.8" x14ac:dyDescent="0.3">
      <c r="A1061" s="1"/>
      <c r="B1061" s="1"/>
      <c r="C1061" s="1"/>
      <c r="D1061" s="6"/>
      <c r="E1061" s="5">
        <v>0.34813018230899218</v>
      </c>
      <c r="F1061" s="5" t="e">
        <f ca="1">LOOKUP(E1061,_xludf.MAP(_xludf.SEQUENCE($I$24-$I$23+1,1,$I$23),_xludf.LAMBDA(x,DISTR_HIPERGEOM_CDF(x,$C$5,$C$4,$C$3))),_xludf.SEQUENCE($I$24-$I$23+1,1,$I$23+1))</f>
        <v>#NAME?</v>
      </c>
      <c r="G1061" s="1"/>
      <c r="H1061" s="1"/>
      <c r="I1061" s="1"/>
      <c r="J1061" s="1"/>
      <c r="R1061" s="1"/>
      <c r="S1061" s="1"/>
      <c r="T1061" s="1"/>
      <c r="U1061" s="1"/>
      <c r="V1061" s="1"/>
      <c r="W1061" s="1"/>
      <c r="X1061" s="1"/>
    </row>
    <row r="1062" spans="1:24" ht="13.8" x14ac:dyDescent="0.3">
      <c r="A1062" s="1"/>
      <c r="B1062" s="1"/>
      <c r="C1062" s="1"/>
      <c r="D1062" s="6"/>
      <c r="E1062" s="5">
        <v>0.52842683669865897</v>
      </c>
      <c r="F1062" s="5" t="e">
        <f ca="1">LOOKUP(E1062,_xludf.MAP(_xludf.SEQUENCE($I$24-$I$23+1,1,$I$23),_xludf.LAMBDA(x,DISTR_HIPERGEOM_CDF(x,$C$5,$C$4,$C$3))),_xludf.SEQUENCE($I$24-$I$23+1,1,$I$23+1))</f>
        <v>#NAME?</v>
      </c>
      <c r="G1062" s="1"/>
      <c r="H1062" s="1"/>
      <c r="I1062" s="1"/>
      <c r="J1062" s="1"/>
      <c r="R1062" s="1"/>
      <c r="S1062" s="1"/>
      <c r="T1062" s="1"/>
      <c r="U1062" s="1"/>
      <c r="V1062" s="1"/>
      <c r="W1062" s="1"/>
      <c r="X1062" s="1"/>
    </row>
    <row r="1063" spans="1:24" ht="13.8" x14ac:dyDescent="0.3">
      <c r="A1063" s="1"/>
      <c r="B1063" s="1"/>
      <c r="C1063" s="1"/>
      <c r="D1063" s="6"/>
      <c r="E1063" s="5">
        <v>0.98262751426792638</v>
      </c>
      <c r="F1063" s="5" t="e">
        <f ca="1">LOOKUP(E1063,_xludf.MAP(_xludf.SEQUENCE($I$24-$I$23+1,1,$I$23),_xludf.LAMBDA(x,DISTR_HIPERGEOM_CDF(x,$C$5,$C$4,$C$3))),_xludf.SEQUENCE($I$24-$I$23+1,1,$I$23+1))</f>
        <v>#NAME?</v>
      </c>
      <c r="G1063" s="1"/>
      <c r="H1063" s="1"/>
      <c r="I1063" s="1"/>
      <c r="J1063" s="1"/>
      <c r="R1063" s="1"/>
      <c r="S1063" s="1"/>
      <c r="T1063" s="1"/>
      <c r="U1063" s="1"/>
      <c r="V1063" s="1"/>
      <c r="W1063" s="1"/>
      <c r="X1063" s="1"/>
    </row>
    <row r="1064" spans="1:24" ht="13.8" x14ac:dyDescent="0.3">
      <c r="A1064" s="1"/>
      <c r="B1064" s="1"/>
      <c r="C1064" s="1"/>
      <c r="D1064" s="6"/>
      <c r="E1064" s="5">
        <v>0.73788794871280039</v>
      </c>
      <c r="F1064" s="5" t="e">
        <f ca="1">LOOKUP(E1064,_xludf.MAP(_xludf.SEQUENCE($I$24-$I$23+1,1,$I$23),_xludf.LAMBDA(x,DISTR_HIPERGEOM_CDF(x,$C$5,$C$4,$C$3))),_xludf.SEQUENCE($I$24-$I$23+1,1,$I$23+1))</f>
        <v>#NAME?</v>
      </c>
      <c r="G1064" s="1"/>
      <c r="H1064" s="1"/>
      <c r="I1064" s="1"/>
      <c r="J1064" s="1"/>
      <c r="R1064" s="1"/>
      <c r="S1064" s="1"/>
      <c r="T1064" s="1"/>
      <c r="U1064" s="1"/>
      <c r="V1064" s="1"/>
      <c r="W1064" s="1"/>
      <c r="X1064" s="1"/>
    </row>
    <row r="1065" spans="1:24" ht="13.8" x14ac:dyDescent="0.3">
      <c r="A1065" s="1"/>
      <c r="B1065" s="1"/>
      <c r="C1065" s="1"/>
      <c r="D1065" s="6"/>
      <c r="E1065" s="5">
        <v>0.21619536524360916</v>
      </c>
      <c r="F1065" s="5" t="e">
        <f ca="1">LOOKUP(E1065,_xludf.MAP(_xludf.SEQUENCE($I$24-$I$23+1,1,$I$23),_xludf.LAMBDA(x,DISTR_HIPERGEOM_CDF(x,$C$5,$C$4,$C$3))),_xludf.SEQUENCE($I$24-$I$23+1,1,$I$23+1))</f>
        <v>#NAME?</v>
      </c>
      <c r="G1065" s="1"/>
      <c r="H1065" s="1"/>
      <c r="I1065" s="1"/>
      <c r="J1065" s="1"/>
      <c r="R1065" s="1"/>
      <c r="S1065" s="1"/>
      <c r="T1065" s="1"/>
      <c r="U1065" s="1"/>
      <c r="V1065" s="1"/>
      <c r="W1065" s="1"/>
      <c r="X1065" s="1"/>
    </row>
    <row r="1066" spans="1:24" ht="13.8" x14ac:dyDescent="0.3">
      <c r="A1066" s="1"/>
      <c r="B1066" s="1"/>
      <c r="C1066" s="1"/>
      <c r="D1066" s="6"/>
      <c r="E1066" s="5">
        <v>0.79959369663703872</v>
      </c>
      <c r="F1066" s="5" t="e">
        <f ca="1">LOOKUP(E1066,_xludf.MAP(_xludf.SEQUENCE($I$24-$I$23+1,1,$I$23),_xludf.LAMBDA(x,DISTR_HIPERGEOM_CDF(x,$C$5,$C$4,$C$3))),_xludf.SEQUENCE($I$24-$I$23+1,1,$I$23+1))</f>
        <v>#NAME?</v>
      </c>
      <c r="G1066" s="1"/>
      <c r="H1066" s="1"/>
      <c r="I1066" s="1"/>
      <c r="J1066" s="1"/>
      <c r="R1066" s="1"/>
      <c r="S1066" s="1"/>
      <c r="T1066" s="1"/>
      <c r="U1066" s="1"/>
      <c r="V1066" s="1"/>
      <c r="W1066" s="1"/>
      <c r="X1066" s="1"/>
    </row>
    <row r="1067" spans="1:24" ht="13.8" x14ac:dyDescent="0.3">
      <c r="A1067" s="1"/>
      <c r="B1067" s="1"/>
      <c r="C1067" s="1"/>
      <c r="D1067" s="6"/>
      <c r="E1067" s="5">
        <v>0.29019729649221793</v>
      </c>
      <c r="F1067" s="5" t="e">
        <f ca="1">LOOKUP(E1067,_xludf.MAP(_xludf.SEQUENCE($I$24-$I$23+1,1,$I$23),_xludf.LAMBDA(x,DISTR_HIPERGEOM_CDF(x,$C$5,$C$4,$C$3))),_xludf.SEQUENCE($I$24-$I$23+1,1,$I$23+1))</f>
        <v>#NAME?</v>
      </c>
      <c r="G1067" s="1"/>
      <c r="H1067" s="1"/>
      <c r="I1067" s="1"/>
      <c r="J1067" s="1"/>
      <c r="R1067" s="1"/>
      <c r="S1067" s="1"/>
      <c r="T1067" s="1"/>
      <c r="U1067" s="1"/>
      <c r="V1067" s="1"/>
      <c r="W1067" s="1"/>
      <c r="X1067" s="1"/>
    </row>
    <row r="1068" spans="1:24" ht="13.8" x14ac:dyDescent="0.3">
      <c r="A1068" s="1"/>
      <c r="B1068" s="1"/>
      <c r="C1068" s="1"/>
      <c r="D1068" s="6"/>
      <c r="E1068" s="5">
        <v>0.1359370712573299</v>
      </c>
      <c r="F1068" s="5" t="e">
        <f ca="1">LOOKUP(E1068,_xludf.MAP(_xludf.SEQUENCE($I$24-$I$23+1,1,$I$23),_xludf.LAMBDA(x,DISTR_HIPERGEOM_CDF(x,$C$5,$C$4,$C$3))),_xludf.SEQUENCE($I$24-$I$23+1,1,$I$23+1))</f>
        <v>#NAME?</v>
      </c>
      <c r="G1068" s="1"/>
      <c r="H1068" s="1"/>
      <c r="I1068" s="1"/>
      <c r="J1068" s="1"/>
      <c r="R1068" s="1"/>
      <c r="S1068" s="1"/>
      <c r="T1068" s="1"/>
      <c r="U1068" s="1"/>
      <c r="V1068" s="1"/>
      <c r="W1068" s="1"/>
      <c r="X1068" s="1"/>
    </row>
    <row r="1069" spans="1:24" ht="13.8" x14ac:dyDescent="0.3">
      <c r="A1069" s="1"/>
      <c r="B1069" s="1"/>
      <c r="C1069" s="1"/>
      <c r="D1069" s="6"/>
      <c r="E1069" s="5">
        <v>0.23294679378636363</v>
      </c>
      <c r="F1069" s="5" t="e">
        <f ca="1">LOOKUP(E1069,_xludf.MAP(_xludf.SEQUENCE($I$24-$I$23+1,1,$I$23),_xludf.LAMBDA(x,DISTR_HIPERGEOM_CDF(x,$C$5,$C$4,$C$3))),_xludf.SEQUENCE($I$24-$I$23+1,1,$I$23+1))</f>
        <v>#NAME?</v>
      </c>
      <c r="G1069" s="1"/>
      <c r="H1069" s="1"/>
      <c r="I1069" s="1"/>
      <c r="J1069" s="1"/>
      <c r="R1069" s="1"/>
      <c r="S1069" s="1"/>
      <c r="T1069" s="1"/>
      <c r="U1069" s="1"/>
      <c r="V1069" s="1"/>
      <c r="W1069" s="1"/>
      <c r="X1069" s="1"/>
    </row>
    <row r="1070" spans="1:24" ht="13.8" x14ac:dyDescent="0.3">
      <c r="A1070" s="1"/>
      <c r="B1070" s="1"/>
      <c r="C1070" s="1"/>
      <c r="D1070" s="6"/>
      <c r="E1070" s="5">
        <v>0.71349597839116474</v>
      </c>
      <c r="F1070" s="5" t="e">
        <f ca="1">LOOKUP(E1070,_xludf.MAP(_xludf.SEQUENCE($I$24-$I$23+1,1,$I$23),_xludf.LAMBDA(x,DISTR_HIPERGEOM_CDF(x,$C$5,$C$4,$C$3))),_xludf.SEQUENCE($I$24-$I$23+1,1,$I$23+1))</f>
        <v>#NAME?</v>
      </c>
      <c r="G1070" s="1"/>
      <c r="H1070" s="1"/>
      <c r="I1070" s="1"/>
      <c r="J1070" s="1"/>
      <c r="R1070" s="1"/>
      <c r="S1070" s="1"/>
      <c r="T1070" s="1"/>
      <c r="U1070" s="1"/>
      <c r="V1070" s="1"/>
      <c r="W1070" s="1"/>
      <c r="X1070" s="1"/>
    </row>
    <row r="1071" spans="1:24" ht="13.8" x14ac:dyDescent="0.3">
      <c r="A1071" s="1"/>
      <c r="B1071" s="1"/>
      <c r="C1071" s="1"/>
      <c r="D1071" s="6"/>
      <c r="E1071" s="5">
        <v>0.13943914352345188</v>
      </c>
      <c r="F1071" s="5" t="e">
        <f ca="1">LOOKUP(E1071,_xludf.MAP(_xludf.SEQUENCE($I$24-$I$23+1,1,$I$23),_xludf.LAMBDA(x,DISTR_HIPERGEOM_CDF(x,$C$5,$C$4,$C$3))),_xludf.SEQUENCE($I$24-$I$23+1,1,$I$23+1))</f>
        <v>#NAME?</v>
      </c>
      <c r="G1071" s="1"/>
      <c r="H1071" s="1"/>
      <c r="I1071" s="1"/>
      <c r="J1071" s="1"/>
      <c r="R1071" s="1"/>
      <c r="S1071" s="1"/>
      <c r="T1071" s="1"/>
      <c r="U1071" s="1"/>
      <c r="V1071" s="1"/>
      <c r="W1071" s="1"/>
      <c r="X1071" s="1"/>
    </row>
    <row r="1072" spans="1:24" ht="13.8" x14ac:dyDescent="0.3">
      <c r="A1072" s="1"/>
      <c r="B1072" s="1"/>
      <c r="C1072" s="1"/>
      <c r="D1072" s="6"/>
      <c r="E1072" s="5">
        <v>9.682783880315704E-2</v>
      </c>
      <c r="F1072" s="5" t="e">
        <f ca="1">LOOKUP(E1072,_xludf.MAP(_xludf.SEQUENCE($I$24-$I$23+1,1,$I$23),_xludf.LAMBDA(x,DISTR_HIPERGEOM_CDF(x,$C$5,$C$4,$C$3))),_xludf.SEQUENCE($I$24-$I$23+1,1,$I$23+1))</f>
        <v>#NAME?</v>
      </c>
      <c r="G1072" s="1"/>
      <c r="H1072" s="1"/>
      <c r="I1072" s="1"/>
      <c r="J1072" s="1"/>
      <c r="R1072" s="1"/>
      <c r="S1072" s="1"/>
      <c r="T1072" s="1"/>
      <c r="U1072" s="1"/>
      <c r="V1072" s="1"/>
      <c r="W1072" s="1"/>
      <c r="X1072" s="1"/>
    </row>
    <row r="1073" spans="1:24" ht="13.8" x14ac:dyDescent="0.3">
      <c r="A1073" s="1"/>
      <c r="B1073" s="1"/>
      <c r="C1073" s="1"/>
      <c r="D1073" s="6"/>
      <c r="E1073" s="5">
        <v>0.21169747170139064</v>
      </c>
      <c r="F1073" s="5" t="e">
        <f ca="1">LOOKUP(E1073,_xludf.MAP(_xludf.SEQUENCE($I$24-$I$23+1,1,$I$23),_xludf.LAMBDA(x,DISTR_HIPERGEOM_CDF(x,$C$5,$C$4,$C$3))),_xludf.SEQUENCE($I$24-$I$23+1,1,$I$23+1))</f>
        <v>#NAME?</v>
      </c>
      <c r="G1073" s="1"/>
      <c r="H1073" s="1"/>
      <c r="I1073" s="1"/>
      <c r="J1073" s="1"/>
      <c r="R1073" s="1"/>
      <c r="S1073" s="1"/>
      <c r="T1073" s="1"/>
      <c r="U1073" s="1"/>
      <c r="V1073" s="1"/>
      <c r="W1073" s="1"/>
      <c r="X1073" s="1"/>
    </row>
    <row r="1074" spans="1:24" ht="13.8" x14ac:dyDescent="0.3">
      <c r="A1074" s="1"/>
      <c r="B1074" s="1"/>
      <c r="C1074" s="1"/>
      <c r="D1074" s="6"/>
      <c r="E1074" s="5">
        <v>0.13278162023445939</v>
      </c>
      <c r="F1074" s="5" t="e">
        <f ca="1">LOOKUP(E1074,_xludf.MAP(_xludf.SEQUENCE($I$24-$I$23+1,1,$I$23),_xludf.LAMBDA(x,DISTR_HIPERGEOM_CDF(x,$C$5,$C$4,$C$3))),_xludf.SEQUENCE($I$24-$I$23+1,1,$I$23+1))</f>
        <v>#NAME?</v>
      </c>
      <c r="G1074" s="1"/>
      <c r="H1074" s="1"/>
      <c r="I1074" s="1"/>
      <c r="J1074" s="1"/>
      <c r="R1074" s="1"/>
      <c r="S1074" s="1"/>
      <c r="T1074" s="1"/>
      <c r="U1074" s="1"/>
      <c r="V1074" s="1"/>
      <c r="W1074" s="1"/>
      <c r="X1074" s="1"/>
    </row>
    <row r="1075" spans="1:24" ht="13.8" x14ac:dyDescent="0.3">
      <c r="A1075" s="1"/>
      <c r="B1075" s="1"/>
      <c r="C1075" s="1"/>
      <c r="D1075" s="6"/>
      <c r="E1075" s="5">
        <v>0.47168235188523333</v>
      </c>
      <c r="F1075" s="5" t="e">
        <f ca="1">LOOKUP(E1075,_xludf.MAP(_xludf.SEQUENCE($I$24-$I$23+1,1,$I$23),_xludf.LAMBDA(x,DISTR_HIPERGEOM_CDF(x,$C$5,$C$4,$C$3))),_xludf.SEQUENCE($I$24-$I$23+1,1,$I$23+1))</f>
        <v>#NAME?</v>
      </c>
      <c r="G1075" s="1"/>
      <c r="H1075" s="1"/>
      <c r="I1075" s="1"/>
      <c r="J1075" s="1"/>
      <c r="R1075" s="1"/>
      <c r="S1075" s="1"/>
      <c r="T1075" s="1"/>
      <c r="U1075" s="1"/>
      <c r="V1075" s="1"/>
      <c r="W1075" s="1"/>
      <c r="X1075" s="1"/>
    </row>
    <row r="1076" spans="1:24" ht="13.8" x14ac:dyDescent="0.3">
      <c r="A1076" s="1"/>
      <c r="B1076" s="1"/>
      <c r="C1076" s="1"/>
      <c r="D1076" s="6"/>
      <c r="E1076" s="5">
        <v>0.11046782116486231</v>
      </c>
      <c r="F1076" s="5" t="e">
        <f ca="1">LOOKUP(E1076,_xludf.MAP(_xludf.SEQUENCE($I$24-$I$23+1,1,$I$23),_xludf.LAMBDA(x,DISTR_HIPERGEOM_CDF(x,$C$5,$C$4,$C$3))),_xludf.SEQUENCE($I$24-$I$23+1,1,$I$23+1))</f>
        <v>#NAME?</v>
      </c>
      <c r="G1076" s="1"/>
      <c r="H1076" s="1"/>
      <c r="I1076" s="1"/>
      <c r="J1076" s="1"/>
      <c r="R1076" s="1"/>
      <c r="S1076" s="1"/>
      <c r="T1076" s="1"/>
      <c r="U1076" s="1"/>
      <c r="V1076" s="1"/>
      <c r="W1076" s="1"/>
      <c r="X1076" s="1"/>
    </row>
    <row r="1077" spans="1:24" ht="13.8" x14ac:dyDescent="0.3">
      <c r="A1077" s="1"/>
      <c r="B1077" s="1"/>
      <c r="C1077" s="1"/>
      <c r="D1077" s="6"/>
      <c r="E1077" s="5">
        <v>0.94671868360510236</v>
      </c>
      <c r="F1077" s="5" t="e">
        <f ca="1">LOOKUP(E1077,_xludf.MAP(_xludf.SEQUENCE($I$24-$I$23+1,1,$I$23),_xludf.LAMBDA(x,DISTR_HIPERGEOM_CDF(x,$C$5,$C$4,$C$3))),_xludf.SEQUENCE($I$24-$I$23+1,1,$I$23+1))</f>
        <v>#NAME?</v>
      </c>
      <c r="G1077" s="1"/>
      <c r="H1077" s="1"/>
      <c r="I1077" s="1"/>
      <c r="J1077" s="1"/>
      <c r="R1077" s="1"/>
      <c r="S1077" s="1"/>
      <c r="T1077" s="1"/>
      <c r="U1077" s="1"/>
      <c r="V1077" s="1"/>
      <c r="W1077" s="1"/>
      <c r="X1077" s="1"/>
    </row>
    <row r="1078" spans="1:24" ht="13.8" x14ac:dyDescent="0.3">
      <c r="A1078" s="1"/>
      <c r="B1078" s="1"/>
      <c r="C1078" s="1"/>
      <c r="D1078" s="6"/>
      <c r="E1078" s="5">
        <v>0.77349476201862155</v>
      </c>
      <c r="F1078" s="5" t="e">
        <f ca="1">LOOKUP(E1078,_xludf.MAP(_xludf.SEQUENCE($I$24-$I$23+1,1,$I$23),_xludf.LAMBDA(x,DISTR_HIPERGEOM_CDF(x,$C$5,$C$4,$C$3))),_xludf.SEQUENCE($I$24-$I$23+1,1,$I$23+1))</f>
        <v>#NAME?</v>
      </c>
      <c r="G1078" s="1"/>
      <c r="H1078" s="1"/>
      <c r="I1078" s="1"/>
      <c r="J1078" s="1"/>
      <c r="R1078" s="1"/>
      <c r="S1078" s="1"/>
      <c r="T1078" s="1"/>
      <c r="U1078" s="1"/>
      <c r="V1078" s="1"/>
      <c r="W1078" s="1"/>
      <c r="X1078" s="1"/>
    </row>
    <row r="1079" spans="1:24" ht="13.8" x14ac:dyDescent="0.3">
      <c r="A1079" s="1"/>
      <c r="B1079" s="1"/>
      <c r="C1079" s="1"/>
      <c r="D1079" s="6"/>
      <c r="E1079" s="5">
        <v>0.48811513978707377</v>
      </c>
      <c r="F1079" s="5" t="e">
        <f ca="1">LOOKUP(E1079,_xludf.MAP(_xludf.SEQUENCE($I$24-$I$23+1,1,$I$23),_xludf.LAMBDA(x,DISTR_HIPERGEOM_CDF(x,$C$5,$C$4,$C$3))),_xludf.SEQUENCE($I$24-$I$23+1,1,$I$23+1))</f>
        <v>#NAME?</v>
      </c>
      <c r="G1079" s="1"/>
      <c r="H1079" s="1"/>
      <c r="I1079" s="1"/>
      <c r="J1079" s="1"/>
      <c r="R1079" s="1"/>
      <c r="S1079" s="1"/>
      <c r="T1079" s="1"/>
      <c r="U1079" s="1"/>
      <c r="V1079" s="1"/>
      <c r="W1079" s="1"/>
      <c r="X1079" s="1"/>
    </row>
    <row r="1080" spans="1:24" ht="13.8" x14ac:dyDescent="0.3">
      <c r="A1080" s="1"/>
      <c r="B1080" s="1"/>
      <c r="C1080" s="1"/>
      <c r="D1080" s="6"/>
      <c r="E1080" s="5">
        <v>0.88411162597214588</v>
      </c>
      <c r="F1080" s="5" t="e">
        <f ca="1">LOOKUP(E1080,_xludf.MAP(_xludf.SEQUENCE($I$24-$I$23+1,1,$I$23),_xludf.LAMBDA(x,DISTR_HIPERGEOM_CDF(x,$C$5,$C$4,$C$3))),_xludf.SEQUENCE($I$24-$I$23+1,1,$I$23+1))</f>
        <v>#NAME?</v>
      </c>
      <c r="G1080" s="1"/>
      <c r="H1080" s="1"/>
      <c r="I1080" s="1"/>
      <c r="J1080" s="1"/>
      <c r="R1080" s="1"/>
      <c r="S1080" s="1"/>
      <c r="T1080" s="1"/>
      <c r="U1080" s="1"/>
      <c r="V1080" s="1"/>
      <c r="W1080" s="1"/>
      <c r="X1080" s="1"/>
    </row>
    <row r="1081" spans="1:24" ht="13.8" x14ac:dyDescent="0.3">
      <c r="A1081" s="1"/>
      <c r="B1081" s="1"/>
      <c r="C1081" s="1"/>
      <c r="D1081" s="6"/>
      <c r="E1081" s="5">
        <v>0.26494181988070009</v>
      </c>
      <c r="F1081" s="5" t="e">
        <f ca="1">LOOKUP(E1081,_xludf.MAP(_xludf.SEQUENCE($I$24-$I$23+1,1,$I$23),_xludf.LAMBDA(x,DISTR_HIPERGEOM_CDF(x,$C$5,$C$4,$C$3))),_xludf.SEQUENCE($I$24-$I$23+1,1,$I$23+1))</f>
        <v>#NAME?</v>
      </c>
      <c r="G1081" s="1"/>
      <c r="H1081" s="1"/>
      <c r="I1081" s="1"/>
      <c r="J1081" s="1"/>
      <c r="R1081" s="1"/>
      <c r="S1081" s="1"/>
      <c r="T1081" s="1"/>
      <c r="U1081" s="1"/>
      <c r="V1081" s="1"/>
      <c r="W1081" s="1"/>
      <c r="X1081" s="1"/>
    </row>
    <row r="1082" spans="1:24" ht="13.8" x14ac:dyDescent="0.3">
      <c r="A1082" s="1"/>
      <c r="B1082" s="1"/>
      <c r="C1082" s="1"/>
      <c r="D1082" s="6"/>
      <c r="E1082" s="5">
        <v>0.67790990533800688</v>
      </c>
      <c r="F1082" s="5" t="e">
        <f ca="1">LOOKUP(E1082,_xludf.MAP(_xludf.SEQUENCE($I$24-$I$23+1,1,$I$23),_xludf.LAMBDA(x,DISTR_HIPERGEOM_CDF(x,$C$5,$C$4,$C$3))),_xludf.SEQUENCE($I$24-$I$23+1,1,$I$23+1))</f>
        <v>#NAME?</v>
      </c>
      <c r="G1082" s="1"/>
      <c r="H1082" s="1"/>
      <c r="I1082" s="1"/>
      <c r="J1082" s="1"/>
      <c r="R1082" s="1"/>
      <c r="S1082" s="1"/>
      <c r="T1082" s="1"/>
      <c r="U1082" s="1"/>
      <c r="V1082" s="1"/>
      <c r="W1082" s="1"/>
      <c r="X1082" s="1"/>
    </row>
    <row r="1083" spans="1:24" ht="13.8" x14ac:dyDescent="0.3">
      <c r="A1083" s="1"/>
      <c r="B1083" s="1"/>
      <c r="C1083" s="1"/>
      <c r="D1083" s="6"/>
      <c r="E1083" s="5">
        <v>0.94026784753771309</v>
      </c>
      <c r="F1083" s="5" t="e">
        <f ca="1">LOOKUP(E1083,_xludf.MAP(_xludf.SEQUENCE($I$24-$I$23+1,1,$I$23),_xludf.LAMBDA(x,DISTR_HIPERGEOM_CDF(x,$C$5,$C$4,$C$3))),_xludf.SEQUENCE($I$24-$I$23+1,1,$I$23+1))</f>
        <v>#NAME?</v>
      </c>
      <c r="G1083" s="1"/>
      <c r="H1083" s="1"/>
      <c r="I1083" s="1"/>
      <c r="J1083" s="1"/>
      <c r="R1083" s="1"/>
      <c r="S1083" s="1"/>
      <c r="T1083" s="1"/>
      <c r="U1083" s="1"/>
      <c r="V1083" s="1"/>
      <c r="W1083" s="1"/>
      <c r="X1083" s="1"/>
    </row>
    <row r="1084" spans="1:24" ht="13.8" x14ac:dyDescent="0.3">
      <c r="A1084" s="1"/>
      <c r="B1084" s="1"/>
      <c r="C1084" s="1"/>
      <c r="D1084" s="6"/>
      <c r="E1084" s="5">
        <v>0.16776513258910619</v>
      </c>
      <c r="F1084" s="5" t="e">
        <f ca="1">LOOKUP(E1084,_xludf.MAP(_xludf.SEQUENCE($I$24-$I$23+1,1,$I$23),_xludf.LAMBDA(x,DISTR_HIPERGEOM_CDF(x,$C$5,$C$4,$C$3))),_xludf.SEQUENCE($I$24-$I$23+1,1,$I$23+1))</f>
        <v>#NAME?</v>
      </c>
      <c r="G1084" s="1"/>
      <c r="H1084" s="1"/>
      <c r="I1084" s="1"/>
      <c r="J1084" s="1"/>
      <c r="R1084" s="1"/>
      <c r="S1084" s="1"/>
      <c r="T1084" s="1"/>
      <c r="U1084" s="1"/>
      <c r="V1084" s="1"/>
      <c r="W1084" s="1"/>
      <c r="X1084" s="1"/>
    </row>
    <row r="1085" spans="1:24" ht="13.8" x14ac:dyDescent="0.3">
      <c r="A1085" s="1"/>
      <c r="B1085" s="1"/>
      <c r="C1085" s="1"/>
      <c r="D1085" s="6"/>
      <c r="E1085" s="5">
        <v>0.91564322179309721</v>
      </c>
      <c r="F1085" s="5" t="e">
        <f ca="1">LOOKUP(E1085,_xludf.MAP(_xludf.SEQUENCE($I$24-$I$23+1,1,$I$23),_xludf.LAMBDA(x,DISTR_HIPERGEOM_CDF(x,$C$5,$C$4,$C$3))),_xludf.SEQUENCE($I$24-$I$23+1,1,$I$23+1))</f>
        <v>#NAME?</v>
      </c>
      <c r="G1085" s="1"/>
      <c r="H1085" s="1"/>
      <c r="I1085" s="1"/>
      <c r="J1085" s="1"/>
      <c r="R1085" s="1"/>
      <c r="S1085" s="1"/>
      <c r="T1085" s="1"/>
      <c r="U1085" s="1"/>
      <c r="V1085" s="1"/>
      <c r="W1085" s="1"/>
      <c r="X1085" s="1"/>
    </row>
    <row r="1086" spans="1:24" ht="13.8" x14ac:dyDescent="0.3">
      <c r="A1086" s="1"/>
      <c r="B1086" s="1"/>
      <c r="C1086" s="1"/>
      <c r="D1086" s="6"/>
      <c r="E1086" s="5">
        <v>0.91241120247980301</v>
      </c>
      <c r="F1086" s="5" t="e">
        <f ca="1">LOOKUP(E1086,_xludf.MAP(_xludf.SEQUENCE($I$24-$I$23+1,1,$I$23),_xludf.LAMBDA(x,DISTR_HIPERGEOM_CDF(x,$C$5,$C$4,$C$3))),_xludf.SEQUENCE($I$24-$I$23+1,1,$I$23+1))</f>
        <v>#NAME?</v>
      </c>
      <c r="G1086" s="1"/>
      <c r="H1086" s="1"/>
      <c r="I1086" s="1"/>
      <c r="J1086" s="1"/>
      <c r="R1086" s="1"/>
      <c r="S1086" s="1"/>
      <c r="T1086" s="1"/>
      <c r="U1086" s="1"/>
      <c r="V1086" s="1"/>
      <c r="W1086" s="1"/>
      <c r="X1086" s="1"/>
    </row>
    <row r="1087" spans="1:24" ht="13.8" x14ac:dyDescent="0.3">
      <c r="A1087" s="1"/>
      <c r="B1087" s="1"/>
      <c r="C1087" s="1"/>
      <c r="D1087" s="6"/>
      <c r="E1087" s="5">
        <v>0.16596541346794813</v>
      </c>
      <c r="F1087" s="5" t="e">
        <f ca="1">LOOKUP(E1087,_xludf.MAP(_xludf.SEQUENCE($I$24-$I$23+1,1,$I$23),_xludf.LAMBDA(x,DISTR_HIPERGEOM_CDF(x,$C$5,$C$4,$C$3))),_xludf.SEQUENCE($I$24-$I$23+1,1,$I$23+1))</f>
        <v>#NAME?</v>
      </c>
      <c r="G1087" s="1"/>
      <c r="H1087" s="1"/>
      <c r="I1087" s="1"/>
      <c r="J1087" s="1"/>
      <c r="R1087" s="1"/>
      <c r="S1087" s="1"/>
      <c r="T1087" s="1"/>
      <c r="U1087" s="1"/>
      <c r="V1087" s="1"/>
      <c r="W1087" s="1"/>
      <c r="X1087" s="1"/>
    </row>
    <row r="1088" spans="1:24" ht="13.8" x14ac:dyDescent="0.3">
      <c r="A1088" s="1"/>
      <c r="B1088" s="1"/>
      <c r="C1088" s="1"/>
      <c r="D1088" s="6"/>
      <c r="E1088" s="5">
        <v>0.25472341943253607</v>
      </c>
      <c r="F1088" s="5" t="e">
        <f ca="1">LOOKUP(E1088,_xludf.MAP(_xludf.SEQUENCE($I$24-$I$23+1,1,$I$23),_xludf.LAMBDA(x,DISTR_HIPERGEOM_CDF(x,$C$5,$C$4,$C$3))),_xludf.SEQUENCE($I$24-$I$23+1,1,$I$23+1))</f>
        <v>#NAME?</v>
      </c>
      <c r="G1088" s="1"/>
      <c r="H1088" s="1"/>
      <c r="I1088" s="1"/>
      <c r="J1088" s="1"/>
      <c r="R1088" s="1"/>
      <c r="S1088" s="1"/>
      <c r="T1088" s="1"/>
      <c r="U1088" s="1"/>
      <c r="V1088" s="1"/>
      <c r="W1088" s="1"/>
      <c r="X1088" s="1"/>
    </row>
    <row r="1089" spans="1:24" ht="13.8" x14ac:dyDescent="0.3">
      <c r="A1089" s="1"/>
      <c r="B1089" s="1"/>
      <c r="C1089" s="1"/>
      <c r="D1089" s="6"/>
      <c r="E1089" s="5">
        <v>0.6914534658461714</v>
      </c>
      <c r="F1089" s="5" t="e">
        <f ca="1">LOOKUP(E1089,_xludf.MAP(_xludf.SEQUENCE($I$24-$I$23+1,1,$I$23),_xludf.LAMBDA(x,DISTR_HIPERGEOM_CDF(x,$C$5,$C$4,$C$3))),_xludf.SEQUENCE($I$24-$I$23+1,1,$I$23+1))</f>
        <v>#NAME?</v>
      </c>
      <c r="G1089" s="1"/>
      <c r="H1089" s="1"/>
      <c r="I1089" s="1"/>
      <c r="J1089" s="1"/>
      <c r="R1089" s="1"/>
      <c r="S1089" s="1"/>
      <c r="T1089" s="1"/>
      <c r="U1089" s="1"/>
      <c r="V1089" s="1"/>
      <c r="W1089" s="1"/>
      <c r="X1089" s="1"/>
    </row>
    <row r="1090" spans="1:24" ht="13.8" x14ac:dyDescent="0.3">
      <c r="A1090" s="1"/>
      <c r="B1090" s="1"/>
      <c r="C1090" s="1"/>
      <c r="D1090" s="6"/>
      <c r="E1090" s="5">
        <v>0.74435384254591341</v>
      </c>
      <c r="F1090" s="5" t="e">
        <f ca="1">LOOKUP(E1090,_xludf.MAP(_xludf.SEQUENCE($I$24-$I$23+1,1,$I$23),_xludf.LAMBDA(x,DISTR_HIPERGEOM_CDF(x,$C$5,$C$4,$C$3))),_xludf.SEQUENCE($I$24-$I$23+1,1,$I$23+1))</f>
        <v>#NAME?</v>
      </c>
      <c r="G1090" s="1"/>
      <c r="H1090" s="1"/>
      <c r="I1090" s="1"/>
      <c r="J1090" s="1"/>
      <c r="R1090" s="1"/>
      <c r="S1090" s="1"/>
      <c r="T1090" s="1"/>
      <c r="U1090" s="1"/>
      <c r="V1090" s="1"/>
      <c r="W1090" s="1"/>
      <c r="X1090" s="1"/>
    </row>
    <row r="1091" spans="1:24" ht="13.8" x14ac:dyDescent="0.3">
      <c r="A1091" s="1"/>
      <c r="B1091" s="1"/>
      <c r="C1091" s="1"/>
      <c r="D1091" s="6"/>
      <c r="E1091" s="5">
        <v>0.61223429629068549</v>
      </c>
      <c r="F1091" s="5" t="e">
        <f ca="1">LOOKUP(E1091,_xludf.MAP(_xludf.SEQUENCE($I$24-$I$23+1,1,$I$23),_xludf.LAMBDA(x,DISTR_HIPERGEOM_CDF(x,$C$5,$C$4,$C$3))),_xludf.SEQUENCE($I$24-$I$23+1,1,$I$23+1))</f>
        <v>#NAME?</v>
      </c>
      <c r="G1091" s="1"/>
      <c r="H1091" s="1"/>
      <c r="I1091" s="1"/>
      <c r="J1091" s="1"/>
      <c r="R1091" s="1"/>
      <c r="S1091" s="1"/>
      <c r="T1091" s="1"/>
      <c r="U1091" s="1"/>
      <c r="V1091" s="1"/>
      <c r="W1091" s="1"/>
      <c r="X1091" s="1"/>
    </row>
    <row r="1092" spans="1:24" ht="13.8" x14ac:dyDescent="0.3">
      <c r="A1092" s="1"/>
      <c r="B1092" s="1"/>
      <c r="C1092" s="1"/>
      <c r="D1092" s="6"/>
      <c r="E1092" s="5">
        <v>0.21635487376583595</v>
      </c>
      <c r="F1092" s="5" t="e">
        <f ca="1">LOOKUP(E1092,_xludf.MAP(_xludf.SEQUENCE($I$24-$I$23+1,1,$I$23),_xludf.LAMBDA(x,DISTR_HIPERGEOM_CDF(x,$C$5,$C$4,$C$3))),_xludf.SEQUENCE($I$24-$I$23+1,1,$I$23+1))</f>
        <v>#NAME?</v>
      </c>
      <c r="G1092" s="1"/>
      <c r="H1092" s="1"/>
      <c r="I1092" s="1"/>
      <c r="J1092" s="1"/>
      <c r="R1092" s="1"/>
      <c r="S1092" s="1"/>
      <c r="T1092" s="1"/>
      <c r="U1092" s="1"/>
      <c r="V1092" s="1"/>
      <c r="W1092" s="1"/>
      <c r="X1092" s="1"/>
    </row>
    <row r="1093" spans="1:24" ht="13.8" x14ac:dyDescent="0.3">
      <c r="A1093" s="1"/>
      <c r="B1093" s="1"/>
      <c r="C1093" s="1"/>
      <c r="D1093" s="6"/>
      <c r="E1093" s="5">
        <v>0.31563324838541806</v>
      </c>
      <c r="F1093" s="5" t="e">
        <f ca="1">LOOKUP(E1093,_xludf.MAP(_xludf.SEQUENCE($I$24-$I$23+1,1,$I$23),_xludf.LAMBDA(x,DISTR_HIPERGEOM_CDF(x,$C$5,$C$4,$C$3))),_xludf.SEQUENCE($I$24-$I$23+1,1,$I$23+1))</f>
        <v>#NAME?</v>
      </c>
      <c r="G1093" s="1"/>
      <c r="H1093" s="1"/>
      <c r="I1093" s="1"/>
      <c r="J1093" s="1"/>
      <c r="R1093" s="1"/>
      <c r="S1093" s="1"/>
      <c r="T1093" s="1"/>
      <c r="U1093" s="1"/>
      <c r="V1093" s="1"/>
      <c r="W1093" s="1"/>
      <c r="X1093" s="1"/>
    </row>
    <row r="1094" spans="1:24" ht="13.8" x14ac:dyDescent="0.3">
      <c r="A1094" s="1"/>
      <c r="B1094" s="1"/>
      <c r="C1094" s="1"/>
      <c r="D1094" s="6"/>
      <c r="E1094" s="5">
        <v>0.92000809818129248</v>
      </c>
      <c r="F1094" s="5" t="e">
        <f ca="1">LOOKUP(E1094,_xludf.MAP(_xludf.SEQUENCE($I$24-$I$23+1,1,$I$23),_xludf.LAMBDA(x,DISTR_HIPERGEOM_CDF(x,$C$5,$C$4,$C$3))),_xludf.SEQUENCE($I$24-$I$23+1,1,$I$23+1))</f>
        <v>#NAME?</v>
      </c>
      <c r="G1094" s="1"/>
      <c r="H1094" s="1"/>
      <c r="I1094" s="1"/>
      <c r="J1094" s="1"/>
      <c r="R1094" s="1"/>
      <c r="S1094" s="1"/>
      <c r="T1094" s="1"/>
      <c r="U1094" s="1"/>
      <c r="V1094" s="1"/>
      <c r="W1094" s="1"/>
      <c r="X1094" s="1"/>
    </row>
    <row r="1095" spans="1:24" ht="13.8" x14ac:dyDescent="0.3">
      <c r="A1095" s="1"/>
      <c r="B1095" s="1"/>
      <c r="C1095" s="1"/>
      <c r="D1095" s="6"/>
      <c r="E1095" s="5">
        <v>0.74387646599684643</v>
      </c>
      <c r="F1095" s="5" t="e">
        <f ca="1">LOOKUP(E1095,_xludf.MAP(_xludf.SEQUENCE($I$24-$I$23+1,1,$I$23),_xludf.LAMBDA(x,DISTR_HIPERGEOM_CDF(x,$C$5,$C$4,$C$3))),_xludf.SEQUENCE($I$24-$I$23+1,1,$I$23+1))</f>
        <v>#NAME?</v>
      </c>
      <c r="G1095" s="1"/>
      <c r="H1095" s="1"/>
      <c r="I1095" s="1"/>
      <c r="J1095" s="1"/>
      <c r="R1095" s="1"/>
      <c r="S1095" s="1"/>
      <c r="T1095" s="1"/>
      <c r="U1095" s="1"/>
      <c r="V1095" s="1"/>
      <c r="W1095" s="1"/>
      <c r="X1095" s="1"/>
    </row>
    <row r="1096" spans="1:24" ht="13.8" x14ac:dyDescent="0.3">
      <c r="A1096" s="1"/>
      <c r="B1096" s="1"/>
      <c r="C1096" s="1"/>
      <c r="D1096" s="6"/>
      <c r="E1096" s="5">
        <v>0.93903316157927597</v>
      </c>
      <c r="F1096" s="5" t="e">
        <f ca="1">LOOKUP(E1096,_xludf.MAP(_xludf.SEQUENCE($I$24-$I$23+1,1,$I$23),_xludf.LAMBDA(x,DISTR_HIPERGEOM_CDF(x,$C$5,$C$4,$C$3))),_xludf.SEQUENCE($I$24-$I$23+1,1,$I$23+1))</f>
        <v>#NAME?</v>
      </c>
      <c r="G1096" s="1"/>
      <c r="H1096" s="1"/>
      <c r="I1096" s="1"/>
      <c r="J1096" s="1"/>
      <c r="R1096" s="1"/>
      <c r="S1096" s="1"/>
      <c r="T1096" s="1"/>
      <c r="U1096" s="1"/>
      <c r="V1096" s="1"/>
      <c r="W1096" s="1"/>
      <c r="X1096" s="1"/>
    </row>
    <row r="1097" spans="1:24" ht="13.8" x14ac:dyDescent="0.3">
      <c r="A1097" s="1"/>
      <c r="B1097" s="1"/>
      <c r="C1097" s="1"/>
      <c r="D1097" s="6"/>
      <c r="E1097" s="5">
        <v>5.3410362712208448E-2</v>
      </c>
      <c r="F1097" s="5" t="e">
        <f ca="1">LOOKUP(E1097,_xludf.MAP(_xludf.SEQUENCE($I$24-$I$23+1,1,$I$23),_xludf.LAMBDA(x,DISTR_HIPERGEOM_CDF(x,$C$5,$C$4,$C$3))),_xludf.SEQUENCE($I$24-$I$23+1,1,$I$23+1))</f>
        <v>#NAME?</v>
      </c>
      <c r="G1097" s="1"/>
      <c r="H1097" s="1"/>
      <c r="I1097" s="1"/>
      <c r="J1097" s="1"/>
      <c r="R1097" s="1"/>
      <c r="S1097" s="1"/>
      <c r="T1097" s="1"/>
      <c r="U1097" s="1"/>
      <c r="V1097" s="1"/>
      <c r="W1097" s="1"/>
      <c r="X1097" s="1"/>
    </row>
    <row r="1098" spans="1:24" ht="13.8" x14ac:dyDescent="0.3">
      <c r="A1098" s="1"/>
      <c r="B1098" s="1"/>
      <c r="C1098" s="1"/>
      <c r="D1098" s="6"/>
      <c r="E1098" s="5">
        <v>0.56510120327427849</v>
      </c>
      <c r="F1098" s="5" t="e">
        <f ca="1">LOOKUP(E1098,_xludf.MAP(_xludf.SEQUENCE($I$24-$I$23+1,1,$I$23),_xludf.LAMBDA(x,DISTR_HIPERGEOM_CDF(x,$C$5,$C$4,$C$3))),_xludf.SEQUENCE($I$24-$I$23+1,1,$I$23+1))</f>
        <v>#NAME?</v>
      </c>
      <c r="G1098" s="1"/>
      <c r="H1098" s="1"/>
      <c r="I1098" s="1"/>
      <c r="J1098" s="1"/>
      <c r="R1098" s="1"/>
      <c r="S1098" s="1"/>
      <c r="T1098" s="1"/>
      <c r="U1098" s="1"/>
      <c r="V1098" s="1"/>
      <c r="W1098" s="1"/>
      <c r="X1098" s="1"/>
    </row>
    <row r="1099" spans="1:24" ht="13.8" x14ac:dyDescent="0.3">
      <c r="A1099" s="1"/>
      <c r="B1099" s="1"/>
      <c r="C1099" s="1"/>
      <c r="D1099" s="6"/>
      <c r="E1099" s="5">
        <v>0.17489881035027122</v>
      </c>
      <c r="F1099" s="5" t="e">
        <f ca="1">LOOKUP(E1099,_xludf.MAP(_xludf.SEQUENCE($I$24-$I$23+1,1,$I$23),_xludf.LAMBDA(x,DISTR_HIPERGEOM_CDF(x,$C$5,$C$4,$C$3))),_xludf.SEQUENCE($I$24-$I$23+1,1,$I$23+1))</f>
        <v>#NAME?</v>
      </c>
      <c r="G1099" s="1"/>
      <c r="H1099" s="1"/>
      <c r="I1099" s="1"/>
      <c r="J1099" s="1"/>
      <c r="R1099" s="1"/>
      <c r="S1099" s="1"/>
      <c r="T1099" s="1"/>
      <c r="U1099" s="1"/>
      <c r="V1099" s="1"/>
      <c r="W1099" s="1"/>
      <c r="X1099" s="1"/>
    </row>
    <row r="1100" spans="1:24" ht="13.8" x14ac:dyDescent="0.3">
      <c r="A1100" s="1"/>
      <c r="B1100" s="1"/>
      <c r="C1100" s="1"/>
      <c r="D1100" s="6"/>
      <c r="E1100" s="5">
        <v>7.1157914853917759E-2</v>
      </c>
      <c r="F1100" s="5" t="e">
        <f ca="1">LOOKUP(E1100,_xludf.MAP(_xludf.SEQUENCE($I$24-$I$23+1,1,$I$23),_xludf.LAMBDA(x,DISTR_HIPERGEOM_CDF(x,$C$5,$C$4,$C$3))),_xludf.SEQUENCE($I$24-$I$23+1,1,$I$23+1))</f>
        <v>#NAME?</v>
      </c>
      <c r="G1100" s="1"/>
      <c r="H1100" s="1"/>
      <c r="I1100" s="1"/>
      <c r="J1100" s="1"/>
      <c r="R1100" s="1"/>
      <c r="S1100" s="1"/>
      <c r="T1100" s="1"/>
      <c r="U1100" s="1"/>
      <c r="V1100" s="1"/>
      <c r="W1100" s="1"/>
      <c r="X1100" s="1"/>
    </row>
    <row r="1101" spans="1:24" ht="13.8" x14ac:dyDescent="0.3">
      <c r="A1101" s="1"/>
      <c r="B1101" s="1"/>
      <c r="C1101" s="1"/>
      <c r="D1101" s="6"/>
      <c r="E1101" s="5">
        <v>0.70927345462845959</v>
      </c>
      <c r="F1101" s="5" t="e">
        <f ca="1">LOOKUP(E1101,_xludf.MAP(_xludf.SEQUENCE($I$24-$I$23+1,1,$I$23),_xludf.LAMBDA(x,DISTR_HIPERGEOM_CDF(x,$C$5,$C$4,$C$3))),_xludf.SEQUENCE($I$24-$I$23+1,1,$I$23+1))</f>
        <v>#NAME?</v>
      </c>
      <c r="G1101" s="1"/>
      <c r="H1101" s="1"/>
      <c r="I1101" s="1"/>
      <c r="J1101" s="1"/>
      <c r="R1101" s="1"/>
      <c r="S1101" s="1"/>
      <c r="T1101" s="1"/>
      <c r="U1101" s="1"/>
      <c r="V1101" s="1"/>
      <c r="W1101" s="1"/>
      <c r="X1101" s="1"/>
    </row>
    <row r="1102" spans="1:24" ht="13.8" x14ac:dyDescent="0.3">
      <c r="A1102" s="1"/>
      <c r="B1102" s="1"/>
      <c r="C1102" s="1"/>
      <c r="D1102" s="6"/>
      <c r="E1102" s="5">
        <v>0.66013574974352407</v>
      </c>
      <c r="F1102" s="5" t="e">
        <f ca="1">LOOKUP(E1102,_xludf.MAP(_xludf.SEQUENCE($I$24-$I$23+1,1,$I$23),_xludf.LAMBDA(x,DISTR_HIPERGEOM_CDF(x,$C$5,$C$4,$C$3))),_xludf.SEQUENCE($I$24-$I$23+1,1,$I$23+1))</f>
        <v>#NAME?</v>
      </c>
      <c r="G1102" s="1"/>
      <c r="H1102" s="1"/>
      <c r="I1102" s="1"/>
      <c r="J1102" s="1"/>
      <c r="R1102" s="1"/>
      <c r="S1102" s="1"/>
      <c r="T1102" s="1"/>
      <c r="U1102" s="1"/>
      <c r="V1102" s="1"/>
      <c r="W1102" s="1"/>
      <c r="X1102" s="1"/>
    </row>
    <row r="1103" spans="1:24" ht="13.8" x14ac:dyDescent="0.3">
      <c r="A1103" s="1"/>
      <c r="B1103" s="1"/>
      <c r="C1103" s="1"/>
      <c r="D1103" s="6"/>
      <c r="E1103" s="5">
        <v>0.57971350655255527</v>
      </c>
      <c r="F1103" s="5" t="e">
        <f ca="1">LOOKUP(E1103,_xludf.MAP(_xludf.SEQUENCE($I$24-$I$23+1,1,$I$23),_xludf.LAMBDA(x,DISTR_HIPERGEOM_CDF(x,$C$5,$C$4,$C$3))),_xludf.SEQUENCE($I$24-$I$23+1,1,$I$23+1))</f>
        <v>#NAME?</v>
      </c>
      <c r="G1103" s="1"/>
      <c r="H1103" s="1"/>
      <c r="I1103" s="1"/>
      <c r="J1103" s="1"/>
      <c r="R1103" s="1"/>
      <c r="S1103" s="1"/>
      <c r="T1103" s="1"/>
      <c r="U1103" s="1"/>
      <c r="V1103" s="1"/>
      <c r="W1103" s="1"/>
      <c r="X1103" s="1"/>
    </row>
    <row r="1104" spans="1:24" ht="13.8" x14ac:dyDescent="0.3">
      <c r="A1104" s="1"/>
      <c r="B1104" s="1"/>
      <c r="C1104" s="1"/>
      <c r="D1104" s="6"/>
      <c r="E1104" s="5">
        <v>5.9493508694417718E-2</v>
      </c>
      <c r="F1104" s="5" t="e">
        <f ca="1">LOOKUP(E1104,_xludf.MAP(_xludf.SEQUENCE($I$24-$I$23+1,1,$I$23),_xludf.LAMBDA(x,DISTR_HIPERGEOM_CDF(x,$C$5,$C$4,$C$3))),_xludf.SEQUENCE($I$24-$I$23+1,1,$I$23+1))</f>
        <v>#NAME?</v>
      </c>
      <c r="G1104" s="1"/>
      <c r="H1104" s="1"/>
      <c r="I1104" s="1"/>
      <c r="J1104" s="1"/>
      <c r="R1104" s="1"/>
      <c r="S1104" s="1"/>
      <c r="T1104" s="1"/>
      <c r="U1104" s="1"/>
      <c r="V1104" s="1"/>
      <c r="W1104" s="1"/>
      <c r="X1104" s="1"/>
    </row>
    <row r="1105" spans="1:24" ht="13.8" x14ac:dyDescent="0.3">
      <c r="A1105" s="1"/>
      <c r="B1105" s="1"/>
      <c r="C1105" s="1"/>
      <c r="D1105" s="6"/>
      <c r="E1105" s="5">
        <v>0.65746984809336728</v>
      </c>
      <c r="F1105" s="5" t="e">
        <f ca="1">LOOKUP(E1105,_xludf.MAP(_xludf.SEQUENCE($I$24-$I$23+1,1,$I$23),_xludf.LAMBDA(x,DISTR_HIPERGEOM_CDF(x,$C$5,$C$4,$C$3))),_xludf.SEQUENCE($I$24-$I$23+1,1,$I$23+1))</f>
        <v>#NAME?</v>
      </c>
      <c r="G1105" s="1"/>
      <c r="H1105" s="1"/>
      <c r="I1105" s="1"/>
      <c r="J1105" s="1"/>
      <c r="R1105" s="1"/>
      <c r="S1105" s="1"/>
      <c r="T1105" s="1"/>
      <c r="U1105" s="1"/>
      <c r="V1105" s="1"/>
      <c r="W1105" s="1"/>
      <c r="X1105" s="1"/>
    </row>
    <row r="1106" spans="1:24" ht="13.8" x14ac:dyDescent="0.3">
      <c r="A1106" s="1"/>
      <c r="B1106" s="1"/>
      <c r="C1106" s="1"/>
      <c r="D1106" s="6"/>
      <c r="E1106" s="5">
        <v>4.5778956629611844E-3</v>
      </c>
      <c r="F1106" s="5" t="e">
        <f ca="1">LOOKUP(E1106,_xludf.MAP(_xludf.SEQUENCE($I$24-$I$23+1,1,$I$23),_xludf.LAMBDA(x,DISTR_HIPERGEOM_CDF(x,$C$5,$C$4,$C$3))),_xludf.SEQUENCE($I$24-$I$23+1,1,$I$23+1))</f>
        <v>#NAME?</v>
      </c>
      <c r="G1106" s="1"/>
      <c r="H1106" s="1"/>
      <c r="I1106" s="1"/>
      <c r="J1106" s="1"/>
      <c r="R1106" s="1"/>
      <c r="S1106" s="1"/>
      <c r="T1106" s="1"/>
      <c r="U1106" s="1"/>
      <c r="V1106" s="1"/>
      <c r="W1106" s="1"/>
      <c r="X1106" s="1"/>
    </row>
    <row r="1107" spans="1:24" ht="13.8" x14ac:dyDescent="0.3">
      <c r="A1107" s="1"/>
      <c r="B1107" s="1"/>
      <c r="C1107" s="1"/>
      <c r="D1107" s="6"/>
      <c r="E1107" s="5">
        <v>0.44200095019426244</v>
      </c>
      <c r="F1107" s="5" t="e">
        <f ca="1">LOOKUP(E1107,_xludf.MAP(_xludf.SEQUENCE($I$24-$I$23+1,1,$I$23),_xludf.LAMBDA(x,DISTR_HIPERGEOM_CDF(x,$C$5,$C$4,$C$3))),_xludf.SEQUENCE($I$24-$I$23+1,1,$I$23+1))</f>
        <v>#NAME?</v>
      </c>
      <c r="G1107" s="1"/>
      <c r="H1107" s="1"/>
      <c r="I1107" s="1"/>
      <c r="J1107" s="1"/>
      <c r="R1107" s="1"/>
      <c r="S1107" s="1"/>
      <c r="T1107" s="1"/>
      <c r="U1107" s="1"/>
      <c r="V1107" s="1"/>
      <c r="W1107" s="1"/>
      <c r="X1107" s="1"/>
    </row>
    <row r="1108" spans="1:24" ht="13.8" x14ac:dyDescent="0.3">
      <c r="A1108" s="1"/>
      <c r="B1108" s="1"/>
      <c r="C1108" s="1"/>
      <c r="D1108" s="6"/>
      <c r="E1108" s="5">
        <v>0.5565948949410563</v>
      </c>
      <c r="F1108" s="5" t="e">
        <f ca="1">LOOKUP(E1108,_xludf.MAP(_xludf.SEQUENCE($I$24-$I$23+1,1,$I$23),_xludf.LAMBDA(x,DISTR_HIPERGEOM_CDF(x,$C$5,$C$4,$C$3))),_xludf.SEQUENCE($I$24-$I$23+1,1,$I$23+1))</f>
        <v>#NAME?</v>
      </c>
      <c r="G1108" s="1"/>
      <c r="H1108" s="1"/>
      <c r="I1108" s="1"/>
      <c r="J1108" s="1"/>
      <c r="R1108" s="1"/>
      <c r="S1108" s="1"/>
      <c r="T1108" s="1"/>
      <c r="U1108" s="1"/>
      <c r="V1108" s="1"/>
      <c r="W1108" s="1"/>
      <c r="X1108" s="1"/>
    </row>
    <row r="1109" spans="1:24" ht="13.8" x14ac:dyDescent="0.3">
      <c r="A1109" s="1"/>
      <c r="B1109" s="1"/>
      <c r="C1109" s="1"/>
      <c r="D1109" s="6"/>
      <c r="E1109" s="5">
        <v>0.81955630351210162</v>
      </c>
      <c r="F1109" s="5" t="e">
        <f ca="1">LOOKUP(E1109,_xludf.MAP(_xludf.SEQUENCE($I$24-$I$23+1,1,$I$23),_xludf.LAMBDA(x,DISTR_HIPERGEOM_CDF(x,$C$5,$C$4,$C$3))),_xludf.SEQUENCE($I$24-$I$23+1,1,$I$23+1))</f>
        <v>#NAME?</v>
      </c>
      <c r="G1109" s="1"/>
      <c r="H1109" s="1"/>
      <c r="I1109" s="1"/>
      <c r="J1109" s="1"/>
      <c r="R1109" s="1"/>
      <c r="S1109" s="1"/>
      <c r="T1109" s="1"/>
      <c r="U1109" s="1"/>
      <c r="V1109" s="1"/>
      <c r="W1109" s="1"/>
      <c r="X1109" s="1"/>
    </row>
    <row r="1110" spans="1:24" ht="13.8" x14ac:dyDescent="0.3">
      <c r="A1110" s="1"/>
      <c r="B1110" s="1"/>
      <c r="C1110" s="1"/>
      <c r="D1110" s="6"/>
      <c r="E1110" s="5">
        <v>7.7172162129000355E-2</v>
      </c>
      <c r="F1110" s="5" t="e">
        <f ca="1">LOOKUP(E1110,_xludf.MAP(_xludf.SEQUENCE($I$24-$I$23+1,1,$I$23),_xludf.LAMBDA(x,DISTR_HIPERGEOM_CDF(x,$C$5,$C$4,$C$3))),_xludf.SEQUENCE($I$24-$I$23+1,1,$I$23+1))</f>
        <v>#NAME?</v>
      </c>
      <c r="G1110" s="1"/>
      <c r="H1110" s="1"/>
      <c r="I1110" s="1"/>
      <c r="J1110" s="1"/>
      <c r="R1110" s="1"/>
      <c r="S1110" s="1"/>
      <c r="T1110" s="1"/>
      <c r="U1110" s="1"/>
      <c r="V1110" s="1"/>
      <c r="W1110" s="1"/>
      <c r="X1110" s="1"/>
    </row>
    <row r="1111" spans="1:24" ht="13.8" x14ac:dyDescent="0.3">
      <c r="A1111" s="1"/>
      <c r="B1111" s="1"/>
      <c r="C1111" s="1"/>
      <c r="D1111" s="6"/>
      <c r="E1111" s="5">
        <v>0.98135398116871775</v>
      </c>
      <c r="F1111" s="5" t="e">
        <f ca="1">LOOKUP(E1111,_xludf.MAP(_xludf.SEQUENCE($I$24-$I$23+1,1,$I$23),_xludf.LAMBDA(x,DISTR_HIPERGEOM_CDF(x,$C$5,$C$4,$C$3))),_xludf.SEQUENCE($I$24-$I$23+1,1,$I$23+1))</f>
        <v>#NAME?</v>
      </c>
      <c r="G1111" s="1"/>
      <c r="H1111" s="1"/>
      <c r="I1111" s="1"/>
      <c r="J1111" s="1"/>
      <c r="R1111" s="1"/>
      <c r="S1111" s="1"/>
      <c r="T1111" s="1"/>
      <c r="U1111" s="1"/>
      <c r="V1111" s="1"/>
      <c r="W1111" s="1"/>
      <c r="X1111" s="1"/>
    </row>
    <row r="1112" spans="1:24" ht="13.8" x14ac:dyDescent="0.3">
      <c r="A1112" s="1"/>
      <c r="B1112" s="1"/>
      <c r="C1112" s="1"/>
      <c r="D1112" s="6"/>
      <c r="E1112" s="5">
        <v>0.61487859711405612</v>
      </c>
      <c r="F1112" s="5" t="e">
        <f ca="1">LOOKUP(E1112,_xludf.MAP(_xludf.SEQUENCE($I$24-$I$23+1,1,$I$23),_xludf.LAMBDA(x,DISTR_HIPERGEOM_CDF(x,$C$5,$C$4,$C$3))),_xludf.SEQUENCE($I$24-$I$23+1,1,$I$23+1))</f>
        <v>#NAME?</v>
      </c>
      <c r="G1112" s="1"/>
      <c r="H1112" s="1"/>
      <c r="I1112" s="1"/>
      <c r="J1112" s="1"/>
      <c r="R1112" s="1"/>
      <c r="S1112" s="1"/>
      <c r="T1112" s="1"/>
      <c r="U1112" s="1"/>
      <c r="V1112" s="1"/>
      <c r="W1112" s="1"/>
      <c r="X1112" s="1"/>
    </row>
    <row r="1113" spans="1:24" ht="13.8" x14ac:dyDescent="0.3">
      <c r="A1113" s="1"/>
      <c r="B1113" s="1"/>
      <c r="C1113" s="1"/>
      <c r="D1113" s="6"/>
      <c r="E1113" s="5">
        <v>5.0703211398142822E-2</v>
      </c>
      <c r="F1113" s="5" t="e">
        <f ca="1">LOOKUP(E1113,_xludf.MAP(_xludf.SEQUENCE($I$24-$I$23+1,1,$I$23),_xludf.LAMBDA(x,DISTR_HIPERGEOM_CDF(x,$C$5,$C$4,$C$3))),_xludf.SEQUENCE($I$24-$I$23+1,1,$I$23+1))</f>
        <v>#NAME?</v>
      </c>
      <c r="G1113" s="1"/>
      <c r="H1113" s="1"/>
      <c r="I1113" s="1"/>
      <c r="J1113" s="1"/>
      <c r="R1113" s="1"/>
      <c r="S1113" s="1"/>
      <c r="T1113" s="1"/>
      <c r="U1113" s="1"/>
      <c r="V1113" s="1"/>
      <c r="W1113" s="1"/>
      <c r="X1113" s="1"/>
    </row>
    <row r="1114" spans="1:24" ht="13.8" x14ac:dyDescent="0.3">
      <c r="A1114" s="1"/>
      <c r="B1114" s="1"/>
      <c r="C1114" s="1"/>
      <c r="D1114" s="6"/>
      <c r="E1114" s="5">
        <v>0.22405425722167738</v>
      </c>
      <c r="F1114" s="5" t="e">
        <f ca="1">LOOKUP(E1114,_xludf.MAP(_xludf.SEQUENCE($I$24-$I$23+1,1,$I$23),_xludf.LAMBDA(x,DISTR_HIPERGEOM_CDF(x,$C$5,$C$4,$C$3))),_xludf.SEQUENCE($I$24-$I$23+1,1,$I$23+1))</f>
        <v>#NAME?</v>
      </c>
      <c r="G1114" s="1"/>
      <c r="H1114" s="1"/>
      <c r="I1114" s="1"/>
      <c r="J1114" s="1"/>
      <c r="R1114" s="1"/>
      <c r="S1114" s="1"/>
      <c r="T1114" s="1"/>
      <c r="U1114" s="1"/>
      <c r="V1114" s="1"/>
      <c r="W1114" s="1"/>
      <c r="X1114" s="1"/>
    </row>
    <row r="1115" spans="1:24" ht="13.8" x14ac:dyDescent="0.3">
      <c r="A1115" s="1"/>
      <c r="B1115" s="1"/>
      <c r="C1115" s="1"/>
      <c r="D1115" s="6"/>
      <c r="E1115" s="5">
        <v>0.6612979550081296</v>
      </c>
      <c r="F1115" s="5" t="e">
        <f ca="1">LOOKUP(E1115,_xludf.MAP(_xludf.SEQUENCE($I$24-$I$23+1,1,$I$23),_xludf.LAMBDA(x,DISTR_HIPERGEOM_CDF(x,$C$5,$C$4,$C$3))),_xludf.SEQUENCE($I$24-$I$23+1,1,$I$23+1))</f>
        <v>#NAME?</v>
      </c>
      <c r="G1115" s="1"/>
      <c r="H1115" s="1"/>
      <c r="I1115" s="1"/>
      <c r="J1115" s="1"/>
      <c r="R1115" s="1"/>
      <c r="S1115" s="1"/>
      <c r="T1115" s="1"/>
      <c r="U1115" s="1"/>
      <c r="V1115" s="1"/>
      <c r="W1115" s="1"/>
      <c r="X1115" s="1"/>
    </row>
    <row r="1116" spans="1:24" ht="13.8" x14ac:dyDescent="0.3">
      <c r="A1116" s="1"/>
      <c r="B1116" s="1"/>
      <c r="C1116" s="1"/>
      <c r="D1116" s="6"/>
      <c r="E1116" s="5">
        <v>0.24793529627569932</v>
      </c>
      <c r="F1116" s="5" t="e">
        <f ca="1">LOOKUP(E1116,_xludf.MAP(_xludf.SEQUENCE($I$24-$I$23+1,1,$I$23),_xludf.LAMBDA(x,DISTR_HIPERGEOM_CDF(x,$C$5,$C$4,$C$3))),_xludf.SEQUENCE($I$24-$I$23+1,1,$I$23+1))</f>
        <v>#NAME?</v>
      </c>
      <c r="G1116" s="1"/>
      <c r="H1116" s="1"/>
      <c r="I1116" s="1"/>
      <c r="J1116" s="1"/>
      <c r="R1116" s="1"/>
      <c r="S1116" s="1"/>
      <c r="T1116" s="1"/>
      <c r="U1116" s="1"/>
      <c r="V1116" s="1"/>
      <c r="W1116" s="1"/>
      <c r="X1116" s="1"/>
    </row>
    <row r="1117" spans="1:24" ht="13.8" x14ac:dyDescent="0.3">
      <c r="A1117" s="1"/>
      <c r="B1117" s="1"/>
      <c r="C1117" s="1"/>
      <c r="D1117" s="6"/>
      <c r="E1117" s="5">
        <v>0.22555412083185988</v>
      </c>
      <c r="F1117" s="5" t="e">
        <f ca="1">LOOKUP(E1117,_xludf.MAP(_xludf.SEQUENCE($I$24-$I$23+1,1,$I$23),_xludf.LAMBDA(x,DISTR_HIPERGEOM_CDF(x,$C$5,$C$4,$C$3))),_xludf.SEQUENCE($I$24-$I$23+1,1,$I$23+1))</f>
        <v>#NAME?</v>
      </c>
      <c r="G1117" s="1"/>
      <c r="H1117" s="1"/>
      <c r="I1117" s="1"/>
      <c r="J1117" s="1"/>
      <c r="R1117" s="1"/>
      <c r="S1117" s="1"/>
      <c r="T1117" s="1"/>
      <c r="U1117" s="1"/>
      <c r="V1117" s="1"/>
      <c r="W1117" s="1"/>
      <c r="X1117" s="1"/>
    </row>
    <row r="1118" spans="1:24" ht="13.8" x14ac:dyDescent="0.3">
      <c r="A1118" s="1"/>
      <c r="B1118" s="1"/>
      <c r="C1118" s="1"/>
      <c r="D1118" s="6"/>
      <c r="E1118" s="5">
        <v>0.16199686267141944</v>
      </c>
      <c r="F1118" s="5" t="e">
        <f ca="1">LOOKUP(E1118,_xludf.MAP(_xludf.SEQUENCE($I$24-$I$23+1,1,$I$23),_xludf.LAMBDA(x,DISTR_HIPERGEOM_CDF(x,$C$5,$C$4,$C$3))),_xludf.SEQUENCE($I$24-$I$23+1,1,$I$23+1))</f>
        <v>#NAME?</v>
      </c>
      <c r="G1118" s="1"/>
      <c r="H1118" s="1"/>
      <c r="I1118" s="1"/>
      <c r="J1118" s="1"/>
      <c r="R1118" s="1"/>
      <c r="S1118" s="1"/>
      <c r="T1118" s="1"/>
      <c r="U1118" s="1"/>
      <c r="V1118" s="1"/>
      <c r="W1118" s="1"/>
      <c r="X1118" s="1"/>
    </row>
    <row r="1119" spans="1:24" ht="13.8" x14ac:dyDescent="0.3">
      <c r="A1119" s="1"/>
      <c r="B1119" s="1"/>
      <c r="C1119" s="1"/>
      <c r="D1119" s="6"/>
      <c r="E1119" s="5">
        <v>0.52700865834137856</v>
      </c>
      <c r="F1119" s="5" t="e">
        <f ca="1">LOOKUP(E1119,_xludf.MAP(_xludf.SEQUENCE($I$24-$I$23+1,1,$I$23),_xludf.LAMBDA(x,DISTR_HIPERGEOM_CDF(x,$C$5,$C$4,$C$3))),_xludf.SEQUENCE($I$24-$I$23+1,1,$I$23+1))</f>
        <v>#NAME?</v>
      </c>
      <c r="G1119" s="1"/>
      <c r="H1119" s="1"/>
      <c r="I1119" s="1"/>
      <c r="J1119" s="1"/>
      <c r="R1119" s="1"/>
      <c r="S1119" s="1"/>
      <c r="T1119" s="1"/>
      <c r="U1119" s="1"/>
      <c r="V1119" s="1"/>
      <c r="W1119" s="1"/>
      <c r="X1119" s="1"/>
    </row>
    <row r="1120" spans="1:24" ht="13.8" x14ac:dyDescent="0.3">
      <c r="A1120" s="1"/>
      <c r="B1120" s="1"/>
      <c r="C1120" s="1"/>
      <c r="D1120" s="6"/>
      <c r="E1120" s="5">
        <v>0.13597043711185697</v>
      </c>
      <c r="F1120" s="5" t="e">
        <f ca="1">LOOKUP(E1120,_xludf.MAP(_xludf.SEQUENCE($I$24-$I$23+1,1,$I$23),_xludf.LAMBDA(x,DISTR_HIPERGEOM_CDF(x,$C$5,$C$4,$C$3))),_xludf.SEQUENCE($I$24-$I$23+1,1,$I$23+1))</f>
        <v>#NAME?</v>
      </c>
      <c r="G1120" s="1"/>
      <c r="H1120" s="1"/>
      <c r="I1120" s="1"/>
      <c r="J1120" s="1"/>
      <c r="R1120" s="1"/>
      <c r="S1120" s="1"/>
      <c r="T1120" s="1"/>
      <c r="U1120" s="1"/>
      <c r="V1120" s="1"/>
      <c r="W1120" s="1"/>
      <c r="X1120" s="1"/>
    </row>
    <row r="1121" spans="1:24" ht="13.8" x14ac:dyDescent="0.3">
      <c r="A1121" s="1"/>
      <c r="B1121" s="1"/>
      <c r="C1121" s="1"/>
      <c r="D1121" s="6"/>
      <c r="E1121" s="5">
        <v>0.42479429602794372</v>
      </c>
      <c r="F1121" s="5" t="e">
        <f ca="1">LOOKUP(E1121,_xludf.MAP(_xludf.SEQUENCE($I$24-$I$23+1,1,$I$23),_xludf.LAMBDA(x,DISTR_HIPERGEOM_CDF(x,$C$5,$C$4,$C$3))),_xludf.SEQUENCE($I$24-$I$23+1,1,$I$23+1))</f>
        <v>#NAME?</v>
      </c>
      <c r="G1121" s="1"/>
      <c r="H1121" s="1"/>
      <c r="I1121" s="1"/>
      <c r="J1121" s="1"/>
      <c r="R1121" s="1"/>
      <c r="S1121" s="1"/>
      <c r="T1121" s="1"/>
      <c r="U1121" s="1"/>
      <c r="V1121" s="1"/>
      <c r="W1121" s="1"/>
      <c r="X1121" s="1"/>
    </row>
    <row r="1122" spans="1:24" ht="13.8" x14ac:dyDescent="0.3">
      <c r="A1122" s="1"/>
      <c r="B1122" s="1"/>
      <c r="C1122" s="1"/>
      <c r="D1122" s="6"/>
      <c r="E1122" s="5">
        <v>0.87103796209548456</v>
      </c>
      <c r="F1122" s="5" t="e">
        <f ca="1">LOOKUP(E1122,_xludf.MAP(_xludf.SEQUENCE($I$24-$I$23+1,1,$I$23),_xludf.LAMBDA(x,DISTR_HIPERGEOM_CDF(x,$C$5,$C$4,$C$3))),_xludf.SEQUENCE($I$24-$I$23+1,1,$I$23+1))</f>
        <v>#NAME?</v>
      </c>
      <c r="G1122" s="1"/>
      <c r="H1122" s="1"/>
      <c r="I1122" s="1"/>
      <c r="J1122" s="1"/>
      <c r="R1122" s="1"/>
      <c r="S1122" s="1"/>
      <c r="T1122" s="1"/>
      <c r="U1122" s="1"/>
      <c r="V1122" s="1"/>
      <c r="W1122" s="1"/>
      <c r="X1122" s="1"/>
    </row>
    <row r="1123" spans="1:24" ht="13.8" x14ac:dyDescent="0.3">
      <c r="A1123" s="1"/>
      <c r="B1123" s="1"/>
      <c r="C1123" s="1"/>
      <c r="D1123" s="6"/>
      <c r="E1123" s="5">
        <v>0.24702570179904382</v>
      </c>
      <c r="F1123" s="5" t="e">
        <f ca="1">LOOKUP(E1123,_xludf.MAP(_xludf.SEQUENCE($I$24-$I$23+1,1,$I$23),_xludf.LAMBDA(x,DISTR_HIPERGEOM_CDF(x,$C$5,$C$4,$C$3))),_xludf.SEQUENCE($I$24-$I$23+1,1,$I$23+1))</f>
        <v>#NAME?</v>
      </c>
      <c r="G1123" s="1"/>
      <c r="H1123" s="1"/>
      <c r="I1123" s="1"/>
      <c r="J1123" s="1"/>
      <c r="R1123" s="1"/>
      <c r="S1123" s="1"/>
      <c r="T1123" s="1"/>
      <c r="U1123" s="1"/>
      <c r="V1123" s="1"/>
      <c r="W1123" s="1"/>
      <c r="X1123" s="1"/>
    </row>
    <row r="1124" spans="1:24" ht="13.8" x14ac:dyDescent="0.3">
      <c r="A1124" s="1"/>
      <c r="B1124" s="1"/>
      <c r="C1124" s="1"/>
      <c r="D1124" s="6"/>
      <c r="E1124" s="5">
        <v>0.47979765017650922</v>
      </c>
      <c r="F1124" s="5" t="e">
        <f ca="1">LOOKUP(E1124,_xludf.MAP(_xludf.SEQUENCE($I$24-$I$23+1,1,$I$23),_xludf.LAMBDA(x,DISTR_HIPERGEOM_CDF(x,$C$5,$C$4,$C$3))),_xludf.SEQUENCE($I$24-$I$23+1,1,$I$23+1))</f>
        <v>#NAME?</v>
      </c>
      <c r="G1124" s="1"/>
      <c r="H1124" s="1"/>
      <c r="I1124" s="1"/>
      <c r="J1124" s="1"/>
      <c r="R1124" s="1"/>
      <c r="S1124" s="1"/>
      <c r="T1124" s="1"/>
      <c r="U1124" s="1"/>
      <c r="V1124" s="1"/>
      <c r="W1124" s="1"/>
      <c r="X1124" s="1"/>
    </row>
    <row r="1125" spans="1:24" ht="13.8" x14ac:dyDescent="0.3">
      <c r="A1125" s="1"/>
      <c r="B1125" s="1"/>
      <c r="C1125" s="1"/>
      <c r="D1125" s="6"/>
      <c r="E1125" s="5">
        <v>1.5183350958354103E-2</v>
      </c>
      <c r="F1125" s="5" t="e">
        <f ca="1">LOOKUP(E1125,_xludf.MAP(_xludf.SEQUENCE($I$24-$I$23+1,1,$I$23),_xludf.LAMBDA(x,DISTR_HIPERGEOM_CDF(x,$C$5,$C$4,$C$3))),_xludf.SEQUENCE($I$24-$I$23+1,1,$I$23+1))</f>
        <v>#NAME?</v>
      </c>
      <c r="G1125" s="1"/>
      <c r="H1125" s="1"/>
      <c r="I1125" s="1"/>
      <c r="J1125" s="1"/>
      <c r="R1125" s="1"/>
      <c r="S1125" s="1"/>
      <c r="T1125" s="1"/>
      <c r="U1125" s="1"/>
      <c r="V1125" s="1"/>
      <c r="W1125" s="1"/>
      <c r="X1125" s="1"/>
    </row>
    <row r="1126" spans="1:24" ht="13.8" x14ac:dyDescent="0.3">
      <c r="A1126" s="1"/>
      <c r="B1126" s="1"/>
      <c r="C1126" s="1"/>
      <c r="D1126" s="6"/>
      <c r="E1126" s="5">
        <v>0.5689046947271521</v>
      </c>
      <c r="F1126" s="5" t="e">
        <f ca="1">LOOKUP(E1126,_xludf.MAP(_xludf.SEQUENCE($I$24-$I$23+1,1,$I$23),_xludf.LAMBDA(x,DISTR_HIPERGEOM_CDF(x,$C$5,$C$4,$C$3))),_xludf.SEQUENCE($I$24-$I$23+1,1,$I$23+1))</f>
        <v>#NAME?</v>
      </c>
      <c r="G1126" s="1"/>
      <c r="H1126" s="1"/>
      <c r="I1126" s="1"/>
      <c r="J1126" s="1"/>
      <c r="R1126" s="1"/>
      <c r="S1126" s="1"/>
      <c r="T1126" s="1"/>
      <c r="U1126" s="1"/>
      <c r="V1126" s="1"/>
      <c r="W1126" s="1"/>
      <c r="X1126" s="1"/>
    </row>
    <row r="1127" spans="1:24" ht="13.8" x14ac:dyDescent="0.3">
      <c r="A1127" s="1"/>
      <c r="B1127" s="1"/>
      <c r="C1127" s="1"/>
      <c r="D1127" s="6"/>
      <c r="E1127" s="5">
        <v>0.14048652329091871</v>
      </c>
      <c r="F1127" s="5" t="e">
        <f ca="1">LOOKUP(E1127,_xludf.MAP(_xludf.SEQUENCE($I$24-$I$23+1,1,$I$23),_xludf.LAMBDA(x,DISTR_HIPERGEOM_CDF(x,$C$5,$C$4,$C$3))),_xludf.SEQUENCE($I$24-$I$23+1,1,$I$23+1))</f>
        <v>#NAME?</v>
      </c>
      <c r="G1127" s="1"/>
      <c r="H1127" s="1"/>
      <c r="I1127" s="1"/>
      <c r="J1127" s="1"/>
      <c r="R1127" s="1"/>
      <c r="S1127" s="1"/>
      <c r="T1127" s="1"/>
      <c r="U1127" s="1"/>
      <c r="V1127" s="1"/>
      <c r="W1127" s="1"/>
      <c r="X1127" s="1"/>
    </row>
    <row r="1128" spans="1:24" ht="13.8" x14ac:dyDescent="0.3">
      <c r="A1128" s="1"/>
      <c r="B1128" s="1"/>
      <c r="C1128" s="1"/>
      <c r="D1128" s="6"/>
      <c r="E1128" s="5">
        <v>0.26659921692083999</v>
      </c>
      <c r="F1128" s="5" t="e">
        <f ca="1">LOOKUP(E1128,_xludf.MAP(_xludf.SEQUENCE($I$24-$I$23+1,1,$I$23),_xludf.LAMBDA(x,DISTR_HIPERGEOM_CDF(x,$C$5,$C$4,$C$3))),_xludf.SEQUENCE($I$24-$I$23+1,1,$I$23+1))</f>
        <v>#NAME?</v>
      </c>
      <c r="G1128" s="1"/>
      <c r="H1128" s="1"/>
      <c r="I1128" s="1"/>
      <c r="J1128" s="1"/>
      <c r="R1128" s="1"/>
      <c r="S1128" s="1"/>
      <c r="T1128" s="1"/>
      <c r="U1128" s="1"/>
      <c r="V1128" s="1"/>
      <c r="W1128" s="1"/>
      <c r="X1128" s="1"/>
    </row>
    <row r="1129" spans="1:24" ht="13.8" x14ac:dyDescent="0.3">
      <c r="A1129" s="1"/>
      <c r="B1129" s="1"/>
      <c r="C1129" s="1"/>
      <c r="D1129" s="6"/>
      <c r="E1129" s="5">
        <v>8.8658572105484224E-2</v>
      </c>
      <c r="F1129" s="5" t="e">
        <f ca="1">LOOKUP(E1129,_xludf.MAP(_xludf.SEQUENCE($I$24-$I$23+1,1,$I$23),_xludf.LAMBDA(x,DISTR_HIPERGEOM_CDF(x,$C$5,$C$4,$C$3))),_xludf.SEQUENCE($I$24-$I$23+1,1,$I$23+1))</f>
        <v>#NAME?</v>
      </c>
      <c r="G1129" s="1"/>
      <c r="H1129" s="1"/>
      <c r="I1129" s="1"/>
      <c r="J1129" s="1"/>
      <c r="R1129" s="1"/>
      <c r="S1129" s="1"/>
      <c r="T1129" s="1"/>
      <c r="U1129" s="1"/>
      <c r="V1129" s="1"/>
      <c r="W1129" s="1"/>
      <c r="X1129" s="1"/>
    </row>
    <row r="1130" spans="1:24" ht="13.8" x14ac:dyDescent="0.3">
      <c r="A1130" s="1"/>
      <c r="B1130" s="1"/>
      <c r="C1130" s="1"/>
      <c r="D1130" s="6"/>
      <c r="E1130" s="5">
        <v>0.60906031431567598</v>
      </c>
      <c r="F1130" s="5" t="e">
        <f ca="1">LOOKUP(E1130,_xludf.MAP(_xludf.SEQUENCE($I$24-$I$23+1,1,$I$23),_xludf.LAMBDA(x,DISTR_HIPERGEOM_CDF(x,$C$5,$C$4,$C$3))),_xludf.SEQUENCE($I$24-$I$23+1,1,$I$23+1))</f>
        <v>#NAME?</v>
      </c>
      <c r="G1130" s="1"/>
      <c r="H1130" s="1"/>
      <c r="I1130" s="1"/>
      <c r="J1130" s="1"/>
      <c r="R1130" s="1"/>
      <c r="S1130" s="1"/>
      <c r="T1130" s="1"/>
      <c r="U1130" s="1"/>
      <c r="V1130" s="1"/>
      <c r="W1130" s="1"/>
      <c r="X1130" s="1"/>
    </row>
    <row r="1131" spans="1:24" ht="13.8" x14ac:dyDescent="0.3">
      <c r="A1131" s="1"/>
      <c r="B1131" s="1"/>
      <c r="C1131" s="1"/>
      <c r="D1131" s="6"/>
      <c r="E1131" s="5">
        <v>0.6598816844571439</v>
      </c>
      <c r="F1131" s="5" t="e">
        <f ca="1">LOOKUP(E1131,_xludf.MAP(_xludf.SEQUENCE($I$24-$I$23+1,1,$I$23),_xludf.LAMBDA(x,DISTR_HIPERGEOM_CDF(x,$C$5,$C$4,$C$3))),_xludf.SEQUENCE($I$24-$I$23+1,1,$I$23+1))</f>
        <v>#NAME?</v>
      </c>
      <c r="G1131" s="1"/>
      <c r="H1131" s="1"/>
      <c r="I1131" s="1"/>
      <c r="J1131" s="1"/>
      <c r="R1131" s="1"/>
      <c r="S1131" s="1"/>
      <c r="T1131" s="1"/>
      <c r="U1131" s="1"/>
      <c r="V1131" s="1"/>
      <c r="W1131" s="1"/>
      <c r="X1131" s="1"/>
    </row>
    <row r="1132" spans="1:24" ht="13.8" x14ac:dyDescent="0.3">
      <c r="A1132" s="1"/>
      <c r="B1132" s="1"/>
      <c r="C1132" s="1"/>
      <c r="D1132" s="6"/>
      <c r="E1132" s="5">
        <v>0.50070667461597118</v>
      </c>
      <c r="F1132" s="5" t="e">
        <f ca="1">LOOKUP(E1132,_xludf.MAP(_xludf.SEQUENCE($I$24-$I$23+1,1,$I$23),_xludf.LAMBDA(x,DISTR_HIPERGEOM_CDF(x,$C$5,$C$4,$C$3))),_xludf.SEQUENCE($I$24-$I$23+1,1,$I$23+1))</f>
        <v>#NAME?</v>
      </c>
      <c r="G1132" s="1"/>
      <c r="H1132" s="1"/>
      <c r="I1132" s="1"/>
      <c r="J1132" s="1"/>
      <c r="R1132" s="1"/>
      <c r="S1132" s="1"/>
      <c r="T1132" s="1"/>
      <c r="U1132" s="1"/>
      <c r="V1132" s="1"/>
      <c r="W1132" s="1"/>
      <c r="X1132" s="1"/>
    </row>
    <row r="1133" spans="1:24" ht="13.8" x14ac:dyDescent="0.3">
      <c r="A1133" s="1"/>
      <c r="B1133" s="1"/>
      <c r="C1133" s="1"/>
      <c r="D1133" s="6"/>
      <c r="E1133" s="5">
        <v>0.68021745205387563</v>
      </c>
      <c r="F1133" s="5" t="e">
        <f ca="1">LOOKUP(E1133,_xludf.MAP(_xludf.SEQUENCE($I$24-$I$23+1,1,$I$23),_xludf.LAMBDA(x,DISTR_HIPERGEOM_CDF(x,$C$5,$C$4,$C$3))),_xludf.SEQUENCE($I$24-$I$23+1,1,$I$23+1))</f>
        <v>#NAME?</v>
      </c>
      <c r="G1133" s="1"/>
      <c r="H1133" s="1"/>
      <c r="I1133" s="1"/>
      <c r="J1133" s="1"/>
      <c r="R1133" s="1"/>
      <c r="S1133" s="1"/>
      <c r="T1133" s="1"/>
      <c r="U1133" s="1"/>
      <c r="V1133" s="1"/>
      <c r="W1133" s="1"/>
      <c r="X1133" s="1"/>
    </row>
    <row r="1134" spans="1:24" ht="13.8" x14ac:dyDescent="0.3">
      <c r="A1134" s="1"/>
      <c r="B1134" s="1"/>
      <c r="C1134" s="1"/>
      <c r="D1134" s="6"/>
      <c r="E1134" s="5">
        <v>0.82486583118651124</v>
      </c>
      <c r="F1134" s="5" t="e">
        <f ca="1">LOOKUP(E1134,_xludf.MAP(_xludf.SEQUENCE($I$24-$I$23+1,1,$I$23),_xludf.LAMBDA(x,DISTR_HIPERGEOM_CDF(x,$C$5,$C$4,$C$3))),_xludf.SEQUENCE($I$24-$I$23+1,1,$I$23+1))</f>
        <v>#NAME?</v>
      </c>
      <c r="G1134" s="1"/>
      <c r="H1134" s="1"/>
      <c r="I1134" s="1"/>
      <c r="J1134" s="1"/>
      <c r="R1134" s="1"/>
      <c r="S1134" s="1"/>
      <c r="T1134" s="1"/>
      <c r="U1134" s="1"/>
      <c r="V1134" s="1"/>
      <c r="W1134" s="1"/>
      <c r="X1134" s="1"/>
    </row>
    <row r="1135" spans="1:24" ht="13.8" x14ac:dyDescent="0.3">
      <c r="A1135" s="1"/>
      <c r="B1135" s="1"/>
      <c r="C1135" s="1"/>
      <c r="D1135" s="6"/>
      <c r="E1135" s="5">
        <v>0.76905982616431967</v>
      </c>
      <c r="F1135" s="5" t="e">
        <f ca="1">LOOKUP(E1135,_xludf.MAP(_xludf.SEQUENCE($I$24-$I$23+1,1,$I$23),_xludf.LAMBDA(x,DISTR_HIPERGEOM_CDF(x,$C$5,$C$4,$C$3))),_xludf.SEQUENCE($I$24-$I$23+1,1,$I$23+1))</f>
        <v>#NAME?</v>
      </c>
      <c r="G1135" s="1"/>
      <c r="H1135" s="1"/>
      <c r="I1135" s="1"/>
      <c r="J1135" s="1"/>
      <c r="R1135" s="1"/>
      <c r="S1135" s="1"/>
      <c r="T1135" s="1"/>
      <c r="U1135" s="1"/>
      <c r="V1135" s="1"/>
      <c r="W1135" s="1"/>
      <c r="X1135" s="1"/>
    </row>
    <row r="1136" spans="1:24" ht="13.8" x14ac:dyDescent="0.3">
      <c r="A1136" s="1"/>
      <c r="B1136" s="1"/>
      <c r="C1136" s="1"/>
      <c r="D1136" s="6"/>
      <c r="E1136" s="5">
        <v>0.27394393715082654</v>
      </c>
      <c r="F1136" s="5" t="e">
        <f ca="1">LOOKUP(E1136,_xludf.MAP(_xludf.SEQUENCE($I$24-$I$23+1,1,$I$23),_xludf.LAMBDA(x,DISTR_HIPERGEOM_CDF(x,$C$5,$C$4,$C$3))),_xludf.SEQUENCE($I$24-$I$23+1,1,$I$23+1))</f>
        <v>#NAME?</v>
      </c>
      <c r="G1136" s="1"/>
      <c r="H1136" s="1"/>
      <c r="I1136" s="1"/>
      <c r="J1136" s="1"/>
      <c r="R1136" s="1"/>
      <c r="S1136" s="1"/>
      <c r="T1136" s="1"/>
      <c r="U1136" s="1"/>
      <c r="V1136" s="1"/>
      <c r="W1136" s="1"/>
      <c r="X1136" s="1"/>
    </row>
    <row r="1137" spans="1:24" ht="13.8" x14ac:dyDescent="0.3">
      <c r="A1137" s="1"/>
      <c r="B1137" s="1"/>
      <c r="C1137" s="1"/>
      <c r="D1137" s="6"/>
      <c r="E1137" s="5">
        <v>0.41963886576237475</v>
      </c>
      <c r="F1137" s="5" t="e">
        <f ca="1">LOOKUP(E1137,_xludf.MAP(_xludf.SEQUENCE($I$24-$I$23+1,1,$I$23),_xludf.LAMBDA(x,DISTR_HIPERGEOM_CDF(x,$C$5,$C$4,$C$3))),_xludf.SEQUENCE($I$24-$I$23+1,1,$I$23+1))</f>
        <v>#NAME?</v>
      </c>
      <c r="G1137" s="1"/>
      <c r="H1137" s="1"/>
      <c r="I1137" s="1"/>
      <c r="J1137" s="1"/>
      <c r="R1137" s="1"/>
      <c r="S1137" s="1"/>
      <c r="T1137" s="1"/>
      <c r="U1137" s="1"/>
      <c r="V1137" s="1"/>
      <c r="W1137" s="1"/>
      <c r="X1137" s="1"/>
    </row>
    <row r="1138" spans="1:24" ht="13.8" x14ac:dyDescent="0.3">
      <c r="A1138" s="1"/>
      <c r="B1138" s="1"/>
      <c r="C1138" s="1"/>
      <c r="D1138" s="6"/>
      <c r="E1138" s="5">
        <v>5.4261495133334114E-2</v>
      </c>
      <c r="F1138" s="5" t="e">
        <f ca="1">LOOKUP(E1138,_xludf.MAP(_xludf.SEQUENCE($I$24-$I$23+1,1,$I$23),_xludf.LAMBDA(x,DISTR_HIPERGEOM_CDF(x,$C$5,$C$4,$C$3))),_xludf.SEQUENCE($I$24-$I$23+1,1,$I$23+1))</f>
        <v>#NAME?</v>
      </c>
      <c r="G1138" s="1"/>
      <c r="H1138" s="1"/>
      <c r="I1138" s="1"/>
      <c r="J1138" s="1"/>
      <c r="R1138" s="1"/>
      <c r="S1138" s="1"/>
      <c r="T1138" s="1"/>
      <c r="U1138" s="1"/>
      <c r="V1138" s="1"/>
      <c r="W1138" s="1"/>
      <c r="X1138" s="1"/>
    </row>
    <row r="1139" spans="1:24" ht="13.8" x14ac:dyDescent="0.3">
      <c r="A1139" s="1"/>
      <c r="B1139" s="1"/>
      <c r="C1139" s="1"/>
      <c r="D1139" s="6"/>
      <c r="E1139" s="5">
        <v>0.40718612894463779</v>
      </c>
      <c r="F1139" s="5" t="e">
        <f ca="1">LOOKUP(E1139,_xludf.MAP(_xludf.SEQUENCE($I$24-$I$23+1,1,$I$23),_xludf.LAMBDA(x,DISTR_HIPERGEOM_CDF(x,$C$5,$C$4,$C$3))),_xludf.SEQUENCE($I$24-$I$23+1,1,$I$23+1))</f>
        <v>#NAME?</v>
      </c>
      <c r="G1139" s="1"/>
      <c r="H1139" s="1"/>
      <c r="I1139" s="1"/>
      <c r="J1139" s="1"/>
      <c r="R1139" s="1"/>
      <c r="S1139" s="1"/>
      <c r="T1139" s="1"/>
      <c r="U1139" s="1"/>
      <c r="V1139" s="1"/>
      <c r="W1139" s="1"/>
      <c r="X1139" s="1"/>
    </row>
    <row r="1140" spans="1:24" ht="13.8" x14ac:dyDescent="0.3">
      <c r="A1140" s="1"/>
      <c r="B1140" s="1"/>
      <c r="C1140" s="1"/>
      <c r="D1140" s="6"/>
      <c r="E1140" s="5">
        <v>0.90261398166503204</v>
      </c>
      <c r="F1140" s="5" t="e">
        <f ca="1">LOOKUP(E1140,_xludf.MAP(_xludf.SEQUENCE($I$24-$I$23+1,1,$I$23),_xludf.LAMBDA(x,DISTR_HIPERGEOM_CDF(x,$C$5,$C$4,$C$3))),_xludf.SEQUENCE($I$24-$I$23+1,1,$I$23+1))</f>
        <v>#NAME?</v>
      </c>
      <c r="G1140" s="1"/>
      <c r="H1140" s="1"/>
      <c r="I1140" s="1"/>
      <c r="J1140" s="1"/>
      <c r="R1140" s="1"/>
      <c r="S1140" s="1"/>
      <c r="T1140" s="1"/>
      <c r="U1140" s="1"/>
      <c r="V1140" s="1"/>
      <c r="W1140" s="1"/>
      <c r="X1140" s="1"/>
    </row>
    <row r="1141" spans="1:24" ht="13.8" x14ac:dyDescent="0.3">
      <c r="A1141" s="1"/>
      <c r="B1141" s="1"/>
      <c r="C1141" s="1"/>
      <c r="D1141" s="6"/>
      <c r="E1141" s="5">
        <v>0.78870456647441423</v>
      </c>
      <c r="F1141" s="5" t="e">
        <f ca="1">LOOKUP(E1141,_xludf.MAP(_xludf.SEQUENCE($I$24-$I$23+1,1,$I$23),_xludf.LAMBDA(x,DISTR_HIPERGEOM_CDF(x,$C$5,$C$4,$C$3))),_xludf.SEQUENCE($I$24-$I$23+1,1,$I$23+1))</f>
        <v>#NAME?</v>
      </c>
      <c r="G1141" s="1"/>
      <c r="H1141" s="1"/>
      <c r="I1141" s="1"/>
      <c r="J1141" s="1"/>
      <c r="R1141" s="1"/>
      <c r="S1141" s="1"/>
      <c r="T1141" s="1"/>
      <c r="U1141" s="1"/>
      <c r="V1141" s="1"/>
      <c r="W1141" s="1"/>
      <c r="X1141" s="1"/>
    </row>
    <row r="1142" spans="1:24" ht="13.8" x14ac:dyDescent="0.3">
      <c r="A1142" s="1"/>
      <c r="B1142" s="1"/>
      <c r="C1142" s="1"/>
      <c r="D1142" s="6"/>
      <c r="E1142" s="5">
        <v>0.32253816640057642</v>
      </c>
      <c r="F1142" s="5" t="e">
        <f ca="1">LOOKUP(E1142,_xludf.MAP(_xludf.SEQUENCE($I$24-$I$23+1,1,$I$23),_xludf.LAMBDA(x,DISTR_HIPERGEOM_CDF(x,$C$5,$C$4,$C$3))),_xludf.SEQUENCE($I$24-$I$23+1,1,$I$23+1))</f>
        <v>#NAME?</v>
      </c>
      <c r="G1142" s="1"/>
      <c r="H1142" s="1"/>
      <c r="I1142" s="1"/>
      <c r="J1142" s="1"/>
      <c r="R1142" s="1"/>
      <c r="S1142" s="1"/>
      <c r="T1142" s="1"/>
      <c r="U1142" s="1"/>
      <c r="V1142" s="1"/>
      <c r="W1142" s="1"/>
      <c r="X1142" s="1"/>
    </row>
    <row r="1143" spans="1:24" ht="13.8" x14ac:dyDescent="0.3">
      <c r="A1143" s="1"/>
      <c r="B1143" s="1"/>
      <c r="C1143" s="1"/>
      <c r="D1143" s="6"/>
      <c r="E1143" s="5">
        <v>0.76158546927621507</v>
      </c>
      <c r="F1143" s="5" t="e">
        <f ca="1">LOOKUP(E1143,_xludf.MAP(_xludf.SEQUENCE($I$24-$I$23+1,1,$I$23),_xludf.LAMBDA(x,DISTR_HIPERGEOM_CDF(x,$C$5,$C$4,$C$3))),_xludf.SEQUENCE($I$24-$I$23+1,1,$I$23+1))</f>
        <v>#NAME?</v>
      </c>
      <c r="G1143" s="1"/>
      <c r="H1143" s="1"/>
      <c r="I1143" s="1"/>
      <c r="J1143" s="1"/>
      <c r="R1143" s="1"/>
      <c r="S1143" s="1"/>
      <c r="T1143" s="1"/>
      <c r="U1143" s="1"/>
      <c r="V1143" s="1"/>
      <c r="W1143" s="1"/>
      <c r="X1143" s="1"/>
    </row>
    <row r="1144" spans="1:24" ht="13.8" x14ac:dyDescent="0.3">
      <c r="A1144" s="1"/>
      <c r="B1144" s="1"/>
      <c r="C1144" s="1"/>
      <c r="D1144" s="6"/>
      <c r="E1144" s="5">
        <v>0.7419996654737987</v>
      </c>
      <c r="F1144" s="5" t="e">
        <f ca="1">LOOKUP(E1144,_xludf.MAP(_xludf.SEQUENCE($I$24-$I$23+1,1,$I$23),_xludf.LAMBDA(x,DISTR_HIPERGEOM_CDF(x,$C$5,$C$4,$C$3))),_xludf.SEQUENCE($I$24-$I$23+1,1,$I$23+1))</f>
        <v>#NAME?</v>
      </c>
      <c r="G1144" s="1"/>
      <c r="H1144" s="1"/>
      <c r="I1144" s="1"/>
      <c r="J1144" s="1"/>
      <c r="R1144" s="1"/>
      <c r="S1144" s="1"/>
      <c r="T1144" s="1"/>
      <c r="U1144" s="1"/>
      <c r="V1144" s="1"/>
      <c r="W1144" s="1"/>
      <c r="X1144" s="1"/>
    </row>
    <row r="1145" spans="1:24" ht="13.8" x14ac:dyDescent="0.3">
      <c r="A1145" s="1"/>
      <c r="B1145" s="1"/>
      <c r="C1145" s="1"/>
      <c r="D1145" s="6"/>
      <c r="E1145" s="5">
        <v>0.9534339049386592</v>
      </c>
      <c r="F1145" s="5" t="e">
        <f ca="1">LOOKUP(E1145,_xludf.MAP(_xludf.SEQUENCE($I$24-$I$23+1,1,$I$23),_xludf.LAMBDA(x,DISTR_HIPERGEOM_CDF(x,$C$5,$C$4,$C$3))),_xludf.SEQUENCE($I$24-$I$23+1,1,$I$23+1))</f>
        <v>#NAME?</v>
      </c>
      <c r="G1145" s="1"/>
      <c r="H1145" s="1"/>
      <c r="I1145" s="1"/>
      <c r="J1145" s="1"/>
      <c r="R1145" s="1"/>
      <c r="S1145" s="1"/>
      <c r="T1145" s="1"/>
      <c r="U1145" s="1"/>
      <c r="V1145" s="1"/>
      <c r="W1145" s="1"/>
      <c r="X1145" s="1"/>
    </row>
    <row r="1146" spans="1:24" ht="13.8" x14ac:dyDescent="0.3">
      <c r="A1146" s="1"/>
      <c r="B1146" s="1"/>
      <c r="C1146" s="1"/>
      <c r="D1146" s="6"/>
      <c r="E1146" s="5">
        <v>0.43518167736259428</v>
      </c>
      <c r="F1146" s="5" t="e">
        <f ca="1">LOOKUP(E1146,_xludf.MAP(_xludf.SEQUENCE($I$24-$I$23+1,1,$I$23),_xludf.LAMBDA(x,DISTR_HIPERGEOM_CDF(x,$C$5,$C$4,$C$3))),_xludf.SEQUENCE($I$24-$I$23+1,1,$I$23+1))</f>
        <v>#NAME?</v>
      </c>
      <c r="G1146" s="1"/>
      <c r="H1146" s="1"/>
      <c r="I1146" s="1"/>
      <c r="J1146" s="1"/>
      <c r="R1146" s="1"/>
      <c r="S1146" s="1"/>
      <c r="T1146" s="1"/>
      <c r="U1146" s="1"/>
      <c r="V1146" s="1"/>
      <c r="W1146" s="1"/>
      <c r="X1146" s="1"/>
    </row>
    <row r="1147" spans="1:24" ht="13.8" x14ac:dyDescent="0.3">
      <c r="A1147" s="1"/>
      <c r="B1147" s="1"/>
      <c r="C1147" s="1"/>
      <c r="D1147" s="6"/>
      <c r="E1147" s="5">
        <v>0.38587770724532255</v>
      </c>
      <c r="F1147" s="5" t="e">
        <f ca="1">LOOKUP(E1147,_xludf.MAP(_xludf.SEQUENCE($I$24-$I$23+1,1,$I$23),_xludf.LAMBDA(x,DISTR_HIPERGEOM_CDF(x,$C$5,$C$4,$C$3))),_xludf.SEQUENCE($I$24-$I$23+1,1,$I$23+1))</f>
        <v>#NAME?</v>
      </c>
      <c r="G1147" s="1"/>
      <c r="H1147" s="1"/>
      <c r="I1147" s="1"/>
      <c r="J1147" s="1"/>
      <c r="R1147" s="1"/>
      <c r="S1147" s="1"/>
      <c r="T1147" s="1"/>
      <c r="U1147" s="1"/>
      <c r="V1147" s="1"/>
      <c r="W1147" s="1"/>
      <c r="X1147" s="1"/>
    </row>
    <row r="1148" spans="1:24" ht="13.8" x14ac:dyDescent="0.3">
      <c r="A1148" s="1"/>
      <c r="B1148" s="1"/>
      <c r="C1148" s="1"/>
      <c r="D1148" s="6"/>
      <c r="E1148" s="5">
        <v>0.70428816224592083</v>
      </c>
      <c r="F1148" s="5" t="e">
        <f ca="1">LOOKUP(E1148,_xludf.MAP(_xludf.SEQUENCE($I$24-$I$23+1,1,$I$23),_xludf.LAMBDA(x,DISTR_HIPERGEOM_CDF(x,$C$5,$C$4,$C$3))),_xludf.SEQUENCE($I$24-$I$23+1,1,$I$23+1))</f>
        <v>#NAME?</v>
      </c>
      <c r="G1148" s="1"/>
      <c r="H1148" s="1"/>
      <c r="I1148" s="1"/>
      <c r="J1148" s="1"/>
      <c r="R1148" s="1"/>
      <c r="S1148" s="1"/>
      <c r="T1148" s="1"/>
      <c r="U1148" s="1"/>
      <c r="V1148" s="1"/>
      <c r="W1148" s="1"/>
      <c r="X1148" s="1"/>
    </row>
    <row r="1149" spans="1:24" ht="13.8" x14ac:dyDescent="0.3">
      <c r="A1149" s="1"/>
      <c r="B1149" s="1"/>
      <c r="C1149" s="1"/>
      <c r="D1149" s="6"/>
      <c r="E1149" s="5">
        <v>0.21994610582079532</v>
      </c>
      <c r="F1149" s="5" t="e">
        <f ca="1">LOOKUP(E1149,_xludf.MAP(_xludf.SEQUENCE($I$24-$I$23+1,1,$I$23),_xludf.LAMBDA(x,DISTR_HIPERGEOM_CDF(x,$C$5,$C$4,$C$3))),_xludf.SEQUENCE($I$24-$I$23+1,1,$I$23+1))</f>
        <v>#NAME?</v>
      </c>
      <c r="G1149" s="1"/>
      <c r="H1149" s="1"/>
      <c r="I1149" s="1"/>
      <c r="J1149" s="1"/>
      <c r="R1149" s="1"/>
      <c r="S1149" s="1"/>
      <c r="T1149" s="1"/>
      <c r="U1149" s="1"/>
      <c r="V1149" s="1"/>
      <c r="W1149" s="1"/>
      <c r="X1149" s="1"/>
    </row>
    <row r="1150" spans="1:24" ht="13.8" x14ac:dyDescent="0.3">
      <c r="A1150" s="1"/>
      <c r="B1150" s="1"/>
      <c r="C1150" s="1"/>
      <c r="D1150" s="6"/>
      <c r="E1150" s="5">
        <v>0.53843848722321108</v>
      </c>
      <c r="F1150" s="5" t="e">
        <f ca="1">LOOKUP(E1150,_xludf.MAP(_xludf.SEQUENCE($I$24-$I$23+1,1,$I$23),_xludf.LAMBDA(x,DISTR_HIPERGEOM_CDF(x,$C$5,$C$4,$C$3))),_xludf.SEQUENCE($I$24-$I$23+1,1,$I$23+1))</f>
        <v>#NAME?</v>
      </c>
      <c r="G1150" s="1"/>
      <c r="H1150" s="1"/>
      <c r="I1150" s="1"/>
      <c r="J1150" s="1"/>
      <c r="R1150" s="1"/>
      <c r="S1150" s="1"/>
      <c r="T1150" s="1"/>
      <c r="U1150" s="1"/>
      <c r="V1150" s="1"/>
      <c r="W1150" s="1"/>
      <c r="X1150" s="1"/>
    </row>
    <row r="1151" spans="1:24" ht="13.8" x14ac:dyDescent="0.3">
      <c r="A1151" s="1"/>
      <c r="B1151" s="1"/>
      <c r="C1151" s="1"/>
      <c r="D1151" s="6"/>
      <c r="E1151" s="5">
        <v>0.2945389669159626</v>
      </c>
      <c r="F1151" s="5" t="e">
        <f ca="1">LOOKUP(E1151,_xludf.MAP(_xludf.SEQUENCE($I$24-$I$23+1,1,$I$23),_xludf.LAMBDA(x,DISTR_HIPERGEOM_CDF(x,$C$5,$C$4,$C$3))),_xludf.SEQUENCE($I$24-$I$23+1,1,$I$23+1))</f>
        <v>#NAME?</v>
      </c>
      <c r="G1151" s="1"/>
      <c r="H1151" s="1"/>
      <c r="I1151" s="1"/>
      <c r="J1151" s="1"/>
      <c r="R1151" s="1"/>
      <c r="S1151" s="1"/>
      <c r="T1151" s="1"/>
      <c r="U1151" s="1"/>
      <c r="V1151" s="1"/>
      <c r="W1151" s="1"/>
      <c r="X1151" s="1"/>
    </row>
    <row r="1152" spans="1:24" ht="13.8" x14ac:dyDescent="0.3">
      <c r="A1152" s="1"/>
      <c r="B1152" s="1"/>
      <c r="C1152" s="1"/>
      <c r="D1152" s="6"/>
      <c r="E1152" s="5">
        <v>0.95211725813987236</v>
      </c>
      <c r="F1152" s="5" t="e">
        <f ca="1">LOOKUP(E1152,_xludf.MAP(_xludf.SEQUENCE($I$24-$I$23+1,1,$I$23),_xludf.LAMBDA(x,DISTR_HIPERGEOM_CDF(x,$C$5,$C$4,$C$3))),_xludf.SEQUENCE($I$24-$I$23+1,1,$I$23+1))</f>
        <v>#NAME?</v>
      </c>
      <c r="G1152" s="1"/>
      <c r="H1152" s="1"/>
      <c r="I1152" s="1"/>
      <c r="J1152" s="1"/>
      <c r="R1152" s="1"/>
      <c r="S1152" s="1"/>
      <c r="T1152" s="1"/>
      <c r="U1152" s="1"/>
      <c r="V1152" s="1"/>
      <c r="W1152" s="1"/>
      <c r="X1152" s="1"/>
    </row>
    <row r="1153" spans="1:24" ht="13.8" x14ac:dyDescent="0.3">
      <c r="A1153" s="1"/>
      <c r="B1153" s="1"/>
      <c r="C1153" s="1"/>
      <c r="D1153" s="6"/>
      <c r="E1153" s="5">
        <v>0.52291626260485258</v>
      </c>
      <c r="F1153" s="5" t="e">
        <f ca="1">LOOKUP(E1153,_xludf.MAP(_xludf.SEQUENCE($I$24-$I$23+1,1,$I$23),_xludf.LAMBDA(x,DISTR_HIPERGEOM_CDF(x,$C$5,$C$4,$C$3))),_xludf.SEQUENCE($I$24-$I$23+1,1,$I$23+1))</f>
        <v>#NAME?</v>
      </c>
      <c r="G1153" s="1"/>
      <c r="H1153" s="1"/>
      <c r="I1153" s="1"/>
      <c r="J1153" s="1"/>
      <c r="R1153" s="1"/>
      <c r="S1153" s="1"/>
      <c r="T1153" s="1"/>
      <c r="U1153" s="1"/>
      <c r="V1153" s="1"/>
      <c r="W1153" s="1"/>
      <c r="X1153" s="1"/>
    </row>
    <row r="1154" spans="1:24" ht="13.8" x14ac:dyDescent="0.3">
      <c r="A1154" s="1"/>
      <c r="B1154" s="1"/>
      <c r="C1154" s="1"/>
      <c r="D1154" s="6"/>
      <c r="E1154" s="5">
        <v>0.54216379089770939</v>
      </c>
      <c r="F1154" s="5" t="e">
        <f ca="1">LOOKUP(E1154,_xludf.MAP(_xludf.SEQUENCE($I$24-$I$23+1,1,$I$23),_xludf.LAMBDA(x,DISTR_HIPERGEOM_CDF(x,$C$5,$C$4,$C$3))),_xludf.SEQUENCE($I$24-$I$23+1,1,$I$23+1))</f>
        <v>#NAME?</v>
      </c>
      <c r="G1154" s="1"/>
      <c r="H1154" s="1"/>
      <c r="I1154" s="1"/>
      <c r="J1154" s="1"/>
      <c r="R1154" s="1"/>
      <c r="S1154" s="1"/>
      <c r="T1154" s="1"/>
      <c r="U1154" s="1"/>
      <c r="V1154" s="1"/>
      <c r="W1154" s="1"/>
      <c r="X1154" s="1"/>
    </row>
    <row r="1155" spans="1:24" ht="13.8" x14ac:dyDescent="0.3">
      <c r="A1155" s="1"/>
      <c r="B1155" s="1"/>
      <c r="C1155" s="1"/>
      <c r="D1155" s="6"/>
      <c r="E1155" s="5">
        <v>4.0999839595241228E-2</v>
      </c>
      <c r="F1155" s="5" t="e">
        <f ca="1">LOOKUP(E1155,_xludf.MAP(_xludf.SEQUENCE($I$24-$I$23+1,1,$I$23),_xludf.LAMBDA(x,DISTR_HIPERGEOM_CDF(x,$C$5,$C$4,$C$3))),_xludf.SEQUENCE($I$24-$I$23+1,1,$I$23+1))</f>
        <v>#NAME?</v>
      </c>
      <c r="G1155" s="1"/>
      <c r="H1155" s="1"/>
      <c r="I1155" s="1"/>
      <c r="J1155" s="1"/>
      <c r="R1155" s="1"/>
      <c r="S1155" s="1"/>
      <c r="T1155" s="1"/>
      <c r="U1155" s="1"/>
      <c r="V1155" s="1"/>
      <c r="W1155" s="1"/>
      <c r="X1155" s="1"/>
    </row>
    <row r="1156" spans="1:24" ht="13.8" x14ac:dyDescent="0.3">
      <c r="A1156" s="1"/>
      <c r="B1156" s="1"/>
      <c r="C1156" s="1"/>
      <c r="D1156" s="6"/>
      <c r="E1156" s="5">
        <v>0.71748113224920407</v>
      </c>
      <c r="F1156" s="5" t="e">
        <f ca="1">LOOKUP(E1156,_xludf.MAP(_xludf.SEQUENCE($I$24-$I$23+1,1,$I$23),_xludf.LAMBDA(x,DISTR_HIPERGEOM_CDF(x,$C$5,$C$4,$C$3))),_xludf.SEQUENCE($I$24-$I$23+1,1,$I$23+1))</f>
        <v>#NAME?</v>
      </c>
      <c r="G1156" s="1"/>
      <c r="H1156" s="1"/>
      <c r="I1156" s="1"/>
      <c r="J1156" s="1"/>
      <c r="R1156" s="1"/>
      <c r="S1156" s="1"/>
      <c r="T1156" s="1"/>
      <c r="U1156" s="1"/>
      <c r="V1156" s="1"/>
      <c r="W1156" s="1"/>
      <c r="X1156" s="1"/>
    </row>
    <row r="1157" spans="1:24" ht="13.8" x14ac:dyDescent="0.3">
      <c r="A1157" s="1"/>
      <c r="B1157" s="1"/>
      <c r="C1157" s="1"/>
      <c r="D1157" s="6"/>
      <c r="E1157" s="5">
        <v>0.99719281106038637</v>
      </c>
      <c r="F1157" s="5" t="e">
        <f ca="1">LOOKUP(E1157,_xludf.MAP(_xludf.SEQUENCE($I$24-$I$23+1,1,$I$23),_xludf.LAMBDA(x,DISTR_HIPERGEOM_CDF(x,$C$5,$C$4,$C$3))),_xludf.SEQUENCE($I$24-$I$23+1,1,$I$23+1))</f>
        <v>#NAME?</v>
      </c>
      <c r="G1157" s="1"/>
      <c r="H1157" s="1"/>
      <c r="I1157" s="1"/>
      <c r="J1157" s="1"/>
      <c r="R1157" s="1"/>
      <c r="S1157" s="1"/>
      <c r="T1157" s="1"/>
      <c r="U1157" s="1"/>
      <c r="V1157" s="1"/>
      <c r="W1157" s="1"/>
      <c r="X1157" s="1"/>
    </row>
    <row r="1158" spans="1:24" ht="13.8" x14ac:dyDescent="0.3">
      <c r="A1158" s="1"/>
      <c r="B1158" s="1"/>
      <c r="C1158" s="1"/>
      <c r="D1158" s="6"/>
      <c r="E1158" s="5">
        <v>0.16767848486648473</v>
      </c>
      <c r="F1158" s="5" t="e">
        <f ca="1">LOOKUP(E1158,_xludf.MAP(_xludf.SEQUENCE($I$24-$I$23+1,1,$I$23),_xludf.LAMBDA(x,DISTR_HIPERGEOM_CDF(x,$C$5,$C$4,$C$3))),_xludf.SEQUENCE($I$24-$I$23+1,1,$I$23+1))</f>
        <v>#NAME?</v>
      </c>
      <c r="G1158" s="1"/>
      <c r="H1158" s="1"/>
      <c r="I1158" s="1"/>
      <c r="J1158" s="1"/>
      <c r="R1158" s="1"/>
      <c r="S1158" s="1"/>
      <c r="T1158" s="1"/>
      <c r="U1158" s="1"/>
      <c r="V1158" s="1"/>
      <c r="W1158" s="1"/>
      <c r="X1158" s="1"/>
    </row>
    <row r="1159" spans="1:24" ht="13.8" x14ac:dyDescent="0.3">
      <c r="A1159" s="1"/>
      <c r="B1159" s="1"/>
      <c r="C1159" s="1"/>
      <c r="D1159" s="6"/>
      <c r="E1159" s="5">
        <v>0.44361724477557929</v>
      </c>
      <c r="F1159" s="5" t="e">
        <f ca="1">LOOKUP(E1159,_xludf.MAP(_xludf.SEQUENCE($I$24-$I$23+1,1,$I$23),_xludf.LAMBDA(x,DISTR_HIPERGEOM_CDF(x,$C$5,$C$4,$C$3))),_xludf.SEQUENCE($I$24-$I$23+1,1,$I$23+1))</f>
        <v>#NAME?</v>
      </c>
      <c r="G1159" s="1"/>
      <c r="H1159" s="1"/>
      <c r="I1159" s="1"/>
      <c r="J1159" s="1"/>
      <c r="R1159" s="1"/>
      <c r="S1159" s="1"/>
      <c r="T1159" s="1"/>
      <c r="U1159" s="1"/>
      <c r="V1159" s="1"/>
      <c r="W1159" s="1"/>
      <c r="X1159" s="1"/>
    </row>
    <row r="1160" spans="1:24" ht="13.8" x14ac:dyDescent="0.3">
      <c r="A1160" s="1"/>
      <c r="B1160" s="1"/>
      <c r="C1160" s="1"/>
      <c r="D1160" s="6"/>
      <c r="E1160" s="5">
        <v>0.70452242679199828</v>
      </c>
      <c r="F1160" s="5" t="e">
        <f ca="1">LOOKUP(E1160,_xludf.MAP(_xludf.SEQUENCE($I$24-$I$23+1,1,$I$23),_xludf.LAMBDA(x,DISTR_HIPERGEOM_CDF(x,$C$5,$C$4,$C$3))),_xludf.SEQUENCE($I$24-$I$23+1,1,$I$23+1))</f>
        <v>#NAME?</v>
      </c>
      <c r="G1160" s="1"/>
      <c r="H1160" s="1"/>
      <c r="I1160" s="1"/>
      <c r="J1160" s="1"/>
      <c r="R1160" s="1"/>
      <c r="S1160" s="1"/>
      <c r="T1160" s="1"/>
      <c r="U1160" s="1"/>
      <c r="V1160" s="1"/>
      <c r="W1160" s="1"/>
      <c r="X1160" s="1"/>
    </row>
    <row r="1161" spans="1:24" ht="13.8" x14ac:dyDescent="0.3">
      <c r="A1161" s="1"/>
      <c r="B1161" s="1"/>
      <c r="C1161" s="1"/>
      <c r="D1161" s="6"/>
      <c r="E1161" s="5">
        <v>0.60599538797264718</v>
      </c>
      <c r="F1161" s="5" t="e">
        <f ca="1">LOOKUP(E1161,_xludf.MAP(_xludf.SEQUENCE($I$24-$I$23+1,1,$I$23),_xludf.LAMBDA(x,DISTR_HIPERGEOM_CDF(x,$C$5,$C$4,$C$3))),_xludf.SEQUENCE($I$24-$I$23+1,1,$I$23+1))</f>
        <v>#NAME?</v>
      </c>
      <c r="G1161" s="1"/>
      <c r="H1161" s="1"/>
      <c r="I1161" s="1"/>
      <c r="J1161" s="1"/>
      <c r="R1161" s="1"/>
      <c r="S1161" s="1"/>
      <c r="T1161" s="1"/>
      <c r="U1161" s="1"/>
      <c r="V1161" s="1"/>
      <c r="W1161" s="1"/>
      <c r="X1161" s="1"/>
    </row>
    <row r="1162" spans="1:24" ht="13.8" x14ac:dyDescent="0.3">
      <c r="A1162" s="1"/>
      <c r="B1162" s="1"/>
      <c r="C1162" s="1"/>
      <c r="D1162" s="6"/>
      <c r="E1162" s="5">
        <v>0.78277439784554714</v>
      </c>
      <c r="F1162" s="5" t="e">
        <f ca="1">LOOKUP(E1162,_xludf.MAP(_xludf.SEQUENCE($I$24-$I$23+1,1,$I$23),_xludf.LAMBDA(x,DISTR_HIPERGEOM_CDF(x,$C$5,$C$4,$C$3))),_xludf.SEQUENCE($I$24-$I$23+1,1,$I$23+1))</f>
        <v>#NAME?</v>
      </c>
      <c r="G1162" s="1"/>
      <c r="H1162" s="1"/>
      <c r="I1162" s="1"/>
      <c r="J1162" s="1"/>
      <c r="R1162" s="1"/>
      <c r="S1162" s="1"/>
      <c r="T1162" s="1"/>
      <c r="U1162" s="1"/>
      <c r="V1162" s="1"/>
      <c r="W1162" s="1"/>
      <c r="X1162" s="1"/>
    </row>
    <row r="1163" spans="1:24" ht="13.8" x14ac:dyDescent="0.3">
      <c r="A1163" s="1"/>
      <c r="B1163" s="1"/>
      <c r="C1163" s="1"/>
      <c r="D1163" s="6"/>
      <c r="E1163" s="5">
        <v>6.2334084879963059E-2</v>
      </c>
      <c r="F1163" s="5" t="e">
        <f ca="1">LOOKUP(E1163,_xludf.MAP(_xludf.SEQUENCE($I$24-$I$23+1,1,$I$23),_xludf.LAMBDA(x,DISTR_HIPERGEOM_CDF(x,$C$5,$C$4,$C$3))),_xludf.SEQUENCE($I$24-$I$23+1,1,$I$23+1))</f>
        <v>#NAME?</v>
      </c>
      <c r="G1163" s="1"/>
      <c r="H1163" s="1"/>
      <c r="I1163" s="1"/>
      <c r="J1163" s="1"/>
      <c r="R1163" s="1"/>
      <c r="S1163" s="1"/>
      <c r="T1163" s="1"/>
      <c r="U1163" s="1"/>
      <c r="V1163" s="1"/>
      <c r="W1163" s="1"/>
      <c r="X1163" s="1"/>
    </row>
    <row r="1164" spans="1:24" ht="13.8" x14ac:dyDescent="0.3">
      <c r="A1164" s="1"/>
      <c r="B1164" s="1"/>
      <c r="C1164" s="1"/>
      <c r="D1164" s="6"/>
      <c r="E1164" s="5">
        <v>7.4776122779134258E-2</v>
      </c>
      <c r="F1164" s="5" t="e">
        <f ca="1">LOOKUP(E1164,_xludf.MAP(_xludf.SEQUENCE($I$24-$I$23+1,1,$I$23),_xludf.LAMBDA(x,DISTR_HIPERGEOM_CDF(x,$C$5,$C$4,$C$3))),_xludf.SEQUENCE($I$24-$I$23+1,1,$I$23+1))</f>
        <v>#NAME?</v>
      </c>
      <c r="G1164" s="1"/>
      <c r="H1164" s="1"/>
      <c r="I1164" s="1"/>
      <c r="J1164" s="1"/>
      <c r="R1164" s="1"/>
      <c r="S1164" s="1"/>
      <c r="T1164" s="1"/>
      <c r="U1164" s="1"/>
      <c r="V1164" s="1"/>
      <c r="W1164" s="1"/>
      <c r="X1164" s="1"/>
    </row>
    <row r="1165" spans="1:24" ht="13.8" x14ac:dyDescent="0.3">
      <c r="A1165" s="1"/>
      <c r="B1165" s="1"/>
      <c r="C1165" s="1"/>
      <c r="D1165" s="6"/>
      <c r="E1165" s="5">
        <v>3.2141664126993374E-3</v>
      </c>
      <c r="F1165" s="5" t="e">
        <f ca="1">LOOKUP(E1165,_xludf.MAP(_xludf.SEQUENCE($I$24-$I$23+1,1,$I$23),_xludf.LAMBDA(x,DISTR_HIPERGEOM_CDF(x,$C$5,$C$4,$C$3))),_xludf.SEQUENCE($I$24-$I$23+1,1,$I$23+1))</f>
        <v>#NAME?</v>
      </c>
      <c r="G1165" s="1"/>
      <c r="H1165" s="1"/>
      <c r="I1165" s="1"/>
      <c r="J1165" s="1"/>
      <c r="R1165" s="1"/>
      <c r="S1165" s="1"/>
      <c r="T1165" s="1"/>
      <c r="U1165" s="1"/>
      <c r="V1165" s="1"/>
      <c r="W1165" s="1"/>
      <c r="X1165" s="1"/>
    </row>
    <row r="1166" spans="1:24" ht="13.8" x14ac:dyDescent="0.3">
      <c r="A1166" s="1"/>
      <c r="B1166" s="1"/>
      <c r="C1166" s="1"/>
      <c r="D1166" s="6"/>
      <c r="E1166" s="5">
        <v>0.11667204552204224</v>
      </c>
      <c r="F1166" s="5" t="e">
        <f ca="1">LOOKUP(E1166,_xludf.MAP(_xludf.SEQUENCE($I$24-$I$23+1,1,$I$23),_xludf.LAMBDA(x,DISTR_HIPERGEOM_CDF(x,$C$5,$C$4,$C$3))),_xludf.SEQUENCE($I$24-$I$23+1,1,$I$23+1))</f>
        <v>#NAME?</v>
      </c>
      <c r="G1166" s="1"/>
      <c r="H1166" s="1"/>
      <c r="I1166" s="1"/>
      <c r="J1166" s="1"/>
      <c r="R1166" s="1"/>
      <c r="S1166" s="1"/>
      <c r="T1166" s="1"/>
      <c r="U1166" s="1"/>
      <c r="V1166" s="1"/>
      <c r="W1166" s="1"/>
      <c r="X1166" s="1"/>
    </row>
    <row r="1167" spans="1:24" ht="13.8" x14ac:dyDescent="0.3">
      <c r="A1167" s="1"/>
      <c r="B1167" s="1"/>
      <c r="C1167" s="1"/>
      <c r="D1167" s="6"/>
      <c r="E1167" s="5">
        <v>0.74856660938332142</v>
      </c>
      <c r="F1167" s="5" t="e">
        <f ca="1">LOOKUP(E1167,_xludf.MAP(_xludf.SEQUENCE($I$24-$I$23+1,1,$I$23),_xludf.LAMBDA(x,DISTR_HIPERGEOM_CDF(x,$C$5,$C$4,$C$3))),_xludf.SEQUENCE($I$24-$I$23+1,1,$I$23+1))</f>
        <v>#NAME?</v>
      </c>
      <c r="G1167" s="1"/>
      <c r="H1167" s="1"/>
      <c r="I1167" s="1"/>
      <c r="J1167" s="1"/>
      <c r="R1167" s="1"/>
      <c r="S1167" s="1"/>
      <c r="T1167" s="1"/>
      <c r="U1167" s="1"/>
      <c r="V1167" s="1"/>
      <c r="W1167" s="1"/>
      <c r="X1167" s="1"/>
    </row>
    <row r="1168" spans="1:24" ht="13.8" x14ac:dyDescent="0.3">
      <c r="A1168" s="1"/>
      <c r="B1168" s="1"/>
      <c r="C1168" s="1"/>
      <c r="D1168" s="6"/>
      <c r="E1168" s="5">
        <v>0.58471978107525835</v>
      </c>
      <c r="F1168" s="5" t="e">
        <f ca="1">LOOKUP(E1168,_xludf.MAP(_xludf.SEQUENCE($I$24-$I$23+1,1,$I$23),_xludf.LAMBDA(x,DISTR_HIPERGEOM_CDF(x,$C$5,$C$4,$C$3))),_xludf.SEQUENCE($I$24-$I$23+1,1,$I$23+1))</f>
        <v>#NAME?</v>
      </c>
      <c r="G1168" s="1"/>
      <c r="H1168" s="1"/>
      <c r="I1168" s="1"/>
      <c r="J1168" s="1"/>
      <c r="R1168" s="1"/>
      <c r="S1168" s="1"/>
      <c r="T1168" s="1"/>
      <c r="U1168" s="1"/>
      <c r="V1168" s="1"/>
      <c r="W1168" s="1"/>
      <c r="X1168" s="1"/>
    </row>
    <row r="1169" spans="1:24" ht="13.8" x14ac:dyDescent="0.3">
      <c r="A1169" s="1"/>
      <c r="B1169" s="1"/>
      <c r="C1169" s="1"/>
      <c r="D1169" s="6"/>
      <c r="E1169" s="5">
        <v>0.29268259717748646</v>
      </c>
      <c r="F1169" s="5" t="e">
        <f ca="1">LOOKUP(E1169,_xludf.MAP(_xludf.SEQUENCE($I$24-$I$23+1,1,$I$23),_xludf.LAMBDA(x,DISTR_HIPERGEOM_CDF(x,$C$5,$C$4,$C$3))),_xludf.SEQUENCE($I$24-$I$23+1,1,$I$23+1))</f>
        <v>#NAME?</v>
      </c>
      <c r="G1169" s="1"/>
      <c r="H1169" s="1"/>
      <c r="I1169" s="1"/>
      <c r="J1169" s="1"/>
      <c r="R1169" s="1"/>
      <c r="S1169" s="1"/>
      <c r="T1169" s="1"/>
      <c r="U1169" s="1"/>
      <c r="V1169" s="1"/>
      <c r="W1169" s="1"/>
      <c r="X1169" s="1"/>
    </row>
    <row r="1170" spans="1:24" ht="13.8" x14ac:dyDescent="0.3">
      <c r="A1170" s="1"/>
      <c r="B1170" s="1"/>
      <c r="C1170" s="1"/>
      <c r="D1170" s="6"/>
      <c r="E1170" s="5">
        <v>0.40964885631838299</v>
      </c>
      <c r="F1170" s="5" t="e">
        <f ca="1">LOOKUP(E1170,_xludf.MAP(_xludf.SEQUENCE($I$24-$I$23+1,1,$I$23),_xludf.LAMBDA(x,DISTR_HIPERGEOM_CDF(x,$C$5,$C$4,$C$3))),_xludf.SEQUENCE($I$24-$I$23+1,1,$I$23+1))</f>
        <v>#NAME?</v>
      </c>
      <c r="G1170" s="1"/>
      <c r="H1170" s="1"/>
      <c r="I1170" s="1"/>
      <c r="J1170" s="1"/>
      <c r="R1170" s="1"/>
      <c r="S1170" s="1"/>
      <c r="T1170" s="1"/>
      <c r="U1170" s="1"/>
      <c r="V1170" s="1"/>
      <c r="W1170" s="1"/>
      <c r="X1170" s="1"/>
    </row>
    <row r="1171" spans="1:24" ht="13.8" x14ac:dyDescent="0.3">
      <c r="A1171" s="1"/>
      <c r="B1171" s="1"/>
      <c r="C1171" s="1"/>
      <c r="D1171" s="6"/>
      <c r="E1171" s="5">
        <v>0.59183667577443289</v>
      </c>
      <c r="F1171" s="5" t="e">
        <f ca="1">LOOKUP(E1171,_xludf.MAP(_xludf.SEQUENCE($I$24-$I$23+1,1,$I$23),_xludf.LAMBDA(x,DISTR_HIPERGEOM_CDF(x,$C$5,$C$4,$C$3))),_xludf.SEQUENCE($I$24-$I$23+1,1,$I$23+1))</f>
        <v>#NAME?</v>
      </c>
      <c r="G1171" s="1"/>
      <c r="H1171" s="1"/>
      <c r="I1171" s="1"/>
      <c r="J1171" s="1"/>
      <c r="R1171" s="1"/>
      <c r="S1171" s="1"/>
      <c r="T1171" s="1"/>
      <c r="U1171" s="1"/>
      <c r="V1171" s="1"/>
      <c r="W1171" s="1"/>
      <c r="X1171" s="1"/>
    </row>
    <row r="1172" spans="1:24" ht="13.8" x14ac:dyDescent="0.3">
      <c r="A1172" s="1"/>
      <c r="B1172" s="1"/>
      <c r="C1172" s="1"/>
      <c r="D1172" s="6"/>
      <c r="E1172" s="5">
        <v>4.8024474254823368E-2</v>
      </c>
      <c r="F1172" s="5" t="e">
        <f ca="1">LOOKUP(E1172,_xludf.MAP(_xludf.SEQUENCE($I$24-$I$23+1,1,$I$23),_xludf.LAMBDA(x,DISTR_HIPERGEOM_CDF(x,$C$5,$C$4,$C$3))),_xludf.SEQUENCE($I$24-$I$23+1,1,$I$23+1))</f>
        <v>#NAME?</v>
      </c>
      <c r="G1172" s="1"/>
      <c r="H1172" s="1"/>
      <c r="I1172" s="1"/>
      <c r="J1172" s="1"/>
      <c r="R1172" s="1"/>
      <c r="S1172" s="1"/>
      <c r="T1172" s="1"/>
      <c r="U1172" s="1"/>
      <c r="V1172" s="1"/>
      <c r="W1172" s="1"/>
      <c r="X1172" s="1"/>
    </row>
    <row r="1173" spans="1:24" ht="13.8" x14ac:dyDescent="0.3">
      <c r="A1173" s="1"/>
      <c r="B1173" s="1"/>
      <c r="C1173" s="1"/>
      <c r="D1173" s="6"/>
      <c r="E1173" s="5">
        <v>0.11389776467325163</v>
      </c>
      <c r="F1173" s="5" t="e">
        <f ca="1">LOOKUP(E1173,_xludf.MAP(_xludf.SEQUENCE($I$24-$I$23+1,1,$I$23),_xludf.LAMBDA(x,DISTR_HIPERGEOM_CDF(x,$C$5,$C$4,$C$3))),_xludf.SEQUENCE($I$24-$I$23+1,1,$I$23+1))</f>
        <v>#NAME?</v>
      </c>
      <c r="G1173" s="1"/>
      <c r="H1173" s="1"/>
      <c r="I1173" s="1"/>
      <c r="J1173" s="1"/>
      <c r="R1173" s="1"/>
      <c r="S1173" s="1"/>
      <c r="T1173" s="1"/>
      <c r="U1173" s="1"/>
      <c r="V1173" s="1"/>
      <c r="W1173" s="1"/>
      <c r="X1173" s="1"/>
    </row>
    <row r="1174" spans="1:24" ht="13.8" x14ac:dyDescent="0.3">
      <c r="A1174" s="1"/>
      <c r="B1174" s="1"/>
      <c r="C1174" s="1"/>
      <c r="D1174" s="6"/>
      <c r="E1174" s="5">
        <v>0.54521988889721318</v>
      </c>
      <c r="F1174" s="5" t="e">
        <f ca="1">LOOKUP(E1174,_xludf.MAP(_xludf.SEQUENCE($I$24-$I$23+1,1,$I$23),_xludf.LAMBDA(x,DISTR_HIPERGEOM_CDF(x,$C$5,$C$4,$C$3))),_xludf.SEQUENCE($I$24-$I$23+1,1,$I$23+1))</f>
        <v>#NAME?</v>
      </c>
      <c r="G1174" s="1"/>
      <c r="H1174" s="1"/>
      <c r="I1174" s="1"/>
      <c r="J1174" s="1"/>
      <c r="R1174" s="1"/>
      <c r="S1174" s="1"/>
      <c r="T1174" s="1"/>
      <c r="U1174" s="1"/>
      <c r="V1174" s="1"/>
      <c r="W1174" s="1"/>
      <c r="X1174" s="1"/>
    </row>
    <row r="1175" spans="1:24" ht="13.8" x14ac:dyDescent="0.3">
      <c r="A1175" s="1"/>
      <c r="B1175" s="1"/>
      <c r="C1175" s="1"/>
      <c r="D1175" s="6"/>
      <c r="E1175" s="5">
        <v>0.36889198323439953</v>
      </c>
      <c r="F1175" s="5" t="e">
        <f ca="1">LOOKUP(E1175,_xludf.MAP(_xludf.SEQUENCE($I$24-$I$23+1,1,$I$23),_xludf.LAMBDA(x,DISTR_HIPERGEOM_CDF(x,$C$5,$C$4,$C$3))),_xludf.SEQUENCE($I$24-$I$23+1,1,$I$23+1))</f>
        <v>#NAME?</v>
      </c>
      <c r="G1175" s="1"/>
      <c r="H1175" s="1"/>
      <c r="I1175" s="1"/>
      <c r="J1175" s="1"/>
      <c r="R1175" s="1"/>
      <c r="S1175" s="1"/>
      <c r="T1175" s="1"/>
      <c r="U1175" s="1"/>
      <c r="V1175" s="1"/>
      <c r="W1175" s="1"/>
      <c r="X1175" s="1"/>
    </row>
    <row r="1176" spans="1:24" ht="13.8" x14ac:dyDescent="0.3">
      <c r="A1176" s="1"/>
      <c r="B1176" s="1"/>
      <c r="C1176" s="1"/>
      <c r="D1176" s="6"/>
      <c r="E1176" s="5">
        <v>0.92868853924435346</v>
      </c>
      <c r="F1176" s="5" t="e">
        <f ca="1">LOOKUP(E1176,_xludf.MAP(_xludf.SEQUENCE($I$24-$I$23+1,1,$I$23),_xludf.LAMBDA(x,DISTR_HIPERGEOM_CDF(x,$C$5,$C$4,$C$3))),_xludf.SEQUENCE($I$24-$I$23+1,1,$I$23+1))</f>
        <v>#NAME?</v>
      </c>
      <c r="G1176" s="1"/>
      <c r="H1176" s="1"/>
      <c r="I1176" s="1"/>
      <c r="J1176" s="1"/>
      <c r="R1176" s="1"/>
      <c r="S1176" s="1"/>
      <c r="T1176" s="1"/>
      <c r="U1176" s="1"/>
      <c r="V1176" s="1"/>
      <c r="W1176" s="1"/>
      <c r="X1176" s="1"/>
    </row>
    <row r="1177" spans="1:24" ht="13.8" x14ac:dyDescent="0.3">
      <c r="A1177" s="1"/>
      <c r="B1177" s="1"/>
      <c r="C1177" s="1"/>
      <c r="D1177" s="6"/>
      <c r="E1177" s="5">
        <v>0.53151370654859353</v>
      </c>
      <c r="F1177" s="5" t="e">
        <f ca="1">LOOKUP(E1177,_xludf.MAP(_xludf.SEQUENCE($I$24-$I$23+1,1,$I$23),_xludf.LAMBDA(x,DISTR_HIPERGEOM_CDF(x,$C$5,$C$4,$C$3))),_xludf.SEQUENCE($I$24-$I$23+1,1,$I$23+1))</f>
        <v>#NAME?</v>
      </c>
      <c r="G1177" s="1"/>
      <c r="H1177" s="1"/>
      <c r="I1177" s="1"/>
      <c r="J1177" s="1"/>
      <c r="R1177" s="1"/>
      <c r="S1177" s="1"/>
      <c r="T1177" s="1"/>
      <c r="U1177" s="1"/>
      <c r="V1177" s="1"/>
      <c r="W1177" s="1"/>
      <c r="X1177" s="1"/>
    </row>
    <row r="1178" spans="1:24" ht="13.8" x14ac:dyDescent="0.3">
      <c r="A1178" s="1"/>
      <c r="B1178" s="1"/>
      <c r="C1178" s="1"/>
      <c r="D1178" s="6"/>
      <c r="E1178" s="5">
        <v>0.23716717917455832</v>
      </c>
      <c r="F1178" s="5" t="e">
        <f ca="1">LOOKUP(E1178,_xludf.MAP(_xludf.SEQUENCE($I$24-$I$23+1,1,$I$23),_xludf.LAMBDA(x,DISTR_HIPERGEOM_CDF(x,$C$5,$C$4,$C$3))),_xludf.SEQUENCE($I$24-$I$23+1,1,$I$23+1))</f>
        <v>#NAME?</v>
      </c>
      <c r="G1178" s="1"/>
      <c r="H1178" s="1"/>
      <c r="I1178" s="1"/>
      <c r="J1178" s="1"/>
      <c r="R1178" s="1"/>
      <c r="S1178" s="1"/>
      <c r="T1178" s="1"/>
      <c r="U1178" s="1"/>
      <c r="V1178" s="1"/>
      <c r="W1178" s="1"/>
      <c r="X1178" s="1"/>
    </row>
    <row r="1179" spans="1:24" ht="13.8" x14ac:dyDescent="0.3">
      <c r="A1179" s="1"/>
      <c r="B1179" s="1"/>
      <c r="C1179" s="1"/>
      <c r="D1179" s="6"/>
      <c r="E1179" s="5">
        <v>0.16453455694984265</v>
      </c>
      <c r="F1179" s="5" t="e">
        <f ca="1">LOOKUP(E1179,_xludf.MAP(_xludf.SEQUENCE($I$24-$I$23+1,1,$I$23),_xludf.LAMBDA(x,DISTR_HIPERGEOM_CDF(x,$C$5,$C$4,$C$3))),_xludf.SEQUENCE($I$24-$I$23+1,1,$I$23+1))</f>
        <v>#NAME?</v>
      </c>
      <c r="G1179" s="1"/>
      <c r="H1179" s="1"/>
      <c r="I1179" s="1"/>
      <c r="J1179" s="1"/>
      <c r="R1179" s="1"/>
      <c r="S1179" s="1"/>
      <c r="T1179" s="1"/>
      <c r="U1179" s="1"/>
      <c r="V1179" s="1"/>
      <c r="W1179" s="1"/>
      <c r="X1179" s="1"/>
    </row>
    <row r="1180" spans="1:24" ht="13.8" x14ac:dyDescent="0.3">
      <c r="A1180" s="1"/>
      <c r="B1180" s="1"/>
      <c r="C1180" s="1"/>
      <c r="D1180" s="6"/>
      <c r="E1180" s="5">
        <v>0.53627680339581896</v>
      </c>
      <c r="F1180" s="5" t="e">
        <f ca="1">LOOKUP(E1180,_xludf.MAP(_xludf.SEQUENCE($I$24-$I$23+1,1,$I$23),_xludf.LAMBDA(x,DISTR_HIPERGEOM_CDF(x,$C$5,$C$4,$C$3))),_xludf.SEQUENCE($I$24-$I$23+1,1,$I$23+1))</f>
        <v>#NAME?</v>
      </c>
      <c r="G1180" s="1"/>
      <c r="H1180" s="1"/>
      <c r="I1180" s="1"/>
      <c r="J1180" s="1"/>
      <c r="R1180" s="1"/>
      <c r="S1180" s="1"/>
      <c r="T1180" s="1"/>
      <c r="U1180" s="1"/>
      <c r="V1180" s="1"/>
      <c r="W1180" s="1"/>
      <c r="X1180" s="1"/>
    </row>
    <row r="1181" spans="1:24" ht="13.8" x14ac:dyDescent="0.3">
      <c r="A1181" s="1"/>
      <c r="B1181" s="1"/>
      <c r="C1181" s="1"/>
      <c r="D1181" s="6"/>
      <c r="E1181" s="5">
        <v>0.53503453992191718</v>
      </c>
      <c r="F1181" s="5" t="e">
        <f ca="1">LOOKUP(E1181,_xludf.MAP(_xludf.SEQUENCE($I$24-$I$23+1,1,$I$23),_xludf.LAMBDA(x,DISTR_HIPERGEOM_CDF(x,$C$5,$C$4,$C$3))),_xludf.SEQUENCE($I$24-$I$23+1,1,$I$23+1))</f>
        <v>#NAME?</v>
      </c>
      <c r="G1181" s="1"/>
      <c r="H1181" s="1"/>
      <c r="I1181" s="1"/>
      <c r="J1181" s="1"/>
      <c r="R1181" s="1"/>
      <c r="S1181" s="1"/>
      <c r="T1181" s="1"/>
      <c r="U1181" s="1"/>
      <c r="V1181" s="1"/>
      <c r="W1181" s="1"/>
      <c r="X1181" s="1"/>
    </row>
    <row r="1182" spans="1:24" ht="13.8" x14ac:dyDescent="0.3">
      <c r="A1182" s="1"/>
      <c r="B1182" s="1"/>
      <c r="C1182" s="1"/>
      <c r="D1182" s="6"/>
      <c r="E1182" s="5">
        <v>0.39937802987130466</v>
      </c>
      <c r="F1182" s="5" t="e">
        <f ca="1">LOOKUP(E1182,_xludf.MAP(_xludf.SEQUENCE($I$24-$I$23+1,1,$I$23),_xludf.LAMBDA(x,DISTR_HIPERGEOM_CDF(x,$C$5,$C$4,$C$3))),_xludf.SEQUENCE($I$24-$I$23+1,1,$I$23+1))</f>
        <v>#NAME?</v>
      </c>
      <c r="G1182" s="1"/>
      <c r="H1182" s="1"/>
      <c r="I1182" s="1"/>
      <c r="J1182" s="1"/>
      <c r="R1182" s="1"/>
      <c r="S1182" s="1"/>
      <c r="T1182" s="1"/>
      <c r="U1182" s="1"/>
      <c r="V1182" s="1"/>
      <c r="W1182" s="1"/>
      <c r="X1182" s="1"/>
    </row>
    <row r="1183" spans="1:24" ht="13.8" x14ac:dyDescent="0.3">
      <c r="A1183" s="1"/>
      <c r="B1183" s="1"/>
      <c r="C1183" s="1"/>
      <c r="D1183" s="6"/>
      <c r="E1183" s="5">
        <v>0.17810377325651094</v>
      </c>
      <c r="F1183" s="5" t="e">
        <f ca="1">LOOKUP(E1183,_xludf.MAP(_xludf.SEQUENCE($I$24-$I$23+1,1,$I$23),_xludf.LAMBDA(x,DISTR_HIPERGEOM_CDF(x,$C$5,$C$4,$C$3))),_xludf.SEQUENCE($I$24-$I$23+1,1,$I$23+1))</f>
        <v>#NAME?</v>
      </c>
      <c r="G1183" s="1"/>
      <c r="H1183" s="1"/>
      <c r="I1183" s="1"/>
      <c r="J1183" s="1"/>
      <c r="R1183" s="1"/>
      <c r="S1183" s="1"/>
      <c r="T1183" s="1"/>
      <c r="U1183" s="1"/>
      <c r="V1183" s="1"/>
      <c r="W1183" s="1"/>
      <c r="X1183" s="1"/>
    </row>
    <row r="1184" spans="1:24" ht="13.8" x14ac:dyDescent="0.3">
      <c r="A1184" s="1"/>
      <c r="B1184" s="1"/>
      <c r="C1184" s="1"/>
      <c r="D1184" s="6"/>
      <c r="E1184" s="5">
        <v>0.99077584273895591</v>
      </c>
      <c r="F1184" s="5" t="e">
        <f ca="1">LOOKUP(E1184,_xludf.MAP(_xludf.SEQUENCE($I$24-$I$23+1,1,$I$23),_xludf.LAMBDA(x,DISTR_HIPERGEOM_CDF(x,$C$5,$C$4,$C$3))),_xludf.SEQUENCE($I$24-$I$23+1,1,$I$23+1))</f>
        <v>#NAME?</v>
      </c>
      <c r="G1184" s="1"/>
      <c r="H1184" s="1"/>
      <c r="I1184" s="1"/>
      <c r="J1184" s="1"/>
      <c r="R1184" s="1"/>
      <c r="S1184" s="1"/>
      <c r="T1184" s="1"/>
      <c r="U1184" s="1"/>
      <c r="V1184" s="1"/>
      <c r="W1184" s="1"/>
      <c r="X1184" s="1"/>
    </row>
    <row r="1185" spans="1:24" ht="13.8" x14ac:dyDescent="0.3">
      <c r="A1185" s="1"/>
      <c r="B1185" s="1"/>
      <c r="C1185" s="1"/>
      <c r="D1185" s="6"/>
      <c r="E1185" s="5">
        <v>0.56548612779558871</v>
      </c>
      <c r="F1185" s="5" t="e">
        <f ca="1">LOOKUP(E1185,_xludf.MAP(_xludf.SEQUENCE($I$24-$I$23+1,1,$I$23),_xludf.LAMBDA(x,DISTR_HIPERGEOM_CDF(x,$C$5,$C$4,$C$3))),_xludf.SEQUENCE($I$24-$I$23+1,1,$I$23+1))</f>
        <v>#NAME?</v>
      </c>
      <c r="G1185" s="1"/>
      <c r="H1185" s="1"/>
      <c r="I1185" s="1"/>
      <c r="J1185" s="1"/>
      <c r="R1185" s="1"/>
      <c r="S1185" s="1"/>
      <c r="T1185" s="1"/>
      <c r="U1185" s="1"/>
      <c r="V1185" s="1"/>
      <c r="W1185" s="1"/>
      <c r="X1185" s="1"/>
    </row>
    <row r="1186" spans="1:24" ht="13.8" x14ac:dyDescent="0.3">
      <c r="A1186" s="1"/>
      <c r="B1186" s="1"/>
      <c r="C1186" s="1"/>
      <c r="D1186" s="6"/>
      <c r="E1186" s="5">
        <v>0.41336646127805909</v>
      </c>
      <c r="F1186" s="5" t="e">
        <f ca="1">LOOKUP(E1186,_xludf.MAP(_xludf.SEQUENCE($I$24-$I$23+1,1,$I$23),_xludf.LAMBDA(x,DISTR_HIPERGEOM_CDF(x,$C$5,$C$4,$C$3))),_xludf.SEQUENCE($I$24-$I$23+1,1,$I$23+1))</f>
        <v>#NAME?</v>
      </c>
      <c r="G1186" s="1"/>
      <c r="H1186" s="1"/>
      <c r="I1186" s="1"/>
      <c r="J1186" s="1"/>
      <c r="R1186" s="1"/>
      <c r="S1186" s="1"/>
      <c r="T1186" s="1"/>
      <c r="U1186" s="1"/>
      <c r="V1186" s="1"/>
      <c r="W1186" s="1"/>
      <c r="X1186" s="1"/>
    </row>
    <row r="1187" spans="1:24" ht="13.8" x14ac:dyDescent="0.3">
      <c r="A1187" s="1"/>
      <c r="B1187" s="1"/>
      <c r="C1187" s="1"/>
      <c r="D1187" s="6"/>
      <c r="E1187" s="5">
        <v>0.85553713938566511</v>
      </c>
      <c r="F1187" s="5" t="e">
        <f ca="1">LOOKUP(E1187,_xludf.MAP(_xludf.SEQUENCE($I$24-$I$23+1,1,$I$23),_xludf.LAMBDA(x,DISTR_HIPERGEOM_CDF(x,$C$5,$C$4,$C$3))),_xludf.SEQUENCE($I$24-$I$23+1,1,$I$23+1))</f>
        <v>#NAME?</v>
      </c>
      <c r="G1187" s="1"/>
      <c r="H1187" s="1"/>
      <c r="I1187" s="1"/>
      <c r="J1187" s="1"/>
      <c r="R1187" s="1"/>
      <c r="S1187" s="1"/>
      <c r="T1187" s="1"/>
      <c r="U1187" s="1"/>
      <c r="V1187" s="1"/>
      <c r="W1187" s="1"/>
      <c r="X1187" s="1"/>
    </row>
    <row r="1188" spans="1:24" ht="13.8" x14ac:dyDescent="0.3">
      <c r="A1188" s="1"/>
      <c r="B1188" s="1"/>
      <c r="C1188" s="1"/>
      <c r="D1188" s="6"/>
      <c r="E1188" s="5">
        <v>0.85211523343303486</v>
      </c>
      <c r="F1188" s="5" t="e">
        <f ca="1">LOOKUP(E1188,_xludf.MAP(_xludf.SEQUENCE($I$24-$I$23+1,1,$I$23),_xludf.LAMBDA(x,DISTR_HIPERGEOM_CDF(x,$C$5,$C$4,$C$3))),_xludf.SEQUENCE($I$24-$I$23+1,1,$I$23+1))</f>
        <v>#NAME?</v>
      </c>
      <c r="G1188" s="1"/>
      <c r="H1188" s="1"/>
      <c r="I1188" s="1"/>
      <c r="J1188" s="1"/>
      <c r="R1188" s="1"/>
      <c r="S1188" s="1"/>
      <c r="T1188" s="1"/>
      <c r="U1188" s="1"/>
      <c r="V1188" s="1"/>
      <c r="W1188" s="1"/>
      <c r="X1188" s="1"/>
    </row>
    <row r="1189" spans="1:24" ht="13.8" x14ac:dyDescent="0.3">
      <c r="A1189" s="1"/>
      <c r="B1189" s="1"/>
      <c r="C1189" s="1"/>
      <c r="D1189" s="6"/>
      <c r="E1189" s="5">
        <v>0.37744641313606231</v>
      </c>
      <c r="F1189" s="5" t="e">
        <f ca="1">LOOKUP(E1189,_xludf.MAP(_xludf.SEQUENCE($I$24-$I$23+1,1,$I$23),_xludf.LAMBDA(x,DISTR_HIPERGEOM_CDF(x,$C$5,$C$4,$C$3))),_xludf.SEQUENCE($I$24-$I$23+1,1,$I$23+1))</f>
        <v>#NAME?</v>
      </c>
      <c r="G1189" s="1"/>
      <c r="H1189" s="1"/>
      <c r="I1189" s="1"/>
      <c r="J1189" s="1"/>
      <c r="R1189" s="1"/>
      <c r="S1189" s="1"/>
      <c r="T1189" s="1"/>
      <c r="U1189" s="1"/>
      <c r="V1189" s="1"/>
      <c r="W1189" s="1"/>
      <c r="X1189" s="1"/>
    </row>
    <row r="1190" spans="1:24" ht="13.8" x14ac:dyDescent="0.3">
      <c r="A1190" s="1"/>
      <c r="B1190" s="1"/>
      <c r="C1190" s="1"/>
      <c r="D1190" s="6"/>
      <c r="E1190" s="5">
        <v>0.12651603556332569</v>
      </c>
      <c r="F1190" s="5" t="e">
        <f ca="1">LOOKUP(E1190,_xludf.MAP(_xludf.SEQUENCE($I$24-$I$23+1,1,$I$23),_xludf.LAMBDA(x,DISTR_HIPERGEOM_CDF(x,$C$5,$C$4,$C$3))),_xludf.SEQUENCE($I$24-$I$23+1,1,$I$23+1))</f>
        <v>#NAME?</v>
      </c>
      <c r="G1190" s="1"/>
      <c r="H1190" s="1"/>
      <c r="I1190" s="1"/>
      <c r="J1190" s="1"/>
      <c r="R1190" s="1"/>
      <c r="S1190" s="1"/>
      <c r="T1190" s="1"/>
      <c r="U1190" s="1"/>
      <c r="V1190" s="1"/>
      <c r="W1190" s="1"/>
      <c r="X1190" s="1"/>
    </row>
    <row r="1191" spans="1:24" ht="13.8" x14ac:dyDescent="0.3">
      <c r="A1191" s="1"/>
      <c r="B1191" s="1"/>
      <c r="C1191" s="1"/>
      <c r="D1191" s="6"/>
      <c r="E1191" s="5">
        <v>0.39415855025806679</v>
      </c>
      <c r="F1191" s="5" t="e">
        <f ca="1">LOOKUP(E1191,_xludf.MAP(_xludf.SEQUENCE($I$24-$I$23+1,1,$I$23),_xludf.LAMBDA(x,DISTR_HIPERGEOM_CDF(x,$C$5,$C$4,$C$3))),_xludf.SEQUENCE($I$24-$I$23+1,1,$I$23+1))</f>
        <v>#NAME?</v>
      </c>
      <c r="G1191" s="1"/>
      <c r="H1191" s="1"/>
      <c r="I1191" s="1"/>
      <c r="J1191" s="1"/>
      <c r="R1191" s="1"/>
      <c r="S1191" s="1"/>
      <c r="T1191" s="1"/>
      <c r="U1191" s="1"/>
      <c r="V1191" s="1"/>
      <c r="W1191" s="1"/>
      <c r="X1191" s="1"/>
    </row>
    <row r="1192" spans="1:24" ht="13.8" x14ac:dyDescent="0.3">
      <c r="A1192" s="1"/>
      <c r="B1192" s="1"/>
      <c r="C1192" s="1"/>
      <c r="D1192" s="6"/>
      <c r="E1192" s="5">
        <v>6.8194374381104872E-2</v>
      </c>
      <c r="F1192" s="5" t="e">
        <f ca="1">LOOKUP(E1192,_xludf.MAP(_xludf.SEQUENCE($I$24-$I$23+1,1,$I$23),_xludf.LAMBDA(x,DISTR_HIPERGEOM_CDF(x,$C$5,$C$4,$C$3))),_xludf.SEQUENCE($I$24-$I$23+1,1,$I$23+1))</f>
        <v>#NAME?</v>
      </c>
      <c r="G1192" s="1"/>
      <c r="H1192" s="1"/>
      <c r="I1192" s="1"/>
      <c r="J1192" s="1"/>
      <c r="R1192" s="1"/>
      <c r="S1192" s="1"/>
      <c r="T1192" s="1"/>
      <c r="U1192" s="1"/>
      <c r="V1192" s="1"/>
      <c r="W1192" s="1"/>
      <c r="X1192" s="1"/>
    </row>
    <row r="1193" spans="1:24" ht="13.8" x14ac:dyDescent="0.3">
      <c r="A1193" s="1"/>
      <c r="B1193" s="1"/>
      <c r="C1193" s="1"/>
      <c r="D1193" s="6"/>
      <c r="E1193" s="5">
        <v>0.71766604117205834</v>
      </c>
      <c r="F1193" s="5" t="e">
        <f ca="1">LOOKUP(E1193,_xludf.MAP(_xludf.SEQUENCE($I$24-$I$23+1,1,$I$23),_xludf.LAMBDA(x,DISTR_HIPERGEOM_CDF(x,$C$5,$C$4,$C$3))),_xludf.SEQUENCE($I$24-$I$23+1,1,$I$23+1))</f>
        <v>#NAME?</v>
      </c>
      <c r="G1193" s="1"/>
      <c r="H1193" s="1"/>
      <c r="I1193" s="1"/>
      <c r="J1193" s="1"/>
      <c r="R1193" s="1"/>
      <c r="S1193" s="1"/>
      <c r="T1193" s="1"/>
      <c r="U1193" s="1"/>
      <c r="V1193" s="1"/>
      <c r="W1193" s="1"/>
      <c r="X1193" s="1"/>
    </row>
    <row r="1194" spans="1:24" ht="13.8" x14ac:dyDescent="0.3">
      <c r="A1194" s="1"/>
      <c r="B1194" s="1"/>
      <c r="C1194" s="1"/>
      <c r="D1194" s="6"/>
      <c r="E1194" s="5">
        <v>6.3496661544197197E-2</v>
      </c>
      <c r="F1194" s="5" t="e">
        <f ca="1">LOOKUP(E1194,_xludf.MAP(_xludf.SEQUENCE($I$24-$I$23+1,1,$I$23),_xludf.LAMBDA(x,DISTR_HIPERGEOM_CDF(x,$C$5,$C$4,$C$3))),_xludf.SEQUENCE($I$24-$I$23+1,1,$I$23+1))</f>
        <v>#NAME?</v>
      </c>
      <c r="G1194" s="1"/>
      <c r="H1194" s="1"/>
      <c r="I1194" s="1"/>
      <c r="J1194" s="1"/>
      <c r="R1194" s="1"/>
      <c r="S1194" s="1"/>
      <c r="T1194" s="1"/>
      <c r="U1194" s="1"/>
      <c r="V1194" s="1"/>
      <c r="W1194" s="1"/>
      <c r="X1194" s="1"/>
    </row>
    <row r="1195" spans="1:24" ht="13.8" x14ac:dyDescent="0.3">
      <c r="A1195" s="1"/>
      <c r="B1195" s="1"/>
      <c r="C1195" s="1"/>
      <c r="D1195" s="6"/>
      <c r="E1195" s="5">
        <v>0.35582003225375392</v>
      </c>
      <c r="F1195" s="5" t="e">
        <f ca="1">LOOKUP(E1195,_xludf.MAP(_xludf.SEQUENCE($I$24-$I$23+1,1,$I$23),_xludf.LAMBDA(x,DISTR_HIPERGEOM_CDF(x,$C$5,$C$4,$C$3))),_xludf.SEQUENCE($I$24-$I$23+1,1,$I$23+1))</f>
        <v>#NAME?</v>
      </c>
      <c r="G1195" s="1"/>
      <c r="H1195" s="1"/>
      <c r="I1195" s="1"/>
      <c r="J1195" s="1"/>
      <c r="R1195" s="1"/>
      <c r="S1195" s="1"/>
      <c r="T1195" s="1"/>
      <c r="U1195" s="1"/>
      <c r="V1195" s="1"/>
      <c r="W1195" s="1"/>
      <c r="X1195" s="1"/>
    </row>
    <row r="1196" spans="1:24" ht="13.8" x14ac:dyDescent="0.3">
      <c r="A1196" s="1"/>
      <c r="B1196" s="1"/>
      <c r="C1196" s="1"/>
      <c r="D1196" s="6"/>
      <c r="E1196" s="5">
        <v>0.6852925173439337</v>
      </c>
      <c r="F1196" s="5" t="e">
        <f ca="1">LOOKUP(E1196,_xludf.MAP(_xludf.SEQUENCE($I$24-$I$23+1,1,$I$23),_xludf.LAMBDA(x,DISTR_HIPERGEOM_CDF(x,$C$5,$C$4,$C$3))),_xludf.SEQUENCE($I$24-$I$23+1,1,$I$23+1))</f>
        <v>#NAME?</v>
      </c>
      <c r="G1196" s="1"/>
      <c r="H1196" s="1"/>
      <c r="I1196" s="1"/>
      <c r="J1196" s="1"/>
      <c r="R1196" s="1"/>
      <c r="S1196" s="1"/>
      <c r="T1196" s="1"/>
      <c r="U1196" s="1"/>
      <c r="V1196" s="1"/>
      <c r="W1196" s="1"/>
      <c r="X1196" s="1"/>
    </row>
    <row r="1197" spans="1:24" ht="13.8" x14ac:dyDescent="0.3">
      <c r="A1197" s="1"/>
      <c r="B1197" s="1"/>
      <c r="C1197" s="1"/>
      <c r="D1197" s="6"/>
      <c r="E1197" s="5">
        <v>0.75561243801805633</v>
      </c>
      <c r="F1197" s="5" t="e">
        <f ca="1">LOOKUP(E1197,_xludf.MAP(_xludf.SEQUENCE($I$24-$I$23+1,1,$I$23),_xludf.LAMBDA(x,DISTR_HIPERGEOM_CDF(x,$C$5,$C$4,$C$3))),_xludf.SEQUENCE($I$24-$I$23+1,1,$I$23+1))</f>
        <v>#NAME?</v>
      </c>
      <c r="G1197" s="1"/>
      <c r="H1197" s="1"/>
      <c r="I1197" s="1"/>
      <c r="J1197" s="1"/>
      <c r="R1197" s="1"/>
      <c r="S1197" s="1"/>
      <c r="T1197" s="1"/>
      <c r="U1197" s="1"/>
      <c r="V1197" s="1"/>
      <c r="W1197" s="1"/>
      <c r="X1197" s="1"/>
    </row>
    <row r="1198" spans="1:24" ht="13.8" x14ac:dyDescent="0.3">
      <c r="A1198" s="1"/>
      <c r="B1198" s="1"/>
      <c r="C1198" s="1"/>
      <c r="D1198" s="6"/>
      <c r="E1198" s="5">
        <v>0.51397160517064777</v>
      </c>
      <c r="F1198" s="5" t="e">
        <f ca="1">LOOKUP(E1198,_xludf.MAP(_xludf.SEQUENCE($I$24-$I$23+1,1,$I$23),_xludf.LAMBDA(x,DISTR_HIPERGEOM_CDF(x,$C$5,$C$4,$C$3))),_xludf.SEQUENCE($I$24-$I$23+1,1,$I$23+1))</f>
        <v>#NAME?</v>
      </c>
      <c r="G1198" s="1"/>
      <c r="H1198" s="1"/>
      <c r="I1198" s="1"/>
      <c r="J1198" s="1"/>
      <c r="R1198" s="1"/>
      <c r="S1198" s="1"/>
      <c r="T1198" s="1"/>
      <c r="U1198" s="1"/>
      <c r="V1198" s="1"/>
      <c r="W1198" s="1"/>
      <c r="X1198" s="1"/>
    </row>
    <row r="1199" spans="1:24" ht="13.8" x14ac:dyDescent="0.3">
      <c r="A1199" s="1"/>
      <c r="B1199" s="1"/>
      <c r="C1199" s="1"/>
      <c r="D1199" s="6"/>
      <c r="E1199" s="5">
        <v>0.59374995915086193</v>
      </c>
      <c r="F1199" s="5" t="e">
        <f ca="1">LOOKUP(E1199,_xludf.MAP(_xludf.SEQUENCE($I$24-$I$23+1,1,$I$23),_xludf.LAMBDA(x,DISTR_HIPERGEOM_CDF(x,$C$5,$C$4,$C$3))),_xludf.SEQUENCE($I$24-$I$23+1,1,$I$23+1))</f>
        <v>#NAME?</v>
      </c>
      <c r="G1199" s="1"/>
      <c r="H1199" s="1"/>
      <c r="I1199" s="1"/>
      <c r="J1199" s="1"/>
      <c r="R1199" s="1"/>
      <c r="S1199" s="1"/>
      <c r="T1199" s="1"/>
      <c r="U1199" s="1"/>
      <c r="V1199" s="1"/>
      <c r="W1199" s="1"/>
      <c r="X1199" s="1"/>
    </row>
    <row r="1200" spans="1:24" ht="13.8" x14ac:dyDescent="0.3">
      <c r="A1200" s="1"/>
      <c r="B1200" s="1"/>
      <c r="C1200" s="1"/>
      <c r="D1200" s="6"/>
      <c r="E1200" s="5">
        <v>0.58602976167889764</v>
      </c>
      <c r="F1200" s="5" t="e">
        <f ca="1">LOOKUP(E1200,_xludf.MAP(_xludf.SEQUENCE($I$24-$I$23+1,1,$I$23),_xludf.LAMBDA(x,DISTR_HIPERGEOM_CDF(x,$C$5,$C$4,$C$3))),_xludf.SEQUENCE($I$24-$I$23+1,1,$I$23+1))</f>
        <v>#NAME?</v>
      </c>
      <c r="G1200" s="1"/>
      <c r="H1200" s="1"/>
      <c r="I1200" s="1"/>
      <c r="J1200" s="1"/>
      <c r="R1200" s="1"/>
      <c r="S1200" s="1"/>
      <c r="T1200" s="1"/>
      <c r="U1200" s="1"/>
      <c r="V1200" s="1"/>
      <c r="W1200" s="1"/>
      <c r="X1200" s="1"/>
    </row>
    <row r="1201" spans="1:24" ht="13.8" x14ac:dyDescent="0.3">
      <c r="A1201" s="1"/>
      <c r="B1201" s="1"/>
      <c r="C1201" s="1"/>
      <c r="D1201" s="6"/>
      <c r="E1201" s="5">
        <v>0.93662247339578919</v>
      </c>
      <c r="F1201" s="5" t="e">
        <f ca="1">LOOKUP(E1201,_xludf.MAP(_xludf.SEQUENCE($I$24-$I$23+1,1,$I$23),_xludf.LAMBDA(x,DISTR_HIPERGEOM_CDF(x,$C$5,$C$4,$C$3))),_xludf.SEQUENCE($I$24-$I$23+1,1,$I$23+1))</f>
        <v>#NAME?</v>
      </c>
      <c r="G1201" s="1"/>
      <c r="H1201" s="1"/>
      <c r="I1201" s="1"/>
      <c r="J1201" s="1"/>
      <c r="R1201" s="1"/>
      <c r="S1201" s="1"/>
      <c r="T1201" s="1"/>
      <c r="U1201" s="1"/>
      <c r="V1201" s="1"/>
      <c r="W1201" s="1"/>
      <c r="X1201" s="1"/>
    </row>
    <row r="1202" spans="1:24" ht="13.8" x14ac:dyDescent="0.3">
      <c r="A1202" s="1"/>
      <c r="B1202" s="1"/>
      <c r="C1202" s="1"/>
      <c r="D1202" s="6"/>
      <c r="E1202" s="5">
        <v>0.87162544197909508</v>
      </c>
      <c r="F1202" s="5" t="e">
        <f ca="1">LOOKUP(E1202,_xludf.MAP(_xludf.SEQUENCE($I$24-$I$23+1,1,$I$23),_xludf.LAMBDA(x,DISTR_HIPERGEOM_CDF(x,$C$5,$C$4,$C$3))),_xludf.SEQUENCE($I$24-$I$23+1,1,$I$23+1))</f>
        <v>#NAME?</v>
      </c>
      <c r="G1202" s="1"/>
      <c r="H1202" s="1"/>
      <c r="I1202" s="1"/>
      <c r="J1202" s="1"/>
      <c r="R1202" s="1"/>
      <c r="S1202" s="1"/>
      <c r="T1202" s="1"/>
      <c r="U1202" s="1"/>
      <c r="V1202" s="1"/>
      <c r="W1202" s="1"/>
      <c r="X1202" s="1"/>
    </row>
    <row r="1203" spans="1:24" ht="13.8" x14ac:dyDescent="0.3">
      <c r="A1203" s="1"/>
      <c r="B1203" s="1"/>
      <c r="C1203" s="1"/>
      <c r="D1203" s="6"/>
      <c r="E1203" s="5">
        <v>0.94943701756671417</v>
      </c>
      <c r="F1203" s="5" t="e">
        <f ca="1">LOOKUP(E1203,_xludf.MAP(_xludf.SEQUENCE($I$24-$I$23+1,1,$I$23),_xludf.LAMBDA(x,DISTR_HIPERGEOM_CDF(x,$C$5,$C$4,$C$3))),_xludf.SEQUENCE($I$24-$I$23+1,1,$I$23+1))</f>
        <v>#NAME?</v>
      </c>
      <c r="G1203" s="1"/>
      <c r="H1203" s="1"/>
      <c r="I1203" s="1"/>
      <c r="J1203" s="1"/>
      <c r="R1203" s="1"/>
      <c r="S1203" s="1"/>
      <c r="T1203" s="1"/>
      <c r="U1203" s="1"/>
      <c r="V1203" s="1"/>
      <c r="W1203" s="1"/>
      <c r="X1203" s="1"/>
    </row>
    <row r="1204" spans="1:24" ht="13.8" x14ac:dyDescent="0.3">
      <c r="A1204" s="1"/>
      <c r="B1204" s="1"/>
      <c r="C1204" s="1"/>
      <c r="D1204" s="6"/>
      <c r="E1204" s="5">
        <v>0.37258475190349671</v>
      </c>
      <c r="F1204" s="5" t="e">
        <f ca="1">LOOKUP(E1204,_xludf.MAP(_xludf.SEQUENCE($I$24-$I$23+1,1,$I$23),_xludf.LAMBDA(x,DISTR_HIPERGEOM_CDF(x,$C$5,$C$4,$C$3))),_xludf.SEQUENCE($I$24-$I$23+1,1,$I$23+1))</f>
        <v>#NAME?</v>
      </c>
      <c r="G1204" s="1"/>
      <c r="H1204" s="1"/>
      <c r="I1204" s="1"/>
      <c r="J1204" s="1"/>
      <c r="R1204" s="1"/>
      <c r="S1204" s="1"/>
      <c r="T1204" s="1"/>
      <c r="U1204" s="1"/>
      <c r="V1204" s="1"/>
      <c r="W1204" s="1"/>
      <c r="X1204" s="1"/>
    </row>
    <row r="1205" spans="1:24" ht="13.8" x14ac:dyDescent="0.3">
      <c r="A1205" s="1"/>
      <c r="B1205" s="1"/>
      <c r="C1205" s="1"/>
      <c r="D1205" s="6"/>
      <c r="E1205" s="5">
        <v>0.9449496870836428</v>
      </c>
      <c r="F1205" s="5" t="e">
        <f ca="1">LOOKUP(E1205,_xludf.MAP(_xludf.SEQUENCE($I$24-$I$23+1,1,$I$23),_xludf.LAMBDA(x,DISTR_HIPERGEOM_CDF(x,$C$5,$C$4,$C$3))),_xludf.SEQUENCE($I$24-$I$23+1,1,$I$23+1))</f>
        <v>#NAME?</v>
      </c>
      <c r="G1205" s="1"/>
      <c r="H1205" s="1"/>
      <c r="I1205" s="1"/>
      <c r="J1205" s="1"/>
      <c r="R1205" s="1"/>
      <c r="S1205" s="1"/>
      <c r="T1205" s="1"/>
      <c r="U1205" s="1"/>
      <c r="V1205" s="1"/>
      <c r="W1205" s="1"/>
      <c r="X1205" s="1"/>
    </row>
    <row r="1206" spans="1:24" ht="13.8" x14ac:dyDescent="0.3">
      <c r="A1206" s="1"/>
      <c r="B1206" s="1"/>
      <c r="C1206" s="1"/>
      <c r="D1206" s="6"/>
      <c r="E1206" s="5">
        <v>0.8427074523204322</v>
      </c>
      <c r="F1206" s="5" t="e">
        <f ca="1">LOOKUP(E1206,_xludf.MAP(_xludf.SEQUENCE($I$24-$I$23+1,1,$I$23),_xludf.LAMBDA(x,DISTR_HIPERGEOM_CDF(x,$C$5,$C$4,$C$3))),_xludf.SEQUENCE($I$24-$I$23+1,1,$I$23+1))</f>
        <v>#NAME?</v>
      </c>
      <c r="G1206" s="1"/>
      <c r="H1206" s="1"/>
      <c r="I1206" s="1"/>
      <c r="J1206" s="1"/>
      <c r="R1206" s="1"/>
      <c r="S1206" s="1"/>
      <c r="T1206" s="1"/>
      <c r="U1206" s="1"/>
      <c r="V1206" s="1"/>
      <c r="W1206" s="1"/>
      <c r="X1206" s="1"/>
    </row>
    <row r="1207" spans="1:24" ht="13.8" x14ac:dyDescent="0.3">
      <c r="A1207" s="1"/>
      <c r="B1207" s="1"/>
      <c r="C1207" s="1"/>
      <c r="D1207" s="6"/>
      <c r="E1207" s="5">
        <v>0.20810576192358243</v>
      </c>
      <c r="F1207" s="5" t="e">
        <f ca="1">LOOKUP(E1207,_xludf.MAP(_xludf.SEQUENCE($I$24-$I$23+1,1,$I$23),_xludf.LAMBDA(x,DISTR_HIPERGEOM_CDF(x,$C$5,$C$4,$C$3))),_xludf.SEQUENCE($I$24-$I$23+1,1,$I$23+1))</f>
        <v>#NAME?</v>
      </c>
      <c r="G1207" s="1"/>
      <c r="H1207" s="1"/>
      <c r="I1207" s="1"/>
      <c r="J1207" s="1"/>
      <c r="R1207" s="1"/>
      <c r="S1207" s="1"/>
      <c r="T1207" s="1"/>
      <c r="U1207" s="1"/>
      <c r="V1207" s="1"/>
      <c r="W1207" s="1"/>
      <c r="X1207" s="1"/>
    </row>
    <row r="1208" spans="1:24" ht="13.8" x14ac:dyDescent="0.3">
      <c r="A1208" s="1"/>
      <c r="B1208" s="1"/>
      <c r="C1208" s="1"/>
      <c r="D1208" s="6"/>
      <c r="E1208" s="5">
        <v>0.39666496407955898</v>
      </c>
      <c r="F1208" s="5" t="e">
        <f ca="1">LOOKUP(E1208,_xludf.MAP(_xludf.SEQUENCE($I$24-$I$23+1,1,$I$23),_xludf.LAMBDA(x,DISTR_HIPERGEOM_CDF(x,$C$5,$C$4,$C$3))),_xludf.SEQUENCE($I$24-$I$23+1,1,$I$23+1))</f>
        <v>#NAME?</v>
      </c>
      <c r="G1208" s="1"/>
      <c r="H1208" s="1"/>
      <c r="I1208" s="1"/>
      <c r="J1208" s="1"/>
      <c r="R1208" s="1"/>
      <c r="S1208" s="1"/>
      <c r="T1208" s="1"/>
      <c r="U1208" s="1"/>
      <c r="V1208" s="1"/>
      <c r="W1208" s="1"/>
      <c r="X1208" s="1"/>
    </row>
    <row r="1209" spans="1:24" ht="13.8" x14ac:dyDescent="0.3">
      <c r="A1209" s="1"/>
      <c r="B1209" s="1"/>
      <c r="C1209" s="1"/>
      <c r="D1209" s="6"/>
      <c r="E1209" s="5">
        <v>0.76184427636564223</v>
      </c>
      <c r="F1209" s="5" t="e">
        <f ca="1">LOOKUP(E1209,_xludf.MAP(_xludf.SEQUENCE($I$24-$I$23+1,1,$I$23),_xludf.LAMBDA(x,DISTR_HIPERGEOM_CDF(x,$C$5,$C$4,$C$3))),_xludf.SEQUENCE($I$24-$I$23+1,1,$I$23+1))</f>
        <v>#NAME?</v>
      </c>
      <c r="G1209" s="1"/>
      <c r="H1209" s="1"/>
      <c r="I1209" s="1"/>
      <c r="J1209" s="1"/>
      <c r="R1209" s="1"/>
      <c r="S1209" s="1"/>
      <c r="T1209" s="1"/>
      <c r="U1209" s="1"/>
      <c r="V1209" s="1"/>
      <c r="W1209" s="1"/>
      <c r="X1209" s="1"/>
    </row>
    <row r="1210" spans="1:24" ht="13.8" x14ac:dyDescent="0.3">
      <c r="A1210" s="1"/>
      <c r="B1210" s="1"/>
      <c r="C1210" s="1"/>
      <c r="D1210" s="6"/>
      <c r="E1210" s="5">
        <v>0.91669882762841481</v>
      </c>
      <c r="F1210" s="5" t="e">
        <f ca="1">LOOKUP(E1210,_xludf.MAP(_xludf.SEQUENCE($I$24-$I$23+1,1,$I$23),_xludf.LAMBDA(x,DISTR_HIPERGEOM_CDF(x,$C$5,$C$4,$C$3))),_xludf.SEQUENCE($I$24-$I$23+1,1,$I$23+1))</f>
        <v>#NAME?</v>
      </c>
      <c r="G1210" s="1"/>
      <c r="H1210" s="1"/>
      <c r="I1210" s="1"/>
      <c r="J1210" s="1"/>
      <c r="R1210" s="1"/>
      <c r="S1210" s="1"/>
      <c r="T1210" s="1"/>
      <c r="U1210" s="1"/>
      <c r="V1210" s="1"/>
      <c r="W1210" s="1"/>
      <c r="X1210" s="1"/>
    </row>
    <row r="1211" spans="1:24" ht="13.8" x14ac:dyDescent="0.3">
      <c r="A1211" s="1"/>
      <c r="B1211" s="1"/>
      <c r="C1211" s="1"/>
      <c r="D1211" s="6"/>
      <c r="E1211" s="5">
        <v>0.61481640239757862</v>
      </c>
      <c r="F1211" s="5" t="e">
        <f ca="1">LOOKUP(E1211,_xludf.MAP(_xludf.SEQUENCE($I$24-$I$23+1,1,$I$23),_xludf.LAMBDA(x,DISTR_HIPERGEOM_CDF(x,$C$5,$C$4,$C$3))),_xludf.SEQUENCE($I$24-$I$23+1,1,$I$23+1))</f>
        <v>#NAME?</v>
      </c>
      <c r="G1211" s="1"/>
      <c r="H1211" s="1"/>
      <c r="I1211" s="1"/>
      <c r="J1211" s="1"/>
      <c r="R1211" s="1"/>
      <c r="S1211" s="1"/>
      <c r="T1211" s="1"/>
      <c r="U1211" s="1"/>
      <c r="V1211" s="1"/>
      <c r="W1211" s="1"/>
      <c r="X1211" s="1"/>
    </row>
    <row r="1212" spans="1:24" ht="13.8" x14ac:dyDescent="0.3">
      <c r="A1212" s="1"/>
      <c r="B1212" s="1"/>
      <c r="C1212" s="1"/>
      <c r="D1212" s="6"/>
      <c r="E1212" s="5">
        <v>0.85276365391090769</v>
      </c>
      <c r="F1212" s="5" t="e">
        <f ca="1">LOOKUP(E1212,_xludf.MAP(_xludf.SEQUENCE($I$24-$I$23+1,1,$I$23),_xludf.LAMBDA(x,DISTR_HIPERGEOM_CDF(x,$C$5,$C$4,$C$3))),_xludf.SEQUENCE($I$24-$I$23+1,1,$I$23+1))</f>
        <v>#NAME?</v>
      </c>
      <c r="G1212" s="1"/>
      <c r="H1212" s="1"/>
      <c r="I1212" s="1"/>
      <c r="J1212" s="1"/>
      <c r="R1212" s="1"/>
      <c r="S1212" s="1"/>
      <c r="T1212" s="1"/>
      <c r="U1212" s="1"/>
      <c r="V1212" s="1"/>
      <c r="W1212" s="1"/>
      <c r="X1212" s="1"/>
    </row>
    <row r="1213" spans="1:24" ht="13.8" x14ac:dyDescent="0.3">
      <c r="A1213" s="1"/>
      <c r="B1213" s="1"/>
      <c r="C1213" s="1"/>
      <c r="D1213" s="6"/>
      <c r="E1213" s="5">
        <v>0.38290527079456826</v>
      </c>
      <c r="F1213" s="5" t="e">
        <f ca="1">LOOKUP(E1213,_xludf.MAP(_xludf.SEQUENCE($I$24-$I$23+1,1,$I$23),_xludf.LAMBDA(x,DISTR_HIPERGEOM_CDF(x,$C$5,$C$4,$C$3))),_xludf.SEQUENCE($I$24-$I$23+1,1,$I$23+1))</f>
        <v>#NAME?</v>
      </c>
      <c r="G1213" s="1"/>
      <c r="H1213" s="1"/>
      <c r="I1213" s="1"/>
      <c r="J1213" s="1"/>
      <c r="R1213" s="1"/>
      <c r="S1213" s="1"/>
      <c r="T1213" s="1"/>
      <c r="U1213" s="1"/>
      <c r="V1213" s="1"/>
      <c r="W1213" s="1"/>
      <c r="X1213" s="1"/>
    </row>
    <row r="1214" spans="1:24" ht="13.8" x14ac:dyDescent="0.3">
      <c r="A1214" s="1"/>
      <c r="B1214" s="1"/>
      <c r="C1214" s="1"/>
      <c r="D1214" s="6"/>
      <c r="E1214" s="5">
        <v>0.7973770247439087</v>
      </c>
      <c r="F1214" s="5" t="e">
        <f ca="1">LOOKUP(E1214,_xludf.MAP(_xludf.SEQUENCE($I$24-$I$23+1,1,$I$23),_xludf.LAMBDA(x,DISTR_HIPERGEOM_CDF(x,$C$5,$C$4,$C$3))),_xludf.SEQUENCE($I$24-$I$23+1,1,$I$23+1))</f>
        <v>#NAME?</v>
      </c>
      <c r="G1214" s="1"/>
      <c r="H1214" s="1"/>
      <c r="I1214" s="1"/>
      <c r="J1214" s="1"/>
      <c r="R1214" s="1"/>
      <c r="S1214" s="1"/>
      <c r="T1214" s="1"/>
      <c r="U1214" s="1"/>
      <c r="V1214" s="1"/>
      <c r="W1214" s="1"/>
      <c r="X1214" s="1"/>
    </row>
    <row r="1215" spans="1:24" ht="13.8" x14ac:dyDescent="0.3">
      <c r="A1215" s="1"/>
      <c r="B1215" s="1"/>
      <c r="C1215" s="1"/>
      <c r="D1215" s="6"/>
      <c r="E1215" s="5">
        <v>0.8479476343235719</v>
      </c>
      <c r="F1215" s="5" t="e">
        <f ca="1">LOOKUP(E1215,_xludf.MAP(_xludf.SEQUENCE($I$24-$I$23+1,1,$I$23),_xludf.LAMBDA(x,DISTR_HIPERGEOM_CDF(x,$C$5,$C$4,$C$3))),_xludf.SEQUENCE($I$24-$I$23+1,1,$I$23+1))</f>
        <v>#NAME?</v>
      </c>
      <c r="G1215" s="1"/>
      <c r="H1215" s="1"/>
      <c r="I1215" s="1"/>
      <c r="J1215" s="1"/>
      <c r="R1215" s="1"/>
      <c r="S1215" s="1"/>
      <c r="T1215" s="1"/>
      <c r="U1215" s="1"/>
      <c r="V1215" s="1"/>
      <c r="W1215" s="1"/>
      <c r="X1215" s="1"/>
    </row>
    <row r="1216" spans="1:24" ht="13.8" x14ac:dyDescent="0.3">
      <c r="A1216" s="1"/>
      <c r="B1216" s="1"/>
      <c r="C1216" s="1"/>
      <c r="D1216" s="6"/>
      <c r="E1216" s="5">
        <v>0.79752710330439824</v>
      </c>
      <c r="F1216" s="5" t="e">
        <f ca="1">LOOKUP(E1216,_xludf.MAP(_xludf.SEQUENCE($I$24-$I$23+1,1,$I$23),_xludf.LAMBDA(x,DISTR_HIPERGEOM_CDF(x,$C$5,$C$4,$C$3))),_xludf.SEQUENCE($I$24-$I$23+1,1,$I$23+1))</f>
        <v>#NAME?</v>
      </c>
      <c r="G1216" s="1"/>
      <c r="H1216" s="1"/>
      <c r="I1216" s="1"/>
      <c r="J1216" s="1"/>
      <c r="R1216" s="1"/>
      <c r="S1216" s="1"/>
      <c r="T1216" s="1"/>
      <c r="U1216" s="1"/>
      <c r="V1216" s="1"/>
      <c r="W1216" s="1"/>
      <c r="X1216" s="1"/>
    </row>
    <row r="1217" spans="1:24" ht="13.8" x14ac:dyDescent="0.3">
      <c r="A1217" s="1"/>
      <c r="B1217" s="1"/>
      <c r="C1217" s="1"/>
      <c r="D1217" s="6"/>
      <c r="E1217" s="5">
        <v>0.61929600644033267</v>
      </c>
      <c r="F1217" s="5" t="e">
        <f ca="1">LOOKUP(E1217,_xludf.MAP(_xludf.SEQUENCE($I$24-$I$23+1,1,$I$23),_xludf.LAMBDA(x,DISTR_HIPERGEOM_CDF(x,$C$5,$C$4,$C$3))),_xludf.SEQUENCE($I$24-$I$23+1,1,$I$23+1))</f>
        <v>#NAME?</v>
      </c>
      <c r="G1217" s="1"/>
      <c r="H1217" s="1"/>
      <c r="I1217" s="1"/>
      <c r="J1217" s="1"/>
      <c r="R1217" s="1"/>
      <c r="S1217" s="1"/>
      <c r="T1217" s="1"/>
      <c r="U1217" s="1"/>
      <c r="V1217" s="1"/>
      <c r="W1217" s="1"/>
      <c r="X1217" s="1"/>
    </row>
    <row r="1218" spans="1:24" ht="13.8" x14ac:dyDescent="0.3">
      <c r="A1218" s="1"/>
      <c r="B1218" s="1"/>
      <c r="C1218" s="1"/>
      <c r="D1218" s="6"/>
      <c r="E1218" s="5">
        <v>0.32946336729129055</v>
      </c>
      <c r="F1218" s="5" t="e">
        <f ca="1">LOOKUP(E1218,_xludf.MAP(_xludf.SEQUENCE($I$24-$I$23+1,1,$I$23),_xludf.LAMBDA(x,DISTR_HIPERGEOM_CDF(x,$C$5,$C$4,$C$3))),_xludf.SEQUENCE($I$24-$I$23+1,1,$I$23+1))</f>
        <v>#NAME?</v>
      </c>
      <c r="G1218" s="1"/>
      <c r="H1218" s="1"/>
      <c r="I1218" s="1"/>
      <c r="J1218" s="1"/>
      <c r="R1218" s="1"/>
      <c r="S1218" s="1"/>
      <c r="T1218" s="1"/>
      <c r="U1218" s="1"/>
      <c r="V1218" s="1"/>
      <c r="W1218" s="1"/>
      <c r="X1218" s="1"/>
    </row>
    <row r="1219" spans="1:24" ht="13.8" x14ac:dyDescent="0.3">
      <c r="A1219" s="1"/>
      <c r="B1219" s="1"/>
      <c r="C1219" s="1"/>
      <c r="D1219" s="6"/>
      <c r="E1219" s="5">
        <v>0.72279827463331336</v>
      </c>
      <c r="F1219" s="5" t="e">
        <f ca="1">LOOKUP(E1219,_xludf.MAP(_xludf.SEQUENCE($I$24-$I$23+1,1,$I$23),_xludf.LAMBDA(x,DISTR_HIPERGEOM_CDF(x,$C$5,$C$4,$C$3))),_xludf.SEQUENCE($I$24-$I$23+1,1,$I$23+1))</f>
        <v>#NAME?</v>
      </c>
      <c r="G1219" s="1"/>
      <c r="H1219" s="1"/>
      <c r="I1219" s="1"/>
      <c r="J1219" s="1"/>
      <c r="R1219" s="1"/>
      <c r="S1219" s="1"/>
      <c r="T1219" s="1"/>
      <c r="U1219" s="1"/>
      <c r="V1219" s="1"/>
      <c r="W1219" s="1"/>
      <c r="X1219" s="1"/>
    </row>
    <row r="1220" spans="1:24" ht="13.8" x14ac:dyDescent="0.3">
      <c r="A1220" s="1"/>
      <c r="B1220" s="1"/>
      <c r="C1220" s="1"/>
      <c r="D1220" s="6"/>
      <c r="E1220" s="5">
        <v>0.93559468660155354</v>
      </c>
      <c r="F1220" s="5" t="e">
        <f ca="1">LOOKUP(E1220,_xludf.MAP(_xludf.SEQUENCE($I$24-$I$23+1,1,$I$23),_xludf.LAMBDA(x,DISTR_HIPERGEOM_CDF(x,$C$5,$C$4,$C$3))),_xludf.SEQUENCE($I$24-$I$23+1,1,$I$23+1))</f>
        <v>#NAME?</v>
      </c>
      <c r="G1220" s="1"/>
      <c r="H1220" s="1"/>
      <c r="I1220" s="1"/>
      <c r="J1220" s="1"/>
      <c r="R1220" s="1"/>
      <c r="S1220" s="1"/>
      <c r="T1220" s="1"/>
      <c r="U1220" s="1"/>
      <c r="V1220" s="1"/>
      <c r="W1220" s="1"/>
      <c r="X1220" s="1"/>
    </row>
    <row r="1221" spans="1:24" ht="13.8" x14ac:dyDescent="0.3">
      <c r="A1221" s="1"/>
      <c r="B1221" s="1"/>
      <c r="C1221" s="1"/>
      <c r="D1221" s="6"/>
      <c r="E1221" s="5">
        <v>0.54901546901163423</v>
      </c>
      <c r="F1221" s="5" t="e">
        <f ca="1">LOOKUP(E1221,_xludf.MAP(_xludf.SEQUENCE($I$24-$I$23+1,1,$I$23),_xludf.LAMBDA(x,DISTR_HIPERGEOM_CDF(x,$C$5,$C$4,$C$3))),_xludf.SEQUENCE($I$24-$I$23+1,1,$I$23+1))</f>
        <v>#NAME?</v>
      </c>
      <c r="G1221" s="1"/>
      <c r="H1221" s="1"/>
      <c r="I1221" s="1"/>
      <c r="J1221" s="1"/>
      <c r="R1221" s="1"/>
      <c r="S1221" s="1"/>
      <c r="T1221" s="1"/>
      <c r="U1221" s="1"/>
      <c r="V1221" s="1"/>
      <c r="W1221" s="1"/>
      <c r="X1221" s="1"/>
    </row>
    <row r="1222" spans="1:24" ht="13.8" x14ac:dyDescent="0.3">
      <c r="A1222" s="1"/>
      <c r="B1222" s="1"/>
      <c r="C1222" s="1"/>
      <c r="D1222" s="6"/>
      <c r="E1222" s="5">
        <v>0.82420510807056169</v>
      </c>
      <c r="F1222" s="5" t="e">
        <f ca="1">LOOKUP(E1222,_xludf.MAP(_xludf.SEQUENCE($I$24-$I$23+1,1,$I$23),_xludf.LAMBDA(x,DISTR_HIPERGEOM_CDF(x,$C$5,$C$4,$C$3))),_xludf.SEQUENCE($I$24-$I$23+1,1,$I$23+1))</f>
        <v>#NAME?</v>
      </c>
      <c r="G1222" s="1"/>
      <c r="H1222" s="1"/>
      <c r="I1222" s="1"/>
      <c r="J1222" s="1"/>
      <c r="R1222" s="1"/>
      <c r="S1222" s="1"/>
      <c r="T1222" s="1"/>
      <c r="U1222" s="1"/>
      <c r="V1222" s="1"/>
      <c r="W1222" s="1"/>
      <c r="X1222" s="1"/>
    </row>
    <row r="1223" spans="1:24" ht="13.8" x14ac:dyDescent="0.3">
      <c r="A1223" s="1"/>
      <c r="B1223" s="1"/>
      <c r="C1223" s="1"/>
      <c r="D1223" s="6"/>
      <c r="E1223" s="5">
        <v>5.5269819388932162E-2</v>
      </c>
      <c r="F1223" s="5" t="e">
        <f ca="1">LOOKUP(E1223,_xludf.MAP(_xludf.SEQUENCE($I$24-$I$23+1,1,$I$23),_xludf.LAMBDA(x,DISTR_HIPERGEOM_CDF(x,$C$5,$C$4,$C$3))),_xludf.SEQUENCE($I$24-$I$23+1,1,$I$23+1))</f>
        <v>#NAME?</v>
      </c>
      <c r="G1223" s="1"/>
      <c r="H1223" s="1"/>
      <c r="I1223" s="1"/>
      <c r="J1223" s="1"/>
      <c r="R1223" s="1"/>
      <c r="S1223" s="1"/>
      <c r="T1223" s="1"/>
      <c r="U1223" s="1"/>
      <c r="V1223" s="1"/>
      <c r="W1223" s="1"/>
      <c r="X1223" s="1"/>
    </row>
    <row r="1224" spans="1:24" ht="13.8" x14ac:dyDescent="0.3">
      <c r="A1224" s="1"/>
      <c r="B1224" s="1"/>
      <c r="C1224" s="1"/>
      <c r="D1224" s="6"/>
      <c r="E1224" s="5">
        <v>2.10633619140288E-2</v>
      </c>
      <c r="F1224" s="5" t="e">
        <f ca="1">LOOKUP(E1224,_xludf.MAP(_xludf.SEQUENCE($I$24-$I$23+1,1,$I$23),_xludf.LAMBDA(x,DISTR_HIPERGEOM_CDF(x,$C$5,$C$4,$C$3))),_xludf.SEQUENCE($I$24-$I$23+1,1,$I$23+1))</f>
        <v>#NAME?</v>
      </c>
      <c r="G1224" s="1"/>
      <c r="H1224" s="1"/>
      <c r="I1224" s="1"/>
      <c r="J1224" s="1"/>
      <c r="R1224" s="1"/>
      <c r="S1224" s="1"/>
      <c r="T1224" s="1"/>
      <c r="U1224" s="1"/>
      <c r="V1224" s="1"/>
      <c r="W1224" s="1"/>
      <c r="X1224" s="1"/>
    </row>
    <row r="1225" spans="1:24" ht="13.8" x14ac:dyDescent="0.3">
      <c r="A1225" s="1"/>
      <c r="B1225" s="1"/>
      <c r="C1225" s="1"/>
      <c r="D1225" s="6"/>
      <c r="E1225" s="5">
        <v>0.60726960183934309</v>
      </c>
      <c r="F1225" s="5" t="e">
        <f ca="1">LOOKUP(E1225,_xludf.MAP(_xludf.SEQUENCE($I$24-$I$23+1,1,$I$23),_xludf.LAMBDA(x,DISTR_HIPERGEOM_CDF(x,$C$5,$C$4,$C$3))),_xludf.SEQUENCE($I$24-$I$23+1,1,$I$23+1))</f>
        <v>#NAME?</v>
      </c>
      <c r="G1225" s="1"/>
      <c r="H1225" s="1"/>
      <c r="I1225" s="1"/>
      <c r="J1225" s="1"/>
      <c r="R1225" s="1"/>
      <c r="S1225" s="1"/>
      <c r="T1225" s="1"/>
      <c r="U1225" s="1"/>
      <c r="V1225" s="1"/>
      <c r="W1225" s="1"/>
      <c r="X1225" s="1"/>
    </row>
    <row r="1226" spans="1:24" ht="13.8" x14ac:dyDescent="0.3">
      <c r="A1226" s="1"/>
      <c r="B1226" s="1"/>
      <c r="C1226" s="1"/>
      <c r="D1226" s="6"/>
      <c r="E1226" s="5">
        <v>0.58665674517941824</v>
      </c>
      <c r="F1226" s="5" t="e">
        <f ca="1">LOOKUP(E1226,_xludf.MAP(_xludf.SEQUENCE($I$24-$I$23+1,1,$I$23),_xludf.LAMBDA(x,DISTR_HIPERGEOM_CDF(x,$C$5,$C$4,$C$3))),_xludf.SEQUENCE($I$24-$I$23+1,1,$I$23+1))</f>
        <v>#NAME?</v>
      </c>
      <c r="G1226" s="1"/>
      <c r="H1226" s="1"/>
      <c r="I1226" s="1"/>
      <c r="J1226" s="1"/>
      <c r="R1226" s="1"/>
      <c r="S1226" s="1"/>
      <c r="T1226" s="1"/>
      <c r="U1226" s="1"/>
      <c r="V1226" s="1"/>
      <c r="W1226" s="1"/>
      <c r="X1226" s="1"/>
    </row>
    <row r="1227" spans="1:24" ht="13.8" x14ac:dyDescent="0.3">
      <c r="A1227" s="1"/>
      <c r="B1227" s="1"/>
      <c r="C1227" s="1"/>
      <c r="D1227" s="6"/>
      <c r="E1227" s="5">
        <v>5.4068536298867986E-2</v>
      </c>
      <c r="F1227" s="5" t="e">
        <f ca="1">LOOKUP(E1227,_xludf.MAP(_xludf.SEQUENCE($I$24-$I$23+1,1,$I$23),_xludf.LAMBDA(x,DISTR_HIPERGEOM_CDF(x,$C$5,$C$4,$C$3))),_xludf.SEQUENCE($I$24-$I$23+1,1,$I$23+1))</f>
        <v>#NAME?</v>
      </c>
      <c r="G1227" s="1"/>
      <c r="H1227" s="1"/>
      <c r="I1227" s="1"/>
      <c r="J1227" s="1"/>
      <c r="R1227" s="1"/>
      <c r="S1227" s="1"/>
      <c r="T1227" s="1"/>
      <c r="U1227" s="1"/>
      <c r="V1227" s="1"/>
      <c r="W1227" s="1"/>
      <c r="X1227" s="1"/>
    </row>
    <row r="1228" spans="1:24" ht="13.8" x14ac:dyDescent="0.3">
      <c r="A1228" s="1"/>
      <c r="B1228" s="1"/>
      <c r="C1228" s="1"/>
      <c r="D1228" s="6"/>
      <c r="E1228" s="5">
        <v>0.76376732797923474</v>
      </c>
      <c r="F1228" s="5" t="e">
        <f ca="1">LOOKUP(E1228,_xludf.MAP(_xludf.SEQUENCE($I$24-$I$23+1,1,$I$23),_xludf.LAMBDA(x,DISTR_HIPERGEOM_CDF(x,$C$5,$C$4,$C$3))),_xludf.SEQUENCE($I$24-$I$23+1,1,$I$23+1))</f>
        <v>#NAME?</v>
      </c>
      <c r="G1228" s="1"/>
      <c r="H1228" s="1"/>
      <c r="I1228" s="1"/>
      <c r="J1228" s="1"/>
      <c r="R1228" s="1"/>
      <c r="S1228" s="1"/>
      <c r="T1228" s="1"/>
      <c r="U1228" s="1"/>
      <c r="V1228" s="1"/>
      <c r="W1228" s="1"/>
      <c r="X1228" s="1"/>
    </row>
    <row r="1229" spans="1:24" ht="13.8" x14ac:dyDescent="0.3">
      <c r="A1229" s="1"/>
      <c r="B1229" s="1"/>
      <c r="C1229" s="1"/>
      <c r="D1229" s="6"/>
      <c r="E1229" s="5">
        <v>9.0886432230474767E-3</v>
      </c>
      <c r="F1229" s="5" t="e">
        <f ca="1">LOOKUP(E1229,_xludf.MAP(_xludf.SEQUENCE($I$24-$I$23+1,1,$I$23),_xludf.LAMBDA(x,DISTR_HIPERGEOM_CDF(x,$C$5,$C$4,$C$3))),_xludf.SEQUENCE($I$24-$I$23+1,1,$I$23+1))</f>
        <v>#NAME?</v>
      </c>
      <c r="G1229" s="1"/>
      <c r="H1229" s="1"/>
      <c r="I1229" s="1"/>
      <c r="J1229" s="1"/>
      <c r="R1229" s="1"/>
      <c r="S1229" s="1"/>
      <c r="T1229" s="1"/>
      <c r="U1229" s="1"/>
      <c r="V1229" s="1"/>
      <c r="W1229" s="1"/>
      <c r="X1229" s="1"/>
    </row>
    <row r="1230" spans="1:24" ht="13.8" x14ac:dyDescent="0.3">
      <c r="A1230" s="1"/>
      <c r="B1230" s="1"/>
      <c r="C1230" s="1"/>
      <c r="D1230" s="6"/>
      <c r="E1230" s="5">
        <v>0.87808952817734232</v>
      </c>
      <c r="F1230" s="5" t="e">
        <f ca="1">LOOKUP(E1230,_xludf.MAP(_xludf.SEQUENCE($I$24-$I$23+1,1,$I$23),_xludf.LAMBDA(x,DISTR_HIPERGEOM_CDF(x,$C$5,$C$4,$C$3))),_xludf.SEQUENCE($I$24-$I$23+1,1,$I$23+1))</f>
        <v>#NAME?</v>
      </c>
      <c r="G1230" s="1"/>
      <c r="H1230" s="1"/>
      <c r="I1230" s="1"/>
      <c r="J1230" s="1"/>
      <c r="R1230" s="1"/>
      <c r="S1230" s="1"/>
      <c r="T1230" s="1"/>
      <c r="U1230" s="1"/>
      <c r="V1230" s="1"/>
      <c r="W1230" s="1"/>
      <c r="X1230" s="1"/>
    </row>
    <row r="1231" spans="1:24" ht="13.8" x14ac:dyDescent="0.3">
      <c r="A1231" s="1"/>
      <c r="B1231" s="1"/>
      <c r="C1231" s="1"/>
      <c r="D1231" s="6"/>
      <c r="E1231" s="5">
        <v>0.32959271489599284</v>
      </c>
      <c r="F1231" s="5" t="e">
        <f ca="1">LOOKUP(E1231,_xludf.MAP(_xludf.SEQUENCE($I$24-$I$23+1,1,$I$23),_xludf.LAMBDA(x,DISTR_HIPERGEOM_CDF(x,$C$5,$C$4,$C$3))),_xludf.SEQUENCE($I$24-$I$23+1,1,$I$23+1))</f>
        <v>#NAME?</v>
      </c>
      <c r="G1231" s="1"/>
      <c r="H1231" s="1"/>
      <c r="I1231" s="1"/>
      <c r="J1231" s="1"/>
      <c r="R1231" s="1"/>
      <c r="S1231" s="1"/>
      <c r="T1231" s="1"/>
      <c r="U1231" s="1"/>
      <c r="V1231" s="1"/>
      <c r="W1231" s="1"/>
      <c r="X1231" s="1"/>
    </row>
    <row r="1232" spans="1:24" ht="13.8" x14ac:dyDescent="0.3">
      <c r="A1232" s="1"/>
      <c r="B1232" s="1"/>
      <c r="C1232" s="1"/>
      <c r="D1232" s="6"/>
      <c r="E1232" s="5">
        <v>0.20085228095429175</v>
      </c>
      <c r="F1232" s="5" t="e">
        <f ca="1">LOOKUP(E1232,_xludf.MAP(_xludf.SEQUENCE($I$24-$I$23+1,1,$I$23),_xludf.LAMBDA(x,DISTR_HIPERGEOM_CDF(x,$C$5,$C$4,$C$3))),_xludf.SEQUENCE($I$24-$I$23+1,1,$I$23+1))</f>
        <v>#NAME?</v>
      </c>
      <c r="G1232" s="1"/>
      <c r="H1232" s="1"/>
      <c r="I1232" s="1"/>
      <c r="J1232" s="1"/>
      <c r="R1232" s="1"/>
      <c r="S1232" s="1"/>
      <c r="T1232" s="1"/>
      <c r="U1232" s="1"/>
      <c r="V1232" s="1"/>
      <c r="W1232" s="1"/>
      <c r="X1232" s="1"/>
    </row>
    <row r="1233" spans="1:24" ht="13.8" x14ac:dyDescent="0.3">
      <c r="A1233" s="1"/>
      <c r="B1233" s="1"/>
      <c r="C1233" s="1"/>
      <c r="D1233" s="6"/>
      <c r="E1233" s="5">
        <v>0.18268738854465816</v>
      </c>
      <c r="F1233" s="5" t="e">
        <f ca="1">LOOKUP(E1233,_xludf.MAP(_xludf.SEQUENCE($I$24-$I$23+1,1,$I$23),_xludf.LAMBDA(x,DISTR_HIPERGEOM_CDF(x,$C$5,$C$4,$C$3))),_xludf.SEQUENCE($I$24-$I$23+1,1,$I$23+1))</f>
        <v>#NAME?</v>
      </c>
      <c r="G1233" s="1"/>
      <c r="H1233" s="1"/>
      <c r="I1233" s="1"/>
      <c r="J1233" s="1"/>
      <c r="R1233" s="1"/>
      <c r="S1233" s="1"/>
      <c r="T1233" s="1"/>
      <c r="U1233" s="1"/>
      <c r="V1233" s="1"/>
      <c r="W1233" s="1"/>
      <c r="X1233" s="1"/>
    </row>
    <row r="1234" spans="1:24" ht="13.8" x14ac:dyDescent="0.3">
      <c r="A1234" s="1"/>
      <c r="B1234" s="1"/>
      <c r="C1234" s="1"/>
      <c r="D1234" s="6"/>
      <c r="E1234" s="5">
        <v>0.50887227750810493</v>
      </c>
      <c r="F1234" s="5" t="e">
        <f ca="1">LOOKUP(E1234,_xludf.MAP(_xludf.SEQUENCE($I$24-$I$23+1,1,$I$23),_xludf.LAMBDA(x,DISTR_HIPERGEOM_CDF(x,$C$5,$C$4,$C$3))),_xludf.SEQUENCE($I$24-$I$23+1,1,$I$23+1))</f>
        <v>#NAME?</v>
      </c>
      <c r="G1234" s="1"/>
      <c r="H1234" s="1"/>
      <c r="I1234" s="1"/>
      <c r="J1234" s="1"/>
      <c r="R1234" s="1"/>
      <c r="S1234" s="1"/>
      <c r="T1234" s="1"/>
      <c r="U1234" s="1"/>
      <c r="V1234" s="1"/>
      <c r="W1234" s="1"/>
      <c r="X1234" s="1"/>
    </row>
    <row r="1235" spans="1:24" ht="13.8" x14ac:dyDescent="0.3">
      <c r="A1235" s="1"/>
      <c r="B1235" s="1"/>
      <c r="C1235" s="1"/>
      <c r="D1235" s="6"/>
      <c r="E1235" s="5">
        <v>0.10864629256835701</v>
      </c>
      <c r="F1235" s="5" t="e">
        <f ca="1">LOOKUP(E1235,_xludf.MAP(_xludf.SEQUENCE($I$24-$I$23+1,1,$I$23),_xludf.LAMBDA(x,DISTR_HIPERGEOM_CDF(x,$C$5,$C$4,$C$3))),_xludf.SEQUENCE($I$24-$I$23+1,1,$I$23+1))</f>
        <v>#NAME?</v>
      </c>
      <c r="G1235" s="1"/>
      <c r="H1235" s="1"/>
      <c r="I1235" s="1"/>
      <c r="J1235" s="1"/>
      <c r="R1235" s="1"/>
      <c r="S1235" s="1"/>
      <c r="T1235" s="1"/>
      <c r="U1235" s="1"/>
      <c r="V1235" s="1"/>
      <c r="W1235" s="1"/>
      <c r="X1235" s="1"/>
    </row>
    <row r="1236" spans="1:24" ht="13.8" x14ac:dyDescent="0.3">
      <c r="A1236" s="1"/>
      <c r="B1236" s="1"/>
      <c r="C1236" s="1"/>
      <c r="D1236" s="6"/>
      <c r="E1236" s="5">
        <v>0.59666371692412412</v>
      </c>
      <c r="F1236" s="5" t="e">
        <f ca="1">LOOKUP(E1236,_xludf.MAP(_xludf.SEQUENCE($I$24-$I$23+1,1,$I$23),_xludf.LAMBDA(x,DISTR_HIPERGEOM_CDF(x,$C$5,$C$4,$C$3))),_xludf.SEQUENCE($I$24-$I$23+1,1,$I$23+1))</f>
        <v>#NAME?</v>
      </c>
      <c r="G1236" s="1"/>
      <c r="H1236" s="1"/>
      <c r="I1236" s="1"/>
      <c r="J1236" s="1"/>
      <c r="R1236" s="1"/>
      <c r="S1236" s="1"/>
      <c r="T1236" s="1"/>
      <c r="U1236" s="1"/>
      <c r="V1236" s="1"/>
      <c r="W1236" s="1"/>
      <c r="X1236" s="1"/>
    </row>
    <row r="1237" spans="1:24" ht="13.8" x14ac:dyDescent="0.3">
      <c r="A1237" s="1"/>
      <c r="B1237" s="1"/>
      <c r="C1237" s="1"/>
      <c r="D1237" s="6"/>
      <c r="E1237" s="5">
        <v>0.158667692757402</v>
      </c>
      <c r="F1237" s="5" t="e">
        <f ca="1">LOOKUP(E1237,_xludf.MAP(_xludf.SEQUENCE($I$24-$I$23+1,1,$I$23),_xludf.LAMBDA(x,DISTR_HIPERGEOM_CDF(x,$C$5,$C$4,$C$3))),_xludf.SEQUENCE($I$24-$I$23+1,1,$I$23+1))</f>
        <v>#NAME?</v>
      </c>
      <c r="G1237" s="1"/>
      <c r="H1237" s="1"/>
      <c r="I1237" s="1"/>
      <c r="J1237" s="1"/>
      <c r="R1237" s="1"/>
      <c r="S1237" s="1"/>
      <c r="T1237" s="1"/>
      <c r="U1237" s="1"/>
      <c r="V1237" s="1"/>
      <c r="W1237" s="1"/>
      <c r="X1237" s="1"/>
    </row>
    <row r="1238" spans="1:24" ht="13.8" x14ac:dyDescent="0.3">
      <c r="A1238" s="1"/>
      <c r="B1238" s="1"/>
      <c r="C1238" s="1"/>
      <c r="D1238" s="6"/>
      <c r="E1238" s="5">
        <v>0.75033040867189582</v>
      </c>
      <c r="F1238" s="5" t="e">
        <f ca="1">LOOKUP(E1238,_xludf.MAP(_xludf.SEQUENCE($I$24-$I$23+1,1,$I$23),_xludf.LAMBDA(x,DISTR_HIPERGEOM_CDF(x,$C$5,$C$4,$C$3))),_xludf.SEQUENCE($I$24-$I$23+1,1,$I$23+1))</f>
        <v>#NAME?</v>
      </c>
      <c r="G1238" s="1"/>
      <c r="H1238" s="1"/>
      <c r="I1238" s="1"/>
      <c r="J1238" s="1"/>
      <c r="R1238" s="1"/>
      <c r="S1238" s="1"/>
      <c r="T1238" s="1"/>
      <c r="U1238" s="1"/>
      <c r="V1238" s="1"/>
      <c r="W1238" s="1"/>
      <c r="X1238" s="1"/>
    </row>
    <row r="1239" spans="1:24" ht="13.8" x14ac:dyDescent="0.3">
      <c r="A1239" s="1"/>
      <c r="B1239" s="1"/>
      <c r="C1239" s="1"/>
      <c r="D1239" s="6"/>
      <c r="E1239" s="5">
        <v>0.52634804175660943</v>
      </c>
      <c r="F1239" s="5" t="e">
        <f ca="1">LOOKUP(E1239,_xludf.MAP(_xludf.SEQUENCE($I$24-$I$23+1,1,$I$23),_xludf.LAMBDA(x,DISTR_HIPERGEOM_CDF(x,$C$5,$C$4,$C$3))),_xludf.SEQUENCE($I$24-$I$23+1,1,$I$23+1))</f>
        <v>#NAME?</v>
      </c>
      <c r="G1239" s="1"/>
      <c r="H1239" s="1"/>
      <c r="I1239" s="1"/>
      <c r="J1239" s="1"/>
      <c r="R1239" s="1"/>
      <c r="S1239" s="1"/>
      <c r="T1239" s="1"/>
      <c r="U1239" s="1"/>
      <c r="V1239" s="1"/>
      <c r="W1239" s="1"/>
      <c r="X1239" s="1"/>
    </row>
    <row r="1240" spans="1:24" ht="13.8" x14ac:dyDescent="0.3">
      <c r="A1240" s="1"/>
      <c r="B1240" s="1"/>
      <c r="C1240" s="1"/>
      <c r="D1240" s="6"/>
      <c r="E1240" s="5">
        <v>6.775631442145702E-2</v>
      </c>
      <c r="F1240" s="5" t="e">
        <f ca="1">LOOKUP(E1240,_xludf.MAP(_xludf.SEQUENCE($I$24-$I$23+1,1,$I$23),_xludf.LAMBDA(x,DISTR_HIPERGEOM_CDF(x,$C$5,$C$4,$C$3))),_xludf.SEQUENCE($I$24-$I$23+1,1,$I$23+1))</f>
        <v>#NAME?</v>
      </c>
      <c r="G1240" s="1"/>
      <c r="H1240" s="1"/>
      <c r="I1240" s="1"/>
      <c r="J1240" s="1"/>
      <c r="R1240" s="1"/>
      <c r="S1240" s="1"/>
      <c r="T1240" s="1"/>
      <c r="U1240" s="1"/>
      <c r="V1240" s="1"/>
      <c r="W1240" s="1"/>
      <c r="X1240" s="1"/>
    </row>
    <row r="1241" spans="1:24" ht="13.8" x14ac:dyDescent="0.3">
      <c r="A1241" s="1"/>
      <c r="B1241" s="1"/>
      <c r="C1241" s="1"/>
      <c r="D1241" s="6"/>
      <c r="E1241" s="5">
        <v>0.40801320050483947</v>
      </c>
      <c r="F1241" s="5" t="e">
        <f ca="1">LOOKUP(E1241,_xludf.MAP(_xludf.SEQUENCE($I$24-$I$23+1,1,$I$23),_xludf.LAMBDA(x,DISTR_HIPERGEOM_CDF(x,$C$5,$C$4,$C$3))),_xludf.SEQUENCE($I$24-$I$23+1,1,$I$23+1))</f>
        <v>#NAME?</v>
      </c>
      <c r="G1241" s="1"/>
      <c r="H1241" s="1"/>
      <c r="I1241" s="1"/>
      <c r="J1241" s="1"/>
      <c r="R1241" s="1"/>
      <c r="S1241" s="1"/>
      <c r="T1241" s="1"/>
      <c r="U1241" s="1"/>
      <c r="V1241" s="1"/>
      <c r="W1241" s="1"/>
      <c r="X1241" s="1"/>
    </row>
    <row r="1242" spans="1:24" ht="13.8" x14ac:dyDescent="0.3">
      <c r="A1242" s="1"/>
      <c r="B1242" s="1"/>
      <c r="C1242" s="1"/>
      <c r="D1242" s="6"/>
      <c r="E1242" s="5">
        <v>0.27850446026606734</v>
      </c>
      <c r="F1242" s="5" t="e">
        <f ca="1">LOOKUP(E1242,_xludf.MAP(_xludf.SEQUENCE($I$24-$I$23+1,1,$I$23),_xludf.LAMBDA(x,DISTR_HIPERGEOM_CDF(x,$C$5,$C$4,$C$3))),_xludf.SEQUENCE($I$24-$I$23+1,1,$I$23+1))</f>
        <v>#NAME?</v>
      </c>
      <c r="G1242" s="1"/>
      <c r="H1242" s="1"/>
      <c r="I1242" s="1"/>
      <c r="J1242" s="1"/>
      <c r="R1242" s="1"/>
      <c r="S1242" s="1"/>
      <c r="T1242" s="1"/>
      <c r="U1242" s="1"/>
      <c r="V1242" s="1"/>
      <c r="W1242" s="1"/>
      <c r="X1242" s="1"/>
    </row>
    <row r="1243" spans="1:24" ht="13.8" x14ac:dyDescent="0.3">
      <c r="A1243" s="1"/>
      <c r="B1243" s="1"/>
      <c r="C1243" s="1"/>
      <c r="D1243" s="6"/>
      <c r="E1243" s="5">
        <v>0.93008061206112147</v>
      </c>
      <c r="F1243" s="5" t="e">
        <f ca="1">LOOKUP(E1243,_xludf.MAP(_xludf.SEQUENCE($I$24-$I$23+1,1,$I$23),_xludf.LAMBDA(x,DISTR_HIPERGEOM_CDF(x,$C$5,$C$4,$C$3))),_xludf.SEQUENCE($I$24-$I$23+1,1,$I$23+1))</f>
        <v>#NAME?</v>
      </c>
      <c r="G1243" s="1"/>
      <c r="H1243" s="1"/>
      <c r="I1243" s="1"/>
      <c r="J1243" s="1"/>
      <c r="R1243" s="1"/>
      <c r="S1243" s="1"/>
      <c r="T1243" s="1"/>
      <c r="U1243" s="1"/>
      <c r="V1243" s="1"/>
      <c r="W1243" s="1"/>
      <c r="X1243" s="1"/>
    </row>
    <row r="1244" spans="1:24" ht="13.8" x14ac:dyDescent="0.3">
      <c r="A1244" s="1"/>
      <c r="B1244" s="1"/>
      <c r="C1244" s="1"/>
      <c r="D1244" s="6"/>
      <c r="E1244" s="5">
        <v>0.29487200606426867</v>
      </c>
      <c r="F1244" s="5" t="e">
        <f ca="1">LOOKUP(E1244,_xludf.MAP(_xludf.SEQUENCE($I$24-$I$23+1,1,$I$23),_xludf.LAMBDA(x,DISTR_HIPERGEOM_CDF(x,$C$5,$C$4,$C$3))),_xludf.SEQUENCE($I$24-$I$23+1,1,$I$23+1))</f>
        <v>#NAME?</v>
      </c>
      <c r="G1244" s="1"/>
      <c r="H1244" s="1"/>
      <c r="I1244" s="1"/>
      <c r="J1244" s="1"/>
      <c r="R1244" s="1"/>
      <c r="S1244" s="1"/>
      <c r="T1244" s="1"/>
      <c r="U1244" s="1"/>
      <c r="V1244" s="1"/>
      <c r="W1244" s="1"/>
      <c r="X1244" s="1"/>
    </row>
    <row r="1245" spans="1:24" ht="13.8" x14ac:dyDescent="0.3">
      <c r="A1245" s="1"/>
      <c r="B1245" s="1"/>
      <c r="C1245" s="1"/>
      <c r="D1245" s="6"/>
      <c r="E1245" s="5">
        <v>0.45092873088674512</v>
      </c>
      <c r="F1245" s="5" t="e">
        <f ca="1">LOOKUP(E1245,_xludf.MAP(_xludf.SEQUENCE($I$24-$I$23+1,1,$I$23),_xludf.LAMBDA(x,DISTR_HIPERGEOM_CDF(x,$C$5,$C$4,$C$3))),_xludf.SEQUENCE($I$24-$I$23+1,1,$I$23+1))</f>
        <v>#NAME?</v>
      </c>
      <c r="G1245" s="1"/>
      <c r="H1245" s="1"/>
      <c r="I1245" s="1"/>
      <c r="J1245" s="1"/>
      <c r="R1245" s="1"/>
      <c r="S1245" s="1"/>
      <c r="T1245" s="1"/>
      <c r="U1245" s="1"/>
      <c r="V1245" s="1"/>
      <c r="W1245" s="1"/>
      <c r="X1245" s="1"/>
    </row>
    <row r="1246" spans="1:24" ht="13.8" x14ac:dyDescent="0.3">
      <c r="A1246" s="1"/>
      <c r="B1246" s="1"/>
      <c r="C1246" s="1"/>
      <c r="D1246" s="6"/>
      <c r="E1246" s="5">
        <v>0.41839317559318145</v>
      </c>
      <c r="F1246" s="5" t="e">
        <f ca="1">LOOKUP(E1246,_xludf.MAP(_xludf.SEQUENCE($I$24-$I$23+1,1,$I$23),_xludf.LAMBDA(x,DISTR_HIPERGEOM_CDF(x,$C$5,$C$4,$C$3))),_xludf.SEQUENCE($I$24-$I$23+1,1,$I$23+1))</f>
        <v>#NAME?</v>
      </c>
      <c r="G1246" s="1"/>
      <c r="H1246" s="1"/>
      <c r="I1246" s="1"/>
      <c r="J1246" s="1"/>
      <c r="R1246" s="1"/>
      <c r="S1246" s="1"/>
      <c r="T1246" s="1"/>
      <c r="U1246" s="1"/>
      <c r="V1246" s="1"/>
      <c r="W1246" s="1"/>
      <c r="X1246" s="1"/>
    </row>
    <row r="1247" spans="1:24" ht="13.8" x14ac:dyDescent="0.3">
      <c r="A1247" s="1"/>
      <c r="B1247" s="1"/>
      <c r="C1247" s="1"/>
      <c r="D1247" s="6"/>
      <c r="E1247" s="5">
        <v>0.97505142456116634</v>
      </c>
      <c r="F1247" s="5" t="e">
        <f ca="1">LOOKUP(E1247,_xludf.MAP(_xludf.SEQUENCE($I$24-$I$23+1,1,$I$23),_xludf.LAMBDA(x,DISTR_HIPERGEOM_CDF(x,$C$5,$C$4,$C$3))),_xludf.SEQUENCE($I$24-$I$23+1,1,$I$23+1))</f>
        <v>#NAME?</v>
      </c>
      <c r="G1247" s="1"/>
      <c r="H1247" s="1"/>
      <c r="I1247" s="1"/>
      <c r="J1247" s="1"/>
      <c r="R1247" s="1"/>
      <c r="S1247" s="1"/>
      <c r="T1247" s="1"/>
      <c r="U1247" s="1"/>
      <c r="V1247" s="1"/>
      <c r="W1247" s="1"/>
      <c r="X1247" s="1"/>
    </row>
    <row r="1248" spans="1:24" ht="13.8" x14ac:dyDescent="0.3">
      <c r="A1248" s="1"/>
      <c r="B1248" s="1"/>
      <c r="C1248" s="1"/>
      <c r="D1248" s="6"/>
      <c r="E1248" s="5">
        <v>0.88002235137675111</v>
      </c>
      <c r="F1248" s="5" t="e">
        <f ca="1">LOOKUP(E1248,_xludf.MAP(_xludf.SEQUENCE($I$24-$I$23+1,1,$I$23),_xludf.LAMBDA(x,DISTR_HIPERGEOM_CDF(x,$C$5,$C$4,$C$3))),_xludf.SEQUENCE($I$24-$I$23+1,1,$I$23+1))</f>
        <v>#NAME?</v>
      </c>
      <c r="G1248" s="1"/>
      <c r="H1248" s="1"/>
      <c r="I1248" s="1"/>
      <c r="J1248" s="1"/>
      <c r="R1248" s="1"/>
      <c r="S1248" s="1"/>
      <c r="T1248" s="1"/>
      <c r="U1248" s="1"/>
      <c r="V1248" s="1"/>
      <c r="W1248" s="1"/>
      <c r="X1248" s="1"/>
    </row>
    <row r="1249" spans="1:24" ht="13.8" x14ac:dyDescent="0.3">
      <c r="A1249" s="1"/>
      <c r="B1249" s="1"/>
      <c r="C1249" s="1"/>
      <c r="D1249" s="6"/>
      <c r="E1249" s="5">
        <v>0.66892753940090111</v>
      </c>
      <c r="F1249" s="5" t="e">
        <f ca="1">LOOKUP(E1249,_xludf.MAP(_xludf.SEQUENCE($I$24-$I$23+1,1,$I$23),_xludf.LAMBDA(x,DISTR_HIPERGEOM_CDF(x,$C$5,$C$4,$C$3))),_xludf.SEQUENCE($I$24-$I$23+1,1,$I$23+1))</f>
        <v>#NAME?</v>
      </c>
      <c r="G1249" s="1"/>
      <c r="H1249" s="1"/>
      <c r="I1249" s="1"/>
      <c r="J1249" s="1"/>
      <c r="R1249" s="1"/>
      <c r="S1249" s="1"/>
      <c r="T1249" s="1"/>
      <c r="U1249" s="1"/>
      <c r="V1249" s="1"/>
      <c r="W1249" s="1"/>
      <c r="X1249" s="1"/>
    </row>
    <row r="1250" spans="1:24" ht="13.8" x14ac:dyDescent="0.3">
      <c r="A1250" s="1"/>
      <c r="B1250" s="1"/>
      <c r="C1250" s="1"/>
      <c r="D1250" s="6"/>
      <c r="E1250" s="5">
        <v>4.4180800985105018E-2</v>
      </c>
      <c r="F1250" s="5" t="e">
        <f ca="1">LOOKUP(E1250,_xludf.MAP(_xludf.SEQUENCE($I$24-$I$23+1,1,$I$23),_xludf.LAMBDA(x,DISTR_HIPERGEOM_CDF(x,$C$5,$C$4,$C$3))),_xludf.SEQUENCE($I$24-$I$23+1,1,$I$23+1))</f>
        <v>#NAME?</v>
      </c>
      <c r="G1250" s="1"/>
      <c r="H1250" s="1"/>
      <c r="I1250" s="1"/>
      <c r="J1250" s="1"/>
      <c r="R1250" s="1"/>
      <c r="S1250" s="1"/>
      <c r="T1250" s="1"/>
      <c r="U1250" s="1"/>
      <c r="V1250" s="1"/>
      <c r="W1250" s="1"/>
      <c r="X1250" s="1"/>
    </row>
    <row r="1251" spans="1:24" ht="13.8" x14ac:dyDescent="0.3">
      <c r="A1251" s="1"/>
      <c r="B1251" s="1"/>
      <c r="C1251" s="1"/>
      <c r="D1251" s="6"/>
      <c r="E1251" s="5">
        <v>0.91701315458286847</v>
      </c>
      <c r="F1251" s="5" t="e">
        <f ca="1">LOOKUP(E1251,_xludf.MAP(_xludf.SEQUENCE($I$24-$I$23+1,1,$I$23),_xludf.LAMBDA(x,DISTR_HIPERGEOM_CDF(x,$C$5,$C$4,$C$3))),_xludf.SEQUENCE($I$24-$I$23+1,1,$I$23+1))</f>
        <v>#NAME?</v>
      </c>
      <c r="G1251" s="1"/>
      <c r="H1251" s="1"/>
      <c r="I1251" s="1"/>
      <c r="J1251" s="1"/>
      <c r="R1251" s="1"/>
      <c r="S1251" s="1"/>
      <c r="T1251" s="1"/>
      <c r="U1251" s="1"/>
      <c r="V1251" s="1"/>
      <c r="W1251" s="1"/>
      <c r="X1251" s="1"/>
    </row>
    <row r="1252" spans="1:24" ht="13.8" x14ac:dyDescent="0.3">
      <c r="A1252" s="1"/>
      <c r="B1252" s="1"/>
      <c r="C1252" s="1"/>
      <c r="D1252" s="6"/>
      <c r="E1252" s="5">
        <v>0.1343504113970152</v>
      </c>
      <c r="F1252" s="5" t="e">
        <f ca="1">LOOKUP(E1252,_xludf.MAP(_xludf.SEQUENCE($I$24-$I$23+1,1,$I$23),_xludf.LAMBDA(x,DISTR_HIPERGEOM_CDF(x,$C$5,$C$4,$C$3))),_xludf.SEQUENCE($I$24-$I$23+1,1,$I$23+1))</f>
        <v>#NAME?</v>
      </c>
      <c r="G1252" s="1"/>
      <c r="H1252" s="1"/>
      <c r="I1252" s="1"/>
      <c r="J1252" s="1"/>
      <c r="R1252" s="1"/>
      <c r="S1252" s="1"/>
      <c r="T1252" s="1"/>
      <c r="U1252" s="1"/>
      <c r="V1252" s="1"/>
      <c r="W1252" s="1"/>
      <c r="X1252" s="1"/>
    </row>
    <row r="1253" spans="1:24" ht="13.8" x14ac:dyDescent="0.3">
      <c r="A1253" s="1"/>
      <c r="B1253" s="1"/>
      <c r="C1253" s="1"/>
      <c r="D1253" s="6"/>
      <c r="E1253" s="5">
        <v>0.14417187068893123</v>
      </c>
      <c r="F1253" s="5" t="e">
        <f ca="1">LOOKUP(E1253,_xludf.MAP(_xludf.SEQUENCE($I$24-$I$23+1,1,$I$23),_xludf.LAMBDA(x,DISTR_HIPERGEOM_CDF(x,$C$5,$C$4,$C$3))),_xludf.SEQUENCE($I$24-$I$23+1,1,$I$23+1))</f>
        <v>#NAME?</v>
      </c>
      <c r="G1253" s="1"/>
      <c r="H1253" s="1"/>
      <c r="I1253" s="1"/>
      <c r="J1253" s="1"/>
      <c r="R1253" s="1"/>
      <c r="S1253" s="1"/>
      <c r="T1253" s="1"/>
      <c r="U1253" s="1"/>
      <c r="V1253" s="1"/>
      <c r="W1253" s="1"/>
      <c r="X1253" s="1"/>
    </row>
    <row r="1254" spans="1:24" ht="13.8" x14ac:dyDescent="0.3">
      <c r="A1254" s="1"/>
      <c r="B1254" s="1"/>
      <c r="C1254" s="1"/>
      <c r="D1254" s="6"/>
      <c r="E1254" s="5">
        <v>0.10911126671957316</v>
      </c>
      <c r="F1254" s="5" t="e">
        <f ca="1">LOOKUP(E1254,_xludf.MAP(_xludf.SEQUENCE($I$24-$I$23+1,1,$I$23),_xludf.LAMBDA(x,DISTR_HIPERGEOM_CDF(x,$C$5,$C$4,$C$3))),_xludf.SEQUENCE($I$24-$I$23+1,1,$I$23+1))</f>
        <v>#NAME?</v>
      </c>
      <c r="G1254" s="1"/>
      <c r="H1254" s="1"/>
      <c r="I1254" s="1"/>
      <c r="J1254" s="1"/>
      <c r="R1254" s="1"/>
      <c r="S1254" s="1"/>
      <c r="T1254" s="1"/>
      <c r="U1254" s="1"/>
      <c r="V1254" s="1"/>
      <c r="W1254" s="1"/>
      <c r="X1254" s="1"/>
    </row>
    <row r="1255" spans="1:24" ht="13.8" x14ac:dyDescent="0.3">
      <c r="A1255" s="1"/>
      <c r="B1255" s="1"/>
      <c r="C1255" s="1"/>
      <c r="D1255" s="6"/>
      <c r="E1255" s="5">
        <v>0.9149188748395487</v>
      </c>
      <c r="F1255" s="5" t="e">
        <f ca="1">LOOKUP(E1255,_xludf.MAP(_xludf.SEQUENCE($I$24-$I$23+1,1,$I$23),_xludf.LAMBDA(x,DISTR_HIPERGEOM_CDF(x,$C$5,$C$4,$C$3))),_xludf.SEQUENCE($I$24-$I$23+1,1,$I$23+1))</f>
        <v>#NAME?</v>
      </c>
      <c r="G1255" s="1"/>
      <c r="H1255" s="1"/>
      <c r="I1255" s="1"/>
      <c r="J1255" s="1"/>
      <c r="R1255" s="1"/>
      <c r="S1255" s="1"/>
      <c r="T1255" s="1"/>
      <c r="U1255" s="1"/>
      <c r="V1255" s="1"/>
      <c r="W1255" s="1"/>
      <c r="X1255" s="1"/>
    </row>
    <row r="1256" spans="1:24" ht="13.8" x14ac:dyDescent="0.3">
      <c r="A1256" s="1"/>
      <c r="B1256" s="1"/>
      <c r="C1256" s="1"/>
      <c r="D1256" s="6"/>
      <c r="E1256" s="5">
        <v>0.34123614540517544</v>
      </c>
      <c r="F1256" s="5" t="e">
        <f ca="1">LOOKUP(E1256,_xludf.MAP(_xludf.SEQUENCE($I$24-$I$23+1,1,$I$23),_xludf.LAMBDA(x,DISTR_HIPERGEOM_CDF(x,$C$5,$C$4,$C$3))),_xludf.SEQUENCE($I$24-$I$23+1,1,$I$23+1))</f>
        <v>#NAME?</v>
      </c>
      <c r="G1256" s="1"/>
      <c r="H1256" s="1"/>
      <c r="I1256" s="1"/>
      <c r="J1256" s="1"/>
      <c r="R1256" s="1"/>
      <c r="S1256" s="1"/>
      <c r="T1256" s="1"/>
      <c r="U1256" s="1"/>
      <c r="V1256" s="1"/>
      <c r="W1256" s="1"/>
      <c r="X1256" s="1"/>
    </row>
    <row r="1257" spans="1:24" ht="13.8" x14ac:dyDescent="0.3">
      <c r="A1257" s="1"/>
      <c r="B1257" s="1"/>
      <c r="C1257" s="1"/>
      <c r="D1257" s="6"/>
      <c r="E1257" s="5">
        <v>2.2923224499376116E-2</v>
      </c>
      <c r="F1257" s="5" t="e">
        <f ca="1">LOOKUP(E1257,_xludf.MAP(_xludf.SEQUENCE($I$24-$I$23+1,1,$I$23),_xludf.LAMBDA(x,DISTR_HIPERGEOM_CDF(x,$C$5,$C$4,$C$3))),_xludf.SEQUENCE($I$24-$I$23+1,1,$I$23+1))</f>
        <v>#NAME?</v>
      </c>
      <c r="G1257" s="1"/>
      <c r="H1257" s="1"/>
      <c r="I1257" s="1"/>
      <c r="J1257" s="1"/>
      <c r="R1257" s="1"/>
      <c r="S1257" s="1"/>
      <c r="T1257" s="1"/>
      <c r="U1257" s="1"/>
      <c r="V1257" s="1"/>
      <c r="W1257" s="1"/>
      <c r="X1257" s="1"/>
    </row>
    <row r="1258" spans="1:24" ht="13.8" x14ac:dyDescent="0.3">
      <c r="A1258" s="1"/>
      <c r="B1258" s="1"/>
      <c r="C1258" s="1"/>
      <c r="D1258" s="6"/>
      <c r="E1258" s="5">
        <v>0.92808724231747086</v>
      </c>
      <c r="F1258" s="5" t="e">
        <f ca="1">LOOKUP(E1258,_xludf.MAP(_xludf.SEQUENCE($I$24-$I$23+1,1,$I$23),_xludf.LAMBDA(x,DISTR_HIPERGEOM_CDF(x,$C$5,$C$4,$C$3))),_xludf.SEQUENCE($I$24-$I$23+1,1,$I$23+1))</f>
        <v>#NAME?</v>
      </c>
      <c r="G1258" s="1"/>
      <c r="H1258" s="1"/>
      <c r="I1258" s="1"/>
      <c r="J1258" s="1"/>
      <c r="R1258" s="1"/>
      <c r="S1258" s="1"/>
      <c r="T1258" s="1"/>
      <c r="U1258" s="1"/>
      <c r="V1258" s="1"/>
      <c r="W1258" s="1"/>
      <c r="X1258" s="1"/>
    </row>
    <row r="1259" spans="1:24" ht="13.8" x14ac:dyDescent="0.3">
      <c r="A1259" s="1"/>
      <c r="B1259" s="1"/>
      <c r="C1259" s="1"/>
      <c r="D1259" s="6"/>
      <c r="E1259" s="5">
        <v>0.34476261485441217</v>
      </c>
      <c r="F1259" s="5" t="e">
        <f ca="1">LOOKUP(E1259,_xludf.MAP(_xludf.SEQUENCE($I$24-$I$23+1,1,$I$23),_xludf.LAMBDA(x,DISTR_HIPERGEOM_CDF(x,$C$5,$C$4,$C$3))),_xludf.SEQUENCE($I$24-$I$23+1,1,$I$23+1))</f>
        <v>#NAME?</v>
      </c>
      <c r="G1259" s="1"/>
      <c r="H1259" s="1"/>
      <c r="I1259" s="1"/>
      <c r="J1259" s="1"/>
      <c r="R1259" s="1"/>
      <c r="S1259" s="1"/>
      <c r="T1259" s="1"/>
      <c r="U1259" s="1"/>
      <c r="V1259" s="1"/>
      <c r="W1259" s="1"/>
      <c r="X1259" s="1"/>
    </row>
    <row r="1260" spans="1:24" ht="13.8" x14ac:dyDescent="0.3">
      <c r="A1260" s="1"/>
      <c r="B1260" s="1"/>
      <c r="C1260" s="1"/>
      <c r="D1260" s="6"/>
      <c r="E1260" s="5">
        <v>0.8291485931219581</v>
      </c>
      <c r="F1260" s="5" t="e">
        <f ca="1">LOOKUP(E1260,_xludf.MAP(_xludf.SEQUENCE($I$24-$I$23+1,1,$I$23),_xludf.LAMBDA(x,DISTR_HIPERGEOM_CDF(x,$C$5,$C$4,$C$3))),_xludf.SEQUENCE($I$24-$I$23+1,1,$I$23+1))</f>
        <v>#NAME?</v>
      </c>
      <c r="G1260" s="1"/>
      <c r="H1260" s="1"/>
      <c r="I1260" s="1"/>
      <c r="J1260" s="1"/>
      <c r="R1260" s="1"/>
      <c r="S1260" s="1"/>
      <c r="T1260" s="1"/>
      <c r="U1260" s="1"/>
      <c r="V1260" s="1"/>
      <c r="W1260" s="1"/>
      <c r="X1260" s="1"/>
    </row>
    <row r="1261" spans="1:24" ht="13.8" x14ac:dyDescent="0.3">
      <c r="A1261" s="1"/>
      <c r="B1261" s="1"/>
      <c r="C1261" s="1"/>
      <c r="D1261" s="6"/>
      <c r="E1261" s="5">
        <v>0.85406077422297644</v>
      </c>
      <c r="F1261" s="5" t="e">
        <f ca="1">LOOKUP(E1261,_xludf.MAP(_xludf.SEQUENCE($I$24-$I$23+1,1,$I$23),_xludf.LAMBDA(x,DISTR_HIPERGEOM_CDF(x,$C$5,$C$4,$C$3))),_xludf.SEQUENCE($I$24-$I$23+1,1,$I$23+1))</f>
        <v>#NAME?</v>
      </c>
      <c r="G1261" s="1"/>
      <c r="H1261" s="1"/>
      <c r="I1261" s="1"/>
      <c r="J1261" s="1"/>
      <c r="R1261" s="1"/>
      <c r="S1261" s="1"/>
      <c r="T1261" s="1"/>
      <c r="U1261" s="1"/>
      <c r="V1261" s="1"/>
      <c r="W1261" s="1"/>
      <c r="X1261" s="1"/>
    </row>
    <row r="1262" spans="1:24" ht="13.8" x14ac:dyDescent="0.3">
      <c r="A1262" s="1"/>
      <c r="B1262" s="1"/>
      <c r="C1262" s="1"/>
      <c r="D1262" s="6"/>
      <c r="E1262" s="5">
        <v>1.673529636136295E-2</v>
      </c>
      <c r="F1262" s="5" t="e">
        <f ca="1">LOOKUP(E1262,_xludf.MAP(_xludf.SEQUENCE($I$24-$I$23+1,1,$I$23),_xludf.LAMBDA(x,DISTR_HIPERGEOM_CDF(x,$C$5,$C$4,$C$3))),_xludf.SEQUENCE($I$24-$I$23+1,1,$I$23+1))</f>
        <v>#NAME?</v>
      </c>
      <c r="G1262" s="1"/>
      <c r="H1262" s="1"/>
      <c r="I1262" s="1"/>
      <c r="J1262" s="1"/>
      <c r="R1262" s="1"/>
      <c r="S1262" s="1"/>
      <c r="T1262" s="1"/>
      <c r="U1262" s="1"/>
      <c r="V1262" s="1"/>
      <c r="W1262" s="1"/>
      <c r="X1262" s="1"/>
    </row>
    <row r="1263" spans="1:24" ht="13.8" x14ac:dyDescent="0.3">
      <c r="A1263" s="1"/>
      <c r="B1263" s="1"/>
      <c r="C1263" s="1"/>
      <c r="D1263" s="6"/>
      <c r="E1263" s="5">
        <v>9.5583447820218992E-2</v>
      </c>
      <c r="F1263" s="5" t="e">
        <f ca="1">LOOKUP(E1263,_xludf.MAP(_xludf.SEQUENCE($I$24-$I$23+1,1,$I$23),_xludf.LAMBDA(x,DISTR_HIPERGEOM_CDF(x,$C$5,$C$4,$C$3))),_xludf.SEQUENCE($I$24-$I$23+1,1,$I$23+1))</f>
        <v>#NAME?</v>
      </c>
      <c r="G1263" s="1"/>
      <c r="H1263" s="1"/>
      <c r="I1263" s="1"/>
      <c r="J1263" s="1"/>
      <c r="R1263" s="1"/>
      <c r="S1263" s="1"/>
      <c r="T1263" s="1"/>
      <c r="U1263" s="1"/>
      <c r="V1263" s="1"/>
      <c r="W1263" s="1"/>
      <c r="X1263" s="1"/>
    </row>
    <row r="1264" spans="1:24" ht="13.8" x14ac:dyDescent="0.3">
      <c r="A1264" s="1"/>
      <c r="B1264" s="1"/>
      <c r="C1264" s="1"/>
      <c r="D1264" s="6"/>
      <c r="E1264" s="5">
        <v>0.5100370120713732</v>
      </c>
      <c r="F1264" s="5" t="e">
        <f ca="1">LOOKUP(E1264,_xludf.MAP(_xludf.SEQUENCE($I$24-$I$23+1,1,$I$23),_xludf.LAMBDA(x,DISTR_HIPERGEOM_CDF(x,$C$5,$C$4,$C$3))),_xludf.SEQUENCE($I$24-$I$23+1,1,$I$23+1))</f>
        <v>#NAME?</v>
      </c>
      <c r="G1264" s="1"/>
      <c r="H1264" s="1"/>
      <c r="I1264" s="1"/>
      <c r="J1264" s="1"/>
      <c r="R1264" s="1"/>
      <c r="S1264" s="1"/>
      <c r="T1264" s="1"/>
      <c r="U1264" s="1"/>
      <c r="V1264" s="1"/>
      <c r="W1264" s="1"/>
      <c r="X1264" s="1"/>
    </row>
    <row r="1265" spans="1:24" ht="13.8" x14ac:dyDescent="0.3">
      <c r="A1265" s="1"/>
      <c r="B1265" s="1"/>
      <c r="C1265" s="1"/>
      <c r="D1265" s="6"/>
      <c r="E1265" s="5">
        <v>0.58897768882003354</v>
      </c>
      <c r="F1265" s="5" t="e">
        <f ca="1">LOOKUP(E1265,_xludf.MAP(_xludf.SEQUENCE($I$24-$I$23+1,1,$I$23),_xludf.LAMBDA(x,DISTR_HIPERGEOM_CDF(x,$C$5,$C$4,$C$3))),_xludf.SEQUENCE($I$24-$I$23+1,1,$I$23+1))</f>
        <v>#NAME?</v>
      </c>
      <c r="G1265" s="1"/>
      <c r="H1265" s="1"/>
      <c r="I1265" s="1"/>
      <c r="J1265" s="1"/>
      <c r="R1265" s="1"/>
      <c r="S1265" s="1"/>
      <c r="T1265" s="1"/>
      <c r="U1265" s="1"/>
      <c r="V1265" s="1"/>
      <c r="W1265" s="1"/>
      <c r="X1265" s="1"/>
    </row>
    <row r="1266" spans="1:24" ht="13.8" x14ac:dyDescent="0.3">
      <c r="A1266" s="1"/>
      <c r="B1266" s="1"/>
      <c r="C1266" s="1"/>
      <c r="D1266" s="6"/>
      <c r="E1266" s="5">
        <v>0.50259249219845059</v>
      </c>
      <c r="F1266" s="5" t="e">
        <f ca="1">LOOKUP(E1266,_xludf.MAP(_xludf.SEQUENCE($I$24-$I$23+1,1,$I$23),_xludf.LAMBDA(x,DISTR_HIPERGEOM_CDF(x,$C$5,$C$4,$C$3))),_xludf.SEQUENCE($I$24-$I$23+1,1,$I$23+1))</f>
        <v>#NAME?</v>
      </c>
      <c r="G1266" s="1"/>
      <c r="H1266" s="1"/>
      <c r="I1266" s="1"/>
      <c r="J1266" s="1"/>
      <c r="R1266" s="1"/>
      <c r="S1266" s="1"/>
      <c r="T1266" s="1"/>
      <c r="U1266" s="1"/>
      <c r="V1266" s="1"/>
      <c r="W1266" s="1"/>
      <c r="X1266" s="1"/>
    </row>
    <row r="1267" spans="1:24" ht="13.8" x14ac:dyDescent="0.3">
      <c r="A1267" s="1"/>
      <c r="B1267" s="1"/>
      <c r="C1267" s="1"/>
      <c r="D1267" s="6"/>
      <c r="E1267" s="5">
        <v>0.56958742623415193</v>
      </c>
      <c r="F1267" s="5" t="e">
        <f ca="1">LOOKUP(E1267,_xludf.MAP(_xludf.SEQUENCE($I$24-$I$23+1,1,$I$23),_xludf.LAMBDA(x,DISTR_HIPERGEOM_CDF(x,$C$5,$C$4,$C$3))),_xludf.SEQUENCE($I$24-$I$23+1,1,$I$23+1))</f>
        <v>#NAME?</v>
      </c>
      <c r="G1267" s="1"/>
      <c r="H1267" s="1"/>
      <c r="I1267" s="1"/>
      <c r="J1267" s="1"/>
      <c r="R1267" s="1"/>
      <c r="S1267" s="1"/>
      <c r="T1267" s="1"/>
      <c r="U1267" s="1"/>
      <c r="V1267" s="1"/>
      <c r="W1267" s="1"/>
      <c r="X1267" s="1"/>
    </row>
    <row r="1268" spans="1:24" ht="13.8" x14ac:dyDescent="0.3">
      <c r="A1268" s="1"/>
      <c r="B1268" s="1"/>
      <c r="C1268" s="1"/>
      <c r="D1268" s="6"/>
      <c r="E1268" s="5">
        <v>0.89159230551772506</v>
      </c>
      <c r="F1268" s="5" t="e">
        <f ca="1">LOOKUP(E1268,_xludf.MAP(_xludf.SEQUENCE($I$24-$I$23+1,1,$I$23),_xludf.LAMBDA(x,DISTR_HIPERGEOM_CDF(x,$C$5,$C$4,$C$3))),_xludf.SEQUENCE($I$24-$I$23+1,1,$I$23+1))</f>
        <v>#NAME?</v>
      </c>
      <c r="G1268" s="1"/>
      <c r="H1268" s="1"/>
      <c r="I1268" s="1"/>
      <c r="J1268" s="1"/>
      <c r="R1268" s="1"/>
      <c r="S1268" s="1"/>
      <c r="T1268" s="1"/>
      <c r="U1268" s="1"/>
      <c r="V1268" s="1"/>
      <c r="W1268" s="1"/>
      <c r="X1268" s="1"/>
    </row>
    <row r="1269" spans="1:24" ht="13.8" x14ac:dyDescent="0.3">
      <c r="A1269" s="1"/>
      <c r="B1269" s="1"/>
      <c r="C1269" s="1"/>
      <c r="D1269" s="6"/>
      <c r="E1269" s="5">
        <v>0.4457667431279061</v>
      </c>
      <c r="F1269" s="5" t="e">
        <f ca="1">LOOKUP(E1269,_xludf.MAP(_xludf.SEQUENCE($I$24-$I$23+1,1,$I$23),_xludf.LAMBDA(x,DISTR_HIPERGEOM_CDF(x,$C$5,$C$4,$C$3))),_xludf.SEQUENCE($I$24-$I$23+1,1,$I$23+1))</f>
        <v>#NAME?</v>
      </c>
      <c r="G1269" s="1"/>
      <c r="H1269" s="1"/>
      <c r="I1269" s="1"/>
      <c r="J1269" s="1"/>
      <c r="R1269" s="1"/>
      <c r="S1269" s="1"/>
      <c r="T1269" s="1"/>
      <c r="U1269" s="1"/>
      <c r="V1269" s="1"/>
      <c r="W1269" s="1"/>
      <c r="X1269" s="1"/>
    </row>
    <row r="1270" spans="1:24" ht="13.8" x14ac:dyDescent="0.3">
      <c r="A1270" s="1"/>
      <c r="B1270" s="1"/>
      <c r="C1270" s="1"/>
      <c r="D1270" s="6"/>
      <c r="E1270" s="5">
        <v>0.86723447656556463</v>
      </c>
      <c r="F1270" s="5" t="e">
        <f ca="1">LOOKUP(E1270,_xludf.MAP(_xludf.SEQUENCE($I$24-$I$23+1,1,$I$23),_xludf.LAMBDA(x,DISTR_HIPERGEOM_CDF(x,$C$5,$C$4,$C$3))),_xludf.SEQUENCE($I$24-$I$23+1,1,$I$23+1))</f>
        <v>#NAME?</v>
      </c>
      <c r="G1270" s="1"/>
      <c r="H1270" s="1"/>
      <c r="I1270" s="1"/>
      <c r="J1270" s="1"/>
      <c r="R1270" s="1"/>
      <c r="S1270" s="1"/>
      <c r="T1270" s="1"/>
      <c r="U1270" s="1"/>
      <c r="V1270" s="1"/>
      <c r="W1270" s="1"/>
      <c r="X1270" s="1"/>
    </row>
    <row r="1271" spans="1:24" ht="13.8" x14ac:dyDescent="0.3">
      <c r="A1271" s="1"/>
      <c r="B1271" s="1"/>
      <c r="C1271" s="1"/>
      <c r="D1271" s="6"/>
      <c r="E1271" s="5">
        <v>0.64056807897191959</v>
      </c>
      <c r="F1271" s="5" t="e">
        <f ca="1">LOOKUP(E1271,_xludf.MAP(_xludf.SEQUENCE($I$24-$I$23+1,1,$I$23),_xludf.LAMBDA(x,DISTR_HIPERGEOM_CDF(x,$C$5,$C$4,$C$3))),_xludf.SEQUENCE($I$24-$I$23+1,1,$I$23+1))</f>
        <v>#NAME?</v>
      </c>
      <c r="G1271" s="1"/>
      <c r="H1271" s="1"/>
      <c r="I1271" s="1"/>
      <c r="J1271" s="1"/>
      <c r="R1271" s="1"/>
      <c r="S1271" s="1"/>
      <c r="T1271" s="1"/>
      <c r="U1271" s="1"/>
      <c r="V1271" s="1"/>
      <c r="W1271" s="1"/>
      <c r="X1271" s="1"/>
    </row>
    <row r="1272" spans="1:24" ht="13.8" x14ac:dyDescent="0.3">
      <c r="A1272" s="1"/>
      <c r="B1272" s="1"/>
      <c r="C1272" s="1"/>
      <c r="D1272" s="6"/>
      <c r="E1272" s="5">
        <v>0.95549902464015302</v>
      </c>
      <c r="F1272" s="5" t="e">
        <f ca="1">LOOKUP(E1272,_xludf.MAP(_xludf.SEQUENCE($I$24-$I$23+1,1,$I$23),_xludf.LAMBDA(x,DISTR_HIPERGEOM_CDF(x,$C$5,$C$4,$C$3))),_xludf.SEQUENCE($I$24-$I$23+1,1,$I$23+1))</f>
        <v>#NAME?</v>
      </c>
      <c r="G1272" s="1"/>
      <c r="H1272" s="1"/>
      <c r="I1272" s="1"/>
      <c r="J1272" s="1"/>
      <c r="R1272" s="1"/>
      <c r="S1272" s="1"/>
      <c r="T1272" s="1"/>
      <c r="U1272" s="1"/>
      <c r="V1272" s="1"/>
      <c r="W1272" s="1"/>
      <c r="X1272" s="1"/>
    </row>
    <row r="1273" spans="1:24" ht="13.8" x14ac:dyDescent="0.3">
      <c r="A1273" s="1"/>
      <c r="B1273" s="1"/>
      <c r="C1273" s="1"/>
      <c r="D1273" s="6"/>
      <c r="E1273" s="5">
        <v>0.63845811137331665</v>
      </c>
      <c r="F1273" s="5" t="e">
        <f ca="1">LOOKUP(E1273,_xludf.MAP(_xludf.SEQUENCE($I$24-$I$23+1,1,$I$23),_xludf.LAMBDA(x,DISTR_HIPERGEOM_CDF(x,$C$5,$C$4,$C$3))),_xludf.SEQUENCE($I$24-$I$23+1,1,$I$23+1))</f>
        <v>#NAME?</v>
      </c>
      <c r="G1273" s="1"/>
      <c r="H1273" s="1"/>
      <c r="I1273" s="1"/>
      <c r="J1273" s="1"/>
      <c r="R1273" s="1"/>
      <c r="S1273" s="1"/>
      <c r="T1273" s="1"/>
      <c r="U1273" s="1"/>
      <c r="V1273" s="1"/>
      <c r="W1273" s="1"/>
      <c r="X1273" s="1"/>
    </row>
    <row r="1274" spans="1:24" ht="13.8" x14ac:dyDescent="0.3">
      <c r="A1274" s="1"/>
      <c r="B1274" s="1"/>
      <c r="C1274" s="1"/>
      <c r="D1274" s="6"/>
      <c r="E1274" s="5">
        <v>5.2578113916555869E-2</v>
      </c>
      <c r="F1274" s="5" t="e">
        <f ca="1">LOOKUP(E1274,_xludf.MAP(_xludf.SEQUENCE($I$24-$I$23+1,1,$I$23),_xludf.LAMBDA(x,DISTR_HIPERGEOM_CDF(x,$C$5,$C$4,$C$3))),_xludf.SEQUENCE($I$24-$I$23+1,1,$I$23+1))</f>
        <v>#NAME?</v>
      </c>
      <c r="G1274" s="1"/>
      <c r="H1274" s="1"/>
      <c r="I1274" s="1"/>
      <c r="J1274" s="1"/>
      <c r="R1274" s="1"/>
      <c r="S1274" s="1"/>
      <c r="T1274" s="1"/>
      <c r="U1274" s="1"/>
      <c r="V1274" s="1"/>
      <c r="W1274" s="1"/>
      <c r="X1274" s="1"/>
    </row>
    <row r="1275" spans="1:24" ht="13.8" x14ac:dyDescent="0.3">
      <c r="A1275" s="1"/>
      <c r="B1275" s="1"/>
      <c r="C1275" s="1"/>
      <c r="D1275" s="6"/>
      <c r="E1275" s="5">
        <v>0.13828309765990343</v>
      </c>
      <c r="F1275" s="5" t="e">
        <f ca="1">LOOKUP(E1275,_xludf.MAP(_xludf.SEQUENCE($I$24-$I$23+1,1,$I$23),_xludf.LAMBDA(x,DISTR_HIPERGEOM_CDF(x,$C$5,$C$4,$C$3))),_xludf.SEQUENCE($I$24-$I$23+1,1,$I$23+1))</f>
        <v>#NAME?</v>
      </c>
      <c r="G1275" s="1"/>
      <c r="H1275" s="1"/>
      <c r="I1275" s="1"/>
      <c r="J1275" s="1"/>
      <c r="R1275" s="1"/>
      <c r="S1275" s="1"/>
      <c r="T1275" s="1"/>
      <c r="U1275" s="1"/>
      <c r="V1275" s="1"/>
      <c r="W1275" s="1"/>
      <c r="X1275" s="1"/>
    </row>
    <row r="1276" spans="1:24" ht="13.8" x14ac:dyDescent="0.3">
      <c r="A1276" s="1"/>
      <c r="B1276" s="1"/>
      <c r="C1276" s="1"/>
      <c r="D1276" s="6"/>
      <c r="E1276" s="5">
        <v>0.70883761504807341</v>
      </c>
      <c r="F1276" s="5" t="e">
        <f ca="1">LOOKUP(E1276,_xludf.MAP(_xludf.SEQUENCE($I$24-$I$23+1,1,$I$23),_xludf.LAMBDA(x,DISTR_HIPERGEOM_CDF(x,$C$5,$C$4,$C$3))),_xludf.SEQUENCE($I$24-$I$23+1,1,$I$23+1))</f>
        <v>#NAME?</v>
      </c>
      <c r="G1276" s="1"/>
      <c r="H1276" s="1"/>
      <c r="I1276" s="1"/>
      <c r="J1276" s="1"/>
      <c r="R1276" s="1"/>
      <c r="S1276" s="1"/>
      <c r="T1276" s="1"/>
      <c r="U1276" s="1"/>
      <c r="V1276" s="1"/>
      <c r="W1276" s="1"/>
      <c r="X1276" s="1"/>
    </row>
    <row r="1277" spans="1:24" ht="13.8" x14ac:dyDescent="0.3">
      <c r="A1277" s="1"/>
      <c r="B1277" s="1"/>
      <c r="C1277" s="1"/>
      <c r="D1277" s="6"/>
      <c r="E1277" s="5">
        <v>5.1173981847066563E-2</v>
      </c>
      <c r="F1277" s="5" t="e">
        <f ca="1">LOOKUP(E1277,_xludf.MAP(_xludf.SEQUENCE($I$24-$I$23+1,1,$I$23),_xludf.LAMBDA(x,DISTR_HIPERGEOM_CDF(x,$C$5,$C$4,$C$3))),_xludf.SEQUENCE($I$24-$I$23+1,1,$I$23+1))</f>
        <v>#NAME?</v>
      </c>
      <c r="G1277" s="1"/>
      <c r="H1277" s="1"/>
      <c r="I1277" s="1"/>
      <c r="J1277" s="1"/>
      <c r="R1277" s="1"/>
      <c r="S1277" s="1"/>
      <c r="T1277" s="1"/>
      <c r="U1277" s="1"/>
      <c r="V1277" s="1"/>
      <c r="W1277" s="1"/>
      <c r="X1277" s="1"/>
    </row>
    <row r="1278" spans="1:24" ht="13.8" x14ac:dyDescent="0.3">
      <c r="A1278" s="1"/>
      <c r="B1278" s="1"/>
      <c r="C1278" s="1"/>
      <c r="D1278" s="6"/>
      <c r="E1278" s="5">
        <v>0.77025685934542243</v>
      </c>
      <c r="F1278" s="5" t="e">
        <f ca="1">LOOKUP(E1278,_xludf.MAP(_xludf.SEQUENCE($I$24-$I$23+1,1,$I$23),_xludf.LAMBDA(x,DISTR_HIPERGEOM_CDF(x,$C$5,$C$4,$C$3))),_xludf.SEQUENCE($I$24-$I$23+1,1,$I$23+1))</f>
        <v>#NAME?</v>
      </c>
      <c r="G1278" s="1"/>
      <c r="H1278" s="1"/>
      <c r="I1278" s="1"/>
      <c r="J1278" s="1"/>
      <c r="R1278" s="1"/>
      <c r="S1278" s="1"/>
      <c r="T1278" s="1"/>
      <c r="U1278" s="1"/>
      <c r="V1278" s="1"/>
      <c r="W1278" s="1"/>
      <c r="X1278" s="1"/>
    </row>
    <row r="1279" spans="1:24" ht="13.8" x14ac:dyDescent="0.3">
      <c r="A1279" s="1"/>
      <c r="B1279" s="1"/>
      <c r="C1279" s="1"/>
      <c r="D1279" s="6"/>
      <c r="E1279" s="5">
        <v>0.52117123618658778</v>
      </c>
      <c r="F1279" s="5" t="e">
        <f ca="1">LOOKUP(E1279,_xludf.MAP(_xludf.SEQUENCE($I$24-$I$23+1,1,$I$23),_xludf.LAMBDA(x,DISTR_HIPERGEOM_CDF(x,$C$5,$C$4,$C$3))),_xludf.SEQUENCE($I$24-$I$23+1,1,$I$23+1))</f>
        <v>#NAME?</v>
      </c>
      <c r="G1279" s="1"/>
      <c r="H1279" s="1"/>
      <c r="I1279" s="1"/>
      <c r="J1279" s="1"/>
      <c r="R1279" s="1"/>
      <c r="S1279" s="1"/>
      <c r="T1279" s="1"/>
      <c r="U1279" s="1"/>
      <c r="V1279" s="1"/>
      <c r="W1279" s="1"/>
      <c r="X1279" s="1"/>
    </row>
    <row r="1280" spans="1:24" ht="13.8" x14ac:dyDescent="0.3">
      <c r="A1280" s="1"/>
      <c r="B1280" s="1"/>
      <c r="C1280" s="1"/>
      <c r="D1280" s="6"/>
      <c r="E1280" s="5">
        <v>0.6620849718568812</v>
      </c>
      <c r="F1280" s="5" t="e">
        <f ca="1">LOOKUP(E1280,_xludf.MAP(_xludf.SEQUENCE($I$24-$I$23+1,1,$I$23),_xludf.LAMBDA(x,DISTR_HIPERGEOM_CDF(x,$C$5,$C$4,$C$3))),_xludf.SEQUENCE($I$24-$I$23+1,1,$I$23+1))</f>
        <v>#NAME?</v>
      </c>
      <c r="G1280" s="1"/>
      <c r="H1280" s="1"/>
      <c r="I1280" s="1"/>
      <c r="J1280" s="1"/>
      <c r="R1280" s="1"/>
      <c r="S1280" s="1"/>
      <c r="T1280" s="1"/>
      <c r="U1280" s="1"/>
      <c r="V1280" s="1"/>
      <c r="W1280" s="1"/>
      <c r="X1280" s="1"/>
    </row>
    <row r="1281" spans="1:24" ht="13.8" x14ac:dyDescent="0.3">
      <c r="A1281" s="1"/>
      <c r="B1281" s="1"/>
      <c r="C1281" s="1"/>
      <c r="D1281" s="6"/>
      <c r="E1281" s="5">
        <v>0.29741581736644274</v>
      </c>
      <c r="F1281" s="5" t="e">
        <f ca="1">LOOKUP(E1281,_xludf.MAP(_xludf.SEQUENCE($I$24-$I$23+1,1,$I$23),_xludf.LAMBDA(x,DISTR_HIPERGEOM_CDF(x,$C$5,$C$4,$C$3))),_xludf.SEQUENCE($I$24-$I$23+1,1,$I$23+1))</f>
        <v>#NAME?</v>
      </c>
      <c r="G1281" s="1"/>
      <c r="H1281" s="1"/>
      <c r="I1281" s="1"/>
      <c r="J1281" s="1"/>
      <c r="R1281" s="1"/>
      <c r="S1281" s="1"/>
      <c r="T1281" s="1"/>
      <c r="U1281" s="1"/>
      <c r="V1281" s="1"/>
      <c r="W1281" s="1"/>
      <c r="X1281" s="1"/>
    </row>
    <row r="1282" spans="1:24" ht="13.8" x14ac:dyDescent="0.3">
      <c r="A1282" s="1"/>
      <c r="B1282" s="1"/>
      <c r="C1282" s="1"/>
      <c r="D1282" s="6"/>
      <c r="E1282" s="5">
        <v>0.18988041357516217</v>
      </c>
      <c r="F1282" s="5" t="e">
        <f ca="1">LOOKUP(E1282,_xludf.MAP(_xludf.SEQUENCE($I$24-$I$23+1,1,$I$23),_xludf.LAMBDA(x,DISTR_HIPERGEOM_CDF(x,$C$5,$C$4,$C$3))),_xludf.SEQUENCE($I$24-$I$23+1,1,$I$23+1))</f>
        <v>#NAME?</v>
      </c>
      <c r="G1282" s="1"/>
      <c r="H1282" s="1"/>
      <c r="I1282" s="1"/>
      <c r="J1282" s="1"/>
      <c r="R1282" s="1"/>
      <c r="S1282" s="1"/>
      <c r="T1282" s="1"/>
      <c r="U1282" s="1"/>
      <c r="V1282" s="1"/>
      <c r="W1282" s="1"/>
      <c r="X1282" s="1"/>
    </row>
    <row r="1283" spans="1:24" ht="13.8" x14ac:dyDescent="0.3">
      <c r="A1283" s="1"/>
      <c r="B1283" s="1"/>
      <c r="C1283" s="1"/>
      <c r="D1283" s="6"/>
      <c r="E1283" s="5">
        <v>0.27576997961570726</v>
      </c>
      <c r="F1283" s="5" t="e">
        <f ca="1">LOOKUP(E1283,_xludf.MAP(_xludf.SEQUENCE($I$24-$I$23+1,1,$I$23),_xludf.LAMBDA(x,DISTR_HIPERGEOM_CDF(x,$C$5,$C$4,$C$3))),_xludf.SEQUENCE($I$24-$I$23+1,1,$I$23+1))</f>
        <v>#NAME?</v>
      </c>
      <c r="G1283" s="1"/>
      <c r="H1283" s="1"/>
      <c r="I1283" s="1"/>
      <c r="J1283" s="1"/>
      <c r="R1283" s="1"/>
      <c r="S1283" s="1"/>
      <c r="T1283" s="1"/>
      <c r="U1283" s="1"/>
      <c r="V1283" s="1"/>
      <c r="W1283" s="1"/>
      <c r="X1283" s="1"/>
    </row>
    <row r="1284" spans="1:24" ht="13.8" x14ac:dyDescent="0.3">
      <c r="A1284" s="1"/>
      <c r="B1284" s="1"/>
      <c r="C1284" s="1"/>
      <c r="D1284" s="6"/>
      <c r="E1284" s="5">
        <v>0.96470124292780179</v>
      </c>
      <c r="F1284" s="5" t="e">
        <f ca="1">LOOKUP(E1284,_xludf.MAP(_xludf.SEQUENCE($I$24-$I$23+1,1,$I$23),_xludf.LAMBDA(x,DISTR_HIPERGEOM_CDF(x,$C$5,$C$4,$C$3))),_xludf.SEQUENCE($I$24-$I$23+1,1,$I$23+1))</f>
        <v>#NAME?</v>
      </c>
      <c r="G1284" s="1"/>
      <c r="H1284" s="1"/>
      <c r="I1284" s="1"/>
      <c r="J1284" s="1"/>
      <c r="R1284" s="1"/>
      <c r="S1284" s="1"/>
      <c r="T1284" s="1"/>
      <c r="U1284" s="1"/>
      <c r="V1284" s="1"/>
      <c r="W1284" s="1"/>
      <c r="X1284" s="1"/>
    </row>
    <row r="1285" spans="1:24" ht="13.8" x14ac:dyDescent="0.3">
      <c r="A1285" s="1"/>
      <c r="B1285" s="1"/>
      <c r="C1285" s="1"/>
      <c r="D1285" s="6"/>
      <c r="E1285" s="5">
        <v>0.24630217666684506</v>
      </c>
      <c r="F1285" s="5" t="e">
        <f ca="1">LOOKUP(E1285,_xludf.MAP(_xludf.SEQUENCE($I$24-$I$23+1,1,$I$23),_xludf.LAMBDA(x,DISTR_HIPERGEOM_CDF(x,$C$5,$C$4,$C$3))),_xludf.SEQUENCE($I$24-$I$23+1,1,$I$23+1))</f>
        <v>#NAME?</v>
      </c>
      <c r="G1285" s="1"/>
      <c r="H1285" s="1"/>
      <c r="I1285" s="1"/>
      <c r="J1285" s="1"/>
      <c r="R1285" s="1"/>
      <c r="S1285" s="1"/>
      <c r="T1285" s="1"/>
      <c r="U1285" s="1"/>
      <c r="V1285" s="1"/>
      <c r="W1285" s="1"/>
      <c r="X1285" s="1"/>
    </row>
    <row r="1286" spans="1:24" ht="13.8" x14ac:dyDescent="0.3">
      <c r="A1286" s="1"/>
      <c r="B1286" s="1"/>
      <c r="C1286" s="1"/>
      <c r="D1286" s="6"/>
      <c r="E1286" s="5">
        <v>5.0154416929360512E-2</v>
      </c>
      <c r="F1286" s="5" t="e">
        <f ca="1">LOOKUP(E1286,_xludf.MAP(_xludf.SEQUENCE($I$24-$I$23+1,1,$I$23),_xludf.LAMBDA(x,DISTR_HIPERGEOM_CDF(x,$C$5,$C$4,$C$3))),_xludf.SEQUENCE($I$24-$I$23+1,1,$I$23+1))</f>
        <v>#NAME?</v>
      </c>
      <c r="G1286" s="1"/>
      <c r="H1286" s="1"/>
      <c r="I1286" s="1"/>
      <c r="J1286" s="1"/>
      <c r="R1286" s="1"/>
      <c r="S1286" s="1"/>
      <c r="T1286" s="1"/>
      <c r="U1286" s="1"/>
      <c r="V1286" s="1"/>
      <c r="W1286" s="1"/>
      <c r="X1286" s="1"/>
    </row>
    <row r="1287" spans="1:24" ht="13.8" x14ac:dyDescent="0.3">
      <c r="A1287" s="1"/>
      <c r="B1287" s="1"/>
      <c r="C1287" s="1"/>
      <c r="D1287" s="6"/>
      <c r="E1287" s="5">
        <v>0.23842119272233042</v>
      </c>
      <c r="F1287" s="5" t="e">
        <f ca="1">LOOKUP(E1287,_xludf.MAP(_xludf.SEQUENCE($I$24-$I$23+1,1,$I$23),_xludf.LAMBDA(x,DISTR_HIPERGEOM_CDF(x,$C$5,$C$4,$C$3))),_xludf.SEQUENCE($I$24-$I$23+1,1,$I$23+1))</f>
        <v>#NAME?</v>
      </c>
      <c r="G1287" s="1"/>
      <c r="H1287" s="1"/>
      <c r="I1287" s="1"/>
      <c r="J1287" s="1"/>
      <c r="R1287" s="1"/>
      <c r="S1287" s="1"/>
      <c r="T1287" s="1"/>
      <c r="U1287" s="1"/>
      <c r="V1287" s="1"/>
      <c r="W1287" s="1"/>
      <c r="X1287" s="1"/>
    </row>
    <row r="1288" spans="1:24" ht="13.8" x14ac:dyDescent="0.3">
      <c r="A1288" s="1"/>
      <c r="B1288" s="1"/>
      <c r="C1288" s="1"/>
      <c r="D1288" s="6"/>
      <c r="E1288" s="5">
        <v>0.43807931550592816</v>
      </c>
      <c r="F1288" s="5" t="e">
        <f ca="1">LOOKUP(E1288,_xludf.MAP(_xludf.SEQUENCE($I$24-$I$23+1,1,$I$23),_xludf.LAMBDA(x,DISTR_HIPERGEOM_CDF(x,$C$5,$C$4,$C$3))),_xludf.SEQUENCE($I$24-$I$23+1,1,$I$23+1))</f>
        <v>#NAME?</v>
      </c>
      <c r="G1288" s="1"/>
      <c r="H1288" s="1"/>
      <c r="I1288" s="1"/>
      <c r="J1288" s="1"/>
      <c r="R1288" s="1"/>
      <c r="S1288" s="1"/>
      <c r="T1288" s="1"/>
      <c r="U1288" s="1"/>
      <c r="V1288" s="1"/>
      <c r="W1288" s="1"/>
      <c r="X1288" s="1"/>
    </row>
    <row r="1289" spans="1:24" ht="13.8" x14ac:dyDescent="0.3">
      <c r="A1289" s="1"/>
      <c r="B1289" s="1"/>
      <c r="C1289" s="1"/>
      <c r="D1289" s="6"/>
      <c r="E1289" s="5">
        <v>2.0426024374525675E-2</v>
      </c>
      <c r="F1289" s="5" t="e">
        <f ca="1">LOOKUP(E1289,_xludf.MAP(_xludf.SEQUENCE($I$24-$I$23+1,1,$I$23),_xludf.LAMBDA(x,DISTR_HIPERGEOM_CDF(x,$C$5,$C$4,$C$3))),_xludf.SEQUENCE($I$24-$I$23+1,1,$I$23+1))</f>
        <v>#NAME?</v>
      </c>
      <c r="G1289" s="1"/>
      <c r="H1289" s="1"/>
      <c r="I1289" s="1"/>
      <c r="J1289" s="1"/>
      <c r="R1289" s="1"/>
      <c r="S1289" s="1"/>
      <c r="T1289" s="1"/>
      <c r="U1289" s="1"/>
      <c r="V1289" s="1"/>
      <c r="W1289" s="1"/>
      <c r="X1289" s="1"/>
    </row>
    <row r="1290" spans="1:24" ht="13.8" x14ac:dyDescent="0.3">
      <c r="A1290" s="1"/>
      <c r="B1290" s="1"/>
      <c r="C1290" s="1"/>
      <c r="D1290" s="6"/>
      <c r="E1290" s="5">
        <v>0.63625037477096769</v>
      </c>
      <c r="F1290" s="5" t="e">
        <f ca="1">LOOKUP(E1290,_xludf.MAP(_xludf.SEQUENCE($I$24-$I$23+1,1,$I$23),_xludf.LAMBDA(x,DISTR_HIPERGEOM_CDF(x,$C$5,$C$4,$C$3))),_xludf.SEQUENCE($I$24-$I$23+1,1,$I$23+1))</f>
        <v>#NAME?</v>
      </c>
      <c r="G1290" s="1"/>
      <c r="H1290" s="1"/>
      <c r="I1290" s="1"/>
      <c r="J1290" s="1"/>
      <c r="R1290" s="1"/>
      <c r="S1290" s="1"/>
      <c r="T1290" s="1"/>
      <c r="U1290" s="1"/>
      <c r="V1290" s="1"/>
      <c r="W1290" s="1"/>
      <c r="X1290" s="1"/>
    </row>
    <row r="1291" spans="1:24" ht="13.8" x14ac:dyDescent="0.3">
      <c r="A1291" s="1"/>
      <c r="B1291" s="1"/>
      <c r="C1291" s="1"/>
      <c r="D1291" s="6"/>
      <c r="E1291" s="5">
        <v>0.47332830173580775</v>
      </c>
      <c r="F1291" s="5" t="e">
        <f ca="1">LOOKUP(E1291,_xludf.MAP(_xludf.SEQUENCE($I$24-$I$23+1,1,$I$23),_xludf.LAMBDA(x,DISTR_HIPERGEOM_CDF(x,$C$5,$C$4,$C$3))),_xludf.SEQUENCE($I$24-$I$23+1,1,$I$23+1))</f>
        <v>#NAME?</v>
      </c>
      <c r="G1291" s="1"/>
      <c r="H1291" s="1"/>
      <c r="I1291" s="1"/>
      <c r="J1291" s="1"/>
      <c r="R1291" s="1"/>
      <c r="S1291" s="1"/>
      <c r="T1291" s="1"/>
      <c r="U1291" s="1"/>
      <c r="V1291" s="1"/>
      <c r="W1291" s="1"/>
      <c r="X1291" s="1"/>
    </row>
    <row r="1292" spans="1:24" ht="13.8" x14ac:dyDescent="0.3">
      <c r="A1292" s="1"/>
      <c r="B1292" s="1"/>
      <c r="C1292" s="1"/>
      <c r="D1292" s="6"/>
      <c r="E1292" s="5">
        <v>0.28567268313343841</v>
      </c>
      <c r="F1292" s="5" t="e">
        <f ca="1">LOOKUP(E1292,_xludf.MAP(_xludf.SEQUENCE($I$24-$I$23+1,1,$I$23),_xludf.LAMBDA(x,DISTR_HIPERGEOM_CDF(x,$C$5,$C$4,$C$3))),_xludf.SEQUENCE($I$24-$I$23+1,1,$I$23+1))</f>
        <v>#NAME?</v>
      </c>
      <c r="G1292" s="1"/>
      <c r="H1292" s="1"/>
      <c r="I1292" s="1"/>
      <c r="J1292" s="1"/>
      <c r="R1292" s="1"/>
      <c r="S1292" s="1"/>
      <c r="T1292" s="1"/>
      <c r="U1292" s="1"/>
      <c r="V1292" s="1"/>
      <c r="W1292" s="1"/>
      <c r="X1292" s="1"/>
    </row>
    <row r="1293" spans="1:24" ht="13.8" x14ac:dyDescent="0.3">
      <c r="A1293" s="1"/>
      <c r="B1293" s="1"/>
      <c r="C1293" s="1"/>
      <c r="D1293" s="6"/>
      <c r="E1293" s="5">
        <v>0.67410250768170532</v>
      </c>
      <c r="F1293" s="5" t="e">
        <f ca="1">LOOKUP(E1293,_xludf.MAP(_xludf.SEQUENCE($I$24-$I$23+1,1,$I$23),_xludf.LAMBDA(x,DISTR_HIPERGEOM_CDF(x,$C$5,$C$4,$C$3))),_xludf.SEQUENCE($I$24-$I$23+1,1,$I$23+1))</f>
        <v>#NAME?</v>
      </c>
      <c r="G1293" s="1"/>
      <c r="H1293" s="1"/>
      <c r="I1293" s="1"/>
      <c r="J1293" s="1"/>
      <c r="R1293" s="1"/>
      <c r="S1293" s="1"/>
      <c r="T1293" s="1"/>
      <c r="U1293" s="1"/>
      <c r="V1293" s="1"/>
      <c r="W1293" s="1"/>
      <c r="X1293" s="1"/>
    </row>
    <row r="1294" spans="1:24" ht="13.8" x14ac:dyDescent="0.3">
      <c r="A1294" s="1"/>
      <c r="B1294" s="1"/>
      <c r="C1294" s="1"/>
      <c r="D1294" s="6"/>
      <c r="E1294" s="5">
        <v>0.99747935327842563</v>
      </c>
      <c r="F1294" s="5" t="e">
        <f ca="1">LOOKUP(E1294,_xludf.MAP(_xludf.SEQUENCE($I$24-$I$23+1,1,$I$23),_xludf.LAMBDA(x,DISTR_HIPERGEOM_CDF(x,$C$5,$C$4,$C$3))),_xludf.SEQUENCE($I$24-$I$23+1,1,$I$23+1))</f>
        <v>#NAME?</v>
      </c>
      <c r="G1294" s="1"/>
      <c r="H1294" s="1"/>
      <c r="I1294" s="1"/>
      <c r="J1294" s="1"/>
      <c r="R1294" s="1"/>
      <c r="S1294" s="1"/>
      <c r="T1294" s="1"/>
      <c r="U1294" s="1"/>
      <c r="V1294" s="1"/>
      <c r="W1294" s="1"/>
      <c r="X1294" s="1"/>
    </row>
    <row r="1295" spans="1:24" ht="13.8" x14ac:dyDescent="0.3">
      <c r="A1295" s="1"/>
      <c r="B1295" s="1"/>
      <c r="C1295" s="1"/>
      <c r="D1295" s="6"/>
      <c r="E1295" s="5">
        <v>0.56075559401794373</v>
      </c>
      <c r="F1295" s="5" t="e">
        <f ca="1">LOOKUP(E1295,_xludf.MAP(_xludf.SEQUENCE($I$24-$I$23+1,1,$I$23),_xludf.LAMBDA(x,DISTR_HIPERGEOM_CDF(x,$C$5,$C$4,$C$3))),_xludf.SEQUENCE($I$24-$I$23+1,1,$I$23+1))</f>
        <v>#NAME?</v>
      </c>
      <c r="G1295" s="1"/>
      <c r="H1295" s="1"/>
      <c r="I1295" s="1"/>
      <c r="J1295" s="1"/>
      <c r="R1295" s="1"/>
      <c r="S1295" s="1"/>
      <c r="T1295" s="1"/>
      <c r="U1295" s="1"/>
      <c r="V1295" s="1"/>
      <c r="W1295" s="1"/>
      <c r="X1295" s="1"/>
    </row>
    <row r="1296" spans="1:24" ht="13.8" x14ac:dyDescent="0.3">
      <c r="A1296" s="1"/>
      <c r="B1296" s="1"/>
      <c r="C1296" s="1"/>
      <c r="D1296" s="6"/>
      <c r="E1296" s="5">
        <v>0.8314064189929643</v>
      </c>
      <c r="F1296" s="5" t="e">
        <f ca="1">LOOKUP(E1296,_xludf.MAP(_xludf.SEQUENCE($I$24-$I$23+1,1,$I$23),_xludf.LAMBDA(x,DISTR_HIPERGEOM_CDF(x,$C$5,$C$4,$C$3))),_xludf.SEQUENCE($I$24-$I$23+1,1,$I$23+1))</f>
        <v>#NAME?</v>
      </c>
      <c r="G1296" s="1"/>
      <c r="H1296" s="1"/>
      <c r="I1296" s="1"/>
      <c r="J1296" s="1"/>
      <c r="R1296" s="1"/>
      <c r="S1296" s="1"/>
      <c r="T1296" s="1"/>
      <c r="U1296" s="1"/>
      <c r="V1296" s="1"/>
      <c r="W1296" s="1"/>
      <c r="X1296" s="1"/>
    </row>
    <row r="1297" spans="1:24" ht="13.8" x14ac:dyDescent="0.3">
      <c r="A1297" s="1"/>
      <c r="B1297" s="1"/>
      <c r="C1297" s="1"/>
      <c r="D1297" s="6"/>
      <c r="E1297" s="5">
        <v>0.24612926951811531</v>
      </c>
      <c r="F1297" s="5" t="e">
        <f ca="1">LOOKUP(E1297,_xludf.MAP(_xludf.SEQUENCE($I$24-$I$23+1,1,$I$23),_xludf.LAMBDA(x,DISTR_HIPERGEOM_CDF(x,$C$5,$C$4,$C$3))),_xludf.SEQUENCE($I$24-$I$23+1,1,$I$23+1))</f>
        <v>#NAME?</v>
      </c>
      <c r="G1297" s="1"/>
      <c r="H1297" s="1"/>
      <c r="I1297" s="1"/>
      <c r="J1297" s="1"/>
      <c r="R1297" s="1"/>
      <c r="S1297" s="1"/>
      <c r="T1297" s="1"/>
      <c r="U1297" s="1"/>
      <c r="V1297" s="1"/>
      <c r="W1297" s="1"/>
      <c r="X1297" s="1"/>
    </row>
    <row r="1298" spans="1:24" ht="13.8" x14ac:dyDescent="0.3">
      <c r="A1298" s="1"/>
      <c r="B1298" s="1"/>
      <c r="C1298" s="1"/>
      <c r="D1298" s="6"/>
      <c r="E1298" s="5">
        <v>0.24123790894110253</v>
      </c>
      <c r="F1298" s="5" t="e">
        <f ca="1">LOOKUP(E1298,_xludf.MAP(_xludf.SEQUENCE($I$24-$I$23+1,1,$I$23),_xludf.LAMBDA(x,DISTR_HIPERGEOM_CDF(x,$C$5,$C$4,$C$3))),_xludf.SEQUENCE($I$24-$I$23+1,1,$I$23+1))</f>
        <v>#NAME?</v>
      </c>
      <c r="G1298" s="1"/>
      <c r="H1298" s="1"/>
      <c r="I1298" s="1"/>
      <c r="J1298" s="1"/>
      <c r="R1298" s="1"/>
      <c r="S1298" s="1"/>
      <c r="T1298" s="1"/>
      <c r="U1298" s="1"/>
      <c r="V1298" s="1"/>
      <c r="W1298" s="1"/>
      <c r="X1298" s="1"/>
    </row>
    <row r="1299" spans="1:24" ht="13.8" x14ac:dyDescent="0.3">
      <c r="A1299" s="1"/>
      <c r="B1299" s="1"/>
      <c r="C1299" s="1"/>
      <c r="D1299" s="6"/>
      <c r="E1299" s="5">
        <v>0.1501361958950399</v>
      </c>
      <c r="F1299" s="5" t="e">
        <f ca="1">LOOKUP(E1299,_xludf.MAP(_xludf.SEQUENCE($I$24-$I$23+1,1,$I$23),_xludf.LAMBDA(x,DISTR_HIPERGEOM_CDF(x,$C$5,$C$4,$C$3))),_xludf.SEQUENCE($I$24-$I$23+1,1,$I$23+1))</f>
        <v>#NAME?</v>
      </c>
      <c r="G1299" s="1"/>
      <c r="H1299" s="1"/>
      <c r="I1299" s="1"/>
      <c r="J1299" s="1"/>
      <c r="R1299" s="1"/>
      <c r="S1299" s="1"/>
      <c r="T1299" s="1"/>
      <c r="U1299" s="1"/>
      <c r="V1299" s="1"/>
      <c r="W1299" s="1"/>
      <c r="X1299" s="1"/>
    </row>
    <row r="1300" spans="1:24" ht="13.8" x14ac:dyDescent="0.3">
      <c r="A1300" s="1"/>
      <c r="B1300" s="1"/>
      <c r="C1300" s="1"/>
      <c r="D1300" s="6"/>
      <c r="E1300" s="5">
        <v>0.24001506187114241</v>
      </c>
      <c r="F1300" s="5" t="e">
        <f ca="1">LOOKUP(E1300,_xludf.MAP(_xludf.SEQUENCE($I$24-$I$23+1,1,$I$23),_xludf.LAMBDA(x,DISTR_HIPERGEOM_CDF(x,$C$5,$C$4,$C$3))),_xludf.SEQUENCE($I$24-$I$23+1,1,$I$23+1))</f>
        <v>#NAME?</v>
      </c>
      <c r="G1300" s="1"/>
      <c r="H1300" s="1"/>
      <c r="I1300" s="1"/>
      <c r="J1300" s="1"/>
      <c r="R1300" s="1"/>
      <c r="S1300" s="1"/>
      <c r="T1300" s="1"/>
      <c r="U1300" s="1"/>
      <c r="V1300" s="1"/>
      <c r="W1300" s="1"/>
      <c r="X1300" s="1"/>
    </row>
    <row r="1301" spans="1:24" ht="13.8" x14ac:dyDescent="0.3">
      <c r="A1301" s="1"/>
      <c r="B1301" s="1"/>
      <c r="C1301" s="1"/>
      <c r="D1301" s="6"/>
      <c r="E1301" s="5">
        <v>0.64778346784248186</v>
      </c>
      <c r="F1301" s="5" t="e">
        <f ca="1">LOOKUP(E1301,_xludf.MAP(_xludf.SEQUENCE($I$24-$I$23+1,1,$I$23),_xludf.LAMBDA(x,DISTR_HIPERGEOM_CDF(x,$C$5,$C$4,$C$3))),_xludf.SEQUENCE($I$24-$I$23+1,1,$I$23+1))</f>
        <v>#NAME?</v>
      </c>
      <c r="G1301" s="1"/>
      <c r="H1301" s="1"/>
      <c r="I1301" s="1"/>
      <c r="J1301" s="1"/>
      <c r="R1301" s="1"/>
      <c r="S1301" s="1"/>
      <c r="T1301" s="1"/>
      <c r="U1301" s="1"/>
      <c r="V1301" s="1"/>
      <c r="W1301" s="1"/>
      <c r="X1301" s="1"/>
    </row>
    <row r="1302" spans="1:24" ht="13.8" x14ac:dyDescent="0.3">
      <c r="A1302" s="1"/>
      <c r="B1302" s="1"/>
      <c r="C1302" s="1"/>
      <c r="D1302" s="6"/>
      <c r="E1302" s="5">
        <v>0.73235790973611559</v>
      </c>
      <c r="F1302" s="5" t="e">
        <f ca="1">LOOKUP(E1302,_xludf.MAP(_xludf.SEQUENCE($I$24-$I$23+1,1,$I$23),_xludf.LAMBDA(x,DISTR_HIPERGEOM_CDF(x,$C$5,$C$4,$C$3))),_xludf.SEQUENCE($I$24-$I$23+1,1,$I$23+1))</f>
        <v>#NAME?</v>
      </c>
      <c r="G1302" s="1"/>
      <c r="H1302" s="1"/>
      <c r="I1302" s="1"/>
      <c r="J1302" s="1"/>
      <c r="R1302" s="1"/>
      <c r="S1302" s="1"/>
      <c r="T1302" s="1"/>
      <c r="U1302" s="1"/>
      <c r="V1302" s="1"/>
      <c r="W1302" s="1"/>
      <c r="X1302" s="1"/>
    </row>
    <row r="1303" spans="1:24" ht="13.8" x14ac:dyDescent="0.3">
      <c r="A1303" s="1"/>
      <c r="B1303" s="1"/>
      <c r="C1303" s="1"/>
      <c r="D1303" s="6"/>
      <c r="E1303" s="5">
        <v>0.41508225015769906</v>
      </c>
      <c r="F1303" s="5" t="e">
        <f ca="1">LOOKUP(E1303,_xludf.MAP(_xludf.SEQUENCE($I$24-$I$23+1,1,$I$23),_xludf.LAMBDA(x,DISTR_HIPERGEOM_CDF(x,$C$5,$C$4,$C$3))),_xludf.SEQUENCE($I$24-$I$23+1,1,$I$23+1))</f>
        <v>#NAME?</v>
      </c>
      <c r="G1303" s="1"/>
      <c r="H1303" s="1"/>
      <c r="I1303" s="1"/>
      <c r="J1303" s="1"/>
      <c r="R1303" s="1"/>
      <c r="S1303" s="1"/>
      <c r="T1303" s="1"/>
      <c r="U1303" s="1"/>
      <c r="V1303" s="1"/>
      <c r="W1303" s="1"/>
      <c r="X1303" s="1"/>
    </row>
    <row r="1304" spans="1:24" ht="13.8" x14ac:dyDescent="0.3">
      <c r="A1304" s="1"/>
      <c r="B1304" s="1"/>
      <c r="C1304" s="1"/>
      <c r="D1304" s="6"/>
      <c r="E1304" s="5">
        <v>0.80674027721870856</v>
      </c>
      <c r="F1304" s="5" t="e">
        <f ca="1">LOOKUP(E1304,_xludf.MAP(_xludf.SEQUENCE($I$24-$I$23+1,1,$I$23),_xludf.LAMBDA(x,DISTR_HIPERGEOM_CDF(x,$C$5,$C$4,$C$3))),_xludf.SEQUENCE($I$24-$I$23+1,1,$I$23+1))</f>
        <v>#NAME?</v>
      </c>
      <c r="G1304" s="1"/>
      <c r="H1304" s="1"/>
      <c r="I1304" s="1"/>
      <c r="J1304" s="1"/>
      <c r="R1304" s="1"/>
      <c r="S1304" s="1"/>
      <c r="T1304" s="1"/>
      <c r="U1304" s="1"/>
      <c r="V1304" s="1"/>
      <c r="W1304" s="1"/>
      <c r="X1304" s="1"/>
    </row>
    <row r="1305" spans="1:24" ht="13.8" x14ac:dyDescent="0.3">
      <c r="A1305" s="1"/>
      <c r="B1305" s="1"/>
      <c r="C1305" s="1"/>
      <c r="D1305" s="6"/>
      <c r="E1305" s="5">
        <v>0.89463069250106209</v>
      </c>
      <c r="F1305" s="5" t="e">
        <f ca="1">LOOKUP(E1305,_xludf.MAP(_xludf.SEQUENCE($I$24-$I$23+1,1,$I$23),_xludf.LAMBDA(x,DISTR_HIPERGEOM_CDF(x,$C$5,$C$4,$C$3))),_xludf.SEQUENCE($I$24-$I$23+1,1,$I$23+1))</f>
        <v>#NAME?</v>
      </c>
      <c r="G1305" s="1"/>
      <c r="H1305" s="1"/>
      <c r="I1305" s="1"/>
      <c r="J1305" s="1"/>
      <c r="R1305" s="1"/>
      <c r="S1305" s="1"/>
      <c r="T1305" s="1"/>
      <c r="U1305" s="1"/>
      <c r="V1305" s="1"/>
      <c r="W1305" s="1"/>
      <c r="X1305" s="1"/>
    </row>
    <row r="1306" spans="1:24" ht="13.8" x14ac:dyDescent="0.3">
      <c r="A1306" s="1"/>
      <c r="B1306" s="1"/>
      <c r="C1306" s="1"/>
      <c r="D1306" s="6"/>
      <c r="E1306" s="5">
        <v>0.55140670845716688</v>
      </c>
      <c r="F1306" s="5" t="e">
        <f ca="1">LOOKUP(E1306,_xludf.MAP(_xludf.SEQUENCE($I$24-$I$23+1,1,$I$23),_xludf.LAMBDA(x,DISTR_HIPERGEOM_CDF(x,$C$5,$C$4,$C$3))),_xludf.SEQUENCE($I$24-$I$23+1,1,$I$23+1))</f>
        <v>#NAME?</v>
      </c>
      <c r="G1306" s="1"/>
      <c r="H1306" s="1"/>
      <c r="I1306" s="1"/>
      <c r="J1306" s="1"/>
      <c r="R1306" s="1"/>
      <c r="S1306" s="1"/>
      <c r="T1306" s="1"/>
      <c r="U1306" s="1"/>
      <c r="V1306" s="1"/>
      <c r="W1306" s="1"/>
      <c r="X1306" s="1"/>
    </row>
    <row r="1307" spans="1:24" ht="13.8" x14ac:dyDescent="0.3">
      <c r="A1307" s="1"/>
      <c r="B1307" s="1"/>
      <c r="C1307" s="1"/>
      <c r="D1307" s="6"/>
      <c r="E1307" s="5">
        <v>0.61076734623214279</v>
      </c>
      <c r="F1307" s="5" t="e">
        <f ca="1">LOOKUP(E1307,_xludf.MAP(_xludf.SEQUENCE($I$24-$I$23+1,1,$I$23),_xludf.LAMBDA(x,DISTR_HIPERGEOM_CDF(x,$C$5,$C$4,$C$3))),_xludf.SEQUENCE($I$24-$I$23+1,1,$I$23+1))</f>
        <v>#NAME?</v>
      </c>
      <c r="G1307" s="1"/>
      <c r="H1307" s="1"/>
      <c r="I1307" s="1"/>
      <c r="J1307" s="1"/>
      <c r="R1307" s="1"/>
      <c r="S1307" s="1"/>
      <c r="T1307" s="1"/>
      <c r="U1307" s="1"/>
      <c r="V1307" s="1"/>
      <c r="W1307" s="1"/>
      <c r="X1307" s="1"/>
    </row>
    <row r="1308" spans="1:24" ht="13.8" x14ac:dyDescent="0.3">
      <c r="A1308" s="1"/>
      <c r="B1308" s="1"/>
      <c r="C1308" s="1"/>
      <c r="D1308" s="6"/>
      <c r="E1308" s="5">
        <v>6.8860292629232989E-2</v>
      </c>
      <c r="F1308" s="5" t="e">
        <f ca="1">LOOKUP(E1308,_xludf.MAP(_xludf.SEQUENCE($I$24-$I$23+1,1,$I$23),_xludf.LAMBDA(x,DISTR_HIPERGEOM_CDF(x,$C$5,$C$4,$C$3))),_xludf.SEQUENCE($I$24-$I$23+1,1,$I$23+1))</f>
        <v>#NAME?</v>
      </c>
      <c r="G1308" s="1"/>
      <c r="H1308" s="1"/>
      <c r="I1308" s="1"/>
      <c r="J1308" s="1"/>
      <c r="R1308" s="1"/>
      <c r="S1308" s="1"/>
      <c r="T1308" s="1"/>
      <c r="U1308" s="1"/>
      <c r="V1308" s="1"/>
      <c r="W1308" s="1"/>
      <c r="X1308" s="1"/>
    </row>
    <row r="1309" spans="1:24" ht="13.8" x14ac:dyDescent="0.3">
      <c r="A1309" s="1"/>
      <c r="B1309" s="1"/>
      <c r="C1309" s="1"/>
      <c r="D1309" s="6"/>
      <c r="E1309" s="5">
        <v>0.51982280736551778</v>
      </c>
      <c r="F1309" s="5" t="e">
        <f ca="1">LOOKUP(E1309,_xludf.MAP(_xludf.SEQUENCE($I$24-$I$23+1,1,$I$23),_xludf.LAMBDA(x,DISTR_HIPERGEOM_CDF(x,$C$5,$C$4,$C$3))),_xludf.SEQUENCE($I$24-$I$23+1,1,$I$23+1))</f>
        <v>#NAME?</v>
      </c>
      <c r="G1309" s="1"/>
      <c r="H1309" s="1"/>
      <c r="I1309" s="1"/>
      <c r="J1309" s="1"/>
      <c r="R1309" s="1"/>
      <c r="S1309" s="1"/>
      <c r="T1309" s="1"/>
      <c r="U1309" s="1"/>
      <c r="V1309" s="1"/>
      <c r="W1309" s="1"/>
      <c r="X1309" s="1"/>
    </row>
    <row r="1310" spans="1:24" ht="13.8" x14ac:dyDescent="0.3">
      <c r="A1310" s="1"/>
      <c r="B1310" s="1"/>
      <c r="C1310" s="1"/>
      <c r="D1310" s="6"/>
      <c r="E1310" s="5">
        <v>0.62114773768468234</v>
      </c>
      <c r="F1310" s="5" t="e">
        <f ca="1">LOOKUP(E1310,_xludf.MAP(_xludf.SEQUENCE($I$24-$I$23+1,1,$I$23),_xludf.LAMBDA(x,DISTR_HIPERGEOM_CDF(x,$C$5,$C$4,$C$3))),_xludf.SEQUENCE($I$24-$I$23+1,1,$I$23+1))</f>
        <v>#NAME?</v>
      </c>
      <c r="G1310" s="1"/>
      <c r="H1310" s="1"/>
      <c r="I1310" s="1"/>
      <c r="J1310" s="1"/>
      <c r="R1310" s="1"/>
      <c r="S1310" s="1"/>
      <c r="T1310" s="1"/>
      <c r="U1310" s="1"/>
      <c r="V1310" s="1"/>
      <c r="W1310" s="1"/>
      <c r="X1310" s="1"/>
    </row>
    <row r="1311" spans="1:24" ht="13.8" x14ac:dyDescent="0.3">
      <c r="A1311" s="1"/>
      <c r="B1311" s="1"/>
      <c r="C1311" s="1"/>
      <c r="D1311" s="6"/>
      <c r="E1311" s="5">
        <v>0.27887756632755756</v>
      </c>
      <c r="F1311" s="5" t="e">
        <f ca="1">LOOKUP(E1311,_xludf.MAP(_xludf.SEQUENCE($I$24-$I$23+1,1,$I$23),_xludf.LAMBDA(x,DISTR_HIPERGEOM_CDF(x,$C$5,$C$4,$C$3))),_xludf.SEQUENCE($I$24-$I$23+1,1,$I$23+1))</f>
        <v>#NAME?</v>
      </c>
      <c r="G1311" s="1"/>
      <c r="H1311" s="1"/>
      <c r="I1311" s="1"/>
      <c r="J1311" s="1"/>
      <c r="R1311" s="1"/>
      <c r="S1311" s="1"/>
      <c r="T1311" s="1"/>
      <c r="U1311" s="1"/>
      <c r="V1311" s="1"/>
      <c r="W1311" s="1"/>
      <c r="X1311" s="1"/>
    </row>
    <row r="1312" spans="1:24" ht="13.8" x14ac:dyDescent="0.3">
      <c r="A1312" s="1"/>
      <c r="B1312" s="1"/>
      <c r="C1312" s="1"/>
      <c r="D1312" s="6"/>
      <c r="E1312" s="5">
        <v>0.68781192213237885</v>
      </c>
      <c r="F1312" s="5" t="e">
        <f ca="1">LOOKUP(E1312,_xludf.MAP(_xludf.SEQUENCE($I$24-$I$23+1,1,$I$23),_xludf.LAMBDA(x,DISTR_HIPERGEOM_CDF(x,$C$5,$C$4,$C$3))),_xludf.SEQUENCE($I$24-$I$23+1,1,$I$23+1))</f>
        <v>#NAME?</v>
      </c>
      <c r="G1312" s="1"/>
      <c r="H1312" s="1"/>
      <c r="I1312" s="1"/>
      <c r="J1312" s="1"/>
      <c r="R1312" s="1"/>
      <c r="S1312" s="1"/>
      <c r="T1312" s="1"/>
      <c r="U1312" s="1"/>
      <c r="V1312" s="1"/>
      <c r="W1312" s="1"/>
      <c r="X1312" s="1"/>
    </row>
    <row r="1313" spans="1:24" ht="13.8" x14ac:dyDescent="0.3">
      <c r="A1313" s="1"/>
      <c r="B1313" s="1"/>
      <c r="C1313" s="1"/>
      <c r="D1313" s="6"/>
      <c r="E1313" s="5">
        <v>0.61691357660532575</v>
      </c>
      <c r="F1313" s="5" t="e">
        <f ca="1">LOOKUP(E1313,_xludf.MAP(_xludf.SEQUENCE($I$24-$I$23+1,1,$I$23),_xludf.LAMBDA(x,DISTR_HIPERGEOM_CDF(x,$C$5,$C$4,$C$3))),_xludf.SEQUENCE($I$24-$I$23+1,1,$I$23+1))</f>
        <v>#NAME?</v>
      </c>
      <c r="G1313" s="1"/>
      <c r="H1313" s="1"/>
      <c r="I1313" s="1"/>
      <c r="J1313" s="1"/>
      <c r="R1313" s="1"/>
      <c r="S1313" s="1"/>
      <c r="T1313" s="1"/>
      <c r="U1313" s="1"/>
      <c r="V1313" s="1"/>
      <c r="W1313" s="1"/>
      <c r="X1313" s="1"/>
    </row>
    <row r="1314" spans="1:24" ht="13.8" x14ac:dyDescent="0.3">
      <c r="A1314" s="1"/>
      <c r="B1314" s="1"/>
      <c r="C1314" s="1"/>
      <c r="D1314" s="6"/>
      <c r="E1314" s="5">
        <v>0.49728579955467456</v>
      </c>
      <c r="F1314" s="5" t="e">
        <f ca="1">LOOKUP(E1314,_xludf.MAP(_xludf.SEQUENCE($I$24-$I$23+1,1,$I$23),_xludf.LAMBDA(x,DISTR_HIPERGEOM_CDF(x,$C$5,$C$4,$C$3))),_xludf.SEQUENCE($I$24-$I$23+1,1,$I$23+1))</f>
        <v>#NAME?</v>
      </c>
      <c r="G1314" s="1"/>
      <c r="H1314" s="1"/>
      <c r="I1314" s="1"/>
      <c r="J1314" s="1"/>
      <c r="R1314" s="1"/>
      <c r="S1314" s="1"/>
      <c r="T1314" s="1"/>
      <c r="U1314" s="1"/>
      <c r="V1314" s="1"/>
      <c r="W1314" s="1"/>
      <c r="X1314" s="1"/>
    </row>
    <row r="1315" spans="1:24" ht="13.8" x14ac:dyDescent="0.3">
      <c r="A1315" s="1"/>
      <c r="B1315" s="1"/>
      <c r="C1315" s="1"/>
      <c r="D1315" s="6"/>
      <c r="E1315" s="5">
        <v>0.77130431523136211</v>
      </c>
      <c r="F1315" s="5" t="e">
        <f ca="1">LOOKUP(E1315,_xludf.MAP(_xludf.SEQUENCE($I$24-$I$23+1,1,$I$23),_xludf.LAMBDA(x,DISTR_HIPERGEOM_CDF(x,$C$5,$C$4,$C$3))),_xludf.SEQUENCE($I$24-$I$23+1,1,$I$23+1))</f>
        <v>#NAME?</v>
      </c>
      <c r="G1315" s="1"/>
      <c r="H1315" s="1"/>
      <c r="I1315" s="1"/>
      <c r="J1315" s="1"/>
      <c r="R1315" s="1"/>
      <c r="S1315" s="1"/>
      <c r="T1315" s="1"/>
      <c r="U1315" s="1"/>
      <c r="V1315" s="1"/>
      <c r="W1315" s="1"/>
      <c r="X1315" s="1"/>
    </row>
    <row r="1316" spans="1:24" ht="13.8" x14ac:dyDescent="0.3">
      <c r="A1316" s="1"/>
      <c r="B1316" s="1"/>
      <c r="C1316" s="1"/>
      <c r="D1316" s="6"/>
      <c r="E1316" s="5">
        <v>0.77820538106907322</v>
      </c>
      <c r="F1316" s="5" t="e">
        <f ca="1">LOOKUP(E1316,_xludf.MAP(_xludf.SEQUENCE($I$24-$I$23+1,1,$I$23),_xludf.LAMBDA(x,DISTR_HIPERGEOM_CDF(x,$C$5,$C$4,$C$3))),_xludf.SEQUENCE($I$24-$I$23+1,1,$I$23+1))</f>
        <v>#NAME?</v>
      </c>
      <c r="G1316" s="1"/>
      <c r="H1316" s="1"/>
      <c r="I1316" s="1"/>
      <c r="J1316" s="1"/>
      <c r="R1316" s="1"/>
      <c r="S1316" s="1"/>
      <c r="T1316" s="1"/>
      <c r="U1316" s="1"/>
      <c r="V1316" s="1"/>
      <c r="W1316" s="1"/>
      <c r="X1316" s="1"/>
    </row>
    <row r="1317" spans="1:24" ht="13.8" x14ac:dyDescent="0.3">
      <c r="A1317" s="1"/>
      <c r="B1317" s="1"/>
      <c r="C1317" s="1"/>
      <c r="D1317" s="6"/>
      <c r="E1317" s="5">
        <v>0.8518216721857832</v>
      </c>
      <c r="F1317" s="5" t="e">
        <f ca="1">LOOKUP(E1317,_xludf.MAP(_xludf.SEQUENCE($I$24-$I$23+1,1,$I$23),_xludf.LAMBDA(x,DISTR_HIPERGEOM_CDF(x,$C$5,$C$4,$C$3))),_xludf.SEQUENCE($I$24-$I$23+1,1,$I$23+1))</f>
        <v>#NAME?</v>
      </c>
      <c r="G1317" s="1"/>
      <c r="H1317" s="1"/>
      <c r="I1317" s="1"/>
      <c r="J1317" s="1"/>
      <c r="R1317" s="1"/>
      <c r="S1317" s="1"/>
      <c r="T1317" s="1"/>
      <c r="U1317" s="1"/>
      <c r="V1317" s="1"/>
      <c r="W1317" s="1"/>
      <c r="X1317" s="1"/>
    </row>
    <row r="1318" spans="1:24" ht="13.8" x14ac:dyDescent="0.3">
      <c r="A1318" s="1"/>
      <c r="B1318" s="1"/>
      <c r="C1318" s="1"/>
      <c r="D1318" s="6"/>
      <c r="E1318" s="5">
        <v>0.93778537674328422</v>
      </c>
      <c r="F1318" s="5" t="e">
        <f ca="1">LOOKUP(E1318,_xludf.MAP(_xludf.SEQUENCE($I$24-$I$23+1,1,$I$23),_xludf.LAMBDA(x,DISTR_HIPERGEOM_CDF(x,$C$5,$C$4,$C$3))),_xludf.SEQUENCE($I$24-$I$23+1,1,$I$23+1))</f>
        <v>#NAME?</v>
      </c>
      <c r="G1318" s="1"/>
      <c r="H1318" s="1"/>
      <c r="I1318" s="1"/>
      <c r="J1318" s="1"/>
      <c r="R1318" s="1"/>
      <c r="S1318" s="1"/>
      <c r="T1318" s="1"/>
      <c r="U1318" s="1"/>
      <c r="V1318" s="1"/>
      <c r="W1318" s="1"/>
      <c r="X1318" s="1"/>
    </row>
    <row r="1319" spans="1:24" ht="13.8" x14ac:dyDescent="0.3">
      <c r="A1319" s="1"/>
      <c r="B1319" s="1"/>
      <c r="C1319" s="1"/>
      <c r="D1319" s="6"/>
      <c r="E1319" s="5">
        <v>0.67097878891069407</v>
      </c>
      <c r="F1319" s="5" t="e">
        <f ca="1">LOOKUP(E1319,_xludf.MAP(_xludf.SEQUENCE($I$24-$I$23+1,1,$I$23),_xludf.LAMBDA(x,DISTR_HIPERGEOM_CDF(x,$C$5,$C$4,$C$3))),_xludf.SEQUENCE($I$24-$I$23+1,1,$I$23+1))</f>
        <v>#NAME?</v>
      </c>
      <c r="G1319" s="1"/>
      <c r="H1319" s="1"/>
      <c r="I1319" s="1"/>
      <c r="J1319" s="1"/>
      <c r="R1319" s="1"/>
      <c r="S1319" s="1"/>
      <c r="T1319" s="1"/>
      <c r="U1319" s="1"/>
      <c r="V1319" s="1"/>
      <c r="W1319" s="1"/>
      <c r="X1319" s="1"/>
    </row>
    <row r="1320" spans="1:24" ht="13.8" x14ac:dyDescent="0.3">
      <c r="A1320" s="1"/>
      <c r="B1320" s="1"/>
      <c r="C1320" s="1"/>
      <c r="D1320" s="6"/>
      <c r="E1320" s="5">
        <v>0.11882099500276644</v>
      </c>
      <c r="F1320" s="5" t="e">
        <f ca="1">LOOKUP(E1320,_xludf.MAP(_xludf.SEQUENCE($I$24-$I$23+1,1,$I$23),_xludf.LAMBDA(x,DISTR_HIPERGEOM_CDF(x,$C$5,$C$4,$C$3))),_xludf.SEQUENCE($I$24-$I$23+1,1,$I$23+1))</f>
        <v>#NAME?</v>
      </c>
      <c r="G1320" s="1"/>
      <c r="H1320" s="1"/>
      <c r="I1320" s="1"/>
      <c r="J1320" s="1"/>
      <c r="R1320" s="1"/>
      <c r="S1320" s="1"/>
      <c r="T1320" s="1"/>
      <c r="U1320" s="1"/>
      <c r="V1320" s="1"/>
      <c r="W1320" s="1"/>
      <c r="X1320" s="1"/>
    </row>
    <row r="1321" spans="1:24" ht="13.8" x14ac:dyDescent="0.3">
      <c r="A1321" s="1"/>
      <c r="B1321" s="1"/>
      <c r="C1321" s="1"/>
      <c r="D1321" s="6"/>
      <c r="E1321" s="5">
        <v>0.95642327034257368</v>
      </c>
      <c r="F1321" s="5" t="e">
        <f ca="1">LOOKUP(E1321,_xludf.MAP(_xludf.SEQUENCE($I$24-$I$23+1,1,$I$23),_xludf.LAMBDA(x,DISTR_HIPERGEOM_CDF(x,$C$5,$C$4,$C$3))),_xludf.SEQUENCE($I$24-$I$23+1,1,$I$23+1))</f>
        <v>#NAME?</v>
      </c>
      <c r="G1321" s="1"/>
      <c r="H1321" s="1"/>
      <c r="I1321" s="1"/>
      <c r="J1321" s="1"/>
      <c r="R1321" s="1"/>
      <c r="S1321" s="1"/>
      <c r="T1321" s="1"/>
      <c r="U1321" s="1"/>
      <c r="V1321" s="1"/>
      <c r="W1321" s="1"/>
      <c r="X1321" s="1"/>
    </row>
    <row r="1322" spans="1:24" ht="13.8" x14ac:dyDescent="0.3">
      <c r="A1322" s="1"/>
      <c r="B1322" s="1"/>
      <c r="C1322" s="1"/>
      <c r="D1322" s="6"/>
      <c r="E1322" s="5">
        <v>1.4464372748824061E-2</v>
      </c>
      <c r="F1322" s="5" t="e">
        <f ca="1">LOOKUP(E1322,_xludf.MAP(_xludf.SEQUENCE($I$24-$I$23+1,1,$I$23),_xludf.LAMBDA(x,DISTR_HIPERGEOM_CDF(x,$C$5,$C$4,$C$3))),_xludf.SEQUENCE($I$24-$I$23+1,1,$I$23+1))</f>
        <v>#NAME?</v>
      </c>
      <c r="G1322" s="1"/>
      <c r="H1322" s="1"/>
      <c r="I1322" s="1"/>
      <c r="J1322" s="1"/>
      <c r="R1322" s="1"/>
      <c r="S1322" s="1"/>
      <c r="T1322" s="1"/>
      <c r="U1322" s="1"/>
      <c r="V1322" s="1"/>
      <c r="W1322" s="1"/>
      <c r="X1322" s="1"/>
    </row>
    <row r="1323" spans="1:24" ht="13.8" x14ac:dyDescent="0.3">
      <c r="A1323" s="1"/>
      <c r="B1323" s="1"/>
      <c r="C1323" s="1"/>
      <c r="D1323" s="6"/>
      <c r="E1323" s="5">
        <v>0.37672382223041145</v>
      </c>
      <c r="F1323" s="5" t="e">
        <f ca="1">LOOKUP(E1323,_xludf.MAP(_xludf.SEQUENCE($I$24-$I$23+1,1,$I$23),_xludf.LAMBDA(x,DISTR_HIPERGEOM_CDF(x,$C$5,$C$4,$C$3))),_xludf.SEQUENCE($I$24-$I$23+1,1,$I$23+1))</f>
        <v>#NAME?</v>
      </c>
      <c r="G1323" s="1"/>
      <c r="H1323" s="1"/>
      <c r="I1323" s="1"/>
      <c r="J1323" s="1"/>
      <c r="R1323" s="1"/>
      <c r="S1323" s="1"/>
      <c r="T1323" s="1"/>
      <c r="U1323" s="1"/>
      <c r="V1323" s="1"/>
      <c r="W1323" s="1"/>
      <c r="X1323" s="1"/>
    </row>
    <row r="1324" spans="1:24" ht="13.8" x14ac:dyDescent="0.3">
      <c r="A1324" s="1"/>
      <c r="B1324" s="1"/>
      <c r="C1324" s="1"/>
      <c r="D1324" s="6"/>
      <c r="E1324" s="5">
        <v>0.4707157393555278</v>
      </c>
      <c r="F1324" s="5" t="e">
        <f ca="1">LOOKUP(E1324,_xludf.MAP(_xludf.SEQUENCE($I$24-$I$23+1,1,$I$23),_xludf.LAMBDA(x,DISTR_HIPERGEOM_CDF(x,$C$5,$C$4,$C$3))),_xludf.SEQUENCE($I$24-$I$23+1,1,$I$23+1))</f>
        <v>#NAME?</v>
      </c>
      <c r="G1324" s="1"/>
      <c r="H1324" s="1"/>
      <c r="I1324" s="1"/>
      <c r="J1324" s="1"/>
      <c r="R1324" s="1"/>
      <c r="S1324" s="1"/>
      <c r="T1324" s="1"/>
      <c r="U1324" s="1"/>
      <c r="V1324" s="1"/>
      <c r="W1324" s="1"/>
      <c r="X1324" s="1"/>
    </row>
    <row r="1325" spans="1:24" ht="13.8" x14ac:dyDescent="0.3">
      <c r="A1325" s="1"/>
      <c r="B1325" s="1"/>
      <c r="C1325" s="1"/>
      <c r="D1325" s="6"/>
      <c r="E1325" s="5">
        <v>0.67035723237981815</v>
      </c>
      <c r="F1325" s="5" t="e">
        <f ca="1">LOOKUP(E1325,_xludf.MAP(_xludf.SEQUENCE($I$24-$I$23+1,1,$I$23),_xludf.LAMBDA(x,DISTR_HIPERGEOM_CDF(x,$C$5,$C$4,$C$3))),_xludf.SEQUENCE($I$24-$I$23+1,1,$I$23+1))</f>
        <v>#NAME?</v>
      </c>
      <c r="G1325" s="1"/>
      <c r="H1325" s="1"/>
      <c r="I1325" s="1"/>
      <c r="J1325" s="1"/>
      <c r="R1325" s="1"/>
      <c r="S1325" s="1"/>
      <c r="T1325" s="1"/>
      <c r="U1325" s="1"/>
      <c r="V1325" s="1"/>
      <c r="W1325" s="1"/>
      <c r="X1325" s="1"/>
    </row>
    <row r="1326" spans="1:24" ht="13.8" x14ac:dyDescent="0.3">
      <c r="A1326" s="1"/>
      <c r="B1326" s="1"/>
      <c r="C1326" s="1"/>
      <c r="D1326" s="6"/>
      <c r="E1326" s="5">
        <v>0.71122975491988305</v>
      </c>
      <c r="F1326" s="5" t="e">
        <f ca="1">LOOKUP(E1326,_xludf.MAP(_xludf.SEQUENCE($I$24-$I$23+1,1,$I$23),_xludf.LAMBDA(x,DISTR_HIPERGEOM_CDF(x,$C$5,$C$4,$C$3))),_xludf.SEQUENCE($I$24-$I$23+1,1,$I$23+1))</f>
        <v>#NAME?</v>
      </c>
      <c r="G1326" s="1"/>
      <c r="H1326" s="1"/>
      <c r="I1326" s="1"/>
      <c r="J1326" s="1"/>
      <c r="R1326" s="1"/>
      <c r="S1326" s="1"/>
      <c r="T1326" s="1"/>
      <c r="U1326" s="1"/>
      <c r="V1326" s="1"/>
      <c r="W1326" s="1"/>
      <c r="X1326" s="1"/>
    </row>
    <row r="1327" spans="1:24" ht="13.8" x14ac:dyDescent="0.3">
      <c r="A1327" s="1"/>
      <c r="B1327" s="1"/>
      <c r="C1327" s="1"/>
      <c r="D1327" s="6"/>
      <c r="E1327" s="5">
        <v>0.58872647211291385</v>
      </c>
      <c r="F1327" s="5" t="e">
        <f ca="1">LOOKUP(E1327,_xludf.MAP(_xludf.SEQUENCE($I$24-$I$23+1,1,$I$23),_xludf.LAMBDA(x,DISTR_HIPERGEOM_CDF(x,$C$5,$C$4,$C$3))),_xludf.SEQUENCE($I$24-$I$23+1,1,$I$23+1))</f>
        <v>#NAME?</v>
      </c>
      <c r="G1327" s="1"/>
      <c r="H1327" s="1"/>
      <c r="I1327" s="1"/>
      <c r="J1327" s="1"/>
      <c r="R1327" s="1"/>
      <c r="S1327" s="1"/>
      <c r="T1327" s="1"/>
      <c r="U1327" s="1"/>
      <c r="V1327" s="1"/>
      <c r="W1327" s="1"/>
      <c r="X1327" s="1"/>
    </row>
    <row r="1328" spans="1:24" ht="13.8" x14ac:dyDescent="0.3">
      <c r="A1328" s="1"/>
      <c r="B1328" s="1"/>
      <c r="C1328" s="1"/>
      <c r="D1328" s="6"/>
      <c r="E1328" s="5">
        <v>4.8857369222541691E-2</v>
      </c>
      <c r="F1328" s="5" t="e">
        <f ca="1">LOOKUP(E1328,_xludf.MAP(_xludf.SEQUENCE($I$24-$I$23+1,1,$I$23),_xludf.LAMBDA(x,DISTR_HIPERGEOM_CDF(x,$C$5,$C$4,$C$3))),_xludf.SEQUENCE($I$24-$I$23+1,1,$I$23+1))</f>
        <v>#NAME?</v>
      </c>
      <c r="G1328" s="1"/>
      <c r="H1328" s="1"/>
      <c r="I1328" s="1"/>
      <c r="J1328" s="1"/>
      <c r="R1328" s="1"/>
      <c r="S1328" s="1"/>
      <c r="T1328" s="1"/>
      <c r="U1328" s="1"/>
      <c r="V1328" s="1"/>
      <c r="W1328" s="1"/>
      <c r="X1328" s="1"/>
    </row>
    <row r="1329" spans="1:24" ht="13.8" x14ac:dyDescent="0.3">
      <c r="A1329" s="1"/>
      <c r="B1329" s="1"/>
      <c r="C1329" s="1"/>
      <c r="D1329" s="6"/>
      <c r="E1329" s="5">
        <v>0.83297767579234805</v>
      </c>
      <c r="F1329" s="5" t="e">
        <f ca="1">LOOKUP(E1329,_xludf.MAP(_xludf.SEQUENCE($I$24-$I$23+1,1,$I$23),_xludf.LAMBDA(x,DISTR_HIPERGEOM_CDF(x,$C$5,$C$4,$C$3))),_xludf.SEQUENCE($I$24-$I$23+1,1,$I$23+1))</f>
        <v>#NAME?</v>
      </c>
      <c r="G1329" s="1"/>
      <c r="H1329" s="1"/>
      <c r="I1329" s="1"/>
      <c r="J1329" s="1"/>
      <c r="R1329" s="1"/>
      <c r="S1329" s="1"/>
      <c r="T1329" s="1"/>
      <c r="U1329" s="1"/>
      <c r="V1329" s="1"/>
      <c r="W1329" s="1"/>
      <c r="X1329" s="1"/>
    </row>
    <row r="1330" spans="1:24" ht="13.8" x14ac:dyDescent="0.3">
      <c r="A1330" s="1"/>
      <c r="B1330" s="1"/>
      <c r="C1330" s="1"/>
      <c r="D1330" s="6"/>
      <c r="E1330" s="5">
        <v>0.66523563764778393</v>
      </c>
      <c r="F1330" s="5" t="e">
        <f ca="1">LOOKUP(E1330,_xludf.MAP(_xludf.SEQUENCE($I$24-$I$23+1,1,$I$23),_xludf.LAMBDA(x,DISTR_HIPERGEOM_CDF(x,$C$5,$C$4,$C$3))),_xludf.SEQUENCE($I$24-$I$23+1,1,$I$23+1))</f>
        <v>#NAME?</v>
      </c>
      <c r="G1330" s="1"/>
      <c r="H1330" s="1"/>
      <c r="I1330" s="1"/>
      <c r="J1330" s="1"/>
      <c r="R1330" s="1"/>
      <c r="S1330" s="1"/>
      <c r="T1330" s="1"/>
      <c r="U1330" s="1"/>
      <c r="V1330" s="1"/>
      <c r="W1330" s="1"/>
      <c r="X1330" s="1"/>
    </row>
    <row r="1331" spans="1:24" ht="13.8" x14ac:dyDescent="0.3">
      <c r="A1331" s="1"/>
      <c r="B1331" s="1"/>
      <c r="C1331" s="1"/>
      <c r="D1331" s="6"/>
      <c r="E1331" s="5">
        <v>0.68221020974467128</v>
      </c>
      <c r="F1331" s="5" t="e">
        <f ca="1">LOOKUP(E1331,_xludf.MAP(_xludf.SEQUENCE($I$24-$I$23+1,1,$I$23),_xludf.LAMBDA(x,DISTR_HIPERGEOM_CDF(x,$C$5,$C$4,$C$3))),_xludf.SEQUENCE($I$24-$I$23+1,1,$I$23+1))</f>
        <v>#NAME?</v>
      </c>
      <c r="G1331" s="1"/>
      <c r="H1331" s="1"/>
      <c r="I1331" s="1"/>
      <c r="J1331" s="1"/>
      <c r="R1331" s="1"/>
      <c r="S1331" s="1"/>
      <c r="T1331" s="1"/>
      <c r="U1331" s="1"/>
      <c r="V1331" s="1"/>
      <c r="W1331" s="1"/>
      <c r="X1331" s="1"/>
    </row>
    <row r="1332" spans="1:24" ht="13.8" x14ac:dyDescent="0.3">
      <c r="A1332" s="1"/>
      <c r="B1332" s="1"/>
      <c r="C1332" s="1"/>
      <c r="D1332" s="6"/>
      <c r="E1332" s="5">
        <v>4.6241775584854428E-2</v>
      </c>
      <c r="F1332" s="5" t="e">
        <f ca="1">LOOKUP(E1332,_xludf.MAP(_xludf.SEQUENCE($I$24-$I$23+1,1,$I$23),_xludf.LAMBDA(x,DISTR_HIPERGEOM_CDF(x,$C$5,$C$4,$C$3))),_xludf.SEQUENCE($I$24-$I$23+1,1,$I$23+1))</f>
        <v>#NAME?</v>
      </c>
      <c r="G1332" s="1"/>
      <c r="H1332" s="1"/>
      <c r="I1332" s="1"/>
      <c r="J1332" s="1"/>
      <c r="R1332" s="1"/>
      <c r="S1332" s="1"/>
      <c r="T1332" s="1"/>
      <c r="U1332" s="1"/>
      <c r="V1332" s="1"/>
      <c r="W1332" s="1"/>
      <c r="X1332" s="1"/>
    </row>
    <row r="1333" spans="1:24" ht="13.8" x14ac:dyDescent="0.3">
      <c r="A1333" s="1"/>
      <c r="B1333" s="1"/>
      <c r="C1333" s="1"/>
      <c r="D1333" s="6"/>
      <c r="E1333" s="5">
        <v>0.34399032372705296</v>
      </c>
      <c r="F1333" s="5" t="e">
        <f ca="1">LOOKUP(E1333,_xludf.MAP(_xludf.SEQUENCE($I$24-$I$23+1,1,$I$23),_xludf.LAMBDA(x,DISTR_HIPERGEOM_CDF(x,$C$5,$C$4,$C$3))),_xludf.SEQUENCE($I$24-$I$23+1,1,$I$23+1))</f>
        <v>#NAME?</v>
      </c>
      <c r="G1333" s="1"/>
      <c r="H1333" s="1"/>
      <c r="I1333" s="1"/>
      <c r="J1333" s="1"/>
      <c r="R1333" s="1"/>
      <c r="S1333" s="1"/>
      <c r="T1333" s="1"/>
      <c r="U1333" s="1"/>
      <c r="V1333" s="1"/>
      <c r="W1333" s="1"/>
      <c r="X1333" s="1"/>
    </row>
    <row r="1334" spans="1:24" ht="13.8" x14ac:dyDescent="0.3">
      <c r="A1334" s="1"/>
      <c r="B1334" s="1"/>
      <c r="C1334" s="1"/>
      <c r="D1334" s="6"/>
      <c r="E1334" s="5">
        <v>0.95040822690051918</v>
      </c>
      <c r="F1334" s="5" t="e">
        <f ca="1">LOOKUP(E1334,_xludf.MAP(_xludf.SEQUENCE($I$24-$I$23+1,1,$I$23),_xludf.LAMBDA(x,DISTR_HIPERGEOM_CDF(x,$C$5,$C$4,$C$3))),_xludf.SEQUENCE($I$24-$I$23+1,1,$I$23+1))</f>
        <v>#NAME?</v>
      </c>
      <c r="G1334" s="1"/>
      <c r="H1334" s="1"/>
      <c r="I1334" s="1"/>
      <c r="J1334" s="1"/>
      <c r="R1334" s="1"/>
      <c r="S1334" s="1"/>
      <c r="T1334" s="1"/>
      <c r="U1334" s="1"/>
      <c r="V1334" s="1"/>
      <c r="W1334" s="1"/>
      <c r="X1334" s="1"/>
    </row>
    <row r="1335" spans="1:24" ht="13.8" x14ac:dyDescent="0.3">
      <c r="A1335" s="1"/>
      <c r="B1335" s="1"/>
      <c r="C1335" s="1"/>
      <c r="D1335" s="6"/>
      <c r="E1335" s="5">
        <v>0.98911305219319801</v>
      </c>
      <c r="F1335" s="5" t="e">
        <f ca="1">LOOKUP(E1335,_xludf.MAP(_xludf.SEQUENCE($I$24-$I$23+1,1,$I$23),_xludf.LAMBDA(x,DISTR_HIPERGEOM_CDF(x,$C$5,$C$4,$C$3))),_xludf.SEQUENCE($I$24-$I$23+1,1,$I$23+1))</f>
        <v>#NAME?</v>
      </c>
      <c r="G1335" s="1"/>
      <c r="H1335" s="1"/>
      <c r="I1335" s="1"/>
      <c r="J1335" s="1"/>
      <c r="R1335" s="1"/>
      <c r="S1335" s="1"/>
      <c r="T1335" s="1"/>
      <c r="U1335" s="1"/>
      <c r="V1335" s="1"/>
      <c r="W1335" s="1"/>
      <c r="X1335" s="1"/>
    </row>
    <row r="1336" spans="1:24" ht="13.8" x14ac:dyDescent="0.3">
      <c r="A1336" s="1"/>
      <c r="B1336" s="1"/>
      <c r="C1336" s="1"/>
      <c r="D1336" s="6"/>
      <c r="E1336" s="5">
        <v>0.99323950094822799</v>
      </c>
      <c r="F1336" s="5" t="e">
        <f ca="1">LOOKUP(E1336,_xludf.MAP(_xludf.SEQUENCE($I$24-$I$23+1,1,$I$23),_xludf.LAMBDA(x,DISTR_HIPERGEOM_CDF(x,$C$5,$C$4,$C$3))),_xludf.SEQUENCE($I$24-$I$23+1,1,$I$23+1))</f>
        <v>#NAME?</v>
      </c>
      <c r="G1336" s="1"/>
      <c r="H1336" s="1"/>
      <c r="I1336" s="1"/>
      <c r="J1336" s="1"/>
      <c r="R1336" s="1"/>
      <c r="S1336" s="1"/>
      <c r="T1336" s="1"/>
      <c r="U1336" s="1"/>
      <c r="V1336" s="1"/>
      <c r="W1336" s="1"/>
      <c r="X1336" s="1"/>
    </row>
    <row r="1337" spans="1:24" ht="13.8" x14ac:dyDescent="0.3">
      <c r="A1337" s="1"/>
      <c r="B1337" s="1"/>
      <c r="C1337" s="1"/>
      <c r="D1337" s="6"/>
      <c r="E1337" s="5">
        <v>9.1607467016157074E-3</v>
      </c>
      <c r="F1337" s="5" t="e">
        <f ca="1">LOOKUP(E1337,_xludf.MAP(_xludf.SEQUENCE($I$24-$I$23+1,1,$I$23),_xludf.LAMBDA(x,DISTR_HIPERGEOM_CDF(x,$C$5,$C$4,$C$3))),_xludf.SEQUENCE($I$24-$I$23+1,1,$I$23+1))</f>
        <v>#NAME?</v>
      </c>
      <c r="G1337" s="1"/>
      <c r="H1337" s="1"/>
      <c r="I1337" s="1"/>
      <c r="J1337" s="1"/>
      <c r="R1337" s="1"/>
      <c r="S1337" s="1"/>
      <c r="T1337" s="1"/>
      <c r="U1337" s="1"/>
      <c r="V1337" s="1"/>
      <c r="W1337" s="1"/>
      <c r="X1337" s="1"/>
    </row>
    <row r="1338" spans="1:24" ht="13.8" x14ac:dyDescent="0.3">
      <c r="A1338" s="1"/>
      <c r="B1338" s="1"/>
      <c r="C1338" s="1"/>
      <c r="D1338" s="6"/>
      <c r="E1338" s="5">
        <v>0.57719654058473735</v>
      </c>
      <c r="F1338" s="5" t="e">
        <f ca="1">LOOKUP(E1338,_xludf.MAP(_xludf.SEQUENCE($I$24-$I$23+1,1,$I$23),_xludf.LAMBDA(x,DISTR_HIPERGEOM_CDF(x,$C$5,$C$4,$C$3))),_xludf.SEQUENCE($I$24-$I$23+1,1,$I$23+1))</f>
        <v>#NAME?</v>
      </c>
      <c r="G1338" s="1"/>
      <c r="H1338" s="1"/>
      <c r="I1338" s="1"/>
      <c r="J1338" s="1"/>
      <c r="R1338" s="1"/>
      <c r="S1338" s="1"/>
      <c r="T1338" s="1"/>
      <c r="U1338" s="1"/>
      <c r="V1338" s="1"/>
      <c r="W1338" s="1"/>
      <c r="X1338" s="1"/>
    </row>
    <row r="1339" spans="1:24" ht="13.8" x14ac:dyDescent="0.3">
      <c r="A1339" s="1"/>
      <c r="B1339" s="1"/>
      <c r="C1339" s="1"/>
      <c r="D1339" s="6"/>
      <c r="E1339" s="5">
        <v>0.82105354533904706</v>
      </c>
      <c r="F1339" s="5" t="e">
        <f ca="1">LOOKUP(E1339,_xludf.MAP(_xludf.SEQUENCE($I$24-$I$23+1,1,$I$23),_xludf.LAMBDA(x,DISTR_HIPERGEOM_CDF(x,$C$5,$C$4,$C$3))),_xludf.SEQUENCE($I$24-$I$23+1,1,$I$23+1))</f>
        <v>#NAME?</v>
      </c>
      <c r="G1339" s="1"/>
      <c r="H1339" s="1"/>
      <c r="I1339" s="1"/>
      <c r="J1339" s="1"/>
      <c r="R1339" s="1"/>
      <c r="S1339" s="1"/>
      <c r="T1339" s="1"/>
      <c r="U1339" s="1"/>
      <c r="V1339" s="1"/>
      <c r="W1339" s="1"/>
      <c r="X1339" s="1"/>
    </row>
    <row r="1340" spans="1:24" ht="13.8" x14ac:dyDescent="0.3">
      <c r="A1340" s="1"/>
      <c r="B1340" s="1"/>
      <c r="C1340" s="1"/>
      <c r="D1340" s="6"/>
      <c r="E1340" s="5">
        <v>0.64995540022221132</v>
      </c>
      <c r="F1340" s="5" t="e">
        <f ca="1">LOOKUP(E1340,_xludf.MAP(_xludf.SEQUENCE($I$24-$I$23+1,1,$I$23),_xludf.LAMBDA(x,DISTR_HIPERGEOM_CDF(x,$C$5,$C$4,$C$3))),_xludf.SEQUENCE($I$24-$I$23+1,1,$I$23+1))</f>
        <v>#NAME?</v>
      </c>
      <c r="G1340" s="1"/>
      <c r="H1340" s="1"/>
      <c r="I1340" s="1"/>
      <c r="J1340" s="1"/>
      <c r="R1340" s="1"/>
      <c r="S1340" s="1"/>
      <c r="T1340" s="1"/>
      <c r="U1340" s="1"/>
      <c r="V1340" s="1"/>
      <c r="W1340" s="1"/>
      <c r="X1340" s="1"/>
    </row>
    <row r="1341" spans="1:24" ht="13.8" x14ac:dyDescent="0.3">
      <c r="A1341" s="1"/>
      <c r="B1341" s="1"/>
      <c r="C1341" s="1"/>
      <c r="D1341" s="6"/>
      <c r="E1341" s="5">
        <v>0.86658376503599954</v>
      </c>
      <c r="F1341" s="5" t="e">
        <f ca="1">LOOKUP(E1341,_xludf.MAP(_xludf.SEQUENCE($I$24-$I$23+1,1,$I$23),_xludf.LAMBDA(x,DISTR_HIPERGEOM_CDF(x,$C$5,$C$4,$C$3))),_xludf.SEQUENCE($I$24-$I$23+1,1,$I$23+1))</f>
        <v>#NAME?</v>
      </c>
      <c r="G1341" s="1"/>
      <c r="H1341" s="1"/>
      <c r="I1341" s="1"/>
      <c r="J1341" s="1"/>
      <c r="R1341" s="1"/>
      <c r="S1341" s="1"/>
      <c r="T1341" s="1"/>
      <c r="U1341" s="1"/>
      <c r="V1341" s="1"/>
      <c r="W1341" s="1"/>
      <c r="X1341" s="1"/>
    </row>
    <row r="1342" spans="1:24" ht="13.8" x14ac:dyDescent="0.3">
      <c r="A1342" s="1"/>
      <c r="B1342" s="1"/>
      <c r="C1342" s="1"/>
      <c r="D1342" s="6"/>
      <c r="E1342" s="5">
        <v>0.68807134255934133</v>
      </c>
      <c r="F1342" s="5" t="e">
        <f ca="1">LOOKUP(E1342,_xludf.MAP(_xludf.SEQUENCE($I$24-$I$23+1,1,$I$23),_xludf.LAMBDA(x,DISTR_HIPERGEOM_CDF(x,$C$5,$C$4,$C$3))),_xludf.SEQUENCE($I$24-$I$23+1,1,$I$23+1))</f>
        <v>#NAME?</v>
      </c>
      <c r="G1342" s="1"/>
      <c r="H1342" s="1"/>
      <c r="I1342" s="1"/>
      <c r="J1342" s="1"/>
      <c r="R1342" s="1"/>
      <c r="S1342" s="1"/>
      <c r="T1342" s="1"/>
      <c r="U1342" s="1"/>
      <c r="V1342" s="1"/>
      <c r="W1342" s="1"/>
      <c r="X1342" s="1"/>
    </row>
    <row r="1343" spans="1:24" ht="13.8" x14ac:dyDescent="0.3">
      <c r="A1343" s="1"/>
      <c r="B1343" s="1"/>
      <c r="C1343" s="1"/>
      <c r="D1343" s="6"/>
      <c r="E1343" s="5">
        <v>0.66159431416957226</v>
      </c>
      <c r="F1343" s="5" t="e">
        <f ca="1">LOOKUP(E1343,_xludf.MAP(_xludf.SEQUENCE($I$24-$I$23+1,1,$I$23),_xludf.LAMBDA(x,DISTR_HIPERGEOM_CDF(x,$C$5,$C$4,$C$3))),_xludf.SEQUENCE($I$24-$I$23+1,1,$I$23+1))</f>
        <v>#NAME?</v>
      </c>
      <c r="G1343" s="1"/>
      <c r="H1343" s="1"/>
      <c r="I1343" s="1"/>
      <c r="J1343" s="1"/>
      <c r="R1343" s="1"/>
      <c r="S1343" s="1"/>
      <c r="T1343" s="1"/>
      <c r="U1343" s="1"/>
      <c r="V1343" s="1"/>
      <c r="W1343" s="1"/>
      <c r="X1343" s="1"/>
    </row>
    <row r="1344" spans="1:24" ht="13.8" x14ac:dyDescent="0.3">
      <c r="A1344" s="1"/>
      <c r="B1344" s="1"/>
      <c r="C1344" s="1"/>
      <c r="D1344" s="6"/>
      <c r="E1344" s="5">
        <v>7.5675324336225036E-2</v>
      </c>
      <c r="F1344" s="5" t="e">
        <f ca="1">LOOKUP(E1344,_xludf.MAP(_xludf.SEQUENCE($I$24-$I$23+1,1,$I$23),_xludf.LAMBDA(x,DISTR_HIPERGEOM_CDF(x,$C$5,$C$4,$C$3))),_xludf.SEQUENCE($I$24-$I$23+1,1,$I$23+1))</f>
        <v>#NAME?</v>
      </c>
      <c r="G1344" s="1"/>
      <c r="H1344" s="1"/>
      <c r="I1344" s="1"/>
      <c r="J1344" s="1"/>
      <c r="R1344" s="1"/>
      <c r="S1344" s="1"/>
      <c r="T1344" s="1"/>
      <c r="U1344" s="1"/>
      <c r="V1344" s="1"/>
      <c r="W1344" s="1"/>
      <c r="X1344" s="1"/>
    </row>
    <row r="1345" spans="1:24" ht="13.8" x14ac:dyDescent="0.3">
      <c r="A1345" s="1"/>
      <c r="B1345" s="1"/>
      <c r="C1345" s="1"/>
      <c r="D1345" s="6"/>
      <c r="E1345" s="5">
        <v>0.4493551749248984</v>
      </c>
      <c r="F1345" s="5" t="e">
        <f ca="1">LOOKUP(E1345,_xludf.MAP(_xludf.SEQUENCE($I$24-$I$23+1,1,$I$23),_xludf.LAMBDA(x,DISTR_HIPERGEOM_CDF(x,$C$5,$C$4,$C$3))),_xludf.SEQUENCE($I$24-$I$23+1,1,$I$23+1))</f>
        <v>#NAME?</v>
      </c>
      <c r="G1345" s="1"/>
      <c r="H1345" s="1"/>
      <c r="I1345" s="1"/>
      <c r="J1345" s="1"/>
      <c r="R1345" s="1"/>
      <c r="S1345" s="1"/>
      <c r="T1345" s="1"/>
      <c r="U1345" s="1"/>
      <c r="V1345" s="1"/>
      <c r="W1345" s="1"/>
      <c r="X1345" s="1"/>
    </row>
    <row r="1346" spans="1:24" ht="13.8" x14ac:dyDescent="0.3">
      <c r="A1346" s="1"/>
      <c r="B1346" s="1"/>
      <c r="C1346" s="1"/>
      <c r="D1346" s="6"/>
      <c r="E1346" s="5">
        <v>0.26520918883742017</v>
      </c>
      <c r="F1346" s="5" t="e">
        <f ca="1">LOOKUP(E1346,_xludf.MAP(_xludf.SEQUENCE($I$24-$I$23+1,1,$I$23),_xludf.LAMBDA(x,DISTR_HIPERGEOM_CDF(x,$C$5,$C$4,$C$3))),_xludf.SEQUENCE($I$24-$I$23+1,1,$I$23+1))</f>
        <v>#NAME?</v>
      </c>
      <c r="G1346" s="1"/>
      <c r="H1346" s="1"/>
      <c r="I1346" s="1"/>
      <c r="J1346" s="1"/>
      <c r="R1346" s="1"/>
      <c r="S1346" s="1"/>
      <c r="T1346" s="1"/>
      <c r="U1346" s="1"/>
      <c r="V1346" s="1"/>
      <c r="W1346" s="1"/>
      <c r="X1346" s="1"/>
    </row>
    <row r="1347" spans="1:24" ht="13.8" x14ac:dyDescent="0.3">
      <c r="A1347" s="1"/>
      <c r="B1347" s="1"/>
      <c r="C1347" s="1"/>
      <c r="D1347" s="6"/>
      <c r="E1347" s="5">
        <v>0.33178818465543314</v>
      </c>
      <c r="F1347" s="5" t="e">
        <f ca="1">LOOKUP(E1347,_xludf.MAP(_xludf.SEQUENCE($I$24-$I$23+1,1,$I$23),_xludf.LAMBDA(x,DISTR_HIPERGEOM_CDF(x,$C$5,$C$4,$C$3))),_xludf.SEQUENCE($I$24-$I$23+1,1,$I$23+1))</f>
        <v>#NAME?</v>
      </c>
      <c r="G1347" s="1"/>
      <c r="H1347" s="1"/>
      <c r="I1347" s="1"/>
      <c r="J1347" s="1"/>
      <c r="R1347" s="1"/>
      <c r="S1347" s="1"/>
      <c r="T1347" s="1"/>
      <c r="U1347" s="1"/>
      <c r="V1347" s="1"/>
      <c r="W1347" s="1"/>
      <c r="X1347" s="1"/>
    </row>
    <row r="1348" spans="1:24" ht="13.8" x14ac:dyDescent="0.3">
      <c r="A1348" s="1"/>
      <c r="B1348" s="1"/>
      <c r="C1348" s="1"/>
      <c r="D1348" s="6"/>
      <c r="E1348" s="5">
        <v>0.49701206700612743</v>
      </c>
      <c r="F1348" s="5" t="e">
        <f ca="1">LOOKUP(E1348,_xludf.MAP(_xludf.SEQUENCE($I$24-$I$23+1,1,$I$23),_xludf.LAMBDA(x,DISTR_HIPERGEOM_CDF(x,$C$5,$C$4,$C$3))),_xludf.SEQUENCE($I$24-$I$23+1,1,$I$23+1))</f>
        <v>#NAME?</v>
      </c>
      <c r="G1348" s="1"/>
      <c r="H1348" s="1"/>
      <c r="I1348" s="1"/>
      <c r="J1348" s="1"/>
      <c r="R1348" s="1"/>
      <c r="S1348" s="1"/>
      <c r="T1348" s="1"/>
      <c r="U1348" s="1"/>
      <c r="V1348" s="1"/>
      <c r="W1348" s="1"/>
      <c r="X1348" s="1"/>
    </row>
    <row r="1349" spans="1:24" ht="13.8" x14ac:dyDescent="0.3">
      <c r="A1349" s="1"/>
      <c r="B1349" s="1"/>
      <c r="C1349" s="1"/>
      <c r="D1349" s="6"/>
      <c r="E1349" s="5">
        <v>0.58208838849392841</v>
      </c>
      <c r="F1349" s="5" t="e">
        <f ca="1">LOOKUP(E1349,_xludf.MAP(_xludf.SEQUENCE($I$24-$I$23+1,1,$I$23),_xludf.LAMBDA(x,DISTR_HIPERGEOM_CDF(x,$C$5,$C$4,$C$3))),_xludf.SEQUENCE($I$24-$I$23+1,1,$I$23+1))</f>
        <v>#NAME?</v>
      </c>
      <c r="G1349" s="1"/>
      <c r="H1349" s="1"/>
      <c r="I1349" s="1"/>
      <c r="J1349" s="1"/>
      <c r="R1349" s="1"/>
      <c r="S1349" s="1"/>
      <c r="T1349" s="1"/>
      <c r="U1349" s="1"/>
      <c r="V1349" s="1"/>
      <c r="W1349" s="1"/>
      <c r="X1349" s="1"/>
    </row>
    <row r="1350" spans="1:24" ht="13.8" x14ac:dyDescent="0.3">
      <c r="A1350" s="1"/>
      <c r="B1350" s="1"/>
      <c r="C1350" s="1"/>
      <c r="D1350" s="6"/>
      <c r="E1350" s="5">
        <v>0.5349624669922548</v>
      </c>
      <c r="F1350" s="5" t="e">
        <f ca="1">LOOKUP(E1350,_xludf.MAP(_xludf.SEQUENCE($I$24-$I$23+1,1,$I$23),_xludf.LAMBDA(x,DISTR_HIPERGEOM_CDF(x,$C$5,$C$4,$C$3))),_xludf.SEQUENCE($I$24-$I$23+1,1,$I$23+1))</f>
        <v>#NAME?</v>
      </c>
      <c r="G1350" s="1"/>
      <c r="H1350" s="1"/>
      <c r="I1350" s="1"/>
      <c r="J1350" s="1"/>
      <c r="R1350" s="1"/>
      <c r="S1350" s="1"/>
      <c r="T1350" s="1"/>
      <c r="U1350" s="1"/>
      <c r="V1350" s="1"/>
      <c r="W1350" s="1"/>
      <c r="X1350" s="1"/>
    </row>
    <row r="1351" spans="1:24" ht="13.8" x14ac:dyDescent="0.3">
      <c r="A1351" s="1"/>
      <c r="B1351" s="1"/>
      <c r="C1351" s="1"/>
      <c r="D1351" s="6"/>
      <c r="E1351" s="5">
        <v>9.0219436909858342E-2</v>
      </c>
      <c r="F1351" s="5" t="e">
        <f ca="1">LOOKUP(E1351,_xludf.MAP(_xludf.SEQUENCE($I$24-$I$23+1,1,$I$23),_xludf.LAMBDA(x,DISTR_HIPERGEOM_CDF(x,$C$5,$C$4,$C$3))),_xludf.SEQUENCE($I$24-$I$23+1,1,$I$23+1))</f>
        <v>#NAME?</v>
      </c>
      <c r="G1351" s="1"/>
      <c r="H1351" s="1"/>
      <c r="I1351" s="1"/>
      <c r="J1351" s="1"/>
      <c r="R1351" s="1"/>
      <c r="S1351" s="1"/>
      <c r="T1351" s="1"/>
      <c r="U1351" s="1"/>
      <c r="V1351" s="1"/>
      <c r="W1351" s="1"/>
      <c r="X1351" s="1"/>
    </row>
    <row r="1352" spans="1:24" ht="13.8" x14ac:dyDescent="0.3">
      <c r="A1352" s="1"/>
      <c r="B1352" s="1"/>
      <c r="C1352" s="1"/>
      <c r="D1352" s="6"/>
      <c r="E1352" s="5">
        <v>0.60515230162209388</v>
      </c>
      <c r="F1352" s="5" t="e">
        <f ca="1">LOOKUP(E1352,_xludf.MAP(_xludf.SEQUENCE($I$24-$I$23+1,1,$I$23),_xludf.LAMBDA(x,DISTR_HIPERGEOM_CDF(x,$C$5,$C$4,$C$3))),_xludf.SEQUENCE($I$24-$I$23+1,1,$I$23+1))</f>
        <v>#NAME?</v>
      </c>
      <c r="G1352" s="1"/>
      <c r="H1352" s="1"/>
      <c r="I1352" s="1"/>
      <c r="J1352" s="1"/>
      <c r="R1352" s="1"/>
      <c r="S1352" s="1"/>
      <c r="T1352" s="1"/>
      <c r="U1352" s="1"/>
      <c r="V1352" s="1"/>
      <c r="W1352" s="1"/>
      <c r="X1352" s="1"/>
    </row>
    <row r="1353" spans="1:24" ht="13.8" x14ac:dyDescent="0.3">
      <c r="A1353" s="1"/>
      <c r="B1353" s="1"/>
      <c r="C1353" s="1"/>
      <c r="D1353" s="6"/>
      <c r="E1353" s="5">
        <v>0.73157034320134695</v>
      </c>
      <c r="F1353" s="5" t="e">
        <f ca="1">LOOKUP(E1353,_xludf.MAP(_xludf.SEQUENCE($I$24-$I$23+1,1,$I$23),_xludf.LAMBDA(x,DISTR_HIPERGEOM_CDF(x,$C$5,$C$4,$C$3))),_xludf.SEQUENCE($I$24-$I$23+1,1,$I$23+1))</f>
        <v>#NAME?</v>
      </c>
      <c r="G1353" s="1"/>
      <c r="H1353" s="1"/>
      <c r="I1353" s="1"/>
      <c r="J1353" s="1"/>
      <c r="R1353" s="1"/>
      <c r="S1353" s="1"/>
      <c r="T1353" s="1"/>
      <c r="U1353" s="1"/>
      <c r="V1353" s="1"/>
      <c r="W1353" s="1"/>
      <c r="X1353" s="1"/>
    </row>
    <row r="1354" spans="1:24" ht="13.8" x14ac:dyDescent="0.3">
      <c r="A1354" s="1"/>
      <c r="B1354" s="1"/>
      <c r="C1354" s="1"/>
      <c r="D1354" s="6"/>
      <c r="E1354" s="5">
        <v>0.15313020145820566</v>
      </c>
      <c r="F1354" s="5" t="e">
        <f ca="1">LOOKUP(E1354,_xludf.MAP(_xludf.SEQUENCE($I$24-$I$23+1,1,$I$23),_xludf.LAMBDA(x,DISTR_HIPERGEOM_CDF(x,$C$5,$C$4,$C$3))),_xludf.SEQUENCE($I$24-$I$23+1,1,$I$23+1))</f>
        <v>#NAME?</v>
      </c>
      <c r="G1354" s="1"/>
      <c r="H1354" s="1"/>
      <c r="I1354" s="1"/>
      <c r="J1354" s="1"/>
      <c r="R1354" s="1"/>
      <c r="S1354" s="1"/>
      <c r="T1354" s="1"/>
      <c r="U1354" s="1"/>
      <c r="V1354" s="1"/>
      <c r="W1354" s="1"/>
      <c r="X1354" s="1"/>
    </row>
    <row r="1355" spans="1:24" ht="13.8" x14ac:dyDescent="0.3">
      <c r="A1355" s="1"/>
      <c r="B1355" s="1"/>
      <c r="C1355" s="1"/>
      <c r="D1355" s="6"/>
      <c r="E1355" s="5">
        <v>0.56722859350449328</v>
      </c>
      <c r="F1355" s="5" t="e">
        <f ca="1">LOOKUP(E1355,_xludf.MAP(_xludf.SEQUENCE($I$24-$I$23+1,1,$I$23),_xludf.LAMBDA(x,DISTR_HIPERGEOM_CDF(x,$C$5,$C$4,$C$3))),_xludf.SEQUENCE($I$24-$I$23+1,1,$I$23+1))</f>
        <v>#NAME?</v>
      </c>
      <c r="G1355" s="1"/>
      <c r="H1355" s="1"/>
      <c r="I1355" s="1"/>
      <c r="J1355" s="1"/>
      <c r="R1355" s="1"/>
      <c r="S1355" s="1"/>
      <c r="T1355" s="1"/>
      <c r="U1355" s="1"/>
      <c r="V1355" s="1"/>
      <c r="W1355" s="1"/>
      <c r="X1355" s="1"/>
    </row>
    <row r="1356" spans="1:24" ht="13.8" x14ac:dyDescent="0.3">
      <c r="A1356" s="1"/>
      <c r="B1356" s="1"/>
      <c r="C1356" s="1"/>
      <c r="D1356" s="6"/>
      <c r="E1356" s="5">
        <v>0.95264522120011752</v>
      </c>
      <c r="F1356" s="5" t="e">
        <f ca="1">LOOKUP(E1356,_xludf.MAP(_xludf.SEQUENCE($I$24-$I$23+1,1,$I$23),_xludf.LAMBDA(x,DISTR_HIPERGEOM_CDF(x,$C$5,$C$4,$C$3))),_xludf.SEQUENCE($I$24-$I$23+1,1,$I$23+1))</f>
        <v>#NAME?</v>
      </c>
      <c r="G1356" s="1"/>
      <c r="H1356" s="1"/>
      <c r="I1356" s="1"/>
      <c r="J1356" s="1"/>
      <c r="R1356" s="1"/>
      <c r="S1356" s="1"/>
      <c r="T1356" s="1"/>
      <c r="U1356" s="1"/>
      <c r="V1356" s="1"/>
      <c r="W1356" s="1"/>
      <c r="X1356" s="1"/>
    </row>
    <row r="1357" spans="1:24" ht="13.8" x14ac:dyDescent="0.3">
      <c r="A1357" s="1"/>
      <c r="B1357" s="1"/>
      <c r="C1357" s="1"/>
      <c r="D1357" s="6"/>
      <c r="E1357" s="5">
        <v>0.63595216999504134</v>
      </c>
      <c r="F1357" s="5" t="e">
        <f ca="1">LOOKUP(E1357,_xludf.MAP(_xludf.SEQUENCE($I$24-$I$23+1,1,$I$23),_xludf.LAMBDA(x,DISTR_HIPERGEOM_CDF(x,$C$5,$C$4,$C$3))),_xludf.SEQUENCE($I$24-$I$23+1,1,$I$23+1))</f>
        <v>#NAME?</v>
      </c>
      <c r="G1357" s="1"/>
      <c r="H1357" s="1"/>
      <c r="I1357" s="1"/>
      <c r="J1357" s="1"/>
      <c r="R1357" s="1"/>
      <c r="S1357" s="1"/>
      <c r="T1357" s="1"/>
      <c r="U1357" s="1"/>
      <c r="V1357" s="1"/>
      <c r="W1357" s="1"/>
      <c r="X1357" s="1"/>
    </row>
    <row r="1358" spans="1:24" ht="13.8" x14ac:dyDescent="0.3">
      <c r="A1358" s="1"/>
      <c r="B1358" s="1"/>
      <c r="C1358" s="1"/>
      <c r="D1358" s="6"/>
      <c r="E1358" s="5">
        <v>0.68570858571859405</v>
      </c>
      <c r="F1358" s="5" t="e">
        <f ca="1">LOOKUP(E1358,_xludf.MAP(_xludf.SEQUENCE($I$24-$I$23+1,1,$I$23),_xludf.LAMBDA(x,DISTR_HIPERGEOM_CDF(x,$C$5,$C$4,$C$3))),_xludf.SEQUENCE($I$24-$I$23+1,1,$I$23+1))</f>
        <v>#NAME?</v>
      </c>
      <c r="G1358" s="1"/>
      <c r="H1358" s="1"/>
      <c r="I1358" s="1"/>
      <c r="J1358" s="1"/>
      <c r="R1358" s="1"/>
      <c r="S1358" s="1"/>
      <c r="T1358" s="1"/>
      <c r="U1358" s="1"/>
      <c r="V1358" s="1"/>
      <c r="W1358" s="1"/>
      <c r="X1358" s="1"/>
    </row>
    <row r="1359" spans="1:24" ht="13.8" x14ac:dyDescent="0.3">
      <c r="A1359" s="1"/>
      <c r="B1359" s="1"/>
      <c r="C1359" s="1"/>
      <c r="D1359" s="6"/>
      <c r="E1359" s="5">
        <v>0.15273633442227763</v>
      </c>
      <c r="F1359" s="5" t="e">
        <f ca="1">LOOKUP(E1359,_xludf.MAP(_xludf.SEQUENCE($I$24-$I$23+1,1,$I$23),_xludf.LAMBDA(x,DISTR_HIPERGEOM_CDF(x,$C$5,$C$4,$C$3))),_xludf.SEQUENCE($I$24-$I$23+1,1,$I$23+1))</f>
        <v>#NAME?</v>
      </c>
      <c r="G1359" s="1"/>
      <c r="H1359" s="1"/>
      <c r="I1359" s="1"/>
      <c r="J1359" s="1"/>
      <c r="R1359" s="1"/>
      <c r="S1359" s="1"/>
      <c r="T1359" s="1"/>
      <c r="U1359" s="1"/>
      <c r="V1359" s="1"/>
      <c r="W1359" s="1"/>
      <c r="X1359" s="1"/>
    </row>
    <row r="1360" spans="1:24" ht="13.8" x14ac:dyDescent="0.3">
      <c r="A1360" s="1"/>
      <c r="B1360" s="1"/>
      <c r="C1360" s="1"/>
      <c r="D1360" s="6"/>
      <c r="E1360" s="5">
        <v>0.19146260126567705</v>
      </c>
      <c r="F1360" s="5" t="e">
        <f ca="1">LOOKUP(E1360,_xludf.MAP(_xludf.SEQUENCE($I$24-$I$23+1,1,$I$23),_xludf.LAMBDA(x,DISTR_HIPERGEOM_CDF(x,$C$5,$C$4,$C$3))),_xludf.SEQUENCE($I$24-$I$23+1,1,$I$23+1))</f>
        <v>#NAME?</v>
      </c>
      <c r="G1360" s="1"/>
      <c r="H1360" s="1"/>
      <c r="I1360" s="1"/>
      <c r="J1360" s="1"/>
      <c r="R1360" s="1"/>
      <c r="S1360" s="1"/>
      <c r="T1360" s="1"/>
      <c r="U1360" s="1"/>
      <c r="V1360" s="1"/>
      <c r="W1360" s="1"/>
      <c r="X1360" s="1"/>
    </row>
    <row r="1361" spans="1:24" ht="13.8" x14ac:dyDescent="0.3">
      <c r="A1361" s="1"/>
      <c r="B1361" s="1"/>
      <c r="C1361" s="1"/>
      <c r="D1361" s="6"/>
      <c r="E1361" s="5">
        <v>0.92222208792640714</v>
      </c>
      <c r="F1361" s="5" t="e">
        <f ca="1">LOOKUP(E1361,_xludf.MAP(_xludf.SEQUENCE($I$24-$I$23+1,1,$I$23),_xludf.LAMBDA(x,DISTR_HIPERGEOM_CDF(x,$C$5,$C$4,$C$3))),_xludf.SEQUENCE($I$24-$I$23+1,1,$I$23+1))</f>
        <v>#NAME?</v>
      </c>
      <c r="G1361" s="1"/>
      <c r="H1361" s="1"/>
      <c r="I1361" s="1"/>
      <c r="J1361" s="1"/>
      <c r="R1361" s="1"/>
      <c r="S1361" s="1"/>
      <c r="T1361" s="1"/>
      <c r="U1361" s="1"/>
      <c r="V1361" s="1"/>
      <c r="W1361" s="1"/>
      <c r="X1361" s="1"/>
    </row>
    <row r="1362" spans="1:24" ht="13.8" x14ac:dyDescent="0.3">
      <c r="A1362" s="1"/>
      <c r="B1362" s="1"/>
      <c r="C1362" s="1"/>
      <c r="D1362" s="6"/>
      <c r="E1362" s="5">
        <v>0.86171452338746868</v>
      </c>
      <c r="F1362" s="5" t="e">
        <f ca="1">LOOKUP(E1362,_xludf.MAP(_xludf.SEQUENCE($I$24-$I$23+1,1,$I$23),_xludf.LAMBDA(x,DISTR_HIPERGEOM_CDF(x,$C$5,$C$4,$C$3))),_xludf.SEQUENCE($I$24-$I$23+1,1,$I$23+1))</f>
        <v>#NAME?</v>
      </c>
      <c r="G1362" s="1"/>
      <c r="H1362" s="1"/>
      <c r="I1362" s="1"/>
      <c r="J1362" s="1"/>
      <c r="R1362" s="1"/>
      <c r="S1362" s="1"/>
      <c r="T1362" s="1"/>
      <c r="U1362" s="1"/>
      <c r="V1362" s="1"/>
      <c r="W1362" s="1"/>
      <c r="X1362" s="1"/>
    </row>
    <row r="1363" spans="1:24" ht="13.8" x14ac:dyDescent="0.3">
      <c r="A1363" s="1"/>
      <c r="B1363" s="1"/>
      <c r="C1363" s="1"/>
      <c r="D1363" s="6"/>
      <c r="E1363" s="5">
        <v>0.95805815777215542</v>
      </c>
      <c r="F1363" s="5" t="e">
        <f ca="1">LOOKUP(E1363,_xludf.MAP(_xludf.SEQUENCE($I$24-$I$23+1,1,$I$23),_xludf.LAMBDA(x,DISTR_HIPERGEOM_CDF(x,$C$5,$C$4,$C$3))),_xludf.SEQUENCE($I$24-$I$23+1,1,$I$23+1))</f>
        <v>#NAME?</v>
      </c>
      <c r="G1363" s="1"/>
      <c r="H1363" s="1"/>
      <c r="I1363" s="1"/>
      <c r="J1363" s="1"/>
      <c r="R1363" s="1"/>
      <c r="S1363" s="1"/>
      <c r="T1363" s="1"/>
      <c r="U1363" s="1"/>
      <c r="V1363" s="1"/>
      <c r="W1363" s="1"/>
      <c r="X1363" s="1"/>
    </row>
    <row r="1364" spans="1:24" ht="13.8" x14ac:dyDescent="0.3">
      <c r="A1364" s="1"/>
      <c r="B1364" s="1"/>
      <c r="C1364" s="1"/>
      <c r="D1364" s="6"/>
      <c r="E1364" s="5">
        <v>0.99659897381446427</v>
      </c>
      <c r="F1364" s="5" t="e">
        <f ca="1">LOOKUP(E1364,_xludf.MAP(_xludf.SEQUENCE($I$24-$I$23+1,1,$I$23),_xludf.LAMBDA(x,DISTR_HIPERGEOM_CDF(x,$C$5,$C$4,$C$3))),_xludf.SEQUENCE($I$24-$I$23+1,1,$I$23+1))</f>
        <v>#NAME?</v>
      </c>
      <c r="G1364" s="1"/>
      <c r="H1364" s="1"/>
      <c r="I1364" s="1"/>
      <c r="J1364" s="1"/>
      <c r="R1364" s="1"/>
      <c r="S1364" s="1"/>
      <c r="T1364" s="1"/>
      <c r="U1364" s="1"/>
      <c r="V1364" s="1"/>
      <c r="W1364" s="1"/>
      <c r="X1364" s="1"/>
    </row>
    <row r="1365" spans="1:24" ht="13.8" x14ac:dyDescent="0.3">
      <c r="A1365" s="1"/>
      <c r="B1365" s="1"/>
      <c r="C1365" s="1"/>
      <c r="D1365" s="6"/>
      <c r="E1365" s="5">
        <v>0.68830947435401302</v>
      </c>
      <c r="F1365" s="5" t="e">
        <f ca="1">LOOKUP(E1365,_xludf.MAP(_xludf.SEQUENCE($I$24-$I$23+1,1,$I$23),_xludf.LAMBDA(x,DISTR_HIPERGEOM_CDF(x,$C$5,$C$4,$C$3))),_xludf.SEQUENCE($I$24-$I$23+1,1,$I$23+1))</f>
        <v>#NAME?</v>
      </c>
      <c r="G1365" s="1"/>
      <c r="H1365" s="1"/>
      <c r="I1365" s="1"/>
      <c r="J1365" s="1"/>
      <c r="R1365" s="1"/>
      <c r="S1365" s="1"/>
      <c r="T1365" s="1"/>
      <c r="U1365" s="1"/>
      <c r="V1365" s="1"/>
      <c r="W1365" s="1"/>
      <c r="X1365" s="1"/>
    </row>
    <row r="1366" spans="1:24" ht="13.8" x14ac:dyDescent="0.3">
      <c r="A1366" s="1"/>
      <c r="B1366" s="1"/>
      <c r="C1366" s="1"/>
      <c r="D1366" s="6"/>
      <c r="E1366" s="5">
        <v>0.56783867712400482</v>
      </c>
      <c r="F1366" s="5" t="e">
        <f ca="1">LOOKUP(E1366,_xludf.MAP(_xludf.SEQUENCE($I$24-$I$23+1,1,$I$23),_xludf.LAMBDA(x,DISTR_HIPERGEOM_CDF(x,$C$5,$C$4,$C$3))),_xludf.SEQUENCE($I$24-$I$23+1,1,$I$23+1))</f>
        <v>#NAME?</v>
      </c>
      <c r="G1366" s="1"/>
      <c r="H1366" s="1"/>
      <c r="I1366" s="1"/>
      <c r="J1366" s="1"/>
      <c r="R1366" s="1"/>
      <c r="S1366" s="1"/>
      <c r="T1366" s="1"/>
      <c r="U1366" s="1"/>
      <c r="V1366" s="1"/>
      <c r="W1366" s="1"/>
      <c r="X1366" s="1"/>
    </row>
    <row r="1367" spans="1:24" ht="13.8" x14ac:dyDescent="0.3">
      <c r="A1367" s="1"/>
      <c r="B1367" s="1"/>
      <c r="C1367" s="1"/>
      <c r="D1367" s="6"/>
      <c r="E1367" s="5">
        <v>0.75432822512462683</v>
      </c>
      <c r="F1367" s="5" t="e">
        <f ca="1">LOOKUP(E1367,_xludf.MAP(_xludf.SEQUENCE($I$24-$I$23+1,1,$I$23),_xludf.LAMBDA(x,DISTR_HIPERGEOM_CDF(x,$C$5,$C$4,$C$3))),_xludf.SEQUENCE($I$24-$I$23+1,1,$I$23+1))</f>
        <v>#NAME?</v>
      </c>
      <c r="G1367" s="1"/>
      <c r="H1367" s="1"/>
      <c r="I1367" s="1"/>
      <c r="J1367" s="1"/>
      <c r="R1367" s="1"/>
      <c r="S1367" s="1"/>
      <c r="T1367" s="1"/>
      <c r="U1367" s="1"/>
      <c r="V1367" s="1"/>
      <c r="W1367" s="1"/>
      <c r="X1367" s="1"/>
    </row>
    <row r="1368" spans="1:24" ht="13.8" x14ac:dyDescent="0.3">
      <c r="A1368" s="1"/>
      <c r="B1368" s="1"/>
      <c r="C1368" s="1"/>
      <c r="D1368" s="6"/>
      <c r="E1368" s="5">
        <v>0.65326993245287945</v>
      </c>
      <c r="F1368" s="5" t="e">
        <f ca="1">LOOKUP(E1368,_xludf.MAP(_xludf.SEQUENCE($I$24-$I$23+1,1,$I$23),_xludf.LAMBDA(x,DISTR_HIPERGEOM_CDF(x,$C$5,$C$4,$C$3))),_xludf.SEQUENCE($I$24-$I$23+1,1,$I$23+1))</f>
        <v>#NAME?</v>
      </c>
      <c r="G1368" s="1"/>
      <c r="H1368" s="1"/>
      <c r="I1368" s="1"/>
      <c r="J1368" s="1"/>
      <c r="R1368" s="1"/>
      <c r="S1368" s="1"/>
      <c r="T1368" s="1"/>
      <c r="U1368" s="1"/>
      <c r="V1368" s="1"/>
      <c r="W1368" s="1"/>
      <c r="X1368" s="1"/>
    </row>
    <row r="1369" spans="1:24" ht="13.8" x14ac:dyDescent="0.3">
      <c r="A1369" s="1"/>
      <c r="B1369" s="1"/>
      <c r="C1369" s="1"/>
      <c r="D1369" s="6"/>
      <c r="E1369" s="5">
        <v>0.57402028285921614</v>
      </c>
      <c r="F1369" s="5" t="e">
        <f ca="1">LOOKUP(E1369,_xludf.MAP(_xludf.SEQUENCE($I$24-$I$23+1,1,$I$23),_xludf.LAMBDA(x,DISTR_HIPERGEOM_CDF(x,$C$5,$C$4,$C$3))),_xludf.SEQUENCE($I$24-$I$23+1,1,$I$23+1))</f>
        <v>#NAME?</v>
      </c>
      <c r="G1369" s="1"/>
      <c r="H1369" s="1"/>
      <c r="I1369" s="1"/>
      <c r="J1369" s="1"/>
      <c r="R1369" s="1"/>
      <c r="S1369" s="1"/>
      <c r="T1369" s="1"/>
      <c r="U1369" s="1"/>
      <c r="V1369" s="1"/>
      <c r="W1369" s="1"/>
      <c r="X1369" s="1"/>
    </row>
    <row r="1370" spans="1:24" ht="13.8" x14ac:dyDescent="0.3">
      <c r="A1370" s="1"/>
      <c r="B1370" s="1"/>
      <c r="C1370" s="1"/>
      <c r="D1370" s="6"/>
      <c r="E1370" s="5">
        <v>0.57909987071921698</v>
      </c>
      <c r="F1370" s="5" t="e">
        <f ca="1">LOOKUP(E1370,_xludf.MAP(_xludf.SEQUENCE($I$24-$I$23+1,1,$I$23),_xludf.LAMBDA(x,DISTR_HIPERGEOM_CDF(x,$C$5,$C$4,$C$3))),_xludf.SEQUENCE($I$24-$I$23+1,1,$I$23+1))</f>
        <v>#NAME?</v>
      </c>
      <c r="G1370" s="1"/>
      <c r="H1370" s="1"/>
      <c r="I1370" s="1"/>
      <c r="J1370" s="1"/>
      <c r="R1370" s="1"/>
      <c r="S1370" s="1"/>
      <c r="T1370" s="1"/>
      <c r="U1370" s="1"/>
      <c r="V1370" s="1"/>
      <c r="W1370" s="1"/>
      <c r="X1370" s="1"/>
    </row>
    <row r="1371" spans="1:24" ht="13.8" x14ac:dyDescent="0.3">
      <c r="A1371" s="1"/>
      <c r="B1371" s="1"/>
      <c r="C1371" s="1"/>
      <c r="D1371" s="6"/>
      <c r="E1371" s="5">
        <v>0.35362759278501599</v>
      </c>
      <c r="F1371" s="5" t="e">
        <f ca="1">LOOKUP(E1371,_xludf.MAP(_xludf.SEQUENCE($I$24-$I$23+1,1,$I$23),_xludf.LAMBDA(x,DISTR_HIPERGEOM_CDF(x,$C$5,$C$4,$C$3))),_xludf.SEQUENCE($I$24-$I$23+1,1,$I$23+1))</f>
        <v>#NAME?</v>
      </c>
      <c r="G1371" s="1"/>
      <c r="H1371" s="1"/>
      <c r="I1371" s="1"/>
      <c r="J1371" s="1"/>
      <c r="R1371" s="1"/>
      <c r="S1371" s="1"/>
      <c r="T1371" s="1"/>
      <c r="U1371" s="1"/>
      <c r="V1371" s="1"/>
      <c r="W1371" s="1"/>
      <c r="X1371" s="1"/>
    </row>
    <row r="1372" spans="1:24" ht="13.8" x14ac:dyDescent="0.3">
      <c r="A1372" s="1"/>
      <c r="B1372" s="1"/>
      <c r="C1372" s="1"/>
      <c r="D1372" s="6"/>
      <c r="E1372" s="5">
        <v>0.45080544999525551</v>
      </c>
      <c r="F1372" s="5" t="e">
        <f ca="1">LOOKUP(E1372,_xludf.MAP(_xludf.SEQUENCE($I$24-$I$23+1,1,$I$23),_xludf.LAMBDA(x,DISTR_HIPERGEOM_CDF(x,$C$5,$C$4,$C$3))),_xludf.SEQUENCE($I$24-$I$23+1,1,$I$23+1))</f>
        <v>#NAME?</v>
      </c>
      <c r="G1372" s="1"/>
      <c r="H1372" s="1"/>
      <c r="I1372" s="1"/>
      <c r="J1372" s="1"/>
      <c r="R1372" s="1"/>
      <c r="S1372" s="1"/>
      <c r="T1372" s="1"/>
      <c r="U1372" s="1"/>
      <c r="V1372" s="1"/>
      <c r="W1372" s="1"/>
      <c r="X1372" s="1"/>
    </row>
    <row r="1373" spans="1:24" ht="13.8" x14ac:dyDescent="0.3">
      <c r="A1373" s="1"/>
      <c r="B1373" s="1"/>
      <c r="C1373" s="1"/>
      <c r="D1373" s="6"/>
      <c r="E1373" s="5">
        <v>0.67410619724068532</v>
      </c>
      <c r="F1373" s="5" t="e">
        <f ca="1">LOOKUP(E1373,_xludf.MAP(_xludf.SEQUENCE($I$24-$I$23+1,1,$I$23),_xludf.LAMBDA(x,DISTR_HIPERGEOM_CDF(x,$C$5,$C$4,$C$3))),_xludf.SEQUENCE($I$24-$I$23+1,1,$I$23+1))</f>
        <v>#NAME?</v>
      </c>
      <c r="G1373" s="1"/>
      <c r="H1373" s="1"/>
      <c r="I1373" s="1"/>
      <c r="J1373" s="1"/>
      <c r="R1373" s="1"/>
      <c r="S1373" s="1"/>
      <c r="T1373" s="1"/>
      <c r="U1373" s="1"/>
      <c r="V1373" s="1"/>
      <c r="W1373" s="1"/>
      <c r="X1373" s="1"/>
    </row>
    <row r="1374" spans="1:24" ht="13.8" x14ac:dyDescent="0.3">
      <c r="A1374" s="1"/>
      <c r="B1374" s="1"/>
      <c r="C1374" s="1"/>
      <c r="D1374" s="6"/>
      <c r="E1374" s="5">
        <v>0.57533557600701013</v>
      </c>
      <c r="F1374" s="5" t="e">
        <f ca="1">LOOKUP(E1374,_xludf.MAP(_xludf.SEQUENCE($I$24-$I$23+1,1,$I$23),_xludf.LAMBDA(x,DISTR_HIPERGEOM_CDF(x,$C$5,$C$4,$C$3))),_xludf.SEQUENCE($I$24-$I$23+1,1,$I$23+1))</f>
        <v>#NAME?</v>
      </c>
      <c r="G1374" s="1"/>
      <c r="H1374" s="1"/>
      <c r="I1374" s="1"/>
      <c r="J1374" s="1"/>
      <c r="R1374" s="1"/>
      <c r="S1374" s="1"/>
      <c r="T1374" s="1"/>
      <c r="U1374" s="1"/>
      <c r="V1374" s="1"/>
      <c r="W1374" s="1"/>
      <c r="X1374" s="1"/>
    </row>
    <row r="1375" spans="1:24" ht="13.8" x14ac:dyDescent="0.3">
      <c r="A1375" s="1"/>
      <c r="B1375" s="1"/>
      <c r="C1375" s="1"/>
      <c r="D1375" s="6"/>
      <c r="E1375" s="5">
        <v>0.74363788613667203</v>
      </c>
      <c r="F1375" s="5" t="e">
        <f ca="1">LOOKUP(E1375,_xludf.MAP(_xludf.SEQUENCE($I$24-$I$23+1,1,$I$23),_xludf.LAMBDA(x,DISTR_HIPERGEOM_CDF(x,$C$5,$C$4,$C$3))),_xludf.SEQUENCE($I$24-$I$23+1,1,$I$23+1))</f>
        <v>#NAME?</v>
      </c>
      <c r="G1375" s="1"/>
      <c r="H1375" s="1"/>
      <c r="I1375" s="1"/>
      <c r="J1375" s="1"/>
      <c r="R1375" s="1"/>
      <c r="S1375" s="1"/>
      <c r="T1375" s="1"/>
      <c r="U1375" s="1"/>
      <c r="V1375" s="1"/>
      <c r="W1375" s="1"/>
      <c r="X1375" s="1"/>
    </row>
    <row r="1376" spans="1:24" ht="13.8" x14ac:dyDescent="0.3">
      <c r="A1376" s="1"/>
      <c r="B1376" s="1"/>
      <c r="C1376" s="1"/>
      <c r="D1376" s="6"/>
      <c r="E1376" s="5">
        <v>0.22262401662726461</v>
      </c>
      <c r="F1376" s="5" t="e">
        <f ca="1">LOOKUP(E1376,_xludf.MAP(_xludf.SEQUENCE($I$24-$I$23+1,1,$I$23),_xludf.LAMBDA(x,DISTR_HIPERGEOM_CDF(x,$C$5,$C$4,$C$3))),_xludf.SEQUENCE($I$24-$I$23+1,1,$I$23+1))</f>
        <v>#NAME?</v>
      </c>
      <c r="G1376" s="1"/>
      <c r="H1376" s="1"/>
      <c r="I1376" s="1"/>
      <c r="J1376" s="1"/>
      <c r="R1376" s="1"/>
      <c r="S1376" s="1"/>
      <c r="T1376" s="1"/>
      <c r="U1376" s="1"/>
      <c r="V1376" s="1"/>
      <c r="W1376" s="1"/>
      <c r="X1376" s="1"/>
    </row>
    <row r="1377" spans="1:24" ht="13.8" x14ac:dyDescent="0.3">
      <c r="A1377" s="1"/>
      <c r="B1377" s="1"/>
      <c r="C1377" s="1"/>
      <c r="D1377" s="6"/>
      <c r="E1377" s="5">
        <v>0.75712066076350615</v>
      </c>
      <c r="F1377" s="5" t="e">
        <f ca="1">LOOKUP(E1377,_xludf.MAP(_xludf.SEQUENCE($I$24-$I$23+1,1,$I$23),_xludf.LAMBDA(x,DISTR_HIPERGEOM_CDF(x,$C$5,$C$4,$C$3))),_xludf.SEQUENCE($I$24-$I$23+1,1,$I$23+1))</f>
        <v>#NAME?</v>
      </c>
      <c r="G1377" s="1"/>
      <c r="H1377" s="1"/>
      <c r="I1377" s="1"/>
      <c r="J1377" s="1"/>
      <c r="R1377" s="1"/>
      <c r="S1377" s="1"/>
      <c r="T1377" s="1"/>
      <c r="U1377" s="1"/>
      <c r="V1377" s="1"/>
      <c r="W1377" s="1"/>
      <c r="X1377" s="1"/>
    </row>
    <row r="1378" spans="1:24" ht="13.8" x14ac:dyDescent="0.3">
      <c r="A1378" s="1"/>
      <c r="B1378" s="1"/>
      <c r="C1378" s="1"/>
      <c r="D1378" s="6"/>
      <c r="E1378" s="5">
        <v>8.0277829701660086E-2</v>
      </c>
      <c r="F1378" s="5" t="e">
        <f ca="1">LOOKUP(E1378,_xludf.MAP(_xludf.SEQUENCE($I$24-$I$23+1,1,$I$23),_xludf.LAMBDA(x,DISTR_HIPERGEOM_CDF(x,$C$5,$C$4,$C$3))),_xludf.SEQUENCE($I$24-$I$23+1,1,$I$23+1))</f>
        <v>#NAME?</v>
      </c>
      <c r="G1378" s="1"/>
      <c r="H1378" s="1"/>
      <c r="I1378" s="1"/>
      <c r="J1378" s="1"/>
      <c r="R1378" s="1"/>
      <c r="S1378" s="1"/>
      <c r="T1378" s="1"/>
      <c r="U1378" s="1"/>
      <c r="V1378" s="1"/>
      <c r="W1378" s="1"/>
      <c r="X1378" s="1"/>
    </row>
    <row r="1379" spans="1:24" ht="13.8" x14ac:dyDescent="0.3">
      <c r="A1379" s="1"/>
      <c r="B1379" s="1"/>
      <c r="C1379" s="1"/>
      <c r="D1379" s="6"/>
      <c r="E1379" s="5">
        <v>0.91261907576582457</v>
      </c>
      <c r="F1379" s="5" t="e">
        <f ca="1">LOOKUP(E1379,_xludf.MAP(_xludf.SEQUENCE($I$24-$I$23+1,1,$I$23),_xludf.LAMBDA(x,DISTR_HIPERGEOM_CDF(x,$C$5,$C$4,$C$3))),_xludf.SEQUENCE($I$24-$I$23+1,1,$I$23+1))</f>
        <v>#NAME?</v>
      </c>
      <c r="G1379" s="1"/>
      <c r="H1379" s="1"/>
      <c r="I1379" s="1"/>
      <c r="J1379" s="1"/>
      <c r="R1379" s="1"/>
      <c r="S1379" s="1"/>
      <c r="T1379" s="1"/>
      <c r="U1379" s="1"/>
      <c r="V1379" s="1"/>
      <c r="W1379" s="1"/>
      <c r="X1379" s="1"/>
    </row>
    <row r="1380" spans="1:24" ht="13.8" x14ac:dyDescent="0.3">
      <c r="A1380" s="1"/>
      <c r="B1380" s="1"/>
      <c r="C1380" s="1"/>
      <c r="D1380" s="6"/>
      <c r="E1380" s="5">
        <v>0.59921299528214855</v>
      </c>
      <c r="F1380" s="5" t="e">
        <f ca="1">LOOKUP(E1380,_xludf.MAP(_xludf.SEQUENCE($I$24-$I$23+1,1,$I$23),_xludf.LAMBDA(x,DISTR_HIPERGEOM_CDF(x,$C$5,$C$4,$C$3))),_xludf.SEQUENCE($I$24-$I$23+1,1,$I$23+1))</f>
        <v>#NAME?</v>
      </c>
      <c r="G1380" s="1"/>
      <c r="H1380" s="1"/>
      <c r="I1380" s="1"/>
      <c r="J1380" s="1"/>
      <c r="R1380" s="1"/>
      <c r="S1380" s="1"/>
      <c r="T1380" s="1"/>
      <c r="U1380" s="1"/>
      <c r="V1380" s="1"/>
      <c r="W1380" s="1"/>
      <c r="X1380" s="1"/>
    </row>
    <row r="1381" spans="1:24" ht="13.8" x14ac:dyDescent="0.3">
      <c r="A1381" s="1"/>
      <c r="B1381" s="1"/>
      <c r="C1381" s="1"/>
      <c r="D1381" s="6"/>
      <c r="E1381" s="5">
        <v>0.64531721524575625</v>
      </c>
      <c r="F1381" s="5" t="e">
        <f ca="1">LOOKUP(E1381,_xludf.MAP(_xludf.SEQUENCE($I$24-$I$23+1,1,$I$23),_xludf.LAMBDA(x,DISTR_HIPERGEOM_CDF(x,$C$5,$C$4,$C$3))),_xludf.SEQUENCE($I$24-$I$23+1,1,$I$23+1))</f>
        <v>#NAME?</v>
      </c>
      <c r="G1381" s="1"/>
      <c r="H1381" s="1"/>
      <c r="I1381" s="1"/>
      <c r="J1381" s="1"/>
      <c r="R1381" s="1"/>
      <c r="S1381" s="1"/>
      <c r="T1381" s="1"/>
      <c r="U1381" s="1"/>
      <c r="V1381" s="1"/>
      <c r="W1381" s="1"/>
      <c r="X1381" s="1"/>
    </row>
    <row r="1382" spans="1:24" ht="13.8" x14ac:dyDescent="0.3">
      <c r="A1382" s="1"/>
      <c r="B1382" s="1"/>
      <c r="C1382" s="1"/>
      <c r="D1382" s="6"/>
      <c r="E1382" s="5">
        <v>0.57812803067740892</v>
      </c>
      <c r="F1382" s="5" t="e">
        <f ca="1">LOOKUP(E1382,_xludf.MAP(_xludf.SEQUENCE($I$24-$I$23+1,1,$I$23),_xludf.LAMBDA(x,DISTR_HIPERGEOM_CDF(x,$C$5,$C$4,$C$3))),_xludf.SEQUENCE($I$24-$I$23+1,1,$I$23+1))</f>
        <v>#NAME?</v>
      </c>
      <c r="G1382" s="1"/>
      <c r="H1382" s="1"/>
      <c r="I1382" s="1"/>
      <c r="J1382" s="1"/>
      <c r="R1382" s="1"/>
      <c r="S1382" s="1"/>
      <c r="T1382" s="1"/>
      <c r="U1382" s="1"/>
      <c r="V1382" s="1"/>
      <c r="W1382" s="1"/>
      <c r="X1382" s="1"/>
    </row>
    <row r="1383" spans="1:24" ht="13.8" x14ac:dyDescent="0.3">
      <c r="A1383" s="1"/>
      <c r="B1383" s="1"/>
      <c r="C1383" s="1"/>
      <c r="D1383" s="6"/>
      <c r="E1383" s="5">
        <v>0.70873560633087029</v>
      </c>
      <c r="F1383" s="5" t="e">
        <f ca="1">LOOKUP(E1383,_xludf.MAP(_xludf.SEQUENCE($I$24-$I$23+1,1,$I$23),_xludf.LAMBDA(x,DISTR_HIPERGEOM_CDF(x,$C$5,$C$4,$C$3))),_xludf.SEQUENCE($I$24-$I$23+1,1,$I$23+1))</f>
        <v>#NAME?</v>
      </c>
      <c r="G1383" s="1"/>
      <c r="H1383" s="1"/>
      <c r="I1383" s="1"/>
      <c r="J1383" s="1"/>
      <c r="R1383" s="1"/>
      <c r="S1383" s="1"/>
      <c r="T1383" s="1"/>
      <c r="U1383" s="1"/>
      <c r="V1383" s="1"/>
      <c r="W1383" s="1"/>
      <c r="X1383" s="1"/>
    </row>
    <row r="1384" spans="1:24" ht="13.8" x14ac:dyDescent="0.3">
      <c r="A1384" s="1"/>
      <c r="B1384" s="1"/>
      <c r="C1384" s="1"/>
      <c r="D1384" s="6"/>
      <c r="E1384" s="5">
        <v>0.79982899337429236</v>
      </c>
      <c r="F1384" s="5" t="e">
        <f ca="1">LOOKUP(E1384,_xludf.MAP(_xludf.SEQUENCE($I$24-$I$23+1,1,$I$23),_xludf.LAMBDA(x,DISTR_HIPERGEOM_CDF(x,$C$5,$C$4,$C$3))),_xludf.SEQUENCE($I$24-$I$23+1,1,$I$23+1))</f>
        <v>#NAME?</v>
      </c>
      <c r="G1384" s="1"/>
      <c r="H1384" s="1"/>
      <c r="I1384" s="1"/>
      <c r="J1384" s="1"/>
      <c r="R1384" s="1"/>
      <c r="S1384" s="1"/>
      <c r="T1384" s="1"/>
      <c r="U1384" s="1"/>
      <c r="V1384" s="1"/>
      <c r="W1384" s="1"/>
      <c r="X1384" s="1"/>
    </row>
    <row r="1385" spans="1:24" ht="13.8" x14ac:dyDescent="0.3">
      <c r="A1385" s="1"/>
      <c r="B1385" s="1"/>
      <c r="C1385" s="1"/>
      <c r="D1385" s="6"/>
      <c r="E1385" s="5">
        <v>0.28369686157141172</v>
      </c>
      <c r="F1385" s="5" t="e">
        <f ca="1">LOOKUP(E1385,_xludf.MAP(_xludf.SEQUENCE($I$24-$I$23+1,1,$I$23),_xludf.LAMBDA(x,DISTR_HIPERGEOM_CDF(x,$C$5,$C$4,$C$3))),_xludf.SEQUENCE($I$24-$I$23+1,1,$I$23+1))</f>
        <v>#NAME?</v>
      </c>
      <c r="G1385" s="1"/>
      <c r="H1385" s="1"/>
      <c r="I1385" s="1"/>
      <c r="J1385" s="1"/>
      <c r="R1385" s="1"/>
      <c r="S1385" s="1"/>
      <c r="T1385" s="1"/>
      <c r="U1385" s="1"/>
      <c r="V1385" s="1"/>
      <c r="W1385" s="1"/>
      <c r="X1385" s="1"/>
    </row>
    <row r="1386" spans="1:24" ht="13.8" x14ac:dyDescent="0.3">
      <c r="A1386" s="1"/>
      <c r="B1386" s="1"/>
      <c r="C1386" s="1"/>
      <c r="D1386" s="6"/>
      <c r="E1386" s="5">
        <v>0.21195802321086576</v>
      </c>
      <c r="F1386" s="5" t="e">
        <f ca="1">LOOKUP(E1386,_xludf.MAP(_xludf.SEQUENCE($I$24-$I$23+1,1,$I$23),_xludf.LAMBDA(x,DISTR_HIPERGEOM_CDF(x,$C$5,$C$4,$C$3))),_xludf.SEQUENCE($I$24-$I$23+1,1,$I$23+1))</f>
        <v>#NAME?</v>
      </c>
      <c r="G1386" s="1"/>
      <c r="H1386" s="1"/>
      <c r="I1386" s="1"/>
      <c r="J1386" s="1"/>
      <c r="R1386" s="1"/>
      <c r="S1386" s="1"/>
      <c r="T1386" s="1"/>
      <c r="U1386" s="1"/>
      <c r="V1386" s="1"/>
      <c r="W1386" s="1"/>
      <c r="X1386" s="1"/>
    </row>
    <row r="1387" spans="1:24" ht="13.8" x14ac:dyDescent="0.3">
      <c r="A1387" s="1"/>
      <c r="B1387" s="1"/>
      <c r="C1387" s="1"/>
      <c r="D1387" s="6"/>
      <c r="E1387" s="5">
        <v>0.26623225853782728</v>
      </c>
      <c r="F1387" s="5" t="e">
        <f ca="1">LOOKUP(E1387,_xludf.MAP(_xludf.SEQUENCE($I$24-$I$23+1,1,$I$23),_xludf.LAMBDA(x,DISTR_HIPERGEOM_CDF(x,$C$5,$C$4,$C$3))),_xludf.SEQUENCE($I$24-$I$23+1,1,$I$23+1))</f>
        <v>#NAME?</v>
      </c>
      <c r="G1387" s="1"/>
      <c r="H1387" s="1"/>
      <c r="I1387" s="1"/>
      <c r="J1387" s="1"/>
      <c r="R1387" s="1"/>
      <c r="S1387" s="1"/>
      <c r="T1387" s="1"/>
      <c r="U1387" s="1"/>
      <c r="V1387" s="1"/>
      <c r="W1387" s="1"/>
      <c r="X1387" s="1"/>
    </row>
    <row r="1388" spans="1:24" ht="13.8" x14ac:dyDescent="0.3">
      <c r="A1388" s="1"/>
      <c r="B1388" s="1"/>
      <c r="C1388" s="1"/>
      <c r="D1388" s="6"/>
      <c r="E1388" s="5">
        <v>7.8671561272078416E-2</v>
      </c>
      <c r="F1388" s="5" t="e">
        <f ca="1">LOOKUP(E1388,_xludf.MAP(_xludf.SEQUENCE($I$24-$I$23+1,1,$I$23),_xludf.LAMBDA(x,DISTR_HIPERGEOM_CDF(x,$C$5,$C$4,$C$3))),_xludf.SEQUENCE($I$24-$I$23+1,1,$I$23+1))</f>
        <v>#NAME?</v>
      </c>
      <c r="G1388" s="1"/>
      <c r="H1388" s="1"/>
      <c r="I1388" s="1"/>
      <c r="J1388" s="1"/>
      <c r="R1388" s="1"/>
      <c r="S1388" s="1"/>
      <c r="T1388" s="1"/>
      <c r="U1388" s="1"/>
      <c r="V1388" s="1"/>
      <c r="W1388" s="1"/>
      <c r="X1388" s="1"/>
    </row>
    <row r="1389" spans="1:24" ht="13.8" x14ac:dyDescent="0.3">
      <c r="A1389" s="1"/>
      <c r="B1389" s="1"/>
      <c r="C1389" s="1"/>
      <c r="D1389" s="6"/>
      <c r="E1389" s="5">
        <v>0.98041232079401974</v>
      </c>
      <c r="F1389" s="5" t="e">
        <f ca="1">LOOKUP(E1389,_xludf.MAP(_xludf.SEQUENCE($I$24-$I$23+1,1,$I$23),_xludf.LAMBDA(x,DISTR_HIPERGEOM_CDF(x,$C$5,$C$4,$C$3))),_xludf.SEQUENCE($I$24-$I$23+1,1,$I$23+1))</f>
        <v>#NAME?</v>
      </c>
      <c r="G1389" s="1"/>
      <c r="H1389" s="1"/>
      <c r="I1389" s="1"/>
      <c r="J1389" s="1"/>
      <c r="R1389" s="1"/>
      <c r="S1389" s="1"/>
      <c r="T1389" s="1"/>
      <c r="U1389" s="1"/>
      <c r="V1389" s="1"/>
      <c r="W1389" s="1"/>
      <c r="X1389" s="1"/>
    </row>
    <row r="1390" spans="1:24" ht="13.8" x14ac:dyDescent="0.3">
      <c r="A1390" s="1"/>
      <c r="B1390" s="1"/>
      <c r="C1390" s="1"/>
      <c r="D1390" s="6"/>
      <c r="E1390" s="5">
        <v>0.14892870610562992</v>
      </c>
      <c r="F1390" s="5" t="e">
        <f ca="1">LOOKUP(E1390,_xludf.MAP(_xludf.SEQUENCE($I$24-$I$23+1,1,$I$23),_xludf.LAMBDA(x,DISTR_HIPERGEOM_CDF(x,$C$5,$C$4,$C$3))),_xludf.SEQUENCE($I$24-$I$23+1,1,$I$23+1))</f>
        <v>#NAME?</v>
      </c>
      <c r="G1390" s="1"/>
      <c r="H1390" s="1"/>
      <c r="I1390" s="1"/>
      <c r="J1390" s="1"/>
      <c r="R1390" s="1"/>
      <c r="S1390" s="1"/>
      <c r="T1390" s="1"/>
      <c r="U1390" s="1"/>
      <c r="V1390" s="1"/>
      <c r="W1390" s="1"/>
      <c r="X1390" s="1"/>
    </row>
    <row r="1391" spans="1:24" ht="13.8" x14ac:dyDescent="0.3">
      <c r="A1391" s="1"/>
      <c r="B1391" s="1"/>
      <c r="C1391" s="1"/>
      <c r="D1391" s="6"/>
      <c r="E1391" s="5">
        <v>0.5006874814505784</v>
      </c>
      <c r="F1391" s="5" t="e">
        <f ca="1">LOOKUP(E1391,_xludf.MAP(_xludf.SEQUENCE($I$24-$I$23+1,1,$I$23),_xludf.LAMBDA(x,DISTR_HIPERGEOM_CDF(x,$C$5,$C$4,$C$3))),_xludf.SEQUENCE($I$24-$I$23+1,1,$I$23+1))</f>
        <v>#NAME?</v>
      </c>
      <c r="G1391" s="1"/>
      <c r="H1391" s="1"/>
      <c r="I1391" s="1"/>
      <c r="J1391" s="1"/>
      <c r="R1391" s="1"/>
      <c r="S1391" s="1"/>
      <c r="T1391" s="1"/>
      <c r="U1391" s="1"/>
      <c r="V1391" s="1"/>
      <c r="W1391" s="1"/>
      <c r="X1391" s="1"/>
    </row>
    <row r="1392" spans="1:24" ht="13.8" x14ac:dyDescent="0.3">
      <c r="A1392" s="1"/>
      <c r="B1392" s="1"/>
      <c r="C1392" s="1"/>
      <c r="D1392" s="6"/>
      <c r="E1392" s="5">
        <v>0.2625724193341874</v>
      </c>
      <c r="F1392" s="5" t="e">
        <f ca="1">LOOKUP(E1392,_xludf.MAP(_xludf.SEQUENCE($I$24-$I$23+1,1,$I$23),_xludf.LAMBDA(x,DISTR_HIPERGEOM_CDF(x,$C$5,$C$4,$C$3))),_xludf.SEQUENCE($I$24-$I$23+1,1,$I$23+1))</f>
        <v>#NAME?</v>
      </c>
      <c r="G1392" s="1"/>
      <c r="H1392" s="1"/>
      <c r="I1392" s="1"/>
      <c r="J1392" s="1"/>
      <c r="R1392" s="1"/>
      <c r="S1392" s="1"/>
      <c r="T1392" s="1"/>
      <c r="U1392" s="1"/>
      <c r="V1392" s="1"/>
      <c r="W1392" s="1"/>
      <c r="X1392" s="1"/>
    </row>
    <row r="1393" spans="1:24" ht="13.8" x14ac:dyDescent="0.3">
      <c r="A1393" s="1"/>
      <c r="B1393" s="1"/>
      <c r="C1393" s="1"/>
      <c r="D1393" s="6"/>
      <c r="E1393" s="5">
        <v>0.53608947424524811</v>
      </c>
      <c r="F1393" s="5" t="e">
        <f ca="1">LOOKUP(E1393,_xludf.MAP(_xludf.SEQUENCE($I$24-$I$23+1,1,$I$23),_xludf.LAMBDA(x,DISTR_HIPERGEOM_CDF(x,$C$5,$C$4,$C$3))),_xludf.SEQUENCE($I$24-$I$23+1,1,$I$23+1))</f>
        <v>#NAME?</v>
      </c>
      <c r="G1393" s="1"/>
      <c r="H1393" s="1"/>
      <c r="I1393" s="1"/>
      <c r="J1393" s="1"/>
      <c r="R1393" s="1"/>
      <c r="S1393" s="1"/>
      <c r="T1393" s="1"/>
      <c r="U1393" s="1"/>
      <c r="V1393" s="1"/>
      <c r="W1393" s="1"/>
      <c r="X1393" s="1"/>
    </row>
    <row r="1394" spans="1:24" ht="13.8" x14ac:dyDescent="0.3">
      <c r="A1394" s="1"/>
      <c r="B1394" s="1"/>
      <c r="C1394" s="1"/>
      <c r="D1394" s="6"/>
      <c r="E1394" s="5">
        <v>0.90923186646907184</v>
      </c>
      <c r="F1394" s="5" t="e">
        <f ca="1">LOOKUP(E1394,_xludf.MAP(_xludf.SEQUENCE($I$24-$I$23+1,1,$I$23),_xludf.LAMBDA(x,DISTR_HIPERGEOM_CDF(x,$C$5,$C$4,$C$3))),_xludf.SEQUENCE($I$24-$I$23+1,1,$I$23+1))</f>
        <v>#NAME?</v>
      </c>
      <c r="G1394" s="1"/>
      <c r="H1394" s="1"/>
      <c r="I1394" s="1"/>
      <c r="J1394" s="1"/>
      <c r="R1394" s="1"/>
      <c r="S1394" s="1"/>
      <c r="T1394" s="1"/>
      <c r="U1394" s="1"/>
      <c r="V1394" s="1"/>
      <c r="W1394" s="1"/>
      <c r="X1394" s="1"/>
    </row>
    <row r="1395" spans="1:24" ht="13.8" x14ac:dyDescent="0.3">
      <c r="A1395" s="1"/>
      <c r="B1395" s="1"/>
      <c r="C1395" s="1"/>
      <c r="D1395" s="6"/>
      <c r="E1395" s="5">
        <v>0.92654861938526589</v>
      </c>
      <c r="F1395" s="5" t="e">
        <f ca="1">LOOKUP(E1395,_xludf.MAP(_xludf.SEQUENCE($I$24-$I$23+1,1,$I$23),_xludf.LAMBDA(x,DISTR_HIPERGEOM_CDF(x,$C$5,$C$4,$C$3))),_xludf.SEQUENCE($I$24-$I$23+1,1,$I$23+1))</f>
        <v>#NAME?</v>
      </c>
      <c r="G1395" s="1"/>
      <c r="H1395" s="1"/>
      <c r="I1395" s="1"/>
      <c r="J1395" s="1"/>
      <c r="R1395" s="1"/>
      <c r="S1395" s="1"/>
      <c r="T1395" s="1"/>
      <c r="U1395" s="1"/>
      <c r="V1395" s="1"/>
      <c r="W1395" s="1"/>
      <c r="X1395" s="1"/>
    </row>
    <row r="1396" spans="1:24" ht="13.8" x14ac:dyDescent="0.3">
      <c r="A1396" s="1"/>
      <c r="B1396" s="1"/>
      <c r="C1396" s="1"/>
      <c r="D1396" s="6"/>
      <c r="E1396" s="5">
        <v>0.16978146184096377</v>
      </c>
      <c r="F1396" s="5" t="e">
        <f ca="1">LOOKUP(E1396,_xludf.MAP(_xludf.SEQUENCE($I$24-$I$23+1,1,$I$23),_xludf.LAMBDA(x,DISTR_HIPERGEOM_CDF(x,$C$5,$C$4,$C$3))),_xludf.SEQUENCE($I$24-$I$23+1,1,$I$23+1))</f>
        <v>#NAME?</v>
      </c>
      <c r="G1396" s="1"/>
      <c r="H1396" s="1"/>
      <c r="I1396" s="1"/>
      <c r="J1396" s="1"/>
      <c r="R1396" s="1"/>
      <c r="S1396" s="1"/>
      <c r="T1396" s="1"/>
      <c r="U1396" s="1"/>
      <c r="V1396" s="1"/>
      <c r="W1396" s="1"/>
      <c r="X1396" s="1"/>
    </row>
    <row r="1397" spans="1:24" ht="13.8" x14ac:dyDescent="0.3">
      <c r="A1397" s="1"/>
      <c r="B1397" s="1"/>
      <c r="C1397" s="1"/>
      <c r="D1397" s="6"/>
      <c r="E1397" s="5">
        <v>0.49622703096325871</v>
      </c>
      <c r="F1397" s="5" t="e">
        <f ca="1">LOOKUP(E1397,_xludf.MAP(_xludf.SEQUENCE($I$24-$I$23+1,1,$I$23),_xludf.LAMBDA(x,DISTR_HIPERGEOM_CDF(x,$C$5,$C$4,$C$3))),_xludf.SEQUENCE($I$24-$I$23+1,1,$I$23+1))</f>
        <v>#NAME?</v>
      </c>
      <c r="G1397" s="1"/>
      <c r="H1397" s="1"/>
      <c r="I1397" s="1"/>
      <c r="J1397" s="1"/>
      <c r="R1397" s="1"/>
      <c r="S1397" s="1"/>
      <c r="T1397" s="1"/>
      <c r="U1397" s="1"/>
      <c r="V1397" s="1"/>
      <c r="W1397" s="1"/>
      <c r="X1397" s="1"/>
    </row>
    <row r="1398" spans="1:24" ht="13.8" x14ac:dyDescent="0.3">
      <c r="A1398" s="1"/>
      <c r="B1398" s="1"/>
      <c r="C1398" s="1"/>
      <c r="D1398" s="6"/>
      <c r="E1398" s="5">
        <v>0.69882481321944612</v>
      </c>
      <c r="F1398" s="5" t="e">
        <f ca="1">LOOKUP(E1398,_xludf.MAP(_xludf.SEQUENCE($I$24-$I$23+1,1,$I$23),_xludf.LAMBDA(x,DISTR_HIPERGEOM_CDF(x,$C$5,$C$4,$C$3))),_xludf.SEQUENCE($I$24-$I$23+1,1,$I$23+1))</f>
        <v>#NAME?</v>
      </c>
      <c r="G1398" s="1"/>
      <c r="H1398" s="1"/>
      <c r="I1398" s="1"/>
      <c r="J1398" s="1"/>
      <c r="R1398" s="1"/>
      <c r="S1398" s="1"/>
      <c r="T1398" s="1"/>
      <c r="U1398" s="1"/>
      <c r="V1398" s="1"/>
      <c r="W1398" s="1"/>
      <c r="X1398" s="1"/>
    </row>
    <row r="1399" spans="1:24" ht="13.8" x14ac:dyDescent="0.3">
      <c r="A1399" s="1"/>
      <c r="B1399" s="1"/>
      <c r="C1399" s="1"/>
      <c r="D1399" s="6"/>
      <c r="E1399" s="5">
        <v>0.58237980426053637</v>
      </c>
      <c r="F1399" s="5" t="e">
        <f ca="1">LOOKUP(E1399,_xludf.MAP(_xludf.SEQUENCE($I$24-$I$23+1,1,$I$23),_xludf.LAMBDA(x,DISTR_HIPERGEOM_CDF(x,$C$5,$C$4,$C$3))),_xludf.SEQUENCE($I$24-$I$23+1,1,$I$23+1))</f>
        <v>#NAME?</v>
      </c>
      <c r="G1399" s="1"/>
      <c r="H1399" s="1"/>
      <c r="I1399" s="1"/>
      <c r="J1399" s="1"/>
      <c r="R1399" s="1"/>
      <c r="S1399" s="1"/>
      <c r="T1399" s="1"/>
      <c r="U1399" s="1"/>
      <c r="V1399" s="1"/>
      <c r="W1399" s="1"/>
      <c r="X1399" s="1"/>
    </row>
    <row r="1400" spans="1:24" ht="13.8" x14ac:dyDescent="0.3">
      <c r="A1400" s="1"/>
      <c r="B1400" s="1"/>
      <c r="C1400" s="1"/>
      <c r="D1400" s="6"/>
      <c r="E1400" s="5">
        <v>8.3220241044852483E-2</v>
      </c>
      <c r="F1400" s="5" t="e">
        <f ca="1">LOOKUP(E1400,_xludf.MAP(_xludf.SEQUENCE($I$24-$I$23+1,1,$I$23),_xludf.LAMBDA(x,DISTR_HIPERGEOM_CDF(x,$C$5,$C$4,$C$3))),_xludf.SEQUENCE($I$24-$I$23+1,1,$I$23+1))</f>
        <v>#NAME?</v>
      </c>
      <c r="G1400" s="1"/>
      <c r="H1400" s="1"/>
      <c r="I1400" s="1"/>
      <c r="J1400" s="1"/>
      <c r="R1400" s="1"/>
      <c r="S1400" s="1"/>
      <c r="T1400" s="1"/>
      <c r="U1400" s="1"/>
      <c r="V1400" s="1"/>
      <c r="W1400" s="1"/>
      <c r="X1400" s="1"/>
    </row>
    <row r="1401" spans="1:24" ht="13.8" x14ac:dyDescent="0.3">
      <c r="A1401" s="1"/>
      <c r="B1401" s="1"/>
      <c r="C1401" s="1"/>
      <c r="D1401" s="6"/>
      <c r="E1401" s="5">
        <v>0.55868760644123749</v>
      </c>
      <c r="F1401" s="5" t="e">
        <f ca="1">LOOKUP(E1401,_xludf.MAP(_xludf.SEQUENCE($I$24-$I$23+1,1,$I$23),_xludf.LAMBDA(x,DISTR_HIPERGEOM_CDF(x,$C$5,$C$4,$C$3))),_xludf.SEQUENCE($I$24-$I$23+1,1,$I$23+1))</f>
        <v>#NAME?</v>
      </c>
      <c r="G1401" s="1"/>
      <c r="H1401" s="1"/>
      <c r="I1401" s="1"/>
      <c r="J1401" s="1"/>
      <c r="R1401" s="1"/>
      <c r="S1401" s="1"/>
      <c r="T1401" s="1"/>
      <c r="U1401" s="1"/>
      <c r="V1401" s="1"/>
      <c r="W1401" s="1"/>
      <c r="X1401" s="1"/>
    </row>
    <row r="1402" spans="1:24" ht="13.8" x14ac:dyDescent="0.3">
      <c r="A1402" s="1"/>
      <c r="B1402" s="1"/>
      <c r="C1402" s="1"/>
      <c r="D1402" s="6"/>
      <c r="E1402" s="5">
        <v>6.0441439126713958E-2</v>
      </c>
      <c r="F1402" s="5" t="e">
        <f ca="1">LOOKUP(E1402,_xludf.MAP(_xludf.SEQUENCE($I$24-$I$23+1,1,$I$23),_xludf.LAMBDA(x,DISTR_HIPERGEOM_CDF(x,$C$5,$C$4,$C$3))),_xludf.SEQUENCE($I$24-$I$23+1,1,$I$23+1))</f>
        <v>#NAME?</v>
      </c>
      <c r="G1402" s="1"/>
      <c r="H1402" s="1"/>
      <c r="I1402" s="1"/>
      <c r="J1402" s="1"/>
      <c r="R1402" s="1"/>
      <c r="S1402" s="1"/>
      <c r="T1402" s="1"/>
      <c r="U1402" s="1"/>
      <c r="V1402" s="1"/>
      <c r="W1402" s="1"/>
      <c r="X1402" s="1"/>
    </row>
    <row r="1403" spans="1:24" ht="13.8" x14ac:dyDescent="0.3">
      <c r="A1403" s="1"/>
      <c r="B1403" s="1"/>
      <c r="C1403" s="1"/>
      <c r="D1403" s="6"/>
      <c r="E1403" s="5">
        <v>0.16273019947010292</v>
      </c>
      <c r="F1403" s="5" t="e">
        <f ca="1">LOOKUP(E1403,_xludf.MAP(_xludf.SEQUENCE($I$24-$I$23+1,1,$I$23),_xludf.LAMBDA(x,DISTR_HIPERGEOM_CDF(x,$C$5,$C$4,$C$3))),_xludf.SEQUENCE($I$24-$I$23+1,1,$I$23+1))</f>
        <v>#NAME?</v>
      </c>
      <c r="G1403" s="1"/>
      <c r="H1403" s="1"/>
      <c r="I1403" s="1"/>
      <c r="J1403" s="1"/>
      <c r="R1403" s="1"/>
      <c r="S1403" s="1"/>
      <c r="T1403" s="1"/>
      <c r="U1403" s="1"/>
      <c r="V1403" s="1"/>
      <c r="W1403" s="1"/>
      <c r="X1403" s="1"/>
    </row>
    <row r="1404" spans="1:24" ht="13.8" x14ac:dyDescent="0.3">
      <c r="A1404" s="1"/>
      <c r="B1404" s="1"/>
      <c r="C1404" s="1"/>
      <c r="D1404" s="6"/>
      <c r="E1404" s="5">
        <v>0.86661165009727281</v>
      </c>
      <c r="F1404" s="5" t="e">
        <f ca="1">LOOKUP(E1404,_xludf.MAP(_xludf.SEQUENCE($I$24-$I$23+1,1,$I$23),_xludf.LAMBDA(x,DISTR_HIPERGEOM_CDF(x,$C$5,$C$4,$C$3))),_xludf.SEQUENCE($I$24-$I$23+1,1,$I$23+1))</f>
        <v>#NAME?</v>
      </c>
      <c r="G1404" s="1"/>
      <c r="H1404" s="1"/>
      <c r="I1404" s="1"/>
      <c r="J1404" s="1"/>
      <c r="R1404" s="1"/>
      <c r="S1404" s="1"/>
      <c r="T1404" s="1"/>
      <c r="U1404" s="1"/>
      <c r="V1404" s="1"/>
      <c r="W1404" s="1"/>
      <c r="X1404" s="1"/>
    </row>
    <row r="1405" spans="1:24" ht="13.8" x14ac:dyDescent="0.3">
      <c r="A1405" s="1"/>
      <c r="B1405" s="1"/>
      <c r="C1405" s="1"/>
      <c r="D1405" s="6"/>
      <c r="E1405" s="5">
        <v>0.24739437987011892</v>
      </c>
      <c r="F1405" s="5" t="e">
        <f ca="1">LOOKUP(E1405,_xludf.MAP(_xludf.SEQUENCE($I$24-$I$23+1,1,$I$23),_xludf.LAMBDA(x,DISTR_HIPERGEOM_CDF(x,$C$5,$C$4,$C$3))),_xludf.SEQUENCE($I$24-$I$23+1,1,$I$23+1))</f>
        <v>#NAME?</v>
      </c>
      <c r="G1405" s="1"/>
      <c r="H1405" s="1"/>
      <c r="I1405" s="1"/>
      <c r="J1405" s="1"/>
      <c r="R1405" s="1"/>
      <c r="S1405" s="1"/>
      <c r="T1405" s="1"/>
      <c r="U1405" s="1"/>
      <c r="V1405" s="1"/>
      <c r="W1405" s="1"/>
      <c r="X1405" s="1"/>
    </row>
    <row r="1406" spans="1:24" ht="13.8" x14ac:dyDescent="0.3">
      <c r="A1406" s="1"/>
      <c r="B1406" s="1"/>
      <c r="C1406" s="1"/>
      <c r="D1406" s="6"/>
      <c r="E1406" s="5">
        <v>0.96302727330936566</v>
      </c>
      <c r="F1406" s="5" t="e">
        <f ca="1">LOOKUP(E1406,_xludf.MAP(_xludf.SEQUENCE($I$24-$I$23+1,1,$I$23),_xludf.LAMBDA(x,DISTR_HIPERGEOM_CDF(x,$C$5,$C$4,$C$3))),_xludf.SEQUENCE($I$24-$I$23+1,1,$I$23+1))</f>
        <v>#NAME?</v>
      </c>
      <c r="G1406" s="1"/>
      <c r="H1406" s="1"/>
      <c r="I1406" s="1"/>
      <c r="J1406" s="1"/>
      <c r="R1406" s="1"/>
      <c r="S1406" s="1"/>
      <c r="T1406" s="1"/>
      <c r="U1406" s="1"/>
      <c r="V1406" s="1"/>
      <c r="W1406" s="1"/>
      <c r="X1406" s="1"/>
    </row>
    <row r="1407" spans="1:24" ht="13.8" x14ac:dyDescent="0.3">
      <c r="A1407" s="1"/>
      <c r="B1407" s="1"/>
      <c r="C1407" s="1"/>
      <c r="D1407" s="6"/>
      <c r="E1407" s="5">
        <v>0.55025623029169179</v>
      </c>
      <c r="F1407" s="5" t="e">
        <f ca="1">LOOKUP(E1407,_xludf.MAP(_xludf.SEQUENCE($I$24-$I$23+1,1,$I$23),_xludf.LAMBDA(x,DISTR_HIPERGEOM_CDF(x,$C$5,$C$4,$C$3))),_xludf.SEQUENCE($I$24-$I$23+1,1,$I$23+1))</f>
        <v>#NAME?</v>
      </c>
      <c r="G1407" s="1"/>
      <c r="H1407" s="1"/>
      <c r="I1407" s="1"/>
      <c r="J1407" s="1"/>
      <c r="R1407" s="1"/>
      <c r="S1407" s="1"/>
      <c r="T1407" s="1"/>
      <c r="U1407" s="1"/>
      <c r="V1407" s="1"/>
      <c r="W1407" s="1"/>
      <c r="X1407" s="1"/>
    </row>
    <row r="1408" spans="1:24" ht="13.8" x14ac:dyDescent="0.3">
      <c r="A1408" s="1"/>
      <c r="B1408" s="1"/>
      <c r="C1408" s="1"/>
      <c r="D1408" s="6"/>
      <c r="E1408" s="5">
        <v>0.75818506349248649</v>
      </c>
      <c r="F1408" s="5" t="e">
        <f ca="1">LOOKUP(E1408,_xludf.MAP(_xludf.SEQUENCE($I$24-$I$23+1,1,$I$23),_xludf.LAMBDA(x,DISTR_HIPERGEOM_CDF(x,$C$5,$C$4,$C$3))),_xludf.SEQUENCE($I$24-$I$23+1,1,$I$23+1))</f>
        <v>#NAME?</v>
      </c>
      <c r="G1408" s="1"/>
      <c r="H1408" s="1"/>
      <c r="I1408" s="1"/>
      <c r="J1408" s="1"/>
      <c r="R1408" s="1"/>
      <c r="S1408" s="1"/>
      <c r="T1408" s="1"/>
      <c r="U1408" s="1"/>
      <c r="V1408" s="1"/>
      <c r="W1408" s="1"/>
      <c r="X1408" s="1"/>
    </row>
    <row r="1409" spans="1:24" ht="13.8" x14ac:dyDescent="0.3">
      <c r="A1409" s="1"/>
      <c r="B1409" s="1"/>
      <c r="C1409" s="1"/>
      <c r="D1409" s="6"/>
      <c r="E1409" s="5">
        <v>0.32369989071128347</v>
      </c>
      <c r="F1409" s="5" t="e">
        <f ca="1">LOOKUP(E1409,_xludf.MAP(_xludf.SEQUENCE($I$24-$I$23+1,1,$I$23),_xludf.LAMBDA(x,DISTR_HIPERGEOM_CDF(x,$C$5,$C$4,$C$3))),_xludf.SEQUENCE($I$24-$I$23+1,1,$I$23+1))</f>
        <v>#NAME?</v>
      </c>
      <c r="G1409" s="1"/>
      <c r="H1409" s="1"/>
      <c r="I1409" s="1"/>
      <c r="J1409" s="1"/>
      <c r="R1409" s="1"/>
      <c r="S1409" s="1"/>
      <c r="T1409" s="1"/>
      <c r="U1409" s="1"/>
      <c r="V1409" s="1"/>
      <c r="W1409" s="1"/>
      <c r="X1409" s="1"/>
    </row>
    <row r="1410" spans="1:24" ht="13.8" x14ac:dyDescent="0.3">
      <c r="A1410" s="1"/>
      <c r="B1410" s="1"/>
      <c r="C1410" s="1"/>
      <c r="D1410" s="6"/>
      <c r="E1410" s="5">
        <v>0.78666058407560413</v>
      </c>
      <c r="F1410" s="5" t="e">
        <f ca="1">LOOKUP(E1410,_xludf.MAP(_xludf.SEQUENCE($I$24-$I$23+1,1,$I$23),_xludf.LAMBDA(x,DISTR_HIPERGEOM_CDF(x,$C$5,$C$4,$C$3))),_xludf.SEQUENCE($I$24-$I$23+1,1,$I$23+1))</f>
        <v>#NAME?</v>
      </c>
      <c r="G1410" s="1"/>
      <c r="H1410" s="1"/>
      <c r="I1410" s="1"/>
      <c r="J1410" s="1"/>
      <c r="R1410" s="1"/>
      <c r="S1410" s="1"/>
      <c r="T1410" s="1"/>
      <c r="U1410" s="1"/>
      <c r="V1410" s="1"/>
      <c r="W1410" s="1"/>
      <c r="X1410" s="1"/>
    </row>
    <row r="1411" spans="1:24" ht="13.8" x14ac:dyDescent="0.3">
      <c r="A1411" s="1"/>
      <c r="B1411" s="1"/>
      <c r="C1411" s="1"/>
      <c r="D1411" s="6"/>
      <c r="E1411" s="5">
        <v>0.81770905605239874</v>
      </c>
      <c r="F1411" s="5" t="e">
        <f ca="1">LOOKUP(E1411,_xludf.MAP(_xludf.SEQUENCE($I$24-$I$23+1,1,$I$23),_xludf.LAMBDA(x,DISTR_HIPERGEOM_CDF(x,$C$5,$C$4,$C$3))),_xludf.SEQUENCE($I$24-$I$23+1,1,$I$23+1))</f>
        <v>#NAME?</v>
      </c>
      <c r="G1411" s="1"/>
      <c r="H1411" s="1"/>
      <c r="I1411" s="1"/>
      <c r="J1411" s="1"/>
      <c r="R1411" s="1"/>
      <c r="S1411" s="1"/>
      <c r="T1411" s="1"/>
      <c r="U1411" s="1"/>
      <c r="V1411" s="1"/>
      <c r="W1411" s="1"/>
      <c r="X1411" s="1"/>
    </row>
    <row r="1412" spans="1:24" ht="13.8" x14ac:dyDescent="0.3">
      <c r="A1412" s="1"/>
      <c r="B1412" s="1"/>
      <c r="C1412" s="1"/>
      <c r="D1412" s="6"/>
      <c r="E1412" s="5">
        <v>0.35419399779214711</v>
      </c>
      <c r="F1412" s="5" t="e">
        <f ca="1">LOOKUP(E1412,_xludf.MAP(_xludf.SEQUENCE($I$24-$I$23+1,1,$I$23),_xludf.LAMBDA(x,DISTR_HIPERGEOM_CDF(x,$C$5,$C$4,$C$3))),_xludf.SEQUENCE($I$24-$I$23+1,1,$I$23+1))</f>
        <v>#NAME?</v>
      </c>
      <c r="G1412" s="1"/>
      <c r="H1412" s="1"/>
      <c r="I1412" s="1"/>
      <c r="J1412" s="1"/>
      <c r="R1412" s="1"/>
      <c r="S1412" s="1"/>
      <c r="T1412" s="1"/>
      <c r="U1412" s="1"/>
      <c r="V1412" s="1"/>
      <c r="W1412" s="1"/>
      <c r="X1412" s="1"/>
    </row>
    <row r="1413" spans="1:24" ht="13.8" x14ac:dyDescent="0.3">
      <c r="A1413" s="1"/>
      <c r="B1413" s="1"/>
      <c r="C1413" s="1"/>
      <c r="D1413" s="6"/>
      <c r="E1413" s="5">
        <v>4.849398682352013E-2</v>
      </c>
      <c r="F1413" s="5" t="e">
        <f ca="1">LOOKUP(E1413,_xludf.MAP(_xludf.SEQUENCE($I$24-$I$23+1,1,$I$23),_xludf.LAMBDA(x,DISTR_HIPERGEOM_CDF(x,$C$5,$C$4,$C$3))),_xludf.SEQUENCE($I$24-$I$23+1,1,$I$23+1))</f>
        <v>#NAME?</v>
      </c>
      <c r="G1413" s="1"/>
      <c r="H1413" s="1"/>
      <c r="I1413" s="1"/>
      <c r="J1413" s="1"/>
      <c r="R1413" s="1"/>
      <c r="S1413" s="1"/>
      <c r="T1413" s="1"/>
      <c r="U1413" s="1"/>
      <c r="V1413" s="1"/>
      <c r="W1413" s="1"/>
      <c r="X1413" s="1"/>
    </row>
    <row r="1414" spans="1:24" ht="13.8" x14ac:dyDescent="0.3">
      <c r="A1414" s="1"/>
      <c r="B1414" s="1"/>
      <c r="C1414" s="1"/>
      <c r="D1414" s="6"/>
      <c r="E1414" s="5">
        <v>0.52818500078155761</v>
      </c>
      <c r="F1414" s="5" t="e">
        <f ca="1">LOOKUP(E1414,_xludf.MAP(_xludf.SEQUENCE($I$24-$I$23+1,1,$I$23),_xludf.LAMBDA(x,DISTR_HIPERGEOM_CDF(x,$C$5,$C$4,$C$3))),_xludf.SEQUENCE($I$24-$I$23+1,1,$I$23+1))</f>
        <v>#NAME?</v>
      </c>
      <c r="G1414" s="1"/>
      <c r="H1414" s="1"/>
      <c r="I1414" s="1"/>
      <c r="J1414" s="1"/>
      <c r="R1414" s="1"/>
      <c r="S1414" s="1"/>
      <c r="T1414" s="1"/>
      <c r="U1414" s="1"/>
      <c r="V1414" s="1"/>
      <c r="W1414" s="1"/>
      <c r="X1414" s="1"/>
    </row>
    <row r="1415" spans="1:24" ht="13.8" x14ac:dyDescent="0.3">
      <c r="A1415" s="1"/>
      <c r="B1415" s="1"/>
      <c r="C1415" s="1"/>
      <c r="D1415" s="6"/>
      <c r="E1415" s="5">
        <v>0.42662364350850124</v>
      </c>
      <c r="F1415" s="5" t="e">
        <f ca="1">LOOKUP(E1415,_xludf.MAP(_xludf.SEQUENCE($I$24-$I$23+1,1,$I$23),_xludf.LAMBDA(x,DISTR_HIPERGEOM_CDF(x,$C$5,$C$4,$C$3))),_xludf.SEQUENCE($I$24-$I$23+1,1,$I$23+1))</f>
        <v>#NAME?</v>
      </c>
      <c r="G1415" s="1"/>
      <c r="H1415" s="1"/>
      <c r="I1415" s="1"/>
      <c r="J1415" s="1"/>
      <c r="R1415" s="1"/>
      <c r="S1415" s="1"/>
      <c r="T1415" s="1"/>
      <c r="U1415" s="1"/>
      <c r="V1415" s="1"/>
      <c r="W1415" s="1"/>
      <c r="X1415" s="1"/>
    </row>
    <row r="1416" spans="1:24" ht="13.8" x14ac:dyDescent="0.3">
      <c r="A1416" s="1"/>
      <c r="B1416" s="1"/>
      <c r="C1416" s="1"/>
      <c r="D1416" s="6"/>
      <c r="E1416" s="5">
        <v>0.80327302821609814</v>
      </c>
      <c r="F1416" s="5" t="e">
        <f ca="1">LOOKUP(E1416,_xludf.MAP(_xludf.SEQUENCE($I$24-$I$23+1,1,$I$23),_xludf.LAMBDA(x,DISTR_HIPERGEOM_CDF(x,$C$5,$C$4,$C$3))),_xludf.SEQUENCE($I$24-$I$23+1,1,$I$23+1))</f>
        <v>#NAME?</v>
      </c>
      <c r="G1416" s="1"/>
      <c r="H1416" s="1"/>
      <c r="I1416" s="1"/>
      <c r="J1416" s="1"/>
      <c r="R1416" s="1"/>
      <c r="S1416" s="1"/>
      <c r="T1416" s="1"/>
      <c r="U1416" s="1"/>
      <c r="V1416" s="1"/>
      <c r="W1416" s="1"/>
      <c r="X1416" s="1"/>
    </row>
    <row r="1417" spans="1:24" ht="13.8" x14ac:dyDescent="0.3">
      <c r="A1417" s="1"/>
      <c r="B1417" s="1"/>
      <c r="C1417" s="1"/>
      <c r="D1417" s="6"/>
      <c r="E1417" s="5">
        <v>0.33097078172173666</v>
      </c>
      <c r="F1417" s="5" t="e">
        <f ca="1">LOOKUP(E1417,_xludf.MAP(_xludf.SEQUENCE($I$24-$I$23+1,1,$I$23),_xludf.LAMBDA(x,DISTR_HIPERGEOM_CDF(x,$C$5,$C$4,$C$3))),_xludf.SEQUENCE($I$24-$I$23+1,1,$I$23+1))</f>
        <v>#NAME?</v>
      </c>
      <c r="G1417" s="1"/>
      <c r="H1417" s="1"/>
      <c r="I1417" s="1"/>
      <c r="J1417" s="1"/>
      <c r="R1417" s="1"/>
      <c r="S1417" s="1"/>
      <c r="T1417" s="1"/>
      <c r="U1417" s="1"/>
      <c r="V1417" s="1"/>
      <c r="W1417" s="1"/>
      <c r="X1417" s="1"/>
    </row>
    <row r="1418" spans="1:24" ht="13.8" x14ac:dyDescent="0.3">
      <c r="A1418" s="1"/>
      <c r="B1418" s="1"/>
      <c r="C1418" s="1"/>
      <c r="D1418" s="6"/>
      <c r="E1418" s="5">
        <v>0.95219385696986747</v>
      </c>
      <c r="F1418" s="5" t="e">
        <f ca="1">LOOKUP(E1418,_xludf.MAP(_xludf.SEQUENCE($I$24-$I$23+1,1,$I$23),_xludf.LAMBDA(x,DISTR_HIPERGEOM_CDF(x,$C$5,$C$4,$C$3))),_xludf.SEQUENCE($I$24-$I$23+1,1,$I$23+1))</f>
        <v>#NAME?</v>
      </c>
      <c r="G1418" s="1"/>
      <c r="H1418" s="1"/>
      <c r="I1418" s="1"/>
      <c r="J1418" s="1"/>
      <c r="R1418" s="1"/>
      <c r="S1418" s="1"/>
      <c r="T1418" s="1"/>
      <c r="U1418" s="1"/>
      <c r="V1418" s="1"/>
      <c r="W1418" s="1"/>
      <c r="X1418" s="1"/>
    </row>
    <row r="1419" spans="1:24" ht="13.8" x14ac:dyDescent="0.3">
      <c r="A1419" s="1"/>
      <c r="B1419" s="1"/>
      <c r="C1419" s="1"/>
      <c r="D1419" s="6"/>
      <c r="E1419" s="5">
        <v>0.78802384299286132</v>
      </c>
      <c r="F1419" s="5" t="e">
        <f ca="1">LOOKUP(E1419,_xludf.MAP(_xludf.SEQUENCE($I$24-$I$23+1,1,$I$23),_xludf.LAMBDA(x,DISTR_HIPERGEOM_CDF(x,$C$5,$C$4,$C$3))),_xludf.SEQUENCE($I$24-$I$23+1,1,$I$23+1))</f>
        <v>#NAME?</v>
      </c>
      <c r="G1419" s="1"/>
      <c r="H1419" s="1"/>
      <c r="I1419" s="1"/>
      <c r="J1419" s="1"/>
      <c r="R1419" s="1"/>
      <c r="S1419" s="1"/>
      <c r="T1419" s="1"/>
      <c r="U1419" s="1"/>
      <c r="V1419" s="1"/>
      <c r="W1419" s="1"/>
      <c r="X1419" s="1"/>
    </row>
    <row r="1420" spans="1:24" ht="13.8" x14ac:dyDescent="0.3">
      <c r="A1420" s="1"/>
      <c r="B1420" s="1"/>
      <c r="C1420" s="1"/>
      <c r="D1420" s="6"/>
      <c r="E1420" s="5">
        <v>0.77269970500820206</v>
      </c>
      <c r="F1420" s="5" t="e">
        <f ca="1">LOOKUP(E1420,_xludf.MAP(_xludf.SEQUENCE($I$24-$I$23+1,1,$I$23),_xludf.LAMBDA(x,DISTR_HIPERGEOM_CDF(x,$C$5,$C$4,$C$3))),_xludf.SEQUENCE($I$24-$I$23+1,1,$I$23+1))</f>
        <v>#NAME?</v>
      </c>
      <c r="G1420" s="1"/>
      <c r="H1420" s="1"/>
      <c r="I1420" s="1"/>
      <c r="J1420" s="1"/>
      <c r="R1420" s="1"/>
      <c r="S1420" s="1"/>
      <c r="T1420" s="1"/>
      <c r="U1420" s="1"/>
      <c r="V1420" s="1"/>
      <c r="W1420" s="1"/>
      <c r="X1420" s="1"/>
    </row>
    <row r="1421" spans="1:24" ht="13.8" x14ac:dyDescent="0.3">
      <c r="A1421" s="1"/>
      <c r="B1421" s="1"/>
      <c r="C1421" s="1"/>
      <c r="D1421" s="6"/>
      <c r="E1421" s="5">
        <v>4.0747110726079283E-3</v>
      </c>
      <c r="F1421" s="5" t="e">
        <f ca="1">LOOKUP(E1421,_xludf.MAP(_xludf.SEQUENCE($I$24-$I$23+1,1,$I$23),_xludf.LAMBDA(x,DISTR_HIPERGEOM_CDF(x,$C$5,$C$4,$C$3))),_xludf.SEQUENCE($I$24-$I$23+1,1,$I$23+1))</f>
        <v>#NAME?</v>
      </c>
      <c r="G1421" s="1"/>
      <c r="H1421" s="1"/>
      <c r="I1421" s="1"/>
      <c r="J1421" s="1"/>
      <c r="R1421" s="1"/>
      <c r="S1421" s="1"/>
      <c r="T1421" s="1"/>
      <c r="U1421" s="1"/>
      <c r="V1421" s="1"/>
      <c r="W1421" s="1"/>
      <c r="X1421" s="1"/>
    </row>
    <row r="1422" spans="1:24" ht="13.8" x14ac:dyDescent="0.3">
      <c r="A1422" s="1"/>
      <c r="B1422" s="1"/>
      <c r="C1422" s="1"/>
      <c r="D1422" s="6"/>
      <c r="E1422" s="5">
        <v>0.34267016106556281</v>
      </c>
      <c r="F1422" s="5" t="e">
        <f ca="1">LOOKUP(E1422,_xludf.MAP(_xludf.SEQUENCE($I$24-$I$23+1,1,$I$23),_xludf.LAMBDA(x,DISTR_HIPERGEOM_CDF(x,$C$5,$C$4,$C$3))),_xludf.SEQUENCE($I$24-$I$23+1,1,$I$23+1))</f>
        <v>#NAME?</v>
      </c>
      <c r="G1422" s="1"/>
      <c r="H1422" s="1"/>
      <c r="I1422" s="1"/>
      <c r="J1422" s="1"/>
      <c r="R1422" s="1"/>
      <c r="S1422" s="1"/>
      <c r="T1422" s="1"/>
      <c r="U1422" s="1"/>
      <c r="V1422" s="1"/>
      <c r="W1422" s="1"/>
      <c r="X1422" s="1"/>
    </row>
    <row r="1423" spans="1:24" ht="13.8" x14ac:dyDescent="0.3">
      <c r="A1423" s="1"/>
      <c r="B1423" s="1"/>
      <c r="C1423" s="1"/>
      <c r="D1423" s="6"/>
      <c r="E1423" s="5">
        <v>0.57018330560323105</v>
      </c>
      <c r="F1423" s="5" t="e">
        <f ca="1">LOOKUP(E1423,_xludf.MAP(_xludf.SEQUENCE($I$24-$I$23+1,1,$I$23),_xludf.LAMBDA(x,DISTR_HIPERGEOM_CDF(x,$C$5,$C$4,$C$3))),_xludf.SEQUENCE($I$24-$I$23+1,1,$I$23+1))</f>
        <v>#NAME?</v>
      </c>
      <c r="G1423" s="1"/>
      <c r="H1423" s="1"/>
      <c r="I1423" s="1"/>
      <c r="J1423" s="1"/>
      <c r="R1423" s="1"/>
      <c r="S1423" s="1"/>
      <c r="T1423" s="1"/>
      <c r="U1423" s="1"/>
      <c r="V1423" s="1"/>
      <c r="W1423" s="1"/>
      <c r="X1423" s="1"/>
    </row>
    <row r="1424" spans="1:24" ht="13.8" x14ac:dyDescent="0.3">
      <c r="A1424" s="1"/>
      <c r="B1424" s="1"/>
      <c r="C1424" s="1"/>
      <c r="D1424" s="6"/>
      <c r="E1424" s="5">
        <v>0.3189161235546738</v>
      </c>
      <c r="F1424" s="5" t="e">
        <f ca="1">LOOKUP(E1424,_xludf.MAP(_xludf.SEQUENCE($I$24-$I$23+1,1,$I$23),_xludf.LAMBDA(x,DISTR_HIPERGEOM_CDF(x,$C$5,$C$4,$C$3))),_xludf.SEQUENCE($I$24-$I$23+1,1,$I$23+1))</f>
        <v>#NAME?</v>
      </c>
      <c r="G1424" s="1"/>
      <c r="H1424" s="1"/>
      <c r="I1424" s="1"/>
      <c r="J1424" s="1"/>
      <c r="R1424" s="1"/>
      <c r="S1424" s="1"/>
      <c r="T1424" s="1"/>
      <c r="U1424" s="1"/>
      <c r="V1424" s="1"/>
      <c r="W1424" s="1"/>
      <c r="X1424" s="1"/>
    </row>
    <row r="1425" spans="1:24" ht="13.8" x14ac:dyDescent="0.3">
      <c r="A1425" s="1"/>
      <c r="B1425" s="1"/>
      <c r="C1425" s="1"/>
      <c r="D1425" s="6"/>
      <c r="E1425" s="5">
        <v>0.95199856893751156</v>
      </c>
      <c r="F1425" s="5" t="e">
        <f ca="1">LOOKUP(E1425,_xludf.MAP(_xludf.SEQUENCE($I$24-$I$23+1,1,$I$23),_xludf.LAMBDA(x,DISTR_HIPERGEOM_CDF(x,$C$5,$C$4,$C$3))),_xludf.SEQUENCE($I$24-$I$23+1,1,$I$23+1))</f>
        <v>#NAME?</v>
      </c>
      <c r="G1425" s="1"/>
      <c r="H1425" s="1"/>
      <c r="I1425" s="1"/>
      <c r="J1425" s="1"/>
      <c r="R1425" s="1"/>
      <c r="S1425" s="1"/>
      <c r="T1425" s="1"/>
      <c r="U1425" s="1"/>
      <c r="V1425" s="1"/>
      <c r="W1425" s="1"/>
      <c r="X1425" s="1"/>
    </row>
    <row r="1426" spans="1:24" ht="13.8" x14ac:dyDescent="0.3">
      <c r="A1426" s="1"/>
      <c r="B1426" s="1"/>
      <c r="C1426" s="1"/>
      <c r="D1426" s="6"/>
      <c r="E1426" s="5">
        <v>0.97249986312736647</v>
      </c>
      <c r="F1426" s="5" t="e">
        <f ca="1">LOOKUP(E1426,_xludf.MAP(_xludf.SEQUENCE($I$24-$I$23+1,1,$I$23),_xludf.LAMBDA(x,DISTR_HIPERGEOM_CDF(x,$C$5,$C$4,$C$3))),_xludf.SEQUENCE($I$24-$I$23+1,1,$I$23+1))</f>
        <v>#NAME?</v>
      </c>
      <c r="G1426" s="1"/>
      <c r="H1426" s="1"/>
      <c r="I1426" s="1"/>
      <c r="J1426" s="1"/>
      <c r="R1426" s="1"/>
      <c r="S1426" s="1"/>
      <c r="T1426" s="1"/>
      <c r="U1426" s="1"/>
      <c r="V1426" s="1"/>
      <c r="W1426" s="1"/>
      <c r="X1426" s="1"/>
    </row>
    <row r="1427" spans="1:24" ht="13.8" x14ac:dyDescent="0.3">
      <c r="A1427" s="1"/>
      <c r="B1427" s="1"/>
      <c r="C1427" s="1"/>
      <c r="D1427" s="6"/>
      <c r="E1427" s="5">
        <v>0.13945938139841607</v>
      </c>
      <c r="F1427" s="5" t="e">
        <f ca="1">LOOKUP(E1427,_xludf.MAP(_xludf.SEQUENCE($I$24-$I$23+1,1,$I$23),_xludf.LAMBDA(x,DISTR_HIPERGEOM_CDF(x,$C$5,$C$4,$C$3))),_xludf.SEQUENCE($I$24-$I$23+1,1,$I$23+1))</f>
        <v>#NAME?</v>
      </c>
      <c r="G1427" s="1"/>
      <c r="H1427" s="1"/>
      <c r="I1427" s="1"/>
      <c r="J1427" s="1"/>
      <c r="R1427" s="1"/>
      <c r="S1427" s="1"/>
      <c r="T1427" s="1"/>
      <c r="U1427" s="1"/>
      <c r="V1427" s="1"/>
      <c r="W1427" s="1"/>
      <c r="X1427" s="1"/>
    </row>
    <row r="1428" spans="1:24" ht="13.8" x14ac:dyDescent="0.3">
      <c r="A1428" s="1"/>
      <c r="B1428" s="1"/>
      <c r="C1428" s="1"/>
      <c r="D1428" s="6"/>
      <c r="E1428" s="5">
        <v>0.39720398657557732</v>
      </c>
      <c r="F1428" s="5" t="e">
        <f ca="1">LOOKUP(E1428,_xludf.MAP(_xludf.SEQUENCE($I$24-$I$23+1,1,$I$23),_xludf.LAMBDA(x,DISTR_HIPERGEOM_CDF(x,$C$5,$C$4,$C$3))),_xludf.SEQUENCE($I$24-$I$23+1,1,$I$23+1))</f>
        <v>#NAME?</v>
      </c>
      <c r="G1428" s="1"/>
      <c r="H1428" s="1"/>
      <c r="I1428" s="1"/>
      <c r="J1428" s="1"/>
      <c r="R1428" s="1"/>
      <c r="S1428" s="1"/>
      <c r="T1428" s="1"/>
      <c r="U1428" s="1"/>
      <c r="V1428" s="1"/>
      <c r="W1428" s="1"/>
      <c r="X1428" s="1"/>
    </row>
    <row r="1429" spans="1:24" ht="13.8" x14ac:dyDescent="0.3">
      <c r="A1429" s="1"/>
      <c r="B1429" s="1"/>
      <c r="C1429" s="1"/>
      <c r="D1429" s="6"/>
      <c r="E1429" s="5">
        <v>0.58170704378877192</v>
      </c>
      <c r="F1429" s="5" t="e">
        <f ca="1">LOOKUP(E1429,_xludf.MAP(_xludf.SEQUENCE($I$24-$I$23+1,1,$I$23),_xludf.LAMBDA(x,DISTR_HIPERGEOM_CDF(x,$C$5,$C$4,$C$3))),_xludf.SEQUENCE($I$24-$I$23+1,1,$I$23+1))</f>
        <v>#NAME?</v>
      </c>
      <c r="G1429" s="1"/>
      <c r="H1429" s="1"/>
      <c r="I1429" s="1"/>
      <c r="J1429" s="1"/>
      <c r="R1429" s="1"/>
      <c r="S1429" s="1"/>
      <c r="T1429" s="1"/>
      <c r="U1429" s="1"/>
      <c r="V1429" s="1"/>
      <c r="W1429" s="1"/>
      <c r="X1429" s="1"/>
    </row>
    <row r="1430" spans="1:24" ht="13.8" x14ac:dyDescent="0.3">
      <c r="A1430" s="1"/>
      <c r="B1430" s="1"/>
      <c r="C1430" s="1"/>
      <c r="D1430" s="6"/>
      <c r="E1430" s="5">
        <v>0.4012411135755185</v>
      </c>
      <c r="F1430" s="5" t="e">
        <f ca="1">LOOKUP(E1430,_xludf.MAP(_xludf.SEQUENCE($I$24-$I$23+1,1,$I$23),_xludf.LAMBDA(x,DISTR_HIPERGEOM_CDF(x,$C$5,$C$4,$C$3))),_xludf.SEQUENCE($I$24-$I$23+1,1,$I$23+1))</f>
        <v>#NAME?</v>
      </c>
      <c r="G1430" s="1"/>
      <c r="H1430" s="1"/>
      <c r="I1430" s="1"/>
      <c r="J1430" s="1"/>
      <c r="R1430" s="1"/>
      <c r="S1430" s="1"/>
      <c r="T1430" s="1"/>
      <c r="U1430" s="1"/>
      <c r="V1430" s="1"/>
      <c r="W1430" s="1"/>
      <c r="X1430" s="1"/>
    </row>
    <row r="1431" spans="1:24" ht="13.8" x14ac:dyDescent="0.3">
      <c r="A1431" s="1"/>
      <c r="B1431" s="1"/>
      <c r="C1431" s="1"/>
      <c r="D1431" s="6"/>
      <c r="E1431" s="5">
        <v>0.3024431759924896</v>
      </c>
      <c r="F1431" s="5" t="e">
        <f ca="1">LOOKUP(E1431,_xludf.MAP(_xludf.SEQUENCE($I$24-$I$23+1,1,$I$23),_xludf.LAMBDA(x,DISTR_HIPERGEOM_CDF(x,$C$5,$C$4,$C$3))),_xludf.SEQUENCE($I$24-$I$23+1,1,$I$23+1))</f>
        <v>#NAME?</v>
      </c>
      <c r="G1431" s="1"/>
      <c r="H1431" s="1"/>
      <c r="I1431" s="1"/>
      <c r="J1431" s="1"/>
      <c r="R1431" s="1"/>
      <c r="S1431" s="1"/>
      <c r="T1431" s="1"/>
      <c r="U1431" s="1"/>
      <c r="V1431" s="1"/>
      <c r="W1431" s="1"/>
      <c r="X1431" s="1"/>
    </row>
    <row r="1432" spans="1:24" ht="13.8" x14ac:dyDescent="0.3">
      <c r="A1432" s="1"/>
      <c r="B1432" s="1"/>
      <c r="C1432" s="1"/>
      <c r="D1432" s="6"/>
      <c r="E1432" s="5">
        <v>0.37919599339183108</v>
      </c>
      <c r="F1432" s="5" t="e">
        <f ca="1">LOOKUP(E1432,_xludf.MAP(_xludf.SEQUENCE($I$24-$I$23+1,1,$I$23),_xludf.LAMBDA(x,DISTR_HIPERGEOM_CDF(x,$C$5,$C$4,$C$3))),_xludf.SEQUENCE($I$24-$I$23+1,1,$I$23+1))</f>
        <v>#NAME?</v>
      </c>
      <c r="G1432" s="1"/>
      <c r="H1432" s="1"/>
      <c r="I1432" s="1"/>
      <c r="J1432" s="1"/>
      <c r="R1432" s="1"/>
      <c r="S1432" s="1"/>
      <c r="T1432" s="1"/>
      <c r="U1432" s="1"/>
      <c r="V1432" s="1"/>
      <c r="W1432" s="1"/>
      <c r="X1432" s="1"/>
    </row>
    <row r="1433" spans="1:24" ht="13.8" x14ac:dyDescent="0.3">
      <c r="A1433" s="1"/>
      <c r="B1433" s="1"/>
      <c r="C1433" s="1"/>
      <c r="D1433" s="6"/>
      <c r="E1433" s="5">
        <v>0.17831123492198164</v>
      </c>
      <c r="F1433" s="5" t="e">
        <f ca="1">LOOKUP(E1433,_xludf.MAP(_xludf.SEQUENCE($I$24-$I$23+1,1,$I$23),_xludf.LAMBDA(x,DISTR_HIPERGEOM_CDF(x,$C$5,$C$4,$C$3))),_xludf.SEQUENCE($I$24-$I$23+1,1,$I$23+1))</f>
        <v>#NAME?</v>
      </c>
      <c r="G1433" s="1"/>
      <c r="H1433" s="1"/>
      <c r="I1433" s="1"/>
      <c r="J1433" s="1"/>
      <c r="R1433" s="1"/>
      <c r="S1433" s="1"/>
      <c r="T1433" s="1"/>
      <c r="U1433" s="1"/>
      <c r="V1433" s="1"/>
      <c r="W1433" s="1"/>
      <c r="X1433" s="1"/>
    </row>
    <row r="1434" spans="1:24" ht="13.8" x14ac:dyDescent="0.3">
      <c r="A1434" s="1"/>
      <c r="B1434" s="1"/>
      <c r="C1434" s="1"/>
      <c r="D1434" s="6"/>
      <c r="E1434" s="5">
        <v>0.2359450900759601</v>
      </c>
      <c r="F1434" s="5" t="e">
        <f ca="1">LOOKUP(E1434,_xludf.MAP(_xludf.SEQUENCE($I$24-$I$23+1,1,$I$23),_xludf.LAMBDA(x,DISTR_HIPERGEOM_CDF(x,$C$5,$C$4,$C$3))),_xludf.SEQUENCE($I$24-$I$23+1,1,$I$23+1))</f>
        <v>#NAME?</v>
      </c>
      <c r="G1434" s="1"/>
      <c r="H1434" s="1"/>
      <c r="I1434" s="1"/>
      <c r="J1434" s="1"/>
      <c r="R1434" s="1"/>
      <c r="S1434" s="1"/>
      <c r="T1434" s="1"/>
      <c r="U1434" s="1"/>
      <c r="V1434" s="1"/>
      <c r="W1434" s="1"/>
      <c r="X1434" s="1"/>
    </row>
    <row r="1435" spans="1:24" ht="13.8" x14ac:dyDescent="0.3">
      <c r="A1435" s="1"/>
      <c r="B1435" s="1"/>
      <c r="C1435" s="1"/>
      <c r="D1435" s="6"/>
      <c r="E1435" s="5">
        <v>8.1145876758476065E-2</v>
      </c>
      <c r="F1435" s="5" t="e">
        <f ca="1">LOOKUP(E1435,_xludf.MAP(_xludf.SEQUENCE($I$24-$I$23+1,1,$I$23),_xludf.LAMBDA(x,DISTR_HIPERGEOM_CDF(x,$C$5,$C$4,$C$3))),_xludf.SEQUENCE($I$24-$I$23+1,1,$I$23+1))</f>
        <v>#NAME?</v>
      </c>
      <c r="G1435" s="1"/>
      <c r="H1435" s="1"/>
      <c r="I1435" s="1"/>
      <c r="J1435" s="1"/>
      <c r="R1435" s="1"/>
      <c r="S1435" s="1"/>
      <c r="T1435" s="1"/>
      <c r="U1435" s="1"/>
      <c r="V1435" s="1"/>
      <c r="W1435" s="1"/>
      <c r="X1435" s="1"/>
    </row>
    <row r="1436" spans="1:24" ht="13.8" x14ac:dyDescent="0.3">
      <c r="A1436" s="1"/>
      <c r="B1436" s="1"/>
      <c r="C1436" s="1"/>
      <c r="D1436" s="6"/>
      <c r="E1436" s="5">
        <v>0.61194549831348144</v>
      </c>
      <c r="F1436" s="5" t="e">
        <f ca="1">LOOKUP(E1436,_xludf.MAP(_xludf.SEQUENCE($I$24-$I$23+1,1,$I$23),_xludf.LAMBDA(x,DISTR_HIPERGEOM_CDF(x,$C$5,$C$4,$C$3))),_xludf.SEQUENCE($I$24-$I$23+1,1,$I$23+1))</f>
        <v>#NAME?</v>
      </c>
      <c r="G1436" s="1"/>
      <c r="H1436" s="1"/>
      <c r="I1436" s="1"/>
      <c r="J1436" s="1"/>
      <c r="R1436" s="1"/>
      <c r="S1436" s="1"/>
      <c r="T1436" s="1"/>
      <c r="U1436" s="1"/>
      <c r="V1436" s="1"/>
      <c r="W1436" s="1"/>
      <c r="X1436" s="1"/>
    </row>
    <row r="1437" spans="1:24" ht="13.8" x14ac:dyDescent="0.3">
      <c r="A1437" s="1"/>
      <c r="B1437" s="1"/>
      <c r="C1437" s="1"/>
      <c r="D1437" s="6"/>
      <c r="E1437" s="5">
        <v>1.322149595466815E-2</v>
      </c>
      <c r="F1437" s="5" t="e">
        <f ca="1">LOOKUP(E1437,_xludf.MAP(_xludf.SEQUENCE($I$24-$I$23+1,1,$I$23),_xludf.LAMBDA(x,DISTR_HIPERGEOM_CDF(x,$C$5,$C$4,$C$3))),_xludf.SEQUENCE($I$24-$I$23+1,1,$I$23+1))</f>
        <v>#NAME?</v>
      </c>
      <c r="G1437" s="1"/>
      <c r="H1437" s="1"/>
      <c r="I1437" s="1"/>
      <c r="J1437" s="1"/>
      <c r="R1437" s="1"/>
      <c r="S1437" s="1"/>
      <c r="T1437" s="1"/>
      <c r="U1437" s="1"/>
      <c r="V1437" s="1"/>
      <c r="W1437" s="1"/>
      <c r="X1437" s="1"/>
    </row>
    <row r="1438" spans="1:24" ht="13.8" x14ac:dyDescent="0.3">
      <c r="A1438" s="1"/>
      <c r="B1438" s="1"/>
      <c r="C1438" s="1"/>
      <c r="D1438" s="6"/>
      <c r="E1438" s="5">
        <v>4.5488874180406591E-2</v>
      </c>
      <c r="F1438" s="5" t="e">
        <f ca="1">LOOKUP(E1438,_xludf.MAP(_xludf.SEQUENCE($I$24-$I$23+1,1,$I$23),_xludf.LAMBDA(x,DISTR_HIPERGEOM_CDF(x,$C$5,$C$4,$C$3))),_xludf.SEQUENCE($I$24-$I$23+1,1,$I$23+1))</f>
        <v>#NAME?</v>
      </c>
      <c r="G1438" s="1"/>
      <c r="H1438" s="1"/>
      <c r="I1438" s="1"/>
      <c r="J1438" s="1"/>
      <c r="R1438" s="1"/>
      <c r="S1438" s="1"/>
      <c r="T1438" s="1"/>
      <c r="U1438" s="1"/>
      <c r="V1438" s="1"/>
      <c r="W1438" s="1"/>
      <c r="X1438" s="1"/>
    </row>
    <row r="1439" spans="1:24" ht="13.8" x14ac:dyDescent="0.3">
      <c r="A1439" s="1"/>
      <c r="B1439" s="1"/>
      <c r="C1439" s="1"/>
      <c r="D1439" s="6"/>
      <c r="E1439" s="5">
        <v>0.59766788936296456</v>
      </c>
      <c r="F1439" s="5" t="e">
        <f ca="1">LOOKUP(E1439,_xludf.MAP(_xludf.SEQUENCE($I$24-$I$23+1,1,$I$23),_xludf.LAMBDA(x,DISTR_HIPERGEOM_CDF(x,$C$5,$C$4,$C$3))),_xludf.SEQUENCE($I$24-$I$23+1,1,$I$23+1))</f>
        <v>#NAME?</v>
      </c>
      <c r="G1439" s="1"/>
      <c r="H1439" s="1"/>
      <c r="I1439" s="1"/>
      <c r="J1439" s="1"/>
      <c r="R1439" s="1"/>
      <c r="S1439" s="1"/>
      <c r="T1439" s="1"/>
      <c r="U1439" s="1"/>
      <c r="V1439" s="1"/>
      <c r="W1439" s="1"/>
      <c r="X1439" s="1"/>
    </row>
    <row r="1440" spans="1:24" ht="13.8" x14ac:dyDescent="0.3">
      <c r="A1440" s="1"/>
      <c r="B1440" s="1"/>
      <c r="C1440" s="1"/>
      <c r="D1440" s="6"/>
      <c r="E1440" s="5">
        <v>0.74856546348968922</v>
      </c>
      <c r="F1440" s="5" t="e">
        <f ca="1">LOOKUP(E1440,_xludf.MAP(_xludf.SEQUENCE($I$24-$I$23+1,1,$I$23),_xludf.LAMBDA(x,DISTR_HIPERGEOM_CDF(x,$C$5,$C$4,$C$3))),_xludf.SEQUENCE($I$24-$I$23+1,1,$I$23+1))</f>
        <v>#NAME?</v>
      </c>
      <c r="G1440" s="1"/>
      <c r="H1440" s="1"/>
      <c r="I1440" s="1"/>
      <c r="J1440" s="1"/>
      <c r="R1440" s="1"/>
      <c r="S1440" s="1"/>
      <c r="T1440" s="1"/>
      <c r="U1440" s="1"/>
      <c r="V1440" s="1"/>
      <c r="W1440" s="1"/>
      <c r="X1440" s="1"/>
    </row>
    <row r="1441" spans="1:24" ht="13.8" x14ac:dyDescent="0.3">
      <c r="A1441" s="1"/>
      <c r="B1441" s="1"/>
      <c r="C1441" s="1"/>
      <c r="D1441" s="6"/>
      <c r="E1441" s="5">
        <v>0.6843565017446237</v>
      </c>
      <c r="F1441" s="5" t="e">
        <f ca="1">LOOKUP(E1441,_xludf.MAP(_xludf.SEQUENCE($I$24-$I$23+1,1,$I$23),_xludf.LAMBDA(x,DISTR_HIPERGEOM_CDF(x,$C$5,$C$4,$C$3))),_xludf.SEQUENCE($I$24-$I$23+1,1,$I$23+1))</f>
        <v>#NAME?</v>
      </c>
      <c r="G1441" s="1"/>
      <c r="H1441" s="1"/>
      <c r="I1441" s="1"/>
      <c r="J1441" s="1"/>
      <c r="R1441" s="1"/>
      <c r="S1441" s="1"/>
      <c r="T1441" s="1"/>
      <c r="U1441" s="1"/>
      <c r="V1441" s="1"/>
      <c r="W1441" s="1"/>
      <c r="X1441" s="1"/>
    </row>
    <row r="1442" spans="1:24" ht="13.8" x14ac:dyDescent="0.3">
      <c r="A1442" s="1"/>
      <c r="B1442" s="1"/>
      <c r="C1442" s="1"/>
      <c r="D1442" s="6"/>
      <c r="E1442" s="5">
        <v>0.70579464575745532</v>
      </c>
      <c r="F1442" s="5" t="e">
        <f ca="1">LOOKUP(E1442,_xludf.MAP(_xludf.SEQUENCE($I$24-$I$23+1,1,$I$23),_xludf.LAMBDA(x,DISTR_HIPERGEOM_CDF(x,$C$5,$C$4,$C$3))),_xludf.SEQUENCE($I$24-$I$23+1,1,$I$23+1))</f>
        <v>#NAME?</v>
      </c>
      <c r="G1442" s="1"/>
      <c r="H1442" s="1"/>
      <c r="I1442" s="1"/>
      <c r="J1442" s="1"/>
      <c r="R1442" s="1"/>
      <c r="S1442" s="1"/>
      <c r="T1442" s="1"/>
      <c r="U1442" s="1"/>
      <c r="V1442" s="1"/>
      <c r="W1442" s="1"/>
      <c r="X1442" s="1"/>
    </row>
    <row r="1443" spans="1:24" ht="13.8" x14ac:dyDescent="0.3">
      <c r="A1443" s="1"/>
      <c r="B1443" s="1"/>
      <c r="C1443" s="1"/>
      <c r="D1443" s="6"/>
      <c r="E1443" s="5">
        <v>0.27077378699379251</v>
      </c>
      <c r="F1443" s="5" t="e">
        <f ca="1">LOOKUP(E1443,_xludf.MAP(_xludf.SEQUENCE($I$24-$I$23+1,1,$I$23),_xludf.LAMBDA(x,DISTR_HIPERGEOM_CDF(x,$C$5,$C$4,$C$3))),_xludf.SEQUENCE($I$24-$I$23+1,1,$I$23+1))</f>
        <v>#NAME?</v>
      </c>
      <c r="G1443" s="1"/>
      <c r="H1443" s="1"/>
      <c r="I1443" s="1"/>
      <c r="J1443" s="1"/>
      <c r="R1443" s="1"/>
      <c r="S1443" s="1"/>
      <c r="T1443" s="1"/>
      <c r="U1443" s="1"/>
      <c r="V1443" s="1"/>
      <c r="W1443" s="1"/>
      <c r="X1443" s="1"/>
    </row>
    <row r="1444" spans="1:24" ht="13.8" x14ac:dyDescent="0.3">
      <c r="A1444" s="1"/>
      <c r="B1444" s="1"/>
      <c r="C1444" s="1"/>
      <c r="D1444" s="6"/>
      <c r="E1444" s="5">
        <v>0.30798658249057898</v>
      </c>
      <c r="F1444" s="5" t="e">
        <f ca="1">LOOKUP(E1444,_xludf.MAP(_xludf.SEQUENCE($I$24-$I$23+1,1,$I$23),_xludf.LAMBDA(x,DISTR_HIPERGEOM_CDF(x,$C$5,$C$4,$C$3))),_xludf.SEQUENCE($I$24-$I$23+1,1,$I$23+1))</f>
        <v>#NAME?</v>
      </c>
      <c r="G1444" s="1"/>
      <c r="H1444" s="1"/>
      <c r="I1444" s="1"/>
      <c r="J1444" s="1"/>
      <c r="R1444" s="1"/>
      <c r="S1444" s="1"/>
      <c r="T1444" s="1"/>
      <c r="U1444" s="1"/>
      <c r="V1444" s="1"/>
      <c r="W1444" s="1"/>
      <c r="X1444" s="1"/>
    </row>
    <row r="1445" spans="1:24" ht="13.8" x14ac:dyDescent="0.3">
      <c r="A1445" s="1"/>
      <c r="B1445" s="1"/>
      <c r="C1445" s="1"/>
      <c r="D1445" s="6"/>
      <c r="E1445" s="5">
        <v>5.9289438273576356E-2</v>
      </c>
      <c r="F1445" s="5" t="e">
        <f ca="1">LOOKUP(E1445,_xludf.MAP(_xludf.SEQUENCE($I$24-$I$23+1,1,$I$23),_xludf.LAMBDA(x,DISTR_HIPERGEOM_CDF(x,$C$5,$C$4,$C$3))),_xludf.SEQUENCE($I$24-$I$23+1,1,$I$23+1))</f>
        <v>#NAME?</v>
      </c>
      <c r="G1445" s="1"/>
      <c r="H1445" s="1"/>
      <c r="I1445" s="1"/>
      <c r="J1445" s="1"/>
      <c r="R1445" s="1"/>
      <c r="S1445" s="1"/>
      <c r="T1445" s="1"/>
      <c r="U1445" s="1"/>
      <c r="V1445" s="1"/>
      <c r="W1445" s="1"/>
      <c r="X1445" s="1"/>
    </row>
    <row r="1446" spans="1:24" ht="13.8" x14ac:dyDescent="0.3">
      <c r="A1446" s="1"/>
      <c r="B1446" s="1"/>
      <c r="C1446" s="1"/>
      <c r="D1446" s="6"/>
      <c r="E1446" s="5">
        <v>0.57147348670708742</v>
      </c>
      <c r="F1446" s="5" t="e">
        <f ca="1">LOOKUP(E1446,_xludf.MAP(_xludf.SEQUENCE($I$24-$I$23+1,1,$I$23),_xludf.LAMBDA(x,DISTR_HIPERGEOM_CDF(x,$C$5,$C$4,$C$3))),_xludf.SEQUENCE($I$24-$I$23+1,1,$I$23+1))</f>
        <v>#NAME?</v>
      </c>
      <c r="G1446" s="1"/>
      <c r="H1446" s="1"/>
      <c r="I1446" s="1"/>
      <c r="J1446" s="1"/>
      <c r="R1446" s="1"/>
      <c r="S1446" s="1"/>
      <c r="T1446" s="1"/>
      <c r="U1446" s="1"/>
      <c r="V1446" s="1"/>
      <c r="W1446" s="1"/>
      <c r="X1446" s="1"/>
    </row>
    <row r="1447" spans="1:24" ht="13.8" x14ac:dyDescent="0.3">
      <c r="A1447" s="1"/>
      <c r="B1447" s="1"/>
      <c r="C1447" s="1"/>
      <c r="D1447" s="6"/>
      <c r="E1447" s="5">
        <v>0.43402271742585397</v>
      </c>
      <c r="F1447" s="5" t="e">
        <f ca="1">LOOKUP(E1447,_xludf.MAP(_xludf.SEQUENCE($I$24-$I$23+1,1,$I$23),_xludf.LAMBDA(x,DISTR_HIPERGEOM_CDF(x,$C$5,$C$4,$C$3))),_xludf.SEQUENCE($I$24-$I$23+1,1,$I$23+1))</f>
        <v>#NAME?</v>
      </c>
      <c r="G1447" s="1"/>
      <c r="H1447" s="1"/>
      <c r="I1447" s="1"/>
      <c r="J1447" s="1"/>
      <c r="R1447" s="1"/>
      <c r="S1447" s="1"/>
      <c r="T1447" s="1"/>
      <c r="U1447" s="1"/>
      <c r="V1447" s="1"/>
      <c r="W1447" s="1"/>
      <c r="X1447" s="1"/>
    </row>
    <row r="1448" spans="1:24" ht="13.8" x14ac:dyDescent="0.3">
      <c r="A1448" s="1"/>
      <c r="B1448" s="1"/>
      <c r="C1448" s="1"/>
      <c r="D1448" s="6"/>
      <c r="E1448" s="5">
        <v>0.68017400822897922</v>
      </c>
      <c r="F1448" s="5" t="e">
        <f ca="1">LOOKUP(E1448,_xludf.MAP(_xludf.SEQUENCE($I$24-$I$23+1,1,$I$23),_xludf.LAMBDA(x,DISTR_HIPERGEOM_CDF(x,$C$5,$C$4,$C$3))),_xludf.SEQUENCE($I$24-$I$23+1,1,$I$23+1))</f>
        <v>#NAME?</v>
      </c>
      <c r="G1448" s="1"/>
      <c r="H1448" s="1"/>
      <c r="I1448" s="1"/>
      <c r="J1448" s="1"/>
      <c r="R1448" s="1"/>
      <c r="S1448" s="1"/>
      <c r="T1448" s="1"/>
      <c r="U1448" s="1"/>
      <c r="V1448" s="1"/>
      <c r="W1448" s="1"/>
      <c r="X1448" s="1"/>
    </row>
    <row r="1449" spans="1:24" ht="13.8" x14ac:dyDescent="0.3">
      <c r="A1449" s="1"/>
      <c r="B1449" s="1"/>
      <c r="C1449" s="1"/>
      <c r="D1449" s="6"/>
      <c r="E1449" s="5">
        <v>0.36506233720787185</v>
      </c>
      <c r="F1449" s="5" t="e">
        <f ca="1">LOOKUP(E1449,_xludf.MAP(_xludf.SEQUENCE($I$24-$I$23+1,1,$I$23),_xludf.LAMBDA(x,DISTR_HIPERGEOM_CDF(x,$C$5,$C$4,$C$3))),_xludf.SEQUENCE($I$24-$I$23+1,1,$I$23+1))</f>
        <v>#NAME?</v>
      </c>
      <c r="G1449" s="1"/>
      <c r="H1449" s="1"/>
      <c r="I1449" s="1"/>
      <c r="J1449" s="1"/>
      <c r="R1449" s="1"/>
      <c r="S1449" s="1"/>
      <c r="T1449" s="1"/>
      <c r="U1449" s="1"/>
      <c r="V1449" s="1"/>
      <c r="W1449" s="1"/>
      <c r="X1449" s="1"/>
    </row>
    <row r="1450" spans="1:24" ht="13.8" x14ac:dyDescent="0.3">
      <c r="A1450" s="1"/>
      <c r="B1450" s="1"/>
      <c r="C1450" s="1"/>
      <c r="D1450" s="6"/>
      <c r="E1450" s="5">
        <v>0.51884604790650146</v>
      </c>
      <c r="F1450" s="5" t="e">
        <f ca="1">LOOKUP(E1450,_xludf.MAP(_xludf.SEQUENCE($I$24-$I$23+1,1,$I$23),_xludf.LAMBDA(x,DISTR_HIPERGEOM_CDF(x,$C$5,$C$4,$C$3))),_xludf.SEQUENCE($I$24-$I$23+1,1,$I$23+1))</f>
        <v>#NAME?</v>
      </c>
      <c r="G1450" s="1"/>
      <c r="H1450" s="1"/>
      <c r="I1450" s="1"/>
      <c r="J1450" s="1"/>
      <c r="R1450" s="1"/>
      <c r="S1450" s="1"/>
      <c r="T1450" s="1"/>
      <c r="U1450" s="1"/>
      <c r="V1450" s="1"/>
      <c r="W1450" s="1"/>
      <c r="X1450" s="1"/>
    </row>
    <row r="1451" spans="1:24" ht="13.8" x14ac:dyDescent="0.3">
      <c r="A1451" s="1"/>
      <c r="B1451" s="1"/>
      <c r="C1451" s="1"/>
      <c r="D1451" s="6"/>
      <c r="E1451" s="5">
        <v>0.17358067739059901</v>
      </c>
      <c r="F1451" s="5" t="e">
        <f ca="1">LOOKUP(E1451,_xludf.MAP(_xludf.SEQUENCE($I$24-$I$23+1,1,$I$23),_xludf.LAMBDA(x,DISTR_HIPERGEOM_CDF(x,$C$5,$C$4,$C$3))),_xludf.SEQUENCE($I$24-$I$23+1,1,$I$23+1))</f>
        <v>#NAME?</v>
      </c>
      <c r="G1451" s="1"/>
      <c r="H1451" s="1"/>
      <c r="I1451" s="1"/>
      <c r="J1451" s="1"/>
      <c r="R1451" s="1"/>
      <c r="S1451" s="1"/>
      <c r="T1451" s="1"/>
      <c r="U1451" s="1"/>
      <c r="V1451" s="1"/>
      <c r="W1451" s="1"/>
      <c r="X1451" s="1"/>
    </row>
    <row r="1452" spans="1:24" ht="13.8" x14ac:dyDescent="0.3">
      <c r="A1452" s="1"/>
      <c r="B1452" s="1"/>
      <c r="C1452" s="1"/>
      <c r="D1452" s="6"/>
      <c r="E1452" s="5">
        <v>0.5831805646344651</v>
      </c>
      <c r="F1452" s="5" t="e">
        <f ca="1">LOOKUP(E1452,_xludf.MAP(_xludf.SEQUENCE($I$24-$I$23+1,1,$I$23),_xludf.LAMBDA(x,DISTR_HIPERGEOM_CDF(x,$C$5,$C$4,$C$3))),_xludf.SEQUENCE($I$24-$I$23+1,1,$I$23+1))</f>
        <v>#NAME?</v>
      </c>
      <c r="G1452" s="1"/>
      <c r="H1452" s="1"/>
      <c r="I1452" s="1"/>
      <c r="J1452" s="1"/>
      <c r="R1452" s="1"/>
      <c r="S1452" s="1"/>
      <c r="T1452" s="1"/>
      <c r="U1452" s="1"/>
      <c r="V1452" s="1"/>
      <c r="W1452" s="1"/>
      <c r="X1452" s="1"/>
    </row>
    <row r="1453" spans="1:24" ht="13.8" x14ac:dyDescent="0.3">
      <c r="A1453" s="1"/>
      <c r="B1453" s="1"/>
      <c r="C1453" s="1"/>
      <c r="D1453" s="6"/>
      <c r="E1453" s="5">
        <v>0.42250227179242095</v>
      </c>
      <c r="F1453" s="5" t="e">
        <f ca="1">LOOKUP(E1453,_xludf.MAP(_xludf.SEQUENCE($I$24-$I$23+1,1,$I$23),_xludf.LAMBDA(x,DISTR_HIPERGEOM_CDF(x,$C$5,$C$4,$C$3))),_xludf.SEQUENCE($I$24-$I$23+1,1,$I$23+1))</f>
        <v>#NAME?</v>
      </c>
      <c r="G1453" s="1"/>
      <c r="H1453" s="1"/>
      <c r="I1453" s="1"/>
      <c r="J1453" s="1"/>
      <c r="R1453" s="1"/>
      <c r="S1453" s="1"/>
      <c r="T1453" s="1"/>
      <c r="U1453" s="1"/>
      <c r="V1453" s="1"/>
      <c r="W1453" s="1"/>
      <c r="X1453" s="1"/>
    </row>
    <row r="1454" spans="1:24" ht="13.8" x14ac:dyDescent="0.3">
      <c r="A1454" s="1"/>
      <c r="B1454" s="1"/>
      <c r="C1454" s="1"/>
      <c r="D1454" s="6"/>
      <c r="E1454" s="5">
        <v>8.5956801033301611E-2</v>
      </c>
      <c r="F1454" s="5" t="e">
        <f ca="1">LOOKUP(E1454,_xludf.MAP(_xludf.SEQUENCE($I$24-$I$23+1,1,$I$23),_xludf.LAMBDA(x,DISTR_HIPERGEOM_CDF(x,$C$5,$C$4,$C$3))),_xludf.SEQUENCE($I$24-$I$23+1,1,$I$23+1))</f>
        <v>#NAME?</v>
      </c>
      <c r="G1454" s="1"/>
      <c r="H1454" s="1"/>
      <c r="I1454" s="1"/>
      <c r="J1454" s="1"/>
      <c r="R1454" s="1"/>
      <c r="S1454" s="1"/>
      <c r="T1454" s="1"/>
      <c r="U1454" s="1"/>
      <c r="V1454" s="1"/>
      <c r="W1454" s="1"/>
      <c r="X1454" s="1"/>
    </row>
    <row r="1455" spans="1:24" ht="13.8" x14ac:dyDescent="0.3">
      <c r="A1455" s="1"/>
      <c r="B1455" s="1"/>
      <c r="C1455" s="1"/>
      <c r="D1455" s="6"/>
      <c r="E1455" s="5">
        <v>0.65356727902064626</v>
      </c>
      <c r="F1455" s="5" t="e">
        <f ca="1">LOOKUP(E1455,_xludf.MAP(_xludf.SEQUENCE($I$24-$I$23+1,1,$I$23),_xludf.LAMBDA(x,DISTR_HIPERGEOM_CDF(x,$C$5,$C$4,$C$3))),_xludf.SEQUENCE($I$24-$I$23+1,1,$I$23+1))</f>
        <v>#NAME?</v>
      </c>
      <c r="G1455" s="1"/>
      <c r="H1455" s="1"/>
      <c r="I1455" s="1"/>
      <c r="J1455" s="1"/>
      <c r="R1455" s="1"/>
      <c r="S1455" s="1"/>
      <c r="T1455" s="1"/>
      <c r="U1455" s="1"/>
      <c r="V1455" s="1"/>
      <c r="W1455" s="1"/>
      <c r="X1455" s="1"/>
    </row>
    <row r="1456" spans="1:24" ht="13.8" x14ac:dyDescent="0.3">
      <c r="A1456" s="1"/>
      <c r="B1456" s="1"/>
      <c r="C1456" s="1"/>
      <c r="D1456" s="6"/>
      <c r="E1456" s="5">
        <v>0.79970369722209023</v>
      </c>
      <c r="F1456" s="5" t="e">
        <f ca="1">LOOKUP(E1456,_xludf.MAP(_xludf.SEQUENCE($I$24-$I$23+1,1,$I$23),_xludf.LAMBDA(x,DISTR_HIPERGEOM_CDF(x,$C$5,$C$4,$C$3))),_xludf.SEQUENCE($I$24-$I$23+1,1,$I$23+1))</f>
        <v>#NAME?</v>
      </c>
      <c r="G1456" s="1"/>
      <c r="H1456" s="1"/>
      <c r="I1456" s="1"/>
      <c r="J1456" s="1"/>
      <c r="R1456" s="1"/>
      <c r="S1456" s="1"/>
      <c r="T1456" s="1"/>
      <c r="U1456" s="1"/>
      <c r="V1456" s="1"/>
      <c r="W1456" s="1"/>
      <c r="X1456" s="1"/>
    </row>
    <row r="1457" spans="1:24" ht="13.8" x14ac:dyDescent="0.3">
      <c r="A1457" s="1"/>
      <c r="B1457" s="1"/>
      <c r="C1457" s="1"/>
      <c r="D1457" s="6"/>
      <c r="E1457" s="5">
        <v>0.75822400261483114</v>
      </c>
      <c r="F1457" s="5" t="e">
        <f ca="1">LOOKUP(E1457,_xludf.MAP(_xludf.SEQUENCE($I$24-$I$23+1,1,$I$23),_xludf.LAMBDA(x,DISTR_HIPERGEOM_CDF(x,$C$5,$C$4,$C$3))),_xludf.SEQUENCE($I$24-$I$23+1,1,$I$23+1))</f>
        <v>#NAME?</v>
      </c>
      <c r="G1457" s="1"/>
      <c r="H1457" s="1"/>
      <c r="I1457" s="1"/>
      <c r="J1457" s="1"/>
      <c r="R1457" s="1"/>
      <c r="S1457" s="1"/>
      <c r="T1457" s="1"/>
      <c r="U1457" s="1"/>
      <c r="V1457" s="1"/>
      <c r="W1457" s="1"/>
      <c r="X1457" s="1"/>
    </row>
    <row r="1458" spans="1:24" ht="13.8" x14ac:dyDescent="0.3">
      <c r="A1458" s="1"/>
      <c r="B1458" s="1"/>
      <c r="C1458" s="1"/>
      <c r="D1458" s="6"/>
      <c r="E1458" s="5">
        <v>0.64711222874812668</v>
      </c>
      <c r="F1458" s="5" t="e">
        <f ca="1">LOOKUP(E1458,_xludf.MAP(_xludf.SEQUENCE($I$24-$I$23+1,1,$I$23),_xludf.LAMBDA(x,DISTR_HIPERGEOM_CDF(x,$C$5,$C$4,$C$3))),_xludf.SEQUENCE($I$24-$I$23+1,1,$I$23+1))</f>
        <v>#NAME?</v>
      </c>
      <c r="G1458" s="1"/>
      <c r="H1458" s="1"/>
      <c r="I1458" s="1"/>
      <c r="J1458" s="1"/>
      <c r="R1458" s="1"/>
      <c r="S1458" s="1"/>
      <c r="T1458" s="1"/>
      <c r="U1458" s="1"/>
      <c r="V1458" s="1"/>
      <c r="W1458" s="1"/>
      <c r="X1458" s="1"/>
    </row>
    <row r="1459" spans="1:24" ht="13.8" x14ac:dyDescent="0.3">
      <c r="A1459" s="1"/>
      <c r="B1459" s="1"/>
      <c r="C1459" s="1"/>
      <c r="D1459" s="6"/>
      <c r="E1459" s="5">
        <v>0.44776629780992805</v>
      </c>
      <c r="F1459" s="5" t="e">
        <f ca="1">LOOKUP(E1459,_xludf.MAP(_xludf.SEQUENCE($I$24-$I$23+1,1,$I$23),_xludf.LAMBDA(x,DISTR_HIPERGEOM_CDF(x,$C$5,$C$4,$C$3))),_xludf.SEQUENCE($I$24-$I$23+1,1,$I$23+1))</f>
        <v>#NAME?</v>
      </c>
      <c r="G1459" s="1"/>
      <c r="H1459" s="1"/>
      <c r="I1459" s="1"/>
      <c r="J1459" s="1"/>
      <c r="R1459" s="1"/>
      <c r="S1459" s="1"/>
      <c r="T1459" s="1"/>
      <c r="U1459" s="1"/>
      <c r="V1459" s="1"/>
      <c r="W1459" s="1"/>
      <c r="X1459" s="1"/>
    </row>
    <row r="1460" spans="1:24" ht="13.8" x14ac:dyDescent="0.3">
      <c r="A1460" s="1"/>
      <c r="B1460" s="1"/>
      <c r="C1460" s="1"/>
      <c r="D1460" s="6"/>
      <c r="E1460" s="5">
        <v>0.87335268027247748</v>
      </c>
      <c r="F1460" s="5" t="e">
        <f ca="1">LOOKUP(E1460,_xludf.MAP(_xludf.SEQUENCE($I$24-$I$23+1,1,$I$23),_xludf.LAMBDA(x,DISTR_HIPERGEOM_CDF(x,$C$5,$C$4,$C$3))),_xludf.SEQUENCE($I$24-$I$23+1,1,$I$23+1))</f>
        <v>#NAME?</v>
      </c>
      <c r="G1460" s="1"/>
      <c r="H1460" s="1"/>
      <c r="I1460" s="1"/>
      <c r="J1460" s="1"/>
      <c r="R1460" s="1"/>
      <c r="S1460" s="1"/>
      <c r="T1460" s="1"/>
      <c r="U1460" s="1"/>
      <c r="V1460" s="1"/>
      <c r="W1460" s="1"/>
      <c r="X1460" s="1"/>
    </row>
    <row r="1461" spans="1:24" ht="13.8" x14ac:dyDescent="0.3">
      <c r="A1461" s="1"/>
      <c r="B1461" s="1"/>
      <c r="C1461" s="1"/>
      <c r="D1461" s="6"/>
      <c r="E1461" s="5">
        <v>0.34410546730817082</v>
      </c>
      <c r="F1461" s="5" t="e">
        <f ca="1">LOOKUP(E1461,_xludf.MAP(_xludf.SEQUENCE($I$24-$I$23+1,1,$I$23),_xludf.LAMBDA(x,DISTR_HIPERGEOM_CDF(x,$C$5,$C$4,$C$3))),_xludf.SEQUENCE($I$24-$I$23+1,1,$I$23+1))</f>
        <v>#NAME?</v>
      </c>
      <c r="G1461" s="1"/>
      <c r="H1461" s="1"/>
      <c r="I1461" s="1"/>
      <c r="J1461" s="1"/>
      <c r="R1461" s="1"/>
      <c r="S1461" s="1"/>
      <c r="T1461" s="1"/>
      <c r="U1461" s="1"/>
      <c r="V1461" s="1"/>
      <c r="W1461" s="1"/>
      <c r="X1461" s="1"/>
    </row>
    <row r="1462" spans="1:24" ht="13.8" x14ac:dyDescent="0.3">
      <c r="A1462" s="1"/>
      <c r="B1462" s="1"/>
      <c r="C1462" s="1"/>
      <c r="D1462" s="6"/>
      <c r="E1462" s="5">
        <v>0.80263747359969762</v>
      </c>
      <c r="F1462" s="5" t="e">
        <f ca="1">LOOKUP(E1462,_xludf.MAP(_xludf.SEQUENCE($I$24-$I$23+1,1,$I$23),_xludf.LAMBDA(x,DISTR_HIPERGEOM_CDF(x,$C$5,$C$4,$C$3))),_xludf.SEQUENCE($I$24-$I$23+1,1,$I$23+1))</f>
        <v>#NAME?</v>
      </c>
      <c r="G1462" s="1"/>
      <c r="H1462" s="1"/>
      <c r="I1462" s="1"/>
      <c r="J1462" s="1"/>
      <c r="R1462" s="1"/>
      <c r="S1462" s="1"/>
      <c r="T1462" s="1"/>
      <c r="U1462" s="1"/>
      <c r="V1462" s="1"/>
      <c r="W1462" s="1"/>
      <c r="X1462" s="1"/>
    </row>
    <row r="1463" spans="1:24" ht="13.8" x14ac:dyDescent="0.3">
      <c r="A1463" s="1"/>
      <c r="B1463" s="1"/>
      <c r="C1463" s="1"/>
      <c r="D1463" s="6"/>
      <c r="E1463" s="5">
        <v>0.42875606283521606</v>
      </c>
      <c r="F1463" s="5" t="e">
        <f ca="1">LOOKUP(E1463,_xludf.MAP(_xludf.SEQUENCE($I$24-$I$23+1,1,$I$23),_xludf.LAMBDA(x,DISTR_HIPERGEOM_CDF(x,$C$5,$C$4,$C$3))),_xludf.SEQUENCE($I$24-$I$23+1,1,$I$23+1))</f>
        <v>#NAME?</v>
      </c>
      <c r="G1463" s="1"/>
      <c r="H1463" s="1"/>
      <c r="I1463" s="1"/>
      <c r="J1463" s="1"/>
      <c r="R1463" s="1"/>
      <c r="S1463" s="1"/>
      <c r="T1463" s="1"/>
      <c r="U1463" s="1"/>
      <c r="V1463" s="1"/>
      <c r="W1463" s="1"/>
      <c r="X1463" s="1"/>
    </row>
    <row r="1464" spans="1:24" ht="13.8" x14ac:dyDescent="0.3">
      <c r="A1464" s="1"/>
      <c r="B1464" s="1"/>
      <c r="C1464" s="1"/>
      <c r="D1464" s="6"/>
      <c r="E1464" s="5">
        <v>0.32862130072369289</v>
      </c>
      <c r="F1464" s="5" t="e">
        <f ca="1">LOOKUP(E1464,_xludf.MAP(_xludf.SEQUENCE($I$24-$I$23+1,1,$I$23),_xludf.LAMBDA(x,DISTR_HIPERGEOM_CDF(x,$C$5,$C$4,$C$3))),_xludf.SEQUENCE($I$24-$I$23+1,1,$I$23+1))</f>
        <v>#NAME?</v>
      </c>
      <c r="G1464" s="1"/>
      <c r="H1464" s="1"/>
      <c r="I1464" s="1"/>
      <c r="J1464" s="1"/>
      <c r="R1464" s="1"/>
      <c r="S1464" s="1"/>
      <c r="T1464" s="1"/>
      <c r="U1464" s="1"/>
      <c r="V1464" s="1"/>
      <c r="W1464" s="1"/>
      <c r="X1464" s="1"/>
    </row>
    <row r="1465" spans="1:24" ht="13.8" x14ac:dyDescent="0.3">
      <c r="A1465" s="1"/>
      <c r="B1465" s="1"/>
      <c r="C1465" s="1"/>
      <c r="D1465" s="6"/>
      <c r="E1465" s="5">
        <v>1.187418946079144E-2</v>
      </c>
      <c r="F1465" s="5" t="e">
        <f ca="1">LOOKUP(E1465,_xludf.MAP(_xludf.SEQUENCE($I$24-$I$23+1,1,$I$23),_xludf.LAMBDA(x,DISTR_HIPERGEOM_CDF(x,$C$5,$C$4,$C$3))),_xludf.SEQUENCE($I$24-$I$23+1,1,$I$23+1))</f>
        <v>#NAME?</v>
      </c>
      <c r="G1465" s="1"/>
      <c r="H1465" s="1"/>
      <c r="I1465" s="1"/>
      <c r="J1465" s="1"/>
      <c r="R1465" s="1"/>
      <c r="S1465" s="1"/>
      <c r="T1465" s="1"/>
      <c r="U1465" s="1"/>
      <c r="V1465" s="1"/>
      <c r="W1465" s="1"/>
      <c r="X1465" s="1"/>
    </row>
    <row r="1466" spans="1:24" ht="13.8" x14ac:dyDescent="0.3">
      <c r="A1466" s="1"/>
      <c r="B1466" s="1"/>
      <c r="C1466" s="1"/>
      <c r="D1466" s="6"/>
      <c r="E1466" s="5">
        <v>0.93896031031309879</v>
      </c>
      <c r="F1466" s="5" t="e">
        <f ca="1">LOOKUP(E1466,_xludf.MAP(_xludf.SEQUENCE($I$24-$I$23+1,1,$I$23),_xludf.LAMBDA(x,DISTR_HIPERGEOM_CDF(x,$C$5,$C$4,$C$3))),_xludf.SEQUENCE($I$24-$I$23+1,1,$I$23+1))</f>
        <v>#NAME?</v>
      </c>
      <c r="G1466" s="1"/>
      <c r="H1466" s="1"/>
      <c r="I1466" s="1"/>
      <c r="J1466" s="1"/>
      <c r="R1466" s="1"/>
      <c r="S1466" s="1"/>
      <c r="T1466" s="1"/>
      <c r="U1466" s="1"/>
      <c r="V1466" s="1"/>
      <c r="W1466" s="1"/>
      <c r="X1466" s="1"/>
    </row>
    <row r="1467" spans="1:24" ht="13.8" x14ac:dyDescent="0.3">
      <c r="A1467" s="1"/>
      <c r="B1467" s="1"/>
      <c r="C1467" s="1"/>
      <c r="D1467" s="6"/>
      <c r="E1467" s="5">
        <v>0.5789921212872664</v>
      </c>
      <c r="F1467" s="5" t="e">
        <f ca="1">LOOKUP(E1467,_xludf.MAP(_xludf.SEQUENCE($I$24-$I$23+1,1,$I$23),_xludf.LAMBDA(x,DISTR_HIPERGEOM_CDF(x,$C$5,$C$4,$C$3))),_xludf.SEQUENCE($I$24-$I$23+1,1,$I$23+1))</f>
        <v>#NAME?</v>
      </c>
      <c r="G1467" s="1"/>
      <c r="H1467" s="1"/>
      <c r="I1467" s="1"/>
      <c r="J1467" s="1"/>
      <c r="R1467" s="1"/>
      <c r="S1467" s="1"/>
      <c r="T1467" s="1"/>
      <c r="U1467" s="1"/>
      <c r="V1467" s="1"/>
      <c r="W1467" s="1"/>
      <c r="X1467" s="1"/>
    </row>
    <row r="1468" spans="1:24" ht="13.8" x14ac:dyDescent="0.3">
      <c r="A1468" s="1"/>
      <c r="B1468" s="1"/>
      <c r="C1468" s="1"/>
      <c r="D1468" s="6"/>
      <c r="E1468" s="5">
        <v>0.89360034964402835</v>
      </c>
      <c r="F1468" s="5" t="e">
        <f ca="1">LOOKUP(E1468,_xludf.MAP(_xludf.SEQUENCE($I$24-$I$23+1,1,$I$23),_xludf.LAMBDA(x,DISTR_HIPERGEOM_CDF(x,$C$5,$C$4,$C$3))),_xludf.SEQUENCE($I$24-$I$23+1,1,$I$23+1))</f>
        <v>#NAME?</v>
      </c>
      <c r="G1468" s="1"/>
      <c r="H1468" s="1"/>
      <c r="I1468" s="1"/>
      <c r="J1468" s="1"/>
      <c r="R1468" s="1"/>
      <c r="S1468" s="1"/>
      <c r="T1468" s="1"/>
      <c r="U1468" s="1"/>
      <c r="V1468" s="1"/>
      <c r="W1468" s="1"/>
      <c r="X1468" s="1"/>
    </row>
    <row r="1469" spans="1:24" ht="13.8" x14ac:dyDescent="0.3">
      <c r="A1469" s="1"/>
      <c r="B1469" s="1"/>
      <c r="C1469" s="1"/>
      <c r="D1469" s="6"/>
      <c r="E1469" s="5">
        <v>0.16954376203288091</v>
      </c>
      <c r="F1469" s="5" t="e">
        <f ca="1">LOOKUP(E1469,_xludf.MAP(_xludf.SEQUENCE($I$24-$I$23+1,1,$I$23),_xludf.LAMBDA(x,DISTR_HIPERGEOM_CDF(x,$C$5,$C$4,$C$3))),_xludf.SEQUENCE($I$24-$I$23+1,1,$I$23+1))</f>
        <v>#NAME?</v>
      </c>
      <c r="G1469" s="1"/>
      <c r="H1469" s="1"/>
      <c r="I1469" s="1"/>
      <c r="J1469" s="1"/>
      <c r="R1469" s="1"/>
      <c r="S1469" s="1"/>
      <c r="T1469" s="1"/>
      <c r="U1469" s="1"/>
      <c r="V1469" s="1"/>
      <c r="W1469" s="1"/>
      <c r="X1469" s="1"/>
    </row>
    <row r="1470" spans="1:24" ht="13.8" x14ac:dyDescent="0.3">
      <c r="A1470" s="1"/>
      <c r="B1470" s="1"/>
      <c r="C1470" s="1"/>
      <c r="D1470" s="6"/>
      <c r="E1470" s="5">
        <v>0.21979479965677406</v>
      </c>
      <c r="F1470" s="5" t="e">
        <f ca="1">LOOKUP(E1470,_xludf.MAP(_xludf.SEQUENCE($I$24-$I$23+1,1,$I$23),_xludf.LAMBDA(x,DISTR_HIPERGEOM_CDF(x,$C$5,$C$4,$C$3))),_xludf.SEQUENCE($I$24-$I$23+1,1,$I$23+1))</f>
        <v>#NAME?</v>
      </c>
      <c r="G1470" s="1"/>
      <c r="H1470" s="1"/>
      <c r="I1470" s="1"/>
      <c r="J1470" s="1"/>
      <c r="R1470" s="1"/>
      <c r="S1470" s="1"/>
      <c r="T1470" s="1"/>
      <c r="U1470" s="1"/>
      <c r="V1470" s="1"/>
      <c r="W1470" s="1"/>
      <c r="X1470" s="1"/>
    </row>
    <row r="1471" spans="1:24" ht="13.8" x14ac:dyDescent="0.3">
      <c r="A1471" s="1"/>
      <c r="B1471" s="1"/>
      <c r="C1471" s="1"/>
      <c r="D1471" s="6"/>
      <c r="E1471" s="5">
        <v>0.68310114690328194</v>
      </c>
      <c r="F1471" s="5" t="e">
        <f ca="1">LOOKUP(E1471,_xludf.MAP(_xludf.SEQUENCE($I$24-$I$23+1,1,$I$23),_xludf.LAMBDA(x,DISTR_HIPERGEOM_CDF(x,$C$5,$C$4,$C$3))),_xludf.SEQUENCE($I$24-$I$23+1,1,$I$23+1))</f>
        <v>#NAME?</v>
      </c>
      <c r="G1471" s="1"/>
      <c r="H1471" s="1"/>
      <c r="I1471" s="1"/>
      <c r="J1471" s="1"/>
      <c r="R1471" s="1"/>
      <c r="S1471" s="1"/>
      <c r="T1471" s="1"/>
      <c r="U1471" s="1"/>
      <c r="V1471" s="1"/>
      <c r="W1471" s="1"/>
      <c r="X1471" s="1"/>
    </row>
    <row r="1472" spans="1:24" ht="13.8" x14ac:dyDescent="0.3">
      <c r="A1472" s="1"/>
      <c r="B1472" s="1"/>
      <c r="C1472" s="1"/>
      <c r="D1472" s="6"/>
      <c r="E1472" s="5">
        <v>0.15075353288989124</v>
      </c>
      <c r="F1472" s="5" t="e">
        <f ca="1">LOOKUP(E1472,_xludf.MAP(_xludf.SEQUENCE($I$24-$I$23+1,1,$I$23),_xludf.LAMBDA(x,DISTR_HIPERGEOM_CDF(x,$C$5,$C$4,$C$3))),_xludf.SEQUENCE($I$24-$I$23+1,1,$I$23+1))</f>
        <v>#NAME?</v>
      </c>
      <c r="G1472" s="1"/>
      <c r="H1472" s="1"/>
      <c r="I1472" s="1"/>
      <c r="J1472" s="1"/>
      <c r="R1472" s="1"/>
      <c r="S1472" s="1"/>
      <c r="T1472" s="1"/>
      <c r="U1472" s="1"/>
      <c r="V1472" s="1"/>
      <c r="W1472" s="1"/>
      <c r="X1472" s="1"/>
    </row>
    <row r="1473" spans="1:24" ht="13.8" x14ac:dyDescent="0.3">
      <c r="A1473" s="1"/>
      <c r="B1473" s="1"/>
      <c r="C1473" s="1"/>
      <c r="D1473" s="6"/>
      <c r="E1473" s="5">
        <v>0.30679211070335677</v>
      </c>
      <c r="F1473" s="5" t="e">
        <f ca="1">LOOKUP(E1473,_xludf.MAP(_xludf.SEQUENCE($I$24-$I$23+1,1,$I$23),_xludf.LAMBDA(x,DISTR_HIPERGEOM_CDF(x,$C$5,$C$4,$C$3))),_xludf.SEQUENCE($I$24-$I$23+1,1,$I$23+1))</f>
        <v>#NAME?</v>
      </c>
      <c r="G1473" s="1"/>
      <c r="H1473" s="1"/>
      <c r="I1473" s="1"/>
      <c r="J1473" s="1"/>
      <c r="R1473" s="1"/>
      <c r="S1473" s="1"/>
      <c r="T1473" s="1"/>
      <c r="U1473" s="1"/>
      <c r="V1473" s="1"/>
      <c r="W1473" s="1"/>
      <c r="X1473" s="1"/>
    </row>
    <row r="1474" spans="1:24" ht="13.8" x14ac:dyDescent="0.3">
      <c r="A1474" s="1"/>
      <c r="B1474" s="1"/>
      <c r="C1474" s="1"/>
      <c r="D1474" s="6"/>
      <c r="E1474" s="5">
        <v>0.10611190473287646</v>
      </c>
      <c r="F1474" s="5" t="e">
        <f ca="1">LOOKUP(E1474,_xludf.MAP(_xludf.SEQUENCE($I$24-$I$23+1,1,$I$23),_xludf.LAMBDA(x,DISTR_HIPERGEOM_CDF(x,$C$5,$C$4,$C$3))),_xludf.SEQUENCE($I$24-$I$23+1,1,$I$23+1))</f>
        <v>#NAME?</v>
      </c>
      <c r="G1474" s="1"/>
      <c r="H1474" s="1"/>
      <c r="I1474" s="1"/>
      <c r="J1474" s="1"/>
      <c r="R1474" s="1"/>
      <c r="S1474" s="1"/>
      <c r="T1474" s="1"/>
      <c r="U1474" s="1"/>
      <c r="V1474" s="1"/>
      <c r="W1474" s="1"/>
      <c r="X1474" s="1"/>
    </row>
    <row r="1475" spans="1:24" ht="13.8" x14ac:dyDescent="0.3">
      <c r="A1475" s="1"/>
      <c r="B1475" s="1"/>
      <c r="C1475" s="1"/>
      <c r="D1475" s="6"/>
      <c r="E1475" s="5">
        <v>0.23662166136881346</v>
      </c>
      <c r="F1475" s="5" t="e">
        <f ca="1">LOOKUP(E1475,_xludf.MAP(_xludf.SEQUENCE($I$24-$I$23+1,1,$I$23),_xludf.LAMBDA(x,DISTR_HIPERGEOM_CDF(x,$C$5,$C$4,$C$3))),_xludf.SEQUENCE($I$24-$I$23+1,1,$I$23+1))</f>
        <v>#NAME?</v>
      </c>
      <c r="G1475" s="1"/>
      <c r="H1475" s="1"/>
      <c r="I1475" s="1"/>
      <c r="J1475" s="1"/>
      <c r="R1475" s="1"/>
      <c r="S1475" s="1"/>
      <c r="T1475" s="1"/>
      <c r="U1475" s="1"/>
      <c r="V1475" s="1"/>
      <c r="W1475" s="1"/>
      <c r="X1475" s="1"/>
    </row>
    <row r="1476" spans="1:24" ht="13.8" x14ac:dyDescent="0.3">
      <c r="A1476" s="1"/>
      <c r="B1476" s="1"/>
      <c r="C1476" s="1"/>
      <c r="D1476" s="6"/>
      <c r="E1476" s="5">
        <v>1.8619446021931441E-2</v>
      </c>
      <c r="F1476" s="5" t="e">
        <f ca="1">LOOKUP(E1476,_xludf.MAP(_xludf.SEQUENCE($I$24-$I$23+1,1,$I$23),_xludf.LAMBDA(x,DISTR_HIPERGEOM_CDF(x,$C$5,$C$4,$C$3))),_xludf.SEQUENCE($I$24-$I$23+1,1,$I$23+1))</f>
        <v>#NAME?</v>
      </c>
      <c r="G1476" s="1"/>
      <c r="H1476" s="1"/>
      <c r="I1476" s="1"/>
      <c r="J1476" s="1"/>
      <c r="R1476" s="1"/>
      <c r="S1476" s="1"/>
      <c r="T1476" s="1"/>
      <c r="U1476" s="1"/>
      <c r="V1476" s="1"/>
      <c r="W1476" s="1"/>
      <c r="X1476" s="1"/>
    </row>
    <row r="1477" spans="1:24" ht="13.8" x14ac:dyDescent="0.3">
      <c r="A1477" s="1"/>
      <c r="B1477" s="1"/>
      <c r="C1477" s="1"/>
      <c r="D1477" s="6"/>
      <c r="E1477" s="5">
        <v>0.9179733735842559</v>
      </c>
      <c r="F1477" s="5" t="e">
        <f ca="1">LOOKUP(E1477,_xludf.MAP(_xludf.SEQUENCE($I$24-$I$23+1,1,$I$23),_xludf.LAMBDA(x,DISTR_HIPERGEOM_CDF(x,$C$5,$C$4,$C$3))),_xludf.SEQUENCE($I$24-$I$23+1,1,$I$23+1))</f>
        <v>#NAME?</v>
      </c>
      <c r="G1477" s="1"/>
      <c r="H1477" s="1"/>
      <c r="I1477" s="1"/>
      <c r="J1477" s="1"/>
      <c r="R1477" s="1"/>
      <c r="S1477" s="1"/>
      <c r="T1477" s="1"/>
      <c r="U1477" s="1"/>
      <c r="V1477" s="1"/>
      <c r="W1477" s="1"/>
      <c r="X1477" s="1"/>
    </row>
    <row r="1478" spans="1:24" ht="13.8" x14ac:dyDescent="0.3">
      <c r="A1478" s="1"/>
      <c r="B1478" s="1"/>
      <c r="C1478" s="1"/>
      <c r="D1478" s="6"/>
      <c r="E1478" s="5">
        <v>0.8707473197356671</v>
      </c>
      <c r="F1478" s="5" t="e">
        <f ca="1">LOOKUP(E1478,_xludf.MAP(_xludf.SEQUENCE($I$24-$I$23+1,1,$I$23),_xludf.LAMBDA(x,DISTR_HIPERGEOM_CDF(x,$C$5,$C$4,$C$3))),_xludf.SEQUENCE($I$24-$I$23+1,1,$I$23+1))</f>
        <v>#NAME?</v>
      </c>
      <c r="G1478" s="1"/>
      <c r="H1478" s="1"/>
      <c r="I1478" s="1"/>
      <c r="J1478" s="1"/>
      <c r="R1478" s="1"/>
      <c r="S1478" s="1"/>
      <c r="T1478" s="1"/>
      <c r="U1478" s="1"/>
      <c r="V1478" s="1"/>
      <c r="W1478" s="1"/>
      <c r="X1478" s="1"/>
    </row>
    <row r="1479" spans="1:24" ht="13.8" x14ac:dyDescent="0.3">
      <c r="A1479" s="1"/>
      <c r="B1479" s="1"/>
      <c r="C1479" s="1"/>
      <c r="D1479" s="6"/>
      <c r="E1479" s="5">
        <v>6.3653948178194142E-2</v>
      </c>
      <c r="F1479" s="5" t="e">
        <f ca="1">LOOKUP(E1479,_xludf.MAP(_xludf.SEQUENCE($I$24-$I$23+1,1,$I$23),_xludf.LAMBDA(x,DISTR_HIPERGEOM_CDF(x,$C$5,$C$4,$C$3))),_xludf.SEQUENCE($I$24-$I$23+1,1,$I$23+1))</f>
        <v>#NAME?</v>
      </c>
      <c r="G1479" s="1"/>
      <c r="H1479" s="1"/>
      <c r="I1479" s="1"/>
      <c r="J1479" s="1"/>
      <c r="R1479" s="1"/>
      <c r="S1479" s="1"/>
      <c r="T1479" s="1"/>
      <c r="U1479" s="1"/>
      <c r="V1479" s="1"/>
      <c r="W1479" s="1"/>
      <c r="X1479" s="1"/>
    </row>
    <row r="1480" spans="1:24" ht="13.8" x14ac:dyDescent="0.3">
      <c r="A1480" s="1"/>
      <c r="B1480" s="1"/>
      <c r="C1480" s="1"/>
      <c r="D1480" s="6"/>
      <c r="E1480" s="5">
        <v>0.47609091064486553</v>
      </c>
      <c r="F1480" s="5" t="e">
        <f ca="1">LOOKUP(E1480,_xludf.MAP(_xludf.SEQUENCE($I$24-$I$23+1,1,$I$23),_xludf.LAMBDA(x,DISTR_HIPERGEOM_CDF(x,$C$5,$C$4,$C$3))),_xludf.SEQUENCE($I$24-$I$23+1,1,$I$23+1))</f>
        <v>#NAME?</v>
      </c>
      <c r="G1480" s="1"/>
      <c r="H1480" s="1"/>
      <c r="I1480" s="1"/>
      <c r="J1480" s="1"/>
      <c r="R1480" s="1"/>
      <c r="S1480" s="1"/>
      <c r="T1480" s="1"/>
      <c r="U1480" s="1"/>
      <c r="V1480" s="1"/>
      <c r="W1480" s="1"/>
      <c r="X1480" s="1"/>
    </row>
    <row r="1481" spans="1:24" ht="13.8" x14ac:dyDescent="0.3">
      <c r="A1481" s="1"/>
      <c r="B1481" s="1"/>
      <c r="C1481" s="1"/>
      <c r="D1481" s="6"/>
      <c r="E1481" s="5">
        <v>0.89430820575283743</v>
      </c>
      <c r="F1481" s="5" t="e">
        <f ca="1">LOOKUP(E1481,_xludf.MAP(_xludf.SEQUENCE($I$24-$I$23+1,1,$I$23),_xludf.LAMBDA(x,DISTR_HIPERGEOM_CDF(x,$C$5,$C$4,$C$3))),_xludf.SEQUENCE($I$24-$I$23+1,1,$I$23+1))</f>
        <v>#NAME?</v>
      </c>
      <c r="G1481" s="1"/>
      <c r="H1481" s="1"/>
      <c r="I1481" s="1"/>
      <c r="J1481" s="1"/>
      <c r="R1481" s="1"/>
      <c r="S1481" s="1"/>
      <c r="T1481" s="1"/>
      <c r="U1481" s="1"/>
      <c r="V1481" s="1"/>
      <c r="W1481" s="1"/>
      <c r="X1481" s="1"/>
    </row>
    <row r="1482" spans="1:24" ht="13.8" x14ac:dyDescent="0.3">
      <c r="A1482" s="1"/>
      <c r="B1482" s="1"/>
      <c r="C1482" s="1"/>
      <c r="D1482" s="6"/>
      <c r="E1482" s="5">
        <v>0.47291181518829972</v>
      </c>
      <c r="F1482" s="5" t="e">
        <f ca="1">LOOKUP(E1482,_xludf.MAP(_xludf.SEQUENCE($I$24-$I$23+1,1,$I$23),_xludf.LAMBDA(x,DISTR_HIPERGEOM_CDF(x,$C$5,$C$4,$C$3))),_xludf.SEQUENCE($I$24-$I$23+1,1,$I$23+1))</f>
        <v>#NAME?</v>
      </c>
      <c r="G1482" s="1"/>
      <c r="H1482" s="1"/>
      <c r="I1482" s="1"/>
      <c r="J1482" s="1"/>
      <c r="R1482" s="1"/>
      <c r="S1482" s="1"/>
      <c r="T1482" s="1"/>
      <c r="U1482" s="1"/>
      <c r="V1482" s="1"/>
      <c r="W1482" s="1"/>
      <c r="X1482" s="1"/>
    </row>
    <row r="1483" spans="1:24" ht="13.8" x14ac:dyDescent="0.3">
      <c r="A1483" s="1"/>
      <c r="B1483" s="1"/>
      <c r="C1483" s="1"/>
      <c r="D1483" s="6"/>
      <c r="E1483" s="5">
        <v>7.4357606133833687E-2</v>
      </c>
      <c r="F1483" s="5" t="e">
        <f ca="1">LOOKUP(E1483,_xludf.MAP(_xludf.SEQUENCE($I$24-$I$23+1,1,$I$23),_xludf.LAMBDA(x,DISTR_HIPERGEOM_CDF(x,$C$5,$C$4,$C$3))),_xludf.SEQUENCE($I$24-$I$23+1,1,$I$23+1))</f>
        <v>#NAME?</v>
      </c>
      <c r="G1483" s="1"/>
      <c r="H1483" s="1"/>
      <c r="I1483" s="1"/>
      <c r="J1483" s="1"/>
      <c r="R1483" s="1"/>
      <c r="S1483" s="1"/>
      <c r="T1483" s="1"/>
      <c r="U1483" s="1"/>
      <c r="V1483" s="1"/>
      <c r="W1483" s="1"/>
      <c r="X1483" s="1"/>
    </row>
    <row r="1484" spans="1:24" ht="13.8" x14ac:dyDescent="0.3">
      <c r="A1484" s="1"/>
      <c r="B1484" s="1"/>
      <c r="C1484" s="1"/>
      <c r="D1484" s="6"/>
      <c r="E1484" s="5">
        <v>0.98096274506948533</v>
      </c>
      <c r="F1484" s="5" t="e">
        <f ca="1">LOOKUP(E1484,_xludf.MAP(_xludf.SEQUENCE($I$24-$I$23+1,1,$I$23),_xludf.LAMBDA(x,DISTR_HIPERGEOM_CDF(x,$C$5,$C$4,$C$3))),_xludf.SEQUENCE($I$24-$I$23+1,1,$I$23+1))</f>
        <v>#NAME?</v>
      </c>
      <c r="G1484" s="1"/>
      <c r="H1484" s="1"/>
      <c r="I1484" s="1"/>
      <c r="J1484" s="1"/>
      <c r="R1484" s="1"/>
      <c r="S1484" s="1"/>
      <c r="T1484" s="1"/>
      <c r="U1484" s="1"/>
      <c r="V1484" s="1"/>
      <c r="W1484" s="1"/>
      <c r="X1484" s="1"/>
    </row>
    <row r="1485" spans="1:24" ht="13.8" x14ac:dyDescent="0.3">
      <c r="A1485" s="1"/>
      <c r="B1485" s="1"/>
      <c r="C1485" s="1"/>
      <c r="D1485" s="6"/>
      <c r="E1485" s="5">
        <v>0.14089800406473818</v>
      </c>
      <c r="F1485" s="5" t="e">
        <f ca="1">LOOKUP(E1485,_xludf.MAP(_xludf.SEQUENCE($I$24-$I$23+1,1,$I$23),_xludf.LAMBDA(x,DISTR_HIPERGEOM_CDF(x,$C$5,$C$4,$C$3))),_xludf.SEQUENCE($I$24-$I$23+1,1,$I$23+1))</f>
        <v>#NAME?</v>
      </c>
      <c r="G1485" s="1"/>
      <c r="H1485" s="1"/>
      <c r="I1485" s="1"/>
      <c r="J1485" s="1"/>
      <c r="R1485" s="1"/>
      <c r="S1485" s="1"/>
      <c r="T1485" s="1"/>
      <c r="U1485" s="1"/>
      <c r="V1485" s="1"/>
      <c r="W1485" s="1"/>
      <c r="X1485" s="1"/>
    </row>
    <row r="1486" spans="1:24" ht="13.8" x14ac:dyDescent="0.3">
      <c r="A1486" s="1"/>
      <c r="B1486" s="1"/>
      <c r="C1486" s="1"/>
      <c r="D1486" s="6"/>
      <c r="E1486" s="5">
        <v>0.58853286181273479</v>
      </c>
      <c r="F1486" s="5" t="e">
        <f ca="1">LOOKUP(E1486,_xludf.MAP(_xludf.SEQUENCE($I$24-$I$23+1,1,$I$23),_xludf.LAMBDA(x,DISTR_HIPERGEOM_CDF(x,$C$5,$C$4,$C$3))),_xludf.SEQUENCE($I$24-$I$23+1,1,$I$23+1))</f>
        <v>#NAME?</v>
      </c>
      <c r="G1486" s="1"/>
      <c r="H1486" s="1"/>
      <c r="I1486" s="1"/>
      <c r="J1486" s="1"/>
      <c r="R1486" s="1"/>
      <c r="S1486" s="1"/>
      <c r="T1486" s="1"/>
      <c r="U1486" s="1"/>
      <c r="V1486" s="1"/>
      <c r="W1486" s="1"/>
      <c r="X1486" s="1"/>
    </row>
    <row r="1487" spans="1:24" ht="13.8" x14ac:dyDescent="0.3">
      <c r="A1487" s="1"/>
      <c r="B1487" s="1"/>
      <c r="C1487" s="1"/>
      <c r="D1487" s="6"/>
      <c r="E1487" s="5">
        <v>0.31296215375389924</v>
      </c>
      <c r="F1487" s="5" t="e">
        <f ca="1">LOOKUP(E1487,_xludf.MAP(_xludf.SEQUENCE($I$24-$I$23+1,1,$I$23),_xludf.LAMBDA(x,DISTR_HIPERGEOM_CDF(x,$C$5,$C$4,$C$3))),_xludf.SEQUENCE($I$24-$I$23+1,1,$I$23+1))</f>
        <v>#NAME?</v>
      </c>
      <c r="G1487" s="1"/>
      <c r="H1487" s="1"/>
      <c r="I1487" s="1"/>
      <c r="J1487" s="1"/>
      <c r="R1487" s="1"/>
      <c r="S1487" s="1"/>
      <c r="T1487" s="1"/>
      <c r="U1487" s="1"/>
      <c r="V1487" s="1"/>
      <c r="W1487" s="1"/>
      <c r="X1487" s="1"/>
    </row>
    <row r="1488" spans="1:24" ht="13.8" x14ac:dyDescent="0.3">
      <c r="A1488" s="1"/>
      <c r="B1488" s="1"/>
      <c r="C1488" s="1"/>
      <c r="D1488" s="6"/>
      <c r="E1488" s="5">
        <v>0.10572725936002436</v>
      </c>
      <c r="F1488" s="5" t="e">
        <f ca="1">LOOKUP(E1488,_xludf.MAP(_xludf.SEQUENCE($I$24-$I$23+1,1,$I$23),_xludf.LAMBDA(x,DISTR_HIPERGEOM_CDF(x,$C$5,$C$4,$C$3))),_xludf.SEQUENCE($I$24-$I$23+1,1,$I$23+1))</f>
        <v>#NAME?</v>
      </c>
      <c r="G1488" s="1"/>
      <c r="H1488" s="1"/>
      <c r="I1488" s="1"/>
      <c r="J1488" s="1"/>
      <c r="R1488" s="1"/>
      <c r="S1488" s="1"/>
      <c r="T1488" s="1"/>
      <c r="U1488" s="1"/>
      <c r="V1488" s="1"/>
      <c r="W1488" s="1"/>
      <c r="X1488" s="1"/>
    </row>
    <row r="1489" spans="1:24" ht="13.8" x14ac:dyDescent="0.3">
      <c r="A1489" s="1"/>
      <c r="B1489" s="1"/>
      <c r="C1489" s="1"/>
      <c r="D1489" s="6"/>
      <c r="E1489" s="5">
        <v>0.15956030248598008</v>
      </c>
      <c r="F1489" s="5" t="e">
        <f ca="1">LOOKUP(E1489,_xludf.MAP(_xludf.SEQUENCE($I$24-$I$23+1,1,$I$23),_xludf.LAMBDA(x,DISTR_HIPERGEOM_CDF(x,$C$5,$C$4,$C$3))),_xludf.SEQUENCE($I$24-$I$23+1,1,$I$23+1))</f>
        <v>#NAME?</v>
      </c>
      <c r="G1489" s="1"/>
      <c r="H1489" s="1"/>
      <c r="I1489" s="1"/>
      <c r="J1489" s="1"/>
      <c r="R1489" s="1"/>
      <c r="S1489" s="1"/>
      <c r="T1489" s="1"/>
      <c r="U1489" s="1"/>
      <c r="V1489" s="1"/>
      <c r="W1489" s="1"/>
      <c r="X1489" s="1"/>
    </row>
    <row r="1490" spans="1:24" ht="13.8" x14ac:dyDescent="0.3">
      <c r="A1490" s="1"/>
      <c r="B1490" s="1"/>
      <c r="C1490" s="1"/>
      <c r="D1490" s="6"/>
      <c r="E1490" s="5">
        <v>0.55427072051043136</v>
      </c>
      <c r="F1490" s="5" t="e">
        <f ca="1">LOOKUP(E1490,_xludf.MAP(_xludf.SEQUENCE($I$24-$I$23+1,1,$I$23),_xludf.LAMBDA(x,DISTR_HIPERGEOM_CDF(x,$C$5,$C$4,$C$3))),_xludf.SEQUENCE($I$24-$I$23+1,1,$I$23+1))</f>
        <v>#NAME?</v>
      </c>
      <c r="G1490" s="1"/>
      <c r="H1490" s="1"/>
      <c r="I1490" s="1"/>
      <c r="J1490" s="1"/>
      <c r="R1490" s="1"/>
      <c r="S1490" s="1"/>
      <c r="T1490" s="1"/>
      <c r="U1490" s="1"/>
      <c r="V1490" s="1"/>
      <c r="W1490" s="1"/>
      <c r="X1490" s="1"/>
    </row>
    <row r="1491" spans="1:24" ht="13.8" x14ac:dyDescent="0.3">
      <c r="A1491" s="1"/>
      <c r="B1491" s="1"/>
      <c r="C1491" s="1"/>
      <c r="D1491" s="6"/>
      <c r="E1491" s="5">
        <v>0.94793248113013806</v>
      </c>
      <c r="F1491" s="5" t="e">
        <f ca="1">LOOKUP(E1491,_xludf.MAP(_xludf.SEQUENCE($I$24-$I$23+1,1,$I$23),_xludf.LAMBDA(x,DISTR_HIPERGEOM_CDF(x,$C$5,$C$4,$C$3))),_xludf.SEQUENCE($I$24-$I$23+1,1,$I$23+1))</f>
        <v>#NAME?</v>
      </c>
      <c r="G1491" s="1"/>
      <c r="H1491" s="1"/>
      <c r="I1491" s="1"/>
      <c r="J1491" s="1"/>
      <c r="R1491" s="1"/>
      <c r="S1491" s="1"/>
      <c r="T1491" s="1"/>
      <c r="U1491" s="1"/>
      <c r="V1491" s="1"/>
      <c r="W1491" s="1"/>
      <c r="X1491" s="1"/>
    </row>
    <row r="1492" spans="1:24" ht="13.8" x14ac:dyDescent="0.3">
      <c r="A1492" s="1"/>
      <c r="B1492" s="1"/>
      <c r="C1492" s="1"/>
      <c r="D1492" s="6"/>
      <c r="E1492" s="5">
        <v>1.6136731484209466E-2</v>
      </c>
      <c r="F1492" s="5" t="e">
        <f ca="1">LOOKUP(E1492,_xludf.MAP(_xludf.SEQUENCE($I$24-$I$23+1,1,$I$23),_xludf.LAMBDA(x,DISTR_HIPERGEOM_CDF(x,$C$5,$C$4,$C$3))),_xludf.SEQUENCE($I$24-$I$23+1,1,$I$23+1))</f>
        <v>#NAME?</v>
      </c>
      <c r="G1492" s="1"/>
      <c r="H1492" s="1"/>
      <c r="I1492" s="1"/>
      <c r="J1492" s="1"/>
      <c r="R1492" s="1"/>
      <c r="S1492" s="1"/>
      <c r="T1492" s="1"/>
      <c r="U1492" s="1"/>
      <c r="V1492" s="1"/>
      <c r="W1492" s="1"/>
      <c r="X1492" s="1"/>
    </row>
    <row r="1493" spans="1:24" ht="13.8" x14ac:dyDescent="0.3">
      <c r="A1493" s="1"/>
      <c r="B1493" s="1"/>
      <c r="C1493" s="1"/>
      <c r="D1493" s="6"/>
      <c r="E1493" s="5">
        <v>0.6050844719442573</v>
      </c>
      <c r="F1493" s="5" t="e">
        <f ca="1">LOOKUP(E1493,_xludf.MAP(_xludf.SEQUENCE($I$24-$I$23+1,1,$I$23),_xludf.LAMBDA(x,DISTR_HIPERGEOM_CDF(x,$C$5,$C$4,$C$3))),_xludf.SEQUENCE($I$24-$I$23+1,1,$I$23+1))</f>
        <v>#NAME?</v>
      </c>
      <c r="G1493" s="1"/>
      <c r="H1493" s="1"/>
      <c r="I1493" s="1"/>
      <c r="J1493" s="1"/>
      <c r="R1493" s="1"/>
      <c r="S1493" s="1"/>
      <c r="T1493" s="1"/>
      <c r="U1493" s="1"/>
      <c r="V1493" s="1"/>
      <c r="W1493" s="1"/>
      <c r="X1493" s="1"/>
    </row>
    <row r="1494" spans="1:24" ht="13.8" x14ac:dyDescent="0.3">
      <c r="A1494" s="1"/>
      <c r="B1494" s="1"/>
      <c r="C1494" s="1"/>
      <c r="D1494" s="6"/>
      <c r="E1494" s="5">
        <v>0.47621582009583696</v>
      </c>
      <c r="F1494" s="5" t="e">
        <f ca="1">LOOKUP(E1494,_xludf.MAP(_xludf.SEQUENCE($I$24-$I$23+1,1,$I$23),_xludf.LAMBDA(x,DISTR_HIPERGEOM_CDF(x,$C$5,$C$4,$C$3))),_xludf.SEQUENCE($I$24-$I$23+1,1,$I$23+1))</f>
        <v>#NAME?</v>
      </c>
      <c r="G1494" s="1"/>
      <c r="H1494" s="1"/>
      <c r="I1494" s="1"/>
      <c r="J1494" s="1"/>
      <c r="R1494" s="1"/>
      <c r="S1494" s="1"/>
      <c r="T1494" s="1"/>
      <c r="U1494" s="1"/>
      <c r="V1494" s="1"/>
      <c r="W1494" s="1"/>
      <c r="X1494" s="1"/>
    </row>
    <row r="1495" spans="1:24" ht="13.8" x14ac:dyDescent="0.3">
      <c r="A1495" s="1"/>
      <c r="B1495" s="1"/>
      <c r="C1495" s="1"/>
      <c r="D1495" s="6"/>
      <c r="E1495" s="5">
        <v>0.13815775061063706</v>
      </c>
      <c r="F1495" s="5" t="e">
        <f ca="1">LOOKUP(E1495,_xludf.MAP(_xludf.SEQUENCE($I$24-$I$23+1,1,$I$23),_xludf.LAMBDA(x,DISTR_HIPERGEOM_CDF(x,$C$5,$C$4,$C$3))),_xludf.SEQUENCE($I$24-$I$23+1,1,$I$23+1))</f>
        <v>#NAME?</v>
      </c>
      <c r="G1495" s="1"/>
      <c r="H1495" s="1"/>
      <c r="I1495" s="1"/>
      <c r="J1495" s="1"/>
      <c r="R1495" s="1"/>
      <c r="S1495" s="1"/>
      <c r="T1495" s="1"/>
      <c r="U1495" s="1"/>
      <c r="V1495" s="1"/>
      <c r="W1495" s="1"/>
      <c r="X1495" s="1"/>
    </row>
    <row r="1496" spans="1:24" ht="13.8" x14ac:dyDescent="0.3">
      <c r="A1496" s="1"/>
      <c r="B1496" s="1"/>
      <c r="C1496" s="1"/>
      <c r="D1496" s="6"/>
      <c r="E1496" s="5">
        <v>0.55184035055520853</v>
      </c>
      <c r="F1496" s="5" t="e">
        <f ca="1">LOOKUP(E1496,_xludf.MAP(_xludf.SEQUENCE($I$24-$I$23+1,1,$I$23),_xludf.LAMBDA(x,DISTR_HIPERGEOM_CDF(x,$C$5,$C$4,$C$3))),_xludf.SEQUENCE($I$24-$I$23+1,1,$I$23+1))</f>
        <v>#NAME?</v>
      </c>
      <c r="G1496" s="1"/>
      <c r="H1496" s="1"/>
      <c r="I1496" s="1"/>
      <c r="J1496" s="1"/>
      <c r="R1496" s="1"/>
      <c r="S1496" s="1"/>
      <c r="T1496" s="1"/>
      <c r="U1496" s="1"/>
      <c r="V1496" s="1"/>
      <c r="W1496" s="1"/>
      <c r="X1496" s="1"/>
    </row>
    <row r="1497" spans="1:24" ht="13.8" x14ac:dyDescent="0.3">
      <c r="A1497" s="1"/>
      <c r="B1497" s="1"/>
      <c r="C1497" s="1"/>
      <c r="D1497" s="6"/>
      <c r="E1497" s="5">
        <v>0.37035782836945719</v>
      </c>
      <c r="F1497" s="5" t="e">
        <f ca="1">LOOKUP(E1497,_xludf.MAP(_xludf.SEQUENCE($I$24-$I$23+1,1,$I$23),_xludf.LAMBDA(x,DISTR_HIPERGEOM_CDF(x,$C$5,$C$4,$C$3))),_xludf.SEQUENCE($I$24-$I$23+1,1,$I$23+1))</f>
        <v>#NAME?</v>
      </c>
      <c r="G1497" s="1"/>
      <c r="H1497" s="1"/>
      <c r="I1497" s="1"/>
      <c r="J1497" s="1"/>
      <c r="R1497" s="1"/>
      <c r="S1497" s="1"/>
      <c r="T1497" s="1"/>
      <c r="U1497" s="1"/>
      <c r="V1497" s="1"/>
      <c r="W1497" s="1"/>
      <c r="X1497" s="1"/>
    </row>
    <row r="1498" spans="1:24" ht="13.8" x14ac:dyDescent="0.3">
      <c r="A1498" s="1"/>
      <c r="B1498" s="1"/>
      <c r="C1498" s="1"/>
      <c r="D1498" s="6"/>
      <c r="E1498" s="5">
        <v>0.77868877126176295</v>
      </c>
      <c r="F1498" s="5" t="e">
        <f ca="1">LOOKUP(E1498,_xludf.MAP(_xludf.SEQUENCE($I$24-$I$23+1,1,$I$23),_xludf.LAMBDA(x,DISTR_HIPERGEOM_CDF(x,$C$5,$C$4,$C$3))),_xludf.SEQUENCE($I$24-$I$23+1,1,$I$23+1))</f>
        <v>#NAME?</v>
      </c>
      <c r="G1498" s="1"/>
      <c r="H1498" s="1"/>
      <c r="I1498" s="1"/>
      <c r="J1498" s="1"/>
      <c r="R1498" s="1"/>
      <c r="S1498" s="1"/>
      <c r="T1498" s="1"/>
      <c r="U1498" s="1"/>
      <c r="V1498" s="1"/>
      <c r="W1498" s="1"/>
      <c r="X1498" s="1"/>
    </row>
    <row r="1499" spans="1:24" ht="13.8" x14ac:dyDescent="0.3">
      <c r="A1499" s="1"/>
      <c r="B1499" s="1"/>
      <c r="C1499" s="1"/>
      <c r="D1499" s="6"/>
      <c r="E1499" s="5">
        <v>0.77250837998328714</v>
      </c>
      <c r="F1499" s="5" t="e">
        <f ca="1">LOOKUP(E1499,_xludf.MAP(_xludf.SEQUENCE($I$24-$I$23+1,1,$I$23),_xludf.LAMBDA(x,DISTR_HIPERGEOM_CDF(x,$C$5,$C$4,$C$3))),_xludf.SEQUENCE($I$24-$I$23+1,1,$I$23+1))</f>
        <v>#NAME?</v>
      </c>
      <c r="G1499" s="1"/>
      <c r="H1499" s="1"/>
      <c r="I1499" s="1"/>
      <c r="J1499" s="1"/>
      <c r="R1499" s="1"/>
      <c r="S1499" s="1"/>
      <c r="T1499" s="1"/>
      <c r="U1499" s="1"/>
      <c r="V1499" s="1"/>
      <c r="W1499" s="1"/>
      <c r="X1499" s="1"/>
    </row>
    <row r="1500" spans="1:24" ht="13.8" x14ac:dyDescent="0.3">
      <c r="A1500" s="1"/>
      <c r="B1500" s="1"/>
      <c r="C1500" s="1"/>
      <c r="D1500" s="6"/>
      <c r="E1500" s="5">
        <v>0.83344286839860882</v>
      </c>
      <c r="F1500" s="5" t="e">
        <f ca="1">LOOKUP(E1500,_xludf.MAP(_xludf.SEQUENCE($I$24-$I$23+1,1,$I$23),_xludf.LAMBDA(x,DISTR_HIPERGEOM_CDF(x,$C$5,$C$4,$C$3))),_xludf.SEQUENCE($I$24-$I$23+1,1,$I$23+1))</f>
        <v>#NAME?</v>
      </c>
      <c r="G1500" s="1"/>
      <c r="H1500" s="1"/>
      <c r="I1500" s="1"/>
      <c r="J1500" s="1"/>
      <c r="R1500" s="1"/>
      <c r="S1500" s="1"/>
      <c r="T1500" s="1"/>
      <c r="U1500" s="1"/>
      <c r="V1500" s="1"/>
      <c r="W1500" s="1"/>
      <c r="X1500" s="1"/>
    </row>
    <row r="1501" spans="1:24" ht="13.8" x14ac:dyDescent="0.3">
      <c r="A1501" s="1"/>
      <c r="B1501" s="1"/>
      <c r="C1501" s="1"/>
      <c r="D1501" s="6"/>
      <c r="E1501" s="5">
        <v>0.58491449864048617</v>
      </c>
      <c r="F1501" s="5" t="e">
        <f ca="1">LOOKUP(E1501,_xludf.MAP(_xludf.SEQUENCE($I$24-$I$23+1,1,$I$23),_xludf.LAMBDA(x,DISTR_HIPERGEOM_CDF(x,$C$5,$C$4,$C$3))),_xludf.SEQUENCE($I$24-$I$23+1,1,$I$23+1))</f>
        <v>#NAME?</v>
      </c>
      <c r="G1501" s="1"/>
      <c r="H1501" s="1"/>
      <c r="I1501" s="1"/>
      <c r="J1501" s="1"/>
      <c r="R1501" s="1"/>
      <c r="S1501" s="1"/>
      <c r="T1501" s="1"/>
      <c r="U1501" s="1"/>
      <c r="V1501" s="1"/>
      <c r="W1501" s="1"/>
      <c r="X1501" s="1"/>
    </row>
    <row r="1502" spans="1:24" ht="13.8" x14ac:dyDescent="0.3">
      <c r="A1502" s="1"/>
      <c r="B1502" s="1"/>
      <c r="C1502" s="1"/>
      <c r="D1502" s="6"/>
      <c r="E1502" s="5">
        <v>2.4228205242393552E-2</v>
      </c>
      <c r="F1502" s="5" t="e">
        <f ca="1">LOOKUP(E1502,_xludf.MAP(_xludf.SEQUENCE($I$24-$I$23+1,1,$I$23),_xludf.LAMBDA(x,DISTR_HIPERGEOM_CDF(x,$C$5,$C$4,$C$3))),_xludf.SEQUENCE($I$24-$I$23+1,1,$I$23+1))</f>
        <v>#NAME?</v>
      </c>
      <c r="G1502" s="1"/>
      <c r="H1502" s="1"/>
      <c r="I1502" s="1"/>
      <c r="J1502" s="1"/>
      <c r="R1502" s="1"/>
      <c r="S1502" s="1"/>
      <c r="T1502" s="1"/>
      <c r="U1502" s="1"/>
      <c r="V1502" s="1"/>
      <c r="W1502" s="1"/>
      <c r="X1502" s="1"/>
    </row>
    <row r="1503" spans="1:24" ht="13.8" x14ac:dyDescent="0.3">
      <c r="A1503" s="1"/>
      <c r="B1503" s="1"/>
      <c r="C1503" s="1"/>
      <c r="D1503" s="6"/>
      <c r="E1503" s="5">
        <v>0.9248328940520828</v>
      </c>
      <c r="F1503" s="5" t="e">
        <f ca="1">LOOKUP(E1503,_xludf.MAP(_xludf.SEQUENCE($I$24-$I$23+1,1,$I$23),_xludf.LAMBDA(x,DISTR_HIPERGEOM_CDF(x,$C$5,$C$4,$C$3))),_xludf.SEQUENCE($I$24-$I$23+1,1,$I$23+1))</f>
        <v>#NAME?</v>
      </c>
      <c r="G1503" s="1"/>
      <c r="H1503" s="1"/>
      <c r="I1503" s="1"/>
      <c r="J1503" s="1"/>
      <c r="R1503" s="1"/>
      <c r="S1503" s="1"/>
      <c r="T1503" s="1"/>
      <c r="U1503" s="1"/>
      <c r="V1503" s="1"/>
      <c r="W1503" s="1"/>
      <c r="X1503" s="1"/>
    </row>
    <row r="1504" spans="1:24" ht="13.8" x14ac:dyDescent="0.3">
      <c r="A1504" s="1"/>
      <c r="B1504" s="1"/>
      <c r="C1504" s="1"/>
      <c r="D1504" s="6"/>
      <c r="E1504" s="5">
        <v>0.51662060596941617</v>
      </c>
      <c r="F1504" s="5" t="e">
        <f ca="1">LOOKUP(E1504,_xludf.MAP(_xludf.SEQUENCE($I$24-$I$23+1,1,$I$23),_xludf.LAMBDA(x,DISTR_HIPERGEOM_CDF(x,$C$5,$C$4,$C$3))),_xludf.SEQUENCE($I$24-$I$23+1,1,$I$23+1))</f>
        <v>#NAME?</v>
      </c>
      <c r="G1504" s="1"/>
      <c r="H1504" s="1"/>
      <c r="I1504" s="1"/>
      <c r="J1504" s="1"/>
      <c r="R1504" s="1"/>
      <c r="S1504" s="1"/>
      <c r="T1504" s="1"/>
      <c r="U1504" s="1"/>
      <c r="V1504" s="1"/>
      <c r="W1504" s="1"/>
      <c r="X1504" s="1"/>
    </row>
    <row r="1505" spans="1:24" ht="13.8" x14ac:dyDescent="0.3">
      <c r="A1505" s="1"/>
      <c r="B1505" s="1"/>
      <c r="C1505" s="1"/>
      <c r="D1505" s="6"/>
      <c r="E1505" s="5">
        <v>2.1810219469993952E-2</v>
      </c>
      <c r="F1505" s="5" t="e">
        <f ca="1">LOOKUP(E1505,_xludf.MAP(_xludf.SEQUENCE($I$24-$I$23+1,1,$I$23),_xludf.LAMBDA(x,DISTR_HIPERGEOM_CDF(x,$C$5,$C$4,$C$3))),_xludf.SEQUENCE($I$24-$I$23+1,1,$I$23+1))</f>
        <v>#NAME?</v>
      </c>
      <c r="G1505" s="1"/>
      <c r="H1505" s="1"/>
      <c r="I1505" s="1"/>
      <c r="J1505" s="1"/>
      <c r="R1505" s="1"/>
      <c r="S1505" s="1"/>
      <c r="T1505" s="1"/>
      <c r="U1505" s="1"/>
      <c r="V1505" s="1"/>
      <c r="W1505" s="1"/>
      <c r="X1505" s="1"/>
    </row>
    <row r="1506" spans="1:24" ht="13.8" x14ac:dyDescent="0.3">
      <c r="A1506" s="1"/>
      <c r="B1506" s="1"/>
      <c r="C1506" s="1"/>
      <c r="D1506" s="6"/>
      <c r="E1506" s="5">
        <v>0.92276562814213203</v>
      </c>
      <c r="F1506" s="5" t="e">
        <f ca="1">LOOKUP(E1506,_xludf.MAP(_xludf.SEQUENCE($I$24-$I$23+1,1,$I$23),_xludf.LAMBDA(x,DISTR_HIPERGEOM_CDF(x,$C$5,$C$4,$C$3))),_xludf.SEQUENCE($I$24-$I$23+1,1,$I$23+1))</f>
        <v>#NAME?</v>
      </c>
      <c r="G1506" s="1"/>
      <c r="H1506" s="1"/>
      <c r="I1506" s="1"/>
      <c r="J1506" s="1"/>
      <c r="R1506" s="1"/>
      <c r="S1506" s="1"/>
      <c r="T1506" s="1"/>
      <c r="U1506" s="1"/>
      <c r="V1506" s="1"/>
      <c r="W1506" s="1"/>
      <c r="X1506" s="1"/>
    </row>
    <row r="1507" spans="1:24" ht="13.8" x14ac:dyDescent="0.3">
      <c r="A1507" s="1"/>
      <c r="B1507" s="1"/>
      <c r="C1507" s="1"/>
      <c r="D1507" s="6"/>
      <c r="E1507" s="5">
        <v>0.49244273567686969</v>
      </c>
      <c r="F1507" s="5" t="e">
        <f ca="1">LOOKUP(E1507,_xludf.MAP(_xludf.SEQUENCE($I$24-$I$23+1,1,$I$23),_xludf.LAMBDA(x,DISTR_HIPERGEOM_CDF(x,$C$5,$C$4,$C$3))),_xludf.SEQUENCE($I$24-$I$23+1,1,$I$23+1))</f>
        <v>#NAME?</v>
      </c>
      <c r="G1507" s="1"/>
      <c r="H1507" s="1"/>
      <c r="I1507" s="1"/>
      <c r="J1507" s="1"/>
      <c r="R1507" s="1"/>
      <c r="S1507" s="1"/>
      <c r="T1507" s="1"/>
      <c r="U1507" s="1"/>
      <c r="V1507" s="1"/>
      <c r="W1507" s="1"/>
      <c r="X1507" s="1"/>
    </row>
    <row r="1508" spans="1:24" ht="13.8" x14ac:dyDescent="0.3">
      <c r="A1508" s="1"/>
      <c r="B1508" s="1"/>
      <c r="C1508" s="1"/>
      <c r="D1508" s="6"/>
      <c r="E1508" s="5">
        <v>4.1470094384728706E-2</v>
      </c>
      <c r="F1508" s="5" t="e">
        <f ca="1">LOOKUP(E1508,_xludf.MAP(_xludf.SEQUENCE($I$24-$I$23+1,1,$I$23),_xludf.LAMBDA(x,DISTR_HIPERGEOM_CDF(x,$C$5,$C$4,$C$3))),_xludf.SEQUENCE($I$24-$I$23+1,1,$I$23+1))</f>
        <v>#NAME?</v>
      </c>
      <c r="G1508" s="1"/>
      <c r="H1508" s="1"/>
      <c r="I1508" s="1"/>
      <c r="J1508" s="1"/>
      <c r="R1508" s="1"/>
      <c r="S1508" s="1"/>
      <c r="T1508" s="1"/>
      <c r="U1508" s="1"/>
      <c r="V1508" s="1"/>
      <c r="W1508" s="1"/>
      <c r="X1508" s="1"/>
    </row>
    <row r="1509" spans="1:24" ht="13.8" x14ac:dyDescent="0.3">
      <c r="A1509" s="1"/>
      <c r="B1509" s="1"/>
      <c r="C1509" s="1"/>
      <c r="D1509" s="6"/>
      <c r="E1509" s="5">
        <v>0.79932867377625316</v>
      </c>
      <c r="F1509" s="5" t="e">
        <f ca="1">LOOKUP(E1509,_xludf.MAP(_xludf.SEQUENCE($I$24-$I$23+1,1,$I$23),_xludf.LAMBDA(x,DISTR_HIPERGEOM_CDF(x,$C$5,$C$4,$C$3))),_xludf.SEQUENCE($I$24-$I$23+1,1,$I$23+1))</f>
        <v>#NAME?</v>
      </c>
      <c r="G1509" s="1"/>
      <c r="H1509" s="1"/>
      <c r="I1509" s="1"/>
      <c r="J1509" s="1"/>
      <c r="R1509" s="1"/>
      <c r="S1509" s="1"/>
      <c r="T1509" s="1"/>
      <c r="U1509" s="1"/>
      <c r="V1509" s="1"/>
      <c r="W1509" s="1"/>
      <c r="X1509" s="1"/>
    </row>
    <row r="1510" spans="1:24" ht="13.8" x14ac:dyDescent="0.3">
      <c r="A1510" s="1"/>
      <c r="B1510" s="1"/>
      <c r="C1510" s="1"/>
      <c r="D1510" s="6"/>
      <c r="E1510" s="5">
        <v>6.6150646916729561E-2</v>
      </c>
      <c r="F1510" s="5" t="e">
        <f ca="1">LOOKUP(E1510,_xludf.MAP(_xludf.SEQUENCE($I$24-$I$23+1,1,$I$23),_xludf.LAMBDA(x,DISTR_HIPERGEOM_CDF(x,$C$5,$C$4,$C$3))),_xludf.SEQUENCE($I$24-$I$23+1,1,$I$23+1))</f>
        <v>#NAME?</v>
      </c>
      <c r="G1510" s="1"/>
      <c r="H1510" s="1"/>
      <c r="I1510" s="1"/>
      <c r="J1510" s="1"/>
      <c r="R1510" s="1"/>
      <c r="S1510" s="1"/>
      <c r="T1510" s="1"/>
      <c r="U1510" s="1"/>
      <c r="V1510" s="1"/>
      <c r="W1510" s="1"/>
      <c r="X1510" s="1"/>
    </row>
    <row r="1511" spans="1:24" ht="13.8" x14ac:dyDescent="0.3">
      <c r="A1511" s="1"/>
      <c r="B1511" s="1"/>
      <c r="C1511" s="1"/>
      <c r="D1511" s="6"/>
      <c r="E1511" s="5">
        <v>0.89335949445858909</v>
      </c>
      <c r="F1511" s="5" t="e">
        <f ca="1">LOOKUP(E1511,_xludf.MAP(_xludf.SEQUENCE($I$24-$I$23+1,1,$I$23),_xludf.LAMBDA(x,DISTR_HIPERGEOM_CDF(x,$C$5,$C$4,$C$3))),_xludf.SEQUENCE($I$24-$I$23+1,1,$I$23+1))</f>
        <v>#NAME?</v>
      </c>
      <c r="G1511" s="1"/>
      <c r="H1511" s="1"/>
      <c r="I1511" s="1"/>
      <c r="J1511" s="1"/>
      <c r="R1511" s="1"/>
      <c r="S1511" s="1"/>
      <c r="T1511" s="1"/>
      <c r="U1511" s="1"/>
      <c r="V1511" s="1"/>
      <c r="W1511" s="1"/>
      <c r="X1511" s="1"/>
    </row>
    <row r="1512" spans="1:24" ht="13.8" x14ac:dyDescent="0.3">
      <c r="A1512" s="1"/>
      <c r="B1512" s="1"/>
      <c r="C1512" s="1"/>
      <c r="D1512" s="6"/>
      <c r="E1512" s="5">
        <v>0.4840535245739459</v>
      </c>
      <c r="F1512" s="5" t="e">
        <f ca="1">LOOKUP(E1512,_xludf.MAP(_xludf.SEQUENCE($I$24-$I$23+1,1,$I$23),_xludf.LAMBDA(x,DISTR_HIPERGEOM_CDF(x,$C$5,$C$4,$C$3))),_xludf.SEQUENCE($I$24-$I$23+1,1,$I$23+1))</f>
        <v>#NAME?</v>
      </c>
      <c r="G1512" s="1"/>
      <c r="H1512" s="1"/>
      <c r="I1512" s="1"/>
      <c r="J1512" s="1"/>
      <c r="R1512" s="1"/>
      <c r="S1512" s="1"/>
      <c r="T1512" s="1"/>
      <c r="U1512" s="1"/>
      <c r="V1512" s="1"/>
      <c r="W1512" s="1"/>
      <c r="X1512" s="1"/>
    </row>
    <row r="1513" spans="1:24" ht="13.8" x14ac:dyDescent="0.3">
      <c r="A1513" s="1"/>
      <c r="B1513" s="1"/>
      <c r="C1513" s="1"/>
      <c r="D1513" s="6"/>
      <c r="E1513" s="5">
        <v>0.9368755606440119</v>
      </c>
      <c r="F1513" s="5" t="e">
        <f ca="1">LOOKUP(E1513,_xludf.MAP(_xludf.SEQUENCE($I$24-$I$23+1,1,$I$23),_xludf.LAMBDA(x,DISTR_HIPERGEOM_CDF(x,$C$5,$C$4,$C$3))),_xludf.SEQUENCE($I$24-$I$23+1,1,$I$23+1))</f>
        <v>#NAME?</v>
      </c>
      <c r="G1513" s="1"/>
      <c r="H1513" s="1"/>
      <c r="I1513" s="1"/>
      <c r="J1513" s="1"/>
      <c r="R1513" s="1"/>
      <c r="S1513" s="1"/>
      <c r="T1513" s="1"/>
      <c r="U1513" s="1"/>
      <c r="V1513" s="1"/>
      <c r="W1513" s="1"/>
      <c r="X1513" s="1"/>
    </row>
    <row r="1514" spans="1:24" ht="13.8" x14ac:dyDescent="0.3">
      <c r="A1514" s="1"/>
      <c r="B1514" s="1"/>
      <c r="C1514" s="1"/>
      <c r="D1514" s="6"/>
      <c r="E1514" s="5">
        <v>7.3603922701628743E-2</v>
      </c>
      <c r="F1514" s="5" t="e">
        <f ca="1">LOOKUP(E1514,_xludf.MAP(_xludf.SEQUENCE($I$24-$I$23+1,1,$I$23),_xludf.LAMBDA(x,DISTR_HIPERGEOM_CDF(x,$C$5,$C$4,$C$3))),_xludf.SEQUENCE($I$24-$I$23+1,1,$I$23+1))</f>
        <v>#NAME?</v>
      </c>
      <c r="G1514" s="1"/>
      <c r="H1514" s="1"/>
      <c r="I1514" s="1"/>
      <c r="J1514" s="1"/>
      <c r="R1514" s="1"/>
      <c r="S1514" s="1"/>
      <c r="T1514" s="1"/>
      <c r="U1514" s="1"/>
      <c r="V1514" s="1"/>
      <c r="W1514" s="1"/>
      <c r="X1514" s="1"/>
    </row>
    <row r="1515" spans="1:24" ht="13.8" x14ac:dyDescent="0.3">
      <c r="A1515" s="1"/>
      <c r="B1515" s="1"/>
      <c r="C1515" s="1"/>
      <c r="D1515" s="6"/>
      <c r="E1515" s="5">
        <v>0.88607596183709436</v>
      </c>
      <c r="F1515" s="5" t="e">
        <f ca="1">LOOKUP(E1515,_xludf.MAP(_xludf.SEQUENCE($I$24-$I$23+1,1,$I$23),_xludf.LAMBDA(x,DISTR_HIPERGEOM_CDF(x,$C$5,$C$4,$C$3))),_xludf.SEQUENCE($I$24-$I$23+1,1,$I$23+1))</f>
        <v>#NAME?</v>
      </c>
      <c r="G1515" s="1"/>
      <c r="H1515" s="1"/>
      <c r="I1515" s="1"/>
      <c r="J1515" s="1"/>
      <c r="R1515" s="1"/>
      <c r="S1515" s="1"/>
      <c r="T1515" s="1"/>
      <c r="U1515" s="1"/>
      <c r="V1515" s="1"/>
      <c r="W1515" s="1"/>
      <c r="X1515" s="1"/>
    </row>
    <row r="1516" spans="1:24" ht="13.8" x14ac:dyDescent="0.3">
      <c r="A1516" s="1"/>
      <c r="B1516" s="1"/>
      <c r="C1516" s="1"/>
      <c r="D1516" s="6"/>
      <c r="E1516" s="5">
        <v>0.90714399043120542</v>
      </c>
      <c r="F1516" s="5" t="e">
        <f ca="1">LOOKUP(E1516,_xludf.MAP(_xludf.SEQUENCE($I$24-$I$23+1,1,$I$23),_xludf.LAMBDA(x,DISTR_HIPERGEOM_CDF(x,$C$5,$C$4,$C$3))),_xludf.SEQUENCE($I$24-$I$23+1,1,$I$23+1))</f>
        <v>#NAME?</v>
      </c>
      <c r="G1516" s="1"/>
      <c r="H1516" s="1"/>
      <c r="I1516" s="1"/>
      <c r="J1516" s="1"/>
      <c r="R1516" s="1"/>
      <c r="S1516" s="1"/>
      <c r="T1516" s="1"/>
      <c r="U1516" s="1"/>
      <c r="V1516" s="1"/>
      <c r="W1516" s="1"/>
      <c r="X1516" s="1"/>
    </row>
    <row r="1517" spans="1:24" ht="13.8" x14ac:dyDescent="0.3">
      <c r="A1517" s="1"/>
      <c r="B1517" s="1"/>
      <c r="C1517" s="1"/>
      <c r="D1517" s="6"/>
      <c r="E1517" s="5">
        <v>0.27851899934808599</v>
      </c>
      <c r="F1517" s="5" t="e">
        <f ca="1">LOOKUP(E1517,_xludf.MAP(_xludf.SEQUENCE($I$24-$I$23+1,1,$I$23),_xludf.LAMBDA(x,DISTR_HIPERGEOM_CDF(x,$C$5,$C$4,$C$3))),_xludf.SEQUENCE($I$24-$I$23+1,1,$I$23+1))</f>
        <v>#NAME?</v>
      </c>
      <c r="G1517" s="1"/>
      <c r="H1517" s="1"/>
      <c r="I1517" s="1"/>
      <c r="J1517" s="1"/>
      <c r="R1517" s="1"/>
      <c r="S1517" s="1"/>
      <c r="T1517" s="1"/>
      <c r="U1517" s="1"/>
      <c r="V1517" s="1"/>
      <c r="W1517" s="1"/>
      <c r="X1517" s="1"/>
    </row>
    <row r="1518" spans="1:24" ht="13.8" x14ac:dyDescent="0.3">
      <c r="A1518" s="1"/>
      <c r="B1518" s="1"/>
      <c r="C1518" s="1"/>
      <c r="D1518" s="6"/>
      <c r="E1518" s="5">
        <v>0.51433950351717928</v>
      </c>
      <c r="F1518" s="5" t="e">
        <f ca="1">LOOKUP(E1518,_xludf.MAP(_xludf.SEQUENCE($I$24-$I$23+1,1,$I$23),_xludf.LAMBDA(x,DISTR_HIPERGEOM_CDF(x,$C$5,$C$4,$C$3))),_xludf.SEQUENCE($I$24-$I$23+1,1,$I$23+1))</f>
        <v>#NAME?</v>
      </c>
      <c r="G1518" s="1"/>
      <c r="H1518" s="1"/>
      <c r="I1518" s="1"/>
      <c r="J1518" s="1"/>
      <c r="R1518" s="1"/>
      <c r="S1518" s="1"/>
      <c r="T1518" s="1"/>
      <c r="U1518" s="1"/>
      <c r="V1518" s="1"/>
      <c r="W1518" s="1"/>
      <c r="X1518" s="1"/>
    </row>
    <row r="1519" spans="1:24" ht="13.8" x14ac:dyDescent="0.3">
      <c r="A1519" s="1"/>
      <c r="B1519" s="1"/>
      <c r="C1519" s="1"/>
      <c r="D1519" s="6"/>
      <c r="E1519" s="5">
        <v>0.54530888254362819</v>
      </c>
      <c r="F1519" s="5" t="e">
        <f ca="1">LOOKUP(E1519,_xludf.MAP(_xludf.SEQUENCE($I$24-$I$23+1,1,$I$23),_xludf.LAMBDA(x,DISTR_HIPERGEOM_CDF(x,$C$5,$C$4,$C$3))),_xludf.SEQUENCE($I$24-$I$23+1,1,$I$23+1))</f>
        <v>#NAME?</v>
      </c>
      <c r="G1519" s="1"/>
      <c r="H1519" s="1"/>
      <c r="I1519" s="1"/>
      <c r="J1519" s="1"/>
      <c r="R1519" s="1"/>
      <c r="S1519" s="1"/>
      <c r="T1519" s="1"/>
      <c r="U1519" s="1"/>
      <c r="V1519" s="1"/>
      <c r="W1519" s="1"/>
      <c r="X1519" s="1"/>
    </row>
    <row r="1520" spans="1:24" ht="13.8" x14ac:dyDescent="0.3">
      <c r="A1520" s="1"/>
      <c r="B1520" s="1"/>
      <c r="C1520" s="1"/>
      <c r="D1520" s="6"/>
      <c r="E1520" s="5">
        <v>0.42846269982020257</v>
      </c>
      <c r="F1520" s="5" t="e">
        <f ca="1">LOOKUP(E1520,_xludf.MAP(_xludf.SEQUENCE($I$24-$I$23+1,1,$I$23),_xludf.LAMBDA(x,DISTR_HIPERGEOM_CDF(x,$C$5,$C$4,$C$3))),_xludf.SEQUENCE($I$24-$I$23+1,1,$I$23+1))</f>
        <v>#NAME?</v>
      </c>
      <c r="G1520" s="1"/>
      <c r="H1520" s="1"/>
      <c r="I1520" s="1"/>
      <c r="J1520" s="1"/>
      <c r="R1520" s="1"/>
      <c r="S1520" s="1"/>
      <c r="T1520" s="1"/>
      <c r="U1520" s="1"/>
      <c r="V1520" s="1"/>
      <c r="W1520" s="1"/>
      <c r="X1520" s="1"/>
    </row>
    <row r="1521" spans="1:24" ht="13.8" x14ac:dyDescent="0.3">
      <c r="A1521" s="1"/>
      <c r="B1521" s="1"/>
      <c r="C1521" s="1"/>
      <c r="D1521" s="6"/>
      <c r="E1521" s="5">
        <v>0.5329859856632766</v>
      </c>
      <c r="F1521" s="5" t="e">
        <f ca="1">LOOKUP(E1521,_xludf.MAP(_xludf.SEQUENCE($I$24-$I$23+1,1,$I$23),_xludf.LAMBDA(x,DISTR_HIPERGEOM_CDF(x,$C$5,$C$4,$C$3))),_xludf.SEQUENCE($I$24-$I$23+1,1,$I$23+1))</f>
        <v>#NAME?</v>
      </c>
      <c r="G1521" s="1"/>
      <c r="H1521" s="1"/>
      <c r="I1521" s="1"/>
      <c r="J1521" s="1"/>
      <c r="R1521" s="1"/>
      <c r="S1521" s="1"/>
      <c r="T1521" s="1"/>
      <c r="U1521" s="1"/>
      <c r="V1521" s="1"/>
      <c r="W1521" s="1"/>
      <c r="X1521" s="1"/>
    </row>
    <row r="1522" spans="1:24" ht="13.8" x14ac:dyDescent="0.3">
      <c r="A1522" s="1"/>
      <c r="B1522" s="1"/>
      <c r="C1522" s="1"/>
      <c r="D1522" s="6"/>
      <c r="E1522" s="5">
        <v>0.18551173826006484</v>
      </c>
      <c r="F1522" s="5" t="e">
        <f ca="1">LOOKUP(E1522,_xludf.MAP(_xludf.SEQUENCE($I$24-$I$23+1,1,$I$23),_xludf.LAMBDA(x,DISTR_HIPERGEOM_CDF(x,$C$5,$C$4,$C$3))),_xludf.SEQUENCE($I$24-$I$23+1,1,$I$23+1))</f>
        <v>#NAME?</v>
      </c>
      <c r="G1522" s="1"/>
      <c r="H1522" s="1"/>
      <c r="I1522" s="1"/>
      <c r="J1522" s="1"/>
      <c r="R1522" s="1"/>
      <c r="S1522" s="1"/>
      <c r="T1522" s="1"/>
      <c r="U1522" s="1"/>
      <c r="V1522" s="1"/>
      <c r="W1522" s="1"/>
      <c r="X1522" s="1"/>
    </row>
    <row r="1523" spans="1:24" ht="13.8" x14ac:dyDescent="0.3">
      <c r="A1523" s="1"/>
      <c r="B1523" s="1"/>
      <c r="C1523" s="1"/>
      <c r="D1523" s="6"/>
      <c r="E1523" s="5">
        <v>0.17819730371969722</v>
      </c>
      <c r="F1523" s="5" t="e">
        <f ca="1">LOOKUP(E1523,_xludf.MAP(_xludf.SEQUENCE($I$24-$I$23+1,1,$I$23),_xludf.LAMBDA(x,DISTR_HIPERGEOM_CDF(x,$C$5,$C$4,$C$3))),_xludf.SEQUENCE($I$24-$I$23+1,1,$I$23+1))</f>
        <v>#NAME?</v>
      </c>
      <c r="G1523" s="1"/>
      <c r="H1523" s="1"/>
      <c r="I1523" s="1"/>
      <c r="J1523" s="1"/>
      <c r="R1523" s="1"/>
      <c r="S1523" s="1"/>
      <c r="T1523" s="1"/>
      <c r="U1523" s="1"/>
      <c r="V1523" s="1"/>
      <c r="W1523" s="1"/>
      <c r="X1523" s="1"/>
    </row>
    <row r="1524" spans="1:24" ht="13.8" x14ac:dyDescent="0.3">
      <c r="A1524" s="1"/>
      <c r="B1524" s="1"/>
      <c r="C1524" s="1"/>
      <c r="D1524" s="6"/>
      <c r="E1524" s="5">
        <v>0.57723982132382667</v>
      </c>
      <c r="F1524" s="5" t="e">
        <f ca="1">LOOKUP(E1524,_xludf.MAP(_xludf.SEQUENCE($I$24-$I$23+1,1,$I$23),_xludf.LAMBDA(x,DISTR_HIPERGEOM_CDF(x,$C$5,$C$4,$C$3))),_xludf.SEQUENCE($I$24-$I$23+1,1,$I$23+1))</f>
        <v>#NAME?</v>
      </c>
      <c r="G1524" s="1"/>
      <c r="H1524" s="1"/>
      <c r="I1524" s="1"/>
      <c r="J1524" s="1"/>
      <c r="R1524" s="1"/>
      <c r="S1524" s="1"/>
      <c r="T1524" s="1"/>
      <c r="U1524" s="1"/>
      <c r="V1524" s="1"/>
      <c r="W1524" s="1"/>
      <c r="X1524" s="1"/>
    </row>
    <row r="1525" spans="1:24" ht="13.8" x14ac:dyDescent="0.3">
      <c r="A1525" s="1"/>
      <c r="B1525" s="1"/>
      <c r="C1525" s="1"/>
      <c r="D1525" s="6"/>
      <c r="E1525" s="5">
        <v>0.69552619324773135</v>
      </c>
      <c r="F1525" s="5" t="e">
        <f ca="1">LOOKUP(E1525,_xludf.MAP(_xludf.SEQUENCE($I$24-$I$23+1,1,$I$23),_xludf.LAMBDA(x,DISTR_HIPERGEOM_CDF(x,$C$5,$C$4,$C$3))),_xludf.SEQUENCE($I$24-$I$23+1,1,$I$23+1))</f>
        <v>#NAME?</v>
      </c>
      <c r="G1525" s="1"/>
      <c r="H1525" s="1"/>
      <c r="I1525" s="1"/>
      <c r="J1525" s="1"/>
      <c r="R1525" s="1"/>
      <c r="S1525" s="1"/>
      <c r="T1525" s="1"/>
      <c r="U1525" s="1"/>
      <c r="V1525" s="1"/>
      <c r="W1525" s="1"/>
      <c r="X1525" s="1"/>
    </row>
    <row r="1526" spans="1:24" ht="13.8" x14ac:dyDescent="0.3">
      <c r="A1526" s="1"/>
      <c r="B1526" s="1"/>
      <c r="C1526" s="1"/>
      <c r="D1526" s="6"/>
      <c r="E1526" s="5">
        <v>6.6806610157746582E-2</v>
      </c>
      <c r="F1526" s="5" t="e">
        <f ca="1">LOOKUP(E1526,_xludf.MAP(_xludf.SEQUENCE($I$24-$I$23+1,1,$I$23),_xludf.LAMBDA(x,DISTR_HIPERGEOM_CDF(x,$C$5,$C$4,$C$3))),_xludf.SEQUENCE($I$24-$I$23+1,1,$I$23+1))</f>
        <v>#NAME?</v>
      </c>
      <c r="G1526" s="1"/>
      <c r="H1526" s="1"/>
      <c r="I1526" s="1"/>
      <c r="J1526" s="1"/>
      <c r="R1526" s="1"/>
      <c r="S1526" s="1"/>
      <c r="T1526" s="1"/>
      <c r="U1526" s="1"/>
      <c r="V1526" s="1"/>
      <c r="W1526" s="1"/>
      <c r="X1526" s="1"/>
    </row>
    <row r="1527" spans="1:24" ht="13.8" x14ac:dyDescent="0.3">
      <c r="A1527" s="1"/>
      <c r="B1527" s="1"/>
      <c r="C1527" s="1"/>
      <c r="D1527" s="6"/>
      <c r="E1527" s="5">
        <v>0.49762800643279503</v>
      </c>
      <c r="F1527" s="5" t="e">
        <f ca="1">LOOKUP(E1527,_xludf.MAP(_xludf.SEQUENCE($I$24-$I$23+1,1,$I$23),_xludf.LAMBDA(x,DISTR_HIPERGEOM_CDF(x,$C$5,$C$4,$C$3))),_xludf.SEQUENCE($I$24-$I$23+1,1,$I$23+1))</f>
        <v>#NAME?</v>
      </c>
      <c r="G1527" s="1"/>
      <c r="H1527" s="1"/>
      <c r="I1527" s="1"/>
      <c r="J1527" s="1"/>
      <c r="R1527" s="1"/>
      <c r="S1527" s="1"/>
      <c r="T1527" s="1"/>
      <c r="U1527" s="1"/>
      <c r="V1527" s="1"/>
      <c r="W1527" s="1"/>
      <c r="X1527" s="1"/>
    </row>
    <row r="1528" spans="1:24" ht="13.8" x14ac:dyDescent="0.3">
      <c r="A1528" s="1"/>
      <c r="B1528" s="1"/>
      <c r="C1528" s="1"/>
      <c r="D1528" s="6"/>
      <c r="E1528" s="5">
        <v>0.89371895703519166</v>
      </c>
      <c r="F1528" s="5" t="e">
        <f ca="1">LOOKUP(E1528,_xludf.MAP(_xludf.SEQUENCE($I$24-$I$23+1,1,$I$23),_xludf.LAMBDA(x,DISTR_HIPERGEOM_CDF(x,$C$5,$C$4,$C$3))),_xludf.SEQUENCE($I$24-$I$23+1,1,$I$23+1))</f>
        <v>#NAME?</v>
      </c>
      <c r="G1528" s="1"/>
      <c r="H1528" s="1"/>
      <c r="I1528" s="1"/>
      <c r="J1528" s="1"/>
      <c r="R1528" s="1"/>
      <c r="S1528" s="1"/>
      <c r="T1528" s="1"/>
      <c r="U1528" s="1"/>
      <c r="V1528" s="1"/>
      <c r="W1528" s="1"/>
      <c r="X1528" s="1"/>
    </row>
    <row r="1529" spans="1:24" ht="13.8" x14ac:dyDescent="0.3">
      <c r="A1529" s="1"/>
      <c r="B1529" s="1"/>
      <c r="C1529" s="1"/>
      <c r="D1529" s="6"/>
      <c r="E1529" s="5">
        <v>0.91490610153742624</v>
      </c>
      <c r="F1529" s="5" t="e">
        <f ca="1">LOOKUP(E1529,_xludf.MAP(_xludf.SEQUENCE($I$24-$I$23+1,1,$I$23),_xludf.LAMBDA(x,DISTR_HIPERGEOM_CDF(x,$C$5,$C$4,$C$3))),_xludf.SEQUENCE($I$24-$I$23+1,1,$I$23+1))</f>
        <v>#NAME?</v>
      </c>
      <c r="G1529" s="1"/>
      <c r="H1529" s="1"/>
      <c r="I1529" s="1"/>
      <c r="J1529" s="1"/>
      <c r="R1529" s="1"/>
      <c r="S1529" s="1"/>
      <c r="T1529" s="1"/>
      <c r="U1529" s="1"/>
      <c r="V1529" s="1"/>
      <c r="W1529" s="1"/>
      <c r="X1529" s="1"/>
    </row>
    <row r="1530" spans="1:24" ht="13.8" x14ac:dyDescent="0.3">
      <c r="A1530" s="1"/>
      <c r="B1530" s="1"/>
      <c r="C1530" s="1"/>
      <c r="D1530" s="6"/>
      <c r="E1530" s="5">
        <v>0.54741093455308876</v>
      </c>
      <c r="F1530" s="5" t="e">
        <f ca="1">LOOKUP(E1530,_xludf.MAP(_xludf.SEQUENCE($I$24-$I$23+1,1,$I$23),_xludf.LAMBDA(x,DISTR_HIPERGEOM_CDF(x,$C$5,$C$4,$C$3))),_xludf.SEQUENCE($I$24-$I$23+1,1,$I$23+1))</f>
        <v>#NAME?</v>
      </c>
      <c r="G1530" s="1"/>
      <c r="H1530" s="1"/>
      <c r="I1530" s="1"/>
      <c r="J1530" s="1"/>
      <c r="R1530" s="1"/>
      <c r="S1530" s="1"/>
      <c r="T1530" s="1"/>
      <c r="U1530" s="1"/>
      <c r="V1530" s="1"/>
      <c r="W1530" s="1"/>
      <c r="X1530" s="1"/>
    </row>
    <row r="1531" spans="1:24" ht="13.8" x14ac:dyDescent="0.3">
      <c r="A1531" s="1"/>
      <c r="B1531" s="1"/>
      <c r="C1531" s="1"/>
      <c r="D1531" s="6"/>
      <c r="E1531" s="5">
        <v>0.68284510821201139</v>
      </c>
      <c r="F1531" s="5" t="e">
        <f ca="1">LOOKUP(E1531,_xludf.MAP(_xludf.SEQUENCE($I$24-$I$23+1,1,$I$23),_xludf.LAMBDA(x,DISTR_HIPERGEOM_CDF(x,$C$5,$C$4,$C$3))),_xludf.SEQUENCE($I$24-$I$23+1,1,$I$23+1))</f>
        <v>#NAME?</v>
      </c>
      <c r="G1531" s="1"/>
      <c r="H1531" s="1"/>
      <c r="I1531" s="1"/>
      <c r="J1531" s="1"/>
      <c r="R1531" s="1"/>
      <c r="S1531" s="1"/>
      <c r="T1531" s="1"/>
      <c r="U1531" s="1"/>
      <c r="V1531" s="1"/>
      <c r="W1531" s="1"/>
      <c r="X1531" s="1"/>
    </row>
    <row r="1532" spans="1:24" ht="13.8" x14ac:dyDescent="0.3">
      <c r="A1532" s="1"/>
      <c r="B1532" s="1"/>
      <c r="C1532" s="1"/>
      <c r="D1532" s="6"/>
      <c r="E1532" s="5">
        <v>0.1412647671384385</v>
      </c>
      <c r="F1532" s="5" t="e">
        <f ca="1">LOOKUP(E1532,_xludf.MAP(_xludf.SEQUENCE($I$24-$I$23+1,1,$I$23),_xludf.LAMBDA(x,DISTR_HIPERGEOM_CDF(x,$C$5,$C$4,$C$3))),_xludf.SEQUENCE($I$24-$I$23+1,1,$I$23+1))</f>
        <v>#NAME?</v>
      </c>
      <c r="G1532" s="1"/>
      <c r="H1532" s="1"/>
      <c r="I1532" s="1"/>
      <c r="J1532" s="1"/>
      <c r="R1532" s="1"/>
      <c r="S1532" s="1"/>
      <c r="T1532" s="1"/>
      <c r="U1532" s="1"/>
      <c r="V1532" s="1"/>
      <c r="W1532" s="1"/>
      <c r="X1532" s="1"/>
    </row>
    <row r="1533" spans="1:24" ht="13.8" x14ac:dyDescent="0.3">
      <c r="A1533" s="1"/>
      <c r="B1533" s="1"/>
      <c r="C1533" s="1"/>
      <c r="D1533" s="6"/>
      <c r="E1533" s="5">
        <v>0.94789813001888057</v>
      </c>
      <c r="F1533" s="5" t="e">
        <f ca="1">LOOKUP(E1533,_xludf.MAP(_xludf.SEQUENCE($I$24-$I$23+1,1,$I$23),_xludf.LAMBDA(x,DISTR_HIPERGEOM_CDF(x,$C$5,$C$4,$C$3))),_xludf.SEQUENCE($I$24-$I$23+1,1,$I$23+1))</f>
        <v>#NAME?</v>
      </c>
      <c r="G1533" s="1"/>
      <c r="H1533" s="1"/>
      <c r="I1533" s="1"/>
      <c r="J1533" s="1"/>
      <c r="R1533" s="1"/>
      <c r="S1533" s="1"/>
      <c r="T1533" s="1"/>
      <c r="U1533" s="1"/>
      <c r="V1533" s="1"/>
      <c r="W1533" s="1"/>
      <c r="X1533" s="1"/>
    </row>
    <row r="1534" spans="1:24" ht="13.8" x14ac:dyDescent="0.3">
      <c r="A1534" s="1"/>
      <c r="B1534" s="1"/>
      <c r="C1534" s="1"/>
      <c r="D1534" s="6"/>
      <c r="E1534" s="5">
        <v>0.32675742485402115</v>
      </c>
      <c r="F1534" s="5" t="e">
        <f ca="1">LOOKUP(E1534,_xludf.MAP(_xludf.SEQUENCE($I$24-$I$23+1,1,$I$23),_xludf.LAMBDA(x,DISTR_HIPERGEOM_CDF(x,$C$5,$C$4,$C$3))),_xludf.SEQUENCE($I$24-$I$23+1,1,$I$23+1))</f>
        <v>#NAME?</v>
      </c>
      <c r="G1534" s="1"/>
      <c r="H1534" s="1"/>
      <c r="I1534" s="1"/>
      <c r="J1534" s="1"/>
      <c r="R1534" s="1"/>
      <c r="S1534" s="1"/>
      <c r="T1534" s="1"/>
      <c r="U1534" s="1"/>
      <c r="V1534" s="1"/>
      <c r="W1534" s="1"/>
      <c r="X1534" s="1"/>
    </row>
    <row r="1535" spans="1:24" ht="13.8" x14ac:dyDescent="0.3">
      <c r="A1535" s="1"/>
      <c r="B1535" s="1"/>
      <c r="C1535" s="1"/>
      <c r="D1535" s="6"/>
      <c r="E1535" s="5">
        <v>5.2227947057767121E-2</v>
      </c>
      <c r="F1535" s="5" t="e">
        <f ca="1">LOOKUP(E1535,_xludf.MAP(_xludf.SEQUENCE($I$24-$I$23+1,1,$I$23),_xludf.LAMBDA(x,DISTR_HIPERGEOM_CDF(x,$C$5,$C$4,$C$3))),_xludf.SEQUENCE($I$24-$I$23+1,1,$I$23+1))</f>
        <v>#NAME?</v>
      </c>
      <c r="G1535" s="1"/>
      <c r="H1535" s="1"/>
      <c r="I1535" s="1"/>
      <c r="J1535" s="1"/>
      <c r="R1535" s="1"/>
      <c r="S1535" s="1"/>
      <c r="T1535" s="1"/>
      <c r="U1535" s="1"/>
      <c r="V1535" s="1"/>
      <c r="W1535" s="1"/>
      <c r="X1535" s="1"/>
    </row>
    <row r="1536" spans="1:24" ht="13.8" x14ac:dyDescent="0.3">
      <c r="A1536" s="1"/>
      <c r="B1536" s="1"/>
      <c r="C1536" s="1"/>
      <c r="D1536" s="6"/>
      <c r="E1536" s="5">
        <v>0.94702250060868898</v>
      </c>
      <c r="F1536" s="5" t="e">
        <f ca="1">LOOKUP(E1536,_xludf.MAP(_xludf.SEQUENCE($I$24-$I$23+1,1,$I$23),_xludf.LAMBDA(x,DISTR_HIPERGEOM_CDF(x,$C$5,$C$4,$C$3))),_xludf.SEQUENCE($I$24-$I$23+1,1,$I$23+1))</f>
        <v>#NAME?</v>
      </c>
      <c r="G1536" s="1"/>
      <c r="H1536" s="1"/>
      <c r="I1536" s="1"/>
      <c r="J1536" s="1"/>
      <c r="R1536" s="1"/>
      <c r="S1536" s="1"/>
      <c r="T1536" s="1"/>
      <c r="U1536" s="1"/>
      <c r="V1536" s="1"/>
      <c r="W1536" s="1"/>
      <c r="X1536" s="1"/>
    </row>
    <row r="1537" spans="1:24" ht="13.8" x14ac:dyDescent="0.3">
      <c r="A1537" s="1"/>
      <c r="B1537" s="1"/>
      <c r="C1537" s="1"/>
      <c r="D1537" s="6"/>
      <c r="E1537" s="5">
        <v>0.70398039209516405</v>
      </c>
      <c r="F1537" s="5" t="e">
        <f ca="1">LOOKUP(E1537,_xludf.MAP(_xludf.SEQUENCE($I$24-$I$23+1,1,$I$23),_xludf.LAMBDA(x,DISTR_HIPERGEOM_CDF(x,$C$5,$C$4,$C$3))),_xludf.SEQUENCE($I$24-$I$23+1,1,$I$23+1))</f>
        <v>#NAME?</v>
      </c>
      <c r="G1537" s="1"/>
      <c r="H1537" s="1"/>
      <c r="I1537" s="1"/>
      <c r="J1537" s="1"/>
      <c r="R1537" s="1"/>
      <c r="S1537" s="1"/>
      <c r="T1537" s="1"/>
      <c r="U1537" s="1"/>
      <c r="V1537" s="1"/>
      <c r="W1537" s="1"/>
      <c r="X1537" s="1"/>
    </row>
    <row r="1538" spans="1:24" ht="13.8" x14ac:dyDescent="0.3">
      <c r="A1538" s="1"/>
      <c r="B1538" s="1"/>
      <c r="C1538" s="1"/>
      <c r="D1538" s="6"/>
      <c r="E1538" s="5">
        <v>0.72735699596090841</v>
      </c>
      <c r="F1538" s="5" t="e">
        <f ca="1">LOOKUP(E1538,_xludf.MAP(_xludf.SEQUENCE($I$24-$I$23+1,1,$I$23),_xludf.LAMBDA(x,DISTR_HIPERGEOM_CDF(x,$C$5,$C$4,$C$3))),_xludf.SEQUENCE($I$24-$I$23+1,1,$I$23+1))</f>
        <v>#NAME?</v>
      </c>
      <c r="G1538" s="1"/>
      <c r="H1538" s="1"/>
      <c r="I1538" s="1"/>
      <c r="J1538" s="1"/>
      <c r="R1538" s="1"/>
      <c r="S1538" s="1"/>
      <c r="T1538" s="1"/>
      <c r="U1538" s="1"/>
      <c r="V1538" s="1"/>
      <c r="W1538" s="1"/>
      <c r="X1538" s="1"/>
    </row>
    <row r="1539" spans="1:24" ht="13.8" x14ac:dyDescent="0.3">
      <c r="A1539" s="1"/>
      <c r="B1539" s="1"/>
      <c r="C1539" s="1"/>
      <c r="D1539" s="6"/>
      <c r="E1539" s="5">
        <v>0.94909794940575254</v>
      </c>
      <c r="F1539" s="5" t="e">
        <f ca="1">LOOKUP(E1539,_xludf.MAP(_xludf.SEQUENCE($I$24-$I$23+1,1,$I$23),_xludf.LAMBDA(x,DISTR_HIPERGEOM_CDF(x,$C$5,$C$4,$C$3))),_xludf.SEQUENCE($I$24-$I$23+1,1,$I$23+1))</f>
        <v>#NAME?</v>
      </c>
      <c r="G1539" s="1"/>
      <c r="H1539" s="1"/>
      <c r="I1539" s="1"/>
      <c r="J1539" s="1"/>
      <c r="R1539" s="1"/>
      <c r="S1539" s="1"/>
      <c r="T1539" s="1"/>
      <c r="U1539" s="1"/>
      <c r="V1539" s="1"/>
      <c r="W1539" s="1"/>
      <c r="X1539" s="1"/>
    </row>
    <row r="1540" spans="1:24" ht="13.8" x14ac:dyDescent="0.3">
      <c r="A1540" s="1"/>
      <c r="B1540" s="1"/>
      <c r="C1540" s="1"/>
      <c r="D1540" s="6"/>
      <c r="E1540" s="5">
        <v>0.16461634811153791</v>
      </c>
      <c r="F1540" s="5" t="e">
        <f ca="1">LOOKUP(E1540,_xludf.MAP(_xludf.SEQUENCE($I$24-$I$23+1,1,$I$23),_xludf.LAMBDA(x,DISTR_HIPERGEOM_CDF(x,$C$5,$C$4,$C$3))),_xludf.SEQUENCE($I$24-$I$23+1,1,$I$23+1))</f>
        <v>#NAME?</v>
      </c>
      <c r="G1540" s="1"/>
      <c r="H1540" s="1"/>
      <c r="I1540" s="1"/>
      <c r="J1540" s="1"/>
      <c r="R1540" s="1"/>
      <c r="S1540" s="1"/>
      <c r="T1540" s="1"/>
      <c r="U1540" s="1"/>
      <c r="V1540" s="1"/>
      <c r="W1540" s="1"/>
      <c r="X1540" s="1"/>
    </row>
    <row r="1541" spans="1:24" ht="13.8" x14ac:dyDescent="0.3">
      <c r="A1541" s="1"/>
      <c r="B1541" s="1"/>
      <c r="C1541" s="1"/>
      <c r="D1541" s="6"/>
      <c r="E1541" s="5">
        <v>2.4565398125272364E-2</v>
      </c>
      <c r="F1541" s="5" t="e">
        <f ca="1">LOOKUP(E1541,_xludf.MAP(_xludf.SEQUENCE($I$24-$I$23+1,1,$I$23),_xludf.LAMBDA(x,DISTR_HIPERGEOM_CDF(x,$C$5,$C$4,$C$3))),_xludf.SEQUENCE($I$24-$I$23+1,1,$I$23+1))</f>
        <v>#NAME?</v>
      </c>
      <c r="G1541" s="1"/>
      <c r="H1541" s="1"/>
      <c r="I1541" s="1"/>
      <c r="J1541" s="1"/>
      <c r="R1541" s="1"/>
      <c r="S1541" s="1"/>
      <c r="T1541" s="1"/>
      <c r="U1541" s="1"/>
      <c r="V1541" s="1"/>
      <c r="W1541" s="1"/>
      <c r="X1541" s="1"/>
    </row>
    <row r="1542" spans="1:24" ht="13.8" x14ac:dyDescent="0.3">
      <c r="A1542" s="1"/>
      <c r="B1542" s="1"/>
      <c r="C1542" s="1"/>
      <c r="D1542" s="6"/>
      <c r="E1542" s="5">
        <v>2.6194394570791646E-2</v>
      </c>
      <c r="F1542" s="5" t="e">
        <f ca="1">LOOKUP(E1542,_xludf.MAP(_xludf.SEQUENCE($I$24-$I$23+1,1,$I$23),_xludf.LAMBDA(x,DISTR_HIPERGEOM_CDF(x,$C$5,$C$4,$C$3))),_xludf.SEQUENCE($I$24-$I$23+1,1,$I$23+1))</f>
        <v>#NAME?</v>
      </c>
      <c r="G1542" s="1"/>
      <c r="H1542" s="1"/>
      <c r="I1542" s="1"/>
      <c r="J1542" s="1"/>
      <c r="R1542" s="1"/>
      <c r="S1542" s="1"/>
      <c r="T1542" s="1"/>
      <c r="U1542" s="1"/>
      <c r="V1542" s="1"/>
      <c r="W1542" s="1"/>
      <c r="X1542" s="1"/>
    </row>
    <row r="1543" spans="1:24" ht="13.8" x14ac:dyDescent="0.3">
      <c r="A1543" s="1"/>
      <c r="B1543" s="1"/>
      <c r="C1543" s="1"/>
      <c r="D1543" s="6"/>
      <c r="E1543" s="5">
        <v>9.8641510658385778E-2</v>
      </c>
      <c r="F1543" s="5" t="e">
        <f ca="1">LOOKUP(E1543,_xludf.MAP(_xludf.SEQUENCE($I$24-$I$23+1,1,$I$23),_xludf.LAMBDA(x,DISTR_HIPERGEOM_CDF(x,$C$5,$C$4,$C$3))),_xludf.SEQUENCE($I$24-$I$23+1,1,$I$23+1))</f>
        <v>#NAME?</v>
      </c>
      <c r="G1543" s="1"/>
      <c r="H1543" s="1"/>
      <c r="I1543" s="1"/>
      <c r="J1543" s="1"/>
      <c r="R1543" s="1"/>
      <c r="S1543" s="1"/>
      <c r="T1543" s="1"/>
      <c r="U1543" s="1"/>
      <c r="V1543" s="1"/>
      <c r="W1543" s="1"/>
      <c r="X1543" s="1"/>
    </row>
    <row r="1544" spans="1:24" ht="13.8" x14ac:dyDescent="0.3">
      <c r="A1544" s="1"/>
      <c r="B1544" s="1"/>
      <c r="C1544" s="1"/>
      <c r="D1544" s="6"/>
      <c r="E1544" s="5">
        <v>0.76116407027168909</v>
      </c>
      <c r="F1544" s="5" t="e">
        <f ca="1">LOOKUP(E1544,_xludf.MAP(_xludf.SEQUENCE($I$24-$I$23+1,1,$I$23),_xludf.LAMBDA(x,DISTR_HIPERGEOM_CDF(x,$C$5,$C$4,$C$3))),_xludf.SEQUENCE($I$24-$I$23+1,1,$I$23+1))</f>
        <v>#NAME?</v>
      </c>
      <c r="G1544" s="1"/>
      <c r="H1544" s="1"/>
      <c r="I1544" s="1"/>
      <c r="J1544" s="1"/>
      <c r="R1544" s="1"/>
      <c r="S1544" s="1"/>
      <c r="T1544" s="1"/>
      <c r="U1544" s="1"/>
      <c r="V1544" s="1"/>
      <c r="W1544" s="1"/>
      <c r="X1544" s="1"/>
    </row>
    <row r="1545" spans="1:24" ht="13.8" x14ac:dyDescent="0.3">
      <c r="A1545" s="1"/>
      <c r="B1545" s="1"/>
      <c r="C1545" s="1"/>
      <c r="D1545" s="6"/>
      <c r="E1545" s="5">
        <v>0.76392606625066628</v>
      </c>
      <c r="F1545" s="5" t="e">
        <f ca="1">LOOKUP(E1545,_xludf.MAP(_xludf.SEQUENCE($I$24-$I$23+1,1,$I$23),_xludf.LAMBDA(x,DISTR_HIPERGEOM_CDF(x,$C$5,$C$4,$C$3))),_xludf.SEQUENCE($I$24-$I$23+1,1,$I$23+1))</f>
        <v>#NAME?</v>
      </c>
      <c r="G1545" s="1"/>
      <c r="H1545" s="1"/>
      <c r="I1545" s="1"/>
      <c r="J1545" s="1"/>
      <c r="R1545" s="1"/>
      <c r="S1545" s="1"/>
      <c r="T1545" s="1"/>
      <c r="U1545" s="1"/>
      <c r="V1545" s="1"/>
      <c r="W1545" s="1"/>
      <c r="X1545" s="1"/>
    </row>
    <row r="1546" spans="1:24" ht="13.8" x14ac:dyDescent="0.3">
      <c r="A1546" s="1"/>
      <c r="B1546" s="1"/>
      <c r="C1546" s="1"/>
      <c r="D1546" s="6"/>
      <c r="E1546" s="5">
        <v>0.8105771597844782</v>
      </c>
      <c r="F1546" s="5" t="e">
        <f ca="1">LOOKUP(E1546,_xludf.MAP(_xludf.SEQUENCE($I$24-$I$23+1,1,$I$23),_xludf.LAMBDA(x,DISTR_HIPERGEOM_CDF(x,$C$5,$C$4,$C$3))),_xludf.SEQUENCE($I$24-$I$23+1,1,$I$23+1))</f>
        <v>#NAME?</v>
      </c>
      <c r="G1546" s="1"/>
      <c r="H1546" s="1"/>
      <c r="I1546" s="1"/>
      <c r="J1546" s="1"/>
      <c r="R1546" s="1"/>
      <c r="S1546" s="1"/>
      <c r="T1546" s="1"/>
      <c r="U1546" s="1"/>
      <c r="V1546" s="1"/>
      <c r="W1546" s="1"/>
      <c r="X1546" s="1"/>
    </row>
    <row r="1547" spans="1:24" ht="13.8" x14ac:dyDescent="0.3">
      <c r="A1547" s="1"/>
      <c r="B1547" s="1"/>
      <c r="C1547" s="1"/>
      <c r="D1547" s="6"/>
      <c r="E1547" s="5">
        <v>0.13251264769001003</v>
      </c>
      <c r="F1547" s="5" t="e">
        <f ca="1">LOOKUP(E1547,_xludf.MAP(_xludf.SEQUENCE($I$24-$I$23+1,1,$I$23),_xludf.LAMBDA(x,DISTR_HIPERGEOM_CDF(x,$C$5,$C$4,$C$3))),_xludf.SEQUENCE($I$24-$I$23+1,1,$I$23+1))</f>
        <v>#NAME?</v>
      </c>
      <c r="G1547" s="1"/>
      <c r="H1547" s="1"/>
      <c r="I1547" s="1"/>
      <c r="J1547" s="1"/>
      <c r="R1547" s="1"/>
      <c r="S1547" s="1"/>
      <c r="T1547" s="1"/>
      <c r="U1547" s="1"/>
      <c r="V1547" s="1"/>
      <c r="W1547" s="1"/>
      <c r="X1547" s="1"/>
    </row>
    <row r="1548" spans="1:24" ht="13.8" x14ac:dyDescent="0.3">
      <c r="A1548" s="1"/>
      <c r="B1548" s="1"/>
      <c r="C1548" s="1"/>
      <c r="D1548" s="6"/>
      <c r="E1548" s="5">
        <v>0.57092279818164005</v>
      </c>
      <c r="F1548" s="5" t="e">
        <f ca="1">LOOKUP(E1548,_xludf.MAP(_xludf.SEQUENCE($I$24-$I$23+1,1,$I$23),_xludf.LAMBDA(x,DISTR_HIPERGEOM_CDF(x,$C$5,$C$4,$C$3))),_xludf.SEQUENCE($I$24-$I$23+1,1,$I$23+1))</f>
        <v>#NAME?</v>
      </c>
      <c r="G1548" s="1"/>
      <c r="H1548" s="1"/>
      <c r="I1548" s="1"/>
      <c r="J1548" s="1"/>
      <c r="R1548" s="1"/>
      <c r="S1548" s="1"/>
      <c r="T1548" s="1"/>
      <c r="U1548" s="1"/>
      <c r="V1548" s="1"/>
      <c r="W1548" s="1"/>
      <c r="X1548" s="1"/>
    </row>
    <row r="1549" spans="1:24" ht="13.8" x14ac:dyDescent="0.3">
      <c r="A1549" s="1"/>
      <c r="B1549" s="1"/>
      <c r="C1549" s="1"/>
      <c r="D1549" s="6"/>
      <c r="E1549" s="5">
        <v>0.44309055277807796</v>
      </c>
      <c r="F1549" s="5" t="e">
        <f ca="1">LOOKUP(E1549,_xludf.MAP(_xludf.SEQUENCE($I$24-$I$23+1,1,$I$23),_xludf.LAMBDA(x,DISTR_HIPERGEOM_CDF(x,$C$5,$C$4,$C$3))),_xludf.SEQUENCE($I$24-$I$23+1,1,$I$23+1))</f>
        <v>#NAME?</v>
      </c>
      <c r="G1549" s="1"/>
      <c r="H1549" s="1"/>
      <c r="I1549" s="1"/>
      <c r="J1549" s="1"/>
      <c r="R1549" s="1"/>
      <c r="S1549" s="1"/>
      <c r="T1549" s="1"/>
      <c r="U1549" s="1"/>
      <c r="V1549" s="1"/>
      <c r="W1549" s="1"/>
      <c r="X1549" s="1"/>
    </row>
    <row r="1550" spans="1:24" ht="13.8" x14ac:dyDescent="0.3">
      <c r="A1550" s="1"/>
      <c r="B1550" s="1"/>
      <c r="C1550" s="1"/>
      <c r="D1550" s="6"/>
      <c r="E1550" s="5">
        <v>0.29499138303744254</v>
      </c>
      <c r="F1550" s="5" t="e">
        <f ca="1">LOOKUP(E1550,_xludf.MAP(_xludf.SEQUENCE($I$24-$I$23+1,1,$I$23),_xludf.LAMBDA(x,DISTR_HIPERGEOM_CDF(x,$C$5,$C$4,$C$3))),_xludf.SEQUENCE($I$24-$I$23+1,1,$I$23+1))</f>
        <v>#NAME?</v>
      </c>
      <c r="G1550" s="1"/>
      <c r="H1550" s="1"/>
      <c r="I1550" s="1"/>
      <c r="J1550" s="1"/>
      <c r="R1550" s="1"/>
      <c r="S1550" s="1"/>
      <c r="T1550" s="1"/>
      <c r="U1550" s="1"/>
      <c r="V1550" s="1"/>
      <c r="W1550" s="1"/>
      <c r="X1550" s="1"/>
    </row>
    <row r="1551" spans="1:24" ht="13.8" x14ac:dyDescent="0.3">
      <c r="A1551" s="1"/>
      <c r="B1551" s="1"/>
      <c r="C1551" s="1"/>
      <c r="D1551" s="6"/>
      <c r="E1551" s="5">
        <v>0.19740581154512327</v>
      </c>
      <c r="F1551" s="5" t="e">
        <f ca="1">LOOKUP(E1551,_xludf.MAP(_xludf.SEQUENCE($I$24-$I$23+1,1,$I$23),_xludf.LAMBDA(x,DISTR_HIPERGEOM_CDF(x,$C$5,$C$4,$C$3))),_xludf.SEQUENCE($I$24-$I$23+1,1,$I$23+1))</f>
        <v>#NAME?</v>
      </c>
      <c r="G1551" s="1"/>
      <c r="H1551" s="1"/>
      <c r="I1551" s="1"/>
      <c r="J1551" s="1"/>
      <c r="R1551" s="1"/>
      <c r="S1551" s="1"/>
      <c r="T1551" s="1"/>
      <c r="U1551" s="1"/>
      <c r="V1551" s="1"/>
      <c r="W1551" s="1"/>
      <c r="X1551" s="1"/>
    </row>
    <row r="1552" spans="1:24" ht="13.8" x14ac:dyDescent="0.3">
      <c r="A1552" s="1"/>
      <c r="B1552" s="1"/>
      <c r="C1552" s="1"/>
      <c r="D1552" s="6"/>
      <c r="E1552" s="5">
        <v>0.82917121379915704</v>
      </c>
      <c r="F1552" s="5" t="e">
        <f ca="1">LOOKUP(E1552,_xludf.MAP(_xludf.SEQUENCE($I$24-$I$23+1,1,$I$23),_xludf.LAMBDA(x,DISTR_HIPERGEOM_CDF(x,$C$5,$C$4,$C$3))),_xludf.SEQUENCE($I$24-$I$23+1,1,$I$23+1))</f>
        <v>#NAME?</v>
      </c>
      <c r="G1552" s="1"/>
      <c r="H1552" s="1"/>
      <c r="I1552" s="1"/>
      <c r="J1552" s="1"/>
      <c r="R1552" s="1"/>
      <c r="S1552" s="1"/>
      <c r="T1552" s="1"/>
      <c r="U1552" s="1"/>
      <c r="V1552" s="1"/>
      <c r="W1552" s="1"/>
      <c r="X1552" s="1"/>
    </row>
    <row r="1553" spans="1:24" ht="13.8" x14ac:dyDescent="0.3">
      <c r="A1553" s="1"/>
      <c r="B1553" s="1"/>
      <c r="C1553" s="1"/>
      <c r="D1553" s="6"/>
      <c r="E1553" s="5">
        <v>0.23332767109543873</v>
      </c>
      <c r="F1553" s="5" t="e">
        <f ca="1">LOOKUP(E1553,_xludf.MAP(_xludf.SEQUENCE($I$24-$I$23+1,1,$I$23),_xludf.LAMBDA(x,DISTR_HIPERGEOM_CDF(x,$C$5,$C$4,$C$3))),_xludf.SEQUENCE($I$24-$I$23+1,1,$I$23+1))</f>
        <v>#NAME?</v>
      </c>
      <c r="G1553" s="1"/>
      <c r="H1553" s="1"/>
      <c r="I1553" s="1"/>
      <c r="J1553" s="1"/>
      <c r="R1553" s="1"/>
      <c r="S1553" s="1"/>
      <c r="T1553" s="1"/>
      <c r="U1553" s="1"/>
      <c r="V1553" s="1"/>
      <c r="W1553" s="1"/>
      <c r="X1553" s="1"/>
    </row>
    <row r="1554" spans="1:24" ht="13.8" x14ac:dyDescent="0.3">
      <c r="A1554" s="1"/>
      <c r="B1554" s="1"/>
      <c r="C1554" s="1"/>
      <c r="D1554" s="6"/>
      <c r="E1554" s="5">
        <v>0.99743288440472366</v>
      </c>
      <c r="F1554" s="5" t="e">
        <f ca="1">LOOKUP(E1554,_xludf.MAP(_xludf.SEQUENCE($I$24-$I$23+1,1,$I$23),_xludf.LAMBDA(x,DISTR_HIPERGEOM_CDF(x,$C$5,$C$4,$C$3))),_xludf.SEQUENCE($I$24-$I$23+1,1,$I$23+1))</f>
        <v>#NAME?</v>
      </c>
      <c r="G1554" s="1"/>
      <c r="H1554" s="1"/>
      <c r="I1554" s="1"/>
      <c r="J1554" s="1"/>
      <c r="R1554" s="1"/>
      <c r="S1554" s="1"/>
      <c r="T1554" s="1"/>
      <c r="U1554" s="1"/>
      <c r="V1554" s="1"/>
      <c r="W1554" s="1"/>
      <c r="X1554" s="1"/>
    </row>
    <row r="1555" spans="1:24" ht="13.8" x14ac:dyDescent="0.3">
      <c r="A1555" s="1"/>
      <c r="B1555" s="1"/>
      <c r="C1555" s="1"/>
      <c r="D1555" s="6"/>
      <c r="E1555" s="5">
        <v>0.56486547735896742</v>
      </c>
      <c r="F1555" s="5" t="e">
        <f ca="1">LOOKUP(E1555,_xludf.MAP(_xludf.SEQUENCE($I$24-$I$23+1,1,$I$23),_xludf.LAMBDA(x,DISTR_HIPERGEOM_CDF(x,$C$5,$C$4,$C$3))),_xludf.SEQUENCE($I$24-$I$23+1,1,$I$23+1))</f>
        <v>#NAME?</v>
      </c>
      <c r="G1555" s="1"/>
      <c r="H1555" s="1"/>
      <c r="I1555" s="1"/>
      <c r="J1555" s="1"/>
      <c r="R1555" s="1"/>
      <c r="S1555" s="1"/>
      <c r="T1555" s="1"/>
      <c r="U1555" s="1"/>
      <c r="V1555" s="1"/>
      <c r="W1555" s="1"/>
      <c r="X1555" s="1"/>
    </row>
    <row r="1556" spans="1:24" ht="13.8" x14ac:dyDescent="0.3">
      <c r="A1556" s="1"/>
      <c r="B1556" s="1"/>
      <c r="C1556" s="1"/>
      <c r="D1556" s="6"/>
      <c r="E1556" s="5">
        <v>2.4718465743782669E-3</v>
      </c>
      <c r="F1556" s="5" t="e">
        <f ca="1">LOOKUP(E1556,_xludf.MAP(_xludf.SEQUENCE($I$24-$I$23+1,1,$I$23),_xludf.LAMBDA(x,DISTR_HIPERGEOM_CDF(x,$C$5,$C$4,$C$3))),_xludf.SEQUENCE($I$24-$I$23+1,1,$I$23+1))</f>
        <v>#NAME?</v>
      </c>
      <c r="G1556" s="1"/>
      <c r="H1556" s="1"/>
      <c r="I1556" s="1"/>
      <c r="J1556" s="1"/>
      <c r="R1556" s="1"/>
      <c r="S1556" s="1"/>
      <c r="T1556" s="1"/>
      <c r="U1556" s="1"/>
      <c r="V1556" s="1"/>
      <c r="W1556" s="1"/>
      <c r="X1556" s="1"/>
    </row>
    <row r="1557" spans="1:24" ht="13.8" x14ac:dyDescent="0.3">
      <c r="A1557" s="1"/>
      <c r="B1557" s="1"/>
      <c r="C1557" s="1"/>
      <c r="D1557" s="6"/>
      <c r="E1557" s="5">
        <v>0.79244705104931878</v>
      </c>
      <c r="F1557" s="5" t="e">
        <f ca="1">LOOKUP(E1557,_xludf.MAP(_xludf.SEQUENCE($I$24-$I$23+1,1,$I$23),_xludf.LAMBDA(x,DISTR_HIPERGEOM_CDF(x,$C$5,$C$4,$C$3))),_xludf.SEQUENCE($I$24-$I$23+1,1,$I$23+1))</f>
        <v>#NAME?</v>
      </c>
      <c r="G1557" s="1"/>
      <c r="H1557" s="1"/>
      <c r="I1557" s="1"/>
      <c r="J1557" s="1"/>
      <c r="R1557" s="1"/>
      <c r="S1557" s="1"/>
      <c r="T1557" s="1"/>
      <c r="U1557" s="1"/>
      <c r="V1557" s="1"/>
      <c r="W1557" s="1"/>
      <c r="X1557" s="1"/>
    </row>
    <row r="1558" spans="1:24" ht="13.8" x14ac:dyDescent="0.3">
      <c r="A1558" s="1"/>
      <c r="B1558" s="1"/>
      <c r="C1558" s="1"/>
      <c r="D1558" s="6"/>
      <c r="E1558" s="5">
        <v>0.16684545299735098</v>
      </c>
      <c r="F1558" s="5" t="e">
        <f ca="1">LOOKUP(E1558,_xludf.MAP(_xludf.SEQUENCE($I$24-$I$23+1,1,$I$23),_xludf.LAMBDA(x,DISTR_HIPERGEOM_CDF(x,$C$5,$C$4,$C$3))),_xludf.SEQUENCE($I$24-$I$23+1,1,$I$23+1))</f>
        <v>#NAME?</v>
      </c>
      <c r="G1558" s="1"/>
      <c r="H1558" s="1"/>
      <c r="I1558" s="1"/>
      <c r="J1558" s="1"/>
      <c r="R1558" s="1"/>
      <c r="S1558" s="1"/>
      <c r="T1558" s="1"/>
      <c r="U1558" s="1"/>
      <c r="V1558" s="1"/>
      <c r="W1558" s="1"/>
      <c r="X1558" s="1"/>
    </row>
    <row r="1559" spans="1:24" ht="13.8" x14ac:dyDescent="0.3">
      <c r="A1559" s="1"/>
      <c r="B1559" s="1"/>
      <c r="C1559" s="1"/>
      <c r="D1559" s="6"/>
      <c r="E1559" s="5">
        <v>0.94182622393549231</v>
      </c>
      <c r="F1559" s="5" t="e">
        <f ca="1">LOOKUP(E1559,_xludf.MAP(_xludf.SEQUENCE($I$24-$I$23+1,1,$I$23),_xludf.LAMBDA(x,DISTR_HIPERGEOM_CDF(x,$C$5,$C$4,$C$3))),_xludf.SEQUENCE($I$24-$I$23+1,1,$I$23+1))</f>
        <v>#NAME?</v>
      </c>
      <c r="G1559" s="1"/>
      <c r="H1559" s="1"/>
      <c r="I1559" s="1"/>
      <c r="J1559" s="1"/>
      <c r="R1559" s="1"/>
      <c r="S1559" s="1"/>
      <c r="T1559" s="1"/>
      <c r="U1559" s="1"/>
      <c r="V1559" s="1"/>
      <c r="W1559" s="1"/>
      <c r="X1559" s="1"/>
    </row>
    <row r="1560" spans="1:24" ht="13.8" x14ac:dyDescent="0.3">
      <c r="A1560" s="1"/>
      <c r="B1560" s="1"/>
      <c r="C1560" s="1"/>
      <c r="D1560" s="6"/>
      <c r="E1560" s="5">
        <v>6.5246100119779826E-2</v>
      </c>
      <c r="F1560" s="5" t="e">
        <f ca="1">LOOKUP(E1560,_xludf.MAP(_xludf.SEQUENCE($I$24-$I$23+1,1,$I$23),_xludf.LAMBDA(x,DISTR_HIPERGEOM_CDF(x,$C$5,$C$4,$C$3))),_xludf.SEQUENCE($I$24-$I$23+1,1,$I$23+1))</f>
        <v>#NAME?</v>
      </c>
      <c r="G1560" s="1"/>
      <c r="H1560" s="1"/>
      <c r="I1560" s="1"/>
      <c r="J1560" s="1"/>
      <c r="R1560" s="1"/>
      <c r="S1560" s="1"/>
      <c r="T1560" s="1"/>
      <c r="U1560" s="1"/>
      <c r="V1560" s="1"/>
      <c r="W1560" s="1"/>
      <c r="X1560" s="1"/>
    </row>
    <row r="1561" spans="1:24" ht="13.8" x14ac:dyDescent="0.3">
      <c r="A1561" s="1"/>
      <c r="B1561" s="1"/>
      <c r="C1561" s="1"/>
      <c r="D1561" s="6"/>
      <c r="E1561" s="5">
        <v>0.5249894956579183</v>
      </c>
      <c r="F1561" s="5" t="e">
        <f ca="1">LOOKUP(E1561,_xludf.MAP(_xludf.SEQUENCE($I$24-$I$23+1,1,$I$23),_xludf.LAMBDA(x,DISTR_HIPERGEOM_CDF(x,$C$5,$C$4,$C$3))),_xludf.SEQUENCE($I$24-$I$23+1,1,$I$23+1))</f>
        <v>#NAME?</v>
      </c>
      <c r="G1561" s="1"/>
      <c r="H1561" s="1"/>
      <c r="I1561" s="1"/>
      <c r="J1561" s="1"/>
      <c r="R1561" s="1"/>
      <c r="S1561" s="1"/>
      <c r="T1561" s="1"/>
      <c r="U1561" s="1"/>
      <c r="V1561" s="1"/>
      <c r="W1561" s="1"/>
      <c r="X1561" s="1"/>
    </row>
    <row r="1562" spans="1:24" ht="13.8" x14ac:dyDescent="0.3">
      <c r="A1562" s="1"/>
      <c r="B1562" s="1"/>
      <c r="C1562" s="1"/>
      <c r="D1562" s="6"/>
      <c r="E1562" s="5">
        <v>0.87771258677521291</v>
      </c>
      <c r="F1562" s="5" t="e">
        <f ca="1">LOOKUP(E1562,_xludf.MAP(_xludf.SEQUENCE($I$24-$I$23+1,1,$I$23),_xludf.LAMBDA(x,DISTR_HIPERGEOM_CDF(x,$C$5,$C$4,$C$3))),_xludf.SEQUENCE($I$24-$I$23+1,1,$I$23+1))</f>
        <v>#NAME?</v>
      </c>
      <c r="G1562" s="1"/>
      <c r="H1562" s="1"/>
      <c r="I1562" s="1"/>
      <c r="J1562" s="1"/>
      <c r="R1562" s="1"/>
      <c r="S1562" s="1"/>
      <c r="T1562" s="1"/>
      <c r="U1562" s="1"/>
      <c r="V1562" s="1"/>
      <c r="W1562" s="1"/>
      <c r="X1562" s="1"/>
    </row>
    <row r="1563" spans="1:24" ht="13.8" x14ac:dyDescent="0.3">
      <c r="A1563" s="1"/>
      <c r="B1563" s="1"/>
      <c r="C1563" s="1"/>
      <c r="D1563" s="6"/>
      <c r="E1563" s="5">
        <v>0.74485292105880696</v>
      </c>
      <c r="F1563" s="5" t="e">
        <f ca="1">LOOKUP(E1563,_xludf.MAP(_xludf.SEQUENCE($I$24-$I$23+1,1,$I$23),_xludf.LAMBDA(x,DISTR_HIPERGEOM_CDF(x,$C$5,$C$4,$C$3))),_xludf.SEQUENCE($I$24-$I$23+1,1,$I$23+1))</f>
        <v>#NAME?</v>
      </c>
      <c r="G1563" s="1"/>
      <c r="H1563" s="1"/>
      <c r="I1563" s="1"/>
      <c r="J1563" s="1"/>
      <c r="R1563" s="1"/>
      <c r="S1563" s="1"/>
      <c r="T1563" s="1"/>
      <c r="U1563" s="1"/>
      <c r="V1563" s="1"/>
      <c r="W1563" s="1"/>
      <c r="X1563" s="1"/>
    </row>
    <row r="1564" spans="1:24" ht="13.8" x14ac:dyDescent="0.3">
      <c r="A1564" s="1"/>
      <c r="B1564" s="1"/>
      <c r="C1564" s="1"/>
      <c r="D1564" s="6"/>
      <c r="E1564" s="5">
        <v>3.7634251320291967E-2</v>
      </c>
      <c r="F1564" s="5" t="e">
        <f ca="1">LOOKUP(E1564,_xludf.MAP(_xludf.SEQUENCE($I$24-$I$23+1,1,$I$23),_xludf.LAMBDA(x,DISTR_HIPERGEOM_CDF(x,$C$5,$C$4,$C$3))),_xludf.SEQUENCE($I$24-$I$23+1,1,$I$23+1))</f>
        <v>#NAME?</v>
      </c>
      <c r="G1564" s="1"/>
      <c r="H1564" s="1"/>
      <c r="I1564" s="1"/>
      <c r="J1564" s="1"/>
      <c r="R1564" s="1"/>
      <c r="S1564" s="1"/>
      <c r="T1564" s="1"/>
      <c r="U1564" s="1"/>
      <c r="V1564" s="1"/>
      <c r="W1564" s="1"/>
      <c r="X1564" s="1"/>
    </row>
    <row r="1565" spans="1:24" ht="13.8" x14ac:dyDescent="0.3">
      <c r="A1565" s="1"/>
      <c r="B1565" s="1"/>
      <c r="C1565" s="1"/>
      <c r="D1565" s="6"/>
      <c r="E1565" s="5">
        <v>0.16648427695587076</v>
      </c>
      <c r="F1565" s="5" t="e">
        <f ca="1">LOOKUP(E1565,_xludf.MAP(_xludf.SEQUENCE($I$24-$I$23+1,1,$I$23),_xludf.LAMBDA(x,DISTR_HIPERGEOM_CDF(x,$C$5,$C$4,$C$3))),_xludf.SEQUENCE($I$24-$I$23+1,1,$I$23+1))</f>
        <v>#NAME?</v>
      </c>
      <c r="G1565" s="1"/>
      <c r="H1565" s="1"/>
      <c r="I1565" s="1"/>
      <c r="J1565" s="1"/>
      <c r="R1565" s="1"/>
      <c r="S1565" s="1"/>
      <c r="T1565" s="1"/>
      <c r="U1565" s="1"/>
      <c r="V1565" s="1"/>
      <c r="W1565" s="1"/>
      <c r="X1565" s="1"/>
    </row>
    <row r="1566" spans="1:24" ht="13.8" x14ac:dyDescent="0.3">
      <c r="A1566" s="1"/>
      <c r="B1566" s="1"/>
      <c r="C1566" s="1"/>
      <c r="D1566" s="6"/>
      <c r="E1566" s="5">
        <v>0.76351255260253137</v>
      </c>
      <c r="F1566" s="5" t="e">
        <f ca="1">LOOKUP(E1566,_xludf.MAP(_xludf.SEQUENCE($I$24-$I$23+1,1,$I$23),_xludf.LAMBDA(x,DISTR_HIPERGEOM_CDF(x,$C$5,$C$4,$C$3))),_xludf.SEQUENCE($I$24-$I$23+1,1,$I$23+1))</f>
        <v>#NAME?</v>
      </c>
      <c r="G1566" s="1"/>
      <c r="H1566" s="1"/>
      <c r="I1566" s="1"/>
      <c r="J1566" s="1"/>
      <c r="R1566" s="1"/>
      <c r="S1566" s="1"/>
      <c r="T1566" s="1"/>
      <c r="U1566" s="1"/>
      <c r="V1566" s="1"/>
      <c r="W1566" s="1"/>
      <c r="X1566" s="1"/>
    </row>
    <row r="1567" spans="1:24" ht="13.8" x14ac:dyDescent="0.3">
      <c r="A1567" s="1"/>
      <c r="B1567" s="1"/>
      <c r="C1567" s="1"/>
      <c r="D1567" s="6"/>
      <c r="E1567" s="5">
        <v>0.94577793639162666</v>
      </c>
      <c r="F1567" s="5" t="e">
        <f ca="1">LOOKUP(E1567,_xludf.MAP(_xludf.SEQUENCE($I$24-$I$23+1,1,$I$23),_xludf.LAMBDA(x,DISTR_HIPERGEOM_CDF(x,$C$5,$C$4,$C$3))),_xludf.SEQUENCE($I$24-$I$23+1,1,$I$23+1))</f>
        <v>#NAME?</v>
      </c>
      <c r="G1567" s="1"/>
      <c r="H1567" s="1"/>
      <c r="I1567" s="1"/>
      <c r="J1567" s="1"/>
      <c r="R1567" s="1"/>
      <c r="S1567" s="1"/>
      <c r="T1567" s="1"/>
      <c r="U1567" s="1"/>
      <c r="V1567" s="1"/>
      <c r="W1567" s="1"/>
      <c r="X1567" s="1"/>
    </row>
    <row r="1568" spans="1:24" ht="13.8" x14ac:dyDescent="0.3">
      <c r="A1568" s="1"/>
      <c r="B1568" s="1"/>
      <c r="C1568" s="1"/>
      <c r="D1568" s="6"/>
      <c r="E1568" s="5">
        <v>0.29590116643025743</v>
      </c>
      <c r="F1568" s="5" t="e">
        <f ca="1">LOOKUP(E1568,_xludf.MAP(_xludf.SEQUENCE($I$24-$I$23+1,1,$I$23),_xludf.LAMBDA(x,DISTR_HIPERGEOM_CDF(x,$C$5,$C$4,$C$3))),_xludf.SEQUENCE($I$24-$I$23+1,1,$I$23+1))</f>
        <v>#NAME?</v>
      </c>
      <c r="G1568" s="1"/>
      <c r="H1568" s="1"/>
      <c r="I1568" s="1"/>
      <c r="J1568" s="1"/>
      <c r="R1568" s="1"/>
      <c r="S1568" s="1"/>
      <c r="T1568" s="1"/>
      <c r="U1568" s="1"/>
      <c r="V1568" s="1"/>
      <c r="W1568" s="1"/>
      <c r="X1568" s="1"/>
    </row>
    <row r="1569" spans="1:24" ht="13.8" x14ac:dyDescent="0.3">
      <c r="A1569" s="1"/>
      <c r="B1569" s="1"/>
      <c r="C1569" s="1"/>
      <c r="D1569" s="6"/>
      <c r="E1569" s="5">
        <v>0.20230225683440572</v>
      </c>
      <c r="F1569" s="5" t="e">
        <f ca="1">LOOKUP(E1569,_xludf.MAP(_xludf.SEQUENCE($I$24-$I$23+1,1,$I$23),_xludf.LAMBDA(x,DISTR_HIPERGEOM_CDF(x,$C$5,$C$4,$C$3))),_xludf.SEQUENCE($I$24-$I$23+1,1,$I$23+1))</f>
        <v>#NAME?</v>
      </c>
      <c r="G1569" s="1"/>
      <c r="H1569" s="1"/>
      <c r="I1569" s="1"/>
      <c r="J1569" s="1"/>
      <c r="R1569" s="1"/>
      <c r="S1569" s="1"/>
      <c r="T1569" s="1"/>
      <c r="U1569" s="1"/>
      <c r="V1569" s="1"/>
      <c r="W1569" s="1"/>
      <c r="X1569" s="1"/>
    </row>
    <row r="1570" spans="1:24" ht="13.8" x14ac:dyDescent="0.3">
      <c r="A1570" s="1"/>
      <c r="B1570" s="1"/>
      <c r="C1570" s="1"/>
      <c r="D1570" s="6"/>
      <c r="E1570" s="5">
        <v>0.94766161060410203</v>
      </c>
      <c r="F1570" s="5" t="e">
        <f ca="1">LOOKUP(E1570,_xludf.MAP(_xludf.SEQUENCE($I$24-$I$23+1,1,$I$23),_xludf.LAMBDA(x,DISTR_HIPERGEOM_CDF(x,$C$5,$C$4,$C$3))),_xludf.SEQUENCE($I$24-$I$23+1,1,$I$23+1))</f>
        <v>#NAME?</v>
      </c>
      <c r="G1570" s="1"/>
      <c r="H1570" s="1"/>
      <c r="I1570" s="1"/>
      <c r="J1570" s="1"/>
      <c r="R1570" s="1"/>
      <c r="S1570" s="1"/>
      <c r="T1570" s="1"/>
      <c r="U1570" s="1"/>
      <c r="V1570" s="1"/>
      <c r="W1570" s="1"/>
      <c r="X1570" s="1"/>
    </row>
    <row r="1571" spans="1:24" ht="13.8" x14ac:dyDescent="0.3">
      <c r="A1571" s="1"/>
      <c r="B1571" s="1"/>
      <c r="C1571" s="1"/>
      <c r="D1571" s="6"/>
      <c r="E1571" s="5">
        <v>0.22240809470496936</v>
      </c>
      <c r="F1571" s="5" t="e">
        <f ca="1">LOOKUP(E1571,_xludf.MAP(_xludf.SEQUENCE($I$24-$I$23+1,1,$I$23),_xludf.LAMBDA(x,DISTR_HIPERGEOM_CDF(x,$C$5,$C$4,$C$3))),_xludf.SEQUENCE($I$24-$I$23+1,1,$I$23+1))</f>
        <v>#NAME?</v>
      </c>
      <c r="G1571" s="1"/>
      <c r="H1571" s="1"/>
      <c r="I1571" s="1"/>
      <c r="J1571" s="1"/>
      <c r="R1571" s="1"/>
      <c r="S1571" s="1"/>
      <c r="T1571" s="1"/>
      <c r="U1571" s="1"/>
      <c r="V1571" s="1"/>
      <c r="W1571" s="1"/>
      <c r="X1571" s="1"/>
    </row>
    <row r="1572" spans="1:24" ht="13.8" x14ac:dyDescent="0.3">
      <c r="A1572" s="1"/>
      <c r="B1572" s="1"/>
      <c r="C1572" s="1"/>
      <c r="D1572" s="6"/>
      <c r="E1572" s="5">
        <v>0.89418802998819891</v>
      </c>
      <c r="F1572" s="5" t="e">
        <f ca="1">LOOKUP(E1572,_xludf.MAP(_xludf.SEQUENCE($I$24-$I$23+1,1,$I$23),_xludf.LAMBDA(x,DISTR_HIPERGEOM_CDF(x,$C$5,$C$4,$C$3))),_xludf.SEQUENCE($I$24-$I$23+1,1,$I$23+1))</f>
        <v>#NAME?</v>
      </c>
      <c r="G1572" s="1"/>
      <c r="H1572" s="1"/>
      <c r="I1572" s="1"/>
      <c r="J1572" s="1"/>
      <c r="R1572" s="1"/>
      <c r="S1572" s="1"/>
      <c r="T1572" s="1"/>
      <c r="U1572" s="1"/>
      <c r="V1572" s="1"/>
      <c r="W1572" s="1"/>
      <c r="X1572" s="1"/>
    </row>
    <row r="1573" spans="1:24" ht="13.8" x14ac:dyDescent="0.3">
      <c r="A1573" s="1"/>
      <c r="B1573" s="1"/>
      <c r="C1573" s="1"/>
      <c r="D1573" s="6"/>
      <c r="E1573" s="5">
        <v>0.52323476990067508</v>
      </c>
      <c r="F1573" s="5" t="e">
        <f ca="1">LOOKUP(E1573,_xludf.MAP(_xludf.SEQUENCE($I$24-$I$23+1,1,$I$23),_xludf.LAMBDA(x,DISTR_HIPERGEOM_CDF(x,$C$5,$C$4,$C$3))),_xludf.SEQUENCE($I$24-$I$23+1,1,$I$23+1))</f>
        <v>#NAME?</v>
      </c>
      <c r="G1573" s="1"/>
      <c r="H1573" s="1"/>
      <c r="I1573" s="1"/>
      <c r="J1573" s="1"/>
      <c r="R1573" s="1"/>
      <c r="S1573" s="1"/>
      <c r="T1573" s="1"/>
      <c r="U1573" s="1"/>
      <c r="V1573" s="1"/>
      <c r="W1573" s="1"/>
      <c r="X1573" s="1"/>
    </row>
    <row r="1574" spans="1:24" ht="13.8" x14ac:dyDescent="0.3">
      <c r="A1574" s="1"/>
      <c r="B1574" s="1"/>
      <c r="C1574" s="1"/>
      <c r="D1574" s="6"/>
      <c r="E1574" s="5">
        <v>0.84873303354128993</v>
      </c>
      <c r="F1574" s="5" t="e">
        <f ca="1">LOOKUP(E1574,_xludf.MAP(_xludf.SEQUENCE($I$24-$I$23+1,1,$I$23),_xludf.LAMBDA(x,DISTR_HIPERGEOM_CDF(x,$C$5,$C$4,$C$3))),_xludf.SEQUENCE($I$24-$I$23+1,1,$I$23+1))</f>
        <v>#NAME?</v>
      </c>
      <c r="G1574" s="1"/>
      <c r="H1574" s="1"/>
      <c r="I1574" s="1"/>
      <c r="J1574" s="1"/>
      <c r="R1574" s="1"/>
      <c r="S1574" s="1"/>
      <c r="T1574" s="1"/>
      <c r="U1574" s="1"/>
      <c r="V1574" s="1"/>
      <c r="W1574" s="1"/>
      <c r="X1574" s="1"/>
    </row>
    <row r="1575" spans="1:24" ht="13.8" x14ac:dyDescent="0.3">
      <c r="A1575" s="1"/>
      <c r="B1575" s="1"/>
      <c r="C1575" s="1"/>
      <c r="D1575" s="6"/>
      <c r="E1575" s="5">
        <v>5.5201361012718997E-2</v>
      </c>
      <c r="F1575" s="5" t="e">
        <f ca="1">LOOKUP(E1575,_xludf.MAP(_xludf.SEQUENCE($I$24-$I$23+1,1,$I$23),_xludf.LAMBDA(x,DISTR_HIPERGEOM_CDF(x,$C$5,$C$4,$C$3))),_xludf.SEQUENCE($I$24-$I$23+1,1,$I$23+1))</f>
        <v>#NAME?</v>
      </c>
      <c r="G1575" s="1"/>
      <c r="H1575" s="1"/>
      <c r="I1575" s="1"/>
      <c r="J1575" s="1"/>
      <c r="R1575" s="1"/>
      <c r="S1575" s="1"/>
      <c r="T1575" s="1"/>
      <c r="U1575" s="1"/>
      <c r="V1575" s="1"/>
      <c r="W1575" s="1"/>
      <c r="X1575" s="1"/>
    </row>
    <row r="1576" spans="1:24" ht="13.8" x14ac:dyDescent="0.3">
      <c r="A1576" s="1"/>
      <c r="B1576" s="1"/>
      <c r="C1576" s="1"/>
      <c r="D1576" s="6"/>
      <c r="E1576" s="5">
        <v>0.89519874762534946</v>
      </c>
      <c r="F1576" s="5" t="e">
        <f ca="1">LOOKUP(E1576,_xludf.MAP(_xludf.SEQUENCE($I$24-$I$23+1,1,$I$23),_xludf.LAMBDA(x,DISTR_HIPERGEOM_CDF(x,$C$5,$C$4,$C$3))),_xludf.SEQUENCE($I$24-$I$23+1,1,$I$23+1))</f>
        <v>#NAME?</v>
      </c>
      <c r="G1576" s="1"/>
      <c r="H1576" s="1"/>
      <c r="I1576" s="1"/>
      <c r="J1576" s="1"/>
      <c r="R1576" s="1"/>
      <c r="S1576" s="1"/>
      <c r="T1576" s="1"/>
      <c r="U1576" s="1"/>
      <c r="V1576" s="1"/>
      <c r="W1576" s="1"/>
      <c r="X1576" s="1"/>
    </row>
    <row r="1577" spans="1:24" ht="13.8" x14ac:dyDescent="0.3">
      <c r="A1577" s="1"/>
      <c r="B1577" s="1"/>
      <c r="C1577" s="1"/>
      <c r="D1577" s="6"/>
      <c r="E1577" s="5">
        <v>0.89278002627840103</v>
      </c>
      <c r="F1577" s="5" t="e">
        <f ca="1">LOOKUP(E1577,_xludf.MAP(_xludf.SEQUENCE($I$24-$I$23+1,1,$I$23),_xludf.LAMBDA(x,DISTR_HIPERGEOM_CDF(x,$C$5,$C$4,$C$3))),_xludf.SEQUENCE($I$24-$I$23+1,1,$I$23+1))</f>
        <v>#NAME?</v>
      </c>
      <c r="G1577" s="1"/>
      <c r="H1577" s="1"/>
      <c r="I1577" s="1"/>
      <c r="J1577" s="1"/>
      <c r="R1577" s="1"/>
      <c r="S1577" s="1"/>
      <c r="T1577" s="1"/>
      <c r="U1577" s="1"/>
      <c r="V1577" s="1"/>
      <c r="W1577" s="1"/>
      <c r="X1577" s="1"/>
    </row>
    <row r="1578" spans="1:24" ht="13.8" x14ac:dyDescent="0.3">
      <c r="A1578" s="1"/>
      <c r="B1578" s="1"/>
      <c r="C1578" s="1"/>
      <c r="D1578" s="6"/>
      <c r="E1578" s="5">
        <v>0.18615495979499042</v>
      </c>
      <c r="F1578" s="5" t="e">
        <f ca="1">LOOKUP(E1578,_xludf.MAP(_xludf.SEQUENCE($I$24-$I$23+1,1,$I$23),_xludf.LAMBDA(x,DISTR_HIPERGEOM_CDF(x,$C$5,$C$4,$C$3))),_xludf.SEQUENCE($I$24-$I$23+1,1,$I$23+1))</f>
        <v>#NAME?</v>
      </c>
      <c r="G1578" s="1"/>
      <c r="H1578" s="1"/>
      <c r="I1578" s="1"/>
      <c r="J1578" s="1"/>
      <c r="R1578" s="1"/>
      <c r="S1578" s="1"/>
      <c r="T1578" s="1"/>
      <c r="U1578" s="1"/>
      <c r="V1578" s="1"/>
      <c r="W1578" s="1"/>
      <c r="X1578" s="1"/>
    </row>
    <row r="1579" spans="1:24" ht="13.8" x14ac:dyDescent="0.3">
      <c r="A1579" s="1"/>
      <c r="B1579" s="1"/>
      <c r="C1579" s="1"/>
      <c r="D1579" s="6"/>
      <c r="E1579" s="5">
        <v>9.928920864480284E-2</v>
      </c>
      <c r="F1579" s="5" t="e">
        <f ca="1">LOOKUP(E1579,_xludf.MAP(_xludf.SEQUENCE($I$24-$I$23+1,1,$I$23),_xludf.LAMBDA(x,DISTR_HIPERGEOM_CDF(x,$C$5,$C$4,$C$3))),_xludf.SEQUENCE($I$24-$I$23+1,1,$I$23+1))</f>
        <v>#NAME?</v>
      </c>
      <c r="G1579" s="1"/>
      <c r="H1579" s="1"/>
      <c r="I1579" s="1"/>
      <c r="J1579" s="1"/>
      <c r="R1579" s="1"/>
      <c r="S1579" s="1"/>
      <c r="T1579" s="1"/>
      <c r="U1579" s="1"/>
      <c r="V1579" s="1"/>
      <c r="W1579" s="1"/>
      <c r="X1579" s="1"/>
    </row>
    <row r="1580" spans="1:24" ht="13.8" x14ac:dyDescent="0.3">
      <c r="A1580" s="1"/>
      <c r="B1580" s="1"/>
      <c r="C1580" s="1"/>
      <c r="D1580" s="6"/>
      <c r="E1580" s="5">
        <v>0.49744994758994632</v>
      </c>
      <c r="F1580" s="5" t="e">
        <f ca="1">LOOKUP(E1580,_xludf.MAP(_xludf.SEQUENCE($I$24-$I$23+1,1,$I$23),_xludf.LAMBDA(x,DISTR_HIPERGEOM_CDF(x,$C$5,$C$4,$C$3))),_xludf.SEQUENCE($I$24-$I$23+1,1,$I$23+1))</f>
        <v>#NAME?</v>
      </c>
      <c r="G1580" s="1"/>
      <c r="H1580" s="1"/>
      <c r="I1580" s="1"/>
      <c r="J1580" s="1"/>
      <c r="R1580" s="1"/>
      <c r="S1580" s="1"/>
      <c r="T1580" s="1"/>
      <c r="U1580" s="1"/>
      <c r="V1580" s="1"/>
      <c r="W1580" s="1"/>
      <c r="X1580" s="1"/>
    </row>
    <row r="1581" spans="1:24" ht="13.8" x14ac:dyDescent="0.3">
      <c r="A1581" s="1"/>
      <c r="B1581" s="1"/>
      <c r="C1581" s="1"/>
      <c r="D1581" s="6"/>
      <c r="E1581" s="5">
        <v>0.25522016101325484</v>
      </c>
      <c r="F1581" s="5" t="e">
        <f ca="1">LOOKUP(E1581,_xludf.MAP(_xludf.SEQUENCE($I$24-$I$23+1,1,$I$23),_xludf.LAMBDA(x,DISTR_HIPERGEOM_CDF(x,$C$5,$C$4,$C$3))),_xludf.SEQUENCE($I$24-$I$23+1,1,$I$23+1))</f>
        <v>#NAME?</v>
      </c>
      <c r="G1581" s="1"/>
      <c r="H1581" s="1"/>
      <c r="I1581" s="1"/>
      <c r="J1581" s="1"/>
      <c r="R1581" s="1"/>
      <c r="S1581" s="1"/>
      <c r="T1581" s="1"/>
      <c r="U1581" s="1"/>
      <c r="V1581" s="1"/>
      <c r="W1581" s="1"/>
      <c r="X1581" s="1"/>
    </row>
    <row r="1582" spans="1:24" ht="13.8" x14ac:dyDescent="0.3">
      <c r="A1582" s="1"/>
      <c r="B1582" s="1"/>
      <c r="C1582" s="1"/>
      <c r="D1582" s="6"/>
      <c r="E1582" s="5">
        <v>0.69325320043285232</v>
      </c>
      <c r="F1582" s="5" t="e">
        <f ca="1">LOOKUP(E1582,_xludf.MAP(_xludf.SEQUENCE($I$24-$I$23+1,1,$I$23),_xludf.LAMBDA(x,DISTR_HIPERGEOM_CDF(x,$C$5,$C$4,$C$3))),_xludf.SEQUENCE($I$24-$I$23+1,1,$I$23+1))</f>
        <v>#NAME?</v>
      </c>
      <c r="G1582" s="1"/>
      <c r="H1582" s="1"/>
      <c r="I1582" s="1"/>
      <c r="J1582" s="1"/>
      <c r="R1582" s="1"/>
      <c r="S1582" s="1"/>
      <c r="T1582" s="1"/>
      <c r="U1582" s="1"/>
      <c r="V1582" s="1"/>
      <c r="W1582" s="1"/>
      <c r="X1582" s="1"/>
    </row>
    <row r="1583" spans="1:24" ht="13.8" x14ac:dyDescent="0.3">
      <c r="A1583" s="1"/>
      <c r="B1583" s="1"/>
      <c r="C1583" s="1"/>
      <c r="D1583" s="6"/>
      <c r="E1583" s="5">
        <v>0.63094762345896604</v>
      </c>
      <c r="F1583" s="5" t="e">
        <f ca="1">LOOKUP(E1583,_xludf.MAP(_xludf.SEQUENCE($I$24-$I$23+1,1,$I$23),_xludf.LAMBDA(x,DISTR_HIPERGEOM_CDF(x,$C$5,$C$4,$C$3))),_xludf.SEQUENCE($I$24-$I$23+1,1,$I$23+1))</f>
        <v>#NAME?</v>
      </c>
      <c r="G1583" s="1"/>
      <c r="H1583" s="1"/>
      <c r="I1583" s="1"/>
      <c r="J1583" s="1"/>
      <c r="R1583" s="1"/>
      <c r="S1583" s="1"/>
      <c r="T1583" s="1"/>
      <c r="U1583" s="1"/>
      <c r="V1583" s="1"/>
      <c r="W1583" s="1"/>
      <c r="X1583" s="1"/>
    </row>
    <row r="1584" spans="1:24" ht="13.8" x14ac:dyDescent="0.3">
      <c r="A1584" s="1"/>
      <c r="B1584" s="1"/>
      <c r="C1584" s="1"/>
      <c r="D1584" s="6"/>
      <c r="E1584" s="5">
        <v>0.56800085498134389</v>
      </c>
      <c r="F1584" s="5" t="e">
        <f ca="1">LOOKUP(E1584,_xludf.MAP(_xludf.SEQUENCE($I$24-$I$23+1,1,$I$23),_xludf.LAMBDA(x,DISTR_HIPERGEOM_CDF(x,$C$5,$C$4,$C$3))),_xludf.SEQUENCE($I$24-$I$23+1,1,$I$23+1))</f>
        <v>#NAME?</v>
      </c>
      <c r="G1584" s="1"/>
      <c r="H1584" s="1"/>
      <c r="I1584" s="1"/>
      <c r="J1584" s="1"/>
      <c r="R1584" s="1"/>
      <c r="S1584" s="1"/>
      <c r="T1584" s="1"/>
      <c r="U1584" s="1"/>
      <c r="V1584" s="1"/>
      <c r="W1584" s="1"/>
      <c r="X1584" s="1"/>
    </row>
    <row r="1585" spans="1:24" ht="13.8" x14ac:dyDescent="0.3">
      <c r="A1585" s="1"/>
      <c r="B1585" s="1"/>
      <c r="C1585" s="1"/>
      <c r="D1585" s="6"/>
      <c r="E1585" s="5">
        <v>0.64892401641179753</v>
      </c>
      <c r="F1585" s="5" t="e">
        <f ca="1">LOOKUP(E1585,_xludf.MAP(_xludf.SEQUENCE($I$24-$I$23+1,1,$I$23),_xludf.LAMBDA(x,DISTR_HIPERGEOM_CDF(x,$C$5,$C$4,$C$3))),_xludf.SEQUENCE($I$24-$I$23+1,1,$I$23+1))</f>
        <v>#NAME?</v>
      </c>
      <c r="G1585" s="1"/>
      <c r="H1585" s="1"/>
      <c r="I1585" s="1"/>
      <c r="J1585" s="1"/>
      <c r="R1585" s="1"/>
      <c r="S1585" s="1"/>
      <c r="T1585" s="1"/>
      <c r="U1585" s="1"/>
      <c r="V1585" s="1"/>
      <c r="W1585" s="1"/>
      <c r="X1585" s="1"/>
    </row>
    <row r="1586" spans="1:24" ht="13.8" x14ac:dyDescent="0.3">
      <c r="A1586" s="1"/>
      <c r="B1586" s="1"/>
      <c r="C1586" s="1"/>
      <c r="D1586" s="6"/>
      <c r="E1586" s="5">
        <v>0.75641943812754742</v>
      </c>
      <c r="F1586" s="5" t="e">
        <f ca="1">LOOKUP(E1586,_xludf.MAP(_xludf.SEQUENCE($I$24-$I$23+1,1,$I$23),_xludf.LAMBDA(x,DISTR_HIPERGEOM_CDF(x,$C$5,$C$4,$C$3))),_xludf.SEQUENCE($I$24-$I$23+1,1,$I$23+1))</f>
        <v>#NAME?</v>
      </c>
      <c r="G1586" s="1"/>
      <c r="H1586" s="1"/>
      <c r="I1586" s="1"/>
      <c r="J1586" s="1"/>
      <c r="R1586" s="1"/>
      <c r="S1586" s="1"/>
      <c r="T1586" s="1"/>
      <c r="U1586" s="1"/>
      <c r="V1586" s="1"/>
      <c r="W1586" s="1"/>
      <c r="X1586" s="1"/>
    </row>
    <row r="1587" spans="1:24" ht="13.8" x14ac:dyDescent="0.3">
      <c r="A1587" s="1"/>
      <c r="B1587" s="1"/>
      <c r="C1587" s="1"/>
      <c r="D1587" s="6"/>
      <c r="E1587" s="5">
        <v>0.11859613654270851</v>
      </c>
      <c r="F1587" s="5" t="e">
        <f ca="1">LOOKUP(E1587,_xludf.MAP(_xludf.SEQUENCE($I$24-$I$23+1,1,$I$23),_xludf.LAMBDA(x,DISTR_HIPERGEOM_CDF(x,$C$5,$C$4,$C$3))),_xludf.SEQUENCE($I$24-$I$23+1,1,$I$23+1))</f>
        <v>#NAME?</v>
      </c>
      <c r="G1587" s="1"/>
      <c r="H1587" s="1"/>
      <c r="I1587" s="1"/>
      <c r="J1587" s="1"/>
      <c r="R1587" s="1"/>
      <c r="S1587" s="1"/>
      <c r="T1587" s="1"/>
      <c r="U1587" s="1"/>
      <c r="V1587" s="1"/>
      <c r="W1587" s="1"/>
      <c r="X1587" s="1"/>
    </row>
    <row r="1588" spans="1:24" ht="13.8" x14ac:dyDescent="0.3">
      <c r="A1588" s="1"/>
      <c r="B1588" s="1"/>
      <c r="C1588" s="1"/>
      <c r="D1588" s="6"/>
      <c r="E1588" s="5">
        <v>4.2120333599304005E-2</v>
      </c>
      <c r="F1588" s="5" t="e">
        <f ca="1">LOOKUP(E1588,_xludf.MAP(_xludf.SEQUENCE($I$24-$I$23+1,1,$I$23),_xludf.LAMBDA(x,DISTR_HIPERGEOM_CDF(x,$C$5,$C$4,$C$3))),_xludf.SEQUENCE($I$24-$I$23+1,1,$I$23+1))</f>
        <v>#NAME?</v>
      </c>
      <c r="G1588" s="1"/>
      <c r="H1588" s="1"/>
      <c r="I1588" s="1"/>
      <c r="J1588" s="1"/>
      <c r="R1588" s="1"/>
      <c r="S1588" s="1"/>
      <c r="T1588" s="1"/>
      <c r="U1588" s="1"/>
      <c r="V1588" s="1"/>
      <c r="W1588" s="1"/>
      <c r="X1588" s="1"/>
    </row>
    <row r="1589" spans="1:24" ht="13.8" x14ac:dyDescent="0.3">
      <c r="A1589" s="1"/>
      <c r="B1589" s="1"/>
      <c r="C1589" s="1"/>
      <c r="D1589" s="6"/>
      <c r="E1589" s="5">
        <v>0.50591168490700011</v>
      </c>
      <c r="F1589" s="5" t="e">
        <f ca="1">LOOKUP(E1589,_xludf.MAP(_xludf.SEQUENCE($I$24-$I$23+1,1,$I$23),_xludf.LAMBDA(x,DISTR_HIPERGEOM_CDF(x,$C$5,$C$4,$C$3))),_xludf.SEQUENCE($I$24-$I$23+1,1,$I$23+1))</f>
        <v>#NAME?</v>
      </c>
      <c r="G1589" s="1"/>
      <c r="H1589" s="1"/>
      <c r="I1589" s="1"/>
      <c r="J1589" s="1"/>
      <c r="R1589" s="1"/>
      <c r="S1589" s="1"/>
      <c r="T1589" s="1"/>
      <c r="U1589" s="1"/>
      <c r="V1589" s="1"/>
      <c r="W1589" s="1"/>
      <c r="X1589" s="1"/>
    </row>
    <row r="1590" spans="1:24" ht="13.8" x14ac:dyDescent="0.3">
      <c r="A1590" s="1"/>
      <c r="B1590" s="1"/>
      <c r="C1590" s="1"/>
      <c r="D1590" s="6"/>
      <c r="E1590" s="5">
        <v>0.44234967589349383</v>
      </c>
      <c r="F1590" s="5" t="e">
        <f ca="1">LOOKUP(E1590,_xludf.MAP(_xludf.SEQUENCE($I$24-$I$23+1,1,$I$23),_xludf.LAMBDA(x,DISTR_HIPERGEOM_CDF(x,$C$5,$C$4,$C$3))),_xludf.SEQUENCE($I$24-$I$23+1,1,$I$23+1))</f>
        <v>#NAME?</v>
      </c>
      <c r="G1590" s="1"/>
      <c r="H1590" s="1"/>
      <c r="I1590" s="1"/>
      <c r="J1590" s="1"/>
      <c r="R1590" s="1"/>
      <c r="S1590" s="1"/>
      <c r="T1590" s="1"/>
      <c r="U1590" s="1"/>
      <c r="V1590" s="1"/>
      <c r="W1590" s="1"/>
      <c r="X1590" s="1"/>
    </row>
    <row r="1591" spans="1:24" ht="13.8" x14ac:dyDescent="0.3">
      <c r="A1591" s="1"/>
      <c r="B1591" s="1"/>
      <c r="C1591" s="1"/>
      <c r="D1591" s="6"/>
      <c r="E1591" s="5">
        <v>6.304232136068455E-4</v>
      </c>
      <c r="F1591" s="5" t="e">
        <f ca="1">LOOKUP(E1591,_xludf.MAP(_xludf.SEQUENCE($I$24-$I$23+1,1,$I$23),_xludf.LAMBDA(x,DISTR_HIPERGEOM_CDF(x,$C$5,$C$4,$C$3))),_xludf.SEQUENCE($I$24-$I$23+1,1,$I$23+1))</f>
        <v>#NAME?</v>
      </c>
      <c r="G1591" s="1"/>
      <c r="H1591" s="1"/>
      <c r="I1591" s="1"/>
      <c r="J1591" s="1"/>
      <c r="R1591" s="1"/>
      <c r="S1591" s="1"/>
      <c r="T1591" s="1"/>
      <c r="U1591" s="1"/>
      <c r="V1591" s="1"/>
      <c r="W1591" s="1"/>
      <c r="X1591" s="1"/>
    </row>
    <row r="1592" spans="1:24" ht="13.8" x14ac:dyDescent="0.3">
      <c r="A1592" s="1"/>
      <c r="B1592" s="1"/>
      <c r="C1592" s="1"/>
      <c r="D1592" s="6"/>
      <c r="E1592" s="5">
        <v>0.53513557277913193</v>
      </c>
      <c r="F1592" s="5" t="e">
        <f ca="1">LOOKUP(E1592,_xludf.MAP(_xludf.SEQUENCE($I$24-$I$23+1,1,$I$23),_xludf.LAMBDA(x,DISTR_HIPERGEOM_CDF(x,$C$5,$C$4,$C$3))),_xludf.SEQUENCE($I$24-$I$23+1,1,$I$23+1))</f>
        <v>#NAME?</v>
      </c>
      <c r="G1592" s="1"/>
      <c r="H1592" s="1"/>
      <c r="I1592" s="1"/>
      <c r="J1592" s="1"/>
      <c r="R1592" s="1"/>
      <c r="S1592" s="1"/>
      <c r="T1592" s="1"/>
      <c r="U1592" s="1"/>
      <c r="V1592" s="1"/>
      <c r="W1592" s="1"/>
      <c r="X1592" s="1"/>
    </row>
    <row r="1593" spans="1:24" ht="13.8" x14ac:dyDescent="0.3">
      <c r="A1593" s="1"/>
      <c r="B1593" s="1"/>
      <c r="C1593" s="1"/>
      <c r="D1593" s="6"/>
      <c r="E1593" s="5">
        <v>0.41656908748745924</v>
      </c>
      <c r="F1593" s="5" t="e">
        <f ca="1">LOOKUP(E1593,_xludf.MAP(_xludf.SEQUENCE($I$24-$I$23+1,1,$I$23),_xludf.LAMBDA(x,DISTR_HIPERGEOM_CDF(x,$C$5,$C$4,$C$3))),_xludf.SEQUENCE($I$24-$I$23+1,1,$I$23+1))</f>
        <v>#NAME?</v>
      </c>
      <c r="G1593" s="1"/>
      <c r="H1593" s="1"/>
      <c r="I1593" s="1"/>
      <c r="J1593" s="1"/>
      <c r="R1593" s="1"/>
      <c r="S1593" s="1"/>
      <c r="T1593" s="1"/>
      <c r="U1593" s="1"/>
      <c r="V1593" s="1"/>
      <c r="W1593" s="1"/>
      <c r="X1593" s="1"/>
    </row>
    <row r="1594" spans="1:24" ht="13.8" x14ac:dyDescent="0.3">
      <c r="A1594" s="1"/>
      <c r="B1594" s="1"/>
      <c r="C1594" s="1"/>
      <c r="D1594" s="6"/>
      <c r="E1594" s="5">
        <v>0.14971137794806089</v>
      </c>
      <c r="F1594" s="5" t="e">
        <f ca="1">LOOKUP(E1594,_xludf.MAP(_xludf.SEQUENCE($I$24-$I$23+1,1,$I$23),_xludf.LAMBDA(x,DISTR_HIPERGEOM_CDF(x,$C$5,$C$4,$C$3))),_xludf.SEQUENCE($I$24-$I$23+1,1,$I$23+1))</f>
        <v>#NAME?</v>
      </c>
      <c r="G1594" s="1"/>
      <c r="H1594" s="1"/>
      <c r="I1594" s="1"/>
      <c r="J1594" s="1"/>
      <c r="R1594" s="1"/>
      <c r="S1594" s="1"/>
      <c r="T1594" s="1"/>
      <c r="U1594" s="1"/>
      <c r="V1594" s="1"/>
      <c r="W1594" s="1"/>
      <c r="X1594" s="1"/>
    </row>
    <row r="1595" spans="1:24" ht="13.8" x14ac:dyDescent="0.3">
      <c r="A1595" s="1"/>
      <c r="B1595" s="1"/>
      <c r="C1595" s="1"/>
      <c r="D1595" s="6"/>
      <c r="E1595" s="5">
        <v>0.56587155462036576</v>
      </c>
      <c r="F1595" s="5" t="e">
        <f ca="1">LOOKUP(E1595,_xludf.MAP(_xludf.SEQUENCE($I$24-$I$23+1,1,$I$23),_xludf.LAMBDA(x,DISTR_HIPERGEOM_CDF(x,$C$5,$C$4,$C$3))),_xludf.SEQUENCE($I$24-$I$23+1,1,$I$23+1))</f>
        <v>#NAME?</v>
      </c>
      <c r="G1595" s="1"/>
      <c r="H1595" s="1"/>
      <c r="I1595" s="1"/>
      <c r="J1595" s="1"/>
      <c r="R1595" s="1"/>
      <c r="S1595" s="1"/>
      <c r="T1595" s="1"/>
      <c r="U1595" s="1"/>
      <c r="V1595" s="1"/>
      <c r="W1595" s="1"/>
      <c r="X1595" s="1"/>
    </row>
    <row r="1596" spans="1:24" ht="13.8" x14ac:dyDescent="0.3">
      <c r="A1596" s="1"/>
      <c r="B1596" s="1"/>
      <c r="C1596" s="1"/>
      <c r="D1596" s="6"/>
      <c r="E1596" s="5">
        <v>0.42674755707279877</v>
      </c>
      <c r="F1596" s="5" t="e">
        <f ca="1">LOOKUP(E1596,_xludf.MAP(_xludf.SEQUENCE($I$24-$I$23+1,1,$I$23),_xludf.LAMBDA(x,DISTR_HIPERGEOM_CDF(x,$C$5,$C$4,$C$3))),_xludf.SEQUENCE($I$24-$I$23+1,1,$I$23+1))</f>
        <v>#NAME?</v>
      </c>
      <c r="G1596" s="1"/>
      <c r="H1596" s="1"/>
      <c r="I1596" s="1"/>
      <c r="J1596" s="1"/>
      <c r="R1596" s="1"/>
      <c r="S1596" s="1"/>
      <c r="T1596" s="1"/>
      <c r="U1596" s="1"/>
      <c r="V1596" s="1"/>
      <c r="W1596" s="1"/>
      <c r="X1596" s="1"/>
    </row>
    <row r="1597" spans="1:24" ht="13.8" x14ac:dyDescent="0.3">
      <c r="A1597" s="1"/>
      <c r="B1597" s="1"/>
      <c r="C1597" s="1"/>
      <c r="D1597" s="6"/>
      <c r="E1597" s="5">
        <v>1.7501853351707841E-2</v>
      </c>
      <c r="F1597" s="5" t="e">
        <f ca="1">LOOKUP(E1597,_xludf.MAP(_xludf.SEQUENCE($I$24-$I$23+1,1,$I$23),_xludf.LAMBDA(x,DISTR_HIPERGEOM_CDF(x,$C$5,$C$4,$C$3))),_xludf.SEQUENCE($I$24-$I$23+1,1,$I$23+1))</f>
        <v>#NAME?</v>
      </c>
      <c r="G1597" s="1"/>
      <c r="H1597" s="1"/>
      <c r="I1597" s="1"/>
      <c r="J1597" s="1"/>
      <c r="R1597" s="1"/>
      <c r="S1597" s="1"/>
      <c r="T1597" s="1"/>
      <c r="U1597" s="1"/>
      <c r="V1597" s="1"/>
      <c r="W1597" s="1"/>
      <c r="X1597" s="1"/>
    </row>
    <row r="1598" spans="1:24" ht="13.8" x14ac:dyDescent="0.3">
      <c r="A1598" s="1"/>
      <c r="B1598" s="1"/>
      <c r="C1598" s="1"/>
      <c r="D1598" s="6"/>
      <c r="E1598" s="5">
        <v>0.42726207300297858</v>
      </c>
      <c r="F1598" s="5" t="e">
        <f ca="1">LOOKUP(E1598,_xludf.MAP(_xludf.SEQUENCE($I$24-$I$23+1,1,$I$23),_xludf.LAMBDA(x,DISTR_HIPERGEOM_CDF(x,$C$5,$C$4,$C$3))),_xludf.SEQUENCE($I$24-$I$23+1,1,$I$23+1))</f>
        <v>#NAME?</v>
      </c>
      <c r="G1598" s="1"/>
      <c r="H1598" s="1"/>
      <c r="I1598" s="1"/>
      <c r="J1598" s="1"/>
      <c r="R1598" s="1"/>
      <c r="S1598" s="1"/>
      <c r="T1598" s="1"/>
      <c r="U1598" s="1"/>
      <c r="V1598" s="1"/>
      <c r="W1598" s="1"/>
      <c r="X1598" s="1"/>
    </row>
    <row r="1599" spans="1:24" ht="13.8" x14ac:dyDescent="0.3">
      <c r="A1599" s="1"/>
      <c r="B1599" s="1"/>
      <c r="C1599" s="1"/>
      <c r="D1599" s="6"/>
      <c r="E1599" s="5">
        <v>0.42714039330216003</v>
      </c>
      <c r="F1599" s="5" t="e">
        <f ca="1">LOOKUP(E1599,_xludf.MAP(_xludf.SEQUENCE($I$24-$I$23+1,1,$I$23),_xludf.LAMBDA(x,DISTR_HIPERGEOM_CDF(x,$C$5,$C$4,$C$3))),_xludf.SEQUENCE($I$24-$I$23+1,1,$I$23+1))</f>
        <v>#NAME?</v>
      </c>
      <c r="G1599" s="1"/>
      <c r="H1599" s="1"/>
      <c r="I1599" s="1"/>
      <c r="J1599" s="1"/>
      <c r="R1599" s="1"/>
      <c r="S1599" s="1"/>
      <c r="T1599" s="1"/>
      <c r="U1599" s="1"/>
      <c r="V1599" s="1"/>
      <c r="W1599" s="1"/>
      <c r="X1599" s="1"/>
    </row>
    <row r="1600" spans="1:24" ht="13.8" x14ac:dyDescent="0.3">
      <c r="A1600" s="1"/>
      <c r="B1600" s="1"/>
      <c r="C1600" s="1"/>
      <c r="D1600" s="6"/>
      <c r="E1600" s="5">
        <v>0.62438620255165278</v>
      </c>
      <c r="F1600" s="5" t="e">
        <f ca="1">LOOKUP(E1600,_xludf.MAP(_xludf.SEQUENCE($I$24-$I$23+1,1,$I$23),_xludf.LAMBDA(x,DISTR_HIPERGEOM_CDF(x,$C$5,$C$4,$C$3))),_xludf.SEQUENCE($I$24-$I$23+1,1,$I$23+1))</f>
        <v>#NAME?</v>
      </c>
      <c r="G1600" s="1"/>
      <c r="H1600" s="1"/>
      <c r="I1600" s="1"/>
      <c r="J1600" s="1"/>
      <c r="R1600" s="1"/>
      <c r="S1600" s="1"/>
      <c r="T1600" s="1"/>
      <c r="U1600" s="1"/>
      <c r="V1600" s="1"/>
      <c r="W1600" s="1"/>
      <c r="X1600" s="1"/>
    </row>
    <row r="1601" spans="1:24" ht="13.8" x14ac:dyDescent="0.3">
      <c r="A1601" s="1"/>
      <c r="B1601" s="1"/>
      <c r="C1601" s="1"/>
      <c r="D1601" s="6"/>
      <c r="E1601" s="5">
        <v>0.52086957151489455</v>
      </c>
      <c r="F1601" s="5" t="e">
        <f ca="1">LOOKUP(E1601,_xludf.MAP(_xludf.SEQUENCE($I$24-$I$23+1,1,$I$23),_xludf.LAMBDA(x,DISTR_HIPERGEOM_CDF(x,$C$5,$C$4,$C$3))),_xludf.SEQUENCE($I$24-$I$23+1,1,$I$23+1))</f>
        <v>#NAME?</v>
      </c>
      <c r="G1601" s="1"/>
      <c r="H1601" s="1"/>
      <c r="I1601" s="1"/>
      <c r="J1601" s="1"/>
      <c r="R1601" s="1"/>
      <c r="S1601" s="1"/>
      <c r="T1601" s="1"/>
      <c r="U1601" s="1"/>
      <c r="V1601" s="1"/>
      <c r="W1601" s="1"/>
      <c r="X1601" s="1"/>
    </row>
    <row r="1602" spans="1:24" ht="13.8" x14ac:dyDescent="0.3">
      <c r="A1602" s="1"/>
      <c r="B1602" s="1"/>
      <c r="C1602" s="1"/>
      <c r="D1602" s="6"/>
      <c r="E1602" s="5">
        <v>0.33735617416767083</v>
      </c>
      <c r="F1602" s="5" t="e">
        <f ca="1">LOOKUP(E1602,_xludf.MAP(_xludf.SEQUENCE($I$24-$I$23+1,1,$I$23),_xludf.LAMBDA(x,DISTR_HIPERGEOM_CDF(x,$C$5,$C$4,$C$3))),_xludf.SEQUENCE($I$24-$I$23+1,1,$I$23+1))</f>
        <v>#NAME?</v>
      </c>
      <c r="G1602" s="1"/>
      <c r="H1602" s="1"/>
      <c r="I1602" s="1"/>
      <c r="J1602" s="1"/>
      <c r="R1602" s="1"/>
      <c r="S1602" s="1"/>
      <c r="T1602" s="1"/>
      <c r="U1602" s="1"/>
      <c r="V1602" s="1"/>
      <c r="W1602" s="1"/>
      <c r="X1602" s="1"/>
    </row>
    <row r="1603" spans="1:24" ht="13.8" x14ac:dyDescent="0.3">
      <c r="A1603" s="1"/>
      <c r="B1603" s="1"/>
      <c r="C1603" s="1"/>
      <c r="D1603" s="6"/>
      <c r="E1603" s="5">
        <v>0.45444286429017255</v>
      </c>
      <c r="F1603" s="5" t="e">
        <f ca="1">LOOKUP(E1603,_xludf.MAP(_xludf.SEQUENCE($I$24-$I$23+1,1,$I$23),_xludf.LAMBDA(x,DISTR_HIPERGEOM_CDF(x,$C$5,$C$4,$C$3))),_xludf.SEQUENCE($I$24-$I$23+1,1,$I$23+1))</f>
        <v>#NAME?</v>
      </c>
      <c r="G1603" s="1"/>
      <c r="H1603" s="1"/>
      <c r="I1603" s="1"/>
      <c r="J1603" s="1"/>
      <c r="R1603" s="1"/>
      <c r="S1603" s="1"/>
      <c r="T1603" s="1"/>
      <c r="U1603" s="1"/>
      <c r="V1603" s="1"/>
      <c r="W1603" s="1"/>
      <c r="X1603" s="1"/>
    </row>
    <row r="1604" spans="1:24" ht="13.8" x14ac:dyDescent="0.3">
      <c r="A1604" s="1"/>
      <c r="B1604" s="1"/>
      <c r="C1604" s="1"/>
      <c r="D1604" s="6"/>
      <c r="E1604" s="5">
        <v>0.18971829887047764</v>
      </c>
      <c r="F1604" s="5" t="e">
        <f ca="1">LOOKUP(E1604,_xludf.MAP(_xludf.SEQUENCE($I$24-$I$23+1,1,$I$23),_xludf.LAMBDA(x,DISTR_HIPERGEOM_CDF(x,$C$5,$C$4,$C$3))),_xludf.SEQUENCE($I$24-$I$23+1,1,$I$23+1))</f>
        <v>#NAME?</v>
      </c>
      <c r="G1604" s="1"/>
      <c r="H1604" s="1"/>
      <c r="I1604" s="1"/>
      <c r="J1604" s="1"/>
      <c r="R1604" s="1"/>
      <c r="S1604" s="1"/>
      <c r="T1604" s="1"/>
      <c r="U1604" s="1"/>
      <c r="V1604" s="1"/>
      <c r="W1604" s="1"/>
      <c r="X1604" s="1"/>
    </row>
    <row r="1605" spans="1:24" ht="13.8" x14ac:dyDescent="0.3">
      <c r="A1605" s="1"/>
      <c r="B1605" s="1"/>
      <c r="C1605" s="1"/>
      <c r="D1605" s="6"/>
      <c r="E1605" s="5">
        <v>0.54514337444567407</v>
      </c>
      <c r="F1605" s="5" t="e">
        <f ca="1">LOOKUP(E1605,_xludf.MAP(_xludf.SEQUENCE($I$24-$I$23+1,1,$I$23),_xludf.LAMBDA(x,DISTR_HIPERGEOM_CDF(x,$C$5,$C$4,$C$3))),_xludf.SEQUENCE($I$24-$I$23+1,1,$I$23+1))</f>
        <v>#NAME?</v>
      </c>
      <c r="G1605" s="1"/>
      <c r="H1605" s="1"/>
      <c r="I1605" s="1"/>
      <c r="J1605" s="1"/>
      <c r="R1605" s="1"/>
      <c r="S1605" s="1"/>
      <c r="T1605" s="1"/>
      <c r="U1605" s="1"/>
      <c r="V1605" s="1"/>
      <c r="W1605" s="1"/>
      <c r="X1605" s="1"/>
    </row>
    <row r="1606" spans="1:24" ht="13.8" x14ac:dyDescent="0.3">
      <c r="A1606" s="1"/>
      <c r="B1606" s="1"/>
      <c r="C1606" s="1"/>
      <c r="D1606" s="6"/>
      <c r="E1606" s="5">
        <v>0.11194085643338569</v>
      </c>
      <c r="F1606" s="5" t="e">
        <f ca="1">LOOKUP(E1606,_xludf.MAP(_xludf.SEQUENCE($I$24-$I$23+1,1,$I$23),_xludf.LAMBDA(x,DISTR_HIPERGEOM_CDF(x,$C$5,$C$4,$C$3))),_xludf.SEQUENCE($I$24-$I$23+1,1,$I$23+1))</f>
        <v>#NAME?</v>
      </c>
      <c r="G1606" s="1"/>
      <c r="H1606" s="1"/>
      <c r="I1606" s="1"/>
      <c r="J1606" s="1"/>
      <c r="R1606" s="1"/>
      <c r="S1606" s="1"/>
      <c r="T1606" s="1"/>
      <c r="U1606" s="1"/>
      <c r="V1606" s="1"/>
      <c r="W1606" s="1"/>
      <c r="X1606" s="1"/>
    </row>
    <row r="1607" spans="1:24" ht="13.8" x14ac:dyDescent="0.3">
      <c r="A1607" s="1"/>
      <c r="B1607" s="1"/>
      <c r="C1607" s="1"/>
      <c r="D1607" s="6"/>
      <c r="E1607" s="5">
        <v>0.19147853944808713</v>
      </c>
      <c r="F1607" s="5" t="e">
        <f ca="1">LOOKUP(E1607,_xludf.MAP(_xludf.SEQUENCE($I$24-$I$23+1,1,$I$23),_xludf.LAMBDA(x,DISTR_HIPERGEOM_CDF(x,$C$5,$C$4,$C$3))),_xludf.SEQUENCE($I$24-$I$23+1,1,$I$23+1))</f>
        <v>#NAME?</v>
      </c>
      <c r="G1607" s="1"/>
      <c r="H1607" s="1"/>
      <c r="I1607" s="1"/>
      <c r="J1607" s="1"/>
      <c r="R1607" s="1"/>
      <c r="S1607" s="1"/>
      <c r="T1607" s="1"/>
      <c r="U1607" s="1"/>
      <c r="V1607" s="1"/>
      <c r="W1607" s="1"/>
      <c r="X1607" s="1"/>
    </row>
    <row r="1608" spans="1:24" ht="13.8" x14ac:dyDescent="0.3">
      <c r="A1608" s="1"/>
      <c r="B1608" s="1"/>
      <c r="C1608" s="1"/>
      <c r="D1608" s="6"/>
      <c r="E1608" s="5">
        <v>2.1209303266924162E-2</v>
      </c>
      <c r="F1608" s="5" t="e">
        <f ca="1">LOOKUP(E1608,_xludf.MAP(_xludf.SEQUENCE($I$24-$I$23+1,1,$I$23),_xludf.LAMBDA(x,DISTR_HIPERGEOM_CDF(x,$C$5,$C$4,$C$3))),_xludf.SEQUENCE($I$24-$I$23+1,1,$I$23+1))</f>
        <v>#NAME?</v>
      </c>
      <c r="G1608" s="1"/>
      <c r="H1608" s="1"/>
      <c r="I1608" s="1"/>
      <c r="J1608" s="1"/>
      <c r="R1608" s="1"/>
      <c r="S1608" s="1"/>
      <c r="T1608" s="1"/>
      <c r="U1608" s="1"/>
      <c r="V1608" s="1"/>
      <c r="W1608" s="1"/>
      <c r="X1608" s="1"/>
    </row>
    <row r="1609" spans="1:24" ht="13.8" x14ac:dyDescent="0.3">
      <c r="A1609" s="1"/>
      <c r="B1609" s="1"/>
      <c r="C1609" s="1"/>
      <c r="D1609" s="6"/>
      <c r="E1609" s="5">
        <v>0.33008041653958253</v>
      </c>
      <c r="F1609" s="5" t="e">
        <f ca="1">LOOKUP(E1609,_xludf.MAP(_xludf.SEQUENCE($I$24-$I$23+1,1,$I$23),_xludf.LAMBDA(x,DISTR_HIPERGEOM_CDF(x,$C$5,$C$4,$C$3))),_xludf.SEQUENCE($I$24-$I$23+1,1,$I$23+1))</f>
        <v>#NAME?</v>
      </c>
      <c r="G1609" s="1"/>
      <c r="H1609" s="1"/>
      <c r="I1609" s="1"/>
      <c r="J1609" s="1"/>
      <c r="R1609" s="1"/>
      <c r="S1609" s="1"/>
      <c r="T1609" s="1"/>
      <c r="U1609" s="1"/>
      <c r="V1609" s="1"/>
      <c r="W1609" s="1"/>
      <c r="X1609" s="1"/>
    </row>
    <row r="1610" spans="1:24" ht="13.8" x14ac:dyDescent="0.3">
      <c r="A1610" s="1"/>
      <c r="B1610" s="1"/>
      <c r="C1610" s="1"/>
      <c r="D1610" s="6"/>
      <c r="E1610" s="5">
        <v>0.74755587339366736</v>
      </c>
      <c r="F1610" s="5" t="e">
        <f ca="1">LOOKUP(E1610,_xludf.MAP(_xludf.SEQUENCE($I$24-$I$23+1,1,$I$23),_xludf.LAMBDA(x,DISTR_HIPERGEOM_CDF(x,$C$5,$C$4,$C$3))),_xludf.SEQUENCE($I$24-$I$23+1,1,$I$23+1))</f>
        <v>#NAME?</v>
      </c>
      <c r="G1610" s="1"/>
      <c r="H1610" s="1"/>
      <c r="I1610" s="1"/>
      <c r="J1610" s="1"/>
      <c r="R1610" s="1"/>
      <c r="S1610" s="1"/>
      <c r="T1610" s="1"/>
      <c r="U1610" s="1"/>
      <c r="V1610" s="1"/>
      <c r="W1610" s="1"/>
      <c r="X1610" s="1"/>
    </row>
    <row r="1611" spans="1:24" ht="13.8" x14ac:dyDescent="0.3">
      <c r="A1611" s="1"/>
      <c r="B1611" s="1"/>
      <c r="C1611" s="1"/>
      <c r="D1611" s="6"/>
      <c r="E1611" s="5">
        <v>0.71766084672442698</v>
      </c>
      <c r="F1611" s="5" t="e">
        <f ca="1">LOOKUP(E1611,_xludf.MAP(_xludf.SEQUENCE($I$24-$I$23+1,1,$I$23),_xludf.LAMBDA(x,DISTR_HIPERGEOM_CDF(x,$C$5,$C$4,$C$3))),_xludf.SEQUENCE($I$24-$I$23+1,1,$I$23+1))</f>
        <v>#NAME?</v>
      </c>
      <c r="G1611" s="1"/>
      <c r="H1611" s="1"/>
      <c r="I1611" s="1"/>
      <c r="J1611" s="1"/>
      <c r="R1611" s="1"/>
      <c r="S1611" s="1"/>
      <c r="T1611" s="1"/>
      <c r="U1611" s="1"/>
      <c r="V1611" s="1"/>
      <c r="W1611" s="1"/>
      <c r="X1611" s="1"/>
    </row>
    <row r="1612" spans="1:24" ht="13.8" x14ac:dyDescent="0.3">
      <c r="A1612" s="1"/>
      <c r="B1612" s="1"/>
      <c r="C1612" s="1"/>
      <c r="D1612" s="6"/>
      <c r="E1612" s="5">
        <v>0.82568009152542865</v>
      </c>
      <c r="F1612" s="5" t="e">
        <f ca="1">LOOKUP(E1612,_xludf.MAP(_xludf.SEQUENCE($I$24-$I$23+1,1,$I$23),_xludf.LAMBDA(x,DISTR_HIPERGEOM_CDF(x,$C$5,$C$4,$C$3))),_xludf.SEQUENCE($I$24-$I$23+1,1,$I$23+1))</f>
        <v>#NAME?</v>
      </c>
      <c r="G1612" s="1"/>
      <c r="H1612" s="1"/>
      <c r="I1612" s="1"/>
      <c r="J1612" s="1"/>
      <c r="R1612" s="1"/>
      <c r="S1612" s="1"/>
      <c r="T1612" s="1"/>
      <c r="U1612" s="1"/>
      <c r="V1612" s="1"/>
      <c r="W1612" s="1"/>
      <c r="X1612" s="1"/>
    </row>
    <row r="1613" spans="1:24" ht="13.8" x14ac:dyDescent="0.3">
      <c r="A1613" s="1"/>
      <c r="B1613" s="1"/>
      <c r="C1613" s="1"/>
      <c r="D1613" s="6"/>
      <c r="E1613" s="5">
        <v>0.1228116728178279</v>
      </c>
      <c r="F1613" s="5" t="e">
        <f ca="1">LOOKUP(E1613,_xludf.MAP(_xludf.SEQUENCE($I$24-$I$23+1,1,$I$23),_xludf.LAMBDA(x,DISTR_HIPERGEOM_CDF(x,$C$5,$C$4,$C$3))),_xludf.SEQUENCE($I$24-$I$23+1,1,$I$23+1))</f>
        <v>#NAME?</v>
      </c>
      <c r="G1613" s="1"/>
      <c r="H1613" s="1"/>
      <c r="I1613" s="1"/>
      <c r="J1613" s="1"/>
      <c r="R1613" s="1"/>
      <c r="S1613" s="1"/>
      <c r="T1613" s="1"/>
      <c r="U1613" s="1"/>
      <c r="V1613" s="1"/>
      <c r="W1613" s="1"/>
      <c r="X1613" s="1"/>
    </row>
    <row r="1614" spans="1:24" ht="13.8" x14ac:dyDescent="0.3">
      <c r="A1614" s="1"/>
      <c r="B1614" s="1"/>
      <c r="C1614" s="1"/>
      <c r="D1614" s="6"/>
      <c r="E1614" s="5">
        <v>0.61651627884989935</v>
      </c>
      <c r="F1614" s="5" t="e">
        <f ca="1">LOOKUP(E1614,_xludf.MAP(_xludf.SEQUENCE($I$24-$I$23+1,1,$I$23),_xludf.LAMBDA(x,DISTR_HIPERGEOM_CDF(x,$C$5,$C$4,$C$3))),_xludf.SEQUENCE($I$24-$I$23+1,1,$I$23+1))</f>
        <v>#NAME?</v>
      </c>
      <c r="G1614" s="1"/>
      <c r="H1614" s="1"/>
      <c r="I1614" s="1"/>
      <c r="J1614" s="1"/>
      <c r="R1614" s="1"/>
      <c r="S1614" s="1"/>
      <c r="T1614" s="1"/>
      <c r="U1614" s="1"/>
      <c r="V1614" s="1"/>
      <c r="W1614" s="1"/>
      <c r="X1614" s="1"/>
    </row>
    <row r="1615" spans="1:24" ht="13.8" x14ac:dyDescent="0.3">
      <c r="A1615" s="1"/>
      <c r="B1615" s="1"/>
      <c r="C1615" s="1"/>
      <c r="D1615" s="6"/>
      <c r="E1615" s="5">
        <v>0.63756450790437702</v>
      </c>
      <c r="F1615" s="5" t="e">
        <f ca="1">LOOKUP(E1615,_xludf.MAP(_xludf.SEQUENCE($I$24-$I$23+1,1,$I$23),_xludf.LAMBDA(x,DISTR_HIPERGEOM_CDF(x,$C$5,$C$4,$C$3))),_xludf.SEQUENCE($I$24-$I$23+1,1,$I$23+1))</f>
        <v>#NAME?</v>
      </c>
      <c r="G1615" s="1"/>
      <c r="H1615" s="1"/>
      <c r="I1615" s="1"/>
      <c r="J1615" s="1"/>
      <c r="R1615" s="1"/>
      <c r="S1615" s="1"/>
      <c r="T1615" s="1"/>
      <c r="U1615" s="1"/>
      <c r="V1615" s="1"/>
      <c r="W1615" s="1"/>
      <c r="X1615" s="1"/>
    </row>
    <row r="1616" spans="1:24" ht="13.8" x14ac:dyDescent="0.3">
      <c r="A1616" s="1"/>
      <c r="B1616" s="1"/>
      <c r="C1616" s="1"/>
      <c r="D1616" s="6"/>
      <c r="E1616" s="5">
        <v>0.683088137111036</v>
      </c>
      <c r="F1616" s="5" t="e">
        <f ca="1">LOOKUP(E1616,_xludf.MAP(_xludf.SEQUENCE($I$24-$I$23+1,1,$I$23),_xludf.LAMBDA(x,DISTR_HIPERGEOM_CDF(x,$C$5,$C$4,$C$3))),_xludf.SEQUENCE($I$24-$I$23+1,1,$I$23+1))</f>
        <v>#NAME?</v>
      </c>
      <c r="G1616" s="1"/>
      <c r="H1616" s="1"/>
      <c r="I1616" s="1"/>
      <c r="J1616" s="1"/>
      <c r="R1616" s="1"/>
      <c r="S1616" s="1"/>
      <c r="T1616" s="1"/>
      <c r="U1616" s="1"/>
      <c r="V1616" s="1"/>
      <c r="W1616" s="1"/>
      <c r="X1616" s="1"/>
    </row>
    <row r="1617" spans="1:24" ht="13.8" x14ac:dyDescent="0.3">
      <c r="A1617" s="1"/>
      <c r="B1617" s="1"/>
      <c r="C1617" s="1"/>
      <c r="D1617" s="6"/>
      <c r="E1617" s="5">
        <v>0.50728994161386121</v>
      </c>
      <c r="F1617" s="5" t="e">
        <f ca="1">LOOKUP(E1617,_xludf.MAP(_xludf.SEQUENCE($I$24-$I$23+1,1,$I$23),_xludf.LAMBDA(x,DISTR_HIPERGEOM_CDF(x,$C$5,$C$4,$C$3))),_xludf.SEQUENCE($I$24-$I$23+1,1,$I$23+1))</f>
        <v>#NAME?</v>
      </c>
      <c r="G1617" s="1"/>
      <c r="H1617" s="1"/>
      <c r="I1617" s="1"/>
      <c r="J1617" s="1"/>
      <c r="R1617" s="1"/>
      <c r="S1617" s="1"/>
      <c r="T1617" s="1"/>
      <c r="U1617" s="1"/>
      <c r="V1617" s="1"/>
      <c r="W1617" s="1"/>
      <c r="X1617" s="1"/>
    </row>
    <row r="1618" spans="1:24" ht="13.8" x14ac:dyDescent="0.3">
      <c r="A1618" s="1"/>
      <c r="B1618" s="1"/>
      <c r="C1618" s="1"/>
      <c r="D1618" s="6"/>
      <c r="E1618" s="5">
        <v>0.13337107174451845</v>
      </c>
      <c r="F1618" s="5" t="e">
        <f ca="1">LOOKUP(E1618,_xludf.MAP(_xludf.SEQUENCE($I$24-$I$23+1,1,$I$23),_xludf.LAMBDA(x,DISTR_HIPERGEOM_CDF(x,$C$5,$C$4,$C$3))),_xludf.SEQUENCE($I$24-$I$23+1,1,$I$23+1))</f>
        <v>#NAME?</v>
      </c>
      <c r="G1618" s="1"/>
      <c r="H1618" s="1"/>
      <c r="I1618" s="1"/>
      <c r="J1618" s="1"/>
      <c r="R1618" s="1"/>
      <c r="S1618" s="1"/>
      <c r="T1618" s="1"/>
      <c r="U1618" s="1"/>
      <c r="V1618" s="1"/>
      <c r="W1618" s="1"/>
      <c r="X1618" s="1"/>
    </row>
    <row r="1619" spans="1:24" ht="13.8" x14ac:dyDescent="0.3">
      <c r="A1619" s="1"/>
      <c r="B1619" s="1"/>
      <c r="C1619" s="1"/>
      <c r="D1619" s="6"/>
      <c r="E1619" s="5">
        <v>0.38069180629076627</v>
      </c>
      <c r="F1619" s="5" t="e">
        <f ca="1">LOOKUP(E1619,_xludf.MAP(_xludf.SEQUENCE($I$24-$I$23+1,1,$I$23),_xludf.LAMBDA(x,DISTR_HIPERGEOM_CDF(x,$C$5,$C$4,$C$3))),_xludf.SEQUENCE($I$24-$I$23+1,1,$I$23+1))</f>
        <v>#NAME?</v>
      </c>
      <c r="G1619" s="1"/>
      <c r="H1619" s="1"/>
      <c r="I1619" s="1"/>
      <c r="J1619" s="1"/>
      <c r="R1619" s="1"/>
      <c r="S1619" s="1"/>
      <c r="T1619" s="1"/>
      <c r="U1619" s="1"/>
      <c r="V1619" s="1"/>
      <c r="W1619" s="1"/>
      <c r="X1619" s="1"/>
    </row>
    <row r="1620" spans="1:24" ht="13.8" x14ac:dyDescent="0.3">
      <c r="A1620" s="1"/>
      <c r="B1620" s="1"/>
      <c r="C1620" s="1"/>
      <c r="D1620" s="6"/>
      <c r="E1620" s="5">
        <v>0.61130209439669592</v>
      </c>
      <c r="F1620" s="5" t="e">
        <f ca="1">LOOKUP(E1620,_xludf.MAP(_xludf.SEQUENCE($I$24-$I$23+1,1,$I$23),_xludf.LAMBDA(x,DISTR_HIPERGEOM_CDF(x,$C$5,$C$4,$C$3))),_xludf.SEQUENCE($I$24-$I$23+1,1,$I$23+1))</f>
        <v>#NAME?</v>
      </c>
      <c r="G1620" s="1"/>
      <c r="H1620" s="1"/>
      <c r="I1620" s="1"/>
      <c r="J1620" s="1"/>
      <c r="R1620" s="1"/>
      <c r="S1620" s="1"/>
      <c r="T1620" s="1"/>
      <c r="U1620" s="1"/>
      <c r="V1620" s="1"/>
      <c r="W1620" s="1"/>
      <c r="X1620" s="1"/>
    </row>
    <row r="1621" spans="1:24" ht="13.8" x14ac:dyDescent="0.3">
      <c r="A1621" s="1"/>
      <c r="B1621" s="1"/>
      <c r="C1621" s="1"/>
      <c r="D1621" s="6"/>
      <c r="E1621" s="5">
        <v>0.71594705719130203</v>
      </c>
      <c r="F1621" s="5" t="e">
        <f ca="1">LOOKUP(E1621,_xludf.MAP(_xludf.SEQUENCE($I$24-$I$23+1,1,$I$23),_xludf.LAMBDA(x,DISTR_HIPERGEOM_CDF(x,$C$5,$C$4,$C$3))),_xludf.SEQUENCE($I$24-$I$23+1,1,$I$23+1))</f>
        <v>#NAME?</v>
      </c>
      <c r="G1621" s="1"/>
      <c r="H1621" s="1"/>
      <c r="I1621" s="1"/>
      <c r="J1621" s="1"/>
      <c r="R1621" s="1"/>
      <c r="S1621" s="1"/>
      <c r="T1621" s="1"/>
      <c r="U1621" s="1"/>
      <c r="V1621" s="1"/>
      <c r="W1621" s="1"/>
      <c r="X1621" s="1"/>
    </row>
    <row r="1622" spans="1:24" ht="13.8" x14ac:dyDescent="0.3">
      <c r="A1622" s="1"/>
      <c r="B1622" s="1"/>
      <c r="C1622" s="1"/>
      <c r="D1622" s="6"/>
      <c r="E1622" s="5">
        <v>8.8948342613865972E-3</v>
      </c>
      <c r="F1622" s="5" t="e">
        <f ca="1">LOOKUP(E1622,_xludf.MAP(_xludf.SEQUENCE($I$24-$I$23+1,1,$I$23),_xludf.LAMBDA(x,DISTR_HIPERGEOM_CDF(x,$C$5,$C$4,$C$3))),_xludf.SEQUENCE($I$24-$I$23+1,1,$I$23+1))</f>
        <v>#NAME?</v>
      </c>
      <c r="G1622" s="1"/>
      <c r="H1622" s="1"/>
      <c r="I1622" s="1"/>
      <c r="J1622" s="1"/>
      <c r="R1622" s="1"/>
      <c r="S1622" s="1"/>
      <c r="T1622" s="1"/>
      <c r="U1622" s="1"/>
      <c r="V1622" s="1"/>
      <c r="W1622" s="1"/>
      <c r="X1622" s="1"/>
    </row>
    <row r="1623" spans="1:24" ht="13.8" x14ac:dyDescent="0.3">
      <c r="A1623" s="1"/>
      <c r="B1623" s="1"/>
      <c r="C1623" s="1"/>
      <c r="D1623" s="6"/>
      <c r="E1623" s="5">
        <v>0.27667634389666651</v>
      </c>
      <c r="F1623" s="5" t="e">
        <f ca="1">LOOKUP(E1623,_xludf.MAP(_xludf.SEQUENCE($I$24-$I$23+1,1,$I$23),_xludf.LAMBDA(x,DISTR_HIPERGEOM_CDF(x,$C$5,$C$4,$C$3))),_xludf.SEQUENCE($I$24-$I$23+1,1,$I$23+1))</f>
        <v>#NAME?</v>
      </c>
      <c r="G1623" s="1"/>
      <c r="H1623" s="1"/>
      <c r="I1623" s="1"/>
      <c r="J1623" s="1"/>
      <c r="R1623" s="1"/>
      <c r="S1623" s="1"/>
      <c r="T1623" s="1"/>
      <c r="U1623" s="1"/>
      <c r="V1623" s="1"/>
      <c r="W1623" s="1"/>
      <c r="X1623" s="1"/>
    </row>
    <row r="1624" spans="1:24" ht="13.8" x14ac:dyDescent="0.3">
      <c r="A1624" s="1"/>
      <c r="B1624" s="1"/>
      <c r="C1624" s="1"/>
      <c r="D1624" s="6"/>
      <c r="E1624" s="5">
        <v>0.6714274978189676</v>
      </c>
      <c r="F1624" s="5" t="e">
        <f ca="1">LOOKUP(E1624,_xludf.MAP(_xludf.SEQUENCE($I$24-$I$23+1,1,$I$23),_xludf.LAMBDA(x,DISTR_HIPERGEOM_CDF(x,$C$5,$C$4,$C$3))),_xludf.SEQUENCE($I$24-$I$23+1,1,$I$23+1))</f>
        <v>#NAME?</v>
      </c>
      <c r="G1624" s="1"/>
      <c r="H1624" s="1"/>
      <c r="I1624" s="1"/>
      <c r="J1624" s="1"/>
      <c r="R1624" s="1"/>
      <c r="S1624" s="1"/>
      <c r="T1624" s="1"/>
      <c r="U1624" s="1"/>
      <c r="V1624" s="1"/>
      <c r="W1624" s="1"/>
      <c r="X1624" s="1"/>
    </row>
    <row r="1625" spans="1:24" ht="13.8" x14ac:dyDescent="0.3">
      <c r="A1625" s="1"/>
      <c r="B1625" s="1"/>
      <c r="C1625" s="1"/>
      <c r="D1625" s="6"/>
      <c r="E1625" s="5">
        <v>0.51026072003999479</v>
      </c>
      <c r="F1625" s="5" t="e">
        <f ca="1">LOOKUP(E1625,_xludf.MAP(_xludf.SEQUENCE($I$24-$I$23+1,1,$I$23),_xludf.LAMBDA(x,DISTR_HIPERGEOM_CDF(x,$C$5,$C$4,$C$3))),_xludf.SEQUENCE($I$24-$I$23+1,1,$I$23+1))</f>
        <v>#NAME?</v>
      </c>
      <c r="G1625" s="1"/>
      <c r="H1625" s="1"/>
      <c r="I1625" s="1"/>
      <c r="J1625" s="1"/>
      <c r="R1625" s="1"/>
      <c r="S1625" s="1"/>
      <c r="T1625" s="1"/>
      <c r="U1625" s="1"/>
      <c r="V1625" s="1"/>
      <c r="W1625" s="1"/>
      <c r="X1625" s="1"/>
    </row>
    <row r="1626" spans="1:24" ht="13.8" x14ac:dyDescent="0.3">
      <c r="A1626" s="1"/>
      <c r="B1626" s="1"/>
      <c r="C1626" s="1"/>
      <c r="D1626" s="6"/>
      <c r="E1626" s="5">
        <v>0.64828343822923118</v>
      </c>
      <c r="F1626" s="5" t="e">
        <f ca="1">LOOKUP(E1626,_xludf.MAP(_xludf.SEQUENCE($I$24-$I$23+1,1,$I$23),_xludf.LAMBDA(x,DISTR_HIPERGEOM_CDF(x,$C$5,$C$4,$C$3))),_xludf.SEQUENCE($I$24-$I$23+1,1,$I$23+1))</f>
        <v>#NAME?</v>
      </c>
      <c r="G1626" s="1"/>
      <c r="H1626" s="1"/>
      <c r="I1626" s="1"/>
      <c r="J1626" s="1"/>
      <c r="R1626" s="1"/>
      <c r="S1626" s="1"/>
      <c r="T1626" s="1"/>
      <c r="U1626" s="1"/>
      <c r="V1626" s="1"/>
      <c r="W1626" s="1"/>
      <c r="X1626" s="1"/>
    </row>
    <row r="1627" spans="1:24" ht="13.8" x14ac:dyDescent="0.3">
      <c r="A1627" s="1"/>
      <c r="B1627" s="1"/>
      <c r="C1627" s="1"/>
      <c r="D1627" s="6"/>
      <c r="E1627" s="5">
        <v>0.93451900983535796</v>
      </c>
      <c r="F1627" s="5" t="e">
        <f ca="1">LOOKUP(E1627,_xludf.MAP(_xludf.SEQUENCE($I$24-$I$23+1,1,$I$23),_xludf.LAMBDA(x,DISTR_HIPERGEOM_CDF(x,$C$5,$C$4,$C$3))),_xludf.SEQUENCE($I$24-$I$23+1,1,$I$23+1))</f>
        <v>#NAME?</v>
      </c>
      <c r="G1627" s="1"/>
      <c r="H1627" s="1"/>
      <c r="I1627" s="1"/>
      <c r="J1627" s="1"/>
      <c r="R1627" s="1"/>
      <c r="S1627" s="1"/>
      <c r="T1627" s="1"/>
      <c r="U1627" s="1"/>
      <c r="V1627" s="1"/>
      <c r="W1627" s="1"/>
      <c r="X1627" s="1"/>
    </row>
    <row r="1628" spans="1:24" ht="13.8" x14ac:dyDescent="0.3">
      <c r="A1628" s="1"/>
      <c r="B1628" s="1"/>
      <c r="C1628" s="1"/>
      <c r="D1628" s="6"/>
      <c r="E1628" s="5">
        <v>0.31928061190731927</v>
      </c>
      <c r="F1628" s="5" t="e">
        <f ca="1">LOOKUP(E1628,_xludf.MAP(_xludf.SEQUENCE($I$24-$I$23+1,1,$I$23),_xludf.LAMBDA(x,DISTR_HIPERGEOM_CDF(x,$C$5,$C$4,$C$3))),_xludf.SEQUENCE($I$24-$I$23+1,1,$I$23+1))</f>
        <v>#NAME?</v>
      </c>
      <c r="G1628" s="1"/>
      <c r="H1628" s="1"/>
      <c r="I1628" s="1"/>
      <c r="J1628" s="1"/>
      <c r="R1628" s="1"/>
      <c r="S1628" s="1"/>
      <c r="T1628" s="1"/>
      <c r="U1628" s="1"/>
      <c r="V1628" s="1"/>
      <c r="W1628" s="1"/>
      <c r="X1628" s="1"/>
    </row>
    <row r="1629" spans="1:24" ht="13.8" x14ac:dyDescent="0.3">
      <c r="A1629" s="1"/>
      <c r="B1629" s="1"/>
      <c r="C1629" s="1"/>
      <c r="D1629" s="6"/>
      <c r="E1629" s="5">
        <v>4.6033077103443287E-2</v>
      </c>
      <c r="F1629" s="5" t="e">
        <f ca="1">LOOKUP(E1629,_xludf.MAP(_xludf.SEQUENCE($I$24-$I$23+1,1,$I$23),_xludf.LAMBDA(x,DISTR_HIPERGEOM_CDF(x,$C$5,$C$4,$C$3))),_xludf.SEQUENCE($I$24-$I$23+1,1,$I$23+1))</f>
        <v>#NAME?</v>
      </c>
      <c r="G1629" s="1"/>
      <c r="H1629" s="1"/>
      <c r="I1629" s="1"/>
      <c r="J1629" s="1"/>
      <c r="R1629" s="1"/>
      <c r="S1629" s="1"/>
      <c r="T1629" s="1"/>
      <c r="U1629" s="1"/>
      <c r="V1629" s="1"/>
      <c r="W1629" s="1"/>
      <c r="X1629" s="1"/>
    </row>
    <row r="1630" spans="1:24" ht="13.8" x14ac:dyDescent="0.3">
      <c r="A1630" s="1"/>
      <c r="B1630" s="1"/>
      <c r="C1630" s="1"/>
      <c r="D1630" s="6"/>
      <c r="E1630" s="5">
        <v>0.80588928629369239</v>
      </c>
      <c r="F1630" s="5" t="e">
        <f ca="1">LOOKUP(E1630,_xludf.MAP(_xludf.SEQUENCE($I$24-$I$23+1,1,$I$23),_xludf.LAMBDA(x,DISTR_HIPERGEOM_CDF(x,$C$5,$C$4,$C$3))),_xludf.SEQUENCE($I$24-$I$23+1,1,$I$23+1))</f>
        <v>#NAME?</v>
      </c>
      <c r="G1630" s="1"/>
      <c r="H1630" s="1"/>
      <c r="I1630" s="1"/>
      <c r="J1630" s="1"/>
      <c r="R1630" s="1"/>
      <c r="S1630" s="1"/>
      <c r="T1630" s="1"/>
      <c r="U1630" s="1"/>
      <c r="V1630" s="1"/>
      <c r="W1630" s="1"/>
      <c r="X1630" s="1"/>
    </row>
    <row r="1631" spans="1:24" ht="13.8" x14ac:dyDescent="0.3">
      <c r="A1631" s="1"/>
      <c r="B1631" s="1"/>
      <c r="C1631" s="1"/>
      <c r="D1631" s="6"/>
      <c r="E1631" s="5">
        <v>0.29917788479816321</v>
      </c>
      <c r="F1631" s="5" t="e">
        <f ca="1">LOOKUP(E1631,_xludf.MAP(_xludf.SEQUENCE($I$24-$I$23+1,1,$I$23),_xludf.LAMBDA(x,DISTR_HIPERGEOM_CDF(x,$C$5,$C$4,$C$3))),_xludf.SEQUENCE($I$24-$I$23+1,1,$I$23+1))</f>
        <v>#NAME?</v>
      </c>
      <c r="G1631" s="1"/>
      <c r="H1631" s="1"/>
      <c r="I1631" s="1"/>
      <c r="J1631" s="1"/>
      <c r="R1631" s="1"/>
      <c r="S1631" s="1"/>
      <c r="T1631" s="1"/>
      <c r="U1631" s="1"/>
      <c r="V1631" s="1"/>
      <c r="W1631" s="1"/>
      <c r="X1631" s="1"/>
    </row>
    <row r="1632" spans="1:24" ht="13.8" x14ac:dyDescent="0.3">
      <c r="A1632" s="1"/>
      <c r="B1632" s="1"/>
      <c r="C1632" s="1"/>
      <c r="D1632" s="6"/>
      <c r="E1632" s="5">
        <v>0.90489637906354026</v>
      </c>
      <c r="F1632" s="5" t="e">
        <f ca="1">LOOKUP(E1632,_xludf.MAP(_xludf.SEQUENCE($I$24-$I$23+1,1,$I$23),_xludf.LAMBDA(x,DISTR_HIPERGEOM_CDF(x,$C$5,$C$4,$C$3))),_xludf.SEQUENCE($I$24-$I$23+1,1,$I$23+1))</f>
        <v>#NAME?</v>
      </c>
      <c r="G1632" s="1"/>
      <c r="H1632" s="1"/>
      <c r="I1632" s="1"/>
      <c r="J1632" s="1"/>
      <c r="R1632" s="1"/>
      <c r="S1632" s="1"/>
      <c r="T1632" s="1"/>
      <c r="U1632" s="1"/>
      <c r="V1632" s="1"/>
      <c r="W1632" s="1"/>
      <c r="X1632" s="1"/>
    </row>
    <row r="1633" spans="1:24" ht="13.8" x14ac:dyDescent="0.3">
      <c r="A1633" s="1"/>
      <c r="B1633" s="1"/>
      <c r="C1633" s="1"/>
      <c r="D1633" s="6"/>
      <c r="E1633" s="5">
        <v>0.24953438203442768</v>
      </c>
      <c r="F1633" s="5" t="e">
        <f ca="1">LOOKUP(E1633,_xludf.MAP(_xludf.SEQUENCE($I$24-$I$23+1,1,$I$23),_xludf.LAMBDA(x,DISTR_HIPERGEOM_CDF(x,$C$5,$C$4,$C$3))),_xludf.SEQUENCE($I$24-$I$23+1,1,$I$23+1))</f>
        <v>#NAME?</v>
      </c>
      <c r="G1633" s="1"/>
      <c r="H1633" s="1"/>
      <c r="I1633" s="1"/>
      <c r="J1633" s="1"/>
      <c r="R1633" s="1"/>
      <c r="S1633" s="1"/>
      <c r="T1633" s="1"/>
      <c r="U1633" s="1"/>
      <c r="V1633" s="1"/>
      <c r="W1633" s="1"/>
      <c r="X1633" s="1"/>
    </row>
    <row r="1634" spans="1:24" ht="13.8" x14ac:dyDescent="0.3">
      <c r="A1634" s="1"/>
      <c r="B1634" s="1"/>
      <c r="C1634" s="1"/>
      <c r="D1634" s="6"/>
      <c r="E1634" s="5">
        <v>0.69574493097719747</v>
      </c>
      <c r="F1634" s="5" t="e">
        <f ca="1">LOOKUP(E1634,_xludf.MAP(_xludf.SEQUENCE($I$24-$I$23+1,1,$I$23),_xludf.LAMBDA(x,DISTR_HIPERGEOM_CDF(x,$C$5,$C$4,$C$3))),_xludf.SEQUENCE($I$24-$I$23+1,1,$I$23+1))</f>
        <v>#NAME?</v>
      </c>
      <c r="G1634" s="1"/>
      <c r="H1634" s="1"/>
      <c r="I1634" s="1"/>
      <c r="J1634" s="1"/>
      <c r="R1634" s="1"/>
      <c r="S1634" s="1"/>
      <c r="T1634" s="1"/>
      <c r="U1634" s="1"/>
      <c r="V1634" s="1"/>
      <c r="W1634" s="1"/>
      <c r="X1634" s="1"/>
    </row>
    <row r="1635" spans="1:24" ht="13.8" x14ac:dyDescent="0.3">
      <c r="A1635" s="1"/>
      <c r="B1635" s="1"/>
      <c r="C1635" s="1"/>
      <c r="D1635" s="6"/>
      <c r="E1635" s="5">
        <v>0.38480997757868485</v>
      </c>
      <c r="F1635" s="5" t="e">
        <f ca="1">LOOKUP(E1635,_xludf.MAP(_xludf.SEQUENCE($I$24-$I$23+1,1,$I$23),_xludf.LAMBDA(x,DISTR_HIPERGEOM_CDF(x,$C$5,$C$4,$C$3))),_xludf.SEQUENCE($I$24-$I$23+1,1,$I$23+1))</f>
        <v>#NAME?</v>
      </c>
      <c r="G1635" s="1"/>
      <c r="H1635" s="1"/>
      <c r="I1635" s="1"/>
      <c r="J1635" s="1"/>
      <c r="R1635" s="1"/>
      <c r="S1635" s="1"/>
      <c r="T1635" s="1"/>
      <c r="U1635" s="1"/>
      <c r="V1635" s="1"/>
      <c r="W1635" s="1"/>
      <c r="X1635" s="1"/>
    </row>
    <row r="1636" spans="1:24" ht="13.8" x14ac:dyDescent="0.3">
      <c r="A1636" s="1"/>
      <c r="B1636" s="1"/>
      <c r="C1636" s="1"/>
      <c r="D1636" s="6"/>
      <c r="E1636" s="5">
        <v>0.44949546406316565</v>
      </c>
      <c r="F1636" s="5" t="e">
        <f ca="1">LOOKUP(E1636,_xludf.MAP(_xludf.SEQUENCE($I$24-$I$23+1,1,$I$23),_xludf.LAMBDA(x,DISTR_HIPERGEOM_CDF(x,$C$5,$C$4,$C$3))),_xludf.SEQUENCE($I$24-$I$23+1,1,$I$23+1))</f>
        <v>#NAME?</v>
      </c>
      <c r="G1636" s="1"/>
      <c r="H1636" s="1"/>
      <c r="I1636" s="1"/>
      <c r="J1636" s="1"/>
      <c r="R1636" s="1"/>
      <c r="S1636" s="1"/>
      <c r="T1636" s="1"/>
      <c r="U1636" s="1"/>
      <c r="V1636" s="1"/>
      <c r="W1636" s="1"/>
      <c r="X1636" s="1"/>
    </row>
    <row r="1637" spans="1:24" ht="13.8" x14ac:dyDescent="0.3">
      <c r="A1637" s="1"/>
      <c r="B1637" s="1"/>
      <c r="C1637" s="1"/>
      <c r="D1637" s="6"/>
      <c r="E1637" s="5">
        <v>0.62226706295959389</v>
      </c>
      <c r="F1637" s="5" t="e">
        <f ca="1">LOOKUP(E1637,_xludf.MAP(_xludf.SEQUENCE($I$24-$I$23+1,1,$I$23),_xludf.LAMBDA(x,DISTR_HIPERGEOM_CDF(x,$C$5,$C$4,$C$3))),_xludf.SEQUENCE($I$24-$I$23+1,1,$I$23+1))</f>
        <v>#NAME?</v>
      </c>
      <c r="G1637" s="1"/>
      <c r="H1637" s="1"/>
      <c r="I1637" s="1"/>
      <c r="J1637" s="1"/>
      <c r="R1637" s="1"/>
      <c r="S1637" s="1"/>
      <c r="T1637" s="1"/>
      <c r="U1637" s="1"/>
      <c r="V1637" s="1"/>
      <c r="W1637" s="1"/>
      <c r="X1637" s="1"/>
    </row>
    <row r="1638" spans="1:24" ht="13.8" x14ac:dyDescent="0.3">
      <c r="A1638" s="1"/>
      <c r="B1638" s="1"/>
      <c r="C1638" s="1"/>
      <c r="D1638" s="6"/>
      <c r="E1638" s="5">
        <v>0.37528880992102576</v>
      </c>
      <c r="F1638" s="5" t="e">
        <f ca="1">LOOKUP(E1638,_xludf.MAP(_xludf.SEQUENCE($I$24-$I$23+1,1,$I$23),_xludf.LAMBDA(x,DISTR_HIPERGEOM_CDF(x,$C$5,$C$4,$C$3))),_xludf.SEQUENCE($I$24-$I$23+1,1,$I$23+1))</f>
        <v>#NAME?</v>
      </c>
      <c r="G1638" s="1"/>
      <c r="H1638" s="1"/>
      <c r="I1638" s="1"/>
      <c r="J1638" s="1"/>
      <c r="R1638" s="1"/>
      <c r="S1638" s="1"/>
      <c r="T1638" s="1"/>
      <c r="U1638" s="1"/>
      <c r="V1638" s="1"/>
      <c r="W1638" s="1"/>
      <c r="X1638" s="1"/>
    </row>
    <row r="1639" spans="1:24" ht="13.8" x14ac:dyDescent="0.3">
      <c r="A1639" s="1"/>
      <c r="B1639" s="1"/>
      <c r="C1639" s="1"/>
      <c r="D1639" s="6"/>
      <c r="E1639" s="5">
        <v>9.1189816672634594E-2</v>
      </c>
      <c r="F1639" s="5" t="e">
        <f ca="1">LOOKUP(E1639,_xludf.MAP(_xludf.SEQUENCE($I$24-$I$23+1,1,$I$23),_xludf.LAMBDA(x,DISTR_HIPERGEOM_CDF(x,$C$5,$C$4,$C$3))),_xludf.SEQUENCE($I$24-$I$23+1,1,$I$23+1))</f>
        <v>#NAME?</v>
      </c>
      <c r="G1639" s="1"/>
      <c r="H1639" s="1"/>
      <c r="I1639" s="1"/>
      <c r="J1639" s="1"/>
      <c r="R1639" s="1"/>
      <c r="S1639" s="1"/>
      <c r="T1639" s="1"/>
      <c r="U1639" s="1"/>
      <c r="V1639" s="1"/>
      <c r="W1639" s="1"/>
      <c r="X1639" s="1"/>
    </row>
    <row r="1640" spans="1:24" ht="13.8" x14ac:dyDescent="0.3">
      <c r="A1640" s="1"/>
      <c r="B1640" s="1"/>
      <c r="C1640" s="1"/>
      <c r="D1640" s="6"/>
      <c r="E1640" s="5">
        <v>8.8124571609078051E-2</v>
      </c>
      <c r="F1640" s="5" t="e">
        <f ca="1">LOOKUP(E1640,_xludf.MAP(_xludf.SEQUENCE($I$24-$I$23+1,1,$I$23),_xludf.LAMBDA(x,DISTR_HIPERGEOM_CDF(x,$C$5,$C$4,$C$3))),_xludf.SEQUENCE($I$24-$I$23+1,1,$I$23+1))</f>
        <v>#NAME?</v>
      </c>
      <c r="G1640" s="1"/>
      <c r="H1640" s="1"/>
      <c r="I1640" s="1"/>
      <c r="J1640" s="1"/>
      <c r="R1640" s="1"/>
      <c r="S1640" s="1"/>
      <c r="T1640" s="1"/>
      <c r="U1640" s="1"/>
      <c r="V1640" s="1"/>
      <c r="W1640" s="1"/>
      <c r="X1640" s="1"/>
    </row>
    <row r="1641" spans="1:24" ht="13.8" x14ac:dyDescent="0.3">
      <c r="A1641" s="1"/>
      <c r="B1641" s="1"/>
      <c r="C1641" s="1"/>
      <c r="D1641" s="6"/>
      <c r="E1641" s="5">
        <v>6.4956861844426173E-2</v>
      </c>
      <c r="F1641" s="5" t="e">
        <f ca="1">LOOKUP(E1641,_xludf.MAP(_xludf.SEQUENCE($I$24-$I$23+1,1,$I$23),_xludf.LAMBDA(x,DISTR_HIPERGEOM_CDF(x,$C$5,$C$4,$C$3))),_xludf.SEQUENCE($I$24-$I$23+1,1,$I$23+1))</f>
        <v>#NAME?</v>
      </c>
      <c r="G1641" s="1"/>
      <c r="H1641" s="1"/>
      <c r="I1641" s="1"/>
      <c r="J1641" s="1"/>
      <c r="R1641" s="1"/>
      <c r="S1641" s="1"/>
      <c r="T1641" s="1"/>
      <c r="U1641" s="1"/>
      <c r="V1641" s="1"/>
      <c r="W1641" s="1"/>
      <c r="X1641" s="1"/>
    </row>
    <row r="1642" spans="1:24" ht="13.8" x14ac:dyDescent="0.3">
      <c r="A1642" s="1"/>
      <c r="B1642" s="1"/>
      <c r="C1642" s="1"/>
      <c r="D1642" s="6"/>
      <c r="E1642" s="5">
        <v>0.36912022436480407</v>
      </c>
      <c r="F1642" s="5" t="e">
        <f ca="1">LOOKUP(E1642,_xludf.MAP(_xludf.SEQUENCE($I$24-$I$23+1,1,$I$23),_xludf.LAMBDA(x,DISTR_HIPERGEOM_CDF(x,$C$5,$C$4,$C$3))),_xludf.SEQUENCE($I$24-$I$23+1,1,$I$23+1))</f>
        <v>#NAME?</v>
      </c>
      <c r="G1642" s="1"/>
      <c r="H1642" s="1"/>
      <c r="I1642" s="1"/>
      <c r="J1642" s="1"/>
      <c r="R1642" s="1"/>
      <c r="S1642" s="1"/>
      <c r="T1642" s="1"/>
      <c r="U1642" s="1"/>
      <c r="V1642" s="1"/>
      <c r="W1642" s="1"/>
      <c r="X1642" s="1"/>
    </row>
    <row r="1643" spans="1:24" ht="13.8" x14ac:dyDescent="0.3">
      <c r="A1643" s="1"/>
      <c r="B1643" s="1"/>
      <c r="C1643" s="1"/>
      <c r="D1643" s="6"/>
      <c r="E1643" s="5">
        <v>0.69830560396877128</v>
      </c>
      <c r="F1643" s="5" t="e">
        <f ca="1">LOOKUP(E1643,_xludf.MAP(_xludf.SEQUENCE($I$24-$I$23+1,1,$I$23),_xludf.LAMBDA(x,DISTR_HIPERGEOM_CDF(x,$C$5,$C$4,$C$3))),_xludf.SEQUENCE($I$24-$I$23+1,1,$I$23+1))</f>
        <v>#NAME?</v>
      </c>
      <c r="G1643" s="1"/>
      <c r="H1643" s="1"/>
      <c r="I1643" s="1"/>
      <c r="J1643" s="1"/>
      <c r="R1643" s="1"/>
      <c r="S1643" s="1"/>
      <c r="T1643" s="1"/>
      <c r="U1643" s="1"/>
      <c r="V1643" s="1"/>
      <c r="W1643" s="1"/>
      <c r="X1643" s="1"/>
    </row>
    <row r="1644" spans="1:24" ht="13.8" x14ac:dyDescent="0.3">
      <c r="A1644" s="1"/>
      <c r="B1644" s="1"/>
      <c r="C1644" s="1"/>
      <c r="D1644" s="6"/>
      <c r="E1644" s="5">
        <v>0.85622330727235152</v>
      </c>
      <c r="F1644" s="5" t="e">
        <f ca="1">LOOKUP(E1644,_xludf.MAP(_xludf.SEQUENCE($I$24-$I$23+1,1,$I$23),_xludf.LAMBDA(x,DISTR_HIPERGEOM_CDF(x,$C$5,$C$4,$C$3))),_xludf.SEQUENCE($I$24-$I$23+1,1,$I$23+1))</f>
        <v>#NAME?</v>
      </c>
      <c r="G1644" s="1"/>
      <c r="H1644" s="1"/>
      <c r="I1644" s="1"/>
      <c r="J1644" s="1"/>
      <c r="R1644" s="1"/>
      <c r="S1644" s="1"/>
      <c r="T1644" s="1"/>
      <c r="U1644" s="1"/>
      <c r="V1644" s="1"/>
      <c r="W1644" s="1"/>
      <c r="X1644" s="1"/>
    </row>
    <row r="1645" spans="1:24" ht="13.8" x14ac:dyDescent="0.3">
      <c r="A1645" s="1"/>
      <c r="B1645" s="1"/>
      <c r="C1645" s="1"/>
      <c r="D1645" s="6"/>
      <c r="E1645" s="5">
        <v>0.26547919004997167</v>
      </c>
      <c r="F1645" s="5" t="e">
        <f ca="1">LOOKUP(E1645,_xludf.MAP(_xludf.SEQUENCE($I$24-$I$23+1,1,$I$23),_xludf.LAMBDA(x,DISTR_HIPERGEOM_CDF(x,$C$5,$C$4,$C$3))),_xludf.SEQUENCE($I$24-$I$23+1,1,$I$23+1))</f>
        <v>#NAME?</v>
      </c>
      <c r="G1645" s="1"/>
      <c r="H1645" s="1"/>
      <c r="I1645" s="1"/>
      <c r="J1645" s="1"/>
      <c r="R1645" s="1"/>
      <c r="S1645" s="1"/>
      <c r="T1645" s="1"/>
      <c r="U1645" s="1"/>
      <c r="V1645" s="1"/>
      <c r="W1645" s="1"/>
      <c r="X1645" s="1"/>
    </row>
    <row r="1646" spans="1:24" ht="13.8" x14ac:dyDescent="0.3">
      <c r="A1646" s="1"/>
      <c r="B1646" s="1"/>
      <c r="C1646" s="1"/>
      <c r="D1646" s="6"/>
      <c r="E1646" s="5">
        <v>0.1802751332650091</v>
      </c>
      <c r="F1646" s="5" t="e">
        <f ca="1">LOOKUP(E1646,_xludf.MAP(_xludf.SEQUENCE($I$24-$I$23+1,1,$I$23),_xludf.LAMBDA(x,DISTR_HIPERGEOM_CDF(x,$C$5,$C$4,$C$3))),_xludf.SEQUENCE($I$24-$I$23+1,1,$I$23+1))</f>
        <v>#NAME?</v>
      </c>
      <c r="G1646" s="1"/>
      <c r="H1646" s="1"/>
      <c r="I1646" s="1"/>
      <c r="J1646" s="1"/>
      <c r="R1646" s="1"/>
      <c r="S1646" s="1"/>
      <c r="T1646" s="1"/>
      <c r="U1646" s="1"/>
      <c r="V1646" s="1"/>
      <c r="W1646" s="1"/>
      <c r="X1646" s="1"/>
    </row>
    <row r="1647" spans="1:24" ht="13.8" x14ac:dyDescent="0.3">
      <c r="A1647" s="1"/>
      <c r="B1647" s="1"/>
      <c r="C1647" s="1"/>
      <c r="D1647" s="6"/>
      <c r="E1647" s="5">
        <v>0.6038611269015971</v>
      </c>
      <c r="F1647" s="5" t="e">
        <f ca="1">LOOKUP(E1647,_xludf.MAP(_xludf.SEQUENCE($I$24-$I$23+1,1,$I$23),_xludf.LAMBDA(x,DISTR_HIPERGEOM_CDF(x,$C$5,$C$4,$C$3))),_xludf.SEQUENCE($I$24-$I$23+1,1,$I$23+1))</f>
        <v>#NAME?</v>
      </c>
      <c r="G1647" s="1"/>
      <c r="H1647" s="1"/>
      <c r="I1647" s="1"/>
      <c r="J1647" s="1"/>
      <c r="R1647" s="1"/>
      <c r="S1647" s="1"/>
      <c r="T1647" s="1"/>
      <c r="U1647" s="1"/>
      <c r="V1647" s="1"/>
      <c r="W1647" s="1"/>
      <c r="X1647" s="1"/>
    </row>
    <row r="1648" spans="1:24" ht="13.8" x14ac:dyDescent="0.3">
      <c r="A1648" s="1"/>
      <c r="B1648" s="1"/>
      <c r="C1648" s="1"/>
      <c r="D1648" s="6"/>
      <c r="E1648" s="5">
        <v>0.81965952008021603</v>
      </c>
      <c r="F1648" s="5" t="e">
        <f ca="1">LOOKUP(E1648,_xludf.MAP(_xludf.SEQUENCE($I$24-$I$23+1,1,$I$23),_xludf.LAMBDA(x,DISTR_HIPERGEOM_CDF(x,$C$5,$C$4,$C$3))),_xludf.SEQUENCE($I$24-$I$23+1,1,$I$23+1))</f>
        <v>#NAME?</v>
      </c>
      <c r="G1648" s="1"/>
      <c r="H1648" s="1"/>
      <c r="I1648" s="1"/>
      <c r="J1648" s="1"/>
      <c r="R1648" s="1"/>
      <c r="S1648" s="1"/>
      <c r="T1648" s="1"/>
      <c r="U1648" s="1"/>
      <c r="V1648" s="1"/>
      <c r="W1648" s="1"/>
      <c r="X1648" s="1"/>
    </row>
    <row r="1649" spans="1:24" ht="13.8" x14ac:dyDescent="0.3">
      <c r="A1649" s="1"/>
      <c r="B1649" s="1"/>
      <c r="C1649" s="1"/>
      <c r="D1649" s="6"/>
      <c r="E1649" s="5">
        <v>0.43078054356778583</v>
      </c>
      <c r="F1649" s="5" t="e">
        <f ca="1">LOOKUP(E1649,_xludf.MAP(_xludf.SEQUENCE($I$24-$I$23+1,1,$I$23),_xludf.LAMBDA(x,DISTR_HIPERGEOM_CDF(x,$C$5,$C$4,$C$3))),_xludf.SEQUENCE($I$24-$I$23+1,1,$I$23+1))</f>
        <v>#NAME?</v>
      </c>
      <c r="G1649" s="1"/>
      <c r="H1649" s="1"/>
      <c r="I1649" s="1"/>
      <c r="J1649" s="1"/>
      <c r="R1649" s="1"/>
      <c r="S1649" s="1"/>
      <c r="T1649" s="1"/>
      <c r="U1649" s="1"/>
      <c r="V1649" s="1"/>
      <c r="W1649" s="1"/>
      <c r="X1649" s="1"/>
    </row>
    <row r="1650" spans="1:24" ht="13.8" x14ac:dyDescent="0.3">
      <c r="A1650" s="1"/>
      <c r="B1650" s="1"/>
      <c r="C1650" s="1"/>
      <c r="D1650" s="6"/>
      <c r="E1650" s="5">
        <v>0.54842833236857225</v>
      </c>
      <c r="F1650" s="5" t="e">
        <f ca="1">LOOKUP(E1650,_xludf.MAP(_xludf.SEQUENCE($I$24-$I$23+1,1,$I$23),_xludf.LAMBDA(x,DISTR_HIPERGEOM_CDF(x,$C$5,$C$4,$C$3))),_xludf.SEQUENCE($I$24-$I$23+1,1,$I$23+1))</f>
        <v>#NAME?</v>
      </c>
      <c r="G1650" s="1"/>
      <c r="H1650" s="1"/>
      <c r="I1650" s="1"/>
      <c r="J1650" s="1"/>
      <c r="R1650" s="1"/>
      <c r="S1650" s="1"/>
      <c r="T1650" s="1"/>
      <c r="U1650" s="1"/>
      <c r="V1650" s="1"/>
      <c r="W1650" s="1"/>
      <c r="X1650" s="1"/>
    </row>
    <row r="1651" spans="1:24" ht="13.8" x14ac:dyDescent="0.3">
      <c r="A1651" s="1"/>
      <c r="B1651" s="1"/>
      <c r="C1651" s="1"/>
      <c r="D1651" s="6"/>
      <c r="E1651" s="5">
        <v>0.61938762700378991</v>
      </c>
      <c r="F1651" s="5" t="e">
        <f ca="1">LOOKUP(E1651,_xludf.MAP(_xludf.SEQUENCE($I$24-$I$23+1,1,$I$23),_xludf.LAMBDA(x,DISTR_HIPERGEOM_CDF(x,$C$5,$C$4,$C$3))),_xludf.SEQUENCE($I$24-$I$23+1,1,$I$23+1))</f>
        <v>#NAME?</v>
      </c>
      <c r="G1651" s="1"/>
      <c r="H1651" s="1"/>
      <c r="I1651" s="1"/>
      <c r="J1651" s="1"/>
      <c r="R1651" s="1"/>
      <c r="S1651" s="1"/>
      <c r="T1651" s="1"/>
      <c r="U1651" s="1"/>
      <c r="V1651" s="1"/>
      <c r="W1651" s="1"/>
      <c r="X1651" s="1"/>
    </row>
    <row r="1652" spans="1:24" ht="13.8" x14ac:dyDescent="0.3">
      <c r="A1652" s="1"/>
      <c r="B1652" s="1"/>
      <c r="C1652" s="1"/>
      <c r="D1652" s="6"/>
      <c r="E1652" s="5">
        <v>0.90031473736724099</v>
      </c>
      <c r="F1652" s="5" t="e">
        <f ca="1">LOOKUP(E1652,_xludf.MAP(_xludf.SEQUENCE($I$24-$I$23+1,1,$I$23),_xludf.LAMBDA(x,DISTR_HIPERGEOM_CDF(x,$C$5,$C$4,$C$3))),_xludf.SEQUENCE($I$24-$I$23+1,1,$I$23+1))</f>
        <v>#NAME?</v>
      </c>
      <c r="G1652" s="1"/>
      <c r="H1652" s="1"/>
      <c r="I1652" s="1"/>
      <c r="J1652" s="1"/>
      <c r="R1652" s="1"/>
      <c r="S1652" s="1"/>
      <c r="T1652" s="1"/>
      <c r="U1652" s="1"/>
      <c r="V1652" s="1"/>
      <c r="W1652" s="1"/>
      <c r="X1652" s="1"/>
    </row>
    <row r="1653" spans="1:24" ht="13.8" x14ac:dyDescent="0.3">
      <c r="A1653" s="1"/>
      <c r="B1653" s="1"/>
      <c r="C1653" s="1"/>
      <c r="D1653" s="6"/>
      <c r="E1653" s="5">
        <v>0.65945647048891187</v>
      </c>
      <c r="F1653" s="5" t="e">
        <f ca="1">LOOKUP(E1653,_xludf.MAP(_xludf.SEQUENCE($I$24-$I$23+1,1,$I$23),_xludf.LAMBDA(x,DISTR_HIPERGEOM_CDF(x,$C$5,$C$4,$C$3))),_xludf.SEQUENCE($I$24-$I$23+1,1,$I$23+1))</f>
        <v>#NAME?</v>
      </c>
      <c r="G1653" s="1"/>
      <c r="H1653" s="1"/>
      <c r="I1653" s="1"/>
      <c r="J1653" s="1"/>
      <c r="R1653" s="1"/>
      <c r="S1653" s="1"/>
      <c r="T1653" s="1"/>
      <c r="U1653" s="1"/>
      <c r="V1653" s="1"/>
      <c r="W1653" s="1"/>
      <c r="X1653" s="1"/>
    </row>
    <row r="1654" spans="1:24" ht="13.8" x14ac:dyDescent="0.3">
      <c r="A1654" s="1"/>
      <c r="B1654" s="1"/>
      <c r="C1654" s="1"/>
      <c r="D1654" s="6"/>
      <c r="E1654" s="5">
        <v>5.75913148543159E-2</v>
      </c>
      <c r="F1654" s="5" t="e">
        <f ca="1">LOOKUP(E1654,_xludf.MAP(_xludf.SEQUENCE($I$24-$I$23+1,1,$I$23),_xludf.LAMBDA(x,DISTR_HIPERGEOM_CDF(x,$C$5,$C$4,$C$3))),_xludf.SEQUENCE($I$24-$I$23+1,1,$I$23+1))</f>
        <v>#NAME?</v>
      </c>
      <c r="G1654" s="1"/>
      <c r="H1654" s="1"/>
      <c r="I1654" s="1"/>
      <c r="J1654" s="1"/>
      <c r="R1654" s="1"/>
      <c r="S1654" s="1"/>
      <c r="T1654" s="1"/>
      <c r="U1654" s="1"/>
      <c r="V1654" s="1"/>
      <c r="W1654" s="1"/>
      <c r="X1654" s="1"/>
    </row>
    <row r="1655" spans="1:24" ht="13.8" x14ac:dyDescent="0.3">
      <c r="A1655" s="1"/>
      <c r="B1655" s="1"/>
      <c r="C1655" s="1"/>
      <c r="D1655" s="6"/>
      <c r="E1655" s="5">
        <v>0.6728965717500357</v>
      </c>
      <c r="F1655" s="5" t="e">
        <f ca="1">LOOKUP(E1655,_xludf.MAP(_xludf.SEQUENCE($I$24-$I$23+1,1,$I$23),_xludf.LAMBDA(x,DISTR_HIPERGEOM_CDF(x,$C$5,$C$4,$C$3))),_xludf.SEQUENCE($I$24-$I$23+1,1,$I$23+1))</f>
        <v>#NAME?</v>
      </c>
      <c r="G1655" s="1"/>
      <c r="H1655" s="1"/>
      <c r="I1655" s="1"/>
      <c r="J1655" s="1"/>
      <c r="R1655" s="1"/>
      <c r="S1655" s="1"/>
      <c r="T1655" s="1"/>
      <c r="U1655" s="1"/>
      <c r="V1655" s="1"/>
      <c r="W1655" s="1"/>
      <c r="X1655" s="1"/>
    </row>
    <row r="1656" spans="1:24" ht="13.8" x14ac:dyDescent="0.3">
      <c r="A1656" s="1"/>
      <c r="B1656" s="1"/>
      <c r="C1656" s="1"/>
      <c r="D1656" s="6"/>
      <c r="E1656" s="5">
        <v>0.13308984842739446</v>
      </c>
      <c r="F1656" s="5" t="e">
        <f ca="1">LOOKUP(E1656,_xludf.MAP(_xludf.SEQUENCE($I$24-$I$23+1,1,$I$23),_xludf.LAMBDA(x,DISTR_HIPERGEOM_CDF(x,$C$5,$C$4,$C$3))),_xludf.SEQUENCE($I$24-$I$23+1,1,$I$23+1))</f>
        <v>#NAME?</v>
      </c>
      <c r="G1656" s="1"/>
      <c r="H1656" s="1"/>
      <c r="I1656" s="1"/>
      <c r="J1656" s="1"/>
      <c r="R1656" s="1"/>
      <c r="S1656" s="1"/>
      <c r="T1656" s="1"/>
      <c r="U1656" s="1"/>
      <c r="V1656" s="1"/>
      <c r="W1656" s="1"/>
      <c r="X1656" s="1"/>
    </row>
    <row r="1657" spans="1:24" ht="13.8" x14ac:dyDescent="0.3">
      <c r="A1657" s="1"/>
      <c r="B1657" s="1"/>
      <c r="C1657" s="1"/>
      <c r="D1657" s="6"/>
      <c r="E1657" s="5">
        <v>4.9498944087715269E-2</v>
      </c>
      <c r="F1657" s="5" t="e">
        <f ca="1">LOOKUP(E1657,_xludf.MAP(_xludf.SEQUENCE($I$24-$I$23+1,1,$I$23),_xludf.LAMBDA(x,DISTR_HIPERGEOM_CDF(x,$C$5,$C$4,$C$3))),_xludf.SEQUENCE($I$24-$I$23+1,1,$I$23+1))</f>
        <v>#NAME?</v>
      </c>
      <c r="G1657" s="1"/>
      <c r="H1657" s="1"/>
      <c r="I1657" s="1"/>
      <c r="J1657" s="1"/>
      <c r="R1657" s="1"/>
      <c r="S1657" s="1"/>
      <c r="T1657" s="1"/>
      <c r="U1657" s="1"/>
      <c r="V1657" s="1"/>
      <c r="W1657" s="1"/>
      <c r="X1657" s="1"/>
    </row>
    <row r="1658" spans="1:24" ht="13.8" x14ac:dyDescent="0.3">
      <c r="A1658" s="1"/>
      <c r="B1658" s="1"/>
      <c r="C1658" s="1"/>
      <c r="D1658" s="6"/>
      <c r="E1658" s="5">
        <v>0.97028992383936363</v>
      </c>
      <c r="F1658" s="5" t="e">
        <f ca="1">LOOKUP(E1658,_xludf.MAP(_xludf.SEQUENCE($I$24-$I$23+1,1,$I$23),_xludf.LAMBDA(x,DISTR_HIPERGEOM_CDF(x,$C$5,$C$4,$C$3))),_xludf.SEQUENCE($I$24-$I$23+1,1,$I$23+1))</f>
        <v>#NAME?</v>
      </c>
      <c r="G1658" s="1"/>
      <c r="H1658" s="1"/>
      <c r="I1658" s="1"/>
      <c r="J1658" s="1"/>
      <c r="R1658" s="1"/>
      <c r="S1658" s="1"/>
      <c r="T1658" s="1"/>
      <c r="U1658" s="1"/>
      <c r="V1658" s="1"/>
      <c r="W1658" s="1"/>
      <c r="X1658" s="1"/>
    </row>
    <row r="1659" spans="1:24" ht="13.8" x14ac:dyDescent="0.3">
      <c r="A1659" s="1"/>
      <c r="B1659" s="1"/>
      <c r="C1659" s="1"/>
      <c r="D1659" s="6"/>
      <c r="E1659" s="5">
        <v>7.9480565929926028E-2</v>
      </c>
      <c r="F1659" s="5" t="e">
        <f ca="1">LOOKUP(E1659,_xludf.MAP(_xludf.SEQUENCE($I$24-$I$23+1,1,$I$23),_xludf.LAMBDA(x,DISTR_HIPERGEOM_CDF(x,$C$5,$C$4,$C$3))),_xludf.SEQUENCE($I$24-$I$23+1,1,$I$23+1))</f>
        <v>#NAME?</v>
      </c>
      <c r="G1659" s="1"/>
      <c r="H1659" s="1"/>
      <c r="I1659" s="1"/>
      <c r="J1659" s="1"/>
      <c r="R1659" s="1"/>
      <c r="S1659" s="1"/>
      <c r="T1659" s="1"/>
      <c r="U1659" s="1"/>
      <c r="V1659" s="1"/>
      <c r="W1659" s="1"/>
      <c r="X1659" s="1"/>
    </row>
    <row r="1660" spans="1:24" ht="13.8" x14ac:dyDescent="0.3">
      <c r="A1660" s="1"/>
      <c r="B1660" s="1"/>
      <c r="C1660" s="1"/>
      <c r="D1660" s="6"/>
      <c r="E1660" s="5">
        <v>0.5052405799448213</v>
      </c>
      <c r="F1660" s="5" t="e">
        <f ca="1">LOOKUP(E1660,_xludf.MAP(_xludf.SEQUENCE($I$24-$I$23+1,1,$I$23),_xludf.LAMBDA(x,DISTR_HIPERGEOM_CDF(x,$C$5,$C$4,$C$3))),_xludf.SEQUENCE($I$24-$I$23+1,1,$I$23+1))</f>
        <v>#NAME?</v>
      </c>
      <c r="G1660" s="1"/>
      <c r="H1660" s="1"/>
      <c r="I1660" s="1"/>
      <c r="J1660" s="1"/>
      <c r="R1660" s="1"/>
      <c r="S1660" s="1"/>
      <c r="T1660" s="1"/>
      <c r="U1660" s="1"/>
      <c r="V1660" s="1"/>
      <c r="W1660" s="1"/>
      <c r="X1660" s="1"/>
    </row>
    <row r="1661" spans="1:24" ht="13.8" x14ac:dyDescent="0.3">
      <c r="A1661" s="1"/>
      <c r="B1661" s="1"/>
      <c r="C1661" s="1"/>
      <c r="D1661" s="6"/>
      <c r="E1661" s="5">
        <v>0.71482757412154352</v>
      </c>
      <c r="F1661" s="5" t="e">
        <f ca="1">LOOKUP(E1661,_xludf.MAP(_xludf.SEQUENCE($I$24-$I$23+1,1,$I$23),_xludf.LAMBDA(x,DISTR_HIPERGEOM_CDF(x,$C$5,$C$4,$C$3))),_xludf.SEQUENCE($I$24-$I$23+1,1,$I$23+1))</f>
        <v>#NAME?</v>
      </c>
      <c r="G1661" s="1"/>
      <c r="H1661" s="1"/>
      <c r="I1661" s="1"/>
      <c r="J1661" s="1"/>
      <c r="R1661" s="1"/>
      <c r="S1661" s="1"/>
      <c r="T1661" s="1"/>
      <c r="U1661" s="1"/>
      <c r="V1661" s="1"/>
      <c r="W1661" s="1"/>
      <c r="X1661" s="1"/>
    </row>
    <row r="1662" spans="1:24" ht="13.8" x14ac:dyDescent="0.3">
      <c r="A1662" s="1"/>
      <c r="B1662" s="1"/>
      <c r="C1662" s="1"/>
      <c r="D1662" s="6"/>
      <c r="E1662" s="5">
        <v>0.97086900570156465</v>
      </c>
      <c r="F1662" s="5" t="e">
        <f ca="1">LOOKUP(E1662,_xludf.MAP(_xludf.SEQUENCE($I$24-$I$23+1,1,$I$23),_xludf.LAMBDA(x,DISTR_HIPERGEOM_CDF(x,$C$5,$C$4,$C$3))),_xludf.SEQUENCE($I$24-$I$23+1,1,$I$23+1))</f>
        <v>#NAME?</v>
      </c>
      <c r="G1662" s="1"/>
      <c r="H1662" s="1"/>
      <c r="I1662" s="1"/>
      <c r="J1662" s="1"/>
      <c r="R1662" s="1"/>
      <c r="S1662" s="1"/>
      <c r="T1662" s="1"/>
      <c r="U1662" s="1"/>
      <c r="V1662" s="1"/>
      <c r="W1662" s="1"/>
      <c r="X1662" s="1"/>
    </row>
    <row r="1663" spans="1:24" ht="13.8" x14ac:dyDescent="0.3">
      <c r="A1663" s="1"/>
      <c r="B1663" s="1"/>
      <c r="C1663" s="1"/>
      <c r="D1663" s="6"/>
      <c r="E1663" s="5">
        <v>0.63599695864201355</v>
      </c>
      <c r="F1663" s="5" t="e">
        <f ca="1">LOOKUP(E1663,_xludf.MAP(_xludf.SEQUENCE($I$24-$I$23+1,1,$I$23),_xludf.LAMBDA(x,DISTR_HIPERGEOM_CDF(x,$C$5,$C$4,$C$3))),_xludf.SEQUENCE($I$24-$I$23+1,1,$I$23+1))</f>
        <v>#NAME?</v>
      </c>
      <c r="G1663" s="1"/>
      <c r="H1663" s="1"/>
      <c r="I1663" s="1"/>
      <c r="J1663" s="1"/>
      <c r="R1663" s="1"/>
      <c r="S1663" s="1"/>
      <c r="T1663" s="1"/>
      <c r="U1663" s="1"/>
      <c r="V1663" s="1"/>
      <c r="W1663" s="1"/>
      <c r="X1663" s="1"/>
    </row>
    <row r="1664" spans="1:24" ht="13.8" x14ac:dyDescent="0.3">
      <c r="A1664" s="1"/>
      <c r="B1664" s="1"/>
      <c r="C1664" s="1"/>
      <c r="D1664" s="6"/>
      <c r="E1664" s="5">
        <v>0.9752412963436119</v>
      </c>
      <c r="F1664" s="5" t="e">
        <f ca="1">LOOKUP(E1664,_xludf.MAP(_xludf.SEQUENCE($I$24-$I$23+1,1,$I$23),_xludf.LAMBDA(x,DISTR_HIPERGEOM_CDF(x,$C$5,$C$4,$C$3))),_xludf.SEQUENCE($I$24-$I$23+1,1,$I$23+1))</f>
        <v>#NAME?</v>
      </c>
      <c r="G1664" s="1"/>
      <c r="H1664" s="1"/>
      <c r="I1664" s="1"/>
      <c r="J1664" s="1"/>
      <c r="R1664" s="1"/>
      <c r="S1664" s="1"/>
      <c r="T1664" s="1"/>
      <c r="U1664" s="1"/>
      <c r="V1664" s="1"/>
      <c r="W1664" s="1"/>
      <c r="X1664" s="1"/>
    </row>
    <row r="1665" spans="1:24" ht="13.8" x14ac:dyDescent="0.3">
      <c r="A1665" s="1"/>
      <c r="B1665" s="1"/>
      <c r="C1665" s="1"/>
      <c r="D1665" s="6"/>
      <c r="E1665" s="5">
        <v>0.24457088656247572</v>
      </c>
      <c r="F1665" s="5" t="e">
        <f ca="1">LOOKUP(E1665,_xludf.MAP(_xludf.SEQUENCE($I$24-$I$23+1,1,$I$23),_xludf.LAMBDA(x,DISTR_HIPERGEOM_CDF(x,$C$5,$C$4,$C$3))),_xludf.SEQUENCE($I$24-$I$23+1,1,$I$23+1))</f>
        <v>#NAME?</v>
      </c>
      <c r="G1665" s="1"/>
      <c r="H1665" s="1"/>
      <c r="I1665" s="1"/>
      <c r="J1665" s="1"/>
      <c r="R1665" s="1"/>
      <c r="S1665" s="1"/>
      <c r="T1665" s="1"/>
      <c r="U1665" s="1"/>
      <c r="V1665" s="1"/>
      <c r="W1665" s="1"/>
      <c r="X1665" s="1"/>
    </row>
    <row r="1666" spans="1:24" ht="13.8" x14ac:dyDescent="0.3">
      <c r="A1666" s="1"/>
      <c r="B1666" s="1"/>
      <c r="C1666" s="1"/>
      <c r="D1666" s="6"/>
      <c r="E1666" s="5">
        <v>0.83748630757683717</v>
      </c>
      <c r="F1666" s="5" t="e">
        <f ca="1">LOOKUP(E1666,_xludf.MAP(_xludf.SEQUENCE($I$24-$I$23+1,1,$I$23),_xludf.LAMBDA(x,DISTR_HIPERGEOM_CDF(x,$C$5,$C$4,$C$3))),_xludf.SEQUENCE($I$24-$I$23+1,1,$I$23+1))</f>
        <v>#NAME?</v>
      </c>
      <c r="G1666" s="1"/>
      <c r="H1666" s="1"/>
      <c r="I1666" s="1"/>
      <c r="J1666" s="1"/>
      <c r="R1666" s="1"/>
      <c r="S1666" s="1"/>
      <c r="T1666" s="1"/>
      <c r="U1666" s="1"/>
      <c r="V1666" s="1"/>
      <c r="W1666" s="1"/>
      <c r="X1666" s="1"/>
    </row>
    <row r="1667" spans="1:24" ht="13.8" x14ac:dyDescent="0.3">
      <c r="A1667" s="1"/>
      <c r="B1667" s="1"/>
      <c r="C1667" s="1"/>
      <c r="D1667" s="6"/>
      <c r="E1667" s="5">
        <v>0.67194419134102534</v>
      </c>
      <c r="F1667" s="5" t="e">
        <f ca="1">LOOKUP(E1667,_xludf.MAP(_xludf.SEQUENCE($I$24-$I$23+1,1,$I$23),_xludf.LAMBDA(x,DISTR_HIPERGEOM_CDF(x,$C$5,$C$4,$C$3))),_xludf.SEQUENCE($I$24-$I$23+1,1,$I$23+1))</f>
        <v>#NAME?</v>
      </c>
      <c r="G1667" s="1"/>
      <c r="H1667" s="1"/>
      <c r="I1667" s="1"/>
      <c r="J1667" s="1"/>
      <c r="R1667" s="1"/>
      <c r="S1667" s="1"/>
      <c r="T1667" s="1"/>
      <c r="U1667" s="1"/>
      <c r="V1667" s="1"/>
      <c r="W1667" s="1"/>
      <c r="X1667" s="1"/>
    </row>
    <row r="1668" spans="1:24" ht="13.8" x14ac:dyDescent="0.3">
      <c r="A1668" s="1"/>
      <c r="B1668" s="1"/>
      <c r="C1668" s="1"/>
      <c r="D1668" s="6"/>
      <c r="E1668" s="5">
        <v>0.7459143414884748</v>
      </c>
      <c r="F1668" s="5" t="e">
        <f ca="1">LOOKUP(E1668,_xludf.MAP(_xludf.SEQUENCE($I$24-$I$23+1,1,$I$23),_xludf.LAMBDA(x,DISTR_HIPERGEOM_CDF(x,$C$5,$C$4,$C$3))),_xludf.SEQUENCE($I$24-$I$23+1,1,$I$23+1))</f>
        <v>#NAME?</v>
      </c>
      <c r="G1668" s="1"/>
      <c r="H1668" s="1"/>
      <c r="I1668" s="1"/>
      <c r="J1668" s="1"/>
      <c r="R1668" s="1"/>
      <c r="S1668" s="1"/>
      <c r="T1668" s="1"/>
      <c r="U1668" s="1"/>
      <c r="V1668" s="1"/>
      <c r="W1668" s="1"/>
      <c r="X1668" s="1"/>
    </row>
    <row r="1669" spans="1:24" ht="13.8" x14ac:dyDescent="0.3">
      <c r="A1669" s="1"/>
      <c r="B1669" s="1"/>
      <c r="C1669" s="1"/>
      <c r="D1669" s="6"/>
      <c r="E1669" s="5">
        <v>0.78066511332516242</v>
      </c>
      <c r="F1669" s="5" t="e">
        <f ca="1">LOOKUP(E1669,_xludf.MAP(_xludf.SEQUENCE($I$24-$I$23+1,1,$I$23),_xludf.LAMBDA(x,DISTR_HIPERGEOM_CDF(x,$C$5,$C$4,$C$3))),_xludf.SEQUENCE($I$24-$I$23+1,1,$I$23+1))</f>
        <v>#NAME?</v>
      </c>
      <c r="G1669" s="1"/>
      <c r="H1669" s="1"/>
      <c r="I1669" s="1"/>
      <c r="J1669" s="1"/>
      <c r="R1669" s="1"/>
      <c r="S1669" s="1"/>
      <c r="T1669" s="1"/>
      <c r="U1669" s="1"/>
      <c r="V1669" s="1"/>
      <c r="W1669" s="1"/>
      <c r="X1669" s="1"/>
    </row>
    <row r="1670" spans="1:24" ht="13.8" x14ac:dyDescent="0.3">
      <c r="A1670" s="1"/>
      <c r="B1670" s="1"/>
      <c r="C1670" s="1"/>
      <c r="D1670" s="6"/>
      <c r="E1670" s="5">
        <v>0.93052088374445663</v>
      </c>
      <c r="F1670" s="5" t="e">
        <f ca="1">LOOKUP(E1670,_xludf.MAP(_xludf.SEQUENCE($I$24-$I$23+1,1,$I$23),_xludf.LAMBDA(x,DISTR_HIPERGEOM_CDF(x,$C$5,$C$4,$C$3))),_xludf.SEQUENCE($I$24-$I$23+1,1,$I$23+1))</f>
        <v>#NAME?</v>
      </c>
      <c r="G1670" s="1"/>
      <c r="H1670" s="1"/>
      <c r="I1670" s="1"/>
      <c r="J1670" s="1"/>
      <c r="R1670" s="1"/>
      <c r="S1670" s="1"/>
      <c r="T1670" s="1"/>
      <c r="U1670" s="1"/>
      <c r="V1670" s="1"/>
      <c r="W1670" s="1"/>
      <c r="X1670" s="1"/>
    </row>
    <row r="1671" spans="1:24" ht="13.8" x14ac:dyDescent="0.3">
      <c r="A1671" s="1"/>
      <c r="B1671" s="1"/>
      <c r="C1671" s="1"/>
      <c r="D1671" s="6"/>
      <c r="E1671" s="5">
        <v>0.8458682717824364</v>
      </c>
      <c r="F1671" s="5" t="e">
        <f ca="1">LOOKUP(E1671,_xludf.MAP(_xludf.SEQUENCE($I$24-$I$23+1,1,$I$23),_xludf.LAMBDA(x,DISTR_HIPERGEOM_CDF(x,$C$5,$C$4,$C$3))),_xludf.SEQUENCE($I$24-$I$23+1,1,$I$23+1))</f>
        <v>#NAME?</v>
      </c>
      <c r="G1671" s="1"/>
      <c r="H1671" s="1"/>
      <c r="I1671" s="1"/>
      <c r="J1671" s="1"/>
      <c r="R1671" s="1"/>
      <c r="S1671" s="1"/>
      <c r="T1671" s="1"/>
      <c r="U1671" s="1"/>
      <c r="V1671" s="1"/>
      <c r="W1671" s="1"/>
      <c r="X1671" s="1"/>
    </row>
    <row r="1672" spans="1:24" ht="13.8" x14ac:dyDescent="0.3">
      <c r="A1672" s="1"/>
      <c r="B1672" s="1"/>
      <c r="C1672" s="1"/>
      <c r="D1672" s="6"/>
      <c r="E1672" s="5">
        <v>0.37535206430984291</v>
      </c>
      <c r="F1672" s="5" t="e">
        <f ca="1">LOOKUP(E1672,_xludf.MAP(_xludf.SEQUENCE($I$24-$I$23+1,1,$I$23),_xludf.LAMBDA(x,DISTR_HIPERGEOM_CDF(x,$C$5,$C$4,$C$3))),_xludf.SEQUENCE($I$24-$I$23+1,1,$I$23+1))</f>
        <v>#NAME?</v>
      </c>
      <c r="G1672" s="1"/>
      <c r="H1672" s="1"/>
      <c r="I1672" s="1"/>
      <c r="J1672" s="1"/>
      <c r="R1672" s="1"/>
      <c r="S1672" s="1"/>
      <c r="T1672" s="1"/>
      <c r="U1672" s="1"/>
      <c r="V1672" s="1"/>
      <c r="W1672" s="1"/>
      <c r="X1672" s="1"/>
    </row>
    <row r="1673" spans="1:24" ht="13.8" x14ac:dyDescent="0.3">
      <c r="A1673" s="1"/>
      <c r="B1673" s="1"/>
      <c r="C1673" s="1"/>
      <c r="D1673" s="6"/>
      <c r="E1673" s="5">
        <v>0.81218986993710984</v>
      </c>
      <c r="F1673" s="5" t="e">
        <f ca="1">LOOKUP(E1673,_xludf.MAP(_xludf.SEQUENCE($I$24-$I$23+1,1,$I$23),_xludf.LAMBDA(x,DISTR_HIPERGEOM_CDF(x,$C$5,$C$4,$C$3))),_xludf.SEQUENCE($I$24-$I$23+1,1,$I$23+1))</f>
        <v>#NAME?</v>
      </c>
      <c r="G1673" s="1"/>
      <c r="H1673" s="1"/>
      <c r="I1673" s="1"/>
      <c r="J1673" s="1"/>
      <c r="R1673" s="1"/>
      <c r="S1673" s="1"/>
      <c r="T1673" s="1"/>
      <c r="U1673" s="1"/>
      <c r="V1673" s="1"/>
      <c r="W1673" s="1"/>
      <c r="X1673" s="1"/>
    </row>
    <row r="1674" spans="1:24" ht="13.8" x14ac:dyDescent="0.3">
      <c r="A1674" s="1"/>
      <c r="B1674" s="1"/>
      <c r="C1674" s="1"/>
      <c r="D1674" s="6"/>
      <c r="E1674" s="5">
        <v>0.78453659034927614</v>
      </c>
      <c r="F1674" s="5" t="e">
        <f ca="1">LOOKUP(E1674,_xludf.MAP(_xludf.SEQUENCE($I$24-$I$23+1,1,$I$23),_xludf.LAMBDA(x,DISTR_HIPERGEOM_CDF(x,$C$5,$C$4,$C$3))),_xludf.SEQUENCE($I$24-$I$23+1,1,$I$23+1))</f>
        <v>#NAME?</v>
      </c>
      <c r="G1674" s="1"/>
      <c r="H1674" s="1"/>
      <c r="I1674" s="1"/>
      <c r="J1674" s="1"/>
      <c r="R1674" s="1"/>
      <c r="S1674" s="1"/>
      <c r="T1674" s="1"/>
      <c r="U1674" s="1"/>
      <c r="V1674" s="1"/>
      <c r="W1674" s="1"/>
      <c r="X1674" s="1"/>
    </row>
    <row r="1675" spans="1:24" ht="13.8" x14ac:dyDescent="0.3">
      <c r="A1675" s="1"/>
      <c r="B1675" s="1"/>
      <c r="C1675" s="1"/>
      <c r="D1675" s="6"/>
      <c r="E1675" s="5">
        <v>0.91511326598408915</v>
      </c>
      <c r="F1675" s="5" t="e">
        <f ca="1">LOOKUP(E1675,_xludf.MAP(_xludf.SEQUENCE($I$24-$I$23+1,1,$I$23),_xludf.LAMBDA(x,DISTR_HIPERGEOM_CDF(x,$C$5,$C$4,$C$3))),_xludf.SEQUENCE($I$24-$I$23+1,1,$I$23+1))</f>
        <v>#NAME?</v>
      </c>
      <c r="G1675" s="1"/>
      <c r="H1675" s="1"/>
      <c r="I1675" s="1"/>
      <c r="J1675" s="1"/>
      <c r="R1675" s="1"/>
      <c r="S1675" s="1"/>
      <c r="T1675" s="1"/>
      <c r="U1675" s="1"/>
      <c r="V1675" s="1"/>
      <c r="W1675" s="1"/>
      <c r="X1675" s="1"/>
    </row>
    <row r="1676" spans="1:24" ht="13.8" x14ac:dyDescent="0.3">
      <c r="A1676" s="1"/>
      <c r="B1676" s="1"/>
      <c r="C1676" s="1"/>
      <c r="D1676" s="6"/>
      <c r="E1676" s="5">
        <v>0.84919668087236388</v>
      </c>
      <c r="F1676" s="5" t="e">
        <f ca="1">LOOKUP(E1676,_xludf.MAP(_xludf.SEQUENCE($I$24-$I$23+1,1,$I$23),_xludf.LAMBDA(x,DISTR_HIPERGEOM_CDF(x,$C$5,$C$4,$C$3))),_xludf.SEQUENCE($I$24-$I$23+1,1,$I$23+1))</f>
        <v>#NAME?</v>
      </c>
      <c r="G1676" s="1"/>
      <c r="H1676" s="1"/>
      <c r="I1676" s="1"/>
      <c r="J1676" s="1"/>
      <c r="R1676" s="1"/>
      <c r="S1676" s="1"/>
      <c r="T1676" s="1"/>
      <c r="U1676" s="1"/>
      <c r="V1676" s="1"/>
      <c r="W1676" s="1"/>
      <c r="X1676" s="1"/>
    </row>
    <row r="1677" spans="1:24" ht="13.8" x14ac:dyDescent="0.3">
      <c r="A1677" s="1"/>
      <c r="B1677" s="1"/>
      <c r="C1677" s="1"/>
      <c r="D1677" s="6"/>
      <c r="E1677" s="5">
        <v>0.9889613300032758</v>
      </c>
      <c r="F1677" s="5" t="e">
        <f ca="1">LOOKUP(E1677,_xludf.MAP(_xludf.SEQUENCE($I$24-$I$23+1,1,$I$23),_xludf.LAMBDA(x,DISTR_HIPERGEOM_CDF(x,$C$5,$C$4,$C$3))),_xludf.SEQUENCE($I$24-$I$23+1,1,$I$23+1))</f>
        <v>#NAME?</v>
      </c>
      <c r="G1677" s="1"/>
      <c r="H1677" s="1"/>
      <c r="I1677" s="1"/>
      <c r="J1677" s="1"/>
      <c r="R1677" s="1"/>
      <c r="S1677" s="1"/>
      <c r="T1677" s="1"/>
      <c r="U1677" s="1"/>
      <c r="V1677" s="1"/>
      <c r="W1677" s="1"/>
      <c r="X1677" s="1"/>
    </row>
    <row r="1678" spans="1:24" ht="13.8" x14ac:dyDescent="0.3">
      <c r="A1678" s="1"/>
      <c r="B1678" s="1"/>
      <c r="C1678" s="1"/>
      <c r="D1678" s="6"/>
      <c r="E1678" s="5">
        <v>2.160401315028071E-2</v>
      </c>
      <c r="F1678" s="5" t="e">
        <f ca="1">LOOKUP(E1678,_xludf.MAP(_xludf.SEQUENCE($I$24-$I$23+1,1,$I$23),_xludf.LAMBDA(x,DISTR_HIPERGEOM_CDF(x,$C$5,$C$4,$C$3))),_xludf.SEQUENCE($I$24-$I$23+1,1,$I$23+1))</f>
        <v>#NAME?</v>
      </c>
      <c r="G1678" s="1"/>
      <c r="H1678" s="1"/>
      <c r="I1678" s="1"/>
      <c r="J1678" s="1"/>
      <c r="R1678" s="1"/>
      <c r="S1678" s="1"/>
      <c r="T1678" s="1"/>
      <c r="U1678" s="1"/>
      <c r="V1678" s="1"/>
      <c r="W1678" s="1"/>
      <c r="X1678" s="1"/>
    </row>
    <row r="1679" spans="1:24" ht="13.8" x14ac:dyDescent="0.3">
      <c r="A1679" s="1"/>
      <c r="B1679" s="1"/>
      <c r="C1679" s="1"/>
      <c r="D1679" s="6"/>
      <c r="E1679" s="5">
        <v>0.92645574799233188</v>
      </c>
      <c r="F1679" s="5" t="e">
        <f ca="1">LOOKUP(E1679,_xludf.MAP(_xludf.SEQUENCE($I$24-$I$23+1,1,$I$23),_xludf.LAMBDA(x,DISTR_HIPERGEOM_CDF(x,$C$5,$C$4,$C$3))),_xludf.SEQUENCE($I$24-$I$23+1,1,$I$23+1))</f>
        <v>#NAME?</v>
      </c>
      <c r="G1679" s="1"/>
      <c r="H1679" s="1"/>
      <c r="I1679" s="1"/>
      <c r="J1679" s="1"/>
      <c r="R1679" s="1"/>
      <c r="S1679" s="1"/>
      <c r="T1679" s="1"/>
      <c r="U1679" s="1"/>
      <c r="V1679" s="1"/>
      <c r="W1679" s="1"/>
      <c r="X1679" s="1"/>
    </row>
    <row r="1680" spans="1:24" ht="13.8" x14ac:dyDescent="0.3">
      <c r="A1680" s="1"/>
      <c r="B1680" s="1"/>
      <c r="C1680" s="1"/>
      <c r="D1680" s="6"/>
      <c r="E1680" s="5">
        <v>0.30913310835801633</v>
      </c>
      <c r="F1680" s="5" t="e">
        <f ca="1">LOOKUP(E1680,_xludf.MAP(_xludf.SEQUENCE($I$24-$I$23+1,1,$I$23),_xludf.LAMBDA(x,DISTR_HIPERGEOM_CDF(x,$C$5,$C$4,$C$3))),_xludf.SEQUENCE($I$24-$I$23+1,1,$I$23+1))</f>
        <v>#NAME?</v>
      </c>
      <c r="G1680" s="1"/>
      <c r="H1680" s="1"/>
      <c r="I1680" s="1"/>
      <c r="J1680" s="1"/>
      <c r="R1680" s="1"/>
      <c r="S1680" s="1"/>
      <c r="T1680" s="1"/>
      <c r="U1680" s="1"/>
      <c r="V1680" s="1"/>
      <c r="W1680" s="1"/>
      <c r="X1680" s="1"/>
    </row>
    <row r="1681" spans="1:24" ht="13.8" x14ac:dyDescent="0.3">
      <c r="A1681" s="1"/>
      <c r="B1681" s="1"/>
      <c r="C1681" s="1"/>
      <c r="D1681" s="6"/>
      <c r="E1681" s="5">
        <v>0.74225523773955338</v>
      </c>
      <c r="F1681" s="5" t="e">
        <f ca="1">LOOKUP(E1681,_xludf.MAP(_xludf.SEQUENCE($I$24-$I$23+1,1,$I$23),_xludf.LAMBDA(x,DISTR_HIPERGEOM_CDF(x,$C$5,$C$4,$C$3))),_xludf.SEQUENCE($I$24-$I$23+1,1,$I$23+1))</f>
        <v>#NAME?</v>
      </c>
      <c r="G1681" s="1"/>
      <c r="H1681" s="1"/>
      <c r="I1681" s="1"/>
      <c r="J1681" s="1"/>
      <c r="R1681" s="1"/>
      <c r="S1681" s="1"/>
      <c r="T1681" s="1"/>
      <c r="U1681" s="1"/>
      <c r="V1681" s="1"/>
      <c r="W1681" s="1"/>
      <c r="X1681" s="1"/>
    </row>
    <row r="1682" spans="1:24" ht="13.8" x14ac:dyDescent="0.3">
      <c r="A1682" s="1"/>
      <c r="B1682" s="1"/>
      <c r="C1682" s="1"/>
      <c r="D1682" s="6"/>
      <c r="E1682" s="5">
        <v>0.26569914220016022</v>
      </c>
      <c r="F1682" s="5" t="e">
        <f ca="1">LOOKUP(E1682,_xludf.MAP(_xludf.SEQUENCE($I$24-$I$23+1,1,$I$23),_xludf.LAMBDA(x,DISTR_HIPERGEOM_CDF(x,$C$5,$C$4,$C$3))),_xludf.SEQUENCE($I$24-$I$23+1,1,$I$23+1))</f>
        <v>#NAME?</v>
      </c>
      <c r="G1682" s="1"/>
      <c r="H1682" s="1"/>
      <c r="I1682" s="1"/>
      <c r="J1682" s="1"/>
      <c r="R1682" s="1"/>
      <c r="S1682" s="1"/>
      <c r="T1682" s="1"/>
      <c r="U1682" s="1"/>
      <c r="V1682" s="1"/>
      <c r="W1682" s="1"/>
      <c r="X1682" s="1"/>
    </row>
    <row r="1683" spans="1:24" ht="13.8" x14ac:dyDescent="0.3">
      <c r="A1683" s="1"/>
      <c r="B1683" s="1"/>
      <c r="C1683" s="1"/>
      <c r="D1683" s="6"/>
      <c r="E1683" s="5">
        <v>0.27614031482333945</v>
      </c>
      <c r="F1683" s="5" t="e">
        <f ca="1">LOOKUP(E1683,_xludf.MAP(_xludf.SEQUENCE($I$24-$I$23+1,1,$I$23),_xludf.LAMBDA(x,DISTR_HIPERGEOM_CDF(x,$C$5,$C$4,$C$3))),_xludf.SEQUENCE($I$24-$I$23+1,1,$I$23+1))</f>
        <v>#NAME?</v>
      </c>
      <c r="G1683" s="1"/>
      <c r="H1683" s="1"/>
      <c r="I1683" s="1"/>
      <c r="J1683" s="1"/>
      <c r="R1683" s="1"/>
      <c r="S1683" s="1"/>
      <c r="T1683" s="1"/>
      <c r="U1683" s="1"/>
      <c r="V1683" s="1"/>
      <c r="W1683" s="1"/>
      <c r="X1683" s="1"/>
    </row>
    <row r="1684" spans="1:24" ht="13.8" x14ac:dyDescent="0.3">
      <c r="A1684" s="1"/>
      <c r="B1684" s="1"/>
      <c r="C1684" s="1"/>
      <c r="D1684" s="6"/>
      <c r="E1684" s="5">
        <v>0.73498828611557998</v>
      </c>
      <c r="F1684" s="5" t="e">
        <f ca="1">LOOKUP(E1684,_xludf.MAP(_xludf.SEQUENCE($I$24-$I$23+1,1,$I$23),_xludf.LAMBDA(x,DISTR_HIPERGEOM_CDF(x,$C$5,$C$4,$C$3))),_xludf.SEQUENCE($I$24-$I$23+1,1,$I$23+1))</f>
        <v>#NAME?</v>
      </c>
      <c r="G1684" s="1"/>
      <c r="H1684" s="1"/>
      <c r="I1684" s="1"/>
      <c r="J1684" s="1"/>
      <c r="R1684" s="1"/>
      <c r="S1684" s="1"/>
      <c r="T1684" s="1"/>
      <c r="U1684" s="1"/>
      <c r="V1684" s="1"/>
      <c r="W1684" s="1"/>
      <c r="X1684" s="1"/>
    </row>
    <row r="1685" spans="1:24" ht="13.8" x14ac:dyDescent="0.3">
      <c r="A1685" s="1"/>
      <c r="B1685" s="1"/>
      <c r="C1685" s="1"/>
      <c r="D1685" s="6"/>
      <c r="E1685" s="5">
        <v>0.26713369303971102</v>
      </c>
      <c r="F1685" s="5" t="e">
        <f ca="1">LOOKUP(E1685,_xludf.MAP(_xludf.SEQUENCE($I$24-$I$23+1,1,$I$23),_xludf.LAMBDA(x,DISTR_HIPERGEOM_CDF(x,$C$5,$C$4,$C$3))),_xludf.SEQUENCE($I$24-$I$23+1,1,$I$23+1))</f>
        <v>#NAME?</v>
      </c>
      <c r="G1685" s="1"/>
      <c r="H1685" s="1"/>
      <c r="I1685" s="1"/>
      <c r="J1685" s="1"/>
      <c r="R1685" s="1"/>
      <c r="S1685" s="1"/>
      <c r="T1685" s="1"/>
      <c r="U1685" s="1"/>
      <c r="V1685" s="1"/>
      <c r="W1685" s="1"/>
      <c r="X1685" s="1"/>
    </row>
    <row r="1686" spans="1:24" ht="13.8" x14ac:dyDescent="0.3">
      <c r="A1686" s="1"/>
      <c r="B1686" s="1"/>
      <c r="C1686" s="1"/>
      <c r="D1686" s="6"/>
      <c r="E1686" s="5">
        <v>0.73106089798715701</v>
      </c>
      <c r="F1686" s="5" t="e">
        <f ca="1">LOOKUP(E1686,_xludf.MAP(_xludf.SEQUENCE($I$24-$I$23+1,1,$I$23),_xludf.LAMBDA(x,DISTR_HIPERGEOM_CDF(x,$C$5,$C$4,$C$3))),_xludf.SEQUENCE($I$24-$I$23+1,1,$I$23+1))</f>
        <v>#NAME?</v>
      </c>
      <c r="G1686" s="1"/>
      <c r="H1686" s="1"/>
      <c r="I1686" s="1"/>
      <c r="J1686" s="1"/>
      <c r="R1686" s="1"/>
      <c r="S1686" s="1"/>
      <c r="T1686" s="1"/>
      <c r="U1686" s="1"/>
      <c r="V1686" s="1"/>
      <c r="W1686" s="1"/>
      <c r="X1686" s="1"/>
    </row>
    <row r="1687" spans="1:24" ht="13.8" x14ac:dyDescent="0.3">
      <c r="A1687" s="1"/>
      <c r="B1687" s="1"/>
      <c r="C1687" s="1"/>
      <c r="D1687" s="6"/>
      <c r="E1687" s="5">
        <v>0.87005946038513504</v>
      </c>
      <c r="F1687" s="5" t="e">
        <f ca="1">LOOKUP(E1687,_xludf.MAP(_xludf.SEQUENCE($I$24-$I$23+1,1,$I$23),_xludf.LAMBDA(x,DISTR_HIPERGEOM_CDF(x,$C$5,$C$4,$C$3))),_xludf.SEQUENCE($I$24-$I$23+1,1,$I$23+1))</f>
        <v>#NAME?</v>
      </c>
      <c r="G1687" s="1"/>
      <c r="H1687" s="1"/>
      <c r="I1687" s="1"/>
      <c r="J1687" s="1"/>
      <c r="R1687" s="1"/>
      <c r="S1687" s="1"/>
      <c r="T1687" s="1"/>
      <c r="U1687" s="1"/>
      <c r="V1687" s="1"/>
      <c r="W1687" s="1"/>
      <c r="X1687" s="1"/>
    </row>
    <row r="1688" spans="1:24" ht="13.8" x14ac:dyDescent="0.3">
      <c r="A1688" s="1"/>
      <c r="B1688" s="1"/>
      <c r="C1688" s="1"/>
      <c r="D1688" s="6"/>
      <c r="E1688" s="5">
        <v>0.51162003205167206</v>
      </c>
      <c r="F1688" s="5" t="e">
        <f ca="1">LOOKUP(E1688,_xludf.MAP(_xludf.SEQUENCE($I$24-$I$23+1,1,$I$23),_xludf.LAMBDA(x,DISTR_HIPERGEOM_CDF(x,$C$5,$C$4,$C$3))),_xludf.SEQUENCE($I$24-$I$23+1,1,$I$23+1))</f>
        <v>#NAME?</v>
      </c>
      <c r="G1688" s="1"/>
      <c r="H1688" s="1"/>
      <c r="I1688" s="1"/>
      <c r="J1688" s="1"/>
      <c r="R1688" s="1"/>
      <c r="S1688" s="1"/>
      <c r="T1688" s="1"/>
      <c r="U1688" s="1"/>
      <c r="V1688" s="1"/>
      <c r="W1688" s="1"/>
      <c r="X1688" s="1"/>
    </row>
    <row r="1689" spans="1:24" ht="13.8" x14ac:dyDescent="0.3">
      <c r="A1689" s="1"/>
      <c r="B1689" s="1"/>
      <c r="C1689" s="1"/>
      <c r="D1689" s="6"/>
      <c r="E1689" s="5">
        <v>0.4687011272999444</v>
      </c>
      <c r="F1689" s="5" t="e">
        <f ca="1">LOOKUP(E1689,_xludf.MAP(_xludf.SEQUENCE($I$24-$I$23+1,1,$I$23),_xludf.LAMBDA(x,DISTR_HIPERGEOM_CDF(x,$C$5,$C$4,$C$3))),_xludf.SEQUENCE($I$24-$I$23+1,1,$I$23+1))</f>
        <v>#NAME?</v>
      </c>
      <c r="G1689" s="1"/>
      <c r="H1689" s="1"/>
      <c r="I1689" s="1"/>
      <c r="J1689" s="1"/>
      <c r="R1689" s="1"/>
      <c r="S1689" s="1"/>
      <c r="T1689" s="1"/>
      <c r="U1689" s="1"/>
      <c r="V1689" s="1"/>
      <c r="W1689" s="1"/>
      <c r="X1689" s="1"/>
    </row>
    <row r="1690" spans="1:24" ht="13.8" x14ac:dyDescent="0.3">
      <c r="A1690" s="1"/>
      <c r="B1690" s="1"/>
      <c r="C1690" s="1"/>
      <c r="D1690" s="6"/>
      <c r="E1690" s="5">
        <v>0.68180353691047579</v>
      </c>
      <c r="F1690" s="5" t="e">
        <f ca="1">LOOKUP(E1690,_xludf.MAP(_xludf.SEQUENCE($I$24-$I$23+1,1,$I$23),_xludf.LAMBDA(x,DISTR_HIPERGEOM_CDF(x,$C$5,$C$4,$C$3))),_xludf.SEQUENCE($I$24-$I$23+1,1,$I$23+1))</f>
        <v>#NAME?</v>
      </c>
      <c r="G1690" s="1"/>
      <c r="H1690" s="1"/>
      <c r="I1690" s="1"/>
      <c r="J1690" s="1"/>
      <c r="R1690" s="1"/>
      <c r="S1690" s="1"/>
      <c r="T1690" s="1"/>
      <c r="U1690" s="1"/>
      <c r="V1690" s="1"/>
      <c r="W1690" s="1"/>
      <c r="X1690" s="1"/>
    </row>
    <row r="1691" spans="1:24" ht="13.8" x14ac:dyDescent="0.3">
      <c r="A1691" s="1"/>
      <c r="B1691" s="1"/>
      <c r="C1691" s="1"/>
      <c r="D1691" s="6"/>
      <c r="E1691" s="5">
        <v>0.17829782739079114</v>
      </c>
      <c r="F1691" s="5" t="e">
        <f ca="1">LOOKUP(E1691,_xludf.MAP(_xludf.SEQUENCE($I$24-$I$23+1,1,$I$23),_xludf.LAMBDA(x,DISTR_HIPERGEOM_CDF(x,$C$5,$C$4,$C$3))),_xludf.SEQUENCE($I$24-$I$23+1,1,$I$23+1))</f>
        <v>#NAME?</v>
      </c>
      <c r="G1691" s="1"/>
      <c r="H1691" s="1"/>
      <c r="I1691" s="1"/>
      <c r="J1691" s="1"/>
      <c r="R1691" s="1"/>
      <c r="S1691" s="1"/>
      <c r="T1691" s="1"/>
      <c r="U1691" s="1"/>
      <c r="V1691" s="1"/>
      <c r="W1691" s="1"/>
      <c r="X1691" s="1"/>
    </row>
    <row r="1692" spans="1:24" ht="13.8" x14ac:dyDescent="0.3">
      <c r="A1692" s="1"/>
      <c r="B1692" s="1"/>
      <c r="C1692" s="1"/>
      <c r="D1692" s="6"/>
      <c r="E1692" s="5">
        <v>0.4768173512634023</v>
      </c>
      <c r="F1692" s="5" t="e">
        <f ca="1">LOOKUP(E1692,_xludf.MAP(_xludf.SEQUENCE($I$24-$I$23+1,1,$I$23),_xludf.LAMBDA(x,DISTR_HIPERGEOM_CDF(x,$C$5,$C$4,$C$3))),_xludf.SEQUENCE($I$24-$I$23+1,1,$I$23+1))</f>
        <v>#NAME?</v>
      </c>
      <c r="G1692" s="1"/>
      <c r="H1692" s="1"/>
      <c r="I1692" s="1"/>
      <c r="J1692" s="1"/>
      <c r="R1692" s="1"/>
      <c r="S1692" s="1"/>
      <c r="T1692" s="1"/>
      <c r="U1692" s="1"/>
      <c r="V1692" s="1"/>
      <c r="W1692" s="1"/>
      <c r="X1692" s="1"/>
    </row>
    <row r="1693" spans="1:24" ht="13.8" x14ac:dyDescent="0.3">
      <c r="A1693" s="1"/>
      <c r="B1693" s="1"/>
      <c r="C1693" s="1"/>
      <c r="D1693" s="6"/>
      <c r="E1693" s="5">
        <v>0.80371641156598828</v>
      </c>
      <c r="F1693" s="5" t="e">
        <f ca="1">LOOKUP(E1693,_xludf.MAP(_xludf.SEQUENCE($I$24-$I$23+1,1,$I$23),_xludf.LAMBDA(x,DISTR_HIPERGEOM_CDF(x,$C$5,$C$4,$C$3))),_xludf.SEQUENCE($I$24-$I$23+1,1,$I$23+1))</f>
        <v>#NAME?</v>
      </c>
      <c r="G1693" s="1"/>
      <c r="H1693" s="1"/>
      <c r="I1693" s="1"/>
      <c r="J1693" s="1"/>
      <c r="R1693" s="1"/>
      <c r="S1693" s="1"/>
      <c r="T1693" s="1"/>
      <c r="U1693" s="1"/>
      <c r="V1693" s="1"/>
      <c r="W1693" s="1"/>
      <c r="X1693" s="1"/>
    </row>
    <row r="1694" spans="1:24" ht="13.8" x14ac:dyDescent="0.3">
      <c r="A1694" s="1"/>
      <c r="B1694" s="1"/>
      <c r="C1694" s="1"/>
      <c r="D1694" s="6"/>
      <c r="E1694" s="5">
        <v>1.5744094519852925E-2</v>
      </c>
      <c r="F1694" s="5" t="e">
        <f ca="1">LOOKUP(E1694,_xludf.MAP(_xludf.SEQUENCE($I$24-$I$23+1,1,$I$23),_xludf.LAMBDA(x,DISTR_HIPERGEOM_CDF(x,$C$5,$C$4,$C$3))),_xludf.SEQUENCE($I$24-$I$23+1,1,$I$23+1))</f>
        <v>#NAME?</v>
      </c>
      <c r="G1694" s="1"/>
      <c r="H1694" s="1"/>
      <c r="I1694" s="1"/>
      <c r="J1694" s="1"/>
      <c r="R1694" s="1"/>
      <c r="S1694" s="1"/>
      <c r="T1694" s="1"/>
      <c r="U1694" s="1"/>
      <c r="V1694" s="1"/>
      <c r="W1694" s="1"/>
      <c r="X1694" s="1"/>
    </row>
    <row r="1695" spans="1:24" ht="13.8" x14ac:dyDescent="0.3">
      <c r="A1695" s="1"/>
      <c r="B1695" s="1"/>
      <c r="C1695" s="1"/>
      <c r="D1695" s="6"/>
      <c r="E1695" s="5">
        <v>0.32298736028914665</v>
      </c>
      <c r="F1695" s="5" t="e">
        <f ca="1">LOOKUP(E1695,_xludf.MAP(_xludf.SEQUENCE($I$24-$I$23+1,1,$I$23),_xludf.LAMBDA(x,DISTR_HIPERGEOM_CDF(x,$C$5,$C$4,$C$3))),_xludf.SEQUENCE($I$24-$I$23+1,1,$I$23+1))</f>
        <v>#NAME?</v>
      </c>
      <c r="G1695" s="1"/>
      <c r="H1695" s="1"/>
      <c r="I1695" s="1"/>
      <c r="J1695" s="1"/>
      <c r="R1695" s="1"/>
      <c r="S1695" s="1"/>
      <c r="T1695" s="1"/>
      <c r="U1695" s="1"/>
      <c r="V1695" s="1"/>
      <c r="W1695" s="1"/>
      <c r="X1695" s="1"/>
    </row>
    <row r="1696" spans="1:24" ht="13.8" x14ac:dyDescent="0.3">
      <c r="A1696" s="1"/>
      <c r="B1696" s="1"/>
      <c r="C1696" s="1"/>
      <c r="D1696" s="6"/>
      <c r="E1696" s="5">
        <v>0.74272285438067265</v>
      </c>
      <c r="F1696" s="5" t="e">
        <f ca="1">LOOKUP(E1696,_xludf.MAP(_xludf.SEQUENCE($I$24-$I$23+1,1,$I$23),_xludf.LAMBDA(x,DISTR_HIPERGEOM_CDF(x,$C$5,$C$4,$C$3))),_xludf.SEQUENCE($I$24-$I$23+1,1,$I$23+1))</f>
        <v>#NAME?</v>
      </c>
      <c r="G1696" s="1"/>
      <c r="H1696" s="1"/>
      <c r="I1696" s="1"/>
      <c r="J1696" s="1"/>
      <c r="R1696" s="1"/>
      <c r="S1696" s="1"/>
      <c r="T1696" s="1"/>
      <c r="U1696" s="1"/>
      <c r="V1696" s="1"/>
      <c r="W1696" s="1"/>
      <c r="X1696" s="1"/>
    </row>
    <row r="1697" spans="1:24" ht="13.8" x14ac:dyDescent="0.3">
      <c r="A1697" s="1"/>
      <c r="B1697" s="1"/>
      <c r="C1697" s="1"/>
      <c r="D1697" s="6"/>
      <c r="E1697" s="5">
        <v>0.55933970579787573</v>
      </c>
      <c r="F1697" s="5" t="e">
        <f ca="1">LOOKUP(E1697,_xludf.MAP(_xludf.SEQUENCE($I$24-$I$23+1,1,$I$23),_xludf.LAMBDA(x,DISTR_HIPERGEOM_CDF(x,$C$5,$C$4,$C$3))),_xludf.SEQUENCE($I$24-$I$23+1,1,$I$23+1))</f>
        <v>#NAME?</v>
      </c>
      <c r="G1697" s="1"/>
      <c r="H1697" s="1"/>
      <c r="I1697" s="1"/>
      <c r="J1697" s="1"/>
      <c r="R1697" s="1"/>
      <c r="S1697" s="1"/>
      <c r="T1697" s="1"/>
      <c r="U1697" s="1"/>
      <c r="V1697" s="1"/>
      <c r="W1697" s="1"/>
      <c r="X1697" s="1"/>
    </row>
    <row r="1698" spans="1:24" ht="13.8" x14ac:dyDescent="0.3">
      <c r="A1698" s="1"/>
      <c r="B1698" s="1"/>
      <c r="C1698" s="1"/>
      <c r="D1698" s="6"/>
      <c r="E1698" s="5">
        <v>0.81231943723426792</v>
      </c>
      <c r="F1698" s="5" t="e">
        <f ca="1">LOOKUP(E1698,_xludf.MAP(_xludf.SEQUENCE($I$24-$I$23+1,1,$I$23),_xludf.LAMBDA(x,DISTR_HIPERGEOM_CDF(x,$C$5,$C$4,$C$3))),_xludf.SEQUENCE($I$24-$I$23+1,1,$I$23+1))</f>
        <v>#NAME?</v>
      </c>
      <c r="G1698" s="1"/>
      <c r="H1698" s="1"/>
      <c r="I1698" s="1"/>
      <c r="J1698" s="1"/>
      <c r="R1698" s="1"/>
      <c r="S1698" s="1"/>
      <c r="T1698" s="1"/>
      <c r="U1698" s="1"/>
      <c r="V1698" s="1"/>
      <c r="W1698" s="1"/>
      <c r="X1698" s="1"/>
    </row>
    <row r="1699" spans="1:24" ht="13.8" x14ac:dyDescent="0.3">
      <c r="A1699" s="1"/>
      <c r="B1699" s="1"/>
      <c r="C1699" s="1"/>
      <c r="D1699" s="6"/>
      <c r="E1699" s="5">
        <v>0.46439637368237052</v>
      </c>
      <c r="F1699" s="5" t="e">
        <f ca="1">LOOKUP(E1699,_xludf.MAP(_xludf.SEQUENCE($I$24-$I$23+1,1,$I$23),_xludf.LAMBDA(x,DISTR_HIPERGEOM_CDF(x,$C$5,$C$4,$C$3))),_xludf.SEQUENCE($I$24-$I$23+1,1,$I$23+1))</f>
        <v>#NAME?</v>
      </c>
      <c r="G1699" s="1"/>
      <c r="H1699" s="1"/>
      <c r="I1699" s="1"/>
      <c r="J1699" s="1"/>
      <c r="R1699" s="1"/>
      <c r="S1699" s="1"/>
      <c r="T1699" s="1"/>
      <c r="U1699" s="1"/>
      <c r="V1699" s="1"/>
      <c r="W1699" s="1"/>
      <c r="X1699" s="1"/>
    </row>
    <row r="1700" spans="1:24" ht="13.8" x14ac:dyDescent="0.3">
      <c r="A1700" s="1"/>
      <c r="B1700" s="1"/>
      <c r="C1700" s="1"/>
      <c r="D1700" s="6"/>
      <c r="E1700" s="5">
        <v>0.31082800100991248</v>
      </c>
      <c r="F1700" s="5" t="e">
        <f ca="1">LOOKUP(E1700,_xludf.MAP(_xludf.SEQUENCE($I$24-$I$23+1,1,$I$23),_xludf.LAMBDA(x,DISTR_HIPERGEOM_CDF(x,$C$5,$C$4,$C$3))),_xludf.SEQUENCE($I$24-$I$23+1,1,$I$23+1))</f>
        <v>#NAME?</v>
      </c>
      <c r="G1700" s="1"/>
      <c r="H1700" s="1"/>
      <c r="I1700" s="1"/>
      <c r="J1700" s="1"/>
      <c r="R1700" s="1"/>
      <c r="S1700" s="1"/>
      <c r="T1700" s="1"/>
      <c r="U1700" s="1"/>
      <c r="V1700" s="1"/>
      <c r="W1700" s="1"/>
      <c r="X1700" s="1"/>
    </row>
    <row r="1701" spans="1:24" ht="13.8" x14ac:dyDescent="0.3">
      <c r="A1701" s="1"/>
      <c r="B1701" s="1"/>
      <c r="C1701" s="1"/>
      <c r="D1701" s="6"/>
      <c r="E1701" s="5">
        <v>2.3942903529635684E-3</v>
      </c>
      <c r="F1701" s="5" t="e">
        <f ca="1">LOOKUP(E1701,_xludf.MAP(_xludf.SEQUENCE($I$24-$I$23+1,1,$I$23),_xludf.LAMBDA(x,DISTR_HIPERGEOM_CDF(x,$C$5,$C$4,$C$3))),_xludf.SEQUENCE($I$24-$I$23+1,1,$I$23+1))</f>
        <v>#NAME?</v>
      </c>
      <c r="G1701" s="1"/>
      <c r="H1701" s="1"/>
      <c r="I1701" s="1"/>
      <c r="J1701" s="1"/>
      <c r="R1701" s="1"/>
      <c r="S1701" s="1"/>
      <c r="T1701" s="1"/>
      <c r="U1701" s="1"/>
      <c r="V1701" s="1"/>
      <c r="W1701" s="1"/>
      <c r="X1701" s="1"/>
    </row>
    <row r="1702" spans="1:24" ht="13.8" x14ac:dyDescent="0.3">
      <c r="A1702" s="1"/>
      <c r="B1702" s="1"/>
      <c r="C1702" s="1"/>
      <c r="D1702" s="6"/>
      <c r="E1702" s="5">
        <v>0.80263075675277062</v>
      </c>
      <c r="F1702" s="5" t="e">
        <f ca="1">LOOKUP(E1702,_xludf.MAP(_xludf.SEQUENCE($I$24-$I$23+1,1,$I$23),_xludf.LAMBDA(x,DISTR_HIPERGEOM_CDF(x,$C$5,$C$4,$C$3))),_xludf.SEQUENCE($I$24-$I$23+1,1,$I$23+1))</f>
        <v>#NAME?</v>
      </c>
      <c r="G1702" s="1"/>
      <c r="H1702" s="1"/>
      <c r="I1702" s="1"/>
      <c r="J1702" s="1"/>
      <c r="R1702" s="1"/>
      <c r="S1702" s="1"/>
      <c r="T1702" s="1"/>
      <c r="U1702" s="1"/>
      <c r="V1702" s="1"/>
      <c r="W1702" s="1"/>
      <c r="X1702" s="1"/>
    </row>
    <row r="1703" spans="1:24" ht="13.8" x14ac:dyDescent="0.3">
      <c r="A1703" s="1"/>
      <c r="B1703" s="1"/>
      <c r="C1703" s="1"/>
      <c r="D1703" s="6"/>
      <c r="E1703" s="5">
        <v>0.65740235739539421</v>
      </c>
      <c r="F1703" s="5" t="e">
        <f ca="1">LOOKUP(E1703,_xludf.MAP(_xludf.SEQUENCE($I$24-$I$23+1,1,$I$23),_xludf.LAMBDA(x,DISTR_HIPERGEOM_CDF(x,$C$5,$C$4,$C$3))),_xludf.SEQUENCE($I$24-$I$23+1,1,$I$23+1))</f>
        <v>#NAME?</v>
      </c>
      <c r="G1703" s="1"/>
      <c r="H1703" s="1"/>
      <c r="I1703" s="1"/>
      <c r="J1703" s="1"/>
      <c r="R1703" s="1"/>
      <c r="S1703" s="1"/>
      <c r="T1703" s="1"/>
      <c r="U1703" s="1"/>
      <c r="V1703" s="1"/>
      <c r="W1703" s="1"/>
      <c r="X1703" s="1"/>
    </row>
    <row r="1704" spans="1:24" ht="13.8" x14ac:dyDescent="0.3">
      <c r="A1704" s="1"/>
      <c r="B1704" s="1"/>
      <c r="C1704" s="1"/>
      <c r="D1704" s="6"/>
      <c r="E1704" s="5">
        <v>0.25937954856144518</v>
      </c>
      <c r="F1704" s="5" t="e">
        <f ca="1">LOOKUP(E1704,_xludf.MAP(_xludf.SEQUENCE($I$24-$I$23+1,1,$I$23),_xludf.LAMBDA(x,DISTR_HIPERGEOM_CDF(x,$C$5,$C$4,$C$3))),_xludf.SEQUENCE($I$24-$I$23+1,1,$I$23+1))</f>
        <v>#NAME?</v>
      </c>
      <c r="G1704" s="1"/>
      <c r="H1704" s="1"/>
      <c r="I1704" s="1"/>
      <c r="J1704" s="1"/>
      <c r="R1704" s="1"/>
      <c r="S1704" s="1"/>
      <c r="T1704" s="1"/>
      <c r="U1704" s="1"/>
      <c r="V1704" s="1"/>
      <c r="W1704" s="1"/>
      <c r="X1704" s="1"/>
    </row>
    <row r="1705" spans="1:24" ht="13.8" x14ac:dyDescent="0.3">
      <c r="A1705" s="1"/>
      <c r="B1705" s="1"/>
      <c r="C1705" s="1"/>
      <c r="D1705" s="6"/>
      <c r="E1705" s="5">
        <v>5.374756232792155E-3</v>
      </c>
      <c r="F1705" s="5" t="e">
        <f ca="1">LOOKUP(E1705,_xludf.MAP(_xludf.SEQUENCE($I$24-$I$23+1,1,$I$23),_xludf.LAMBDA(x,DISTR_HIPERGEOM_CDF(x,$C$5,$C$4,$C$3))),_xludf.SEQUENCE($I$24-$I$23+1,1,$I$23+1))</f>
        <v>#NAME?</v>
      </c>
      <c r="G1705" s="1"/>
      <c r="H1705" s="1"/>
      <c r="I1705" s="1"/>
      <c r="J1705" s="1"/>
      <c r="R1705" s="1"/>
      <c r="S1705" s="1"/>
      <c r="T1705" s="1"/>
      <c r="U1705" s="1"/>
      <c r="V1705" s="1"/>
      <c r="W1705" s="1"/>
      <c r="X1705" s="1"/>
    </row>
    <row r="1706" spans="1:24" ht="13.8" x14ac:dyDescent="0.3">
      <c r="A1706" s="1"/>
      <c r="B1706" s="1"/>
      <c r="C1706" s="1"/>
      <c r="D1706" s="6"/>
      <c r="E1706" s="5">
        <v>0.36906848101771439</v>
      </c>
      <c r="F1706" s="5" t="e">
        <f ca="1">LOOKUP(E1706,_xludf.MAP(_xludf.SEQUENCE($I$24-$I$23+1,1,$I$23),_xludf.LAMBDA(x,DISTR_HIPERGEOM_CDF(x,$C$5,$C$4,$C$3))),_xludf.SEQUENCE($I$24-$I$23+1,1,$I$23+1))</f>
        <v>#NAME?</v>
      </c>
      <c r="G1706" s="1"/>
      <c r="H1706" s="1"/>
      <c r="I1706" s="1"/>
      <c r="J1706" s="1"/>
      <c r="R1706" s="1"/>
      <c r="S1706" s="1"/>
      <c r="T1706" s="1"/>
      <c r="U1706" s="1"/>
      <c r="V1706" s="1"/>
      <c r="W1706" s="1"/>
      <c r="X1706" s="1"/>
    </row>
    <row r="1707" spans="1:24" ht="13.8" x14ac:dyDescent="0.3">
      <c r="A1707" s="1"/>
      <c r="B1707" s="1"/>
      <c r="C1707" s="1"/>
      <c r="D1707" s="6"/>
      <c r="E1707" s="5">
        <v>3.8974567240942504E-2</v>
      </c>
      <c r="F1707" s="5" t="e">
        <f ca="1">LOOKUP(E1707,_xludf.MAP(_xludf.SEQUENCE($I$24-$I$23+1,1,$I$23),_xludf.LAMBDA(x,DISTR_HIPERGEOM_CDF(x,$C$5,$C$4,$C$3))),_xludf.SEQUENCE($I$24-$I$23+1,1,$I$23+1))</f>
        <v>#NAME?</v>
      </c>
      <c r="G1707" s="1"/>
      <c r="H1707" s="1"/>
      <c r="I1707" s="1"/>
      <c r="J1707" s="1"/>
      <c r="R1707" s="1"/>
      <c r="S1707" s="1"/>
      <c r="T1707" s="1"/>
      <c r="U1707" s="1"/>
      <c r="V1707" s="1"/>
      <c r="W1707" s="1"/>
      <c r="X1707" s="1"/>
    </row>
    <row r="1708" spans="1:24" ht="13.8" x14ac:dyDescent="0.3">
      <c r="A1708" s="1"/>
      <c r="B1708" s="1"/>
      <c r="C1708" s="1"/>
      <c r="D1708" s="6"/>
      <c r="E1708" s="5">
        <v>7.2075820686407943E-2</v>
      </c>
      <c r="F1708" s="5" t="e">
        <f ca="1">LOOKUP(E1708,_xludf.MAP(_xludf.SEQUENCE($I$24-$I$23+1,1,$I$23),_xludf.LAMBDA(x,DISTR_HIPERGEOM_CDF(x,$C$5,$C$4,$C$3))),_xludf.SEQUENCE($I$24-$I$23+1,1,$I$23+1))</f>
        <v>#NAME?</v>
      </c>
      <c r="G1708" s="1"/>
      <c r="H1708" s="1"/>
      <c r="I1708" s="1"/>
      <c r="J1708" s="1"/>
      <c r="R1708" s="1"/>
      <c r="S1708" s="1"/>
      <c r="T1708" s="1"/>
      <c r="U1708" s="1"/>
      <c r="V1708" s="1"/>
      <c r="W1708" s="1"/>
      <c r="X1708" s="1"/>
    </row>
    <row r="1709" spans="1:24" ht="13.8" x14ac:dyDescent="0.3">
      <c r="A1709" s="1"/>
      <c r="B1709" s="1"/>
      <c r="C1709" s="1"/>
      <c r="D1709" s="6"/>
      <c r="E1709" s="5">
        <v>0.209535163647941</v>
      </c>
      <c r="F1709" s="5" t="e">
        <f ca="1">LOOKUP(E1709,_xludf.MAP(_xludf.SEQUENCE($I$24-$I$23+1,1,$I$23),_xludf.LAMBDA(x,DISTR_HIPERGEOM_CDF(x,$C$5,$C$4,$C$3))),_xludf.SEQUENCE($I$24-$I$23+1,1,$I$23+1))</f>
        <v>#NAME?</v>
      </c>
      <c r="G1709" s="1"/>
      <c r="H1709" s="1"/>
      <c r="I1709" s="1"/>
      <c r="J1709" s="1"/>
      <c r="R1709" s="1"/>
      <c r="S1709" s="1"/>
      <c r="T1709" s="1"/>
      <c r="U1709" s="1"/>
      <c r="V1709" s="1"/>
      <c r="W1709" s="1"/>
      <c r="X1709" s="1"/>
    </row>
    <row r="1710" spans="1:24" ht="13.8" x14ac:dyDescent="0.3">
      <c r="A1710" s="1"/>
      <c r="B1710" s="1"/>
      <c r="C1710" s="1"/>
      <c r="D1710" s="6"/>
      <c r="E1710" s="5">
        <v>0.86263344886451743</v>
      </c>
      <c r="F1710" s="5" t="e">
        <f ca="1">LOOKUP(E1710,_xludf.MAP(_xludf.SEQUENCE($I$24-$I$23+1,1,$I$23),_xludf.LAMBDA(x,DISTR_HIPERGEOM_CDF(x,$C$5,$C$4,$C$3))),_xludf.SEQUENCE($I$24-$I$23+1,1,$I$23+1))</f>
        <v>#NAME?</v>
      </c>
      <c r="G1710" s="1"/>
      <c r="H1710" s="1"/>
      <c r="I1710" s="1"/>
      <c r="J1710" s="1"/>
      <c r="R1710" s="1"/>
      <c r="S1710" s="1"/>
      <c r="T1710" s="1"/>
      <c r="U1710" s="1"/>
      <c r="V1710" s="1"/>
      <c r="W1710" s="1"/>
      <c r="X1710" s="1"/>
    </row>
    <row r="1711" spans="1:24" ht="13.8" x14ac:dyDescent="0.3">
      <c r="A1711" s="1"/>
      <c r="B1711" s="1"/>
      <c r="C1711" s="1"/>
      <c r="D1711" s="6"/>
      <c r="E1711" s="5">
        <v>0.67701927677735818</v>
      </c>
      <c r="F1711" s="5" t="e">
        <f ca="1">LOOKUP(E1711,_xludf.MAP(_xludf.SEQUENCE($I$24-$I$23+1,1,$I$23),_xludf.LAMBDA(x,DISTR_HIPERGEOM_CDF(x,$C$5,$C$4,$C$3))),_xludf.SEQUENCE($I$24-$I$23+1,1,$I$23+1))</f>
        <v>#NAME?</v>
      </c>
      <c r="G1711" s="1"/>
      <c r="H1711" s="1"/>
      <c r="I1711" s="1"/>
      <c r="J1711" s="1"/>
      <c r="R1711" s="1"/>
      <c r="S1711" s="1"/>
      <c r="T1711" s="1"/>
      <c r="U1711" s="1"/>
      <c r="V1711" s="1"/>
      <c r="W1711" s="1"/>
      <c r="X1711" s="1"/>
    </row>
    <row r="1712" spans="1:24" ht="13.8" x14ac:dyDescent="0.3">
      <c r="A1712" s="1"/>
      <c r="B1712" s="1"/>
      <c r="C1712" s="1"/>
      <c r="D1712" s="6"/>
      <c r="E1712" s="5">
        <v>0.49822002531990339</v>
      </c>
      <c r="F1712" s="5" t="e">
        <f ca="1">LOOKUP(E1712,_xludf.MAP(_xludf.SEQUENCE($I$24-$I$23+1,1,$I$23),_xludf.LAMBDA(x,DISTR_HIPERGEOM_CDF(x,$C$5,$C$4,$C$3))),_xludf.SEQUENCE($I$24-$I$23+1,1,$I$23+1))</f>
        <v>#NAME?</v>
      </c>
      <c r="G1712" s="1"/>
      <c r="H1712" s="1"/>
      <c r="I1712" s="1"/>
      <c r="J1712" s="1"/>
      <c r="R1712" s="1"/>
      <c r="S1712" s="1"/>
      <c r="T1712" s="1"/>
      <c r="U1712" s="1"/>
      <c r="V1712" s="1"/>
      <c r="W1712" s="1"/>
      <c r="X1712" s="1"/>
    </row>
    <row r="1713" spans="1:24" ht="13.8" x14ac:dyDescent="0.3">
      <c r="A1713" s="1"/>
      <c r="B1713" s="1"/>
      <c r="C1713" s="1"/>
      <c r="D1713" s="6"/>
      <c r="E1713" s="5">
        <v>0.52074182914963474</v>
      </c>
      <c r="F1713" s="5" t="e">
        <f ca="1">LOOKUP(E1713,_xludf.MAP(_xludf.SEQUENCE($I$24-$I$23+1,1,$I$23),_xludf.LAMBDA(x,DISTR_HIPERGEOM_CDF(x,$C$5,$C$4,$C$3))),_xludf.SEQUENCE($I$24-$I$23+1,1,$I$23+1))</f>
        <v>#NAME?</v>
      </c>
      <c r="G1713" s="1"/>
      <c r="H1713" s="1"/>
      <c r="I1713" s="1"/>
      <c r="J1713" s="1"/>
      <c r="R1713" s="1"/>
      <c r="S1713" s="1"/>
      <c r="T1713" s="1"/>
      <c r="U1713" s="1"/>
      <c r="V1713" s="1"/>
      <c r="W1713" s="1"/>
      <c r="X1713" s="1"/>
    </row>
    <row r="1714" spans="1:24" ht="13.8" x14ac:dyDescent="0.3">
      <c r="A1714" s="1"/>
      <c r="B1714" s="1"/>
      <c r="C1714" s="1"/>
      <c r="D1714" s="6"/>
      <c r="E1714" s="5">
        <v>0.73798545155471418</v>
      </c>
      <c r="F1714" s="5" t="e">
        <f ca="1">LOOKUP(E1714,_xludf.MAP(_xludf.SEQUENCE($I$24-$I$23+1,1,$I$23),_xludf.LAMBDA(x,DISTR_HIPERGEOM_CDF(x,$C$5,$C$4,$C$3))),_xludf.SEQUENCE($I$24-$I$23+1,1,$I$23+1))</f>
        <v>#NAME?</v>
      </c>
      <c r="G1714" s="1"/>
      <c r="H1714" s="1"/>
      <c r="I1714" s="1"/>
      <c r="J1714" s="1"/>
      <c r="R1714" s="1"/>
      <c r="S1714" s="1"/>
      <c r="T1714" s="1"/>
      <c r="U1714" s="1"/>
      <c r="V1714" s="1"/>
      <c r="W1714" s="1"/>
      <c r="X1714" s="1"/>
    </row>
    <row r="1715" spans="1:24" ht="13.8" x14ac:dyDescent="0.3">
      <c r="A1715" s="1"/>
      <c r="B1715" s="1"/>
      <c r="C1715" s="1"/>
      <c r="D1715" s="6"/>
      <c r="E1715" s="5">
        <v>0.66191714061844453</v>
      </c>
      <c r="F1715" s="5" t="e">
        <f ca="1">LOOKUP(E1715,_xludf.MAP(_xludf.SEQUENCE($I$24-$I$23+1,1,$I$23),_xludf.LAMBDA(x,DISTR_HIPERGEOM_CDF(x,$C$5,$C$4,$C$3))),_xludf.SEQUENCE($I$24-$I$23+1,1,$I$23+1))</f>
        <v>#NAME?</v>
      </c>
      <c r="G1715" s="1"/>
      <c r="H1715" s="1"/>
      <c r="I1715" s="1"/>
      <c r="J1715" s="1"/>
      <c r="R1715" s="1"/>
      <c r="S1715" s="1"/>
      <c r="T1715" s="1"/>
      <c r="U1715" s="1"/>
      <c r="V1715" s="1"/>
      <c r="W1715" s="1"/>
      <c r="X1715" s="1"/>
    </row>
    <row r="1716" spans="1:24" ht="13.8" x14ac:dyDescent="0.3">
      <c r="A1716" s="1"/>
      <c r="B1716" s="1"/>
      <c r="C1716" s="1"/>
      <c r="D1716" s="6"/>
      <c r="E1716" s="5">
        <v>0.18703663806418536</v>
      </c>
      <c r="F1716" s="5" t="e">
        <f ca="1">LOOKUP(E1716,_xludf.MAP(_xludf.SEQUENCE($I$24-$I$23+1,1,$I$23),_xludf.LAMBDA(x,DISTR_HIPERGEOM_CDF(x,$C$5,$C$4,$C$3))),_xludf.SEQUENCE($I$24-$I$23+1,1,$I$23+1))</f>
        <v>#NAME?</v>
      </c>
      <c r="G1716" s="1"/>
      <c r="H1716" s="1"/>
      <c r="I1716" s="1"/>
      <c r="J1716" s="1"/>
      <c r="R1716" s="1"/>
      <c r="S1716" s="1"/>
      <c r="T1716" s="1"/>
      <c r="U1716" s="1"/>
      <c r="V1716" s="1"/>
      <c r="W1716" s="1"/>
      <c r="X1716" s="1"/>
    </row>
    <row r="1717" spans="1:24" ht="13.8" x14ac:dyDescent="0.3">
      <c r="A1717" s="1"/>
      <c r="B1717" s="1"/>
      <c r="C1717" s="1"/>
      <c r="D1717" s="6"/>
      <c r="E1717" s="5">
        <v>0.75037699849213169</v>
      </c>
      <c r="F1717" s="5" t="e">
        <f ca="1">LOOKUP(E1717,_xludf.MAP(_xludf.SEQUENCE($I$24-$I$23+1,1,$I$23),_xludf.LAMBDA(x,DISTR_HIPERGEOM_CDF(x,$C$5,$C$4,$C$3))),_xludf.SEQUENCE($I$24-$I$23+1,1,$I$23+1))</f>
        <v>#NAME?</v>
      </c>
      <c r="G1717" s="1"/>
      <c r="H1717" s="1"/>
      <c r="I1717" s="1"/>
      <c r="J1717" s="1"/>
      <c r="R1717" s="1"/>
      <c r="S1717" s="1"/>
      <c r="T1717" s="1"/>
      <c r="U1717" s="1"/>
      <c r="V1717" s="1"/>
      <c r="W1717" s="1"/>
      <c r="X1717" s="1"/>
    </row>
    <row r="1718" spans="1:24" ht="13.8" x14ac:dyDescent="0.3">
      <c r="A1718" s="1"/>
      <c r="B1718" s="1"/>
      <c r="C1718" s="1"/>
      <c r="D1718" s="6"/>
      <c r="E1718" s="5">
        <v>0.24941329368285547</v>
      </c>
      <c r="F1718" s="5" t="e">
        <f ca="1">LOOKUP(E1718,_xludf.MAP(_xludf.SEQUENCE($I$24-$I$23+1,1,$I$23),_xludf.LAMBDA(x,DISTR_HIPERGEOM_CDF(x,$C$5,$C$4,$C$3))),_xludf.SEQUENCE($I$24-$I$23+1,1,$I$23+1))</f>
        <v>#NAME?</v>
      </c>
      <c r="G1718" s="1"/>
      <c r="H1718" s="1"/>
      <c r="I1718" s="1"/>
      <c r="J1718" s="1"/>
      <c r="R1718" s="1"/>
      <c r="S1718" s="1"/>
      <c r="T1718" s="1"/>
      <c r="U1718" s="1"/>
      <c r="V1718" s="1"/>
      <c r="W1718" s="1"/>
      <c r="X1718" s="1"/>
    </row>
    <row r="1719" spans="1:24" ht="13.8" x14ac:dyDescent="0.3">
      <c r="A1719" s="1"/>
      <c r="B1719" s="1"/>
      <c r="C1719" s="1"/>
      <c r="D1719" s="6"/>
      <c r="E1719" s="5">
        <v>5.4308295113531746E-2</v>
      </c>
      <c r="F1719" s="5" t="e">
        <f ca="1">LOOKUP(E1719,_xludf.MAP(_xludf.SEQUENCE($I$24-$I$23+1,1,$I$23),_xludf.LAMBDA(x,DISTR_HIPERGEOM_CDF(x,$C$5,$C$4,$C$3))),_xludf.SEQUENCE($I$24-$I$23+1,1,$I$23+1))</f>
        <v>#NAME?</v>
      </c>
      <c r="G1719" s="1"/>
      <c r="H1719" s="1"/>
      <c r="I1719" s="1"/>
      <c r="J1719" s="1"/>
      <c r="R1719" s="1"/>
      <c r="S1719" s="1"/>
      <c r="T1719" s="1"/>
      <c r="U1719" s="1"/>
      <c r="V1719" s="1"/>
      <c r="W1719" s="1"/>
      <c r="X1719" s="1"/>
    </row>
    <row r="1720" spans="1:24" ht="13.8" x14ac:dyDescent="0.3">
      <c r="A1720" s="1"/>
      <c r="B1720" s="1"/>
      <c r="C1720" s="1"/>
      <c r="D1720" s="6"/>
      <c r="E1720" s="5">
        <v>0.2226465376049106</v>
      </c>
      <c r="F1720" s="5" t="e">
        <f ca="1">LOOKUP(E1720,_xludf.MAP(_xludf.SEQUENCE($I$24-$I$23+1,1,$I$23),_xludf.LAMBDA(x,DISTR_HIPERGEOM_CDF(x,$C$5,$C$4,$C$3))),_xludf.SEQUENCE($I$24-$I$23+1,1,$I$23+1))</f>
        <v>#NAME?</v>
      </c>
      <c r="G1720" s="1"/>
      <c r="H1720" s="1"/>
      <c r="I1720" s="1"/>
      <c r="J1720" s="1"/>
      <c r="R1720" s="1"/>
      <c r="S1720" s="1"/>
      <c r="T1720" s="1"/>
      <c r="U1720" s="1"/>
      <c r="V1720" s="1"/>
      <c r="W1720" s="1"/>
      <c r="X1720" s="1"/>
    </row>
    <row r="1721" spans="1:24" ht="13.8" x14ac:dyDescent="0.3">
      <c r="A1721" s="1"/>
      <c r="B1721" s="1"/>
      <c r="C1721" s="1"/>
      <c r="D1721" s="6"/>
      <c r="E1721" s="5">
        <v>0.51143155220615588</v>
      </c>
      <c r="F1721" s="5" t="e">
        <f ca="1">LOOKUP(E1721,_xludf.MAP(_xludf.SEQUENCE($I$24-$I$23+1,1,$I$23),_xludf.LAMBDA(x,DISTR_HIPERGEOM_CDF(x,$C$5,$C$4,$C$3))),_xludf.SEQUENCE($I$24-$I$23+1,1,$I$23+1))</f>
        <v>#NAME?</v>
      </c>
      <c r="G1721" s="1"/>
      <c r="H1721" s="1"/>
      <c r="I1721" s="1"/>
      <c r="J1721" s="1"/>
      <c r="R1721" s="1"/>
      <c r="S1721" s="1"/>
      <c r="T1721" s="1"/>
      <c r="U1721" s="1"/>
      <c r="V1721" s="1"/>
      <c r="W1721" s="1"/>
      <c r="X1721" s="1"/>
    </row>
    <row r="1722" spans="1:24" ht="13.8" x14ac:dyDescent="0.3">
      <c r="A1722" s="1"/>
      <c r="B1722" s="1"/>
      <c r="C1722" s="1"/>
      <c r="D1722" s="6"/>
      <c r="E1722" s="5">
        <v>0.22533510866423512</v>
      </c>
      <c r="F1722" s="5" t="e">
        <f ca="1">LOOKUP(E1722,_xludf.MAP(_xludf.SEQUENCE($I$24-$I$23+1,1,$I$23),_xludf.LAMBDA(x,DISTR_HIPERGEOM_CDF(x,$C$5,$C$4,$C$3))),_xludf.SEQUENCE($I$24-$I$23+1,1,$I$23+1))</f>
        <v>#NAME?</v>
      </c>
      <c r="G1722" s="1"/>
      <c r="H1722" s="1"/>
      <c r="I1722" s="1"/>
      <c r="J1722" s="1"/>
      <c r="R1722" s="1"/>
      <c r="S1722" s="1"/>
      <c r="T1722" s="1"/>
      <c r="U1722" s="1"/>
      <c r="V1722" s="1"/>
      <c r="W1722" s="1"/>
      <c r="X1722" s="1"/>
    </row>
    <row r="1723" spans="1:24" ht="13.8" x14ac:dyDescent="0.3">
      <c r="A1723" s="1"/>
      <c r="B1723" s="1"/>
      <c r="C1723" s="1"/>
      <c r="D1723" s="6"/>
      <c r="E1723" s="5">
        <v>0.1161578342682944</v>
      </c>
      <c r="F1723" s="5" t="e">
        <f ca="1">LOOKUP(E1723,_xludf.MAP(_xludf.SEQUENCE($I$24-$I$23+1,1,$I$23),_xludf.LAMBDA(x,DISTR_HIPERGEOM_CDF(x,$C$5,$C$4,$C$3))),_xludf.SEQUENCE($I$24-$I$23+1,1,$I$23+1))</f>
        <v>#NAME?</v>
      </c>
      <c r="G1723" s="1"/>
      <c r="H1723" s="1"/>
      <c r="I1723" s="1"/>
      <c r="J1723" s="1"/>
      <c r="R1723" s="1"/>
      <c r="S1723" s="1"/>
      <c r="T1723" s="1"/>
      <c r="U1723" s="1"/>
      <c r="V1723" s="1"/>
      <c r="W1723" s="1"/>
      <c r="X1723" s="1"/>
    </row>
    <row r="1724" spans="1:24" ht="13.8" x14ac:dyDescent="0.3">
      <c r="A1724" s="1"/>
      <c r="B1724" s="1"/>
      <c r="C1724" s="1"/>
      <c r="D1724" s="6"/>
      <c r="E1724" s="5">
        <v>0.60123512437806892</v>
      </c>
      <c r="F1724" s="5" t="e">
        <f ca="1">LOOKUP(E1724,_xludf.MAP(_xludf.SEQUENCE($I$24-$I$23+1,1,$I$23),_xludf.LAMBDA(x,DISTR_HIPERGEOM_CDF(x,$C$5,$C$4,$C$3))),_xludf.SEQUENCE($I$24-$I$23+1,1,$I$23+1))</f>
        <v>#NAME?</v>
      </c>
      <c r="G1724" s="1"/>
      <c r="H1724" s="1"/>
      <c r="I1724" s="1"/>
      <c r="J1724" s="1"/>
      <c r="R1724" s="1"/>
      <c r="S1724" s="1"/>
      <c r="T1724" s="1"/>
      <c r="U1724" s="1"/>
      <c r="V1724" s="1"/>
      <c r="W1724" s="1"/>
      <c r="X1724" s="1"/>
    </row>
    <row r="1725" spans="1:24" ht="13.8" x14ac:dyDescent="0.3">
      <c r="A1725" s="1"/>
      <c r="B1725" s="1"/>
      <c r="C1725" s="1"/>
      <c r="D1725" s="6"/>
      <c r="E1725" s="5">
        <v>5.9026164609981779E-2</v>
      </c>
      <c r="F1725" s="5" t="e">
        <f ca="1">LOOKUP(E1725,_xludf.MAP(_xludf.SEQUENCE($I$24-$I$23+1,1,$I$23),_xludf.LAMBDA(x,DISTR_HIPERGEOM_CDF(x,$C$5,$C$4,$C$3))),_xludf.SEQUENCE($I$24-$I$23+1,1,$I$23+1))</f>
        <v>#NAME?</v>
      </c>
      <c r="G1725" s="1"/>
      <c r="H1725" s="1"/>
      <c r="I1725" s="1"/>
      <c r="J1725" s="1"/>
      <c r="R1725" s="1"/>
      <c r="S1725" s="1"/>
      <c r="T1725" s="1"/>
      <c r="U1725" s="1"/>
      <c r="V1725" s="1"/>
      <c r="W1725" s="1"/>
      <c r="X1725" s="1"/>
    </row>
    <row r="1726" spans="1:24" ht="13.8" x14ac:dyDescent="0.3">
      <c r="A1726" s="1"/>
      <c r="B1726" s="1"/>
      <c r="C1726" s="1"/>
      <c r="D1726" s="6"/>
      <c r="E1726" s="5">
        <v>0.74460193240546968</v>
      </c>
      <c r="F1726" s="5" t="e">
        <f ca="1">LOOKUP(E1726,_xludf.MAP(_xludf.SEQUENCE($I$24-$I$23+1,1,$I$23),_xludf.LAMBDA(x,DISTR_HIPERGEOM_CDF(x,$C$5,$C$4,$C$3))),_xludf.SEQUENCE($I$24-$I$23+1,1,$I$23+1))</f>
        <v>#NAME?</v>
      </c>
      <c r="G1726" s="1"/>
      <c r="H1726" s="1"/>
      <c r="I1726" s="1"/>
      <c r="J1726" s="1"/>
      <c r="R1726" s="1"/>
      <c r="S1726" s="1"/>
      <c r="T1726" s="1"/>
      <c r="U1726" s="1"/>
      <c r="V1726" s="1"/>
      <c r="W1726" s="1"/>
      <c r="X1726" s="1"/>
    </row>
    <row r="1727" spans="1:24" ht="13.8" x14ac:dyDescent="0.3">
      <c r="A1727" s="1"/>
      <c r="B1727" s="1"/>
      <c r="C1727" s="1"/>
      <c r="D1727" s="6"/>
      <c r="E1727" s="5">
        <v>0.84686094062843709</v>
      </c>
      <c r="F1727" s="5" t="e">
        <f ca="1">LOOKUP(E1727,_xludf.MAP(_xludf.SEQUENCE($I$24-$I$23+1,1,$I$23),_xludf.LAMBDA(x,DISTR_HIPERGEOM_CDF(x,$C$5,$C$4,$C$3))),_xludf.SEQUENCE($I$24-$I$23+1,1,$I$23+1))</f>
        <v>#NAME?</v>
      </c>
      <c r="G1727" s="1"/>
      <c r="H1727" s="1"/>
      <c r="I1727" s="1"/>
      <c r="J1727" s="1"/>
      <c r="R1727" s="1"/>
      <c r="S1727" s="1"/>
      <c r="T1727" s="1"/>
      <c r="U1727" s="1"/>
      <c r="V1727" s="1"/>
      <c r="W1727" s="1"/>
      <c r="X1727" s="1"/>
    </row>
    <row r="1728" spans="1:24" ht="13.8" x14ac:dyDescent="0.3">
      <c r="A1728" s="1"/>
      <c r="B1728" s="1"/>
      <c r="C1728" s="1"/>
      <c r="D1728" s="6"/>
      <c r="E1728" s="5">
        <v>0.6382368897367906</v>
      </c>
      <c r="F1728" s="5" t="e">
        <f ca="1">LOOKUP(E1728,_xludf.MAP(_xludf.SEQUENCE($I$24-$I$23+1,1,$I$23),_xludf.LAMBDA(x,DISTR_HIPERGEOM_CDF(x,$C$5,$C$4,$C$3))),_xludf.SEQUENCE($I$24-$I$23+1,1,$I$23+1))</f>
        <v>#NAME?</v>
      </c>
      <c r="G1728" s="1"/>
      <c r="H1728" s="1"/>
      <c r="I1728" s="1"/>
      <c r="J1728" s="1"/>
      <c r="R1728" s="1"/>
      <c r="S1728" s="1"/>
      <c r="T1728" s="1"/>
      <c r="U1728" s="1"/>
      <c r="V1728" s="1"/>
      <c r="W1728" s="1"/>
      <c r="X1728" s="1"/>
    </row>
    <row r="1729" spans="1:24" ht="13.8" x14ac:dyDescent="0.3">
      <c r="A1729" s="1"/>
      <c r="B1729" s="1"/>
      <c r="C1729" s="1"/>
      <c r="D1729" s="6"/>
      <c r="E1729" s="5">
        <v>0.6249518589285914</v>
      </c>
      <c r="F1729" s="5" t="e">
        <f ca="1">LOOKUP(E1729,_xludf.MAP(_xludf.SEQUENCE($I$24-$I$23+1,1,$I$23),_xludf.LAMBDA(x,DISTR_HIPERGEOM_CDF(x,$C$5,$C$4,$C$3))),_xludf.SEQUENCE($I$24-$I$23+1,1,$I$23+1))</f>
        <v>#NAME?</v>
      </c>
      <c r="G1729" s="1"/>
      <c r="H1729" s="1"/>
      <c r="I1729" s="1"/>
      <c r="J1729" s="1"/>
      <c r="R1729" s="1"/>
      <c r="S1729" s="1"/>
      <c r="T1729" s="1"/>
      <c r="U1729" s="1"/>
      <c r="V1729" s="1"/>
      <c r="W1729" s="1"/>
      <c r="X1729" s="1"/>
    </row>
    <row r="1730" spans="1:24" ht="13.8" x14ac:dyDescent="0.3">
      <c r="A1730" s="1"/>
      <c r="B1730" s="1"/>
      <c r="C1730" s="1"/>
      <c r="D1730" s="6"/>
      <c r="E1730" s="5">
        <v>0.37479073287441278</v>
      </c>
      <c r="F1730" s="5" t="e">
        <f ca="1">LOOKUP(E1730,_xludf.MAP(_xludf.SEQUENCE($I$24-$I$23+1,1,$I$23),_xludf.LAMBDA(x,DISTR_HIPERGEOM_CDF(x,$C$5,$C$4,$C$3))),_xludf.SEQUENCE($I$24-$I$23+1,1,$I$23+1))</f>
        <v>#NAME?</v>
      </c>
      <c r="G1730" s="1"/>
      <c r="H1730" s="1"/>
      <c r="I1730" s="1"/>
      <c r="J1730" s="1"/>
      <c r="R1730" s="1"/>
      <c r="S1730" s="1"/>
      <c r="T1730" s="1"/>
      <c r="U1730" s="1"/>
      <c r="V1730" s="1"/>
      <c r="W1730" s="1"/>
      <c r="X1730" s="1"/>
    </row>
    <row r="1731" spans="1:24" ht="13.8" x14ac:dyDescent="0.3">
      <c r="A1731" s="1"/>
      <c r="B1731" s="1"/>
      <c r="C1731" s="1"/>
      <c r="D1731" s="6"/>
      <c r="E1731" s="5">
        <v>0.22212261155162849</v>
      </c>
      <c r="F1731" s="5" t="e">
        <f ca="1">LOOKUP(E1731,_xludf.MAP(_xludf.SEQUENCE($I$24-$I$23+1,1,$I$23),_xludf.LAMBDA(x,DISTR_HIPERGEOM_CDF(x,$C$5,$C$4,$C$3))),_xludf.SEQUENCE($I$24-$I$23+1,1,$I$23+1))</f>
        <v>#NAME?</v>
      </c>
      <c r="G1731" s="1"/>
      <c r="H1731" s="1"/>
      <c r="I1731" s="1"/>
      <c r="J1731" s="1"/>
      <c r="R1731" s="1"/>
      <c r="S1731" s="1"/>
      <c r="T1731" s="1"/>
      <c r="U1731" s="1"/>
      <c r="V1731" s="1"/>
      <c r="W1731" s="1"/>
      <c r="X1731" s="1"/>
    </row>
    <row r="1732" spans="1:24" ht="13.8" x14ac:dyDescent="0.3">
      <c r="A1732" s="1"/>
      <c r="B1732" s="1"/>
      <c r="C1732" s="1"/>
      <c r="D1732" s="6"/>
      <c r="E1732" s="5">
        <v>0.27089918965590065</v>
      </c>
      <c r="F1732" s="5" t="e">
        <f ca="1">LOOKUP(E1732,_xludf.MAP(_xludf.SEQUENCE($I$24-$I$23+1,1,$I$23),_xludf.LAMBDA(x,DISTR_HIPERGEOM_CDF(x,$C$5,$C$4,$C$3))),_xludf.SEQUENCE($I$24-$I$23+1,1,$I$23+1))</f>
        <v>#NAME?</v>
      </c>
      <c r="G1732" s="1"/>
      <c r="H1732" s="1"/>
      <c r="I1732" s="1"/>
      <c r="J1732" s="1"/>
      <c r="R1732" s="1"/>
      <c r="S1732" s="1"/>
      <c r="T1732" s="1"/>
      <c r="U1732" s="1"/>
      <c r="V1732" s="1"/>
      <c r="W1732" s="1"/>
      <c r="X1732" s="1"/>
    </row>
    <row r="1733" spans="1:24" ht="13.8" x14ac:dyDescent="0.3">
      <c r="A1733" s="1"/>
      <c r="B1733" s="1"/>
      <c r="C1733" s="1"/>
      <c r="D1733" s="6"/>
      <c r="E1733" s="5">
        <v>0.93742287994885876</v>
      </c>
      <c r="F1733" s="5" t="e">
        <f ca="1">LOOKUP(E1733,_xludf.MAP(_xludf.SEQUENCE($I$24-$I$23+1,1,$I$23),_xludf.LAMBDA(x,DISTR_HIPERGEOM_CDF(x,$C$5,$C$4,$C$3))),_xludf.SEQUENCE($I$24-$I$23+1,1,$I$23+1))</f>
        <v>#NAME?</v>
      </c>
      <c r="G1733" s="1"/>
      <c r="H1733" s="1"/>
      <c r="I1733" s="1"/>
      <c r="J1733" s="1"/>
      <c r="R1733" s="1"/>
      <c r="S1733" s="1"/>
      <c r="T1733" s="1"/>
      <c r="U1733" s="1"/>
      <c r="V1733" s="1"/>
      <c r="W1733" s="1"/>
      <c r="X1733" s="1"/>
    </row>
    <row r="1734" spans="1:24" ht="13.8" x14ac:dyDescent="0.3">
      <c r="A1734" s="1"/>
      <c r="B1734" s="1"/>
      <c r="C1734" s="1"/>
      <c r="D1734" s="6"/>
      <c r="E1734" s="5">
        <v>8.3834236361224335E-4</v>
      </c>
      <c r="F1734" s="5" t="e">
        <f ca="1">LOOKUP(E1734,_xludf.MAP(_xludf.SEQUENCE($I$24-$I$23+1,1,$I$23),_xludf.LAMBDA(x,DISTR_HIPERGEOM_CDF(x,$C$5,$C$4,$C$3))),_xludf.SEQUENCE($I$24-$I$23+1,1,$I$23+1))</f>
        <v>#NAME?</v>
      </c>
      <c r="G1734" s="1"/>
      <c r="H1734" s="1"/>
      <c r="I1734" s="1"/>
      <c r="J1734" s="1"/>
      <c r="R1734" s="1"/>
      <c r="S1734" s="1"/>
      <c r="T1734" s="1"/>
      <c r="U1734" s="1"/>
      <c r="V1734" s="1"/>
      <c r="W1734" s="1"/>
      <c r="X1734" s="1"/>
    </row>
    <row r="1735" spans="1:24" ht="13.8" x14ac:dyDescent="0.3">
      <c r="A1735" s="1"/>
      <c r="B1735" s="1"/>
      <c r="C1735" s="1"/>
      <c r="D1735" s="6"/>
      <c r="E1735" s="5">
        <v>0.6905749834115853</v>
      </c>
      <c r="F1735" s="5" t="e">
        <f ca="1">LOOKUP(E1735,_xludf.MAP(_xludf.SEQUENCE($I$24-$I$23+1,1,$I$23),_xludf.LAMBDA(x,DISTR_HIPERGEOM_CDF(x,$C$5,$C$4,$C$3))),_xludf.SEQUENCE($I$24-$I$23+1,1,$I$23+1))</f>
        <v>#NAME?</v>
      </c>
      <c r="G1735" s="1"/>
      <c r="H1735" s="1"/>
      <c r="I1735" s="1"/>
      <c r="J1735" s="1"/>
      <c r="R1735" s="1"/>
      <c r="S1735" s="1"/>
      <c r="T1735" s="1"/>
      <c r="U1735" s="1"/>
      <c r="V1735" s="1"/>
      <c r="W1735" s="1"/>
      <c r="X1735" s="1"/>
    </row>
    <row r="1736" spans="1:24" ht="13.8" x14ac:dyDescent="0.3">
      <c r="A1736" s="1"/>
      <c r="B1736" s="1"/>
      <c r="C1736" s="1"/>
      <c r="D1736" s="6"/>
      <c r="E1736" s="5">
        <v>0.23037655459861839</v>
      </c>
      <c r="F1736" s="5" t="e">
        <f ca="1">LOOKUP(E1736,_xludf.MAP(_xludf.SEQUENCE($I$24-$I$23+1,1,$I$23),_xludf.LAMBDA(x,DISTR_HIPERGEOM_CDF(x,$C$5,$C$4,$C$3))),_xludf.SEQUENCE($I$24-$I$23+1,1,$I$23+1))</f>
        <v>#NAME?</v>
      </c>
      <c r="G1736" s="1"/>
      <c r="H1736" s="1"/>
      <c r="I1736" s="1"/>
      <c r="J1736" s="1"/>
      <c r="R1736" s="1"/>
      <c r="S1736" s="1"/>
      <c r="T1736" s="1"/>
      <c r="U1736" s="1"/>
      <c r="V1736" s="1"/>
      <c r="W1736" s="1"/>
      <c r="X1736" s="1"/>
    </row>
    <row r="1737" spans="1:24" ht="13.8" x14ac:dyDescent="0.3">
      <c r="A1737" s="1"/>
      <c r="B1737" s="1"/>
      <c r="C1737" s="1"/>
      <c r="D1737" s="6"/>
      <c r="E1737" s="5">
        <v>4.0085706390372122E-2</v>
      </c>
      <c r="F1737" s="5" t="e">
        <f ca="1">LOOKUP(E1737,_xludf.MAP(_xludf.SEQUENCE($I$24-$I$23+1,1,$I$23),_xludf.LAMBDA(x,DISTR_HIPERGEOM_CDF(x,$C$5,$C$4,$C$3))),_xludf.SEQUENCE($I$24-$I$23+1,1,$I$23+1))</f>
        <v>#NAME?</v>
      </c>
      <c r="G1737" s="1"/>
      <c r="H1737" s="1"/>
      <c r="I1737" s="1"/>
      <c r="J1737" s="1"/>
      <c r="R1737" s="1"/>
      <c r="S1737" s="1"/>
      <c r="T1737" s="1"/>
      <c r="U1737" s="1"/>
      <c r="V1737" s="1"/>
      <c r="W1737" s="1"/>
      <c r="X1737" s="1"/>
    </row>
    <row r="1738" spans="1:24" ht="13.8" x14ac:dyDescent="0.3">
      <c r="A1738" s="1"/>
      <c r="B1738" s="1"/>
      <c r="C1738" s="1"/>
      <c r="D1738" s="6"/>
      <c r="E1738" s="5">
        <v>0.1717807517480674</v>
      </c>
      <c r="F1738" s="5" t="e">
        <f ca="1">LOOKUP(E1738,_xludf.MAP(_xludf.SEQUENCE($I$24-$I$23+1,1,$I$23),_xludf.LAMBDA(x,DISTR_HIPERGEOM_CDF(x,$C$5,$C$4,$C$3))),_xludf.SEQUENCE($I$24-$I$23+1,1,$I$23+1))</f>
        <v>#NAME?</v>
      </c>
      <c r="G1738" s="1"/>
      <c r="H1738" s="1"/>
      <c r="I1738" s="1"/>
      <c r="J1738" s="1"/>
      <c r="R1738" s="1"/>
      <c r="S1738" s="1"/>
      <c r="T1738" s="1"/>
      <c r="U1738" s="1"/>
      <c r="V1738" s="1"/>
      <c r="W1738" s="1"/>
      <c r="X1738" s="1"/>
    </row>
    <row r="1739" spans="1:24" ht="13.8" x14ac:dyDescent="0.3">
      <c r="A1739" s="1"/>
      <c r="B1739" s="1"/>
      <c r="C1739" s="1"/>
      <c r="D1739" s="6"/>
      <c r="E1739" s="5">
        <v>0.4215701169753735</v>
      </c>
      <c r="F1739" s="5" t="e">
        <f ca="1">LOOKUP(E1739,_xludf.MAP(_xludf.SEQUENCE($I$24-$I$23+1,1,$I$23),_xludf.LAMBDA(x,DISTR_HIPERGEOM_CDF(x,$C$5,$C$4,$C$3))),_xludf.SEQUENCE($I$24-$I$23+1,1,$I$23+1))</f>
        <v>#NAME?</v>
      </c>
      <c r="G1739" s="1"/>
      <c r="H1739" s="1"/>
      <c r="I1739" s="1"/>
      <c r="J1739" s="1"/>
      <c r="R1739" s="1"/>
      <c r="S1739" s="1"/>
      <c r="T1739" s="1"/>
      <c r="U1739" s="1"/>
      <c r="V1739" s="1"/>
      <c r="W1739" s="1"/>
      <c r="X1739" s="1"/>
    </row>
    <row r="1740" spans="1:24" ht="13.8" x14ac:dyDescent="0.3">
      <c r="A1740" s="1"/>
      <c r="B1740" s="1"/>
      <c r="C1740" s="1"/>
      <c r="D1740" s="6"/>
      <c r="E1740" s="5">
        <v>9.7546464088886342E-2</v>
      </c>
      <c r="F1740" s="5" t="e">
        <f ca="1">LOOKUP(E1740,_xludf.MAP(_xludf.SEQUENCE($I$24-$I$23+1,1,$I$23),_xludf.LAMBDA(x,DISTR_HIPERGEOM_CDF(x,$C$5,$C$4,$C$3))),_xludf.SEQUENCE($I$24-$I$23+1,1,$I$23+1))</f>
        <v>#NAME?</v>
      </c>
      <c r="G1740" s="1"/>
      <c r="H1740" s="1"/>
      <c r="I1740" s="1"/>
      <c r="J1740" s="1"/>
      <c r="R1740" s="1"/>
      <c r="S1740" s="1"/>
      <c r="T1740" s="1"/>
      <c r="U1740" s="1"/>
      <c r="V1740" s="1"/>
      <c r="W1740" s="1"/>
      <c r="X1740" s="1"/>
    </row>
    <row r="1741" spans="1:24" ht="13.8" x14ac:dyDescent="0.3">
      <c r="A1741" s="1"/>
      <c r="B1741" s="1"/>
      <c r="C1741" s="1"/>
      <c r="D1741" s="6"/>
      <c r="E1741" s="5">
        <v>0.22843027680655437</v>
      </c>
      <c r="F1741" s="5" t="e">
        <f ca="1">LOOKUP(E1741,_xludf.MAP(_xludf.SEQUENCE($I$24-$I$23+1,1,$I$23),_xludf.LAMBDA(x,DISTR_HIPERGEOM_CDF(x,$C$5,$C$4,$C$3))),_xludf.SEQUENCE($I$24-$I$23+1,1,$I$23+1))</f>
        <v>#NAME?</v>
      </c>
      <c r="G1741" s="1"/>
      <c r="H1741" s="1"/>
      <c r="I1741" s="1"/>
      <c r="J1741" s="1"/>
      <c r="R1741" s="1"/>
      <c r="S1741" s="1"/>
      <c r="T1741" s="1"/>
      <c r="U1741" s="1"/>
      <c r="V1741" s="1"/>
      <c r="W1741" s="1"/>
      <c r="X1741" s="1"/>
    </row>
    <row r="1742" spans="1:24" ht="13.8" x14ac:dyDescent="0.3">
      <c r="A1742" s="1"/>
      <c r="B1742" s="1"/>
      <c r="C1742" s="1"/>
      <c r="D1742" s="6"/>
      <c r="E1742" s="5">
        <v>0.32402687627535276</v>
      </c>
      <c r="F1742" s="5" t="e">
        <f ca="1">LOOKUP(E1742,_xludf.MAP(_xludf.SEQUENCE($I$24-$I$23+1,1,$I$23),_xludf.LAMBDA(x,DISTR_HIPERGEOM_CDF(x,$C$5,$C$4,$C$3))),_xludf.SEQUENCE($I$24-$I$23+1,1,$I$23+1))</f>
        <v>#NAME?</v>
      </c>
      <c r="G1742" s="1"/>
      <c r="H1742" s="1"/>
      <c r="I1742" s="1"/>
      <c r="J1742" s="1"/>
      <c r="R1742" s="1"/>
      <c r="S1742" s="1"/>
      <c r="T1742" s="1"/>
      <c r="U1742" s="1"/>
      <c r="V1742" s="1"/>
      <c r="W1742" s="1"/>
      <c r="X1742" s="1"/>
    </row>
    <row r="1743" spans="1:24" ht="13.8" x14ac:dyDescent="0.3">
      <c r="A1743" s="1"/>
      <c r="B1743" s="1"/>
      <c r="C1743" s="1"/>
      <c r="D1743" s="6"/>
      <c r="E1743" s="5">
        <v>0.51731432298174362</v>
      </c>
      <c r="F1743" s="5" t="e">
        <f ca="1">LOOKUP(E1743,_xludf.MAP(_xludf.SEQUENCE($I$24-$I$23+1,1,$I$23),_xludf.LAMBDA(x,DISTR_HIPERGEOM_CDF(x,$C$5,$C$4,$C$3))),_xludf.SEQUENCE($I$24-$I$23+1,1,$I$23+1))</f>
        <v>#NAME?</v>
      </c>
      <c r="G1743" s="1"/>
      <c r="H1743" s="1"/>
      <c r="I1743" s="1"/>
      <c r="J1743" s="1"/>
      <c r="R1743" s="1"/>
      <c r="S1743" s="1"/>
      <c r="T1743" s="1"/>
      <c r="U1743" s="1"/>
      <c r="V1743" s="1"/>
      <c r="W1743" s="1"/>
      <c r="X1743" s="1"/>
    </row>
    <row r="1744" spans="1:24" ht="13.8" x14ac:dyDescent="0.3">
      <c r="A1744" s="1"/>
      <c r="B1744" s="1"/>
      <c r="C1744" s="1"/>
      <c r="D1744" s="6"/>
      <c r="E1744" s="5">
        <v>0.32802614893002102</v>
      </c>
      <c r="F1744" s="5" t="e">
        <f ca="1">LOOKUP(E1744,_xludf.MAP(_xludf.SEQUENCE($I$24-$I$23+1,1,$I$23),_xludf.LAMBDA(x,DISTR_HIPERGEOM_CDF(x,$C$5,$C$4,$C$3))),_xludf.SEQUENCE($I$24-$I$23+1,1,$I$23+1))</f>
        <v>#NAME?</v>
      </c>
      <c r="G1744" s="1"/>
      <c r="H1744" s="1"/>
      <c r="I1744" s="1"/>
      <c r="J1744" s="1"/>
      <c r="R1744" s="1"/>
      <c r="S1744" s="1"/>
      <c r="T1744" s="1"/>
      <c r="U1744" s="1"/>
      <c r="V1744" s="1"/>
      <c r="W1744" s="1"/>
      <c r="X1744" s="1"/>
    </row>
    <row r="1745" spans="1:24" ht="13.8" x14ac:dyDescent="0.3">
      <c r="A1745" s="1"/>
      <c r="B1745" s="1"/>
      <c r="C1745" s="1"/>
      <c r="D1745" s="6"/>
      <c r="E1745" s="5">
        <v>0.90710051254713686</v>
      </c>
      <c r="F1745" s="5" t="e">
        <f ca="1">LOOKUP(E1745,_xludf.MAP(_xludf.SEQUENCE($I$24-$I$23+1,1,$I$23),_xludf.LAMBDA(x,DISTR_HIPERGEOM_CDF(x,$C$5,$C$4,$C$3))),_xludf.SEQUENCE($I$24-$I$23+1,1,$I$23+1))</f>
        <v>#NAME?</v>
      </c>
      <c r="G1745" s="1"/>
      <c r="H1745" s="1"/>
      <c r="I1745" s="1"/>
      <c r="J1745" s="1"/>
      <c r="R1745" s="1"/>
      <c r="S1745" s="1"/>
      <c r="T1745" s="1"/>
      <c r="U1745" s="1"/>
      <c r="V1745" s="1"/>
      <c r="W1745" s="1"/>
      <c r="X1745" s="1"/>
    </row>
    <row r="1746" spans="1:24" ht="13.8" x14ac:dyDescent="0.3">
      <c r="A1746" s="1"/>
      <c r="B1746" s="1"/>
      <c r="C1746" s="1"/>
      <c r="D1746" s="6"/>
      <c r="E1746" s="5">
        <v>0.2015098211095957</v>
      </c>
      <c r="F1746" s="5" t="e">
        <f ca="1">LOOKUP(E1746,_xludf.MAP(_xludf.SEQUENCE($I$24-$I$23+1,1,$I$23),_xludf.LAMBDA(x,DISTR_HIPERGEOM_CDF(x,$C$5,$C$4,$C$3))),_xludf.SEQUENCE($I$24-$I$23+1,1,$I$23+1))</f>
        <v>#NAME?</v>
      </c>
      <c r="G1746" s="1"/>
      <c r="H1746" s="1"/>
      <c r="I1746" s="1"/>
      <c r="J1746" s="1"/>
      <c r="R1746" s="1"/>
      <c r="S1746" s="1"/>
      <c r="T1746" s="1"/>
      <c r="U1746" s="1"/>
      <c r="V1746" s="1"/>
      <c r="W1746" s="1"/>
      <c r="X1746" s="1"/>
    </row>
    <row r="1747" spans="1:24" ht="13.8" x14ac:dyDescent="0.3">
      <c r="A1747" s="1"/>
      <c r="B1747" s="1"/>
      <c r="C1747" s="1"/>
      <c r="D1747" s="6"/>
      <c r="E1747" s="5">
        <v>0.90348521072067645</v>
      </c>
      <c r="F1747" s="5" t="e">
        <f ca="1">LOOKUP(E1747,_xludf.MAP(_xludf.SEQUENCE($I$24-$I$23+1,1,$I$23),_xludf.LAMBDA(x,DISTR_HIPERGEOM_CDF(x,$C$5,$C$4,$C$3))),_xludf.SEQUENCE($I$24-$I$23+1,1,$I$23+1))</f>
        <v>#NAME?</v>
      </c>
      <c r="G1747" s="1"/>
      <c r="H1747" s="1"/>
      <c r="I1747" s="1"/>
      <c r="J1747" s="1"/>
      <c r="R1747" s="1"/>
      <c r="S1747" s="1"/>
      <c r="T1747" s="1"/>
      <c r="U1747" s="1"/>
      <c r="V1747" s="1"/>
      <c r="W1747" s="1"/>
      <c r="X1747" s="1"/>
    </row>
    <row r="1748" spans="1:24" ht="13.8" x14ac:dyDescent="0.3">
      <c r="A1748" s="1"/>
      <c r="B1748" s="1"/>
      <c r="C1748" s="1"/>
      <c r="D1748" s="6"/>
      <c r="E1748" s="5">
        <v>0.43440926521110779</v>
      </c>
      <c r="F1748" s="5" t="e">
        <f ca="1">LOOKUP(E1748,_xludf.MAP(_xludf.SEQUENCE($I$24-$I$23+1,1,$I$23),_xludf.LAMBDA(x,DISTR_HIPERGEOM_CDF(x,$C$5,$C$4,$C$3))),_xludf.SEQUENCE($I$24-$I$23+1,1,$I$23+1))</f>
        <v>#NAME?</v>
      </c>
      <c r="G1748" s="1"/>
      <c r="H1748" s="1"/>
      <c r="I1748" s="1"/>
      <c r="J1748" s="1"/>
      <c r="R1748" s="1"/>
      <c r="S1748" s="1"/>
      <c r="T1748" s="1"/>
      <c r="U1748" s="1"/>
      <c r="V1748" s="1"/>
      <c r="W1748" s="1"/>
      <c r="X1748" s="1"/>
    </row>
    <row r="1749" spans="1:24" ht="13.8" x14ac:dyDescent="0.3">
      <c r="A1749" s="1"/>
      <c r="B1749" s="1"/>
      <c r="C1749" s="1"/>
      <c r="D1749" s="6"/>
      <c r="E1749" s="5">
        <v>0.43820317958148103</v>
      </c>
      <c r="F1749" s="5" t="e">
        <f ca="1">LOOKUP(E1749,_xludf.MAP(_xludf.SEQUENCE($I$24-$I$23+1,1,$I$23),_xludf.LAMBDA(x,DISTR_HIPERGEOM_CDF(x,$C$5,$C$4,$C$3))),_xludf.SEQUENCE($I$24-$I$23+1,1,$I$23+1))</f>
        <v>#NAME?</v>
      </c>
      <c r="G1749" s="1"/>
      <c r="H1749" s="1"/>
      <c r="I1749" s="1"/>
      <c r="J1749" s="1"/>
      <c r="R1749" s="1"/>
      <c r="S1749" s="1"/>
      <c r="T1749" s="1"/>
      <c r="U1749" s="1"/>
      <c r="V1749" s="1"/>
      <c r="W1749" s="1"/>
      <c r="X1749" s="1"/>
    </row>
    <row r="1750" spans="1:24" ht="13.8" x14ac:dyDescent="0.3">
      <c r="A1750" s="1"/>
      <c r="B1750" s="1"/>
      <c r="C1750" s="1"/>
      <c r="D1750" s="6"/>
      <c r="E1750" s="5">
        <v>0.28622271134652089</v>
      </c>
      <c r="F1750" s="5" t="e">
        <f ca="1">LOOKUP(E1750,_xludf.MAP(_xludf.SEQUENCE($I$24-$I$23+1,1,$I$23),_xludf.LAMBDA(x,DISTR_HIPERGEOM_CDF(x,$C$5,$C$4,$C$3))),_xludf.SEQUENCE($I$24-$I$23+1,1,$I$23+1))</f>
        <v>#NAME?</v>
      </c>
      <c r="G1750" s="1"/>
      <c r="H1750" s="1"/>
      <c r="I1750" s="1"/>
      <c r="J1750" s="1"/>
      <c r="R1750" s="1"/>
      <c r="S1750" s="1"/>
      <c r="T1750" s="1"/>
      <c r="U1750" s="1"/>
      <c r="V1750" s="1"/>
      <c r="W1750" s="1"/>
      <c r="X1750" s="1"/>
    </row>
    <row r="1751" spans="1:24" ht="13.8" x14ac:dyDescent="0.3">
      <c r="A1751" s="1"/>
      <c r="B1751" s="1"/>
      <c r="C1751" s="1"/>
      <c r="D1751" s="6"/>
      <c r="E1751" s="5">
        <v>0.89470035621819033</v>
      </c>
      <c r="F1751" s="5" t="e">
        <f ca="1">LOOKUP(E1751,_xludf.MAP(_xludf.SEQUENCE($I$24-$I$23+1,1,$I$23),_xludf.LAMBDA(x,DISTR_HIPERGEOM_CDF(x,$C$5,$C$4,$C$3))),_xludf.SEQUENCE($I$24-$I$23+1,1,$I$23+1))</f>
        <v>#NAME?</v>
      </c>
      <c r="G1751" s="1"/>
      <c r="H1751" s="1"/>
      <c r="I1751" s="1"/>
      <c r="J1751" s="1"/>
      <c r="R1751" s="1"/>
      <c r="S1751" s="1"/>
      <c r="T1751" s="1"/>
      <c r="U1751" s="1"/>
      <c r="V1751" s="1"/>
      <c r="W1751" s="1"/>
      <c r="X1751" s="1"/>
    </row>
    <row r="1752" spans="1:24" ht="13.8" x14ac:dyDescent="0.3">
      <c r="A1752" s="1"/>
      <c r="B1752" s="1"/>
      <c r="C1752" s="1"/>
      <c r="D1752" s="6"/>
      <c r="E1752" s="5">
        <v>0.64753036288064159</v>
      </c>
      <c r="F1752" s="5" t="e">
        <f ca="1">LOOKUP(E1752,_xludf.MAP(_xludf.SEQUENCE($I$24-$I$23+1,1,$I$23),_xludf.LAMBDA(x,DISTR_HIPERGEOM_CDF(x,$C$5,$C$4,$C$3))),_xludf.SEQUENCE($I$24-$I$23+1,1,$I$23+1))</f>
        <v>#NAME?</v>
      </c>
      <c r="G1752" s="1"/>
      <c r="H1752" s="1"/>
      <c r="I1752" s="1"/>
      <c r="J1752" s="1"/>
      <c r="R1752" s="1"/>
      <c r="S1752" s="1"/>
      <c r="T1752" s="1"/>
      <c r="U1752" s="1"/>
      <c r="V1752" s="1"/>
      <c r="W1752" s="1"/>
      <c r="X1752" s="1"/>
    </row>
    <row r="1753" spans="1:24" ht="13.8" x14ac:dyDescent="0.3">
      <c r="A1753" s="1"/>
      <c r="B1753" s="1"/>
      <c r="C1753" s="1"/>
      <c r="D1753" s="6"/>
      <c r="E1753" s="5">
        <v>0.59856542847731475</v>
      </c>
      <c r="F1753" s="5" t="e">
        <f ca="1">LOOKUP(E1753,_xludf.MAP(_xludf.SEQUENCE($I$24-$I$23+1,1,$I$23),_xludf.LAMBDA(x,DISTR_HIPERGEOM_CDF(x,$C$5,$C$4,$C$3))),_xludf.SEQUENCE($I$24-$I$23+1,1,$I$23+1))</f>
        <v>#NAME?</v>
      </c>
      <c r="G1753" s="1"/>
      <c r="H1753" s="1"/>
      <c r="I1753" s="1"/>
      <c r="J1753" s="1"/>
      <c r="R1753" s="1"/>
      <c r="S1753" s="1"/>
      <c r="T1753" s="1"/>
      <c r="U1753" s="1"/>
      <c r="V1753" s="1"/>
      <c r="W1753" s="1"/>
      <c r="X1753" s="1"/>
    </row>
    <row r="1754" spans="1:24" ht="13.8" x14ac:dyDescent="0.3">
      <c r="A1754" s="1"/>
      <c r="B1754" s="1"/>
      <c r="C1754" s="1"/>
      <c r="D1754" s="6"/>
      <c r="E1754" s="5">
        <v>7.706026082132611E-2</v>
      </c>
      <c r="F1754" s="5" t="e">
        <f ca="1">LOOKUP(E1754,_xludf.MAP(_xludf.SEQUENCE($I$24-$I$23+1,1,$I$23),_xludf.LAMBDA(x,DISTR_HIPERGEOM_CDF(x,$C$5,$C$4,$C$3))),_xludf.SEQUENCE($I$24-$I$23+1,1,$I$23+1))</f>
        <v>#NAME?</v>
      </c>
      <c r="G1754" s="1"/>
      <c r="H1754" s="1"/>
      <c r="I1754" s="1"/>
      <c r="J1754" s="1"/>
      <c r="R1754" s="1"/>
      <c r="S1754" s="1"/>
      <c r="T1754" s="1"/>
      <c r="U1754" s="1"/>
      <c r="V1754" s="1"/>
      <c r="W1754" s="1"/>
      <c r="X1754" s="1"/>
    </row>
    <row r="1755" spans="1:24" ht="13.8" x14ac:dyDescent="0.3">
      <c r="A1755" s="1"/>
      <c r="B1755" s="1"/>
      <c r="C1755" s="1"/>
      <c r="D1755" s="6"/>
      <c r="E1755" s="5">
        <v>0.4946821613035679</v>
      </c>
      <c r="F1755" s="5" t="e">
        <f ca="1">LOOKUP(E1755,_xludf.MAP(_xludf.SEQUENCE($I$24-$I$23+1,1,$I$23),_xludf.LAMBDA(x,DISTR_HIPERGEOM_CDF(x,$C$5,$C$4,$C$3))),_xludf.SEQUENCE($I$24-$I$23+1,1,$I$23+1))</f>
        <v>#NAME?</v>
      </c>
      <c r="G1755" s="1"/>
      <c r="H1755" s="1"/>
      <c r="I1755" s="1"/>
      <c r="J1755" s="1"/>
      <c r="R1755" s="1"/>
      <c r="S1755" s="1"/>
      <c r="T1755" s="1"/>
      <c r="U1755" s="1"/>
      <c r="V1755" s="1"/>
      <c r="W1755" s="1"/>
      <c r="X1755" s="1"/>
    </row>
    <row r="1756" spans="1:24" ht="13.8" x14ac:dyDescent="0.3">
      <c r="A1756" s="1"/>
      <c r="B1756" s="1"/>
      <c r="C1756" s="1"/>
      <c r="D1756" s="6"/>
      <c r="E1756" s="5">
        <v>0.5436040520504517</v>
      </c>
      <c r="F1756" s="5" t="e">
        <f ca="1">LOOKUP(E1756,_xludf.MAP(_xludf.SEQUENCE($I$24-$I$23+1,1,$I$23),_xludf.LAMBDA(x,DISTR_HIPERGEOM_CDF(x,$C$5,$C$4,$C$3))),_xludf.SEQUENCE($I$24-$I$23+1,1,$I$23+1))</f>
        <v>#NAME?</v>
      </c>
      <c r="G1756" s="1"/>
      <c r="H1756" s="1"/>
      <c r="I1756" s="1"/>
      <c r="J1756" s="1"/>
      <c r="R1756" s="1"/>
      <c r="S1756" s="1"/>
      <c r="T1756" s="1"/>
      <c r="U1756" s="1"/>
      <c r="V1756" s="1"/>
      <c r="W1756" s="1"/>
      <c r="X1756" s="1"/>
    </row>
    <row r="1757" spans="1:24" ht="13.8" x14ac:dyDescent="0.3">
      <c r="A1757" s="1"/>
      <c r="B1757" s="1"/>
      <c r="C1757" s="1"/>
      <c r="D1757" s="6"/>
      <c r="E1757" s="5">
        <v>9.2992986928954191E-2</v>
      </c>
      <c r="F1757" s="5" t="e">
        <f ca="1">LOOKUP(E1757,_xludf.MAP(_xludf.SEQUENCE($I$24-$I$23+1,1,$I$23),_xludf.LAMBDA(x,DISTR_HIPERGEOM_CDF(x,$C$5,$C$4,$C$3))),_xludf.SEQUENCE($I$24-$I$23+1,1,$I$23+1))</f>
        <v>#NAME?</v>
      </c>
      <c r="G1757" s="1"/>
      <c r="H1757" s="1"/>
      <c r="I1757" s="1"/>
      <c r="J1757" s="1"/>
      <c r="R1757" s="1"/>
      <c r="S1757" s="1"/>
      <c r="T1757" s="1"/>
      <c r="U1757" s="1"/>
      <c r="V1757" s="1"/>
      <c r="W1757" s="1"/>
      <c r="X1757" s="1"/>
    </row>
    <row r="1758" spans="1:24" ht="13.8" x14ac:dyDescent="0.3">
      <c r="A1758" s="1"/>
      <c r="B1758" s="1"/>
      <c r="C1758" s="1"/>
      <c r="D1758" s="6"/>
      <c r="E1758" s="5">
        <v>0.61055109401781715</v>
      </c>
      <c r="F1758" s="5" t="e">
        <f ca="1">LOOKUP(E1758,_xludf.MAP(_xludf.SEQUENCE($I$24-$I$23+1,1,$I$23),_xludf.LAMBDA(x,DISTR_HIPERGEOM_CDF(x,$C$5,$C$4,$C$3))),_xludf.SEQUENCE($I$24-$I$23+1,1,$I$23+1))</f>
        <v>#NAME?</v>
      </c>
      <c r="G1758" s="1"/>
      <c r="H1758" s="1"/>
      <c r="I1758" s="1"/>
      <c r="J1758" s="1"/>
      <c r="R1758" s="1"/>
      <c r="S1758" s="1"/>
      <c r="T1758" s="1"/>
      <c r="U1758" s="1"/>
      <c r="V1758" s="1"/>
      <c r="W1758" s="1"/>
      <c r="X1758" s="1"/>
    </row>
    <row r="1759" spans="1:24" ht="13.8" x14ac:dyDescent="0.3">
      <c r="A1759" s="1"/>
      <c r="B1759" s="1"/>
      <c r="C1759" s="1"/>
      <c r="D1759" s="6"/>
      <c r="E1759" s="5">
        <v>0.33569080586645017</v>
      </c>
      <c r="F1759" s="5" t="e">
        <f ca="1">LOOKUP(E1759,_xludf.MAP(_xludf.SEQUENCE($I$24-$I$23+1,1,$I$23),_xludf.LAMBDA(x,DISTR_HIPERGEOM_CDF(x,$C$5,$C$4,$C$3))),_xludf.SEQUENCE($I$24-$I$23+1,1,$I$23+1))</f>
        <v>#NAME?</v>
      </c>
      <c r="G1759" s="1"/>
      <c r="H1759" s="1"/>
      <c r="I1759" s="1"/>
      <c r="J1759" s="1"/>
      <c r="R1759" s="1"/>
      <c r="S1759" s="1"/>
      <c r="T1759" s="1"/>
      <c r="U1759" s="1"/>
      <c r="V1759" s="1"/>
      <c r="W1759" s="1"/>
      <c r="X1759" s="1"/>
    </row>
    <row r="1760" spans="1:24" ht="13.8" x14ac:dyDescent="0.3">
      <c r="A1760" s="1"/>
      <c r="B1760" s="1"/>
      <c r="C1760" s="1"/>
      <c r="D1760" s="6"/>
      <c r="E1760" s="5">
        <v>0.32037468212428744</v>
      </c>
      <c r="F1760" s="5" t="e">
        <f ca="1">LOOKUP(E1760,_xludf.MAP(_xludf.SEQUENCE($I$24-$I$23+1,1,$I$23),_xludf.LAMBDA(x,DISTR_HIPERGEOM_CDF(x,$C$5,$C$4,$C$3))),_xludf.SEQUENCE($I$24-$I$23+1,1,$I$23+1))</f>
        <v>#NAME?</v>
      </c>
      <c r="G1760" s="1"/>
      <c r="H1760" s="1"/>
      <c r="I1760" s="1"/>
      <c r="J1760" s="1"/>
      <c r="R1760" s="1"/>
      <c r="S1760" s="1"/>
      <c r="T1760" s="1"/>
      <c r="U1760" s="1"/>
      <c r="V1760" s="1"/>
      <c r="W1760" s="1"/>
      <c r="X1760" s="1"/>
    </row>
    <row r="1761" spans="1:24" ht="13.8" x14ac:dyDescent="0.3">
      <c r="A1761" s="1"/>
      <c r="B1761" s="1"/>
      <c r="C1761" s="1"/>
      <c r="D1761" s="6"/>
      <c r="E1761" s="5">
        <v>0.68093277311908662</v>
      </c>
      <c r="F1761" s="5" t="e">
        <f ca="1">LOOKUP(E1761,_xludf.MAP(_xludf.SEQUENCE($I$24-$I$23+1,1,$I$23),_xludf.LAMBDA(x,DISTR_HIPERGEOM_CDF(x,$C$5,$C$4,$C$3))),_xludf.SEQUENCE($I$24-$I$23+1,1,$I$23+1))</f>
        <v>#NAME?</v>
      </c>
      <c r="G1761" s="1"/>
      <c r="H1761" s="1"/>
      <c r="I1761" s="1"/>
      <c r="J1761" s="1"/>
      <c r="R1761" s="1"/>
      <c r="S1761" s="1"/>
      <c r="T1761" s="1"/>
      <c r="U1761" s="1"/>
      <c r="V1761" s="1"/>
      <c r="W1761" s="1"/>
      <c r="X1761" s="1"/>
    </row>
    <row r="1762" spans="1:24" ht="13.8" x14ac:dyDescent="0.3">
      <c r="A1762" s="1"/>
      <c r="B1762" s="1"/>
      <c r="C1762" s="1"/>
      <c r="D1762" s="6"/>
      <c r="E1762" s="5">
        <v>0.70398046373845424</v>
      </c>
      <c r="F1762" s="5" t="e">
        <f ca="1">LOOKUP(E1762,_xludf.MAP(_xludf.SEQUENCE($I$24-$I$23+1,1,$I$23),_xludf.LAMBDA(x,DISTR_HIPERGEOM_CDF(x,$C$5,$C$4,$C$3))),_xludf.SEQUENCE($I$24-$I$23+1,1,$I$23+1))</f>
        <v>#NAME?</v>
      </c>
      <c r="G1762" s="1"/>
      <c r="H1762" s="1"/>
      <c r="I1762" s="1"/>
      <c r="J1762" s="1"/>
      <c r="R1762" s="1"/>
      <c r="S1762" s="1"/>
      <c r="T1762" s="1"/>
      <c r="U1762" s="1"/>
      <c r="V1762" s="1"/>
      <c r="W1762" s="1"/>
      <c r="X1762" s="1"/>
    </row>
    <row r="1763" spans="1:24" ht="13.8" x14ac:dyDescent="0.3">
      <c r="A1763" s="1"/>
      <c r="B1763" s="1"/>
      <c r="C1763" s="1"/>
      <c r="D1763" s="6"/>
      <c r="E1763" s="5">
        <v>0.78777321766767405</v>
      </c>
      <c r="F1763" s="5" t="e">
        <f ca="1">LOOKUP(E1763,_xludf.MAP(_xludf.SEQUENCE($I$24-$I$23+1,1,$I$23),_xludf.LAMBDA(x,DISTR_HIPERGEOM_CDF(x,$C$5,$C$4,$C$3))),_xludf.SEQUENCE($I$24-$I$23+1,1,$I$23+1))</f>
        <v>#NAME?</v>
      </c>
      <c r="G1763" s="1"/>
      <c r="H1763" s="1"/>
      <c r="I1763" s="1"/>
      <c r="J1763" s="1"/>
      <c r="R1763" s="1"/>
      <c r="S1763" s="1"/>
      <c r="T1763" s="1"/>
      <c r="U1763" s="1"/>
      <c r="V1763" s="1"/>
      <c r="W1763" s="1"/>
      <c r="X1763" s="1"/>
    </row>
    <row r="1764" spans="1:24" ht="13.8" x14ac:dyDescent="0.3">
      <c r="A1764" s="1"/>
      <c r="B1764" s="1"/>
      <c r="C1764" s="1"/>
      <c r="D1764" s="6"/>
      <c r="E1764" s="5">
        <v>0.63295190758029785</v>
      </c>
      <c r="F1764" s="5" t="e">
        <f ca="1">LOOKUP(E1764,_xludf.MAP(_xludf.SEQUENCE($I$24-$I$23+1,1,$I$23),_xludf.LAMBDA(x,DISTR_HIPERGEOM_CDF(x,$C$5,$C$4,$C$3))),_xludf.SEQUENCE($I$24-$I$23+1,1,$I$23+1))</f>
        <v>#NAME?</v>
      </c>
      <c r="G1764" s="1"/>
      <c r="H1764" s="1"/>
      <c r="I1764" s="1"/>
      <c r="J1764" s="1"/>
      <c r="R1764" s="1"/>
      <c r="S1764" s="1"/>
      <c r="T1764" s="1"/>
      <c r="U1764" s="1"/>
      <c r="V1764" s="1"/>
      <c r="W1764" s="1"/>
      <c r="X1764" s="1"/>
    </row>
    <row r="1765" spans="1:24" ht="13.8" x14ac:dyDescent="0.3">
      <c r="A1765" s="1"/>
      <c r="B1765" s="1"/>
      <c r="C1765" s="1"/>
      <c r="D1765" s="6"/>
      <c r="E1765" s="5">
        <v>0.86554474190785913</v>
      </c>
      <c r="F1765" s="5" t="e">
        <f ca="1">LOOKUP(E1765,_xludf.MAP(_xludf.SEQUENCE($I$24-$I$23+1,1,$I$23),_xludf.LAMBDA(x,DISTR_HIPERGEOM_CDF(x,$C$5,$C$4,$C$3))),_xludf.SEQUENCE($I$24-$I$23+1,1,$I$23+1))</f>
        <v>#NAME?</v>
      </c>
      <c r="G1765" s="1"/>
      <c r="H1765" s="1"/>
      <c r="I1765" s="1"/>
      <c r="J1765" s="1"/>
      <c r="R1765" s="1"/>
      <c r="S1765" s="1"/>
      <c r="T1765" s="1"/>
      <c r="U1765" s="1"/>
      <c r="V1765" s="1"/>
      <c r="W1765" s="1"/>
      <c r="X1765" s="1"/>
    </row>
    <row r="1766" spans="1:24" ht="13.8" x14ac:dyDescent="0.3">
      <c r="A1766" s="1"/>
      <c r="B1766" s="1"/>
      <c r="C1766" s="1"/>
      <c r="D1766" s="6"/>
      <c r="E1766" s="5">
        <v>1.9566322847015427E-2</v>
      </c>
      <c r="F1766" s="5" t="e">
        <f ca="1">LOOKUP(E1766,_xludf.MAP(_xludf.SEQUENCE($I$24-$I$23+1,1,$I$23),_xludf.LAMBDA(x,DISTR_HIPERGEOM_CDF(x,$C$5,$C$4,$C$3))),_xludf.SEQUENCE($I$24-$I$23+1,1,$I$23+1))</f>
        <v>#NAME?</v>
      </c>
      <c r="G1766" s="1"/>
      <c r="H1766" s="1"/>
      <c r="I1766" s="1"/>
      <c r="J1766" s="1"/>
      <c r="R1766" s="1"/>
      <c r="S1766" s="1"/>
      <c r="T1766" s="1"/>
      <c r="U1766" s="1"/>
      <c r="V1766" s="1"/>
      <c r="W1766" s="1"/>
      <c r="X1766" s="1"/>
    </row>
    <row r="1767" spans="1:24" ht="13.8" x14ac:dyDescent="0.3">
      <c r="A1767" s="1"/>
      <c r="B1767" s="1"/>
      <c r="C1767" s="1"/>
      <c r="D1767" s="6"/>
      <c r="E1767" s="5">
        <v>0.17560251509193303</v>
      </c>
      <c r="F1767" s="5" t="e">
        <f ca="1">LOOKUP(E1767,_xludf.MAP(_xludf.SEQUENCE($I$24-$I$23+1,1,$I$23),_xludf.LAMBDA(x,DISTR_HIPERGEOM_CDF(x,$C$5,$C$4,$C$3))),_xludf.SEQUENCE($I$24-$I$23+1,1,$I$23+1))</f>
        <v>#NAME?</v>
      </c>
      <c r="G1767" s="1"/>
      <c r="H1767" s="1"/>
      <c r="I1767" s="1"/>
      <c r="J1767" s="1"/>
      <c r="R1767" s="1"/>
      <c r="S1767" s="1"/>
      <c r="T1767" s="1"/>
      <c r="U1767" s="1"/>
      <c r="V1767" s="1"/>
      <c r="W1767" s="1"/>
      <c r="X1767" s="1"/>
    </row>
    <row r="1768" spans="1:24" ht="13.8" x14ac:dyDescent="0.3">
      <c r="A1768" s="1"/>
      <c r="B1768" s="1"/>
      <c r="C1768" s="1"/>
      <c r="D1768" s="6"/>
      <c r="E1768" s="5">
        <v>0.15879597633917286</v>
      </c>
      <c r="F1768" s="5" t="e">
        <f ca="1">LOOKUP(E1768,_xludf.MAP(_xludf.SEQUENCE($I$24-$I$23+1,1,$I$23),_xludf.LAMBDA(x,DISTR_HIPERGEOM_CDF(x,$C$5,$C$4,$C$3))),_xludf.SEQUENCE($I$24-$I$23+1,1,$I$23+1))</f>
        <v>#NAME?</v>
      </c>
      <c r="G1768" s="1"/>
      <c r="H1768" s="1"/>
      <c r="I1768" s="1"/>
      <c r="J1768" s="1"/>
      <c r="R1768" s="1"/>
      <c r="S1768" s="1"/>
      <c r="T1768" s="1"/>
      <c r="U1768" s="1"/>
      <c r="V1768" s="1"/>
      <c r="W1768" s="1"/>
      <c r="X1768" s="1"/>
    </row>
    <row r="1769" spans="1:24" ht="13.8" x14ac:dyDescent="0.3">
      <c r="A1769" s="1"/>
      <c r="B1769" s="1"/>
      <c r="C1769" s="1"/>
      <c r="D1769" s="6"/>
      <c r="E1769" s="5">
        <v>0.76703996181982859</v>
      </c>
      <c r="F1769" s="5" t="e">
        <f ca="1">LOOKUP(E1769,_xludf.MAP(_xludf.SEQUENCE($I$24-$I$23+1,1,$I$23),_xludf.LAMBDA(x,DISTR_HIPERGEOM_CDF(x,$C$5,$C$4,$C$3))),_xludf.SEQUENCE($I$24-$I$23+1,1,$I$23+1))</f>
        <v>#NAME?</v>
      </c>
      <c r="G1769" s="1"/>
      <c r="H1769" s="1"/>
      <c r="I1769" s="1"/>
      <c r="J1769" s="1"/>
      <c r="R1769" s="1"/>
      <c r="S1769" s="1"/>
      <c r="T1769" s="1"/>
      <c r="U1769" s="1"/>
      <c r="V1769" s="1"/>
      <c r="W1769" s="1"/>
      <c r="X1769" s="1"/>
    </row>
    <row r="1770" spans="1:24" ht="13.8" x14ac:dyDescent="0.3">
      <c r="A1770" s="1"/>
      <c r="B1770" s="1"/>
      <c r="C1770" s="1"/>
      <c r="D1770" s="6"/>
      <c r="E1770" s="5">
        <v>0.19776628924935657</v>
      </c>
      <c r="F1770" s="5" t="e">
        <f ca="1">LOOKUP(E1770,_xludf.MAP(_xludf.SEQUENCE($I$24-$I$23+1,1,$I$23),_xludf.LAMBDA(x,DISTR_HIPERGEOM_CDF(x,$C$5,$C$4,$C$3))),_xludf.SEQUENCE($I$24-$I$23+1,1,$I$23+1))</f>
        <v>#NAME?</v>
      </c>
      <c r="G1770" s="1"/>
      <c r="H1770" s="1"/>
      <c r="I1770" s="1"/>
      <c r="J1770" s="1"/>
      <c r="R1770" s="1"/>
      <c r="S1770" s="1"/>
      <c r="T1770" s="1"/>
      <c r="U1770" s="1"/>
      <c r="V1770" s="1"/>
      <c r="W1770" s="1"/>
      <c r="X1770" s="1"/>
    </row>
    <row r="1771" spans="1:24" ht="13.8" x14ac:dyDescent="0.3">
      <c r="A1771" s="1"/>
      <c r="B1771" s="1"/>
      <c r="C1771" s="1"/>
      <c r="D1771" s="6"/>
      <c r="E1771" s="5">
        <v>0.22915959703626831</v>
      </c>
      <c r="F1771" s="5" t="e">
        <f ca="1">LOOKUP(E1771,_xludf.MAP(_xludf.SEQUENCE($I$24-$I$23+1,1,$I$23),_xludf.LAMBDA(x,DISTR_HIPERGEOM_CDF(x,$C$5,$C$4,$C$3))),_xludf.SEQUENCE($I$24-$I$23+1,1,$I$23+1))</f>
        <v>#NAME?</v>
      </c>
      <c r="G1771" s="1"/>
      <c r="H1771" s="1"/>
      <c r="I1771" s="1"/>
      <c r="J1771" s="1"/>
      <c r="R1771" s="1"/>
      <c r="S1771" s="1"/>
      <c r="T1771" s="1"/>
      <c r="U1771" s="1"/>
      <c r="V1771" s="1"/>
      <c r="W1771" s="1"/>
      <c r="X1771" s="1"/>
    </row>
    <row r="1772" spans="1:24" ht="13.8" x14ac:dyDescent="0.3">
      <c r="A1772" s="1"/>
      <c r="B1772" s="1"/>
      <c r="C1772" s="1"/>
      <c r="D1772" s="6"/>
      <c r="E1772" s="5">
        <v>0.35135602828247392</v>
      </c>
      <c r="F1772" s="5" t="e">
        <f ca="1">LOOKUP(E1772,_xludf.MAP(_xludf.SEQUENCE($I$24-$I$23+1,1,$I$23),_xludf.LAMBDA(x,DISTR_HIPERGEOM_CDF(x,$C$5,$C$4,$C$3))),_xludf.SEQUENCE($I$24-$I$23+1,1,$I$23+1))</f>
        <v>#NAME?</v>
      </c>
      <c r="G1772" s="1"/>
      <c r="H1772" s="1"/>
      <c r="I1772" s="1"/>
      <c r="J1772" s="1"/>
      <c r="R1772" s="1"/>
      <c r="S1772" s="1"/>
      <c r="T1772" s="1"/>
      <c r="U1772" s="1"/>
      <c r="V1772" s="1"/>
      <c r="W1772" s="1"/>
      <c r="X1772" s="1"/>
    </row>
    <row r="1773" spans="1:24" ht="13.8" x14ac:dyDescent="0.3">
      <c r="A1773" s="1"/>
      <c r="B1773" s="1"/>
      <c r="C1773" s="1"/>
      <c r="D1773" s="6"/>
      <c r="E1773" s="5">
        <v>0.75624290956096207</v>
      </c>
      <c r="F1773" s="5" t="e">
        <f ca="1">LOOKUP(E1773,_xludf.MAP(_xludf.SEQUENCE($I$24-$I$23+1,1,$I$23),_xludf.LAMBDA(x,DISTR_HIPERGEOM_CDF(x,$C$5,$C$4,$C$3))),_xludf.SEQUENCE($I$24-$I$23+1,1,$I$23+1))</f>
        <v>#NAME?</v>
      </c>
      <c r="G1773" s="1"/>
      <c r="H1773" s="1"/>
      <c r="I1773" s="1"/>
      <c r="J1773" s="1"/>
      <c r="R1773" s="1"/>
      <c r="S1773" s="1"/>
      <c r="T1773" s="1"/>
      <c r="U1773" s="1"/>
      <c r="V1773" s="1"/>
      <c r="W1773" s="1"/>
      <c r="X1773" s="1"/>
    </row>
    <row r="1774" spans="1:24" ht="13.8" x14ac:dyDescent="0.3">
      <c r="A1774" s="1"/>
      <c r="B1774" s="1"/>
      <c r="C1774" s="1"/>
      <c r="D1774" s="6"/>
      <c r="E1774" s="5">
        <v>0.98845714589737665</v>
      </c>
      <c r="F1774" s="5" t="e">
        <f ca="1">LOOKUP(E1774,_xludf.MAP(_xludf.SEQUENCE($I$24-$I$23+1,1,$I$23),_xludf.LAMBDA(x,DISTR_HIPERGEOM_CDF(x,$C$5,$C$4,$C$3))),_xludf.SEQUENCE($I$24-$I$23+1,1,$I$23+1))</f>
        <v>#NAME?</v>
      </c>
      <c r="G1774" s="1"/>
      <c r="H1774" s="1"/>
      <c r="I1774" s="1"/>
      <c r="J1774" s="1"/>
      <c r="R1774" s="1"/>
      <c r="S1774" s="1"/>
      <c r="T1774" s="1"/>
      <c r="U1774" s="1"/>
      <c r="V1774" s="1"/>
      <c r="W1774" s="1"/>
      <c r="X1774" s="1"/>
    </row>
    <row r="1775" spans="1:24" ht="13.8" x14ac:dyDescent="0.3">
      <c r="A1775" s="1"/>
      <c r="B1775" s="1"/>
      <c r="C1775" s="1"/>
      <c r="D1775" s="6"/>
      <c r="E1775" s="5">
        <v>0.86423425534419462</v>
      </c>
      <c r="F1775" s="5" t="e">
        <f ca="1">LOOKUP(E1775,_xludf.MAP(_xludf.SEQUENCE($I$24-$I$23+1,1,$I$23),_xludf.LAMBDA(x,DISTR_HIPERGEOM_CDF(x,$C$5,$C$4,$C$3))),_xludf.SEQUENCE($I$24-$I$23+1,1,$I$23+1))</f>
        <v>#NAME?</v>
      </c>
      <c r="G1775" s="1"/>
      <c r="H1775" s="1"/>
      <c r="I1775" s="1"/>
      <c r="J1775" s="1"/>
      <c r="R1775" s="1"/>
      <c r="S1775" s="1"/>
      <c r="T1775" s="1"/>
      <c r="U1775" s="1"/>
      <c r="V1775" s="1"/>
      <c r="W1775" s="1"/>
      <c r="X1775" s="1"/>
    </row>
    <row r="1776" spans="1:24" ht="13.8" x14ac:dyDescent="0.3">
      <c r="A1776" s="1"/>
      <c r="B1776" s="1"/>
      <c r="C1776" s="1"/>
      <c r="D1776" s="6"/>
      <c r="E1776" s="5">
        <v>0.16315359782908312</v>
      </c>
      <c r="F1776" s="5" t="e">
        <f ca="1">LOOKUP(E1776,_xludf.MAP(_xludf.SEQUENCE($I$24-$I$23+1,1,$I$23),_xludf.LAMBDA(x,DISTR_HIPERGEOM_CDF(x,$C$5,$C$4,$C$3))),_xludf.SEQUENCE($I$24-$I$23+1,1,$I$23+1))</f>
        <v>#NAME?</v>
      </c>
      <c r="G1776" s="1"/>
      <c r="H1776" s="1"/>
      <c r="I1776" s="1"/>
      <c r="J1776" s="1"/>
      <c r="R1776" s="1"/>
      <c r="S1776" s="1"/>
      <c r="T1776" s="1"/>
      <c r="U1776" s="1"/>
      <c r="V1776" s="1"/>
      <c r="W1776" s="1"/>
      <c r="X1776" s="1"/>
    </row>
    <row r="1777" spans="1:24" ht="13.8" x14ac:dyDescent="0.3">
      <c r="A1777" s="1"/>
      <c r="B1777" s="1"/>
      <c r="C1777" s="1"/>
      <c r="D1777" s="6"/>
      <c r="E1777" s="5">
        <v>0.6596880104196905</v>
      </c>
      <c r="F1777" s="5" t="e">
        <f ca="1">LOOKUP(E1777,_xludf.MAP(_xludf.SEQUENCE($I$24-$I$23+1,1,$I$23),_xludf.LAMBDA(x,DISTR_HIPERGEOM_CDF(x,$C$5,$C$4,$C$3))),_xludf.SEQUENCE($I$24-$I$23+1,1,$I$23+1))</f>
        <v>#NAME?</v>
      </c>
      <c r="G1777" s="1"/>
      <c r="H1777" s="1"/>
      <c r="I1777" s="1"/>
      <c r="J1777" s="1"/>
      <c r="R1777" s="1"/>
      <c r="S1777" s="1"/>
      <c r="T1777" s="1"/>
      <c r="U1777" s="1"/>
      <c r="V1777" s="1"/>
      <c r="W1777" s="1"/>
      <c r="X1777" s="1"/>
    </row>
    <row r="1778" spans="1:24" ht="13.8" x14ac:dyDescent="0.3">
      <c r="A1778" s="1"/>
      <c r="B1778" s="1"/>
      <c r="C1778" s="1"/>
      <c r="D1778" s="6"/>
      <c r="E1778" s="5">
        <v>0.52064187376588389</v>
      </c>
      <c r="F1778" s="5" t="e">
        <f ca="1">LOOKUP(E1778,_xludf.MAP(_xludf.SEQUENCE($I$24-$I$23+1,1,$I$23),_xludf.LAMBDA(x,DISTR_HIPERGEOM_CDF(x,$C$5,$C$4,$C$3))),_xludf.SEQUENCE($I$24-$I$23+1,1,$I$23+1))</f>
        <v>#NAME?</v>
      </c>
      <c r="G1778" s="1"/>
      <c r="H1778" s="1"/>
      <c r="I1778" s="1"/>
      <c r="J1778" s="1"/>
      <c r="R1778" s="1"/>
      <c r="S1778" s="1"/>
      <c r="T1778" s="1"/>
      <c r="U1778" s="1"/>
      <c r="V1778" s="1"/>
      <c r="W1778" s="1"/>
      <c r="X1778" s="1"/>
    </row>
    <row r="1779" spans="1:24" ht="13.8" x14ac:dyDescent="0.3">
      <c r="A1779" s="1"/>
      <c r="B1779" s="1"/>
      <c r="C1779" s="1"/>
      <c r="D1779" s="6"/>
      <c r="E1779" s="5">
        <v>0.13970036395432039</v>
      </c>
      <c r="F1779" s="5" t="e">
        <f ca="1">LOOKUP(E1779,_xludf.MAP(_xludf.SEQUENCE($I$24-$I$23+1,1,$I$23),_xludf.LAMBDA(x,DISTR_HIPERGEOM_CDF(x,$C$5,$C$4,$C$3))),_xludf.SEQUENCE($I$24-$I$23+1,1,$I$23+1))</f>
        <v>#NAME?</v>
      </c>
      <c r="G1779" s="1"/>
      <c r="H1779" s="1"/>
      <c r="I1779" s="1"/>
      <c r="J1779" s="1"/>
      <c r="R1779" s="1"/>
      <c r="S1779" s="1"/>
      <c r="T1779" s="1"/>
      <c r="U1779" s="1"/>
      <c r="V1779" s="1"/>
      <c r="W1779" s="1"/>
      <c r="X1779" s="1"/>
    </row>
    <row r="1780" spans="1:24" ht="13.8" x14ac:dyDescent="0.3">
      <c r="A1780" s="1"/>
      <c r="B1780" s="1"/>
      <c r="C1780" s="1"/>
      <c r="D1780" s="6"/>
      <c r="E1780" s="5">
        <v>0.8716426652932725</v>
      </c>
      <c r="F1780" s="5" t="e">
        <f ca="1">LOOKUP(E1780,_xludf.MAP(_xludf.SEQUENCE($I$24-$I$23+1,1,$I$23),_xludf.LAMBDA(x,DISTR_HIPERGEOM_CDF(x,$C$5,$C$4,$C$3))),_xludf.SEQUENCE($I$24-$I$23+1,1,$I$23+1))</f>
        <v>#NAME?</v>
      </c>
      <c r="G1780" s="1"/>
      <c r="H1780" s="1"/>
      <c r="I1780" s="1"/>
      <c r="J1780" s="1"/>
      <c r="R1780" s="1"/>
      <c r="S1780" s="1"/>
      <c r="T1780" s="1"/>
      <c r="U1780" s="1"/>
      <c r="V1780" s="1"/>
      <c r="W1780" s="1"/>
      <c r="X1780" s="1"/>
    </row>
    <row r="1781" spans="1:24" ht="13.8" x14ac:dyDescent="0.3">
      <c r="A1781" s="1"/>
      <c r="B1781" s="1"/>
      <c r="C1781" s="1"/>
      <c r="D1781" s="6"/>
      <c r="E1781" s="5">
        <v>0.86416171454516777</v>
      </c>
      <c r="F1781" s="5" t="e">
        <f ca="1">LOOKUP(E1781,_xludf.MAP(_xludf.SEQUENCE($I$24-$I$23+1,1,$I$23),_xludf.LAMBDA(x,DISTR_HIPERGEOM_CDF(x,$C$5,$C$4,$C$3))),_xludf.SEQUENCE($I$24-$I$23+1,1,$I$23+1))</f>
        <v>#NAME?</v>
      </c>
      <c r="G1781" s="1"/>
      <c r="H1781" s="1"/>
      <c r="I1781" s="1"/>
      <c r="J1781" s="1"/>
      <c r="R1781" s="1"/>
      <c r="S1781" s="1"/>
      <c r="T1781" s="1"/>
      <c r="U1781" s="1"/>
      <c r="V1781" s="1"/>
      <c r="W1781" s="1"/>
      <c r="X1781" s="1"/>
    </row>
    <row r="1782" spans="1:24" ht="13.8" x14ac:dyDescent="0.3">
      <c r="A1782" s="1"/>
      <c r="B1782" s="1"/>
      <c r="C1782" s="1"/>
      <c r="D1782" s="6"/>
      <c r="E1782" s="5">
        <v>0.59450447786829574</v>
      </c>
      <c r="F1782" s="5" t="e">
        <f ca="1">LOOKUP(E1782,_xludf.MAP(_xludf.SEQUENCE($I$24-$I$23+1,1,$I$23),_xludf.LAMBDA(x,DISTR_HIPERGEOM_CDF(x,$C$5,$C$4,$C$3))),_xludf.SEQUENCE($I$24-$I$23+1,1,$I$23+1))</f>
        <v>#NAME?</v>
      </c>
      <c r="G1782" s="1"/>
      <c r="H1782" s="1"/>
      <c r="I1782" s="1"/>
      <c r="J1782" s="1"/>
      <c r="R1782" s="1"/>
      <c r="S1782" s="1"/>
      <c r="T1782" s="1"/>
      <c r="U1782" s="1"/>
      <c r="V1782" s="1"/>
      <c r="W1782" s="1"/>
      <c r="X1782" s="1"/>
    </row>
    <row r="1783" spans="1:24" ht="13.8" x14ac:dyDescent="0.3">
      <c r="A1783" s="1"/>
      <c r="B1783" s="1"/>
      <c r="C1783" s="1"/>
      <c r="D1783" s="6"/>
      <c r="E1783" s="5">
        <v>0.7707459412465314</v>
      </c>
      <c r="F1783" s="5" t="e">
        <f ca="1">LOOKUP(E1783,_xludf.MAP(_xludf.SEQUENCE($I$24-$I$23+1,1,$I$23),_xludf.LAMBDA(x,DISTR_HIPERGEOM_CDF(x,$C$5,$C$4,$C$3))),_xludf.SEQUENCE($I$24-$I$23+1,1,$I$23+1))</f>
        <v>#NAME?</v>
      </c>
      <c r="G1783" s="1"/>
      <c r="H1783" s="1"/>
      <c r="I1783" s="1"/>
      <c r="J1783" s="1"/>
      <c r="R1783" s="1"/>
      <c r="S1783" s="1"/>
      <c r="T1783" s="1"/>
      <c r="U1783" s="1"/>
      <c r="V1783" s="1"/>
      <c r="W1783" s="1"/>
      <c r="X1783" s="1"/>
    </row>
    <row r="1784" spans="1:24" ht="13.8" x14ac:dyDescent="0.3">
      <c r="A1784" s="1"/>
      <c r="B1784" s="1"/>
      <c r="C1784" s="1"/>
      <c r="D1784" s="6"/>
      <c r="E1784" s="5">
        <v>0.52496669901241944</v>
      </c>
      <c r="F1784" s="5" t="e">
        <f ca="1">LOOKUP(E1784,_xludf.MAP(_xludf.SEQUENCE($I$24-$I$23+1,1,$I$23),_xludf.LAMBDA(x,DISTR_HIPERGEOM_CDF(x,$C$5,$C$4,$C$3))),_xludf.SEQUENCE($I$24-$I$23+1,1,$I$23+1))</f>
        <v>#NAME?</v>
      </c>
      <c r="G1784" s="1"/>
      <c r="H1784" s="1"/>
      <c r="I1784" s="1"/>
      <c r="J1784" s="1"/>
      <c r="R1784" s="1"/>
      <c r="S1784" s="1"/>
      <c r="T1784" s="1"/>
      <c r="U1784" s="1"/>
      <c r="V1784" s="1"/>
      <c r="W1784" s="1"/>
      <c r="X1784" s="1"/>
    </row>
    <row r="1785" spans="1:24" ht="13.8" x14ac:dyDescent="0.3">
      <c r="A1785" s="1"/>
      <c r="B1785" s="1"/>
      <c r="C1785" s="1"/>
      <c r="D1785" s="6"/>
      <c r="E1785" s="5">
        <v>0.44645293873483016</v>
      </c>
      <c r="F1785" s="5" t="e">
        <f ca="1">LOOKUP(E1785,_xludf.MAP(_xludf.SEQUENCE($I$24-$I$23+1,1,$I$23),_xludf.LAMBDA(x,DISTR_HIPERGEOM_CDF(x,$C$5,$C$4,$C$3))),_xludf.SEQUENCE($I$24-$I$23+1,1,$I$23+1))</f>
        <v>#NAME?</v>
      </c>
      <c r="G1785" s="1"/>
      <c r="H1785" s="1"/>
      <c r="I1785" s="1"/>
      <c r="J1785" s="1"/>
      <c r="R1785" s="1"/>
      <c r="S1785" s="1"/>
      <c r="T1785" s="1"/>
      <c r="U1785" s="1"/>
      <c r="V1785" s="1"/>
      <c r="W1785" s="1"/>
      <c r="X1785" s="1"/>
    </row>
    <row r="1786" spans="1:24" ht="13.8" x14ac:dyDescent="0.3">
      <c r="A1786" s="1"/>
      <c r="B1786" s="1"/>
      <c r="C1786" s="1"/>
      <c r="D1786" s="6"/>
      <c r="E1786" s="5">
        <v>0.15404578761404586</v>
      </c>
      <c r="F1786" s="5" t="e">
        <f ca="1">LOOKUP(E1786,_xludf.MAP(_xludf.SEQUENCE($I$24-$I$23+1,1,$I$23),_xludf.LAMBDA(x,DISTR_HIPERGEOM_CDF(x,$C$5,$C$4,$C$3))),_xludf.SEQUENCE($I$24-$I$23+1,1,$I$23+1))</f>
        <v>#NAME?</v>
      </c>
      <c r="G1786" s="1"/>
      <c r="H1786" s="1"/>
      <c r="I1786" s="1"/>
      <c r="J1786" s="1"/>
      <c r="R1786" s="1"/>
      <c r="S1786" s="1"/>
      <c r="T1786" s="1"/>
      <c r="U1786" s="1"/>
      <c r="V1786" s="1"/>
      <c r="W1786" s="1"/>
      <c r="X1786" s="1"/>
    </row>
    <row r="1787" spans="1:24" ht="13.8" x14ac:dyDescent="0.3">
      <c r="A1787" s="1"/>
      <c r="B1787" s="1"/>
      <c r="C1787" s="1"/>
      <c r="D1787" s="6"/>
      <c r="E1787" s="5">
        <v>0.89071579726357741</v>
      </c>
      <c r="F1787" s="5" t="e">
        <f ca="1">LOOKUP(E1787,_xludf.MAP(_xludf.SEQUENCE($I$24-$I$23+1,1,$I$23),_xludf.LAMBDA(x,DISTR_HIPERGEOM_CDF(x,$C$5,$C$4,$C$3))),_xludf.SEQUENCE($I$24-$I$23+1,1,$I$23+1))</f>
        <v>#NAME?</v>
      </c>
      <c r="G1787" s="1"/>
      <c r="H1787" s="1"/>
      <c r="I1787" s="1"/>
      <c r="J1787" s="1"/>
      <c r="R1787" s="1"/>
      <c r="S1787" s="1"/>
      <c r="T1787" s="1"/>
      <c r="U1787" s="1"/>
      <c r="V1787" s="1"/>
      <c r="W1787" s="1"/>
      <c r="X1787" s="1"/>
    </row>
    <row r="1788" spans="1:24" ht="13.8" x14ac:dyDescent="0.3">
      <c r="A1788" s="1"/>
      <c r="B1788" s="1"/>
      <c r="C1788" s="1"/>
      <c r="D1788" s="6"/>
      <c r="E1788" s="5">
        <v>0.93977171200987586</v>
      </c>
      <c r="F1788" s="5" t="e">
        <f ca="1">LOOKUP(E1788,_xludf.MAP(_xludf.SEQUENCE($I$24-$I$23+1,1,$I$23),_xludf.LAMBDA(x,DISTR_HIPERGEOM_CDF(x,$C$5,$C$4,$C$3))),_xludf.SEQUENCE($I$24-$I$23+1,1,$I$23+1))</f>
        <v>#NAME?</v>
      </c>
      <c r="G1788" s="1"/>
      <c r="H1788" s="1"/>
      <c r="I1788" s="1"/>
      <c r="J1788" s="1"/>
      <c r="R1788" s="1"/>
      <c r="S1788" s="1"/>
      <c r="T1788" s="1"/>
      <c r="U1788" s="1"/>
      <c r="V1788" s="1"/>
      <c r="W1788" s="1"/>
      <c r="X1788" s="1"/>
    </row>
    <row r="1789" spans="1:24" ht="13.8" x14ac:dyDescent="0.3">
      <c r="A1789" s="1"/>
      <c r="B1789" s="1"/>
      <c r="C1789" s="1"/>
      <c r="D1789" s="6"/>
      <c r="E1789" s="5">
        <v>0.53317667001369229</v>
      </c>
      <c r="F1789" s="5" t="e">
        <f ca="1">LOOKUP(E1789,_xludf.MAP(_xludf.SEQUENCE($I$24-$I$23+1,1,$I$23),_xludf.LAMBDA(x,DISTR_HIPERGEOM_CDF(x,$C$5,$C$4,$C$3))),_xludf.SEQUENCE($I$24-$I$23+1,1,$I$23+1))</f>
        <v>#NAME?</v>
      </c>
      <c r="G1789" s="1"/>
      <c r="H1789" s="1"/>
      <c r="I1789" s="1"/>
      <c r="J1789" s="1"/>
      <c r="R1789" s="1"/>
      <c r="S1789" s="1"/>
      <c r="T1789" s="1"/>
      <c r="U1789" s="1"/>
      <c r="V1789" s="1"/>
      <c r="W1789" s="1"/>
      <c r="X1789" s="1"/>
    </row>
    <row r="1790" spans="1:24" ht="13.8" x14ac:dyDescent="0.3">
      <c r="A1790" s="1"/>
      <c r="B1790" s="1"/>
      <c r="C1790" s="1"/>
      <c r="D1790" s="6"/>
      <c r="E1790" s="5">
        <v>0.90419785256897922</v>
      </c>
      <c r="F1790" s="5" t="e">
        <f ca="1">LOOKUP(E1790,_xludf.MAP(_xludf.SEQUENCE($I$24-$I$23+1,1,$I$23),_xludf.LAMBDA(x,DISTR_HIPERGEOM_CDF(x,$C$5,$C$4,$C$3))),_xludf.SEQUENCE($I$24-$I$23+1,1,$I$23+1))</f>
        <v>#NAME?</v>
      </c>
      <c r="G1790" s="1"/>
      <c r="H1790" s="1"/>
      <c r="I1790" s="1"/>
      <c r="J1790" s="1"/>
      <c r="R1790" s="1"/>
      <c r="S1790" s="1"/>
      <c r="T1790" s="1"/>
      <c r="U1790" s="1"/>
      <c r="V1790" s="1"/>
      <c r="W1790" s="1"/>
      <c r="X1790" s="1"/>
    </row>
    <row r="1791" spans="1:24" ht="13.8" x14ac:dyDescent="0.3">
      <c r="A1791" s="1"/>
      <c r="B1791" s="1"/>
      <c r="C1791" s="1"/>
      <c r="D1791" s="6"/>
      <c r="E1791" s="5">
        <v>0.84895038173001547</v>
      </c>
      <c r="F1791" s="5" t="e">
        <f ca="1">LOOKUP(E1791,_xludf.MAP(_xludf.SEQUENCE($I$24-$I$23+1,1,$I$23),_xludf.LAMBDA(x,DISTR_HIPERGEOM_CDF(x,$C$5,$C$4,$C$3))),_xludf.SEQUENCE($I$24-$I$23+1,1,$I$23+1))</f>
        <v>#NAME?</v>
      </c>
      <c r="G1791" s="1"/>
      <c r="H1791" s="1"/>
      <c r="I1791" s="1"/>
      <c r="J1791" s="1"/>
      <c r="R1791" s="1"/>
      <c r="S1791" s="1"/>
      <c r="T1791" s="1"/>
      <c r="U1791" s="1"/>
      <c r="V1791" s="1"/>
      <c r="W1791" s="1"/>
      <c r="X1791" s="1"/>
    </row>
    <row r="1792" spans="1:24" ht="13.8" x14ac:dyDescent="0.3">
      <c r="A1792" s="1"/>
      <c r="B1792" s="1"/>
      <c r="C1792" s="1"/>
      <c r="D1792" s="6"/>
      <c r="E1792" s="5">
        <v>0.62952453921382368</v>
      </c>
      <c r="F1792" s="5" t="e">
        <f ca="1">LOOKUP(E1792,_xludf.MAP(_xludf.SEQUENCE($I$24-$I$23+1,1,$I$23),_xludf.LAMBDA(x,DISTR_HIPERGEOM_CDF(x,$C$5,$C$4,$C$3))),_xludf.SEQUENCE($I$24-$I$23+1,1,$I$23+1))</f>
        <v>#NAME?</v>
      </c>
      <c r="G1792" s="1"/>
      <c r="H1792" s="1"/>
      <c r="I1792" s="1"/>
      <c r="J1792" s="1"/>
      <c r="R1792" s="1"/>
      <c r="S1792" s="1"/>
      <c r="T1792" s="1"/>
      <c r="U1792" s="1"/>
      <c r="V1792" s="1"/>
      <c r="W1792" s="1"/>
      <c r="X1792" s="1"/>
    </row>
    <row r="1793" spans="1:24" ht="13.8" x14ac:dyDescent="0.3">
      <c r="A1793" s="1"/>
      <c r="B1793" s="1"/>
      <c r="C1793" s="1"/>
      <c r="D1793" s="6"/>
      <c r="E1793" s="5">
        <v>0.45588641593227697</v>
      </c>
      <c r="F1793" s="5" t="e">
        <f ca="1">LOOKUP(E1793,_xludf.MAP(_xludf.SEQUENCE($I$24-$I$23+1,1,$I$23),_xludf.LAMBDA(x,DISTR_HIPERGEOM_CDF(x,$C$5,$C$4,$C$3))),_xludf.SEQUENCE($I$24-$I$23+1,1,$I$23+1))</f>
        <v>#NAME?</v>
      </c>
      <c r="G1793" s="1"/>
      <c r="H1793" s="1"/>
      <c r="I1793" s="1"/>
      <c r="J1793" s="1"/>
      <c r="R1793" s="1"/>
      <c r="S1793" s="1"/>
      <c r="T1793" s="1"/>
      <c r="U1793" s="1"/>
      <c r="V1793" s="1"/>
      <c r="W1793" s="1"/>
      <c r="X1793" s="1"/>
    </row>
    <row r="1794" spans="1:24" ht="13.8" x14ac:dyDescent="0.3">
      <c r="A1794" s="1"/>
      <c r="B1794" s="1"/>
      <c r="C1794" s="1"/>
      <c r="D1794" s="6"/>
      <c r="E1794" s="5">
        <v>0.37322930596581516</v>
      </c>
      <c r="F1794" s="5" t="e">
        <f ca="1">LOOKUP(E1794,_xludf.MAP(_xludf.SEQUENCE($I$24-$I$23+1,1,$I$23),_xludf.LAMBDA(x,DISTR_HIPERGEOM_CDF(x,$C$5,$C$4,$C$3))),_xludf.SEQUENCE($I$24-$I$23+1,1,$I$23+1))</f>
        <v>#NAME?</v>
      </c>
      <c r="G1794" s="1"/>
      <c r="H1794" s="1"/>
      <c r="I1794" s="1"/>
      <c r="J1794" s="1"/>
      <c r="R1794" s="1"/>
      <c r="S1794" s="1"/>
      <c r="T1794" s="1"/>
      <c r="U1794" s="1"/>
      <c r="V1794" s="1"/>
      <c r="W1794" s="1"/>
      <c r="X1794" s="1"/>
    </row>
    <row r="1795" spans="1:24" ht="13.8" x14ac:dyDescent="0.3">
      <c r="A1795" s="1"/>
      <c r="B1795" s="1"/>
      <c r="C1795" s="1"/>
      <c r="D1795" s="6"/>
      <c r="E1795" s="5">
        <v>0.70798178587435878</v>
      </c>
      <c r="F1795" s="5" t="e">
        <f ca="1">LOOKUP(E1795,_xludf.MAP(_xludf.SEQUENCE($I$24-$I$23+1,1,$I$23),_xludf.LAMBDA(x,DISTR_HIPERGEOM_CDF(x,$C$5,$C$4,$C$3))),_xludf.SEQUENCE($I$24-$I$23+1,1,$I$23+1))</f>
        <v>#NAME?</v>
      </c>
      <c r="G1795" s="1"/>
      <c r="H1795" s="1"/>
      <c r="I1795" s="1"/>
      <c r="J1795" s="1"/>
      <c r="R1795" s="1"/>
      <c r="S1795" s="1"/>
      <c r="T1795" s="1"/>
      <c r="U1795" s="1"/>
      <c r="V1795" s="1"/>
      <c r="W1795" s="1"/>
      <c r="X1795" s="1"/>
    </row>
    <row r="1796" spans="1:24" ht="13.8" x14ac:dyDescent="0.3">
      <c r="A1796" s="1"/>
      <c r="B1796" s="1"/>
      <c r="C1796" s="1"/>
      <c r="D1796" s="6"/>
      <c r="E1796" s="5">
        <v>0.5193230473528555</v>
      </c>
      <c r="F1796" s="5" t="e">
        <f ca="1">LOOKUP(E1796,_xludf.MAP(_xludf.SEQUENCE($I$24-$I$23+1,1,$I$23),_xludf.LAMBDA(x,DISTR_HIPERGEOM_CDF(x,$C$5,$C$4,$C$3))),_xludf.SEQUENCE($I$24-$I$23+1,1,$I$23+1))</f>
        <v>#NAME?</v>
      </c>
      <c r="G1796" s="1"/>
      <c r="H1796" s="1"/>
      <c r="I1796" s="1"/>
      <c r="J1796" s="1"/>
      <c r="R1796" s="1"/>
      <c r="S1796" s="1"/>
      <c r="T1796" s="1"/>
      <c r="U1796" s="1"/>
      <c r="V1796" s="1"/>
      <c r="W1796" s="1"/>
      <c r="X1796" s="1"/>
    </row>
    <row r="1797" spans="1:24" ht="13.8" x14ac:dyDescent="0.3">
      <c r="A1797" s="1"/>
      <c r="B1797" s="1"/>
      <c r="C1797" s="1"/>
      <c r="D1797" s="6"/>
      <c r="E1797" s="5">
        <v>0.90829341113677198</v>
      </c>
      <c r="F1797" s="5" t="e">
        <f ca="1">LOOKUP(E1797,_xludf.MAP(_xludf.SEQUENCE($I$24-$I$23+1,1,$I$23),_xludf.LAMBDA(x,DISTR_HIPERGEOM_CDF(x,$C$5,$C$4,$C$3))),_xludf.SEQUENCE($I$24-$I$23+1,1,$I$23+1))</f>
        <v>#NAME?</v>
      </c>
      <c r="G1797" s="1"/>
      <c r="H1797" s="1"/>
      <c r="I1797" s="1"/>
      <c r="J1797" s="1"/>
      <c r="R1797" s="1"/>
      <c r="S1797" s="1"/>
      <c r="T1797" s="1"/>
      <c r="U1797" s="1"/>
      <c r="V1797" s="1"/>
      <c r="W1797" s="1"/>
      <c r="X1797" s="1"/>
    </row>
    <row r="1798" spans="1:24" ht="13.8" x14ac:dyDescent="0.3">
      <c r="A1798" s="1"/>
      <c r="B1798" s="1"/>
      <c r="C1798" s="1"/>
      <c r="D1798" s="6"/>
      <c r="E1798" s="5">
        <v>0.58941671713685184</v>
      </c>
      <c r="F1798" s="5" t="e">
        <f ca="1">LOOKUP(E1798,_xludf.MAP(_xludf.SEQUENCE($I$24-$I$23+1,1,$I$23),_xludf.LAMBDA(x,DISTR_HIPERGEOM_CDF(x,$C$5,$C$4,$C$3))),_xludf.SEQUENCE($I$24-$I$23+1,1,$I$23+1))</f>
        <v>#NAME?</v>
      </c>
      <c r="G1798" s="1"/>
      <c r="H1798" s="1"/>
      <c r="I1798" s="1"/>
      <c r="J1798" s="1"/>
      <c r="R1798" s="1"/>
      <c r="S1798" s="1"/>
      <c r="T1798" s="1"/>
      <c r="U1798" s="1"/>
      <c r="V1798" s="1"/>
      <c r="W1798" s="1"/>
      <c r="X1798" s="1"/>
    </row>
    <row r="1799" spans="1:24" ht="13.8" x14ac:dyDescent="0.3">
      <c r="A1799" s="1"/>
      <c r="B1799" s="1"/>
      <c r="C1799" s="1"/>
      <c r="D1799" s="6"/>
      <c r="E1799" s="5">
        <v>0.76067396857726444</v>
      </c>
      <c r="F1799" s="5" t="e">
        <f ca="1">LOOKUP(E1799,_xludf.MAP(_xludf.SEQUENCE($I$24-$I$23+1,1,$I$23),_xludf.LAMBDA(x,DISTR_HIPERGEOM_CDF(x,$C$5,$C$4,$C$3))),_xludf.SEQUENCE($I$24-$I$23+1,1,$I$23+1))</f>
        <v>#NAME?</v>
      </c>
      <c r="G1799" s="1"/>
      <c r="H1799" s="1"/>
      <c r="I1799" s="1"/>
      <c r="J1799" s="1"/>
      <c r="R1799" s="1"/>
      <c r="S1799" s="1"/>
      <c r="T1799" s="1"/>
      <c r="U1799" s="1"/>
      <c r="V1799" s="1"/>
      <c r="W1799" s="1"/>
      <c r="X1799" s="1"/>
    </row>
    <row r="1800" spans="1:24" ht="13.8" x14ac:dyDescent="0.3">
      <c r="A1800" s="1"/>
      <c r="B1800" s="1"/>
      <c r="C1800" s="1"/>
      <c r="D1800" s="6"/>
      <c r="E1800" s="5">
        <v>0.81197563104637271</v>
      </c>
      <c r="F1800" s="5" t="e">
        <f ca="1">LOOKUP(E1800,_xludf.MAP(_xludf.SEQUENCE($I$24-$I$23+1,1,$I$23),_xludf.LAMBDA(x,DISTR_HIPERGEOM_CDF(x,$C$5,$C$4,$C$3))),_xludf.SEQUENCE($I$24-$I$23+1,1,$I$23+1))</f>
        <v>#NAME?</v>
      </c>
      <c r="G1800" s="1"/>
      <c r="H1800" s="1"/>
      <c r="I1800" s="1"/>
      <c r="J1800" s="1"/>
      <c r="R1800" s="1"/>
      <c r="S1800" s="1"/>
      <c r="T1800" s="1"/>
      <c r="U1800" s="1"/>
      <c r="V1800" s="1"/>
      <c r="W1800" s="1"/>
      <c r="X1800" s="1"/>
    </row>
    <row r="1801" spans="1:24" ht="13.8" x14ac:dyDescent="0.3">
      <c r="A1801" s="1"/>
      <c r="B1801" s="1"/>
      <c r="C1801" s="1"/>
      <c r="D1801" s="6"/>
      <c r="E1801" s="5">
        <v>0.23526175559510953</v>
      </c>
      <c r="F1801" s="5" t="e">
        <f ca="1">LOOKUP(E1801,_xludf.MAP(_xludf.SEQUENCE($I$24-$I$23+1,1,$I$23),_xludf.LAMBDA(x,DISTR_HIPERGEOM_CDF(x,$C$5,$C$4,$C$3))),_xludf.SEQUENCE($I$24-$I$23+1,1,$I$23+1))</f>
        <v>#NAME?</v>
      </c>
      <c r="G1801" s="1"/>
      <c r="H1801" s="1"/>
      <c r="I1801" s="1"/>
      <c r="J1801" s="1"/>
      <c r="R1801" s="1"/>
      <c r="S1801" s="1"/>
      <c r="T1801" s="1"/>
      <c r="U1801" s="1"/>
      <c r="V1801" s="1"/>
      <c r="W1801" s="1"/>
      <c r="X1801" s="1"/>
    </row>
    <row r="1802" spans="1:24" ht="13.8" x14ac:dyDescent="0.3">
      <c r="A1802" s="1"/>
      <c r="B1802" s="1"/>
      <c r="C1802" s="1"/>
      <c r="D1802" s="6"/>
      <c r="E1802" s="5">
        <v>0.94037253699794809</v>
      </c>
      <c r="F1802" s="5" t="e">
        <f ca="1">LOOKUP(E1802,_xludf.MAP(_xludf.SEQUENCE($I$24-$I$23+1,1,$I$23),_xludf.LAMBDA(x,DISTR_HIPERGEOM_CDF(x,$C$5,$C$4,$C$3))),_xludf.SEQUENCE($I$24-$I$23+1,1,$I$23+1))</f>
        <v>#NAME?</v>
      </c>
      <c r="G1802" s="1"/>
      <c r="H1802" s="1"/>
      <c r="I1802" s="1"/>
      <c r="J1802" s="1"/>
      <c r="R1802" s="1"/>
      <c r="S1802" s="1"/>
      <c r="T1802" s="1"/>
      <c r="U1802" s="1"/>
      <c r="V1802" s="1"/>
      <c r="W1802" s="1"/>
      <c r="X1802" s="1"/>
    </row>
    <row r="1803" spans="1:24" ht="13.8" x14ac:dyDescent="0.3">
      <c r="A1803" s="1"/>
      <c r="B1803" s="1"/>
      <c r="C1803" s="1"/>
      <c r="D1803" s="6"/>
      <c r="E1803" s="5">
        <v>0.82637076974291546</v>
      </c>
      <c r="F1803" s="5" t="e">
        <f ca="1">LOOKUP(E1803,_xludf.MAP(_xludf.SEQUENCE($I$24-$I$23+1,1,$I$23),_xludf.LAMBDA(x,DISTR_HIPERGEOM_CDF(x,$C$5,$C$4,$C$3))),_xludf.SEQUENCE($I$24-$I$23+1,1,$I$23+1))</f>
        <v>#NAME?</v>
      </c>
      <c r="G1803" s="1"/>
      <c r="H1803" s="1"/>
      <c r="I1803" s="1"/>
      <c r="J1803" s="1"/>
      <c r="R1803" s="1"/>
      <c r="S1803" s="1"/>
      <c r="T1803" s="1"/>
      <c r="U1803" s="1"/>
      <c r="V1803" s="1"/>
      <c r="W1803" s="1"/>
      <c r="X1803" s="1"/>
    </row>
    <row r="1804" spans="1:24" ht="13.8" x14ac:dyDescent="0.3">
      <c r="A1804" s="1"/>
      <c r="B1804" s="1"/>
      <c r="C1804" s="1"/>
      <c r="D1804" s="6"/>
      <c r="E1804" s="5">
        <v>0.91016513503589735</v>
      </c>
      <c r="F1804" s="5" t="e">
        <f ca="1">LOOKUP(E1804,_xludf.MAP(_xludf.SEQUENCE($I$24-$I$23+1,1,$I$23),_xludf.LAMBDA(x,DISTR_HIPERGEOM_CDF(x,$C$5,$C$4,$C$3))),_xludf.SEQUENCE($I$24-$I$23+1,1,$I$23+1))</f>
        <v>#NAME?</v>
      </c>
      <c r="G1804" s="1"/>
      <c r="H1804" s="1"/>
      <c r="I1804" s="1"/>
      <c r="J1804" s="1"/>
      <c r="R1804" s="1"/>
      <c r="S1804" s="1"/>
      <c r="T1804" s="1"/>
      <c r="U1804" s="1"/>
      <c r="V1804" s="1"/>
      <c r="W1804" s="1"/>
      <c r="X1804" s="1"/>
    </row>
    <row r="1805" spans="1:24" ht="13.8" x14ac:dyDescent="0.3">
      <c r="A1805" s="1"/>
      <c r="B1805" s="1"/>
      <c r="C1805" s="1"/>
      <c r="D1805" s="6"/>
      <c r="E1805" s="5">
        <v>0.18734993547165768</v>
      </c>
      <c r="F1805" s="5" t="e">
        <f ca="1">LOOKUP(E1805,_xludf.MAP(_xludf.SEQUENCE($I$24-$I$23+1,1,$I$23),_xludf.LAMBDA(x,DISTR_HIPERGEOM_CDF(x,$C$5,$C$4,$C$3))),_xludf.SEQUENCE($I$24-$I$23+1,1,$I$23+1))</f>
        <v>#NAME?</v>
      </c>
      <c r="G1805" s="1"/>
      <c r="H1805" s="1"/>
      <c r="I1805" s="1"/>
      <c r="J1805" s="1"/>
      <c r="R1805" s="1"/>
      <c r="S1805" s="1"/>
      <c r="T1805" s="1"/>
      <c r="U1805" s="1"/>
      <c r="V1805" s="1"/>
      <c r="W1805" s="1"/>
      <c r="X1805" s="1"/>
    </row>
    <row r="1806" spans="1:24" ht="13.8" x14ac:dyDescent="0.3">
      <c r="A1806" s="1"/>
      <c r="B1806" s="1"/>
      <c r="C1806" s="1"/>
      <c r="D1806" s="6"/>
      <c r="E1806" s="5">
        <v>0.7140830804590369</v>
      </c>
      <c r="F1806" s="5" t="e">
        <f ca="1">LOOKUP(E1806,_xludf.MAP(_xludf.SEQUENCE($I$24-$I$23+1,1,$I$23),_xludf.LAMBDA(x,DISTR_HIPERGEOM_CDF(x,$C$5,$C$4,$C$3))),_xludf.SEQUENCE($I$24-$I$23+1,1,$I$23+1))</f>
        <v>#NAME?</v>
      </c>
      <c r="G1806" s="1"/>
      <c r="H1806" s="1"/>
      <c r="I1806" s="1"/>
      <c r="J1806" s="1"/>
      <c r="R1806" s="1"/>
      <c r="S1806" s="1"/>
      <c r="T1806" s="1"/>
      <c r="U1806" s="1"/>
      <c r="V1806" s="1"/>
      <c r="W1806" s="1"/>
      <c r="X1806" s="1"/>
    </row>
    <row r="1807" spans="1:24" ht="13.8" x14ac:dyDescent="0.3">
      <c r="A1807" s="1"/>
      <c r="B1807" s="1"/>
      <c r="C1807" s="1"/>
      <c r="D1807" s="6"/>
      <c r="E1807" s="5">
        <v>0.30484230493517872</v>
      </c>
      <c r="F1807" s="5" t="e">
        <f ca="1">LOOKUP(E1807,_xludf.MAP(_xludf.SEQUENCE($I$24-$I$23+1,1,$I$23),_xludf.LAMBDA(x,DISTR_HIPERGEOM_CDF(x,$C$5,$C$4,$C$3))),_xludf.SEQUENCE($I$24-$I$23+1,1,$I$23+1))</f>
        <v>#NAME?</v>
      </c>
      <c r="G1807" s="1"/>
      <c r="H1807" s="1"/>
      <c r="I1807" s="1"/>
      <c r="J1807" s="1"/>
      <c r="R1807" s="1"/>
      <c r="S1807" s="1"/>
      <c r="T1807" s="1"/>
      <c r="U1807" s="1"/>
      <c r="V1807" s="1"/>
      <c r="W1807" s="1"/>
      <c r="X1807" s="1"/>
    </row>
    <row r="1808" spans="1:24" ht="13.8" x14ac:dyDescent="0.3">
      <c r="A1808" s="1"/>
      <c r="B1808" s="1"/>
      <c r="C1808" s="1"/>
      <c r="D1808" s="6"/>
      <c r="E1808" s="5">
        <v>0.87080225094987984</v>
      </c>
      <c r="F1808" s="5" t="e">
        <f ca="1">LOOKUP(E1808,_xludf.MAP(_xludf.SEQUENCE($I$24-$I$23+1,1,$I$23),_xludf.LAMBDA(x,DISTR_HIPERGEOM_CDF(x,$C$5,$C$4,$C$3))),_xludf.SEQUENCE($I$24-$I$23+1,1,$I$23+1))</f>
        <v>#NAME?</v>
      </c>
      <c r="G1808" s="1"/>
      <c r="H1808" s="1"/>
      <c r="I1808" s="1"/>
      <c r="J1808" s="1"/>
      <c r="R1808" s="1"/>
      <c r="S1808" s="1"/>
      <c r="T1808" s="1"/>
      <c r="U1808" s="1"/>
      <c r="V1808" s="1"/>
      <c r="W1808" s="1"/>
      <c r="X1808" s="1"/>
    </row>
    <row r="1809" spans="1:24" ht="13.8" x14ac:dyDescent="0.3">
      <c r="A1809" s="1"/>
      <c r="B1809" s="1"/>
      <c r="C1809" s="1"/>
      <c r="D1809" s="6"/>
      <c r="E1809" s="5">
        <v>0.96002158061817822</v>
      </c>
      <c r="F1809" s="5" t="e">
        <f ca="1">LOOKUP(E1809,_xludf.MAP(_xludf.SEQUENCE($I$24-$I$23+1,1,$I$23),_xludf.LAMBDA(x,DISTR_HIPERGEOM_CDF(x,$C$5,$C$4,$C$3))),_xludf.SEQUENCE($I$24-$I$23+1,1,$I$23+1))</f>
        <v>#NAME?</v>
      </c>
      <c r="G1809" s="1"/>
      <c r="H1809" s="1"/>
      <c r="I1809" s="1"/>
      <c r="J1809" s="1"/>
      <c r="R1809" s="1"/>
      <c r="S1809" s="1"/>
      <c r="T1809" s="1"/>
      <c r="U1809" s="1"/>
      <c r="V1809" s="1"/>
      <c r="W1809" s="1"/>
      <c r="X1809" s="1"/>
    </row>
    <row r="1810" spans="1:24" ht="13.8" x14ac:dyDescent="0.3">
      <c r="A1810" s="1"/>
      <c r="B1810" s="1"/>
      <c r="C1810" s="1"/>
      <c r="D1810" s="6"/>
      <c r="E1810" s="5">
        <v>0.28262492904938941</v>
      </c>
      <c r="F1810" s="5" t="e">
        <f ca="1">LOOKUP(E1810,_xludf.MAP(_xludf.SEQUENCE($I$24-$I$23+1,1,$I$23),_xludf.LAMBDA(x,DISTR_HIPERGEOM_CDF(x,$C$5,$C$4,$C$3))),_xludf.SEQUENCE($I$24-$I$23+1,1,$I$23+1))</f>
        <v>#NAME?</v>
      </c>
      <c r="G1810" s="1"/>
      <c r="H1810" s="1"/>
      <c r="I1810" s="1"/>
      <c r="J1810" s="1"/>
      <c r="R1810" s="1"/>
      <c r="S1810" s="1"/>
      <c r="T1810" s="1"/>
      <c r="U1810" s="1"/>
      <c r="V1810" s="1"/>
      <c r="W1810" s="1"/>
      <c r="X1810" s="1"/>
    </row>
    <row r="1811" spans="1:24" ht="13.8" x14ac:dyDescent="0.3">
      <c r="A1811" s="1"/>
      <c r="B1811" s="1"/>
      <c r="C1811" s="1"/>
      <c r="D1811" s="6"/>
      <c r="E1811" s="5">
        <v>0.96779620650228881</v>
      </c>
      <c r="F1811" s="5" t="e">
        <f ca="1">LOOKUP(E1811,_xludf.MAP(_xludf.SEQUENCE($I$24-$I$23+1,1,$I$23),_xludf.LAMBDA(x,DISTR_HIPERGEOM_CDF(x,$C$5,$C$4,$C$3))),_xludf.SEQUENCE($I$24-$I$23+1,1,$I$23+1))</f>
        <v>#NAME?</v>
      </c>
      <c r="G1811" s="1"/>
      <c r="H1811" s="1"/>
      <c r="I1811" s="1"/>
      <c r="J1811" s="1"/>
      <c r="R1811" s="1"/>
      <c r="S1811" s="1"/>
      <c r="T1811" s="1"/>
      <c r="U1811" s="1"/>
      <c r="V1811" s="1"/>
      <c r="W1811" s="1"/>
      <c r="X1811" s="1"/>
    </row>
    <row r="1812" spans="1:24" ht="13.8" x14ac:dyDescent="0.3">
      <c r="A1812" s="1"/>
      <c r="B1812" s="1"/>
      <c r="C1812" s="1"/>
      <c r="D1812" s="6"/>
      <c r="E1812" s="5">
        <v>0.47021201039016169</v>
      </c>
      <c r="F1812" s="5" t="e">
        <f ca="1">LOOKUP(E1812,_xludf.MAP(_xludf.SEQUENCE($I$24-$I$23+1,1,$I$23),_xludf.LAMBDA(x,DISTR_HIPERGEOM_CDF(x,$C$5,$C$4,$C$3))),_xludf.SEQUENCE($I$24-$I$23+1,1,$I$23+1))</f>
        <v>#NAME?</v>
      </c>
      <c r="G1812" s="1"/>
      <c r="H1812" s="1"/>
      <c r="I1812" s="1"/>
      <c r="J1812" s="1"/>
      <c r="R1812" s="1"/>
      <c r="S1812" s="1"/>
      <c r="T1812" s="1"/>
      <c r="U1812" s="1"/>
      <c r="V1812" s="1"/>
      <c r="W1812" s="1"/>
      <c r="X1812" s="1"/>
    </row>
    <row r="1813" spans="1:24" ht="13.8" x14ac:dyDescent="0.3">
      <c r="A1813" s="1"/>
      <c r="B1813" s="1"/>
      <c r="C1813" s="1"/>
      <c r="D1813" s="6"/>
      <c r="E1813" s="5">
        <v>0.10324869884464039</v>
      </c>
      <c r="F1813" s="5" t="e">
        <f ca="1">LOOKUP(E1813,_xludf.MAP(_xludf.SEQUENCE($I$24-$I$23+1,1,$I$23),_xludf.LAMBDA(x,DISTR_HIPERGEOM_CDF(x,$C$5,$C$4,$C$3))),_xludf.SEQUENCE($I$24-$I$23+1,1,$I$23+1))</f>
        <v>#NAME?</v>
      </c>
      <c r="G1813" s="1"/>
      <c r="H1813" s="1"/>
      <c r="I1813" s="1"/>
      <c r="J1813" s="1"/>
      <c r="R1813" s="1"/>
      <c r="S1813" s="1"/>
      <c r="T1813" s="1"/>
      <c r="U1813" s="1"/>
      <c r="V1813" s="1"/>
      <c r="W1813" s="1"/>
      <c r="X1813" s="1"/>
    </row>
    <row r="1814" spans="1:24" ht="13.8" x14ac:dyDescent="0.3">
      <c r="A1814" s="1"/>
      <c r="B1814" s="1"/>
      <c r="C1814" s="1"/>
      <c r="D1814" s="6"/>
      <c r="E1814" s="5">
        <v>0.88269151043990113</v>
      </c>
      <c r="F1814" s="5" t="e">
        <f ca="1">LOOKUP(E1814,_xludf.MAP(_xludf.SEQUENCE($I$24-$I$23+1,1,$I$23),_xludf.LAMBDA(x,DISTR_HIPERGEOM_CDF(x,$C$5,$C$4,$C$3))),_xludf.SEQUENCE($I$24-$I$23+1,1,$I$23+1))</f>
        <v>#NAME?</v>
      </c>
      <c r="G1814" s="1"/>
      <c r="H1814" s="1"/>
      <c r="I1814" s="1"/>
      <c r="J1814" s="1"/>
      <c r="R1814" s="1"/>
      <c r="S1814" s="1"/>
      <c r="T1814" s="1"/>
      <c r="U1814" s="1"/>
      <c r="V1814" s="1"/>
      <c r="W1814" s="1"/>
      <c r="X1814" s="1"/>
    </row>
    <row r="1815" spans="1:24" ht="13.8" x14ac:dyDescent="0.3">
      <c r="A1815" s="1"/>
      <c r="B1815" s="1"/>
      <c r="C1815" s="1"/>
      <c r="D1815" s="6"/>
      <c r="E1815" s="5">
        <v>0.24994745063342438</v>
      </c>
      <c r="F1815" s="5" t="e">
        <f ca="1">LOOKUP(E1815,_xludf.MAP(_xludf.SEQUENCE($I$24-$I$23+1,1,$I$23),_xludf.LAMBDA(x,DISTR_HIPERGEOM_CDF(x,$C$5,$C$4,$C$3))),_xludf.SEQUENCE($I$24-$I$23+1,1,$I$23+1))</f>
        <v>#NAME?</v>
      </c>
      <c r="G1815" s="1"/>
      <c r="H1815" s="1"/>
      <c r="I1815" s="1"/>
      <c r="J1815" s="1"/>
      <c r="R1815" s="1"/>
      <c r="S1815" s="1"/>
      <c r="T1815" s="1"/>
      <c r="U1815" s="1"/>
      <c r="V1815" s="1"/>
      <c r="W1815" s="1"/>
      <c r="X1815" s="1"/>
    </row>
    <row r="1816" spans="1:24" ht="13.8" x14ac:dyDescent="0.3">
      <c r="A1816" s="1"/>
      <c r="B1816" s="1"/>
      <c r="C1816" s="1"/>
      <c r="D1816" s="6"/>
      <c r="E1816" s="5">
        <v>0.59258636533897291</v>
      </c>
      <c r="F1816" s="5" t="e">
        <f ca="1">LOOKUP(E1816,_xludf.MAP(_xludf.SEQUENCE($I$24-$I$23+1,1,$I$23),_xludf.LAMBDA(x,DISTR_HIPERGEOM_CDF(x,$C$5,$C$4,$C$3))),_xludf.SEQUENCE($I$24-$I$23+1,1,$I$23+1))</f>
        <v>#NAME?</v>
      </c>
      <c r="G1816" s="1"/>
      <c r="H1816" s="1"/>
      <c r="I1816" s="1"/>
      <c r="J1816" s="1"/>
      <c r="R1816" s="1"/>
      <c r="S1816" s="1"/>
      <c r="T1816" s="1"/>
      <c r="U1816" s="1"/>
      <c r="V1816" s="1"/>
      <c r="W1816" s="1"/>
      <c r="X1816" s="1"/>
    </row>
    <row r="1817" spans="1:24" ht="13.8" x14ac:dyDescent="0.3">
      <c r="A1817" s="1"/>
      <c r="B1817" s="1"/>
      <c r="C1817" s="1"/>
      <c r="D1817" s="6"/>
      <c r="E1817" s="5">
        <v>0.93508339239292737</v>
      </c>
      <c r="F1817" s="5" t="e">
        <f ca="1">LOOKUP(E1817,_xludf.MAP(_xludf.SEQUENCE($I$24-$I$23+1,1,$I$23),_xludf.LAMBDA(x,DISTR_HIPERGEOM_CDF(x,$C$5,$C$4,$C$3))),_xludf.SEQUENCE($I$24-$I$23+1,1,$I$23+1))</f>
        <v>#NAME?</v>
      </c>
      <c r="G1817" s="1"/>
      <c r="H1817" s="1"/>
      <c r="I1817" s="1"/>
      <c r="J1817" s="1"/>
      <c r="R1817" s="1"/>
      <c r="S1817" s="1"/>
      <c r="T1817" s="1"/>
      <c r="U1817" s="1"/>
      <c r="V1817" s="1"/>
      <c r="W1817" s="1"/>
      <c r="X1817" s="1"/>
    </row>
    <row r="1818" spans="1:24" ht="13.8" x14ac:dyDescent="0.3">
      <c r="A1818" s="1"/>
      <c r="B1818" s="1"/>
      <c r="C1818" s="1"/>
      <c r="D1818" s="6"/>
      <c r="E1818" s="5">
        <v>0.47147632464625266</v>
      </c>
      <c r="F1818" s="5" t="e">
        <f ca="1">LOOKUP(E1818,_xludf.MAP(_xludf.SEQUENCE($I$24-$I$23+1,1,$I$23),_xludf.LAMBDA(x,DISTR_HIPERGEOM_CDF(x,$C$5,$C$4,$C$3))),_xludf.SEQUENCE($I$24-$I$23+1,1,$I$23+1))</f>
        <v>#NAME?</v>
      </c>
      <c r="G1818" s="1"/>
      <c r="H1818" s="1"/>
      <c r="I1818" s="1"/>
      <c r="J1818" s="1"/>
      <c r="R1818" s="1"/>
      <c r="S1818" s="1"/>
      <c r="T1818" s="1"/>
      <c r="U1818" s="1"/>
      <c r="V1818" s="1"/>
      <c r="W1818" s="1"/>
      <c r="X1818" s="1"/>
    </row>
    <row r="1819" spans="1:24" ht="13.8" x14ac:dyDescent="0.3">
      <c r="A1819" s="1"/>
      <c r="B1819" s="1"/>
      <c r="C1819" s="1"/>
      <c r="D1819" s="6"/>
      <c r="E1819" s="5">
        <v>0.3651164899374526</v>
      </c>
      <c r="F1819" s="5" t="e">
        <f ca="1">LOOKUP(E1819,_xludf.MAP(_xludf.SEQUENCE($I$24-$I$23+1,1,$I$23),_xludf.LAMBDA(x,DISTR_HIPERGEOM_CDF(x,$C$5,$C$4,$C$3))),_xludf.SEQUENCE($I$24-$I$23+1,1,$I$23+1))</f>
        <v>#NAME?</v>
      </c>
      <c r="G1819" s="1"/>
      <c r="H1819" s="1"/>
      <c r="I1819" s="1"/>
      <c r="J1819" s="1"/>
      <c r="R1819" s="1"/>
      <c r="S1819" s="1"/>
      <c r="T1819" s="1"/>
      <c r="U1819" s="1"/>
      <c r="V1819" s="1"/>
      <c r="W1819" s="1"/>
      <c r="X1819" s="1"/>
    </row>
    <row r="1820" spans="1:24" ht="13.8" x14ac:dyDescent="0.3">
      <c r="A1820" s="1"/>
      <c r="B1820" s="1"/>
      <c r="C1820" s="1"/>
      <c r="D1820" s="6"/>
      <c r="E1820" s="5">
        <v>0.31917471551017251</v>
      </c>
      <c r="F1820" s="5" t="e">
        <f ca="1">LOOKUP(E1820,_xludf.MAP(_xludf.SEQUENCE($I$24-$I$23+1,1,$I$23),_xludf.LAMBDA(x,DISTR_HIPERGEOM_CDF(x,$C$5,$C$4,$C$3))),_xludf.SEQUENCE($I$24-$I$23+1,1,$I$23+1))</f>
        <v>#NAME?</v>
      </c>
      <c r="G1820" s="1"/>
      <c r="H1820" s="1"/>
      <c r="I1820" s="1"/>
      <c r="J1820" s="1"/>
      <c r="R1820" s="1"/>
      <c r="S1820" s="1"/>
      <c r="T1820" s="1"/>
      <c r="U1820" s="1"/>
      <c r="V1820" s="1"/>
      <c r="W1820" s="1"/>
      <c r="X1820" s="1"/>
    </row>
    <row r="1821" spans="1:24" ht="13.8" x14ac:dyDescent="0.3">
      <c r="A1821" s="1"/>
      <c r="B1821" s="1"/>
      <c r="C1821" s="1"/>
      <c r="D1821" s="6"/>
      <c r="E1821" s="5">
        <v>0.42187473601108227</v>
      </c>
      <c r="F1821" s="5" t="e">
        <f ca="1">LOOKUP(E1821,_xludf.MAP(_xludf.SEQUENCE($I$24-$I$23+1,1,$I$23),_xludf.LAMBDA(x,DISTR_HIPERGEOM_CDF(x,$C$5,$C$4,$C$3))),_xludf.SEQUENCE($I$24-$I$23+1,1,$I$23+1))</f>
        <v>#NAME?</v>
      </c>
      <c r="G1821" s="1"/>
      <c r="H1821" s="1"/>
      <c r="I1821" s="1"/>
      <c r="J1821" s="1"/>
      <c r="R1821" s="1"/>
      <c r="S1821" s="1"/>
      <c r="T1821" s="1"/>
      <c r="U1821" s="1"/>
      <c r="V1821" s="1"/>
      <c r="W1821" s="1"/>
      <c r="X1821" s="1"/>
    </row>
    <row r="1822" spans="1:24" ht="13.8" x14ac:dyDescent="0.3">
      <c r="A1822" s="1"/>
      <c r="B1822" s="1"/>
      <c r="C1822" s="1"/>
      <c r="D1822" s="6"/>
      <c r="E1822" s="5">
        <v>0.19212276160500874</v>
      </c>
      <c r="F1822" s="5" t="e">
        <f ca="1">LOOKUP(E1822,_xludf.MAP(_xludf.SEQUENCE($I$24-$I$23+1,1,$I$23),_xludf.LAMBDA(x,DISTR_HIPERGEOM_CDF(x,$C$5,$C$4,$C$3))),_xludf.SEQUENCE($I$24-$I$23+1,1,$I$23+1))</f>
        <v>#NAME?</v>
      </c>
      <c r="G1822" s="1"/>
      <c r="H1822" s="1"/>
      <c r="I1822" s="1"/>
      <c r="J1822" s="1"/>
      <c r="R1822" s="1"/>
      <c r="S1822" s="1"/>
      <c r="T1822" s="1"/>
      <c r="U1822" s="1"/>
      <c r="V1822" s="1"/>
      <c r="W1822" s="1"/>
      <c r="X1822" s="1"/>
    </row>
    <row r="1823" spans="1:24" ht="13.8" x14ac:dyDescent="0.3">
      <c r="A1823" s="1"/>
      <c r="B1823" s="1"/>
      <c r="C1823" s="1"/>
      <c r="D1823" s="6"/>
      <c r="E1823" s="5">
        <v>0.91755243669060804</v>
      </c>
      <c r="F1823" s="5" t="e">
        <f ca="1">LOOKUP(E1823,_xludf.MAP(_xludf.SEQUENCE($I$24-$I$23+1,1,$I$23),_xludf.LAMBDA(x,DISTR_HIPERGEOM_CDF(x,$C$5,$C$4,$C$3))),_xludf.SEQUENCE($I$24-$I$23+1,1,$I$23+1))</f>
        <v>#NAME?</v>
      </c>
      <c r="G1823" s="1"/>
      <c r="H1823" s="1"/>
      <c r="I1823" s="1"/>
      <c r="J1823" s="1"/>
      <c r="R1823" s="1"/>
      <c r="S1823" s="1"/>
      <c r="T1823" s="1"/>
      <c r="U1823" s="1"/>
      <c r="V1823" s="1"/>
      <c r="W1823" s="1"/>
      <c r="X1823" s="1"/>
    </row>
    <row r="1824" spans="1:24" ht="13.8" x14ac:dyDescent="0.3">
      <c r="A1824" s="1"/>
      <c r="B1824" s="1"/>
      <c r="C1824" s="1"/>
      <c r="D1824" s="6"/>
      <c r="E1824" s="5">
        <v>0.79197335536545321</v>
      </c>
      <c r="F1824" s="5" t="e">
        <f ca="1">LOOKUP(E1824,_xludf.MAP(_xludf.SEQUENCE($I$24-$I$23+1,1,$I$23),_xludf.LAMBDA(x,DISTR_HIPERGEOM_CDF(x,$C$5,$C$4,$C$3))),_xludf.SEQUENCE($I$24-$I$23+1,1,$I$23+1))</f>
        <v>#NAME?</v>
      </c>
      <c r="G1824" s="1"/>
      <c r="H1824" s="1"/>
      <c r="I1824" s="1"/>
      <c r="J1824" s="1"/>
      <c r="R1824" s="1"/>
      <c r="S1824" s="1"/>
      <c r="T1824" s="1"/>
      <c r="U1824" s="1"/>
      <c r="V1824" s="1"/>
      <c r="W1824" s="1"/>
      <c r="X1824" s="1"/>
    </row>
    <row r="1825" spans="1:24" ht="13.8" x14ac:dyDescent="0.3">
      <c r="A1825" s="1"/>
      <c r="B1825" s="1"/>
      <c r="C1825" s="1"/>
      <c r="D1825" s="6"/>
      <c r="E1825" s="5">
        <v>9.8159371872129086E-2</v>
      </c>
      <c r="F1825" s="5" t="e">
        <f ca="1">LOOKUP(E1825,_xludf.MAP(_xludf.SEQUENCE($I$24-$I$23+1,1,$I$23),_xludf.LAMBDA(x,DISTR_HIPERGEOM_CDF(x,$C$5,$C$4,$C$3))),_xludf.SEQUENCE($I$24-$I$23+1,1,$I$23+1))</f>
        <v>#NAME?</v>
      </c>
      <c r="G1825" s="1"/>
      <c r="H1825" s="1"/>
      <c r="I1825" s="1"/>
      <c r="J1825" s="1"/>
      <c r="R1825" s="1"/>
      <c r="S1825" s="1"/>
      <c r="T1825" s="1"/>
      <c r="U1825" s="1"/>
      <c r="V1825" s="1"/>
      <c r="W1825" s="1"/>
      <c r="X1825" s="1"/>
    </row>
    <row r="1826" spans="1:24" ht="13.8" x14ac:dyDescent="0.3">
      <c r="A1826" s="1"/>
      <c r="B1826" s="1"/>
      <c r="C1826" s="1"/>
      <c r="D1826" s="6"/>
      <c r="E1826" s="5">
        <v>0.56986488200026941</v>
      </c>
      <c r="F1826" s="5" t="e">
        <f ca="1">LOOKUP(E1826,_xludf.MAP(_xludf.SEQUENCE($I$24-$I$23+1,1,$I$23),_xludf.LAMBDA(x,DISTR_HIPERGEOM_CDF(x,$C$5,$C$4,$C$3))),_xludf.SEQUENCE($I$24-$I$23+1,1,$I$23+1))</f>
        <v>#NAME?</v>
      </c>
      <c r="G1826" s="1"/>
      <c r="H1826" s="1"/>
      <c r="I1826" s="1"/>
      <c r="J1826" s="1"/>
      <c r="R1826" s="1"/>
      <c r="S1826" s="1"/>
      <c r="T1826" s="1"/>
      <c r="U1826" s="1"/>
      <c r="V1826" s="1"/>
      <c r="W1826" s="1"/>
      <c r="X1826" s="1"/>
    </row>
    <row r="1827" spans="1:24" ht="13.8" x14ac:dyDescent="0.3">
      <c r="A1827" s="1"/>
      <c r="B1827" s="1"/>
      <c r="C1827" s="1"/>
      <c r="D1827" s="6"/>
      <c r="E1827" s="5">
        <v>0.8046543247266168</v>
      </c>
      <c r="F1827" s="5" t="e">
        <f ca="1">LOOKUP(E1827,_xludf.MAP(_xludf.SEQUENCE($I$24-$I$23+1,1,$I$23),_xludf.LAMBDA(x,DISTR_HIPERGEOM_CDF(x,$C$5,$C$4,$C$3))),_xludf.SEQUENCE($I$24-$I$23+1,1,$I$23+1))</f>
        <v>#NAME?</v>
      </c>
      <c r="G1827" s="1"/>
      <c r="H1827" s="1"/>
      <c r="I1827" s="1"/>
      <c r="J1827" s="1"/>
      <c r="R1827" s="1"/>
      <c r="S1827" s="1"/>
      <c r="T1827" s="1"/>
      <c r="U1827" s="1"/>
      <c r="V1827" s="1"/>
      <c r="W1827" s="1"/>
      <c r="X1827" s="1"/>
    </row>
    <row r="1828" spans="1:24" ht="13.8" x14ac:dyDescent="0.3">
      <c r="A1828" s="1"/>
      <c r="B1828" s="1"/>
      <c r="C1828" s="1"/>
      <c r="D1828" s="6"/>
      <c r="E1828" s="5">
        <v>0.6532139028645142</v>
      </c>
      <c r="F1828" s="5" t="e">
        <f ca="1">LOOKUP(E1828,_xludf.MAP(_xludf.SEQUENCE($I$24-$I$23+1,1,$I$23),_xludf.LAMBDA(x,DISTR_HIPERGEOM_CDF(x,$C$5,$C$4,$C$3))),_xludf.SEQUENCE($I$24-$I$23+1,1,$I$23+1))</f>
        <v>#NAME?</v>
      </c>
      <c r="G1828" s="1"/>
      <c r="H1828" s="1"/>
      <c r="I1828" s="1"/>
      <c r="J1828" s="1"/>
      <c r="R1828" s="1"/>
      <c r="S1828" s="1"/>
      <c r="T1828" s="1"/>
      <c r="U1828" s="1"/>
      <c r="V1828" s="1"/>
      <c r="W1828" s="1"/>
      <c r="X1828" s="1"/>
    </row>
    <row r="1829" spans="1:24" ht="13.8" x14ac:dyDescent="0.3">
      <c r="A1829" s="1"/>
      <c r="B1829" s="1"/>
      <c r="C1829" s="1"/>
      <c r="D1829" s="6"/>
      <c r="E1829" s="5">
        <v>0.49085614299749303</v>
      </c>
      <c r="F1829" s="5" t="e">
        <f ca="1">LOOKUP(E1829,_xludf.MAP(_xludf.SEQUENCE($I$24-$I$23+1,1,$I$23),_xludf.LAMBDA(x,DISTR_HIPERGEOM_CDF(x,$C$5,$C$4,$C$3))),_xludf.SEQUENCE($I$24-$I$23+1,1,$I$23+1))</f>
        <v>#NAME?</v>
      </c>
      <c r="G1829" s="1"/>
      <c r="H1829" s="1"/>
      <c r="I1829" s="1"/>
      <c r="J1829" s="1"/>
      <c r="R1829" s="1"/>
      <c r="S1829" s="1"/>
      <c r="T1829" s="1"/>
      <c r="U1829" s="1"/>
      <c r="V1829" s="1"/>
      <c r="W1829" s="1"/>
      <c r="X1829" s="1"/>
    </row>
    <row r="1830" spans="1:24" ht="13.8" x14ac:dyDescent="0.3">
      <c r="A1830" s="1"/>
      <c r="B1830" s="1"/>
      <c r="C1830" s="1"/>
      <c r="D1830" s="6"/>
      <c r="E1830" s="5">
        <v>0.67814749707105437</v>
      </c>
      <c r="F1830" s="5" t="e">
        <f ca="1">LOOKUP(E1830,_xludf.MAP(_xludf.SEQUENCE($I$24-$I$23+1,1,$I$23),_xludf.LAMBDA(x,DISTR_HIPERGEOM_CDF(x,$C$5,$C$4,$C$3))),_xludf.SEQUENCE($I$24-$I$23+1,1,$I$23+1))</f>
        <v>#NAME?</v>
      </c>
      <c r="G1830" s="1"/>
      <c r="H1830" s="1"/>
      <c r="I1830" s="1"/>
      <c r="J1830" s="1"/>
      <c r="R1830" s="1"/>
      <c r="S1830" s="1"/>
      <c r="T1830" s="1"/>
      <c r="U1830" s="1"/>
      <c r="V1830" s="1"/>
      <c r="W1830" s="1"/>
      <c r="X1830" s="1"/>
    </row>
    <row r="1831" spans="1:24" ht="13.8" x14ac:dyDescent="0.3">
      <c r="A1831" s="1"/>
      <c r="B1831" s="1"/>
      <c r="C1831" s="1"/>
      <c r="D1831" s="6"/>
      <c r="E1831" s="5">
        <v>0.11448988230711132</v>
      </c>
      <c r="F1831" s="5" t="e">
        <f ca="1">LOOKUP(E1831,_xludf.MAP(_xludf.SEQUENCE($I$24-$I$23+1,1,$I$23),_xludf.LAMBDA(x,DISTR_HIPERGEOM_CDF(x,$C$5,$C$4,$C$3))),_xludf.SEQUENCE($I$24-$I$23+1,1,$I$23+1))</f>
        <v>#NAME?</v>
      </c>
      <c r="G1831" s="1"/>
      <c r="H1831" s="1"/>
      <c r="I1831" s="1"/>
      <c r="J1831" s="1"/>
      <c r="R1831" s="1"/>
      <c r="S1831" s="1"/>
      <c r="T1831" s="1"/>
      <c r="U1831" s="1"/>
      <c r="V1831" s="1"/>
      <c r="W1831" s="1"/>
      <c r="X1831" s="1"/>
    </row>
    <row r="1832" spans="1:24" ht="13.8" x14ac:dyDescent="0.3">
      <c r="A1832" s="1"/>
      <c r="B1832" s="1"/>
      <c r="C1832" s="1"/>
      <c r="D1832" s="6"/>
      <c r="E1832" s="5">
        <v>0.62073980781544069</v>
      </c>
      <c r="F1832" s="5" t="e">
        <f ca="1">LOOKUP(E1832,_xludf.MAP(_xludf.SEQUENCE($I$24-$I$23+1,1,$I$23),_xludf.LAMBDA(x,DISTR_HIPERGEOM_CDF(x,$C$5,$C$4,$C$3))),_xludf.SEQUENCE($I$24-$I$23+1,1,$I$23+1))</f>
        <v>#NAME?</v>
      </c>
      <c r="G1832" s="1"/>
      <c r="H1832" s="1"/>
      <c r="I1832" s="1"/>
      <c r="J1832" s="1"/>
      <c r="R1832" s="1"/>
      <c r="S1832" s="1"/>
      <c r="T1832" s="1"/>
      <c r="U1832" s="1"/>
      <c r="V1832" s="1"/>
      <c r="W1832" s="1"/>
      <c r="X1832" s="1"/>
    </row>
    <row r="1833" spans="1:24" ht="13.8" x14ac:dyDescent="0.3">
      <c r="A1833" s="1"/>
      <c r="B1833" s="1"/>
      <c r="C1833" s="1"/>
      <c r="D1833" s="6"/>
      <c r="E1833" s="5">
        <v>0.6852464160050854</v>
      </c>
      <c r="F1833" s="5" t="e">
        <f ca="1">LOOKUP(E1833,_xludf.MAP(_xludf.SEQUENCE($I$24-$I$23+1,1,$I$23),_xludf.LAMBDA(x,DISTR_HIPERGEOM_CDF(x,$C$5,$C$4,$C$3))),_xludf.SEQUENCE($I$24-$I$23+1,1,$I$23+1))</f>
        <v>#NAME?</v>
      </c>
      <c r="G1833" s="1"/>
      <c r="H1833" s="1"/>
      <c r="I1833" s="1"/>
      <c r="J1833" s="1"/>
      <c r="R1833" s="1"/>
      <c r="S1833" s="1"/>
      <c r="T1833" s="1"/>
      <c r="U1833" s="1"/>
      <c r="V1833" s="1"/>
      <c r="W1833" s="1"/>
      <c r="X1833" s="1"/>
    </row>
    <row r="1834" spans="1:24" ht="13.8" x14ac:dyDescent="0.3">
      <c r="A1834" s="1"/>
      <c r="B1834" s="1"/>
      <c r="C1834" s="1"/>
      <c r="D1834" s="6"/>
      <c r="E1834" s="5">
        <v>0.16342799459679247</v>
      </c>
      <c r="F1834" s="5" t="e">
        <f ca="1">LOOKUP(E1834,_xludf.MAP(_xludf.SEQUENCE($I$24-$I$23+1,1,$I$23),_xludf.LAMBDA(x,DISTR_HIPERGEOM_CDF(x,$C$5,$C$4,$C$3))),_xludf.SEQUENCE($I$24-$I$23+1,1,$I$23+1))</f>
        <v>#NAME?</v>
      </c>
      <c r="G1834" s="1"/>
      <c r="H1834" s="1"/>
      <c r="I1834" s="1"/>
      <c r="J1834" s="1"/>
      <c r="R1834" s="1"/>
      <c r="S1834" s="1"/>
      <c r="T1834" s="1"/>
      <c r="U1834" s="1"/>
      <c r="V1834" s="1"/>
      <c r="W1834" s="1"/>
      <c r="X1834" s="1"/>
    </row>
    <row r="1835" spans="1:24" ht="13.8" x14ac:dyDescent="0.3">
      <c r="A1835" s="1"/>
      <c r="B1835" s="1"/>
      <c r="C1835" s="1"/>
      <c r="D1835" s="6"/>
      <c r="E1835" s="5">
        <v>0.40998845966553166</v>
      </c>
      <c r="F1835" s="5" t="e">
        <f ca="1">LOOKUP(E1835,_xludf.MAP(_xludf.SEQUENCE($I$24-$I$23+1,1,$I$23),_xludf.LAMBDA(x,DISTR_HIPERGEOM_CDF(x,$C$5,$C$4,$C$3))),_xludf.SEQUENCE($I$24-$I$23+1,1,$I$23+1))</f>
        <v>#NAME?</v>
      </c>
      <c r="G1835" s="1"/>
      <c r="H1835" s="1"/>
      <c r="I1835" s="1"/>
      <c r="J1835" s="1"/>
      <c r="R1835" s="1"/>
      <c r="S1835" s="1"/>
      <c r="T1835" s="1"/>
      <c r="U1835" s="1"/>
      <c r="V1835" s="1"/>
      <c r="W1835" s="1"/>
      <c r="X1835" s="1"/>
    </row>
    <row r="1836" spans="1:24" ht="13.8" x14ac:dyDescent="0.3">
      <c r="A1836" s="1"/>
      <c r="B1836" s="1"/>
      <c r="C1836" s="1"/>
      <c r="D1836" s="6"/>
      <c r="E1836" s="5">
        <v>0.54939925835629577</v>
      </c>
      <c r="F1836" s="5" t="e">
        <f ca="1">LOOKUP(E1836,_xludf.MAP(_xludf.SEQUENCE($I$24-$I$23+1,1,$I$23),_xludf.LAMBDA(x,DISTR_HIPERGEOM_CDF(x,$C$5,$C$4,$C$3))),_xludf.SEQUENCE($I$24-$I$23+1,1,$I$23+1))</f>
        <v>#NAME?</v>
      </c>
      <c r="G1836" s="1"/>
      <c r="H1836" s="1"/>
      <c r="I1836" s="1"/>
      <c r="J1836" s="1"/>
      <c r="R1836" s="1"/>
      <c r="S1836" s="1"/>
      <c r="T1836" s="1"/>
      <c r="U1836" s="1"/>
      <c r="V1836" s="1"/>
      <c r="W1836" s="1"/>
      <c r="X1836" s="1"/>
    </row>
    <row r="1837" spans="1:24" ht="13.8" x14ac:dyDescent="0.3">
      <c r="A1837" s="1"/>
      <c r="B1837" s="1"/>
      <c r="C1837" s="1"/>
      <c r="D1837" s="6"/>
      <c r="E1837" s="5">
        <v>0.12432300843523558</v>
      </c>
      <c r="F1837" s="5" t="e">
        <f ca="1">LOOKUP(E1837,_xludf.MAP(_xludf.SEQUENCE($I$24-$I$23+1,1,$I$23),_xludf.LAMBDA(x,DISTR_HIPERGEOM_CDF(x,$C$5,$C$4,$C$3))),_xludf.SEQUENCE($I$24-$I$23+1,1,$I$23+1))</f>
        <v>#NAME?</v>
      </c>
      <c r="G1837" s="1"/>
      <c r="H1837" s="1"/>
      <c r="I1837" s="1"/>
      <c r="J1837" s="1"/>
      <c r="R1837" s="1"/>
      <c r="S1837" s="1"/>
      <c r="T1837" s="1"/>
      <c r="U1837" s="1"/>
      <c r="V1837" s="1"/>
      <c r="W1837" s="1"/>
      <c r="X1837" s="1"/>
    </row>
    <row r="1838" spans="1:24" ht="13.8" x14ac:dyDescent="0.3">
      <c r="A1838" s="1"/>
      <c r="B1838" s="1"/>
      <c r="C1838" s="1"/>
      <c r="D1838" s="6"/>
      <c r="E1838" s="5">
        <v>0.19802611070063614</v>
      </c>
      <c r="F1838" s="5" t="e">
        <f ca="1">LOOKUP(E1838,_xludf.MAP(_xludf.SEQUENCE($I$24-$I$23+1,1,$I$23),_xludf.LAMBDA(x,DISTR_HIPERGEOM_CDF(x,$C$5,$C$4,$C$3))),_xludf.SEQUENCE($I$24-$I$23+1,1,$I$23+1))</f>
        <v>#NAME?</v>
      </c>
      <c r="G1838" s="1"/>
      <c r="H1838" s="1"/>
      <c r="I1838" s="1"/>
      <c r="J1838" s="1"/>
      <c r="R1838" s="1"/>
      <c r="S1838" s="1"/>
      <c r="T1838" s="1"/>
      <c r="U1838" s="1"/>
      <c r="V1838" s="1"/>
      <c r="W1838" s="1"/>
      <c r="X1838" s="1"/>
    </row>
    <row r="1839" spans="1:24" ht="13.8" x14ac:dyDescent="0.3">
      <c r="A1839" s="1"/>
      <c r="B1839" s="1"/>
      <c r="C1839" s="1"/>
      <c r="D1839" s="6"/>
      <c r="E1839" s="5">
        <v>0.26141055299104743</v>
      </c>
      <c r="F1839" s="5" t="e">
        <f ca="1">LOOKUP(E1839,_xludf.MAP(_xludf.SEQUENCE($I$24-$I$23+1,1,$I$23),_xludf.LAMBDA(x,DISTR_HIPERGEOM_CDF(x,$C$5,$C$4,$C$3))),_xludf.SEQUENCE($I$24-$I$23+1,1,$I$23+1))</f>
        <v>#NAME?</v>
      </c>
      <c r="G1839" s="1"/>
      <c r="H1839" s="1"/>
      <c r="I1839" s="1"/>
      <c r="J1839" s="1"/>
      <c r="R1839" s="1"/>
      <c r="S1839" s="1"/>
      <c r="T1839" s="1"/>
      <c r="U1839" s="1"/>
      <c r="V1839" s="1"/>
      <c r="W1839" s="1"/>
      <c r="X1839" s="1"/>
    </row>
    <row r="1840" spans="1:24" ht="13.8" x14ac:dyDescent="0.3">
      <c r="A1840" s="1"/>
      <c r="B1840" s="1"/>
      <c r="C1840" s="1"/>
      <c r="D1840" s="6"/>
      <c r="E1840" s="5">
        <v>0.14987141986968555</v>
      </c>
      <c r="F1840" s="5" t="e">
        <f ca="1">LOOKUP(E1840,_xludf.MAP(_xludf.SEQUENCE($I$24-$I$23+1,1,$I$23),_xludf.LAMBDA(x,DISTR_HIPERGEOM_CDF(x,$C$5,$C$4,$C$3))),_xludf.SEQUENCE($I$24-$I$23+1,1,$I$23+1))</f>
        <v>#NAME?</v>
      </c>
      <c r="G1840" s="1"/>
      <c r="H1840" s="1"/>
      <c r="I1840" s="1"/>
      <c r="J1840" s="1"/>
      <c r="R1840" s="1"/>
      <c r="S1840" s="1"/>
      <c r="T1840" s="1"/>
      <c r="U1840" s="1"/>
      <c r="V1840" s="1"/>
      <c r="W1840" s="1"/>
      <c r="X1840" s="1"/>
    </row>
    <row r="1841" spans="1:24" ht="13.8" x14ac:dyDescent="0.3">
      <c r="A1841" s="1"/>
      <c r="B1841" s="1"/>
      <c r="C1841" s="1"/>
      <c r="D1841" s="6"/>
      <c r="E1841" s="5">
        <v>0.46844307241023597</v>
      </c>
      <c r="F1841" s="5" t="e">
        <f ca="1">LOOKUP(E1841,_xludf.MAP(_xludf.SEQUENCE($I$24-$I$23+1,1,$I$23),_xludf.LAMBDA(x,DISTR_HIPERGEOM_CDF(x,$C$5,$C$4,$C$3))),_xludf.SEQUENCE($I$24-$I$23+1,1,$I$23+1))</f>
        <v>#NAME?</v>
      </c>
      <c r="G1841" s="1"/>
      <c r="H1841" s="1"/>
      <c r="I1841" s="1"/>
      <c r="J1841" s="1"/>
      <c r="R1841" s="1"/>
      <c r="S1841" s="1"/>
      <c r="T1841" s="1"/>
      <c r="U1841" s="1"/>
      <c r="V1841" s="1"/>
      <c r="W1841" s="1"/>
      <c r="X1841" s="1"/>
    </row>
    <row r="1842" spans="1:24" ht="13.8" x14ac:dyDescent="0.3">
      <c r="A1842" s="1"/>
      <c r="B1842" s="1"/>
      <c r="C1842" s="1"/>
      <c r="D1842" s="6"/>
      <c r="E1842" s="5">
        <v>0.14230259653347344</v>
      </c>
      <c r="F1842" s="5" t="e">
        <f ca="1">LOOKUP(E1842,_xludf.MAP(_xludf.SEQUENCE($I$24-$I$23+1,1,$I$23),_xludf.LAMBDA(x,DISTR_HIPERGEOM_CDF(x,$C$5,$C$4,$C$3))),_xludf.SEQUENCE($I$24-$I$23+1,1,$I$23+1))</f>
        <v>#NAME?</v>
      </c>
      <c r="G1842" s="1"/>
      <c r="H1842" s="1"/>
      <c r="I1842" s="1"/>
      <c r="J1842" s="1"/>
      <c r="R1842" s="1"/>
      <c r="S1842" s="1"/>
      <c r="T1842" s="1"/>
      <c r="U1842" s="1"/>
      <c r="V1842" s="1"/>
      <c r="W1842" s="1"/>
      <c r="X1842" s="1"/>
    </row>
    <row r="1843" spans="1:24" ht="13.8" x14ac:dyDescent="0.3">
      <c r="A1843" s="1"/>
      <c r="B1843" s="1"/>
      <c r="C1843" s="1"/>
      <c r="D1843" s="6"/>
      <c r="E1843" s="5">
        <v>0.13967337401474178</v>
      </c>
      <c r="F1843" s="5" t="e">
        <f ca="1">LOOKUP(E1843,_xludf.MAP(_xludf.SEQUENCE($I$24-$I$23+1,1,$I$23),_xludf.LAMBDA(x,DISTR_HIPERGEOM_CDF(x,$C$5,$C$4,$C$3))),_xludf.SEQUENCE($I$24-$I$23+1,1,$I$23+1))</f>
        <v>#NAME?</v>
      </c>
      <c r="G1843" s="1"/>
      <c r="H1843" s="1"/>
      <c r="I1843" s="1"/>
      <c r="J1843" s="1"/>
      <c r="R1843" s="1"/>
      <c r="S1843" s="1"/>
      <c r="T1843" s="1"/>
      <c r="U1843" s="1"/>
      <c r="V1843" s="1"/>
      <c r="W1843" s="1"/>
      <c r="X1843" s="1"/>
    </row>
    <row r="1844" spans="1:24" ht="13.8" x14ac:dyDescent="0.3">
      <c r="A1844" s="1"/>
      <c r="B1844" s="1"/>
      <c r="C1844" s="1"/>
      <c r="D1844" s="6"/>
      <c r="E1844" s="5">
        <v>0.38888259063653074</v>
      </c>
      <c r="F1844" s="5" t="e">
        <f ca="1">LOOKUP(E1844,_xludf.MAP(_xludf.SEQUENCE($I$24-$I$23+1,1,$I$23),_xludf.LAMBDA(x,DISTR_HIPERGEOM_CDF(x,$C$5,$C$4,$C$3))),_xludf.SEQUENCE($I$24-$I$23+1,1,$I$23+1))</f>
        <v>#NAME?</v>
      </c>
      <c r="G1844" s="1"/>
      <c r="H1844" s="1"/>
      <c r="I1844" s="1"/>
      <c r="J1844" s="1"/>
      <c r="R1844" s="1"/>
      <c r="S1844" s="1"/>
      <c r="T1844" s="1"/>
      <c r="U1844" s="1"/>
      <c r="V1844" s="1"/>
      <c r="W1844" s="1"/>
      <c r="X1844" s="1"/>
    </row>
    <row r="1845" spans="1:24" ht="13.8" x14ac:dyDescent="0.3">
      <c r="A1845" s="1"/>
      <c r="B1845" s="1"/>
      <c r="C1845" s="1"/>
      <c r="D1845" s="6"/>
      <c r="E1845" s="5">
        <v>0.3588210190311939</v>
      </c>
      <c r="F1845" s="5" t="e">
        <f ca="1">LOOKUP(E1845,_xludf.MAP(_xludf.SEQUENCE($I$24-$I$23+1,1,$I$23),_xludf.LAMBDA(x,DISTR_HIPERGEOM_CDF(x,$C$5,$C$4,$C$3))),_xludf.SEQUENCE($I$24-$I$23+1,1,$I$23+1))</f>
        <v>#NAME?</v>
      </c>
      <c r="G1845" s="1"/>
      <c r="H1845" s="1"/>
      <c r="I1845" s="1"/>
      <c r="J1845" s="1"/>
      <c r="R1845" s="1"/>
      <c r="S1845" s="1"/>
      <c r="T1845" s="1"/>
      <c r="U1845" s="1"/>
      <c r="V1845" s="1"/>
      <c r="W1845" s="1"/>
      <c r="X1845" s="1"/>
    </row>
    <row r="1846" spans="1:24" ht="13.8" x14ac:dyDescent="0.3">
      <c r="A1846" s="1"/>
      <c r="B1846" s="1"/>
      <c r="C1846" s="1"/>
      <c r="D1846" s="6"/>
      <c r="E1846" s="5">
        <v>0.94061091230576344</v>
      </c>
      <c r="F1846" s="5" t="e">
        <f ca="1">LOOKUP(E1846,_xludf.MAP(_xludf.SEQUENCE($I$24-$I$23+1,1,$I$23),_xludf.LAMBDA(x,DISTR_HIPERGEOM_CDF(x,$C$5,$C$4,$C$3))),_xludf.SEQUENCE($I$24-$I$23+1,1,$I$23+1))</f>
        <v>#NAME?</v>
      </c>
      <c r="G1846" s="1"/>
      <c r="H1846" s="1"/>
      <c r="I1846" s="1"/>
      <c r="J1846" s="1"/>
      <c r="R1846" s="1"/>
      <c r="S1846" s="1"/>
      <c r="T1846" s="1"/>
      <c r="U1846" s="1"/>
      <c r="V1846" s="1"/>
      <c r="W1846" s="1"/>
      <c r="X1846" s="1"/>
    </row>
    <row r="1847" spans="1:24" ht="13.8" x14ac:dyDescent="0.3">
      <c r="A1847" s="1"/>
      <c r="B1847" s="1"/>
      <c r="C1847" s="1"/>
      <c r="D1847" s="6"/>
      <c r="E1847" s="5">
        <v>0.81533843234598835</v>
      </c>
      <c r="F1847" s="5" t="e">
        <f ca="1">LOOKUP(E1847,_xludf.MAP(_xludf.SEQUENCE($I$24-$I$23+1,1,$I$23),_xludf.LAMBDA(x,DISTR_HIPERGEOM_CDF(x,$C$5,$C$4,$C$3))),_xludf.SEQUENCE($I$24-$I$23+1,1,$I$23+1))</f>
        <v>#NAME?</v>
      </c>
      <c r="G1847" s="1"/>
      <c r="H1847" s="1"/>
      <c r="I1847" s="1"/>
      <c r="J1847" s="1"/>
      <c r="R1847" s="1"/>
      <c r="S1847" s="1"/>
      <c r="T1847" s="1"/>
      <c r="U1847" s="1"/>
      <c r="V1847" s="1"/>
      <c r="W1847" s="1"/>
      <c r="X1847" s="1"/>
    </row>
    <row r="1848" spans="1:24" ht="13.8" x14ac:dyDescent="0.3">
      <c r="A1848" s="1"/>
      <c r="B1848" s="1"/>
      <c r="C1848" s="1"/>
      <c r="D1848" s="6"/>
      <c r="E1848" s="5">
        <v>0.47855748641322637</v>
      </c>
      <c r="F1848" s="5" t="e">
        <f ca="1">LOOKUP(E1848,_xludf.MAP(_xludf.SEQUENCE($I$24-$I$23+1,1,$I$23),_xludf.LAMBDA(x,DISTR_HIPERGEOM_CDF(x,$C$5,$C$4,$C$3))),_xludf.SEQUENCE($I$24-$I$23+1,1,$I$23+1))</f>
        <v>#NAME?</v>
      </c>
      <c r="G1848" s="1"/>
      <c r="H1848" s="1"/>
      <c r="I1848" s="1"/>
      <c r="J1848" s="1"/>
      <c r="R1848" s="1"/>
      <c r="S1848" s="1"/>
      <c r="T1848" s="1"/>
      <c r="U1848" s="1"/>
      <c r="V1848" s="1"/>
      <c r="W1848" s="1"/>
      <c r="X1848" s="1"/>
    </row>
    <row r="1849" spans="1:24" ht="13.8" x14ac:dyDescent="0.3">
      <c r="A1849" s="1"/>
      <c r="B1849" s="1"/>
      <c r="C1849" s="1"/>
      <c r="D1849" s="6"/>
      <c r="E1849" s="5">
        <v>0.22624918951121431</v>
      </c>
      <c r="F1849" s="5" t="e">
        <f ca="1">LOOKUP(E1849,_xludf.MAP(_xludf.SEQUENCE($I$24-$I$23+1,1,$I$23),_xludf.LAMBDA(x,DISTR_HIPERGEOM_CDF(x,$C$5,$C$4,$C$3))),_xludf.SEQUENCE($I$24-$I$23+1,1,$I$23+1))</f>
        <v>#NAME?</v>
      </c>
      <c r="G1849" s="1"/>
      <c r="H1849" s="1"/>
      <c r="I1849" s="1"/>
      <c r="J1849" s="1"/>
      <c r="R1849" s="1"/>
      <c r="S1849" s="1"/>
      <c r="T1849" s="1"/>
      <c r="U1849" s="1"/>
      <c r="V1849" s="1"/>
      <c r="W1849" s="1"/>
      <c r="X1849" s="1"/>
    </row>
    <row r="1850" spans="1:24" ht="13.8" x14ac:dyDescent="0.3">
      <c r="A1850" s="1"/>
      <c r="B1850" s="1"/>
      <c r="C1850" s="1"/>
      <c r="D1850" s="6"/>
      <c r="E1850" s="5">
        <v>4.9880961873959961E-2</v>
      </c>
      <c r="F1850" s="5" t="e">
        <f ca="1">LOOKUP(E1850,_xludf.MAP(_xludf.SEQUENCE($I$24-$I$23+1,1,$I$23),_xludf.LAMBDA(x,DISTR_HIPERGEOM_CDF(x,$C$5,$C$4,$C$3))),_xludf.SEQUENCE($I$24-$I$23+1,1,$I$23+1))</f>
        <v>#NAME?</v>
      </c>
      <c r="G1850" s="1"/>
      <c r="H1850" s="1"/>
      <c r="I1850" s="1"/>
      <c r="J1850" s="1"/>
      <c r="R1850" s="1"/>
      <c r="S1850" s="1"/>
      <c r="T1850" s="1"/>
      <c r="U1850" s="1"/>
      <c r="V1850" s="1"/>
      <c r="W1850" s="1"/>
      <c r="X1850" s="1"/>
    </row>
    <row r="1851" spans="1:24" ht="13.8" x14ac:dyDescent="0.3">
      <c r="A1851" s="1"/>
      <c r="B1851" s="1"/>
      <c r="C1851" s="1"/>
      <c r="D1851" s="6"/>
      <c r="E1851" s="5">
        <v>0.22154351371282188</v>
      </c>
      <c r="F1851" s="5" t="e">
        <f ca="1">LOOKUP(E1851,_xludf.MAP(_xludf.SEQUENCE($I$24-$I$23+1,1,$I$23),_xludf.LAMBDA(x,DISTR_HIPERGEOM_CDF(x,$C$5,$C$4,$C$3))),_xludf.SEQUENCE($I$24-$I$23+1,1,$I$23+1))</f>
        <v>#NAME?</v>
      </c>
      <c r="G1851" s="1"/>
      <c r="H1851" s="1"/>
      <c r="I1851" s="1"/>
      <c r="J1851" s="1"/>
      <c r="R1851" s="1"/>
      <c r="S1851" s="1"/>
      <c r="T1851" s="1"/>
      <c r="U1851" s="1"/>
      <c r="V1851" s="1"/>
      <c r="W1851" s="1"/>
      <c r="X1851" s="1"/>
    </row>
    <row r="1852" spans="1:24" ht="13.8" x14ac:dyDescent="0.3">
      <c r="A1852" s="1"/>
      <c r="B1852" s="1"/>
      <c r="C1852" s="1"/>
      <c r="D1852" s="6"/>
      <c r="E1852" s="5">
        <v>0.2776902451059754</v>
      </c>
      <c r="F1852" s="5" t="e">
        <f ca="1">LOOKUP(E1852,_xludf.MAP(_xludf.SEQUENCE($I$24-$I$23+1,1,$I$23),_xludf.LAMBDA(x,DISTR_HIPERGEOM_CDF(x,$C$5,$C$4,$C$3))),_xludf.SEQUENCE($I$24-$I$23+1,1,$I$23+1))</f>
        <v>#NAME?</v>
      </c>
      <c r="G1852" s="1"/>
      <c r="H1852" s="1"/>
      <c r="I1852" s="1"/>
      <c r="J1852" s="1"/>
      <c r="R1852" s="1"/>
      <c r="S1852" s="1"/>
      <c r="T1852" s="1"/>
      <c r="U1852" s="1"/>
      <c r="V1852" s="1"/>
      <c r="W1852" s="1"/>
      <c r="X1852" s="1"/>
    </row>
    <row r="1853" spans="1:24" ht="13.8" x14ac:dyDescent="0.3">
      <c r="A1853" s="1"/>
      <c r="B1853" s="1"/>
      <c r="C1853" s="1"/>
      <c r="D1853" s="6"/>
      <c r="E1853" s="5">
        <v>0.86553641508085455</v>
      </c>
      <c r="F1853" s="5" t="e">
        <f ca="1">LOOKUP(E1853,_xludf.MAP(_xludf.SEQUENCE($I$24-$I$23+1,1,$I$23),_xludf.LAMBDA(x,DISTR_HIPERGEOM_CDF(x,$C$5,$C$4,$C$3))),_xludf.SEQUENCE($I$24-$I$23+1,1,$I$23+1))</f>
        <v>#NAME?</v>
      </c>
      <c r="G1853" s="1"/>
      <c r="H1853" s="1"/>
      <c r="I1853" s="1"/>
      <c r="J1853" s="1"/>
      <c r="R1853" s="1"/>
      <c r="S1853" s="1"/>
      <c r="T1853" s="1"/>
      <c r="U1853" s="1"/>
      <c r="V1853" s="1"/>
      <c r="W1853" s="1"/>
      <c r="X1853" s="1"/>
    </row>
    <row r="1854" spans="1:24" ht="13.8" x14ac:dyDescent="0.3">
      <c r="A1854" s="1"/>
      <c r="B1854" s="1"/>
      <c r="C1854" s="1"/>
      <c r="D1854" s="6"/>
      <c r="E1854" s="5">
        <v>5.3571958090219418E-3</v>
      </c>
      <c r="F1854" s="5" t="e">
        <f ca="1">LOOKUP(E1854,_xludf.MAP(_xludf.SEQUENCE($I$24-$I$23+1,1,$I$23),_xludf.LAMBDA(x,DISTR_HIPERGEOM_CDF(x,$C$5,$C$4,$C$3))),_xludf.SEQUENCE($I$24-$I$23+1,1,$I$23+1))</f>
        <v>#NAME?</v>
      </c>
      <c r="G1854" s="1"/>
      <c r="H1854" s="1"/>
      <c r="I1854" s="1"/>
      <c r="J1854" s="1"/>
      <c r="R1854" s="1"/>
      <c r="S1854" s="1"/>
      <c r="T1854" s="1"/>
      <c r="U1854" s="1"/>
      <c r="V1854" s="1"/>
      <c r="W1854" s="1"/>
      <c r="X1854" s="1"/>
    </row>
    <row r="1855" spans="1:24" ht="13.8" x14ac:dyDescent="0.3">
      <c r="A1855" s="1"/>
      <c r="B1855" s="1"/>
      <c r="C1855" s="1"/>
      <c r="D1855" s="6"/>
      <c r="E1855" s="5">
        <v>0.33388816851866399</v>
      </c>
      <c r="F1855" s="5" t="e">
        <f ca="1">LOOKUP(E1855,_xludf.MAP(_xludf.SEQUENCE($I$24-$I$23+1,1,$I$23),_xludf.LAMBDA(x,DISTR_HIPERGEOM_CDF(x,$C$5,$C$4,$C$3))),_xludf.SEQUENCE($I$24-$I$23+1,1,$I$23+1))</f>
        <v>#NAME?</v>
      </c>
      <c r="G1855" s="1"/>
      <c r="H1855" s="1"/>
      <c r="I1855" s="1"/>
      <c r="J1855" s="1"/>
      <c r="R1855" s="1"/>
      <c r="S1855" s="1"/>
      <c r="T1855" s="1"/>
      <c r="U1855" s="1"/>
      <c r="V1855" s="1"/>
      <c r="W1855" s="1"/>
      <c r="X1855" s="1"/>
    </row>
    <row r="1856" spans="1:24" ht="13.8" x14ac:dyDescent="0.3">
      <c r="A1856" s="1"/>
      <c r="B1856" s="1"/>
      <c r="C1856" s="1"/>
      <c r="D1856" s="6"/>
      <c r="E1856" s="5">
        <v>0.8740082187884507</v>
      </c>
      <c r="F1856" s="5" t="e">
        <f ca="1">LOOKUP(E1856,_xludf.MAP(_xludf.SEQUENCE($I$24-$I$23+1,1,$I$23),_xludf.LAMBDA(x,DISTR_HIPERGEOM_CDF(x,$C$5,$C$4,$C$3))),_xludf.SEQUENCE($I$24-$I$23+1,1,$I$23+1))</f>
        <v>#NAME?</v>
      </c>
      <c r="G1856" s="1"/>
      <c r="H1856" s="1"/>
      <c r="I1856" s="1"/>
      <c r="J1856" s="1"/>
      <c r="R1856" s="1"/>
      <c r="S1856" s="1"/>
      <c r="T1856" s="1"/>
      <c r="U1856" s="1"/>
      <c r="V1856" s="1"/>
      <c r="W1856" s="1"/>
      <c r="X1856" s="1"/>
    </row>
    <row r="1857" spans="1:24" ht="13.8" x14ac:dyDescent="0.3">
      <c r="A1857" s="1"/>
      <c r="B1857" s="1"/>
      <c r="C1857" s="1"/>
      <c r="D1857" s="6"/>
      <c r="E1857" s="5">
        <v>0.35650480344225877</v>
      </c>
      <c r="F1857" s="5" t="e">
        <f ca="1">LOOKUP(E1857,_xludf.MAP(_xludf.SEQUENCE($I$24-$I$23+1,1,$I$23),_xludf.LAMBDA(x,DISTR_HIPERGEOM_CDF(x,$C$5,$C$4,$C$3))),_xludf.SEQUENCE($I$24-$I$23+1,1,$I$23+1))</f>
        <v>#NAME?</v>
      </c>
      <c r="G1857" s="1"/>
      <c r="H1857" s="1"/>
      <c r="I1857" s="1"/>
      <c r="J1857" s="1"/>
      <c r="R1857" s="1"/>
      <c r="S1857" s="1"/>
      <c r="T1857" s="1"/>
      <c r="U1857" s="1"/>
      <c r="V1857" s="1"/>
      <c r="W1857" s="1"/>
      <c r="X1857" s="1"/>
    </row>
    <row r="1858" spans="1:24" ht="13.8" x14ac:dyDescent="0.3">
      <c r="A1858" s="1"/>
      <c r="B1858" s="1"/>
      <c r="C1858" s="1"/>
      <c r="D1858" s="6"/>
      <c r="E1858" s="5">
        <v>0.5649283782271487</v>
      </c>
      <c r="F1858" s="5" t="e">
        <f ca="1">LOOKUP(E1858,_xludf.MAP(_xludf.SEQUENCE($I$24-$I$23+1,1,$I$23),_xludf.LAMBDA(x,DISTR_HIPERGEOM_CDF(x,$C$5,$C$4,$C$3))),_xludf.SEQUENCE($I$24-$I$23+1,1,$I$23+1))</f>
        <v>#NAME?</v>
      </c>
      <c r="G1858" s="1"/>
      <c r="H1858" s="1"/>
      <c r="I1858" s="1"/>
      <c r="J1858" s="1"/>
      <c r="R1858" s="1"/>
      <c r="S1858" s="1"/>
      <c r="T1858" s="1"/>
      <c r="U1858" s="1"/>
      <c r="V1858" s="1"/>
      <c r="W1858" s="1"/>
      <c r="X1858" s="1"/>
    </row>
    <row r="1859" spans="1:24" ht="13.8" x14ac:dyDescent="0.3">
      <c r="A1859" s="1"/>
      <c r="B1859" s="1"/>
      <c r="C1859" s="1"/>
      <c r="D1859" s="6"/>
      <c r="E1859" s="5">
        <v>0.99625821598792652</v>
      </c>
      <c r="F1859" s="5" t="e">
        <f ca="1">LOOKUP(E1859,_xludf.MAP(_xludf.SEQUENCE($I$24-$I$23+1,1,$I$23),_xludf.LAMBDA(x,DISTR_HIPERGEOM_CDF(x,$C$5,$C$4,$C$3))),_xludf.SEQUENCE($I$24-$I$23+1,1,$I$23+1))</f>
        <v>#NAME?</v>
      </c>
      <c r="G1859" s="1"/>
      <c r="H1859" s="1"/>
      <c r="I1859" s="1"/>
      <c r="J1859" s="1"/>
      <c r="R1859" s="1"/>
      <c r="S1859" s="1"/>
      <c r="T1859" s="1"/>
      <c r="U1859" s="1"/>
      <c r="V1859" s="1"/>
      <c r="W1859" s="1"/>
      <c r="X1859" s="1"/>
    </row>
    <row r="1860" spans="1:24" ht="13.8" x14ac:dyDescent="0.3">
      <c r="A1860" s="1"/>
      <c r="B1860" s="1"/>
      <c r="C1860" s="1"/>
      <c r="D1860" s="6"/>
      <c r="E1860" s="5">
        <v>9.4041726661474034E-2</v>
      </c>
      <c r="F1860" s="5" t="e">
        <f ca="1">LOOKUP(E1860,_xludf.MAP(_xludf.SEQUENCE($I$24-$I$23+1,1,$I$23),_xludf.LAMBDA(x,DISTR_HIPERGEOM_CDF(x,$C$5,$C$4,$C$3))),_xludf.SEQUENCE($I$24-$I$23+1,1,$I$23+1))</f>
        <v>#NAME?</v>
      </c>
      <c r="G1860" s="1"/>
      <c r="H1860" s="1"/>
      <c r="I1860" s="1"/>
      <c r="J1860" s="1"/>
      <c r="R1860" s="1"/>
      <c r="S1860" s="1"/>
      <c r="T1860" s="1"/>
      <c r="U1860" s="1"/>
      <c r="V1860" s="1"/>
      <c r="W1860" s="1"/>
      <c r="X1860" s="1"/>
    </row>
    <row r="1861" spans="1:24" ht="13.8" x14ac:dyDescent="0.3">
      <c r="A1861" s="1"/>
      <c r="B1861" s="1"/>
      <c r="C1861" s="1"/>
      <c r="D1861" s="6"/>
      <c r="E1861" s="5">
        <v>5.3987962375588228E-2</v>
      </c>
      <c r="F1861" s="5" t="e">
        <f ca="1">LOOKUP(E1861,_xludf.MAP(_xludf.SEQUENCE($I$24-$I$23+1,1,$I$23),_xludf.LAMBDA(x,DISTR_HIPERGEOM_CDF(x,$C$5,$C$4,$C$3))),_xludf.SEQUENCE($I$24-$I$23+1,1,$I$23+1))</f>
        <v>#NAME?</v>
      </c>
      <c r="G1861" s="1"/>
      <c r="H1861" s="1"/>
      <c r="I1861" s="1"/>
      <c r="J1861" s="1"/>
      <c r="R1861" s="1"/>
      <c r="S1861" s="1"/>
      <c r="T1861" s="1"/>
      <c r="U1861" s="1"/>
      <c r="V1861" s="1"/>
      <c r="W1861" s="1"/>
      <c r="X1861" s="1"/>
    </row>
    <row r="1862" spans="1:24" ht="13.8" x14ac:dyDescent="0.3">
      <c r="A1862" s="1"/>
      <c r="B1862" s="1"/>
      <c r="C1862" s="1"/>
      <c r="D1862" s="6"/>
      <c r="E1862" s="5">
        <v>0.74164911795016264</v>
      </c>
      <c r="F1862" s="5" t="e">
        <f ca="1">LOOKUP(E1862,_xludf.MAP(_xludf.SEQUENCE($I$24-$I$23+1,1,$I$23),_xludf.LAMBDA(x,DISTR_HIPERGEOM_CDF(x,$C$5,$C$4,$C$3))),_xludf.SEQUENCE($I$24-$I$23+1,1,$I$23+1))</f>
        <v>#NAME?</v>
      </c>
      <c r="G1862" s="1"/>
      <c r="H1862" s="1"/>
      <c r="I1862" s="1"/>
      <c r="J1862" s="1"/>
      <c r="R1862" s="1"/>
      <c r="S1862" s="1"/>
      <c r="T1862" s="1"/>
      <c r="U1862" s="1"/>
      <c r="V1862" s="1"/>
      <c r="W1862" s="1"/>
      <c r="X1862" s="1"/>
    </row>
    <row r="1863" spans="1:24" ht="13.8" x14ac:dyDescent="0.3">
      <c r="A1863" s="1"/>
      <c r="B1863" s="1"/>
      <c r="C1863" s="1"/>
      <c r="D1863" s="6"/>
      <c r="E1863" s="5">
        <v>0.77880154979167004</v>
      </c>
      <c r="F1863" s="5" t="e">
        <f ca="1">LOOKUP(E1863,_xludf.MAP(_xludf.SEQUENCE($I$24-$I$23+1,1,$I$23),_xludf.LAMBDA(x,DISTR_HIPERGEOM_CDF(x,$C$5,$C$4,$C$3))),_xludf.SEQUENCE($I$24-$I$23+1,1,$I$23+1))</f>
        <v>#NAME?</v>
      </c>
      <c r="G1863" s="1"/>
      <c r="H1863" s="1"/>
      <c r="I1863" s="1"/>
      <c r="J1863" s="1"/>
      <c r="R1863" s="1"/>
      <c r="S1863" s="1"/>
      <c r="T1863" s="1"/>
      <c r="U1863" s="1"/>
      <c r="V1863" s="1"/>
      <c r="W1863" s="1"/>
      <c r="X1863" s="1"/>
    </row>
    <row r="1864" spans="1:24" ht="13.8" x14ac:dyDescent="0.3">
      <c r="A1864" s="1"/>
      <c r="B1864" s="1"/>
      <c r="C1864" s="1"/>
      <c r="D1864" s="6"/>
      <c r="E1864" s="5">
        <v>0.69600086448883847</v>
      </c>
      <c r="F1864" s="5" t="e">
        <f ca="1">LOOKUP(E1864,_xludf.MAP(_xludf.SEQUENCE($I$24-$I$23+1,1,$I$23),_xludf.LAMBDA(x,DISTR_HIPERGEOM_CDF(x,$C$5,$C$4,$C$3))),_xludf.SEQUENCE($I$24-$I$23+1,1,$I$23+1))</f>
        <v>#NAME?</v>
      </c>
      <c r="G1864" s="1"/>
      <c r="H1864" s="1"/>
      <c r="I1864" s="1"/>
      <c r="J1864" s="1"/>
      <c r="R1864" s="1"/>
      <c r="S1864" s="1"/>
      <c r="T1864" s="1"/>
      <c r="U1864" s="1"/>
      <c r="V1864" s="1"/>
      <c r="W1864" s="1"/>
      <c r="X1864" s="1"/>
    </row>
    <row r="1865" spans="1:24" ht="13.8" x14ac:dyDescent="0.3">
      <c r="A1865" s="1"/>
      <c r="B1865" s="1"/>
      <c r="C1865" s="1"/>
      <c r="D1865" s="6"/>
      <c r="E1865" s="5">
        <v>0.79212444402746907</v>
      </c>
      <c r="F1865" s="5" t="e">
        <f ca="1">LOOKUP(E1865,_xludf.MAP(_xludf.SEQUENCE($I$24-$I$23+1,1,$I$23),_xludf.LAMBDA(x,DISTR_HIPERGEOM_CDF(x,$C$5,$C$4,$C$3))),_xludf.SEQUENCE($I$24-$I$23+1,1,$I$23+1))</f>
        <v>#NAME?</v>
      </c>
      <c r="G1865" s="1"/>
      <c r="H1865" s="1"/>
      <c r="I1865" s="1"/>
      <c r="J1865" s="1"/>
      <c r="R1865" s="1"/>
      <c r="S1865" s="1"/>
      <c r="T1865" s="1"/>
      <c r="U1865" s="1"/>
      <c r="V1865" s="1"/>
      <c r="W1865" s="1"/>
      <c r="X1865" s="1"/>
    </row>
    <row r="1866" spans="1:24" ht="13.8" x14ac:dyDescent="0.3">
      <c r="A1866" s="1"/>
      <c r="B1866" s="1"/>
      <c r="C1866" s="1"/>
      <c r="D1866" s="6"/>
      <c r="E1866" s="5">
        <v>0.93346886987156652</v>
      </c>
      <c r="F1866" s="5" t="e">
        <f ca="1">LOOKUP(E1866,_xludf.MAP(_xludf.SEQUENCE($I$24-$I$23+1,1,$I$23),_xludf.LAMBDA(x,DISTR_HIPERGEOM_CDF(x,$C$5,$C$4,$C$3))),_xludf.SEQUENCE($I$24-$I$23+1,1,$I$23+1))</f>
        <v>#NAME?</v>
      </c>
      <c r="G1866" s="1"/>
      <c r="H1866" s="1"/>
      <c r="I1866" s="1"/>
      <c r="J1866" s="1"/>
      <c r="R1866" s="1"/>
      <c r="S1866" s="1"/>
      <c r="T1866" s="1"/>
      <c r="U1866" s="1"/>
      <c r="V1866" s="1"/>
      <c r="W1866" s="1"/>
      <c r="X1866" s="1"/>
    </row>
    <row r="1867" spans="1:24" ht="13.8" x14ac:dyDescent="0.3">
      <c r="A1867" s="1"/>
      <c r="B1867" s="1"/>
      <c r="C1867" s="1"/>
      <c r="D1867" s="6"/>
      <c r="E1867" s="5">
        <v>0.89274376264849675</v>
      </c>
      <c r="F1867" s="5" t="e">
        <f ca="1">LOOKUP(E1867,_xludf.MAP(_xludf.SEQUENCE($I$24-$I$23+1,1,$I$23),_xludf.LAMBDA(x,DISTR_HIPERGEOM_CDF(x,$C$5,$C$4,$C$3))),_xludf.SEQUENCE($I$24-$I$23+1,1,$I$23+1))</f>
        <v>#NAME?</v>
      </c>
      <c r="G1867" s="1"/>
      <c r="H1867" s="1"/>
      <c r="I1867" s="1"/>
      <c r="J1867" s="1"/>
      <c r="R1867" s="1"/>
      <c r="S1867" s="1"/>
      <c r="T1867" s="1"/>
      <c r="U1867" s="1"/>
      <c r="V1867" s="1"/>
      <c r="W1867" s="1"/>
      <c r="X1867" s="1"/>
    </row>
    <row r="1868" spans="1:24" ht="13.8" x14ac:dyDescent="0.3">
      <c r="A1868" s="1"/>
      <c r="B1868" s="1"/>
      <c r="C1868" s="1"/>
      <c r="D1868" s="6"/>
      <c r="E1868" s="5">
        <v>4.1100211974096856E-2</v>
      </c>
      <c r="F1868" s="5" t="e">
        <f ca="1">LOOKUP(E1868,_xludf.MAP(_xludf.SEQUENCE($I$24-$I$23+1,1,$I$23),_xludf.LAMBDA(x,DISTR_HIPERGEOM_CDF(x,$C$5,$C$4,$C$3))),_xludf.SEQUENCE($I$24-$I$23+1,1,$I$23+1))</f>
        <v>#NAME?</v>
      </c>
      <c r="G1868" s="1"/>
      <c r="H1868" s="1"/>
      <c r="I1868" s="1"/>
      <c r="J1868" s="1"/>
      <c r="R1868" s="1"/>
      <c r="S1868" s="1"/>
      <c r="T1868" s="1"/>
      <c r="U1868" s="1"/>
      <c r="V1868" s="1"/>
      <c r="W1868" s="1"/>
      <c r="X1868" s="1"/>
    </row>
    <row r="1869" spans="1:24" ht="13.8" x14ac:dyDescent="0.3">
      <c r="A1869" s="1"/>
      <c r="B1869" s="1"/>
      <c r="C1869" s="1"/>
      <c r="D1869" s="6"/>
      <c r="E1869" s="5">
        <v>0.1523424897497152</v>
      </c>
      <c r="F1869" s="5" t="e">
        <f ca="1">LOOKUP(E1869,_xludf.MAP(_xludf.SEQUENCE($I$24-$I$23+1,1,$I$23),_xludf.LAMBDA(x,DISTR_HIPERGEOM_CDF(x,$C$5,$C$4,$C$3))),_xludf.SEQUENCE($I$24-$I$23+1,1,$I$23+1))</f>
        <v>#NAME?</v>
      </c>
      <c r="G1869" s="1"/>
      <c r="H1869" s="1"/>
      <c r="I1869" s="1"/>
      <c r="J1869" s="1"/>
      <c r="R1869" s="1"/>
      <c r="S1869" s="1"/>
      <c r="T1869" s="1"/>
      <c r="U1869" s="1"/>
      <c r="V1869" s="1"/>
      <c r="W1869" s="1"/>
      <c r="X1869" s="1"/>
    </row>
    <row r="1870" spans="1:24" ht="13.8" x14ac:dyDescent="0.3">
      <c r="A1870" s="1"/>
      <c r="B1870" s="1"/>
      <c r="C1870" s="1"/>
      <c r="D1870" s="6"/>
      <c r="E1870" s="5">
        <v>0.78984672118252297</v>
      </c>
      <c r="F1870" s="5" t="e">
        <f ca="1">LOOKUP(E1870,_xludf.MAP(_xludf.SEQUENCE($I$24-$I$23+1,1,$I$23),_xludf.LAMBDA(x,DISTR_HIPERGEOM_CDF(x,$C$5,$C$4,$C$3))),_xludf.SEQUENCE($I$24-$I$23+1,1,$I$23+1))</f>
        <v>#NAME?</v>
      </c>
      <c r="G1870" s="1"/>
      <c r="H1870" s="1"/>
      <c r="I1870" s="1"/>
      <c r="J1870" s="1"/>
      <c r="R1870" s="1"/>
      <c r="S1870" s="1"/>
      <c r="T1870" s="1"/>
      <c r="U1870" s="1"/>
      <c r="V1870" s="1"/>
      <c r="W1870" s="1"/>
      <c r="X1870" s="1"/>
    </row>
    <row r="1871" spans="1:24" ht="13.8" x14ac:dyDescent="0.3">
      <c r="A1871" s="1"/>
      <c r="B1871" s="1"/>
      <c r="C1871" s="1"/>
      <c r="D1871" s="6"/>
      <c r="E1871" s="5">
        <v>0.90645907148506177</v>
      </c>
      <c r="F1871" s="5" t="e">
        <f ca="1">LOOKUP(E1871,_xludf.MAP(_xludf.SEQUENCE($I$24-$I$23+1,1,$I$23),_xludf.LAMBDA(x,DISTR_HIPERGEOM_CDF(x,$C$5,$C$4,$C$3))),_xludf.SEQUENCE($I$24-$I$23+1,1,$I$23+1))</f>
        <v>#NAME?</v>
      </c>
      <c r="G1871" s="1"/>
      <c r="H1871" s="1"/>
      <c r="I1871" s="1"/>
      <c r="J1871" s="1"/>
      <c r="R1871" s="1"/>
      <c r="S1871" s="1"/>
      <c r="T1871" s="1"/>
      <c r="U1871" s="1"/>
      <c r="V1871" s="1"/>
      <c r="W1871" s="1"/>
      <c r="X1871" s="1"/>
    </row>
    <row r="1872" spans="1:24" ht="13.8" x14ac:dyDescent="0.3">
      <c r="A1872" s="1"/>
      <c r="B1872" s="1"/>
      <c r="C1872" s="1"/>
      <c r="D1872" s="6"/>
      <c r="E1872" s="5">
        <v>0.11006131627170057</v>
      </c>
      <c r="F1872" s="5" t="e">
        <f ca="1">LOOKUP(E1872,_xludf.MAP(_xludf.SEQUENCE($I$24-$I$23+1,1,$I$23),_xludf.LAMBDA(x,DISTR_HIPERGEOM_CDF(x,$C$5,$C$4,$C$3))),_xludf.SEQUENCE($I$24-$I$23+1,1,$I$23+1))</f>
        <v>#NAME?</v>
      </c>
      <c r="G1872" s="1"/>
      <c r="H1872" s="1"/>
      <c r="I1872" s="1"/>
      <c r="J1872" s="1"/>
      <c r="R1872" s="1"/>
      <c r="S1872" s="1"/>
      <c r="T1872" s="1"/>
      <c r="U1872" s="1"/>
      <c r="V1872" s="1"/>
      <c r="W1872" s="1"/>
      <c r="X1872" s="1"/>
    </row>
    <row r="1873" spans="1:24" ht="13.8" x14ac:dyDescent="0.3">
      <c r="A1873" s="1"/>
      <c r="B1873" s="1"/>
      <c r="C1873" s="1"/>
      <c r="D1873" s="6"/>
      <c r="E1873" s="5">
        <v>0.62978307566601177</v>
      </c>
      <c r="F1873" s="5" t="e">
        <f ca="1">LOOKUP(E1873,_xludf.MAP(_xludf.SEQUENCE($I$24-$I$23+1,1,$I$23),_xludf.LAMBDA(x,DISTR_HIPERGEOM_CDF(x,$C$5,$C$4,$C$3))),_xludf.SEQUENCE($I$24-$I$23+1,1,$I$23+1))</f>
        <v>#NAME?</v>
      </c>
      <c r="G1873" s="1"/>
      <c r="H1873" s="1"/>
      <c r="I1873" s="1"/>
      <c r="J1873" s="1"/>
      <c r="R1873" s="1"/>
      <c r="S1873" s="1"/>
      <c r="T1873" s="1"/>
      <c r="U1873" s="1"/>
      <c r="V1873" s="1"/>
      <c r="W1873" s="1"/>
      <c r="X1873" s="1"/>
    </row>
    <row r="1874" spans="1:24" ht="13.8" x14ac:dyDescent="0.3">
      <c r="A1874" s="1"/>
      <c r="B1874" s="1"/>
      <c r="C1874" s="1"/>
      <c r="D1874" s="6"/>
      <c r="E1874" s="5">
        <v>0.41684525377786907</v>
      </c>
      <c r="F1874" s="5" t="e">
        <f ca="1">LOOKUP(E1874,_xludf.MAP(_xludf.SEQUENCE($I$24-$I$23+1,1,$I$23),_xludf.LAMBDA(x,DISTR_HIPERGEOM_CDF(x,$C$5,$C$4,$C$3))),_xludf.SEQUENCE($I$24-$I$23+1,1,$I$23+1))</f>
        <v>#NAME?</v>
      </c>
      <c r="G1874" s="1"/>
      <c r="H1874" s="1"/>
      <c r="I1874" s="1"/>
      <c r="J1874" s="1"/>
      <c r="R1874" s="1"/>
      <c r="S1874" s="1"/>
      <c r="T1874" s="1"/>
      <c r="U1874" s="1"/>
      <c r="V1874" s="1"/>
      <c r="W1874" s="1"/>
      <c r="X1874" s="1"/>
    </row>
    <row r="1875" spans="1:24" ht="13.8" x14ac:dyDescent="0.3">
      <c r="A1875" s="1"/>
      <c r="B1875" s="1"/>
      <c r="C1875" s="1"/>
      <c r="D1875" s="6"/>
      <c r="E1875" s="5">
        <v>0.50818836530932476</v>
      </c>
      <c r="F1875" s="5" t="e">
        <f ca="1">LOOKUP(E1875,_xludf.MAP(_xludf.SEQUENCE($I$24-$I$23+1,1,$I$23),_xludf.LAMBDA(x,DISTR_HIPERGEOM_CDF(x,$C$5,$C$4,$C$3))),_xludf.SEQUENCE($I$24-$I$23+1,1,$I$23+1))</f>
        <v>#NAME?</v>
      </c>
      <c r="G1875" s="1"/>
      <c r="H1875" s="1"/>
      <c r="I1875" s="1"/>
      <c r="J1875" s="1"/>
      <c r="R1875" s="1"/>
      <c r="S1875" s="1"/>
      <c r="T1875" s="1"/>
      <c r="U1875" s="1"/>
      <c r="V1875" s="1"/>
      <c r="W1875" s="1"/>
      <c r="X1875" s="1"/>
    </row>
    <row r="1876" spans="1:24" ht="13.8" x14ac:dyDescent="0.3">
      <c r="A1876" s="1"/>
      <c r="B1876" s="1"/>
      <c r="C1876" s="1"/>
      <c r="D1876" s="6"/>
      <c r="E1876" s="5">
        <v>0.8340615000789936</v>
      </c>
      <c r="F1876" s="5" t="e">
        <f ca="1">LOOKUP(E1876,_xludf.MAP(_xludf.SEQUENCE($I$24-$I$23+1,1,$I$23),_xludf.LAMBDA(x,DISTR_HIPERGEOM_CDF(x,$C$5,$C$4,$C$3))),_xludf.SEQUENCE($I$24-$I$23+1,1,$I$23+1))</f>
        <v>#NAME?</v>
      </c>
      <c r="G1876" s="1"/>
      <c r="H1876" s="1"/>
      <c r="I1876" s="1"/>
      <c r="J1876" s="1"/>
      <c r="R1876" s="1"/>
      <c r="S1876" s="1"/>
      <c r="T1876" s="1"/>
      <c r="U1876" s="1"/>
      <c r="V1876" s="1"/>
      <c r="W1876" s="1"/>
      <c r="X1876" s="1"/>
    </row>
    <row r="1877" spans="1:24" ht="13.8" x14ac:dyDescent="0.3">
      <c r="A1877" s="1"/>
      <c r="B1877" s="1"/>
      <c r="C1877" s="1"/>
      <c r="D1877" s="6"/>
      <c r="E1877" s="5">
        <v>0.79951036642429474</v>
      </c>
      <c r="F1877" s="5" t="e">
        <f ca="1">LOOKUP(E1877,_xludf.MAP(_xludf.SEQUENCE($I$24-$I$23+1,1,$I$23),_xludf.LAMBDA(x,DISTR_HIPERGEOM_CDF(x,$C$5,$C$4,$C$3))),_xludf.SEQUENCE($I$24-$I$23+1,1,$I$23+1))</f>
        <v>#NAME?</v>
      </c>
      <c r="G1877" s="1"/>
      <c r="H1877" s="1"/>
      <c r="I1877" s="1"/>
      <c r="J1877" s="1"/>
      <c r="R1877" s="1"/>
      <c r="S1877" s="1"/>
      <c r="T1877" s="1"/>
      <c r="U1877" s="1"/>
      <c r="V1877" s="1"/>
      <c r="W1877" s="1"/>
      <c r="X1877" s="1"/>
    </row>
    <row r="1878" spans="1:24" ht="13.8" x14ac:dyDescent="0.3">
      <c r="A1878" s="1"/>
      <c r="B1878" s="1"/>
      <c r="C1878" s="1"/>
      <c r="D1878" s="6"/>
      <c r="E1878" s="5">
        <v>1.5460587140592064E-2</v>
      </c>
      <c r="F1878" s="5" t="e">
        <f ca="1">LOOKUP(E1878,_xludf.MAP(_xludf.SEQUENCE($I$24-$I$23+1,1,$I$23),_xludf.LAMBDA(x,DISTR_HIPERGEOM_CDF(x,$C$5,$C$4,$C$3))),_xludf.SEQUENCE($I$24-$I$23+1,1,$I$23+1))</f>
        <v>#NAME?</v>
      </c>
      <c r="G1878" s="1"/>
      <c r="H1878" s="1"/>
      <c r="I1878" s="1"/>
      <c r="J1878" s="1"/>
      <c r="R1878" s="1"/>
      <c r="S1878" s="1"/>
      <c r="T1878" s="1"/>
      <c r="U1878" s="1"/>
      <c r="V1878" s="1"/>
      <c r="W1878" s="1"/>
      <c r="X1878" s="1"/>
    </row>
    <row r="1879" spans="1:24" ht="13.8" x14ac:dyDescent="0.3">
      <c r="A1879" s="1"/>
      <c r="B1879" s="1"/>
      <c r="C1879" s="1"/>
      <c r="D1879" s="6"/>
      <c r="E1879" s="5">
        <v>0.84302264515484271</v>
      </c>
      <c r="F1879" s="5" t="e">
        <f ca="1">LOOKUP(E1879,_xludf.MAP(_xludf.SEQUENCE($I$24-$I$23+1,1,$I$23),_xludf.LAMBDA(x,DISTR_HIPERGEOM_CDF(x,$C$5,$C$4,$C$3))),_xludf.SEQUENCE($I$24-$I$23+1,1,$I$23+1))</f>
        <v>#NAME?</v>
      </c>
      <c r="G1879" s="1"/>
      <c r="H1879" s="1"/>
      <c r="I1879" s="1"/>
      <c r="J1879" s="1"/>
      <c r="R1879" s="1"/>
      <c r="S1879" s="1"/>
      <c r="T1879" s="1"/>
      <c r="U1879" s="1"/>
      <c r="V1879" s="1"/>
      <c r="W1879" s="1"/>
      <c r="X1879" s="1"/>
    </row>
    <row r="1880" spans="1:24" ht="13.8" x14ac:dyDescent="0.3">
      <c r="A1880" s="1"/>
      <c r="B1880" s="1"/>
      <c r="C1880" s="1"/>
      <c r="D1880" s="6"/>
      <c r="E1880" s="5">
        <v>0.84318703862615996</v>
      </c>
      <c r="F1880" s="5" t="e">
        <f ca="1">LOOKUP(E1880,_xludf.MAP(_xludf.SEQUENCE($I$24-$I$23+1,1,$I$23),_xludf.LAMBDA(x,DISTR_HIPERGEOM_CDF(x,$C$5,$C$4,$C$3))),_xludf.SEQUENCE($I$24-$I$23+1,1,$I$23+1))</f>
        <v>#NAME?</v>
      </c>
      <c r="G1880" s="1"/>
      <c r="H1880" s="1"/>
      <c r="I1880" s="1"/>
      <c r="J1880" s="1"/>
      <c r="R1880" s="1"/>
      <c r="S1880" s="1"/>
      <c r="T1880" s="1"/>
      <c r="U1880" s="1"/>
      <c r="V1880" s="1"/>
      <c r="W1880" s="1"/>
      <c r="X1880" s="1"/>
    </row>
    <row r="1881" spans="1:24" ht="13.8" x14ac:dyDescent="0.3">
      <c r="A1881" s="1"/>
      <c r="B1881" s="1"/>
      <c r="C1881" s="1"/>
      <c r="D1881" s="6"/>
      <c r="E1881" s="5">
        <v>0.13170995228531213</v>
      </c>
      <c r="F1881" s="5" t="e">
        <f ca="1">LOOKUP(E1881,_xludf.MAP(_xludf.SEQUENCE($I$24-$I$23+1,1,$I$23),_xludf.LAMBDA(x,DISTR_HIPERGEOM_CDF(x,$C$5,$C$4,$C$3))),_xludf.SEQUENCE($I$24-$I$23+1,1,$I$23+1))</f>
        <v>#NAME?</v>
      </c>
      <c r="G1881" s="1"/>
      <c r="H1881" s="1"/>
      <c r="I1881" s="1"/>
      <c r="J1881" s="1"/>
      <c r="R1881" s="1"/>
      <c r="S1881" s="1"/>
      <c r="T1881" s="1"/>
      <c r="U1881" s="1"/>
      <c r="V1881" s="1"/>
      <c r="W1881" s="1"/>
      <c r="X1881" s="1"/>
    </row>
    <row r="1882" spans="1:24" ht="13.8" x14ac:dyDescent="0.3">
      <c r="A1882" s="1"/>
      <c r="B1882" s="1"/>
      <c r="C1882" s="1"/>
      <c r="D1882" s="6"/>
      <c r="E1882" s="5">
        <v>7.23596516949635E-2</v>
      </c>
      <c r="F1882" s="5" t="e">
        <f ca="1">LOOKUP(E1882,_xludf.MAP(_xludf.SEQUENCE($I$24-$I$23+1,1,$I$23),_xludf.LAMBDA(x,DISTR_HIPERGEOM_CDF(x,$C$5,$C$4,$C$3))),_xludf.SEQUENCE($I$24-$I$23+1,1,$I$23+1))</f>
        <v>#NAME?</v>
      </c>
      <c r="G1882" s="1"/>
      <c r="H1882" s="1"/>
      <c r="I1882" s="1"/>
      <c r="J1882" s="1"/>
      <c r="R1882" s="1"/>
      <c r="S1882" s="1"/>
      <c r="T1882" s="1"/>
      <c r="U1882" s="1"/>
      <c r="V1882" s="1"/>
      <c r="W1882" s="1"/>
      <c r="X1882" s="1"/>
    </row>
    <row r="1883" spans="1:24" ht="13.8" x14ac:dyDescent="0.3">
      <c r="A1883" s="1"/>
      <c r="B1883" s="1"/>
      <c r="C1883" s="1"/>
      <c r="D1883" s="6"/>
      <c r="E1883" s="5">
        <v>1.5246947516916243E-2</v>
      </c>
      <c r="F1883" s="5" t="e">
        <f ca="1">LOOKUP(E1883,_xludf.MAP(_xludf.SEQUENCE($I$24-$I$23+1,1,$I$23),_xludf.LAMBDA(x,DISTR_HIPERGEOM_CDF(x,$C$5,$C$4,$C$3))),_xludf.SEQUENCE($I$24-$I$23+1,1,$I$23+1))</f>
        <v>#NAME?</v>
      </c>
      <c r="G1883" s="1"/>
      <c r="H1883" s="1"/>
      <c r="I1883" s="1"/>
      <c r="J1883" s="1"/>
      <c r="R1883" s="1"/>
      <c r="S1883" s="1"/>
      <c r="T1883" s="1"/>
      <c r="U1883" s="1"/>
      <c r="V1883" s="1"/>
      <c r="W1883" s="1"/>
      <c r="X1883" s="1"/>
    </row>
    <row r="1884" spans="1:24" ht="13.8" x14ac:dyDescent="0.3">
      <c r="A1884" s="1"/>
      <c r="B1884" s="1"/>
      <c r="C1884" s="1"/>
      <c r="D1884" s="6"/>
      <c r="E1884" s="5">
        <v>0.90048761105546804</v>
      </c>
      <c r="F1884" s="5" t="e">
        <f ca="1">LOOKUP(E1884,_xludf.MAP(_xludf.SEQUENCE($I$24-$I$23+1,1,$I$23),_xludf.LAMBDA(x,DISTR_HIPERGEOM_CDF(x,$C$5,$C$4,$C$3))),_xludf.SEQUENCE($I$24-$I$23+1,1,$I$23+1))</f>
        <v>#NAME?</v>
      </c>
      <c r="G1884" s="1"/>
      <c r="H1884" s="1"/>
      <c r="I1884" s="1"/>
      <c r="J1884" s="1"/>
      <c r="R1884" s="1"/>
      <c r="S1884" s="1"/>
      <c r="T1884" s="1"/>
      <c r="U1884" s="1"/>
      <c r="V1884" s="1"/>
      <c r="W1884" s="1"/>
      <c r="X1884" s="1"/>
    </row>
    <row r="1885" spans="1:24" ht="13.8" x14ac:dyDescent="0.3">
      <c r="A1885" s="1"/>
      <c r="B1885" s="1"/>
      <c r="C1885" s="1"/>
      <c r="D1885" s="6"/>
      <c r="E1885" s="5">
        <v>0.93417682019271264</v>
      </c>
      <c r="F1885" s="5" t="e">
        <f ca="1">LOOKUP(E1885,_xludf.MAP(_xludf.SEQUENCE($I$24-$I$23+1,1,$I$23),_xludf.LAMBDA(x,DISTR_HIPERGEOM_CDF(x,$C$5,$C$4,$C$3))),_xludf.SEQUENCE($I$24-$I$23+1,1,$I$23+1))</f>
        <v>#NAME?</v>
      </c>
      <c r="G1885" s="1"/>
      <c r="H1885" s="1"/>
      <c r="I1885" s="1"/>
      <c r="J1885" s="1"/>
      <c r="R1885" s="1"/>
      <c r="S1885" s="1"/>
      <c r="T1885" s="1"/>
      <c r="U1885" s="1"/>
      <c r="V1885" s="1"/>
      <c r="W1885" s="1"/>
      <c r="X1885" s="1"/>
    </row>
    <row r="1886" spans="1:24" ht="13.8" x14ac:dyDescent="0.3">
      <c r="A1886" s="1"/>
      <c r="B1886" s="1"/>
      <c r="C1886" s="1"/>
      <c r="D1886" s="6"/>
      <c r="E1886" s="5">
        <v>0.77785997003538954</v>
      </c>
      <c r="F1886" s="5" t="e">
        <f ca="1">LOOKUP(E1886,_xludf.MAP(_xludf.SEQUENCE($I$24-$I$23+1,1,$I$23),_xludf.LAMBDA(x,DISTR_HIPERGEOM_CDF(x,$C$5,$C$4,$C$3))),_xludf.SEQUENCE($I$24-$I$23+1,1,$I$23+1))</f>
        <v>#NAME?</v>
      </c>
      <c r="G1886" s="1"/>
      <c r="H1886" s="1"/>
      <c r="I1886" s="1"/>
      <c r="J1886" s="1"/>
      <c r="R1886" s="1"/>
      <c r="S1886" s="1"/>
      <c r="T1886" s="1"/>
      <c r="U1886" s="1"/>
      <c r="V1886" s="1"/>
      <c r="W1886" s="1"/>
      <c r="X1886" s="1"/>
    </row>
    <row r="1887" spans="1:24" ht="13.8" x14ac:dyDescent="0.3">
      <c r="A1887" s="1"/>
      <c r="B1887" s="1"/>
      <c r="C1887" s="1"/>
      <c r="D1887" s="6"/>
      <c r="E1887" s="5">
        <v>0.19186623495854194</v>
      </c>
      <c r="F1887" s="5" t="e">
        <f ca="1">LOOKUP(E1887,_xludf.MAP(_xludf.SEQUENCE($I$24-$I$23+1,1,$I$23),_xludf.LAMBDA(x,DISTR_HIPERGEOM_CDF(x,$C$5,$C$4,$C$3))),_xludf.SEQUENCE($I$24-$I$23+1,1,$I$23+1))</f>
        <v>#NAME?</v>
      </c>
      <c r="G1887" s="1"/>
      <c r="H1887" s="1"/>
      <c r="I1887" s="1"/>
      <c r="J1887" s="1"/>
      <c r="R1887" s="1"/>
      <c r="S1887" s="1"/>
      <c r="T1887" s="1"/>
      <c r="U1887" s="1"/>
      <c r="V1887" s="1"/>
      <c r="W1887" s="1"/>
      <c r="X1887" s="1"/>
    </row>
    <row r="1888" spans="1:24" ht="13.8" x14ac:dyDescent="0.3">
      <c r="A1888" s="1"/>
      <c r="B1888" s="1"/>
      <c r="C1888" s="1"/>
      <c r="D1888" s="6"/>
      <c r="E1888" s="5">
        <v>0.48601785851365686</v>
      </c>
      <c r="F1888" s="5" t="e">
        <f ca="1">LOOKUP(E1888,_xludf.MAP(_xludf.SEQUENCE($I$24-$I$23+1,1,$I$23),_xludf.LAMBDA(x,DISTR_HIPERGEOM_CDF(x,$C$5,$C$4,$C$3))),_xludf.SEQUENCE($I$24-$I$23+1,1,$I$23+1))</f>
        <v>#NAME?</v>
      </c>
      <c r="G1888" s="1"/>
      <c r="H1888" s="1"/>
      <c r="I1888" s="1"/>
      <c r="J1888" s="1"/>
      <c r="R1888" s="1"/>
      <c r="S1888" s="1"/>
      <c r="T1888" s="1"/>
      <c r="U1888" s="1"/>
      <c r="V1888" s="1"/>
      <c r="W1888" s="1"/>
      <c r="X1888" s="1"/>
    </row>
    <row r="1889" spans="1:24" ht="13.8" x14ac:dyDescent="0.3">
      <c r="A1889" s="1"/>
      <c r="B1889" s="1"/>
      <c r="C1889" s="1"/>
      <c r="D1889" s="6"/>
      <c r="E1889" s="5">
        <v>1.0746684150722108E-2</v>
      </c>
      <c r="F1889" s="5" t="e">
        <f ca="1">LOOKUP(E1889,_xludf.MAP(_xludf.SEQUENCE($I$24-$I$23+1,1,$I$23),_xludf.LAMBDA(x,DISTR_HIPERGEOM_CDF(x,$C$5,$C$4,$C$3))),_xludf.SEQUENCE($I$24-$I$23+1,1,$I$23+1))</f>
        <v>#NAME?</v>
      </c>
      <c r="G1889" s="1"/>
      <c r="H1889" s="1"/>
      <c r="I1889" s="1"/>
      <c r="J1889" s="1"/>
      <c r="R1889" s="1"/>
      <c r="S1889" s="1"/>
      <c r="T1889" s="1"/>
      <c r="U1889" s="1"/>
      <c r="V1889" s="1"/>
      <c r="W1889" s="1"/>
      <c r="X1889" s="1"/>
    </row>
    <row r="1890" spans="1:24" ht="13.8" x14ac:dyDescent="0.3">
      <c r="A1890" s="1"/>
      <c r="B1890" s="1"/>
      <c r="C1890" s="1"/>
      <c r="D1890" s="6"/>
      <c r="E1890" s="5">
        <v>0.43290104712655009</v>
      </c>
      <c r="F1890" s="5" t="e">
        <f ca="1">LOOKUP(E1890,_xludf.MAP(_xludf.SEQUENCE($I$24-$I$23+1,1,$I$23),_xludf.LAMBDA(x,DISTR_HIPERGEOM_CDF(x,$C$5,$C$4,$C$3))),_xludf.SEQUENCE($I$24-$I$23+1,1,$I$23+1))</f>
        <v>#NAME?</v>
      </c>
      <c r="G1890" s="1"/>
      <c r="H1890" s="1"/>
      <c r="I1890" s="1"/>
      <c r="J1890" s="1"/>
      <c r="R1890" s="1"/>
      <c r="S1890" s="1"/>
      <c r="T1890" s="1"/>
      <c r="U1890" s="1"/>
      <c r="V1890" s="1"/>
      <c r="W1890" s="1"/>
      <c r="X1890" s="1"/>
    </row>
    <row r="1891" spans="1:24" ht="13.8" x14ac:dyDescent="0.3">
      <c r="A1891" s="1"/>
      <c r="B1891" s="1"/>
      <c r="C1891" s="1"/>
      <c r="D1891" s="6"/>
      <c r="E1891" s="5">
        <v>0.36911141527164237</v>
      </c>
      <c r="F1891" s="5" t="e">
        <f ca="1">LOOKUP(E1891,_xludf.MAP(_xludf.SEQUENCE($I$24-$I$23+1,1,$I$23),_xludf.LAMBDA(x,DISTR_HIPERGEOM_CDF(x,$C$5,$C$4,$C$3))),_xludf.SEQUENCE($I$24-$I$23+1,1,$I$23+1))</f>
        <v>#NAME?</v>
      </c>
      <c r="G1891" s="1"/>
      <c r="H1891" s="1"/>
      <c r="I1891" s="1"/>
      <c r="J1891" s="1"/>
      <c r="R1891" s="1"/>
      <c r="S1891" s="1"/>
      <c r="T1891" s="1"/>
      <c r="U1891" s="1"/>
      <c r="V1891" s="1"/>
      <c r="W1891" s="1"/>
      <c r="X1891" s="1"/>
    </row>
    <row r="1892" spans="1:24" ht="13.8" x14ac:dyDescent="0.3">
      <c r="A1892" s="1"/>
      <c r="B1892" s="1"/>
      <c r="C1892" s="1"/>
      <c r="D1892" s="6"/>
      <c r="E1892" s="5">
        <v>0.22279133570803822</v>
      </c>
      <c r="F1892" s="5" t="e">
        <f ca="1">LOOKUP(E1892,_xludf.MAP(_xludf.SEQUENCE($I$24-$I$23+1,1,$I$23),_xludf.LAMBDA(x,DISTR_HIPERGEOM_CDF(x,$C$5,$C$4,$C$3))),_xludf.SEQUENCE($I$24-$I$23+1,1,$I$23+1))</f>
        <v>#NAME?</v>
      </c>
      <c r="G1892" s="1"/>
      <c r="H1892" s="1"/>
      <c r="I1892" s="1"/>
      <c r="J1892" s="1"/>
      <c r="R1892" s="1"/>
      <c r="S1892" s="1"/>
      <c r="T1892" s="1"/>
      <c r="U1892" s="1"/>
      <c r="V1892" s="1"/>
      <c r="W1892" s="1"/>
      <c r="X1892" s="1"/>
    </row>
    <row r="1893" spans="1:24" ht="13.8" x14ac:dyDescent="0.3">
      <c r="A1893" s="1"/>
      <c r="B1893" s="1"/>
      <c r="C1893" s="1"/>
      <c r="D1893" s="6"/>
      <c r="E1893" s="5">
        <v>1.592571647416674E-2</v>
      </c>
      <c r="F1893" s="5" t="e">
        <f ca="1">LOOKUP(E1893,_xludf.MAP(_xludf.SEQUENCE($I$24-$I$23+1,1,$I$23),_xludf.LAMBDA(x,DISTR_HIPERGEOM_CDF(x,$C$5,$C$4,$C$3))),_xludf.SEQUENCE($I$24-$I$23+1,1,$I$23+1))</f>
        <v>#NAME?</v>
      </c>
      <c r="G1893" s="1"/>
      <c r="H1893" s="1"/>
      <c r="I1893" s="1"/>
      <c r="J1893" s="1"/>
      <c r="R1893" s="1"/>
      <c r="S1893" s="1"/>
      <c r="T1893" s="1"/>
      <c r="U1893" s="1"/>
      <c r="V1893" s="1"/>
      <c r="W1893" s="1"/>
      <c r="X1893" s="1"/>
    </row>
    <row r="1894" spans="1:24" ht="13.8" x14ac:dyDescent="0.3">
      <c r="A1894" s="1"/>
      <c r="B1894" s="1"/>
      <c r="C1894" s="1"/>
      <c r="D1894" s="6"/>
      <c r="E1894" s="5">
        <v>0.22492100811767657</v>
      </c>
      <c r="F1894" s="5" t="e">
        <f ca="1">LOOKUP(E1894,_xludf.MAP(_xludf.SEQUENCE($I$24-$I$23+1,1,$I$23),_xludf.LAMBDA(x,DISTR_HIPERGEOM_CDF(x,$C$5,$C$4,$C$3))),_xludf.SEQUENCE($I$24-$I$23+1,1,$I$23+1))</f>
        <v>#NAME?</v>
      </c>
      <c r="G1894" s="1"/>
      <c r="H1894" s="1"/>
      <c r="I1894" s="1"/>
      <c r="J1894" s="1"/>
      <c r="R1894" s="1"/>
      <c r="S1894" s="1"/>
      <c r="T1894" s="1"/>
      <c r="U1894" s="1"/>
      <c r="V1894" s="1"/>
      <c r="W1894" s="1"/>
      <c r="X1894" s="1"/>
    </row>
    <row r="1895" spans="1:24" ht="13.8" x14ac:dyDescent="0.3">
      <c r="A1895" s="1"/>
      <c r="B1895" s="1"/>
      <c r="C1895" s="1"/>
      <c r="D1895" s="6"/>
      <c r="E1895" s="5">
        <v>0.27095003259163419</v>
      </c>
      <c r="F1895" s="5" t="e">
        <f ca="1">LOOKUP(E1895,_xludf.MAP(_xludf.SEQUENCE($I$24-$I$23+1,1,$I$23),_xludf.LAMBDA(x,DISTR_HIPERGEOM_CDF(x,$C$5,$C$4,$C$3))),_xludf.SEQUENCE($I$24-$I$23+1,1,$I$23+1))</f>
        <v>#NAME?</v>
      </c>
      <c r="G1895" s="1"/>
      <c r="H1895" s="1"/>
      <c r="I1895" s="1"/>
      <c r="J1895" s="1"/>
      <c r="R1895" s="1"/>
      <c r="S1895" s="1"/>
      <c r="T1895" s="1"/>
      <c r="U1895" s="1"/>
      <c r="V1895" s="1"/>
      <c r="W1895" s="1"/>
      <c r="X1895" s="1"/>
    </row>
    <row r="1896" spans="1:24" ht="13.8" x14ac:dyDescent="0.3">
      <c r="A1896" s="1"/>
      <c r="B1896" s="1"/>
      <c r="C1896" s="1"/>
      <c r="D1896" s="6"/>
      <c r="E1896" s="5">
        <v>9.5360723988707541E-2</v>
      </c>
      <c r="F1896" s="5" t="e">
        <f ca="1">LOOKUP(E1896,_xludf.MAP(_xludf.SEQUENCE($I$24-$I$23+1,1,$I$23),_xludf.LAMBDA(x,DISTR_HIPERGEOM_CDF(x,$C$5,$C$4,$C$3))),_xludf.SEQUENCE($I$24-$I$23+1,1,$I$23+1))</f>
        <v>#NAME?</v>
      </c>
      <c r="G1896" s="1"/>
      <c r="H1896" s="1"/>
      <c r="I1896" s="1"/>
      <c r="J1896" s="1"/>
      <c r="R1896" s="1"/>
      <c r="S1896" s="1"/>
      <c r="T1896" s="1"/>
      <c r="U1896" s="1"/>
      <c r="V1896" s="1"/>
      <c r="W1896" s="1"/>
      <c r="X1896" s="1"/>
    </row>
    <row r="1897" spans="1:24" ht="13.8" x14ac:dyDescent="0.3">
      <c r="A1897" s="1"/>
      <c r="B1897" s="1"/>
      <c r="C1897" s="1"/>
      <c r="D1897" s="6"/>
      <c r="E1897" s="5">
        <v>0.1588255796268665</v>
      </c>
      <c r="F1897" s="5" t="e">
        <f ca="1">LOOKUP(E1897,_xludf.MAP(_xludf.SEQUENCE($I$24-$I$23+1,1,$I$23),_xludf.LAMBDA(x,DISTR_HIPERGEOM_CDF(x,$C$5,$C$4,$C$3))),_xludf.SEQUENCE($I$24-$I$23+1,1,$I$23+1))</f>
        <v>#NAME?</v>
      </c>
      <c r="G1897" s="1"/>
      <c r="H1897" s="1"/>
      <c r="I1897" s="1"/>
      <c r="J1897" s="1"/>
      <c r="R1897" s="1"/>
      <c r="S1897" s="1"/>
      <c r="T1897" s="1"/>
      <c r="U1897" s="1"/>
      <c r="V1897" s="1"/>
      <c r="W1897" s="1"/>
      <c r="X1897" s="1"/>
    </row>
    <row r="1898" spans="1:24" ht="13.8" x14ac:dyDescent="0.3">
      <c r="A1898" s="1"/>
      <c r="B1898" s="1"/>
      <c r="C1898" s="1"/>
      <c r="D1898" s="6"/>
      <c r="E1898" s="5">
        <v>0.90196563038397803</v>
      </c>
      <c r="F1898" s="5" t="e">
        <f ca="1">LOOKUP(E1898,_xludf.MAP(_xludf.SEQUENCE($I$24-$I$23+1,1,$I$23),_xludf.LAMBDA(x,DISTR_HIPERGEOM_CDF(x,$C$5,$C$4,$C$3))),_xludf.SEQUENCE($I$24-$I$23+1,1,$I$23+1))</f>
        <v>#NAME?</v>
      </c>
      <c r="G1898" s="1"/>
      <c r="H1898" s="1"/>
      <c r="I1898" s="1"/>
      <c r="J1898" s="1"/>
      <c r="R1898" s="1"/>
      <c r="S1898" s="1"/>
      <c r="T1898" s="1"/>
      <c r="U1898" s="1"/>
      <c r="V1898" s="1"/>
      <c r="W1898" s="1"/>
      <c r="X1898" s="1"/>
    </row>
    <row r="1899" spans="1:24" ht="13.8" x14ac:dyDescent="0.3">
      <c r="A1899" s="1"/>
      <c r="B1899" s="1"/>
      <c r="C1899" s="1"/>
      <c r="D1899" s="6"/>
      <c r="E1899" s="5">
        <v>3.7102975436815289E-2</v>
      </c>
      <c r="F1899" s="5" t="e">
        <f ca="1">LOOKUP(E1899,_xludf.MAP(_xludf.SEQUENCE($I$24-$I$23+1,1,$I$23),_xludf.LAMBDA(x,DISTR_HIPERGEOM_CDF(x,$C$5,$C$4,$C$3))),_xludf.SEQUENCE($I$24-$I$23+1,1,$I$23+1))</f>
        <v>#NAME?</v>
      </c>
      <c r="G1899" s="1"/>
      <c r="H1899" s="1"/>
      <c r="I1899" s="1"/>
      <c r="J1899" s="1"/>
      <c r="R1899" s="1"/>
      <c r="S1899" s="1"/>
      <c r="T1899" s="1"/>
      <c r="U1899" s="1"/>
      <c r="V1899" s="1"/>
      <c r="W1899" s="1"/>
      <c r="X1899" s="1"/>
    </row>
    <row r="1900" spans="1:24" ht="13.8" x14ac:dyDescent="0.3">
      <c r="A1900" s="1"/>
      <c r="B1900" s="1"/>
      <c r="C1900" s="1"/>
      <c r="D1900" s="6"/>
      <c r="E1900" s="5">
        <v>0.701777715058991</v>
      </c>
      <c r="F1900" s="5" t="e">
        <f ca="1">LOOKUP(E1900,_xludf.MAP(_xludf.SEQUENCE($I$24-$I$23+1,1,$I$23),_xludf.LAMBDA(x,DISTR_HIPERGEOM_CDF(x,$C$5,$C$4,$C$3))),_xludf.SEQUENCE($I$24-$I$23+1,1,$I$23+1))</f>
        <v>#NAME?</v>
      </c>
      <c r="G1900" s="1"/>
      <c r="H1900" s="1"/>
      <c r="I1900" s="1"/>
      <c r="J1900" s="1"/>
      <c r="R1900" s="1"/>
      <c r="S1900" s="1"/>
      <c r="T1900" s="1"/>
      <c r="U1900" s="1"/>
      <c r="V1900" s="1"/>
      <c r="W1900" s="1"/>
      <c r="X1900" s="1"/>
    </row>
    <row r="1901" spans="1:24" ht="13.8" x14ac:dyDescent="0.3">
      <c r="A1901" s="1"/>
      <c r="B1901" s="1"/>
      <c r="C1901" s="1"/>
      <c r="D1901" s="6"/>
      <c r="E1901" s="5">
        <v>0.86361170673070298</v>
      </c>
      <c r="F1901" s="5" t="e">
        <f ca="1">LOOKUP(E1901,_xludf.MAP(_xludf.SEQUENCE($I$24-$I$23+1,1,$I$23),_xludf.LAMBDA(x,DISTR_HIPERGEOM_CDF(x,$C$5,$C$4,$C$3))),_xludf.SEQUENCE($I$24-$I$23+1,1,$I$23+1))</f>
        <v>#NAME?</v>
      </c>
      <c r="G1901" s="1"/>
      <c r="H1901" s="1"/>
      <c r="I1901" s="1"/>
      <c r="J1901" s="1"/>
      <c r="R1901" s="1"/>
      <c r="S1901" s="1"/>
      <c r="T1901" s="1"/>
      <c r="U1901" s="1"/>
      <c r="V1901" s="1"/>
      <c r="W1901" s="1"/>
      <c r="X1901" s="1"/>
    </row>
    <row r="1902" spans="1:24" ht="13.8" x14ac:dyDescent="0.3">
      <c r="A1902" s="1"/>
      <c r="B1902" s="1"/>
      <c r="C1902" s="1"/>
      <c r="D1902" s="6"/>
      <c r="E1902" s="5">
        <v>0.55502110843483143</v>
      </c>
      <c r="F1902" s="5" t="e">
        <f ca="1">LOOKUP(E1902,_xludf.MAP(_xludf.SEQUENCE($I$24-$I$23+1,1,$I$23),_xludf.LAMBDA(x,DISTR_HIPERGEOM_CDF(x,$C$5,$C$4,$C$3))),_xludf.SEQUENCE($I$24-$I$23+1,1,$I$23+1))</f>
        <v>#NAME?</v>
      </c>
      <c r="G1902" s="1"/>
      <c r="H1902" s="1"/>
      <c r="I1902" s="1"/>
      <c r="J1902" s="1"/>
      <c r="R1902" s="1"/>
      <c r="S1902" s="1"/>
      <c r="T1902" s="1"/>
      <c r="U1902" s="1"/>
      <c r="V1902" s="1"/>
      <c r="W1902" s="1"/>
      <c r="X1902" s="1"/>
    </row>
    <row r="1903" spans="1:24" ht="13.8" x14ac:dyDescent="0.3">
      <c r="A1903" s="1"/>
      <c r="B1903" s="1"/>
      <c r="C1903" s="1"/>
      <c r="D1903" s="6"/>
      <c r="E1903" s="5">
        <v>0.32779491841209552</v>
      </c>
      <c r="F1903" s="5" t="e">
        <f ca="1">LOOKUP(E1903,_xludf.MAP(_xludf.SEQUENCE($I$24-$I$23+1,1,$I$23),_xludf.LAMBDA(x,DISTR_HIPERGEOM_CDF(x,$C$5,$C$4,$C$3))),_xludf.SEQUENCE($I$24-$I$23+1,1,$I$23+1))</f>
        <v>#NAME?</v>
      </c>
      <c r="G1903" s="1"/>
      <c r="H1903" s="1"/>
      <c r="I1903" s="1"/>
      <c r="J1903" s="1"/>
      <c r="R1903" s="1"/>
      <c r="S1903" s="1"/>
      <c r="T1903" s="1"/>
      <c r="U1903" s="1"/>
      <c r="V1903" s="1"/>
      <c r="W1903" s="1"/>
      <c r="X1903" s="1"/>
    </row>
    <row r="1904" spans="1:24" ht="13.8" x14ac:dyDescent="0.3">
      <c r="A1904" s="1"/>
      <c r="B1904" s="1"/>
      <c r="C1904" s="1"/>
      <c r="D1904" s="6"/>
      <c r="E1904" s="5">
        <v>0.10097464234107234</v>
      </c>
      <c r="F1904" s="5" t="e">
        <f ca="1">LOOKUP(E1904,_xludf.MAP(_xludf.SEQUENCE($I$24-$I$23+1,1,$I$23),_xludf.LAMBDA(x,DISTR_HIPERGEOM_CDF(x,$C$5,$C$4,$C$3))),_xludf.SEQUENCE($I$24-$I$23+1,1,$I$23+1))</f>
        <v>#NAME?</v>
      </c>
      <c r="G1904" s="1"/>
      <c r="H1904" s="1"/>
      <c r="I1904" s="1"/>
      <c r="J1904" s="1"/>
      <c r="R1904" s="1"/>
      <c r="S1904" s="1"/>
      <c r="T1904" s="1"/>
      <c r="U1904" s="1"/>
      <c r="V1904" s="1"/>
      <c r="W1904" s="1"/>
      <c r="X1904" s="1"/>
    </row>
    <row r="1905" spans="1:24" ht="13.8" x14ac:dyDescent="0.3">
      <c r="A1905" s="1"/>
      <c r="B1905" s="1"/>
      <c r="C1905" s="1"/>
      <c r="D1905" s="6"/>
      <c r="E1905" s="5">
        <v>0.22902485025179742</v>
      </c>
      <c r="F1905" s="5" t="e">
        <f ca="1">LOOKUP(E1905,_xludf.MAP(_xludf.SEQUENCE($I$24-$I$23+1,1,$I$23),_xludf.LAMBDA(x,DISTR_HIPERGEOM_CDF(x,$C$5,$C$4,$C$3))),_xludf.SEQUENCE($I$24-$I$23+1,1,$I$23+1))</f>
        <v>#NAME?</v>
      </c>
      <c r="G1905" s="1"/>
      <c r="H1905" s="1"/>
      <c r="I1905" s="1"/>
      <c r="J1905" s="1"/>
      <c r="R1905" s="1"/>
      <c r="S1905" s="1"/>
      <c r="T1905" s="1"/>
      <c r="U1905" s="1"/>
      <c r="V1905" s="1"/>
      <c r="W1905" s="1"/>
      <c r="X1905" s="1"/>
    </row>
    <row r="1906" spans="1:24" ht="13.8" x14ac:dyDescent="0.3">
      <c r="A1906" s="1"/>
      <c r="B1906" s="1"/>
      <c r="C1906" s="1"/>
      <c r="D1906" s="6"/>
      <c r="E1906" s="5">
        <v>0.93047667700440373</v>
      </c>
      <c r="F1906" s="5" t="e">
        <f ca="1">LOOKUP(E1906,_xludf.MAP(_xludf.SEQUENCE($I$24-$I$23+1,1,$I$23),_xludf.LAMBDA(x,DISTR_HIPERGEOM_CDF(x,$C$5,$C$4,$C$3))),_xludf.SEQUENCE($I$24-$I$23+1,1,$I$23+1))</f>
        <v>#NAME?</v>
      </c>
      <c r="G1906" s="1"/>
      <c r="H1906" s="1"/>
      <c r="I1906" s="1"/>
      <c r="J1906" s="1"/>
      <c r="R1906" s="1"/>
      <c r="S1906" s="1"/>
      <c r="T1906" s="1"/>
      <c r="U1906" s="1"/>
      <c r="V1906" s="1"/>
      <c r="W1906" s="1"/>
      <c r="X1906" s="1"/>
    </row>
    <row r="1907" spans="1:24" ht="13.8" x14ac:dyDescent="0.3">
      <c r="A1907" s="1"/>
      <c r="B1907" s="1"/>
      <c r="C1907" s="1"/>
      <c r="D1907" s="6"/>
      <c r="E1907" s="5">
        <v>0.22344273742456355</v>
      </c>
      <c r="F1907" s="5" t="e">
        <f ca="1">LOOKUP(E1907,_xludf.MAP(_xludf.SEQUENCE($I$24-$I$23+1,1,$I$23),_xludf.LAMBDA(x,DISTR_HIPERGEOM_CDF(x,$C$5,$C$4,$C$3))),_xludf.SEQUENCE($I$24-$I$23+1,1,$I$23+1))</f>
        <v>#NAME?</v>
      </c>
      <c r="G1907" s="1"/>
      <c r="H1907" s="1"/>
      <c r="I1907" s="1"/>
      <c r="J1907" s="1"/>
      <c r="R1907" s="1"/>
      <c r="S1907" s="1"/>
      <c r="T1907" s="1"/>
      <c r="U1907" s="1"/>
      <c r="V1907" s="1"/>
      <c r="W1907" s="1"/>
      <c r="X1907" s="1"/>
    </row>
    <row r="1908" spans="1:24" ht="13.8" x14ac:dyDescent="0.3">
      <c r="A1908" s="1"/>
      <c r="B1908" s="1"/>
      <c r="C1908" s="1"/>
      <c r="D1908" s="6"/>
      <c r="E1908" s="5">
        <v>0.17014914744396392</v>
      </c>
      <c r="F1908" s="5" t="e">
        <f ca="1">LOOKUP(E1908,_xludf.MAP(_xludf.SEQUENCE($I$24-$I$23+1,1,$I$23),_xludf.LAMBDA(x,DISTR_HIPERGEOM_CDF(x,$C$5,$C$4,$C$3))),_xludf.SEQUENCE($I$24-$I$23+1,1,$I$23+1))</f>
        <v>#NAME?</v>
      </c>
      <c r="G1908" s="1"/>
      <c r="H1908" s="1"/>
      <c r="I1908" s="1"/>
      <c r="J1908" s="1"/>
      <c r="R1908" s="1"/>
      <c r="S1908" s="1"/>
      <c r="T1908" s="1"/>
      <c r="U1908" s="1"/>
      <c r="V1908" s="1"/>
      <c r="W1908" s="1"/>
      <c r="X1908" s="1"/>
    </row>
    <row r="1909" spans="1:24" ht="13.8" x14ac:dyDescent="0.3">
      <c r="A1909" s="1"/>
      <c r="B1909" s="1"/>
      <c r="C1909" s="1"/>
      <c r="D1909" s="6"/>
      <c r="E1909" s="5">
        <v>0.64613729921867857</v>
      </c>
      <c r="F1909" s="5" t="e">
        <f ca="1">LOOKUP(E1909,_xludf.MAP(_xludf.SEQUENCE($I$24-$I$23+1,1,$I$23),_xludf.LAMBDA(x,DISTR_HIPERGEOM_CDF(x,$C$5,$C$4,$C$3))),_xludf.SEQUENCE($I$24-$I$23+1,1,$I$23+1))</f>
        <v>#NAME?</v>
      </c>
      <c r="G1909" s="1"/>
      <c r="H1909" s="1"/>
      <c r="I1909" s="1"/>
      <c r="J1909" s="1"/>
      <c r="R1909" s="1"/>
      <c r="S1909" s="1"/>
      <c r="T1909" s="1"/>
      <c r="U1909" s="1"/>
      <c r="V1909" s="1"/>
      <c r="W1909" s="1"/>
      <c r="X1909" s="1"/>
    </row>
    <row r="1910" spans="1:24" ht="13.8" x14ac:dyDescent="0.3">
      <c r="A1910" s="1"/>
      <c r="B1910" s="1"/>
      <c r="C1910" s="1"/>
      <c r="D1910" s="6"/>
      <c r="E1910" s="5">
        <v>0.43778572304179686</v>
      </c>
      <c r="F1910" s="5" t="e">
        <f ca="1">LOOKUP(E1910,_xludf.MAP(_xludf.SEQUENCE($I$24-$I$23+1,1,$I$23),_xludf.LAMBDA(x,DISTR_HIPERGEOM_CDF(x,$C$5,$C$4,$C$3))),_xludf.SEQUENCE($I$24-$I$23+1,1,$I$23+1))</f>
        <v>#NAME?</v>
      </c>
      <c r="G1910" s="1"/>
      <c r="H1910" s="1"/>
      <c r="I1910" s="1"/>
      <c r="J1910" s="1"/>
      <c r="R1910" s="1"/>
      <c r="S1910" s="1"/>
      <c r="T1910" s="1"/>
      <c r="U1910" s="1"/>
      <c r="V1910" s="1"/>
      <c r="W1910" s="1"/>
      <c r="X1910" s="1"/>
    </row>
    <row r="1911" spans="1:24" ht="13.8" x14ac:dyDescent="0.3">
      <c r="A1911" s="1"/>
      <c r="B1911" s="1"/>
      <c r="C1911" s="1"/>
      <c r="D1911" s="6"/>
      <c r="E1911" s="5">
        <v>0.82971317033413305</v>
      </c>
      <c r="F1911" s="5" t="e">
        <f ca="1">LOOKUP(E1911,_xludf.MAP(_xludf.SEQUENCE($I$24-$I$23+1,1,$I$23),_xludf.LAMBDA(x,DISTR_HIPERGEOM_CDF(x,$C$5,$C$4,$C$3))),_xludf.SEQUENCE($I$24-$I$23+1,1,$I$23+1))</f>
        <v>#NAME?</v>
      </c>
      <c r="G1911" s="1"/>
      <c r="H1911" s="1"/>
      <c r="I1911" s="1"/>
      <c r="J1911" s="1"/>
      <c r="R1911" s="1"/>
      <c r="S1911" s="1"/>
      <c r="T1911" s="1"/>
      <c r="U1911" s="1"/>
      <c r="V1911" s="1"/>
      <c r="W1911" s="1"/>
      <c r="X1911" s="1"/>
    </row>
    <row r="1912" spans="1:24" ht="13.8" x14ac:dyDescent="0.3">
      <c r="A1912" s="1"/>
      <c r="B1912" s="1"/>
      <c r="C1912" s="1"/>
      <c r="D1912" s="6"/>
      <c r="E1912" s="5">
        <v>0.77052234095131567</v>
      </c>
      <c r="F1912" s="5" t="e">
        <f ca="1">LOOKUP(E1912,_xludf.MAP(_xludf.SEQUENCE($I$24-$I$23+1,1,$I$23),_xludf.LAMBDA(x,DISTR_HIPERGEOM_CDF(x,$C$5,$C$4,$C$3))),_xludf.SEQUENCE($I$24-$I$23+1,1,$I$23+1))</f>
        <v>#NAME?</v>
      </c>
      <c r="G1912" s="1"/>
      <c r="H1912" s="1"/>
      <c r="I1912" s="1"/>
      <c r="J1912" s="1"/>
      <c r="R1912" s="1"/>
      <c r="S1912" s="1"/>
      <c r="T1912" s="1"/>
      <c r="U1912" s="1"/>
      <c r="V1912" s="1"/>
      <c r="W1912" s="1"/>
      <c r="X1912" s="1"/>
    </row>
    <row r="1913" spans="1:24" ht="13.8" x14ac:dyDescent="0.3">
      <c r="A1913" s="1"/>
      <c r="B1913" s="1"/>
      <c r="C1913" s="1"/>
      <c r="D1913" s="6"/>
      <c r="E1913" s="5">
        <v>0.73135652615232405</v>
      </c>
      <c r="F1913" s="5" t="e">
        <f ca="1">LOOKUP(E1913,_xludf.MAP(_xludf.SEQUENCE($I$24-$I$23+1,1,$I$23),_xludf.LAMBDA(x,DISTR_HIPERGEOM_CDF(x,$C$5,$C$4,$C$3))),_xludf.SEQUENCE($I$24-$I$23+1,1,$I$23+1))</f>
        <v>#NAME?</v>
      </c>
      <c r="G1913" s="1"/>
      <c r="H1913" s="1"/>
      <c r="I1913" s="1"/>
      <c r="J1913" s="1"/>
      <c r="R1913" s="1"/>
      <c r="S1913" s="1"/>
      <c r="T1913" s="1"/>
      <c r="U1913" s="1"/>
      <c r="V1913" s="1"/>
      <c r="W1913" s="1"/>
      <c r="X1913" s="1"/>
    </row>
    <row r="1914" spans="1:24" ht="13.8" x14ac:dyDescent="0.3">
      <c r="A1914" s="1"/>
      <c r="B1914" s="1"/>
      <c r="C1914" s="1"/>
      <c r="D1914" s="6"/>
      <c r="E1914" s="5">
        <v>0.29180994858930587</v>
      </c>
      <c r="F1914" s="5" t="e">
        <f ca="1">LOOKUP(E1914,_xludf.MAP(_xludf.SEQUENCE($I$24-$I$23+1,1,$I$23),_xludf.LAMBDA(x,DISTR_HIPERGEOM_CDF(x,$C$5,$C$4,$C$3))),_xludf.SEQUENCE($I$24-$I$23+1,1,$I$23+1))</f>
        <v>#NAME?</v>
      </c>
      <c r="G1914" s="1"/>
      <c r="H1914" s="1"/>
      <c r="I1914" s="1"/>
      <c r="J1914" s="1"/>
      <c r="R1914" s="1"/>
      <c r="S1914" s="1"/>
      <c r="T1914" s="1"/>
      <c r="U1914" s="1"/>
      <c r="V1914" s="1"/>
      <c r="W1914" s="1"/>
      <c r="X1914" s="1"/>
    </row>
    <row r="1915" spans="1:24" ht="13.8" x14ac:dyDescent="0.3">
      <c r="A1915" s="1"/>
      <c r="B1915" s="1"/>
      <c r="C1915" s="1"/>
      <c r="D1915" s="6"/>
      <c r="E1915" s="5">
        <v>0.81185665845974142</v>
      </c>
      <c r="F1915" s="5" t="e">
        <f ca="1">LOOKUP(E1915,_xludf.MAP(_xludf.SEQUENCE($I$24-$I$23+1,1,$I$23),_xludf.LAMBDA(x,DISTR_HIPERGEOM_CDF(x,$C$5,$C$4,$C$3))),_xludf.SEQUENCE($I$24-$I$23+1,1,$I$23+1))</f>
        <v>#NAME?</v>
      </c>
      <c r="G1915" s="1"/>
      <c r="H1915" s="1"/>
      <c r="I1915" s="1"/>
      <c r="J1915" s="1"/>
      <c r="R1915" s="1"/>
      <c r="S1915" s="1"/>
      <c r="T1915" s="1"/>
      <c r="U1915" s="1"/>
      <c r="V1915" s="1"/>
      <c r="W1915" s="1"/>
      <c r="X1915" s="1"/>
    </row>
    <row r="1916" spans="1:24" ht="13.8" x14ac:dyDescent="0.3">
      <c r="A1916" s="1"/>
      <c r="B1916" s="1"/>
      <c r="C1916" s="1"/>
      <c r="D1916" s="6"/>
      <c r="E1916" s="5">
        <v>0.43487987105306602</v>
      </c>
      <c r="F1916" s="5" t="e">
        <f ca="1">LOOKUP(E1916,_xludf.MAP(_xludf.SEQUENCE($I$24-$I$23+1,1,$I$23),_xludf.LAMBDA(x,DISTR_HIPERGEOM_CDF(x,$C$5,$C$4,$C$3))),_xludf.SEQUENCE($I$24-$I$23+1,1,$I$23+1))</f>
        <v>#NAME?</v>
      </c>
      <c r="G1916" s="1"/>
      <c r="H1916" s="1"/>
      <c r="I1916" s="1"/>
      <c r="J1916" s="1"/>
      <c r="R1916" s="1"/>
      <c r="S1916" s="1"/>
      <c r="T1916" s="1"/>
      <c r="U1916" s="1"/>
      <c r="V1916" s="1"/>
      <c r="W1916" s="1"/>
      <c r="X1916" s="1"/>
    </row>
    <row r="1917" spans="1:24" ht="13.8" x14ac:dyDescent="0.3">
      <c r="A1917" s="1"/>
      <c r="B1917" s="1"/>
      <c r="C1917" s="1"/>
      <c r="D1917" s="6"/>
      <c r="E1917" s="5">
        <v>0.8107909170324975</v>
      </c>
      <c r="F1917" s="5" t="e">
        <f ca="1">LOOKUP(E1917,_xludf.MAP(_xludf.SEQUENCE($I$24-$I$23+1,1,$I$23),_xludf.LAMBDA(x,DISTR_HIPERGEOM_CDF(x,$C$5,$C$4,$C$3))),_xludf.SEQUENCE($I$24-$I$23+1,1,$I$23+1))</f>
        <v>#NAME?</v>
      </c>
      <c r="G1917" s="1"/>
      <c r="H1917" s="1"/>
      <c r="I1917" s="1"/>
      <c r="J1917" s="1"/>
      <c r="R1917" s="1"/>
      <c r="S1917" s="1"/>
      <c r="T1917" s="1"/>
      <c r="U1917" s="1"/>
      <c r="V1917" s="1"/>
      <c r="W1917" s="1"/>
      <c r="X1917" s="1"/>
    </row>
    <row r="1918" spans="1:24" ht="13.8" x14ac:dyDescent="0.3">
      <c r="A1918" s="1"/>
      <c r="B1918" s="1"/>
      <c r="C1918" s="1"/>
      <c r="D1918" s="6"/>
      <c r="E1918" s="5">
        <v>3.4993783255282462E-2</v>
      </c>
      <c r="F1918" s="5" t="e">
        <f ca="1">LOOKUP(E1918,_xludf.MAP(_xludf.SEQUENCE($I$24-$I$23+1,1,$I$23),_xludf.LAMBDA(x,DISTR_HIPERGEOM_CDF(x,$C$5,$C$4,$C$3))),_xludf.SEQUENCE($I$24-$I$23+1,1,$I$23+1))</f>
        <v>#NAME?</v>
      </c>
      <c r="G1918" s="1"/>
      <c r="H1918" s="1"/>
      <c r="I1918" s="1"/>
      <c r="J1918" s="1"/>
      <c r="R1918" s="1"/>
      <c r="S1918" s="1"/>
      <c r="T1918" s="1"/>
      <c r="U1918" s="1"/>
      <c r="V1918" s="1"/>
      <c r="W1918" s="1"/>
      <c r="X1918" s="1"/>
    </row>
    <row r="1919" spans="1:24" ht="13.8" x14ac:dyDescent="0.3">
      <c r="A1919" s="1"/>
      <c r="B1919" s="1"/>
      <c r="C1919" s="1"/>
      <c r="D1919" s="6"/>
      <c r="E1919" s="5">
        <v>0.17695190733806421</v>
      </c>
      <c r="F1919" s="5" t="e">
        <f ca="1">LOOKUP(E1919,_xludf.MAP(_xludf.SEQUENCE($I$24-$I$23+1,1,$I$23),_xludf.LAMBDA(x,DISTR_HIPERGEOM_CDF(x,$C$5,$C$4,$C$3))),_xludf.SEQUENCE($I$24-$I$23+1,1,$I$23+1))</f>
        <v>#NAME?</v>
      </c>
      <c r="G1919" s="1"/>
      <c r="H1919" s="1"/>
      <c r="I1919" s="1"/>
      <c r="J1919" s="1"/>
      <c r="R1919" s="1"/>
      <c r="S1919" s="1"/>
      <c r="T1919" s="1"/>
      <c r="U1919" s="1"/>
      <c r="V1919" s="1"/>
      <c r="W1919" s="1"/>
      <c r="X1919" s="1"/>
    </row>
    <row r="1920" spans="1:24" ht="13.8" x14ac:dyDescent="0.3">
      <c r="A1920" s="1"/>
      <c r="B1920" s="1"/>
      <c r="C1920" s="1"/>
      <c r="D1920" s="6"/>
      <c r="E1920" s="5">
        <v>0.73659436331201522</v>
      </c>
      <c r="F1920" s="5" t="e">
        <f ca="1">LOOKUP(E1920,_xludf.MAP(_xludf.SEQUENCE($I$24-$I$23+1,1,$I$23),_xludf.LAMBDA(x,DISTR_HIPERGEOM_CDF(x,$C$5,$C$4,$C$3))),_xludf.SEQUENCE($I$24-$I$23+1,1,$I$23+1))</f>
        <v>#NAME?</v>
      </c>
      <c r="G1920" s="1"/>
      <c r="H1920" s="1"/>
      <c r="I1920" s="1"/>
      <c r="J1920" s="1"/>
      <c r="R1920" s="1"/>
      <c r="S1920" s="1"/>
      <c r="T1920" s="1"/>
      <c r="U1920" s="1"/>
      <c r="V1920" s="1"/>
      <c r="W1920" s="1"/>
      <c r="X1920" s="1"/>
    </row>
    <row r="1921" spans="1:24" ht="13.8" x14ac:dyDescent="0.3">
      <c r="A1921" s="1"/>
      <c r="B1921" s="1"/>
      <c r="C1921" s="1"/>
      <c r="D1921" s="6"/>
      <c r="E1921" s="5">
        <v>0.55244364780990551</v>
      </c>
      <c r="F1921" s="5" t="e">
        <f ca="1">LOOKUP(E1921,_xludf.MAP(_xludf.SEQUENCE($I$24-$I$23+1,1,$I$23),_xludf.LAMBDA(x,DISTR_HIPERGEOM_CDF(x,$C$5,$C$4,$C$3))),_xludf.SEQUENCE($I$24-$I$23+1,1,$I$23+1))</f>
        <v>#NAME?</v>
      </c>
      <c r="G1921" s="1"/>
      <c r="H1921" s="1"/>
      <c r="I1921" s="1"/>
      <c r="J1921" s="1"/>
      <c r="R1921" s="1"/>
      <c r="S1921" s="1"/>
      <c r="T1921" s="1"/>
      <c r="U1921" s="1"/>
      <c r="V1921" s="1"/>
      <c r="W1921" s="1"/>
      <c r="X1921" s="1"/>
    </row>
    <row r="1922" spans="1:24" ht="13.8" x14ac:dyDescent="0.3">
      <c r="A1922" s="1"/>
      <c r="B1922" s="1"/>
      <c r="C1922" s="1"/>
      <c r="D1922" s="6"/>
      <c r="E1922" s="5">
        <v>2.1430802558801032E-2</v>
      </c>
      <c r="F1922" s="5" t="e">
        <f ca="1">LOOKUP(E1922,_xludf.MAP(_xludf.SEQUENCE($I$24-$I$23+1,1,$I$23),_xludf.LAMBDA(x,DISTR_HIPERGEOM_CDF(x,$C$5,$C$4,$C$3))),_xludf.SEQUENCE($I$24-$I$23+1,1,$I$23+1))</f>
        <v>#NAME?</v>
      </c>
      <c r="G1922" s="1"/>
      <c r="H1922" s="1"/>
      <c r="I1922" s="1"/>
      <c r="J1922" s="1"/>
      <c r="R1922" s="1"/>
      <c r="S1922" s="1"/>
      <c r="T1922" s="1"/>
      <c r="U1922" s="1"/>
      <c r="V1922" s="1"/>
      <c r="W1922" s="1"/>
      <c r="X1922" s="1"/>
    </row>
    <row r="1923" spans="1:24" ht="13.8" x14ac:dyDescent="0.3">
      <c r="A1923" s="1"/>
      <c r="B1923" s="1"/>
      <c r="C1923" s="1"/>
      <c r="D1923" s="6"/>
      <c r="E1923" s="5">
        <v>0.49867135838439181</v>
      </c>
      <c r="F1923" s="5" t="e">
        <f ca="1">LOOKUP(E1923,_xludf.MAP(_xludf.SEQUENCE($I$24-$I$23+1,1,$I$23),_xludf.LAMBDA(x,DISTR_HIPERGEOM_CDF(x,$C$5,$C$4,$C$3))),_xludf.SEQUENCE($I$24-$I$23+1,1,$I$23+1))</f>
        <v>#NAME?</v>
      </c>
      <c r="G1923" s="1"/>
      <c r="H1923" s="1"/>
      <c r="I1923" s="1"/>
      <c r="J1923" s="1"/>
      <c r="R1923" s="1"/>
      <c r="S1923" s="1"/>
      <c r="T1923" s="1"/>
      <c r="U1923" s="1"/>
      <c r="V1923" s="1"/>
      <c r="W1923" s="1"/>
      <c r="X1923" s="1"/>
    </row>
    <row r="1924" spans="1:24" ht="13.8" x14ac:dyDescent="0.3">
      <c r="A1924" s="1"/>
      <c r="B1924" s="1"/>
      <c r="C1924" s="1"/>
      <c r="D1924" s="6"/>
      <c r="E1924" s="5">
        <v>0.97736660166545819</v>
      </c>
      <c r="F1924" s="5" t="e">
        <f ca="1">LOOKUP(E1924,_xludf.MAP(_xludf.SEQUENCE($I$24-$I$23+1,1,$I$23),_xludf.LAMBDA(x,DISTR_HIPERGEOM_CDF(x,$C$5,$C$4,$C$3))),_xludf.SEQUENCE($I$24-$I$23+1,1,$I$23+1))</f>
        <v>#NAME?</v>
      </c>
      <c r="G1924" s="1"/>
      <c r="H1924" s="1"/>
      <c r="I1924" s="1"/>
      <c r="J1924" s="1"/>
      <c r="R1924" s="1"/>
      <c r="S1924" s="1"/>
      <c r="T1924" s="1"/>
      <c r="U1924" s="1"/>
      <c r="V1924" s="1"/>
      <c r="W1924" s="1"/>
      <c r="X1924" s="1"/>
    </row>
    <row r="1925" spans="1:24" ht="13.8" x14ac:dyDescent="0.3">
      <c r="A1925" s="1"/>
      <c r="B1925" s="1"/>
      <c r="C1925" s="1"/>
      <c r="D1925" s="6"/>
      <c r="E1925" s="5">
        <v>0.98430217603652703</v>
      </c>
      <c r="F1925" s="5" t="e">
        <f ca="1">LOOKUP(E1925,_xludf.MAP(_xludf.SEQUENCE($I$24-$I$23+1,1,$I$23),_xludf.LAMBDA(x,DISTR_HIPERGEOM_CDF(x,$C$5,$C$4,$C$3))),_xludf.SEQUENCE($I$24-$I$23+1,1,$I$23+1))</f>
        <v>#NAME?</v>
      </c>
      <c r="G1925" s="1"/>
      <c r="H1925" s="1"/>
      <c r="I1925" s="1"/>
      <c r="J1925" s="1"/>
      <c r="R1925" s="1"/>
      <c r="S1925" s="1"/>
      <c r="T1925" s="1"/>
      <c r="U1925" s="1"/>
      <c r="V1925" s="1"/>
      <c r="W1925" s="1"/>
      <c r="X1925" s="1"/>
    </row>
    <row r="1926" spans="1:24" ht="13.8" x14ac:dyDescent="0.3">
      <c r="A1926" s="1"/>
      <c r="B1926" s="1"/>
      <c r="C1926" s="1"/>
      <c r="D1926" s="6"/>
      <c r="E1926" s="5">
        <v>0.3130482857831165</v>
      </c>
      <c r="F1926" s="5" t="e">
        <f ca="1">LOOKUP(E1926,_xludf.MAP(_xludf.SEQUENCE($I$24-$I$23+1,1,$I$23),_xludf.LAMBDA(x,DISTR_HIPERGEOM_CDF(x,$C$5,$C$4,$C$3))),_xludf.SEQUENCE($I$24-$I$23+1,1,$I$23+1))</f>
        <v>#NAME?</v>
      </c>
      <c r="G1926" s="1"/>
      <c r="H1926" s="1"/>
      <c r="I1926" s="1"/>
      <c r="J1926" s="1"/>
      <c r="R1926" s="1"/>
      <c r="S1926" s="1"/>
      <c r="T1926" s="1"/>
      <c r="U1926" s="1"/>
      <c r="V1926" s="1"/>
      <c r="W1926" s="1"/>
      <c r="X1926" s="1"/>
    </row>
    <row r="1927" spans="1:24" ht="13.8" x14ac:dyDescent="0.3">
      <c r="A1927" s="1"/>
      <c r="B1927" s="1"/>
      <c r="C1927" s="1"/>
      <c r="D1927" s="6"/>
      <c r="E1927" s="5">
        <v>0.43640516212215663</v>
      </c>
      <c r="F1927" s="5" t="e">
        <f ca="1">LOOKUP(E1927,_xludf.MAP(_xludf.SEQUENCE($I$24-$I$23+1,1,$I$23),_xludf.LAMBDA(x,DISTR_HIPERGEOM_CDF(x,$C$5,$C$4,$C$3))),_xludf.SEQUENCE($I$24-$I$23+1,1,$I$23+1))</f>
        <v>#NAME?</v>
      </c>
      <c r="G1927" s="1"/>
      <c r="H1927" s="1"/>
      <c r="I1927" s="1"/>
      <c r="J1927" s="1"/>
      <c r="R1927" s="1"/>
      <c r="S1927" s="1"/>
      <c r="T1927" s="1"/>
      <c r="U1927" s="1"/>
      <c r="V1927" s="1"/>
      <c r="W1927" s="1"/>
      <c r="X1927" s="1"/>
    </row>
    <row r="1928" spans="1:24" ht="13.8" x14ac:dyDescent="0.3">
      <c r="A1928" s="1"/>
      <c r="B1928" s="1"/>
      <c r="C1928" s="1"/>
      <c r="D1928" s="6"/>
      <c r="E1928" s="5">
        <v>0.33971249358389111</v>
      </c>
      <c r="F1928" s="5" t="e">
        <f ca="1">LOOKUP(E1928,_xludf.MAP(_xludf.SEQUENCE($I$24-$I$23+1,1,$I$23),_xludf.LAMBDA(x,DISTR_HIPERGEOM_CDF(x,$C$5,$C$4,$C$3))),_xludf.SEQUENCE($I$24-$I$23+1,1,$I$23+1))</f>
        <v>#NAME?</v>
      </c>
      <c r="G1928" s="1"/>
      <c r="H1928" s="1"/>
      <c r="I1928" s="1"/>
      <c r="J1928" s="1"/>
      <c r="R1928" s="1"/>
      <c r="S1928" s="1"/>
      <c r="T1928" s="1"/>
      <c r="U1928" s="1"/>
      <c r="V1928" s="1"/>
      <c r="W1928" s="1"/>
      <c r="X1928" s="1"/>
    </row>
    <row r="1929" spans="1:24" ht="13.8" x14ac:dyDescent="0.3">
      <c r="A1929" s="1"/>
      <c r="B1929" s="1"/>
      <c r="C1929" s="1"/>
      <c r="D1929" s="6"/>
      <c r="E1929" s="5">
        <v>5.9242827074632909E-2</v>
      </c>
      <c r="F1929" s="5" t="e">
        <f ca="1">LOOKUP(E1929,_xludf.MAP(_xludf.SEQUENCE($I$24-$I$23+1,1,$I$23),_xludf.LAMBDA(x,DISTR_HIPERGEOM_CDF(x,$C$5,$C$4,$C$3))),_xludf.SEQUENCE($I$24-$I$23+1,1,$I$23+1))</f>
        <v>#NAME?</v>
      </c>
      <c r="G1929" s="1"/>
      <c r="H1929" s="1"/>
      <c r="I1929" s="1"/>
      <c r="J1929" s="1"/>
      <c r="R1929" s="1"/>
      <c r="S1929" s="1"/>
      <c r="T1929" s="1"/>
      <c r="U1929" s="1"/>
      <c r="V1929" s="1"/>
      <c r="W1929" s="1"/>
      <c r="X1929" s="1"/>
    </row>
    <row r="1930" spans="1:24" ht="13.8" x14ac:dyDescent="0.3">
      <c r="A1930" s="1"/>
      <c r="B1930" s="1"/>
      <c r="C1930" s="1"/>
      <c r="D1930" s="6"/>
      <c r="E1930" s="5">
        <v>0.83754945436223105</v>
      </c>
      <c r="F1930" s="5" t="e">
        <f ca="1">LOOKUP(E1930,_xludf.MAP(_xludf.SEQUENCE($I$24-$I$23+1,1,$I$23),_xludf.LAMBDA(x,DISTR_HIPERGEOM_CDF(x,$C$5,$C$4,$C$3))),_xludf.SEQUENCE($I$24-$I$23+1,1,$I$23+1))</f>
        <v>#NAME?</v>
      </c>
      <c r="G1930" s="1"/>
      <c r="H1930" s="1"/>
      <c r="I1930" s="1"/>
      <c r="J1930" s="1"/>
      <c r="R1930" s="1"/>
      <c r="S1930" s="1"/>
      <c r="T1930" s="1"/>
      <c r="U1930" s="1"/>
      <c r="V1930" s="1"/>
      <c r="W1930" s="1"/>
      <c r="X1930" s="1"/>
    </row>
    <row r="1931" spans="1:24" ht="13.8" x14ac:dyDescent="0.3">
      <c r="A1931" s="1"/>
      <c r="B1931" s="1"/>
      <c r="C1931" s="1"/>
      <c r="D1931" s="6"/>
      <c r="E1931" s="5">
        <v>0.83905678234760961</v>
      </c>
      <c r="F1931" s="5" t="e">
        <f ca="1">LOOKUP(E1931,_xludf.MAP(_xludf.SEQUENCE($I$24-$I$23+1,1,$I$23),_xludf.LAMBDA(x,DISTR_HIPERGEOM_CDF(x,$C$5,$C$4,$C$3))),_xludf.SEQUENCE($I$24-$I$23+1,1,$I$23+1))</f>
        <v>#NAME?</v>
      </c>
      <c r="G1931" s="1"/>
      <c r="H1931" s="1"/>
      <c r="I1931" s="1"/>
      <c r="J1931" s="1"/>
      <c r="R1931" s="1"/>
      <c r="S1931" s="1"/>
      <c r="T1931" s="1"/>
      <c r="U1931" s="1"/>
      <c r="V1931" s="1"/>
      <c r="W1931" s="1"/>
      <c r="X1931" s="1"/>
    </row>
    <row r="1932" spans="1:24" ht="13.8" x14ac:dyDescent="0.3">
      <c r="A1932" s="1"/>
      <c r="B1932" s="1"/>
      <c r="C1932" s="1"/>
      <c r="D1932" s="6"/>
      <c r="E1932" s="5">
        <v>0.19026100636467769</v>
      </c>
      <c r="F1932" s="5" t="e">
        <f ca="1">LOOKUP(E1932,_xludf.MAP(_xludf.SEQUENCE($I$24-$I$23+1,1,$I$23),_xludf.LAMBDA(x,DISTR_HIPERGEOM_CDF(x,$C$5,$C$4,$C$3))),_xludf.SEQUENCE($I$24-$I$23+1,1,$I$23+1))</f>
        <v>#NAME?</v>
      </c>
      <c r="G1932" s="1"/>
      <c r="H1932" s="1"/>
      <c r="I1932" s="1"/>
      <c r="J1932" s="1"/>
      <c r="R1932" s="1"/>
      <c r="S1932" s="1"/>
      <c r="T1932" s="1"/>
      <c r="U1932" s="1"/>
      <c r="V1932" s="1"/>
      <c r="W1932" s="1"/>
      <c r="X1932" s="1"/>
    </row>
    <row r="1933" spans="1:24" ht="13.8" x14ac:dyDescent="0.3">
      <c r="A1933" s="1"/>
      <c r="B1933" s="1"/>
      <c r="C1933" s="1"/>
      <c r="D1933" s="6"/>
      <c r="E1933" s="5">
        <v>0.13177081272149183</v>
      </c>
      <c r="F1933" s="5" t="e">
        <f ca="1">LOOKUP(E1933,_xludf.MAP(_xludf.SEQUENCE($I$24-$I$23+1,1,$I$23),_xludf.LAMBDA(x,DISTR_HIPERGEOM_CDF(x,$C$5,$C$4,$C$3))),_xludf.SEQUENCE($I$24-$I$23+1,1,$I$23+1))</f>
        <v>#NAME?</v>
      </c>
      <c r="G1933" s="1"/>
      <c r="H1933" s="1"/>
      <c r="I1933" s="1"/>
      <c r="J1933" s="1"/>
      <c r="R1933" s="1"/>
      <c r="S1933" s="1"/>
      <c r="T1933" s="1"/>
      <c r="U1933" s="1"/>
      <c r="V1933" s="1"/>
      <c r="W1933" s="1"/>
      <c r="X1933" s="1"/>
    </row>
    <row r="1934" spans="1:24" ht="13.8" x14ac:dyDescent="0.3">
      <c r="A1934" s="1"/>
      <c r="B1934" s="1"/>
      <c r="C1934" s="1"/>
      <c r="D1934" s="6"/>
      <c r="E1934" s="5">
        <v>0.58841773852438173</v>
      </c>
      <c r="F1934" s="5" t="e">
        <f ca="1">LOOKUP(E1934,_xludf.MAP(_xludf.SEQUENCE($I$24-$I$23+1,1,$I$23),_xludf.LAMBDA(x,DISTR_HIPERGEOM_CDF(x,$C$5,$C$4,$C$3))),_xludf.SEQUENCE($I$24-$I$23+1,1,$I$23+1))</f>
        <v>#NAME?</v>
      </c>
      <c r="G1934" s="1"/>
      <c r="H1934" s="1"/>
      <c r="I1934" s="1"/>
      <c r="J1934" s="1"/>
      <c r="R1934" s="1"/>
      <c r="S1934" s="1"/>
      <c r="T1934" s="1"/>
      <c r="U1934" s="1"/>
      <c r="V1934" s="1"/>
      <c r="W1934" s="1"/>
      <c r="X1934" s="1"/>
    </row>
    <row r="1935" spans="1:24" ht="13.8" x14ac:dyDescent="0.3">
      <c r="A1935" s="1"/>
      <c r="B1935" s="1"/>
      <c r="C1935" s="1"/>
      <c r="D1935" s="6"/>
      <c r="E1935" s="5">
        <v>0.94355125600791856</v>
      </c>
      <c r="F1935" s="5" t="e">
        <f ca="1">LOOKUP(E1935,_xludf.MAP(_xludf.SEQUENCE($I$24-$I$23+1,1,$I$23),_xludf.LAMBDA(x,DISTR_HIPERGEOM_CDF(x,$C$5,$C$4,$C$3))),_xludf.SEQUENCE($I$24-$I$23+1,1,$I$23+1))</f>
        <v>#NAME?</v>
      </c>
      <c r="G1935" s="1"/>
      <c r="H1935" s="1"/>
      <c r="I1935" s="1"/>
      <c r="J1935" s="1"/>
      <c r="R1935" s="1"/>
      <c r="S1935" s="1"/>
      <c r="T1935" s="1"/>
      <c r="U1935" s="1"/>
      <c r="V1935" s="1"/>
      <c r="W1935" s="1"/>
      <c r="X1935" s="1"/>
    </row>
    <row r="1936" spans="1:24" ht="13.8" x14ac:dyDescent="0.3">
      <c r="A1936" s="1"/>
      <c r="B1936" s="1"/>
      <c r="C1936" s="1"/>
      <c r="D1936" s="6"/>
      <c r="E1936" s="5">
        <v>0.79121819978736874</v>
      </c>
      <c r="F1936" s="5" t="e">
        <f ca="1">LOOKUP(E1936,_xludf.MAP(_xludf.SEQUENCE($I$24-$I$23+1,1,$I$23),_xludf.LAMBDA(x,DISTR_HIPERGEOM_CDF(x,$C$5,$C$4,$C$3))),_xludf.SEQUENCE($I$24-$I$23+1,1,$I$23+1))</f>
        <v>#NAME?</v>
      </c>
      <c r="G1936" s="1"/>
      <c r="H1936" s="1"/>
      <c r="I1936" s="1"/>
      <c r="J1936" s="1"/>
      <c r="R1936" s="1"/>
      <c r="S1936" s="1"/>
      <c r="T1936" s="1"/>
      <c r="U1936" s="1"/>
      <c r="V1936" s="1"/>
      <c r="W1936" s="1"/>
      <c r="X1936" s="1"/>
    </row>
    <row r="1937" spans="1:24" ht="13.8" x14ac:dyDescent="0.3">
      <c r="A1937" s="1"/>
      <c r="B1937" s="1"/>
      <c r="C1937" s="1"/>
      <c r="D1937" s="6"/>
      <c r="E1937" s="5">
        <v>0.19696849756752932</v>
      </c>
      <c r="F1937" s="5" t="e">
        <f ca="1">LOOKUP(E1937,_xludf.MAP(_xludf.SEQUENCE($I$24-$I$23+1,1,$I$23),_xludf.LAMBDA(x,DISTR_HIPERGEOM_CDF(x,$C$5,$C$4,$C$3))),_xludf.SEQUENCE($I$24-$I$23+1,1,$I$23+1))</f>
        <v>#NAME?</v>
      </c>
      <c r="G1937" s="1"/>
      <c r="H1937" s="1"/>
      <c r="I1937" s="1"/>
      <c r="J1937" s="1"/>
      <c r="R1937" s="1"/>
      <c r="S1937" s="1"/>
      <c r="T1937" s="1"/>
      <c r="U1937" s="1"/>
      <c r="V1937" s="1"/>
      <c r="W1937" s="1"/>
      <c r="X1937" s="1"/>
    </row>
    <row r="1938" spans="1:24" ht="13.8" x14ac:dyDescent="0.3">
      <c r="A1938" s="1"/>
      <c r="B1938" s="1"/>
      <c r="C1938" s="1"/>
      <c r="D1938" s="6"/>
      <c r="E1938" s="5">
        <v>0.10920058609104522</v>
      </c>
      <c r="F1938" s="5" t="e">
        <f ca="1">LOOKUP(E1938,_xludf.MAP(_xludf.SEQUENCE($I$24-$I$23+1,1,$I$23),_xludf.LAMBDA(x,DISTR_HIPERGEOM_CDF(x,$C$5,$C$4,$C$3))),_xludf.SEQUENCE($I$24-$I$23+1,1,$I$23+1))</f>
        <v>#NAME?</v>
      </c>
      <c r="G1938" s="1"/>
      <c r="H1938" s="1"/>
      <c r="I1938" s="1"/>
      <c r="J1938" s="1"/>
      <c r="R1938" s="1"/>
      <c r="S1938" s="1"/>
      <c r="T1938" s="1"/>
      <c r="U1938" s="1"/>
      <c r="V1938" s="1"/>
      <c r="W1938" s="1"/>
      <c r="X1938" s="1"/>
    </row>
    <row r="1939" spans="1:24" ht="13.8" x14ac:dyDescent="0.3">
      <c r="A1939" s="1"/>
      <c r="B1939" s="1"/>
      <c r="C1939" s="1"/>
      <c r="D1939" s="6"/>
      <c r="E1939" s="5">
        <v>0.17907215538693921</v>
      </c>
      <c r="F1939" s="5" t="e">
        <f ca="1">LOOKUP(E1939,_xludf.MAP(_xludf.SEQUENCE($I$24-$I$23+1,1,$I$23),_xludf.LAMBDA(x,DISTR_HIPERGEOM_CDF(x,$C$5,$C$4,$C$3))),_xludf.SEQUENCE($I$24-$I$23+1,1,$I$23+1))</f>
        <v>#NAME?</v>
      </c>
      <c r="G1939" s="1"/>
      <c r="H1939" s="1"/>
      <c r="I1939" s="1"/>
      <c r="J1939" s="1"/>
      <c r="R1939" s="1"/>
      <c r="S1939" s="1"/>
      <c r="T1939" s="1"/>
      <c r="U1939" s="1"/>
      <c r="V1939" s="1"/>
      <c r="W1939" s="1"/>
      <c r="X1939" s="1"/>
    </row>
    <row r="1940" spans="1:24" ht="13.8" x14ac:dyDescent="0.3">
      <c r="A1940" s="1"/>
      <c r="B1940" s="1"/>
      <c r="C1940" s="1"/>
      <c r="D1940" s="6"/>
      <c r="E1940" s="5">
        <v>0.27989081533437032</v>
      </c>
      <c r="F1940" s="5" t="e">
        <f ca="1">LOOKUP(E1940,_xludf.MAP(_xludf.SEQUENCE($I$24-$I$23+1,1,$I$23),_xludf.LAMBDA(x,DISTR_HIPERGEOM_CDF(x,$C$5,$C$4,$C$3))),_xludf.SEQUENCE($I$24-$I$23+1,1,$I$23+1))</f>
        <v>#NAME?</v>
      </c>
      <c r="G1940" s="1"/>
      <c r="H1940" s="1"/>
      <c r="I1940" s="1"/>
      <c r="J1940" s="1"/>
      <c r="R1940" s="1"/>
      <c r="S1940" s="1"/>
      <c r="T1940" s="1"/>
      <c r="U1940" s="1"/>
      <c r="V1940" s="1"/>
      <c r="W1940" s="1"/>
      <c r="X1940" s="1"/>
    </row>
    <row r="1941" spans="1:24" ht="13.8" x14ac:dyDescent="0.3">
      <c r="A1941" s="1"/>
      <c r="B1941" s="1"/>
      <c r="C1941" s="1"/>
      <c r="D1941" s="6"/>
      <c r="E1941" s="5">
        <v>0.50862532321790055</v>
      </c>
      <c r="F1941" s="5" t="e">
        <f ca="1">LOOKUP(E1941,_xludf.MAP(_xludf.SEQUENCE($I$24-$I$23+1,1,$I$23),_xludf.LAMBDA(x,DISTR_HIPERGEOM_CDF(x,$C$5,$C$4,$C$3))),_xludf.SEQUENCE($I$24-$I$23+1,1,$I$23+1))</f>
        <v>#NAME?</v>
      </c>
      <c r="G1941" s="1"/>
      <c r="H1941" s="1"/>
      <c r="I1941" s="1"/>
      <c r="J1941" s="1"/>
      <c r="R1941" s="1"/>
      <c r="S1941" s="1"/>
      <c r="T1941" s="1"/>
      <c r="U1941" s="1"/>
      <c r="V1941" s="1"/>
      <c r="W1941" s="1"/>
      <c r="X1941" s="1"/>
    </row>
    <row r="1942" spans="1:24" ht="13.8" x14ac:dyDescent="0.3">
      <c r="A1942" s="1"/>
      <c r="B1942" s="1"/>
      <c r="C1942" s="1"/>
      <c r="D1942" s="6"/>
      <c r="E1942" s="5">
        <v>0.49745541435764606</v>
      </c>
      <c r="F1942" s="5" t="e">
        <f ca="1">LOOKUP(E1942,_xludf.MAP(_xludf.SEQUENCE($I$24-$I$23+1,1,$I$23),_xludf.LAMBDA(x,DISTR_HIPERGEOM_CDF(x,$C$5,$C$4,$C$3))),_xludf.SEQUENCE($I$24-$I$23+1,1,$I$23+1))</f>
        <v>#NAME?</v>
      </c>
      <c r="G1942" s="1"/>
      <c r="H1942" s="1"/>
      <c r="I1942" s="1"/>
      <c r="J1942" s="1"/>
      <c r="R1942" s="1"/>
      <c r="S1942" s="1"/>
      <c r="T1942" s="1"/>
      <c r="U1942" s="1"/>
      <c r="V1942" s="1"/>
      <c r="W1942" s="1"/>
      <c r="X1942" s="1"/>
    </row>
    <row r="1943" spans="1:24" ht="13.8" x14ac:dyDescent="0.3">
      <c r="A1943" s="1"/>
      <c r="B1943" s="1"/>
      <c r="C1943" s="1"/>
      <c r="D1943" s="6"/>
      <c r="E1943" s="5">
        <v>0.8702714078775573</v>
      </c>
      <c r="F1943" s="5" t="e">
        <f ca="1">LOOKUP(E1943,_xludf.MAP(_xludf.SEQUENCE($I$24-$I$23+1,1,$I$23),_xludf.LAMBDA(x,DISTR_HIPERGEOM_CDF(x,$C$5,$C$4,$C$3))),_xludf.SEQUENCE($I$24-$I$23+1,1,$I$23+1))</f>
        <v>#NAME?</v>
      </c>
      <c r="G1943" s="1"/>
      <c r="H1943" s="1"/>
      <c r="I1943" s="1"/>
      <c r="J1943" s="1"/>
      <c r="R1943" s="1"/>
      <c r="S1943" s="1"/>
      <c r="T1943" s="1"/>
      <c r="U1943" s="1"/>
      <c r="V1943" s="1"/>
      <c r="W1943" s="1"/>
      <c r="X1943" s="1"/>
    </row>
    <row r="1944" spans="1:24" ht="13.8" x14ac:dyDescent="0.3">
      <c r="A1944" s="1"/>
      <c r="B1944" s="1"/>
      <c r="C1944" s="1"/>
      <c r="D1944" s="6"/>
      <c r="E1944" s="5">
        <v>0.40995265372272205</v>
      </c>
      <c r="F1944" s="5" t="e">
        <f ca="1">LOOKUP(E1944,_xludf.MAP(_xludf.SEQUENCE($I$24-$I$23+1,1,$I$23),_xludf.LAMBDA(x,DISTR_HIPERGEOM_CDF(x,$C$5,$C$4,$C$3))),_xludf.SEQUENCE($I$24-$I$23+1,1,$I$23+1))</f>
        <v>#NAME?</v>
      </c>
      <c r="G1944" s="1"/>
      <c r="H1944" s="1"/>
      <c r="I1944" s="1"/>
      <c r="J1944" s="1"/>
      <c r="R1944" s="1"/>
      <c r="S1944" s="1"/>
      <c r="T1944" s="1"/>
      <c r="U1944" s="1"/>
      <c r="V1944" s="1"/>
      <c r="W1944" s="1"/>
      <c r="X1944" s="1"/>
    </row>
    <row r="1945" spans="1:24" ht="13.8" x14ac:dyDescent="0.3">
      <c r="A1945" s="1"/>
      <c r="B1945" s="1"/>
      <c r="C1945" s="1"/>
      <c r="D1945" s="6"/>
      <c r="E1945" s="5">
        <v>0.24137508892972448</v>
      </c>
      <c r="F1945" s="5" t="e">
        <f ca="1">LOOKUP(E1945,_xludf.MAP(_xludf.SEQUENCE($I$24-$I$23+1,1,$I$23),_xludf.LAMBDA(x,DISTR_HIPERGEOM_CDF(x,$C$5,$C$4,$C$3))),_xludf.SEQUENCE($I$24-$I$23+1,1,$I$23+1))</f>
        <v>#NAME?</v>
      </c>
      <c r="G1945" s="1"/>
      <c r="H1945" s="1"/>
      <c r="I1945" s="1"/>
      <c r="J1945" s="1"/>
      <c r="R1945" s="1"/>
      <c r="S1945" s="1"/>
      <c r="T1945" s="1"/>
      <c r="U1945" s="1"/>
      <c r="V1945" s="1"/>
      <c r="W1945" s="1"/>
      <c r="X1945" s="1"/>
    </row>
    <row r="1946" spans="1:24" ht="13.8" x14ac:dyDescent="0.3">
      <c r="A1946" s="1"/>
      <c r="B1946" s="1"/>
      <c r="C1946" s="1"/>
      <c r="D1946" s="6"/>
      <c r="E1946" s="5">
        <v>0.68815343956064534</v>
      </c>
      <c r="F1946" s="5" t="e">
        <f ca="1">LOOKUP(E1946,_xludf.MAP(_xludf.SEQUENCE($I$24-$I$23+1,1,$I$23),_xludf.LAMBDA(x,DISTR_HIPERGEOM_CDF(x,$C$5,$C$4,$C$3))),_xludf.SEQUENCE($I$24-$I$23+1,1,$I$23+1))</f>
        <v>#NAME?</v>
      </c>
      <c r="G1946" s="1"/>
      <c r="H1946" s="1"/>
      <c r="I1946" s="1"/>
      <c r="J1946" s="1"/>
      <c r="R1946" s="1"/>
      <c r="S1946" s="1"/>
      <c r="T1946" s="1"/>
      <c r="U1946" s="1"/>
      <c r="V1946" s="1"/>
      <c r="W1946" s="1"/>
      <c r="X1946" s="1"/>
    </row>
    <row r="1947" spans="1:24" ht="13.8" x14ac:dyDescent="0.3">
      <c r="A1947" s="1"/>
      <c r="B1947" s="1"/>
      <c r="C1947" s="1"/>
      <c r="D1947" s="6"/>
      <c r="E1947" s="5">
        <v>0.69617136370834543</v>
      </c>
      <c r="F1947" s="5" t="e">
        <f ca="1">LOOKUP(E1947,_xludf.MAP(_xludf.SEQUENCE($I$24-$I$23+1,1,$I$23),_xludf.LAMBDA(x,DISTR_HIPERGEOM_CDF(x,$C$5,$C$4,$C$3))),_xludf.SEQUENCE($I$24-$I$23+1,1,$I$23+1))</f>
        <v>#NAME?</v>
      </c>
      <c r="G1947" s="1"/>
      <c r="H1947" s="1"/>
      <c r="I1947" s="1"/>
      <c r="J1947" s="1"/>
      <c r="R1947" s="1"/>
      <c r="S1947" s="1"/>
      <c r="T1947" s="1"/>
      <c r="U1947" s="1"/>
      <c r="V1947" s="1"/>
      <c r="W1947" s="1"/>
      <c r="X1947" s="1"/>
    </row>
    <row r="1948" spans="1:24" ht="13.8" x14ac:dyDescent="0.3">
      <c r="A1948" s="1"/>
      <c r="B1948" s="1"/>
      <c r="C1948" s="1"/>
      <c r="D1948" s="6"/>
      <c r="E1948" s="5">
        <v>0.213175334478101</v>
      </c>
      <c r="F1948" s="5" t="e">
        <f ca="1">LOOKUP(E1948,_xludf.MAP(_xludf.SEQUENCE($I$24-$I$23+1,1,$I$23),_xludf.LAMBDA(x,DISTR_HIPERGEOM_CDF(x,$C$5,$C$4,$C$3))),_xludf.SEQUENCE($I$24-$I$23+1,1,$I$23+1))</f>
        <v>#NAME?</v>
      </c>
      <c r="G1948" s="1"/>
      <c r="H1948" s="1"/>
      <c r="I1948" s="1"/>
      <c r="J1948" s="1"/>
      <c r="R1948" s="1"/>
      <c r="S1948" s="1"/>
      <c r="T1948" s="1"/>
      <c r="U1948" s="1"/>
      <c r="V1948" s="1"/>
      <c r="W1948" s="1"/>
      <c r="X1948" s="1"/>
    </row>
    <row r="1949" spans="1:24" ht="13.8" x14ac:dyDescent="0.3">
      <c r="A1949" s="1"/>
      <c r="B1949" s="1"/>
      <c r="C1949" s="1"/>
      <c r="D1949" s="6"/>
      <c r="E1949" s="5">
        <v>0.19076763174409117</v>
      </c>
      <c r="F1949" s="5" t="e">
        <f ca="1">LOOKUP(E1949,_xludf.MAP(_xludf.SEQUENCE($I$24-$I$23+1,1,$I$23),_xludf.LAMBDA(x,DISTR_HIPERGEOM_CDF(x,$C$5,$C$4,$C$3))),_xludf.SEQUENCE($I$24-$I$23+1,1,$I$23+1))</f>
        <v>#NAME?</v>
      </c>
      <c r="G1949" s="1"/>
      <c r="H1949" s="1"/>
      <c r="I1949" s="1"/>
      <c r="J1949" s="1"/>
      <c r="R1949" s="1"/>
      <c r="S1949" s="1"/>
      <c r="T1949" s="1"/>
      <c r="U1949" s="1"/>
      <c r="V1949" s="1"/>
      <c r="W1949" s="1"/>
      <c r="X1949" s="1"/>
    </row>
    <row r="1950" spans="1:24" ht="13.8" x14ac:dyDescent="0.3">
      <c r="A1950" s="1"/>
      <c r="B1950" s="1"/>
      <c r="C1950" s="1"/>
      <c r="D1950" s="6"/>
      <c r="E1950" s="5">
        <v>0.83200193444841153</v>
      </c>
      <c r="F1950" s="5" t="e">
        <f ca="1">LOOKUP(E1950,_xludf.MAP(_xludf.SEQUENCE($I$24-$I$23+1,1,$I$23),_xludf.LAMBDA(x,DISTR_HIPERGEOM_CDF(x,$C$5,$C$4,$C$3))),_xludf.SEQUENCE($I$24-$I$23+1,1,$I$23+1))</f>
        <v>#NAME?</v>
      </c>
      <c r="G1950" s="1"/>
      <c r="H1950" s="1"/>
      <c r="I1950" s="1"/>
      <c r="J1950" s="1"/>
      <c r="R1950" s="1"/>
      <c r="S1950" s="1"/>
      <c r="T1950" s="1"/>
      <c r="U1950" s="1"/>
      <c r="V1950" s="1"/>
      <c r="W1950" s="1"/>
      <c r="X1950" s="1"/>
    </row>
    <row r="1951" spans="1:24" ht="13.8" x14ac:dyDescent="0.3">
      <c r="A1951" s="1"/>
      <c r="B1951" s="1"/>
      <c r="C1951" s="1"/>
      <c r="D1951" s="6"/>
      <c r="E1951" s="5">
        <v>0.10620598948476956</v>
      </c>
      <c r="F1951" s="5" t="e">
        <f ca="1">LOOKUP(E1951,_xludf.MAP(_xludf.SEQUENCE($I$24-$I$23+1,1,$I$23),_xludf.LAMBDA(x,DISTR_HIPERGEOM_CDF(x,$C$5,$C$4,$C$3))),_xludf.SEQUENCE($I$24-$I$23+1,1,$I$23+1))</f>
        <v>#NAME?</v>
      </c>
      <c r="G1951" s="1"/>
      <c r="H1951" s="1"/>
      <c r="I1951" s="1"/>
      <c r="J1951" s="1"/>
      <c r="R1951" s="1"/>
      <c r="S1951" s="1"/>
      <c r="T1951" s="1"/>
      <c r="U1951" s="1"/>
      <c r="V1951" s="1"/>
      <c r="W1951" s="1"/>
      <c r="X1951" s="1"/>
    </row>
    <row r="1952" spans="1:24" ht="13.8" x14ac:dyDescent="0.3">
      <c r="A1952" s="1"/>
      <c r="B1952" s="1"/>
      <c r="C1952" s="1"/>
      <c r="D1952" s="6"/>
      <c r="E1952" s="5">
        <v>0.43663459141401417</v>
      </c>
      <c r="F1952" s="5" t="e">
        <f ca="1">LOOKUP(E1952,_xludf.MAP(_xludf.SEQUENCE($I$24-$I$23+1,1,$I$23),_xludf.LAMBDA(x,DISTR_HIPERGEOM_CDF(x,$C$5,$C$4,$C$3))),_xludf.SEQUENCE($I$24-$I$23+1,1,$I$23+1))</f>
        <v>#NAME?</v>
      </c>
      <c r="G1952" s="1"/>
      <c r="H1952" s="1"/>
      <c r="I1952" s="1"/>
      <c r="J1952" s="1"/>
      <c r="R1952" s="1"/>
      <c r="S1952" s="1"/>
      <c r="T1952" s="1"/>
      <c r="U1952" s="1"/>
      <c r="V1952" s="1"/>
      <c r="W1952" s="1"/>
      <c r="X1952" s="1"/>
    </row>
    <row r="1953" spans="1:24" ht="13.8" x14ac:dyDescent="0.3">
      <c r="A1953" s="1"/>
      <c r="B1953" s="1"/>
      <c r="C1953" s="1"/>
      <c r="D1953" s="6"/>
      <c r="E1953" s="5">
        <v>0.11555322899189668</v>
      </c>
      <c r="F1953" s="5" t="e">
        <f ca="1">LOOKUP(E1953,_xludf.MAP(_xludf.SEQUENCE($I$24-$I$23+1,1,$I$23),_xludf.LAMBDA(x,DISTR_HIPERGEOM_CDF(x,$C$5,$C$4,$C$3))),_xludf.SEQUENCE($I$24-$I$23+1,1,$I$23+1))</f>
        <v>#NAME?</v>
      </c>
      <c r="G1953" s="1"/>
      <c r="H1953" s="1"/>
      <c r="I1953" s="1"/>
      <c r="J1953" s="1"/>
      <c r="R1953" s="1"/>
      <c r="S1953" s="1"/>
      <c r="T1953" s="1"/>
      <c r="U1953" s="1"/>
      <c r="V1953" s="1"/>
      <c r="W1953" s="1"/>
      <c r="X1953" s="1"/>
    </row>
    <row r="1954" spans="1:24" ht="13.8" x14ac:dyDescent="0.3">
      <c r="A1954" s="1"/>
      <c r="B1954" s="1"/>
      <c r="C1954" s="1"/>
      <c r="D1954" s="6"/>
      <c r="E1954" s="5">
        <v>0.17105878897289228</v>
      </c>
      <c r="F1954" s="5" t="e">
        <f ca="1">LOOKUP(E1954,_xludf.MAP(_xludf.SEQUENCE($I$24-$I$23+1,1,$I$23),_xludf.LAMBDA(x,DISTR_HIPERGEOM_CDF(x,$C$5,$C$4,$C$3))),_xludf.SEQUENCE($I$24-$I$23+1,1,$I$23+1))</f>
        <v>#NAME?</v>
      </c>
      <c r="G1954" s="1"/>
      <c r="H1954" s="1"/>
      <c r="I1954" s="1"/>
      <c r="J1954" s="1"/>
      <c r="R1954" s="1"/>
      <c r="S1954" s="1"/>
      <c r="T1954" s="1"/>
      <c r="U1954" s="1"/>
      <c r="V1954" s="1"/>
      <c r="W1954" s="1"/>
      <c r="X1954" s="1"/>
    </row>
    <row r="1955" spans="1:24" ht="13.8" x14ac:dyDescent="0.3">
      <c r="A1955" s="1"/>
      <c r="B1955" s="1"/>
      <c r="C1955" s="1"/>
      <c r="D1955" s="6"/>
      <c r="E1955" s="5">
        <v>2.0824154516826288E-2</v>
      </c>
      <c r="F1955" s="5" t="e">
        <f ca="1">LOOKUP(E1955,_xludf.MAP(_xludf.SEQUENCE($I$24-$I$23+1,1,$I$23),_xludf.LAMBDA(x,DISTR_HIPERGEOM_CDF(x,$C$5,$C$4,$C$3))),_xludf.SEQUENCE($I$24-$I$23+1,1,$I$23+1))</f>
        <v>#NAME?</v>
      </c>
      <c r="G1955" s="1"/>
      <c r="H1955" s="1"/>
      <c r="I1955" s="1"/>
      <c r="J1955" s="1"/>
      <c r="R1955" s="1"/>
      <c r="S1955" s="1"/>
      <c r="T1955" s="1"/>
      <c r="U1955" s="1"/>
      <c r="V1955" s="1"/>
      <c r="W1955" s="1"/>
      <c r="X1955" s="1"/>
    </row>
    <row r="1956" spans="1:24" ht="13.8" x14ac:dyDescent="0.3">
      <c r="A1956" s="1"/>
      <c r="B1956" s="1"/>
      <c r="C1956" s="1"/>
      <c r="D1956" s="6"/>
      <c r="E1956" s="5">
        <v>0.33794209390768015</v>
      </c>
      <c r="F1956" s="5" t="e">
        <f ca="1">LOOKUP(E1956,_xludf.MAP(_xludf.SEQUENCE($I$24-$I$23+1,1,$I$23),_xludf.LAMBDA(x,DISTR_HIPERGEOM_CDF(x,$C$5,$C$4,$C$3))),_xludf.SEQUENCE($I$24-$I$23+1,1,$I$23+1))</f>
        <v>#NAME?</v>
      </c>
      <c r="G1956" s="1"/>
      <c r="H1956" s="1"/>
      <c r="I1956" s="1"/>
      <c r="J1956" s="1"/>
      <c r="R1956" s="1"/>
      <c r="S1956" s="1"/>
      <c r="T1956" s="1"/>
      <c r="U1956" s="1"/>
      <c r="V1956" s="1"/>
      <c r="W1956" s="1"/>
      <c r="X1956" s="1"/>
    </row>
    <row r="1957" spans="1:24" ht="13.8" x14ac:dyDescent="0.3">
      <c r="A1957" s="1"/>
      <c r="B1957" s="1"/>
      <c r="C1957" s="1"/>
      <c r="D1957" s="6"/>
      <c r="E1957" s="5">
        <v>0.21806009559061001</v>
      </c>
      <c r="F1957" s="5" t="e">
        <f ca="1">LOOKUP(E1957,_xludf.MAP(_xludf.SEQUENCE($I$24-$I$23+1,1,$I$23),_xludf.LAMBDA(x,DISTR_HIPERGEOM_CDF(x,$C$5,$C$4,$C$3))),_xludf.SEQUENCE($I$24-$I$23+1,1,$I$23+1))</f>
        <v>#NAME?</v>
      </c>
      <c r="G1957" s="1"/>
      <c r="H1957" s="1"/>
      <c r="I1957" s="1"/>
      <c r="J1957" s="1"/>
      <c r="R1957" s="1"/>
      <c r="S1957" s="1"/>
      <c r="T1957" s="1"/>
      <c r="U1957" s="1"/>
      <c r="V1957" s="1"/>
      <c r="W1957" s="1"/>
      <c r="X1957" s="1"/>
    </row>
    <row r="1958" spans="1:24" ht="13.8" x14ac:dyDescent="0.3">
      <c r="A1958" s="1"/>
      <c r="B1958" s="1"/>
      <c r="C1958" s="1"/>
      <c r="D1958" s="6"/>
      <c r="E1958" s="5">
        <v>0.9321781368436679</v>
      </c>
      <c r="F1958" s="5" t="e">
        <f ca="1">LOOKUP(E1958,_xludf.MAP(_xludf.SEQUENCE($I$24-$I$23+1,1,$I$23),_xludf.LAMBDA(x,DISTR_HIPERGEOM_CDF(x,$C$5,$C$4,$C$3))),_xludf.SEQUENCE($I$24-$I$23+1,1,$I$23+1))</f>
        <v>#NAME?</v>
      </c>
      <c r="G1958" s="1"/>
      <c r="H1958" s="1"/>
      <c r="I1958" s="1"/>
      <c r="J1958" s="1"/>
      <c r="R1958" s="1"/>
      <c r="S1958" s="1"/>
      <c r="T1958" s="1"/>
      <c r="U1958" s="1"/>
      <c r="V1958" s="1"/>
      <c r="W1958" s="1"/>
      <c r="X1958" s="1"/>
    </row>
    <row r="1959" spans="1:24" ht="13.8" x14ac:dyDescent="0.3">
      <c r="A1959" s="1"/>
      <c r="B1959" s="1"/>
      <c r="C1959" s="1"/>
      <c r="D1959" s="6"/>
      <c r="E1959" s="5">
        <v>5.1304649490228615E-2</v>
      </c>
      <c r="F1959" s="5" t="e">
        <f ca="1">LOOKUP(E1959,_xludf.MAP(_xludf.SEQUENCE($I$24-$I$23+1,1,$I$23),_xludf.LAMBDA(x,DISTR_HIPERGEOM_CDF(x,$C$5,$C$4,$C$3))),_xludf.SEQUENCE($I$24-$I$23+1,1,$I$23+1))</f>
        <v>#NAME?</v>
      </c>
      <c r="G1959" s="1"/>
      <c r="H1959" s="1"/>
      <c r="I1959" s="1"/>
      <c r="J1959" s="1"/>
      <c r="R1959" s="1"/>
      <c r="S1959" s="1"/>
      <c r="T1959" s="1"/>
      <c r="U1959" s="1"/>
      <c r="V1959" s="1"/>
      <c r="W1959" s="1"/>
      <c r="X1959" s="1"/>
    </row>
    <row r="1960" spans="1:24" ht="13.8" x14ac:dyDescent="0.3">
      <c r="A1960" s="1"/>
      <c r="B1960" s="1"/>
      <c r="C1960" s="1"/>
      <c r="D1960" s="6"/>
      <c r="E1960" s="5">
        <v>0.1798420282776001</v>
      </c>
      <c r="F1960" s="5" t="e">
        <f ca="1">LOOKUP(E1960,_xludf.MAP(_xludf.SEQUENCE($I$24-$I$23+1,1,$I$23),_xludf.LAMBDA(x,DISTR_HIPERGEOM_CDF(x,$C$5,$C$4,$C$3))),_xludf.SEQUENCE($I$24-$I$23+1,1,$I$23+1))</f>
        <v>#NAME?</v>
      </c>
      <c r="G1960" s="1"/>
      <c r="H1960" s="1"/>
      <c r="I1960" s="1"/>
      <c r="J1960" s="1"/>
      <c r="R1960" s="1"/>
      <c r="S1960" s="1"/>
      <c r="T1960" s="1"/>
      <c r="U1960" s="1"/>
      <c r="V1960" s="1"/>
      <c r="W1960" s="1"/>
      <c r="X1960" s="1"/>
    </row>
    <row r="1961" spans="1:24" ht="13.8" x14ac:dyDescent="0.3">
      <c r="A1961" s="1"/>
      <c r="B1961" s="1"/>
      <c r="C1961" s="1"/>
      <c r="D1961" s="6"/>
      <c r="E1961" s="5">
        <v>0.43139654359866453</v>
      </c>
      <c r="F1961" s="5" t="e">
        <f ca="1">LOOKUP(E1961,_xludf.MAP(_xludf.SEQUENCE($I$24-$I$23+1,1,$I$23),_xludf.LAMBDA(x,DISTR_HIPERGEOM_CDF(x,$C$5,$C$4,$C$3))),_xludf.SEQUENCE($I$24-$I$23+1,1,$I$23+1))</f>
        <v>#NAME?</v>
      </c>
      <c r="G1961" s="1"/>
      <c r="H1961" s="1"/>
      <c r="I1961" s="1"/>
      <c r="J1961" s="1"/>
      <c r="R1961" s="1"/>
      <c r="S1961" s="1"/>
      <c r="T1961" s="1"/>
      <c r="U1961" s="1"/>
      <c r="V1961" s="1"/>
      <c r="W1961" s="1"/>
      <c r="X1961" s="1"/>
    </row>
    <row r="1962" spans="1:24" ht="13.8" x14ac:dyDescent="0.3">
      <c r="A1962" s="1"/>
      <c r="B1962" s="1"/>
      <c r="C1962" s="1"/>
      <c r="D1962" s="6"/>
      <c r="E1962" s="5">
        <v>0.40823898338000608</v>
      </c>
      <c r="F1962" s="5" t="e">
        <f ca="1">LOOKUP(E1962,_xludf.MAP(_xludf.SEQUENCE($I$24-$I$23+1,1,$I$23),_xludf.LAMBDA(x,DISTR_HIPERGEOM_CDF(x,$C$5,$C$4,$C$3))),_xludf.SEQUENCE($I$24-$I$23+1,1,$I$23+1))</f>
        <v>#NAME?</v>
      </c>
      <c r="G1962" s="1"/>
      <c r="H1962" s="1"/>
      <c r="I1962" s="1"/>
      <c r="J1962" s="1"/>
      <c r="R1962" s="1"/>
      <c r="S1962" s="1"/>
      <c r="T1962" s="1"/>
      <c r="U1962" s="1"/>
      <c r="V1962" s="1"/>
      <c r="W1962" s="1"/>
      <c r="X1962" s="1"/>
    </row>
    <row r="1963" spans="1:24" ht="13.8" x14ac:dyDescent="0.3">
      <c r="A1963" s="1"/>
      <c r="B1963" s="1"/>
      <c r="C1963" s="1"/>
      <c r="D1963" s="6"/>
      <c r="E1963" s="5">
        <v>0.16190920724832325</v>
      </c>
      <c r="F1963" s="5" t="e">
        <f ca="1">LOOKUP(E1963,_xludf.MAP(_xludf.SEQUENCE($I$24-$I$23+1,1,$I$23),_xludf.LAMBDA(x,DISTR_HIPERGEOM_CDF(x,$C$5,$C$4,$C$3))),_xludf.SEQUENCE($I$24-$I$23+1,1,$I$23+1))</f>
        <v>#NAME?</v>
      </c>
      <c r="G1963" s="1"/>
      <c r="H1963" s="1"/>
      <c r="I1963" s="1"/>
      <c r="J1963" s="1"/>
      <c r="R1963" s="1"/>
      <c r="S1963" s="1"/>
      <c r="T1963" s="1"/>
      <c r="U1963" s="1"/>
      <c r="V1963" s="1"/>
      <c r="W1963" s="1"/>
      <c r="X1963" s="1"/>
    </row>
    <row r="1964" spans="1:24" ht="13.8" x14ac:dyDescent="0.3">
      <c r="A1964" s="1"/>
      <c r="B1964" s="1"/>
      <c r="C1964" s="1"/>
      <c r="D1964" s="6"/>
      <c r="E1964" s="5">
        <v>0.55555037269193608</v>
      </c>
      <c r="F1964" s="5" t="e">
        <f ca="1">LOOKUP(E1964,_xludf.MAP(_xludf.SEQUENCE($I$24-$I$23+1,1,$I$23),_xludf.LAMBDA(x,DISTR_HIPERGEOM_CDF(x,$C$5,$C$4,$C$3))),_xludf.SEQUENCE($I$24-$I$23+1,1,$I$23+1))</f>
        <v>#NAME?</v>
      </c>
      <c r="G1964" s="1"/>
      <c r="H1964" s="1"/>
      <c r="I1964" s="1"/>
      <c r="J1964" s="1"/>
      <c r="R1964" s="1"/>
      <c r="S1964" s="1"/>
      <c r="T1964" s="1"/>
      <c r="U1964" s="1"/>
      <c r="V1964" s="1"/>
      <c r="W1964" s="1"/>
      <c r="X1964" s="1"/>
    </row>
    <row r="1965" spans="1:24" ht="13.8" x14ac:dyDescent="0.3">
      <c r="A1965" s="1"/>
      <c r="B1965" s="1"/>
      <c r="C1965" s="1"/>
      <c r="D1965" s="6"/>
      <c r="E1965" s="5">
        <v>0.63631102335748091</v>
      </c>
      <c r="F1965" s="5" t="e">
        <f ca="1">LOOKUP(E1965,_xludf.MAP(_xludf.SEQUENCE($I$24-$I$23+1,1,$I$23),_xludf.LAMBDA(x,DISTR_HIPERGEOM_CDF(x,$C$5,$C$4,$C$3))),_xludf.SEQUENCE($I$24-$I$23+1,1,$I$23+1))</f>
        <v>#NAME?</v>
      </c>
      <c r="G1965" s="1"/>
      <c r="H1965" s="1"/>
      <c r="I1965" s="1"/>
      <c r="J1965" s="1"/>
      <c r="R1965" s="1"/>
      <c r="S1965" s="1"/>
      <c r="T1965" s="1"/>
      <c r="U1965" s="1"/>
      <c r="V1965" s="1"/>
      <c r="W1965" s="1"/>
      <c r="X1965" s="1"/>
    </row>
    <row r="1966" spans="1:24" ht="13.8" x14ac:dyDescent="0.3">
      <c r="A1966" s="1"/>
      <c r="B1966" s="1"/>
      <c r="C1966" s="1"/>
      <c r="D1966" s="6"/>
      <c r="E1966" s="5">
        <v>0.57777381893990343</v>
      </c>
      <c r="F1966" s="5" t="e">
        <f ca="1">LOOKUP(E1966,_xludf.MAP(_xludf.SEQUENCE($I$24-$I$23+1,1,$I$23),_xludf.LAMBDA(x,DISTR_HIPERGEOM_CDF(x,$C$5,$C$4,$C$3))),_xludf.SEQUENCE($I$24-$I$23+1,1,$I$23+1))</f>
        <v>#NAME?</v>
      </c>
      <c r="G1966" s="1"/>
      <c r="H1966" s="1"/>
      <c r="I1966" s="1"/>
      <c r="J1966" s="1"/>
      <c r="R1966" s="1"/>
      <c r="S1966" s="1"/>
      <c r="T1966" s="1"/>
      <c r="U1966" s="1"/>
      <c r="V1966" s="1"/>
      <c r="W1966" s="1"/>
      <c r="X1966" s="1"/>
    </row>
    <row r="1967" spans="1:24" ht="13.8" x14ac:dyDescent="0.3">
      <c r="A1967" s="1"/>
      <c r="B1967" s="1"/>
      <c r="C1967" s="1"/>
      <c r="D1967" s="6"/>
      <c r="E1967" s="5">
        <v>0.16722636838564275</v>
      </c>
      <c r="F1967" s="5" t="e">
        <f ca="1">LOOKUP(E1967,_xludf.MAP(_xludf.SEQUENCE($I$24-$I$23+1,1,$I$23),_xludf.LAMBDA(x,DISTR_HIPERGEOM_CDF(x,$C$5,$C$4,$C$3))),_xludf.SEQUENCE($I$24-$I$23+1,1,$I$23+1))</f>
        <v>#NAME?</v>
      </c>
      <c r="G1967" s="1"/>
      <c r="H1967" s="1"/>
      <c r="I1967" s="1"/>
      <c r="J1967" s="1"/>
      <c r="R1967" s="1"/>
      <c r="S1967" s="1"/>
      <c r="T1967" s="1"/>
      <c r="U1967" s="1"/>
      <c r="V1967" s="1"/>
      <c r="W1967" s="1"/>
      <c r="X1967" s="1"/>
    </row>
    <row r="1968" spans="1:24" ht="13.8" x14ac:dyDescent="0.3">
      <c r="A1968" s="1"/>
      <c r="B1968" s="1"/>
      <c r="C1968" s="1"/>
      <c r="D1968" s="6"/>
      <c r="E1968" s="5">
        <v>0.49750433867956811</v>
      </c>
      <c r="F1968" s="5" t="e">
        <f ca="1">LOOKUP(E1968,_xludf.MAP(_xludf.SEQUENCE($I$24-$I$23+1,1,$I$23),_xludf.LAMBDA(x,DISTR_HIPERGEOM_CDF(x,$C$5,$C$4,$C$3))),_xludf.SEQUENCE($I$24-$I$23+1,1,$I$23+1))</f>
        <v>#NAME?</v>
      </c>
      <c r="G1968" s="1"/>
      <c r="H1968" s="1"/>
      <c r="I1968" s="1"/>
      <c r="J1968" s="1"/>
      <c r="R1968" s="1"/>
      <c r="S1968" s="1"/>
      <c r="T1968" s="1"/>
      <c r="U1968" s="1"/>
      <c r="V1968" s="1"/>
      <c r="W1968" s="1"/>
      <c r="X1968" s="1"/>
    </row>
    <row r="1969" spans="1:24" ht="13.8" x14ac:dyDescent="0.3">
      <c r="A1969" s="1"/>
      <c r="B1969" s="1"/>
      <c r="C1969" s="1"/>
      <c r="D1969" s="6"/>
      <c r="E1969" s="5">
        <v>0.66589500169912852</v>
      </c>
      <c r="F1969" s="5" t="e">
        <f ca="1">LOOKUP(E1969,_xludf.MAP(_xludf.SEQUENCE($I$24-$I$23+1,1,$I$23),_xludf.LAMBDA(x,DISTR_HIPERGEOM_CDF(x,$C$5,$C$4,$C$3))),_xludf.SEQUENCE($I$24-$I$23+1,1,$I$23+1))</f>
        <v>#NAME?</v>
      </c>
      <c r="G1969" s="1"/>
      <c r="H1969" s="1"/>
      <c r="I1969" s="1"/>
      <c r="J1969" s="1"/>
      <c r="R1969" s="1"/>
      <c r="S1969" s="1"/>
      <c r="T1969" s="1"/>
      <c r="U1969" s="1"/>
      <c r="V1969" s="1"/>
      <c r="W1969" s="1"/>
      <c r="X1969" s="1"/>
    </row>
    <row r="1970" spans="1:24" ht="13.8" x14ac:dyDescent="0.3">
      <c r="A1970" s="1"/>
      <c r="B1970" s="1"/>
      <c r="C1970" s="1"/>
      <c r="D1970" s="6"/>
      <c r="E1970" s="5">
        <v>0.32552717839007683</v>
      </c>
      <c r="F1970" s="5" t="e">
        <f ca="1">LOOKUP(E1970,_xludf.MAP(_xludf.SEQUENCE($I$24-$I$23+1,1,$I$23),_xludf.LAMBDA(x,DISTR_HIPERGEOM_CDF(x,$C$5,$C$4,$C$3))),_xludf.SEQUENCE($I$24-$I$23+1,1,$I$23+1))</f>
        <v>#NAME?</v>
      </c>
      <c r="G1970" s="1"/>
      <c r="H1970" s="1"/>
      <c r="I1970" s="1"/>
      <c r="J1970" s="1"/>
      <c r="R1970" s="1"/>
      <c r="S1970" s="1"/>
      <c r="T1970" s="1"/>
      <c r="U1970" s="1"/>
      <c r="V1970" s="1"/>
      <c r="W1970" s="1"/>
      <c r="X1970" s="1"/>
    </row>
    <row r="1971" spans="1:24" ht="13.8" x14ac:dyDescent="0.3">
      <c r="A1971" s="1"/>
      <c r="B1971" s="1"/>
      <c r="C1971" s="1"/>
      <c r="D1971" s="6"/>
      <c r="E1971" s="5">
        <v>0.70853538609860744</v>
      </c>
      <c r="F1971" s="5" t="e">
        <f ca="1">LOOKUP(E1971,_xludf.MAP(_xludf.SEQUENCE($I$24-$I$23+1,1,$I$23),_xludf.LAMBDA(x,DISTR_HIPERGEOM_CDF(x,$C$5,$C$4,$C$3))),_xludf.SEQUENCE($I$24-$I$23+1,1,$I$23+1))</f>
        <v>#NAME?</v>
      </c>
      <c r="G1971" s="1"/>
      <c r="H1971" s="1"/>
      <c r="I1971" s="1"/>
      <c r="J1971" s="1"/>
      <c r="R1971" s="1"/>
      <c r="S1971" s="1"/>
      <c r="T1971" s="1"/>
      <c r="U1971" s="1"/>
      <c r="V1971" s="1"/>
      <c r="W1971" s="1"/>
      <c r="X1971" s="1"/>
    </row>
    <row r="1972" spans="1:24" ht="13.8" x14ac:dyDescent="0.3">
      <c r="A1972" s="1"/>
      <c r="B1972" s="1"/>
      <c r="C1972" s="1"/>
      <c r="D1972" s="6"/>
      <c r="E1972" s="5">
        <v>0.17472820825050106</v>
      </c>
      <c r="F1972" s="5" t="e">
        <f ca="1">LOOKUP(E1972,_xludf.MAP(_xludf.SEQUENCE($I$24-$I$23+1,1,$I$23),_xludf.LAMBDA(x,DISTR_HIPERGEOM_CDF(x,$C$5,$C$4,$C$3))),_xludf.SEQUENCE($I$24-$I$23+1,1,$I$23+1))</f>
        <v>#NAME?</v>
      </c>
      <c r="G1972" s="1"/>
      <c r="H1972" s="1"/>
      <c r="I1972" s="1"/>
      <c r="J1972" s="1"/>
      <c r="R1972" s="1"/>
      <c r="S1972" s="1"/>
      <c r="T1972" s="1"/>
      <c r="U1972" s="1"/>
      <c r="V1972" s="1"/>
      <c r="W1972" s="1"/>
      <c r="X1972" s="1"/>
    </row>
    <row r="1973" spans="1:24" ht="13.8" x14ac:dyDescent="0.3">
      <c r="A1973" s="1"/>
      <c r="B1973" s="1"/>
      <c r="C1973" s="1"/>
      <c r="D1973" s="6"/>
      <c r="E1973" s="5">
        <v>0.97291493158969145</v>
      </c>
      <c r="F1973" s="5" t="e">
        <f ca="1">LOOKUP(E1973,_xludf.MAP(_xludf.SEQUENCE($I$24-$I$23+1,1,$I$23),_xludf.LAMBDA(x,DISTR_HIPERGEOM_CDF(x,$C$5,$C$4,$C$3))),_xludf.SEQUENCE($I$24-$I$23+1,1,$I$23+1))</f>
        <v>#NAME?</v>
      </c>
      <c r="G1973" s="1"/>
      <c r="H1973" s="1"/>
      <c r="I1973" s="1"/>
      <c r="J1973" s="1"/>
      <c r="R1973" s="1"/>
      <c r="S1973" s="1"/>
      <c r="T1973" s="1"/>
      <c r="U1973" s="1"/>
      <c r="V1973" s="1"/>
      <c r="W1973" s="1"/>
      <c r="X1973" s="1"/>
    </row>
    <row r="1974" spans="1:24" ht="13.8" x14ac:dyDescent="0.3">
      <c r="A1974" s="1"/>
      <c r="B1974" s="1"/>
      <c r="C1974" s="1"/>
      <c r="D1974" s="6"/>
      <c r="E1974" s="5">
        <v>0.56963916803142622</v>
      </c>
      <c r="F1974" s="5" t="e">
        <f ca="1">LOOKUP(E1974,_xludf.MAP(_xludf.SEQUENCE($I$24-$I$23+1,1,$I$23),_xludf.LAMBDA(x,DISTR_HIPERGEOM_CDF(x,$C$5,$C$4,$C$3))),_xludf.SEQUENCE($I$24-$I$23+1,1,$I$23+1))</f>
        <v>#NAME?</v>
      </c>
      <c r="G1974" s="1"/>
      <c r="H1974" s="1"/>
      <c r="I1974" s="1"/>
      <c r="J1974" s="1"/>
      <c r="R1974" s="1"/>
      <c r="S1974" s="1"/>
      <c r="T1974" s="1"/>
      <c r="U1974" s="1"/>
      <c r="V1974" s="1"/>
      <c r="W1974" s="1"/>
      <c r="X1974" s="1"/>
    </row>
    <row r="1975" spans="1:24" ht="13.8" x14ac:dyDescent="0.3">
      <c r="A1975" s="1"/>
      <c r="B1975" s="1"/>
      <c r="C1975" s="1"/>
      <c r="D1975" s="6"/>
      <c r="E1975" s="5">
        <v>0.38524613604432656</v>
      </c>
      <c r="F1975" s="5" t="e">
        <f ca="1">LOOKUP(E1975,_xludf.MAP(_xludf.SEQUENCE($I$24-$I$23+1,1,$I$23),_xludf.LAMBDA(x,DISTR_HIPERGEOM_CDF(x,$C$5,$C$4,$C$3))),_xludf.SEQUENCE($I$24-$I$23+1,1,$I$23+1))</f>
        <v>#NAME?</v>
      </c>
      <c r="G1975" s="1"/>
      <c r="H1975" s="1"/>
      <c r="I1975" s="1"/>
      <c r="J1975" s="1"/>
      <c r="R1975" s="1"/>
      <c r="S1975" s="1"/>
      <c r="T1975" s="1"/>
      <c r="U1975" s="1"/>
      <c r="V1975" s="1"/>
      <c r="W1975" s="1"/>
      <c r="X1975" s="1"/>
    </row>
    <row r="1976" spans="1:24" ht="13.8" x14ac:dyDescent="0.3">
      <c r="A1976" s="1"/>
      <c r="B1976" s="1"/>
      <c r="C1976" s="1"/>
      <c r="D1976" s="6"/>
      <c r="E1976" s="5">
        <v>0.86781079603927025</v>
      </c>
      <c r="F1976" s="5" t="e">
        <f ca="1">LOOKUP(E1976,_xludf.MAP(_xludf.SEQUENCE($I$24-$I$23+1,1,$I$23),_xludf.LAMBDA(x,DISTR_HIPERGEOM_CDF(x,$C$5,$C$4,$C$3))),_xludf.SEQUENCE($I$24-$I$23+1,1,$I$23+1))</f>
        <v>#NAME?</v>
      </c>
      <c r="G1976" s="1"/>
      <c r="H1976" s="1"/>
      <c r="I1976" s="1"/>
      <c r="J1976" s="1"/>
      <c r="R1976" s="1"/>
      <c r="S1976" s="1"/>
      <c r="T1976" s="1"/>
      <c r="U1976" s="1"/>
      <c r="V1976" s="1"/>
      <c r="W1976" s="1"/>
      <c r="X1976" s="1"/>
    </row>
    <row r="1977" spans="1:24" ht="13.8" x14ac:dyDescent="0.3">
      <c r="A1977" s="1"/>
      <c r="B1977" s="1"/>
      <c r="C1977" s="1"/>
      <c r="D1977" s="6"/>
      <c r="E1977" s="5">
        <v>0.13241121897605357</v>
      </c>
      <c r="F1977" s="5" t="e">
        <f ca="1">LOOKUP(E1977,_xludf.MAP(_xludf.SEQUENCE($I$24-$I$23+1,1,$I$23),_xludf.LAMBDA(x,DISTR_HIPERGEOM_CDF(x,$C$5,$C$4,$C$3))),_xludf.SEQUENCE($I$24-$I$23+1,1,$I$23+1))</f>
        <v>#NAME?</v>
      </c>
      <c r="G1977" s="1"/>
      <c r="H1977" s="1"/>
      <c r="I1977" s="1"/>
      <c r="J1977" s="1"/>
      <c r="R1977" s="1"/>
      <c r="S1977" s="1"/>
      <c r="T1977" s="1"/>
      <c r="U1977" s="1"/>
      <c r="V1977" s="1"/>
      <c r="W1977" s="1"/>
      <c r="X1977" s="1"/>
    </row>
    <row r="1978" spans="1:24" ht="13.8" x14ac:dyDescent="0.3">
      <c r="A1978" s="1"/>
      <c r="B1978" s="1"/>
      <c r="C1978" s="1"/>
      <c r="D1978" s="6"/>
      <c r="E1978" s="5">
        <v>0.37556234221568896</v>
      </c>
      <c r="F1978" s="5" t="e">
        <f ca="1">LOOKUP(E1978,_xludf.MAP(_xludf.SEQUENCE($I$24-$I$23+1,1,$I$23),_xludf.LAMBDA(x,DISTR_HIPERGEOM_CDF(x,$C$5,$C$4,$C$3))),_xludf.SEQUENCE($I$24-$I$23+1,1,$I$23+1))</f>
        <v>#NAME?</v>
      </c>
      <c r="G1978" s="1"/>
      <c r="H1978" s="1"/>
      <c r="I1978" s="1"/>
      <c r="J1978" s="1"/>
      <c r="R1978" s="1"/>
      <c r="S1978" s="1"/>
      <c r="T1978" s="1"/>
      <c r="U1978" s="1"/>
      <c r="V1978" s="1"/>
      <c r="W1978" s="1"/>
      <c r="X1978" s="1"/>
    </row>
    <row r="1979" spans="1:24" ht="13.8" x14ac:dyDescent="0.3">
      <c r="A1979" s="1"/>
      <c r="B1979" s="1"/>
      <c r="C1979" s="1"/>
      <c r="D1979" s="6"/>
      <c r="E1979" s="5">
        <v>0.53094766628405377</v>
      </c>
      <c r="F1979" s="5" t="e">
        <f ca="1">LOOKUP(E1979,_xludf.MAP(_xludf.SEQUENCE($I$24-$I$23+1,1,$I$23),_xludf.LAMBDA(x,DISTR_HIPERGEOM_CDF(x,$C$5,$C$4,$C$3))),_xludf.SEQUENCE($I$24-$I$23+1,1,$I$23+1))</f>
        <v>#NAME?</v>
      </c>
      <c r="G1979" s="1"/>
      <c r="H1979" s="1"/>
      <c r="I1979" s="1"/>
      <c r="J1979" s="1"/>
      <c r="R1979" s="1"/>
      <c r="S1979" s="1"/>
      <c r="T1979" s="1"/>
      <c r="U1979" s="1"/>
      <c r="V1979" s="1"/>
      <c r="W1979" s="1"/>
      <c r="X1979" s="1"/>
    </row>
    <row r="1980" spans="1:24" ht="13.8" x14ac:dyDescent="0.3">
      <c r="A1980" s="1"/>
      <c r="B1980" s="1"/>
      <c r="C1980" s="1"/>
      <c r="D1980" s="6"/>
      <c r="E1980" s="5">
        <v>0.82552912997343875</v>
      </c>
      <c r="F1980" s="5" t="e">
        <f ca="1">LOOKUP(E1980,_xludf.MAP(_xludf.SEQUENCE($I$24-$I$23+1,1,$I$23),_xludf.LAMBDA(x,DISTR_HIPERGEOM_CDF(x,$C$5,$C$4,$C$3))),_xludf.SEQUENCE($I$24-$I$23+1,1,$I$23+1))</f>
        <v>#NAME?</v>
      </c>
      <c r="G1980" s="1"/>
      <c r="H1980" s="1"/>
      <c r="I1980" s="1"/>
      <c r="J1980" s="1"/>
      <c r="R1980" s="1"/>
      <c r="S1980" s="1"/>
      <c r="T1980" s="1"/>
      <c r="U1980" s="1"/>
      <c r="V1980" s="1"/>
      <c r="W1980" s="1"/>
      <c r="X1980" s="1"/>
    </row>
    <row r="1981" spans="1:24" ht="13.8" x14ac:dyDescent="0.3">
      <c r="A1981" s="1"/>
      <c r="B1981" s="1"/>
      <c r="C1981" s="1"/>
      <c r="D1981" s="6"/>
      <c r="E1981" s="5">
        <v>0.93130391769312837</v>
      </c>
      <c r="F1981" s="5" t="e">
        <f ca="1">LOOKUP(E1981,_xludf.MAP(_xludf.SEQUENCE($I$24-$I$23+1,1,$I$23),_xludf.LAMBDA(x,DISTR_HIPERGEOM_CDF(x,$C$5,$C$4,$C$3))),_xludf.SEQUENCE($I$24-$I$23+1,1,$I$23+1))</f>
        <v>#NAME?</v>
      </c>
      <c r="G1981" s="1"/>
      <c r="H1981" s="1"/>
      <c r="I1981" s="1"/>
      <c r="J1981" s="1"/>
      <c r="R1981" s="1"/>
      <c r="S1981" s="1"/>
      <c r="T1981" s="1"/>
      <c r="U1981" s="1"/>
      <c r="V1981" s="1"/>
      <c r="W1981" s="1"/>
      <c r="X1981" s="1"/>
    </row>
    <row r="1982" spans="1:24" ht="13.8" x14ac:dyDescent="0.3">
      <c r="A1982" s="1"/>
      <c r="B1982" s="1"/>
      <c r="C1982" s="1"/>
      <c r="D1982" s="6"/>
      <c r="E1982" s="5">
        <v>0.44248477399915342</v>
      </c>
      <c r="F1982" s="5" t="e">
        <f ca="1">LOOKUP(E1982,_xludf.MAP(_xludf.SEQUENCE($I$24-$I$23+1,1,$I$23),_xludf.LAMBDA(x,DISTR_HIPERGEOM_CDF(x,$C$5,$C$4,$C$3))),_xludf.SEQUENCE($I$24-$I$23+1,1,$I$23+1))</f>
        <v>#NAME?</v>
      </c>
      <c r="G1982" s="1"/>
      <c r="H1982" s="1"/>
      <c r="I1982" s="1"/>
      <c r="J1982" s="1"/>
      <c r="R1982" s="1"/>
      <c r="S1982" s="1"/>
      <c r="T1982" s="1"/>
      <c r="U1982" s="1"/>
      <c r="V1982" s="1"/>
      <c r="W1982" s="1"/>
      <c r="X1982" s="1"/>
    </row>
    <row r="1983" spans="1:24" ht="13.8" x14ac:dyDescent="0.3">
      <c r="A1983" s="1"/>
      <c r="B1983" s="1"/>
      <c r="C1983" s="1"/>
      <c r="D1983" s="6"/>
      <c r="E1983" s="5">
        <v>0.71832403839067949</v>
      </c>
      <c r="F1983" s="5" t="e">
        <f ca="1">LOOKUP(E1983,_xludf.MAP(_xludf.SEQUENCE($I$24-$I$23+1,1,$I$23),_xludf.LAMBDA(x,DISTR_HIPERGEOM_CDF(x,$C$5,$C$4,$C$3))),_xludf.SEQUENCE($I$24-$I$23+1,1,$I$23+1))</f>
        <v>#NAME?</v>
      </c>
      <c r="G1983" s="1"/>
      <c r="H1983" s="1"/>
      <c r="I1983" s="1"/>
      <c r="J1983" s="1"/>
      <c r="R1983" s="1"/>
      <c r="S1983" s="1"/>
      <c r="T1983" s="1"/>
      <c r="U1983" s="1"/>
      <c r="V1983" s="1"/>
      <c r="W1983" s="1"/>
      <c r="X1983" s="1"/>
    </row>
    <row r="1984" spans="1:24" ht="13.8" x14ac:dyDescent="0.3">
      <c r="A1984" s="1"/>
      <c r="B1984" s="1"/>
      <c r="C1984" s="1"/>
      <c r="D1984" s="6"/>
      <c r="E1984" s="5">
        <v>0.55344185217532038</v>
      </c>
      <c r="F1984" s="5" t="e">
        <f ca="1">LOOKUP(E1984,_xludf.MAP(_xludf.SEQUENCE($I$24-$I$23+1,1,$I$23),_xludf.LAMBDA(x,DISTR_HIPERGEOM_CDF(x,$C$5,$C$4,$C$3))),_xludf.SEQUENCE($I$24-$I$23+1,1,$I$23+1))</f>
        <v>#NAME?</v>
      </c>
      <c r="G1984" s="1"/>
      <c r="H1984" s="1"/>
      <c r="I1984" s="1"/>
      <c r="J1984" s="1"/>
      <c r="R1984" s="1"/>
      <c r="S1984" s="1"/>
      <c r="T1984" s="1"/>
      <c r="U1984" s="1"/>
      <c r="V1984" s="1"/>
      <c r="W1984" s="1"/>
      <c r="X1984" s="1"/>
    </row>
    <row r="1985" spans="1:24" ht="13.8" x14ac:dyDescent="0.3">
      <c r="A1985" s="1"/>
      <c r="B1985" s="1"/>
      <c r="C1985" s="1"/>
      <c r="D1985" s="6"/>
      <c r="E1985" s="5">
        <v>0.65709585388940639</v>
      </c>
      <c r="F1985" s="5" t="e">
        <f ca="1">LOOKUP(E1985,_xludf.MAP(_xludf.SEQUENCE($I$24-$I$23+1,1,$I$23),_xludf.LAMBDA(x,DISTR_HIPERGEOM_CDF(x,$C$5,$C$4,$C$3))),_xludf.SEQUENCE($I$24-$I$23+1,1,$I$23+1))</f>
        <v>#NAME?</v>
      </c>
      <c r="G1985" s="1"/>
      <c r="H1985" s="1"/>
      <c r="I1985" s="1"/>
      <c r="J1985" s="1"/>
      <c r="R1985" s="1"/>
      <c r="S1985" s="1"/>
      <c r="T1985" s="1"/>
      <c r="U1985" s="1"/>
      <c r="V1985" s="1"/>
      <c r="W1985" s="1"/>
      <c r="X1985" s="1"/>
    </row>
    <row r="1986" spans="1:24" ht="13.8" x14ac:dyDescent="0.3">
      <c r="A1986" s="1"/>
      <c r="B1986" s="1"/>
      <c r="C1986" s="1"/>
      <c r="D1986" s="6"/>
      <c r="E1986" s="5">
        <v>0.1849459692413622</v>
      </c>
      <c r="F1986" s="5" t="e">
        <f ca="1">LOOKUP(E1986,_xludf.MAP(_xludf.SEQUENCE($I$24-$I$23+1,1,$I$23),_xludf.LAMBDA(x,DISTR_HIPERGEOM_CDF(x,$C$5,$C$4,$C$3))),_xludf.SEQUENCE($I$24-$I$23+1,1,$I$23+1))</f>
        <v>#NAME?</v>
      </c>
      <c r="G1986" s="1"/>
      <c r="H1986" s="1"/>
      <c r="I1986" s="1"/>
      <c r="J1986" s="1"/>
      <c r="R1986" s="1"/>
      <c r="S1986" s="1"/>
      <c r="T1986" s="1"/>
      <c r="U1986" s="1"/>
      <c r="V1986" s="1"/>
      <c r="W1986" s="1"/>
      <c r="X1986" s="1"/>
    </row>
    <row r="1987" spans="1:24" ht="13.8" x14ac:dyDescent="0.3">
      <c r="A1987" s="1"/>
      <c r="B1987" s="1"/>
      <c r="C1987" s="1"/>
      <c r="D1987" s="6"/>
      <c r="E1987" s="5">
        <v>0.4531735745434059</v>
      </c>
      <c r="F1987" s="5" t="e">
        <f ca="1">LOOKUP(E1987,_xludf.MAP(_xludf.SEQUENCE($I$24-$I$23+1,1,$I$23),_xludf.LAMBDA(x,DISTR_HIPERGEOM_CDF(x,$C$5,$C$4,$C$3))),_xludf.SEQUENCE($I$24-$I$23+1,1,$I$23+1))</f>
        <v>#NAME?</v>
      </c>
      <c r="G1987" s="1"/>
      <c r="H1987" s="1"/>
      <c r="I1987" s="1"/>
      <c r="J1987" s="1"/>
      <c r="R1987" s="1"/>
      <c r="S1987" s="1"/>
      <c r="T1987" s="1"/>
      <c r="U1987" s="1"/>
      <c r="V1987" s="1"/>
      <c r="W1987" s="1"/>
      <c r="X1987" s="1"/>
    </row>
    <row r="1988" spans="1:24" ht="13.8" x14ac:dyDescent="0.3">
      <c r="A1988" s="1"/>
      <c r="B1988" s="1"/>
      <c r="C1988" s="1"/>
      <c r="D1988" s="6"/>
      <c r="E1988" s="5">
        <v>6.2314607053093218E-2</v>
      </c>
      <c r="F1988" s="5" t="e">
        <f ca="1">LOOKUP(E1988,_xludf.MAP(_xludf.SEQUENCE($I$24-$I$23+1,1,$I$23),_xludf.LAMBDA(x,DISTR_HIPERGEOM_CDF(x,$C$5,$C$4,$C$3))),_xludf.SEQUENCE($I$24-$I$23+1,1,$I$23+1))</f>
        <v>#NAME?</v>
      </c>
      <c r="G1988" s="1"/>
      <c r="H1988" s="1"/>
      <c r="I1988" s="1"/>
      <c r="J1988" s="1"/>
      <c r="R1988" s="1"/>
      <c r="S1988" s="1"/>
      <c r="T1988" s="1"/>
      <c r="U1988" s="1"/>
      <c r="V1988" s="1"/>
      <c r="W1988" s="1"/>
      <c r="X1988" s="1"/>
    </row>
    <row r="1989" spans="1:24" ht="13.8" x14ac:dyDescent="0.3">
      <c r="A1989" s="1"/>
      <c r="B1989" s="1"/>
      <c r="C1989" s="1"/>
      <c r="D1989" s="6"/>
      <c r="E1989" s="5">
        <v>0.33936623271525923</v>
      </c>
      <c r="F1989" s="5" t="e">
        <f ca="1">LOOKUP(E1989,_xludf.MAP(_xludf.SEQUENCE($I$24-$I$23+1,1,$I$23),_xludf.LAMBDA(x,DISTR_HIPERGEOM_CDF(x,$C$5,$C$4,$C$3))),_xludf.SEQUENCE($I$24-$I$23+1,1,$I$23+1))</f>
        <v>#NAME?</v>
      </c>
      <c r="G1989" s="1"/>
      <c r="H1989" s="1"/>
      <c r="I1989" s="1"/>
      <c r="J1989" s="1"/>
      <c r="R1989" s="1"/>
      <c r="S1989" s="1"/>
      <c r="T1989" s="1"/>
      <c r="U1989" s="1"/>
      <c r="V1989" s="1"/>
      <c r="W1989" s="1"/>
      <c r="X1989" s="1"/>
    </row>
    <row r="1990" spans="1:24" ht="13.8" x14ac:dyDescent="0.3">
      <c r="A1990" s="1"/>
      <c r="B1990" s="1"/>
      <c r="C1990" s="1"/>
      <c r="D1990" s="6"/>
      <c r="E1990" s="5">
        <v>4.9655405898341165E-4</v>
      </c>
      <c r="F1990" s="5" t="e">
        <f ca="1">LOOKUP(E1990,_xludf.MAP(_xludf.SEQUENCE($I$24-$I$23+1,1,$I$23),_xludf.LAMBDA(x,DISTR_HIPERGEOM_CDF(x,$C$5,$C$4,$C$3))),_xludf.SEQUENCE($I$24-$I$23+1,1,$I$23+1))</f>
        <v>#NAME?</v>
      </c>
      <c r="G1990" s="1"/>
      <c r="H1990" s="1"/>
      <c r="I1990" s="1"/>
      <c r="J1990" s="1"/>
      <c r="R1990" s="1"/>
      <c r="S1990" s="1"/>
      <c r="T1990" s="1"/>
      <c r="U1990" s="1"/>
      <c r="V1990" s="1"/>
      <c r="W1990" s="1"/>
      <c r="X1990" s="1"/>
    </row>
    <row r="1991" spans="1:24" ht="13.8" x14ac:dyDescent="0.3">
      <c r="A1991" s="1"/>
      <c r="B1991" s="1"/>
      <c r="C1991" s="1"/>
      <c r="D1991" s="6"/>
      <c r="E1991" s="5">
        <v>0.67499316925502917</v>
      </c>
      <c r="F1991" s="5" t="e">
        <f ca="1">LOOKUP(E1991,_xludf.MAP(_xludf.SEQUENCE($I$24-$I$23+1,1,$I$23),_xludf.LAMBDA(x,DISTR_HIPERGEOM_CDF(x,$C$5,$C$4,$C$3))),_xludf.SEQUENCE($I$24-$I$23+1,1,$I$23+1))</f>
        <v>#NAME?</v>
      </c>
      <c r="G1991" s="1"/>
      <c r="H1991" s="1"/>
      <c r="I1991" s="1"/>
      <c r="J1991" s="1"/>
      <c r="R1991" s="1"/>
      <c r="S1991" s="1"/>
      <c r="T1991" s="1"/>
      <c r="U1991" s="1"/>
      <c r="V1991" s="1"/>
      <c r="W1991" s="1"/>
      <c r="X1991" s="1"/>
    </row>
    <row r="1992" spans="1:24" ht="13.8" x14ac:dyDescent="0.3">
      <c r="A1992" s="1"/>
      <c r="B1992" s="1"/>
      <c r="C1992" s="1"/>
      <c r="D1992" s="6"/>
      <c r="E1992" s="5">
        <v>0.6130294681180487</v>
      </c>
      <c r="F1992" s="5" t="e">
        <f ca="1">LOOKUP(E1992,_xludf.MAP(_xludf.SEQUENCE($I$24-$I$23+1,1,$I$23),_xludf.LAMBDA(x,DISTR_HIPERGEOM_CDF(x,$C$5,$C$4,$C$3))),_xludf.SEQUENCE($I$24-$I$23+1,1,$I$23+1))</f>
        <v>#NAME?</v>
      </c>
      <c r="G1992" s="1"/>
      <c r="H1992" s="1"/>
      <c r="I1992" s="1"/>
      <c r="J1992" s="1"/>
      <c r="R1992" s="1"/>
      <c r="S1992" s="1"/>
      <c r="T1992" s="1"/>
      <c r="U1992" s="1"/>
      <c r="V1992" s="1"/>
      <c r="W1992" s="1"/>
      <c r="X1992" s="1"/>
    </row>
    <row r="1993" spans="1:24" ht="13.8" x14ac:dyDescent="0.3">
      <c r="A1993" s="1"/>
      <c r="B1993" s="1"/>
      <c r="C1993" s="1"/>
      <c r="D1993" s="6"/>
      <c r="E1993" s="5">
        <v>0.12059851685731937</v>
      </c>
      <c r="F1993" s="5" t="e">
        <f ca="1">LOOKUP(E1993,_xludf.MAP(_xludf.SEQUENCE($I$24-$I$23+1,1,$I$23),_xludf.LAMBDA(x,DISTR_HIPERGEOM_CDF(x,$C$5,$C$4,$C$3))),_xludf.SEQUENCE($I$24-$I$23+1,1,$I$23+1))</f>
        <v>#NAME?</v>
      </c>
      <c r="G1993" s="1"/>
      <c r="H1993" s="1"/>
      <c r="I1993" s="1"/>
      <c r="J1993" s="1"/>
      <c r="R1993" s="1"/>
      <c r="S1993" s="1"/>
      <c r="T1993" s="1"/>
      <c r="U1993" s="1"/>
      <c r="V1993" s="1"/>
      <c r="W1993" s="1"/>
      <c r="X1993" s="1"/>
    </row>
    <row r="1994" spans="1:24" ht="13.8" x14ac:dyDescent="0.3">
      <c r="A1994" s="1"/>
      <c r="B1994" s="1"/>
      <c r="C1994" s="1"/>
      <c r="D1994" s="6"/>
      <c r="E1994" s="5">
        <v>0.21366672113286211</v>
      </c>
      <c r="F1994" s="5" t="e">
        <f ca="1">LOOKUP(E1994,_xludf.MAP(_xludf.SEQUENCE($I$24-$I$23+1,1,$I$23),_xludf.LAMBDA(x,DISTR_HIPERGEOM_CDF(x,$C$5,$C$4,$C$3))),_xludf.SEQUENCE($I$24-$I$23+1,1,$I$23+1))</f>
        <v>#NAME?</v>
      </c>
      <c r="G1994" s="1"/>
      <c r="H1994" s="1"/>
      <c r="I1994" s="1"/>
      <c r="J1994" s="1"/>
      <c r="R1994" s="1"/>
      <c r="S1994" s="1"/>
      <c r="T1994" s="1"/>
      <c r="U1994" s="1"/>
      <c r="V1994" s="1"/>
      <c r="W1994" s="1"/>
      <c r="X1994" s="1"/>
    </row>
    <row r="1995" spans="1:24" ht="13.8" x14ac:dyDescent="0.3">
      <c r="A1995" s="1"/>
      <c r="B1995" s="1"/>
      <c r="C1995" s="1"/>
      <c r="D1995" s="6"/>
      <c r="E1995" s="5">
        <v>0.62006670337066627</v>
      </c>
      <c r="F1995" s="5" t="e">
        <f ca="1">LOOKUP(E1995,_xludf.MAP(_xludf.SEQUENCE($I$24-$I$23+1,1,$I$23),_xludf.LAMBDA(x,DISTR_HIPERGEOM_CDF(x,$C$5,$C$4,$C$3))),_xludf.SEQUENCE($I$24-$I$23+1,1,$I$23+1))</f>
        <v>#NAME?</v>
      </c>
      <c r="G1995" s="1"/>
      <c r="H1995" s="1"/>
      <c r="I1995" s="1"/>
      <c r="J1995" s="1"/>
      <c r="R1995" s="1"/>
      <c r="S1995" s="1"/>
      <c r="T1995" s="1"/>
      <c r="U1995" s="1"/>
      <c r="V1995" s="1"/>
      <c r="W1995" s="1"/>
      <c r="X1995" s="1"/>
    </row>
    <row r="1996" spans="1:24" ht="13.8" x14ac:dyDescent="0.3">
      <c r="A1996" s="1"/>
      <c r="B1996" s="1"/>
      <c r="C1996" s="1"/>
      <c r="D1996" s="6"/>
      <c r="E1996" s="5">
        <v>0.53466869597814715</v>
      </c>
      <c r="F1996" s="5" t="e">
        <f ca="1">LOOKUP(E1996,_xludf.MAP(_xludf.SEQUENCE($I$24-$I$23+1,1,$I$23),_xludf.LAMBDA(x,DISTR_HIPERGEOM_CDF(x,$C$5,$C$4,$C$3))),_xludf.SEQUENCE($I$24-$I$23+1,1,$I$23+1))</f>
        <v>#NAME?</v>
      </c>
      <c r="G1996" s="1"/>
      <c r="H1996" s="1"/>
      <c r="I1996" s="1"/>
      <c r="J1996" s="1"/>
      <c r="R1996" s="1"/>
      <c r="S1996" s="1"/>
      <c r="T1996" s="1"/>
      <c r="U1996" s="1"/>
      <c r="V1996" s="1"/>
      <c r="W1996" s="1"/>
      <c r="X1996" s="1"/>
    </row>
    <row r="1997" spans="1:24" ht="13.8" x14ac:dyDescent="0.3">
      <c r="A1997" s="1"/>
      <c r="B1997" s="1"/>
      <c r="C1997" s="1"/>
      <c r="D1997" s="6"/>
      <c r="E1997" s="5">
        <v>0.6369885287303394</v>
      </c>
      <c r="F1997" s="5" t="e">
        <f ca="1">LOOKUP(E1997,_xludf.MAP(_xludf.SEQUENCE($I$24-$I$23+1,1,$I$23),_xludf.LAMBDA(x,DISTR_HIPERGEOM_CDF(x,$C$5,$C$4,$C$3))),_xludf.SEQUENCE($I$24-$I$23+1,1,$I$23+1))</f>
        <v>#NAME?</v>
      </c>
      <c r="G1997" s="1"/>
      <c r="H1997" s="1"/>
      <c r="I1997" s="1"/>
      <c r="J1997" s="1"/>
      <c r="R1997" s="1"/>
      <c r="S1997" s="1"/>
      <c r="T1997" s="1"/>
      <c r="U1997" s="1"/>
      <c r="V1997" s="1"/>
      <c r="W1997" s="1"/>
      <c r="X1997" s="1"/>
    </row>
    <row r="1998" spans="1:24" ht="13.8" x14ac:dyDescent="0.3">
      <c r="A1998" s="1"/>
      <c r="B1998" s="1"/>
      <c r="C1998" s="1"/>
      <c r="D1998" s="6"/>
      <c r="E1998" s="5">
        <v>0.61717196791764584</v>
      </c>
      <c r="F1998" s="5" t="e">
        <f ca="1">LOOKUP(E1998,_xludf.MAP(_xludf.SEQUENCE($I$24-$I$23+1,1,$I$23),_xludf.LAMBDA(x,DISTR_HIPERGEOM_CDF(x,$C$5,$C$4,$C$3))),_xludf.SEQUENCE($I$24-$I$23+1,1,$I$23+1))</f>
        <v>#NAME?</v>
      </c>
      <c r="G1998" s="1"/>
      <c r="H1998" s="1"/>
      <c r="I1998" s="1"/>
      <c r="J1998" s="1"/>
      <c r="R1998" s="1"/>
      <c r="S1998" s="1"/>
      <c r="T1998" s="1"/>
      <c r="U1998" s="1"/>
      <c r="V1998" s="1"/>
      <c r="W1998" s="1"/>
      <c r="X1998" s="1"/>
    </row>
    <row r="1999" spans="1:24" ht="13.8" x14ac:dyDescent="0.3">
      <c r="A1999" s="1"/>
      <c r="B1999" s="1"/>
      <c r="C1999" s="1"/>
      <c r="D1999" s="6"/>
      <c r="E1999" s="5">
        <v>0.32272277230442392</v>
      </c>
      <c r="F1999" s="5" t="e">
        <f ca="1">LOOKUP(E1999,_xludf.MAP(_xludf.SEQUENCE($I$24-$I$23+1,1,$I$23),_xludf.LAMBDA(x,DISTR_HIPERGEOM_CDF(x,$C$5,$C$4,$C$3))),_xludf.SEQUENCE($I$24-$I$23+1,1,$I$23+1))</f>
        <v>#NAME?</v>
      </c>
      <c r="G1999" s="1"/>
      <c r="H1999" s="1"/>
      <c r="I1999" s="1"/>
      <c r="J1999" s="1"/>
      <c r="R1999" s="1"/>
      <c r="S1999" s="1"/>
      <c r="T1999" s="1"/>
      <c r="U1999" s="1"/>
      <c r="V1999" s="1"/>
      <c r="W1999" s="1"/>
      <c r="X1999" s="1"/>
    </row>
    <row r="2000" spans="1:24" ht="13.8" x14ac:dyDescent="0.3">
      <c r="A2000" s="1"/>
      <c r="B2000" s="1"/>
      <c r="C2000" s="1"/>
      <c r="D2000" s="6"/>
      <c r="E2000" s="5">
        <v>0.76375267822724136</v>
      </c>
      <c r="F2000" s="5" t="e">
        <f ca="1">LOOKUP(E2000,_xludf.MAP(_xludf.SEQUENCE($I$24-$I$23+1,1,$I$23),_xludf.LAMBDA(x,DISTR_HIPERGEOM_CDF(x,$C$5,$C$4,$C$3))),_xludf.SEQUENCE($I$24-$I$23+1,1,$I$23+1))</f>
        <v>#NAME?</v>
      </c>
      <c r="G2000" s="1"/>
      <c r="H2000" s="1"/>
      <c r="I2000" s="1"/>
      <c r="J2000" s="1"/>
      <c r="R2000" s="1"/>
      <c r="S2000" s="1"/>
      <c r="T2000" s="1"/>
      <c r="U2000" s="1"/>
      <c r="V2000" s="1"/>
      <c r="W2000" s="1"/>
      <c r="X2000" s="1"/>
    </row>
    <row r="2001" spans="1:24" ht="13.8" x14ac:dyDescent="0.3">
      <c r="A2001" s="1"/>
      <c r="B2001" s="1"/>
      <c r="C2001" s="1"/>
      <c r="D2001" s="6"/>
      <c r="E2001" s="5">
        <v>0.2752302295926482</v>
      </c>
      <c r="F2001" s="5" t="e">
        <f ca="1">LOOKUP(E2001,_xludf.MAP(_xludf.SEQUENCE($I$24-$I$23+1,1,$I$23),_xludf.LAMBDA(x,DISTR_HIPERGEOM_CDF(x,$C$5,$C$4,$C$3))),_xludf.SEQUENCE($I$24-$I$23+1,1,$I$23+1))</f>
        <v>#NAME?</v>
      </c>
      <c r="G2001" s="1"/>
      <c r="H2001" s="1"/>
      <c r="I2001" s="1"/>
      <c r="J2001" s="1"/>
      <c r="R2001" s="1"/>
      <c r="S2001" s="1"/>
      <c r="T2001" s="1"/>
      <c r="U2001" s="1"/>
      <c r="V2001" s="1"/>
      <c r="W2001" s="1"/>
      <c r="X2001" s="1"/>
    </row>
    <row r="2002" spans="1:24" ht="13.8" x14ac:dyDescent="0.3">
      <c r="A2002" s="1"/>
      <c r="B2002" s="1"/>
      <c r="C2002" s="1"/>
      <c r="D2002" s="6"/>
      <c r="E2002" s="5">
        <v>0.49319972587620753</v>
      </c>
      <c r="F2002" s="5" t="e">
        <f ca="1">LOOKUP(E2002,_xludf.MAP(_xludf.SEQUENCE($I$24-$I$23+1,1,$I$23),_xludf.LAMBDA(x,DISTR_HIPERGEOM_CDF(x,$C$5,$C$4,$C$3))),_xludf.SEQUENCE($I$24-$I$23+1,1,$I$23+1))</f>
        <v>#NAME?</v>
      </c>
      <c r="G2002" s="1"/>
      <c r="H2002" s="1"/>
      <c r="I2002" s="1"/>
      <c r="J2002" s="1"/>
      <c r="R2002" s="1"/>
      <c r="S2002" s="1"/>
      <c r="T2002" s="1"/>
      <c r="U2002" s="1"/>
      <c r="V2002" s="1"/>
      <c r="W2002" s="1"/>
      <c r="X2002" s="1"/>
    </row>
    <row r="2003" spans="1:24" ht="13.8" x14ac:dyDescent="0.3">
      <c r="A2003" s="1"/>
      <c r="B2003" s="1"/>
      <c r="C2003" s="1"/>
      <c r="D2003" s="6"/>
      <c r="E2003" s="5">
        <v>0.53140344496202019</v>
      </c>
      <c r="F2003" s="5" t="e">
        <f ca="1">LOOKUP(E2003,_xludf.MAP(_xludf.SEQUENCE($I$24-$I$23+1,1,$I$23),_xludf.LAMBDA(x,DISTR_HIPERGEOM_CDF(x,$C$5,$C$4,$C$3))),_xludf.SEQUENCE($I$24-$I$23+1,1,$I$23+1))</f>
        <v>#NAME?</v>
      </c>
      <c r="G2003" s="1"/>
      <c r="H2003" s="1"/>
      <c r="I2003" s="1"/>
      <c r="J2003" s="1"/>
      <c r="R2003" s="1"/>
      <c r="S2003" s="1"/>
      <c r="T2003" s="1"/>
      <c r="U2003" s="1"/>
      <c r="V2003" s="1"/>
      <c r="W2003" s="1"/>
      <c r="X2003" s="1"/>
    </row>
    <row r="2004" spans="1:24" ht="13.8" x14ac:dyDescent="0.3">
      <c r="A2004" s="1"/>
      <c r="B2004" s="1"/>
      <c r="C2004" s="1"/>
      <c r="D2004" s="6"/>
      <c r="E2004" s="5">
        <v>0.85515107884194419</v>
      </c>
      <c r="F2004" s="5" t="e">
        <f ca="1">LOOKUP(E2004,_xludf.MAP(_xludf.SEQUENCE($I$24-$I$23+1,1,$I$23),_xludf.LAMBDA(x,DISTR_HIPERGEOM_CDF(x,$C$5,$C$4,$C$3))),_xludf.SEQUENCE($I$24-$I$23+1,1,$I$23+1))</f>
        <v>#NAME?</v>
      </c>
      <c r="G2004" s="1"/>
      <c r="H2004" s="1"/>
      <c r="I2004" s="1"/>
      <c r="J2004" s="1"/>
      <c r="R2004" s="1"/>
      <c r="S2004" s="1"/>
      <c r="T2004" s="1"/>
      <c r="U2004" s="1"/>
      <c r="V2004" s="1"/>
      <c r="W2004" s="1"/>
      <c r="X2004" s="1"/>
    </row>
    <row r="2005" spans="1:24" ht="13.8" x14ac:dyDescent="0.3">
      <c r="A2005" s="1"/>
      <c r="B2005" s="1"/>
      <c r="C2005" s="1"/>
      <c r="D2005" s="6"/>
      <c r="E2005" s="5">
        <v>0.7402712438942527</v>
      </c>
      <c r="F2005" s="5" t="e">
        <f ca="1">LOOKUP(E2005,_xludf.MAP(_xludf.SEQUENCE($I$24-$I$23+1,1,$I$23),_xludf.LAMBDA(x,DISTR_HIPERGEOM_CDF(x,$C$5,$C$4,$C$3))),_xludf.SEQUENCE($I$24-$I$23+1,1,$I$23+1))</f>
        <v>#NAME?</v>
      </c>
      <c r="G2005" s="1"/>
      <c r="H2005" s="1"/>
      <c r="I2005" s="1"/>
      <c r="J2005" s="1"/>
      <c r="R2005" s="1"/>
      <c r="S2005" s="1"/>
      <c r="T2005" s="1"/>
      <c r="U2005" s="1"/>
      <c r="V2005" s="1"/>
      <c r="W2005" s="1"/>
      <c r="X2005" s="1"/>
    </row>
    <row r="2006" spans="1:24" ht="13.8" x14ac:dyDescent="0.3">
      <c r="A2006" s="1"/>
      <c r="B2006" s="1"/>
      <c r="C2006" s="1"/>
      <c r="D2006" s="6"/>
      <c r="E2006" s="5">
        <v>0.43671579881981082</v>
      </c>
      <c r="F2006" s="5" t="e">
        <f ca="1">LOOKUP(E2006,_xludf.MAP(_xludf.SEQUENCE($I$24-$I$23+1,1,$I$23),_xludf.LAMBDA(x,DISTR_HIPERGEOM_CDF(x,$C$5,$C$4,$C$3))),_xludf.SEQUENCE($I$24-$I$23+1,1,$I$23+1))</f>
        <v>#NAME?</v>
      </c>
      <c r="G2006" s="1"/>
      <c r="H2006" s="1"/>
      <c r="I2006" s="1"/>
      <c r="J2006" s="1"/>
      <c r="R2006" s="1"/>
      <c r="S2006" s="1"/>
      <c r="T2006" s="1"/>
      <c r="U2006" s="1"/>
      <c r="V2006" s="1"/>
      <c r="W2006" s="1"/>
      <c r="X2006" s="1"/>
    </row>
    <row r="2007" spans="1:24" ht="13.8" x14ac:dyDescent="0.3">
      <c r="A2007" s="1"/>
      <c r="B2007" s="1"/>
      <c r="C2007" s="1"/>
      <c r="D2007" s="6"/>
      <c r="E2007" s="5">
        <v>0.97919479452008584</v>
      </c>
      <c r="F2007" s="5" t="e">
        <f ca="1">LOOKUP(E2007,_xludf.MAP(_xludf.SEQUENCE($I$24-$I$23+1,1,$I$23),_xludf.LAMBDA(x,DISTR_HIPERGEOM_CDF(x,$C$5,$C$4,$C$3))),_xludf.SEQUENCE($I$24-$I$23+1,1,$I$23+1))</f>
        <v>#NAME?</v>
      </c>
      <c r="G2007" s="1"/>
      <c r="H2007" s="1"/>
      <c r="I2007" s="1"/>
      <c r="J2007" s="1"/>
      <c r="R2007" s="1"/>
      <c r="S2007" s="1"/>
      <c r="T2007" s="1"/>
      <c r="U2007" s="1"/>
      <c r="V2007" s="1"/>
      <c r="W2007" s="1"/>
      <c r="X2007" s="1"/>
    </row>
    <row r="2008" spans="1:24" ht="13.8" x14ac:dyDescent="0.3">
      <c r="A2008" s="1"/>
      <c r="B2008" s="1"/>
      <c r="C2008" s="1"/>
      <c r="D2008" s="6"/>
      <c r="E2008" s="5">
        <v>0.73087000417758419</v>
      </c>
      <c r="F2008" s="5" t="e">
        <f ca="1">LOOKUP(E2008,_xludf.MAP(_xludf.SEQUENCE($I$24-$I$23+1,1,$I$23),_xludf.LAMBDA(x,DISTR_HIPERGEOM_CDF(x,$C$5,$C$4,$C$3))),_xludf.SEQUENCE($I$24-$I$23+1,1,$I$23+1))</f>
        <v>#NAME?</v>
      </c>
      <c r="G2008" s="1"/>
      <c r="H2008" s="1"/>
      <c r="I2008" s="1"/>
      <c r="J2008" s="1"/>
      <c r="R2008" s="1"/>
      <c r="S2008" s="1"/>
      <c r="T2008" s="1"/>
      <c r="U2008" s="1"/>
      <c r="V2008" s="1"/>
      <c r="W2008" s="1"/>
      <c r="X2008" s="1"/>
    </row>
    <row r="2009" spans="1:24" ht="13.8" x14ac:dyDescent="0.3">
      <c r="A2009" s="1"/>
      <c r="B2009" s="1"/>
      <c r="C2009" s="1"/>
      <c r="D2009" s="6"/>
      <c r="E2009" s="5">
        <v>0.81706396157627526</v>
      </c>
      <c r="F2009" s="5" t="e">
        <f ca="1">LOOKUP(E2009,_xludf.MAP(_xludf.SEQUENCE($I$24-$I$23+1,1,$I$23),_xludf.LAMBDA(x,DISTR_HIPERGEOM_CDF(x,$C$5,$C$4,$C$3))),_xludf.SEQUENCE($I$24-$I$23+1,1,$I$23+1))</f>
        <v>#NAME?</v>
      </c>
      <c r="G2009" s="1"/>
      <c r="H2009" s="1"/>
      <c r="I2009" s="1"/>
      <c r="J2009" s="1"/>
      <c r="R2009" s="1"/>
      <c r="S2009" s="1"/>
      <c r="T2009" s="1"/>
      <c r="U2009" s="1"/>
      <c r="V2009" s="1"/>
      <c r="W2009" s="1"/>
      <c r="X2009" s="1"/>
    </row>
    <row r="2010" spans="1:24" ht="13.8" x14ac:dyDescent="0.3">
      <c r="A2010" s="1"/>
      <c r="B2010" s="1"/>
      <c r="C2010" s="1"/>
      <c r="D2010" s="6"/>
      <c r="E2010" s="5">
        <v>0.6439461829312082</v>
      </c>
      <c r="F2010" s="5" t="e">
        <f ca="1">LOOKUP(E2010,_xludf.MAP(_xludf.SEQUENCE($I$24-$I$23+1,1,$I$23),_xludf.LAMBDA(x,DISTR_HIPERGEOM_CDF(x,$C$5,$C$4,$C$3))),_xludf.SEQUENCE($I$24-$I$23+1,1,$I$23+1))</f>
        <v>#NAME?</v>
      </c>
      <c r="G2010" s="1"/>
      <c r="H2010" s="1"/>
      <c r="I2010" s="1"/>
      <c r="J2010" s="1"/>
      <c r="R2010" s="1"/>
      <c r="S2010" s="1"/>
      <c r="T2010" s="1"/>
      <c r="U2010" s="1"/>
      <c r="V2010" s="1"/>
      <c r="W2010" s="1"/>
      <c r="X2010" s="1"/>
    </row>
    <row r="2011" spans="1:24" ht="13.8" x14ac:dyDescent="0.3">
      <c r="A2011" s="1"/>
      <c r="B2011" s="1"/>
      <c r="C2011" s="1"/>
      <c r="D2011" s="6"/>
      <c r="E2011" s="5">
        <v>2.2391358683885865E-2</v>
      </c>
      <c r="F2011" s="5" t="e">
        <f ca="1">LOOKUP(E2011,_xludf.MAP(_xludf.SEQUENCE($I$24-$I$23+1,1,$I$23),_xludf.LAMBDA(x,DISTR_HIPERGEOM_CDF(x,$C$5,$C$4,$C$3))),_xludf.SEQUENCE($I$24-$I$23+1,1,$I$23+1))</f>
        <v>#NAME?</v>
      </c>
      <c r="G2011" s="1"/>
      <c r="H2011" s="1"/>
      <c r="I2011" s="1"/>
      <c r="J2011" s="1"/>
      <c r="R2011" s="1"/>
      <c r="S2011" s="1"/>
      <c r="T2011" s="1"/>
      <c r="U2011" s="1"/>
      <c r="V2011" s="1"/>
      <c r="W2011" s="1"/>
      <c r="X2011" s="1"/>
    </row>
    <row r="2012" spans="1:24" ht="13.8" x14ac:dyDescent="0.3">
      <c r="A2012" s="1"/>
      <c r="B2012" s="1"/>
      <c r="C2012" s="1"/>
      <c r="D2012" s="6"/>
      <c r="E2012" s="5">
        <v>0.88391931166921611</v>
      </c>
      <c r="F2012" s="5" t="e">
        <f ca="1">LOOKUP(E2012,_xludf.MAP(_xludf.SEQUENCE($I$24-$I$23+1,1,$I$23),_xludf.LAMBDA(x,DISTR_HIPERGEOM_CDF(x,$C$5,$C$4,$C$3))),_xludf.SEQUENCE($I$24-$I$23+1,1,$I$23+1))</f>
        <v>#NAME?</v>
      </c>
      <c r="G2012" s="1"/>
      <c r="H2012" s="1"/>
      <c r="I2012" s="1"/>
      <c r="J2012" s="1"/>
      <c r="R2012" s="1"/>
      <c r="S2012" s="1"/>
      <c r="T2012" s="1"/>
      <c r="U2012" s="1"/>
      <c r="V2012" s="1"/>
      <c r="W2012" s="1"/>
      <c r="X2012" s="1"/>
    </row>
    <row r="2013" spans="1:24" ht="13.8" x14ac:dyDescent="0.3">
      <c r="A2013" s="1"/>
      <c r="B2013" s="1"/>
      <c r="C2013" s="1"/>
      <c r="D2013" s="6"/>
      <c r="E2013" s="5">
        <v>0.49485544420114158</v>
      </c>
      <c r="F2013" s="5" t="e">
        <f ca="1">LOOKUP(E2013,_xludf.MAP(_xludf.SEQUENCE($I$24-$I$23+1,1,$I$23),_xludf.LAMBDA(x,DISTR_HIPERGEOM_CDF(x,$C$5,$C$4,$C$3))),_xludf.SEQUENCE($I$24-$I$23+1,1,$I$23+1))</f>
        <v>#NAME?</v>
      </c>
      <c r="G2013" s="1"/>
      <c r="H2013" s="1"/>
      <c r="I2013" s="1"/>
      <c r="J2013" s="1"/>
      <c r="R2013" s="1"/>
      <c r="S2013" s="1"/>
      <c r="T2013" s="1"/>
      <c r="U2013" s="1"/>
      <c r="V2013" s="1"/>
      <c r="W2013" s="1"/>
      <c r="X2013" s="1"/>
    </row>
    <row r="2014" spans="1:24" ht="13.8" x14ac:dyDescent="0.3">
      <c r="A2014" s="1"/>
      <c r="B2014" s="1"/>
      <c r="C2014" s="1"/>
      <c r="D2014" s="6"/>
      <c r="E2014" s="5">
        <v>0.291708299767796</v>
      </c>
      <c r="F2014" s="5" t="e">
        <f ca="1">LOOKUP(E2014,_xludf.MAP(_xludf.SEQUENCE($I$24-$I$23+1,1,$I$23),_xludf.LAMBDA(x,DISTR_HIPERGEOM_CDF(x,$C$5,$C$4,$C$3))),_xludf.SEQUENCE($I$24-$I$23+1,1,$I$23+1))</f>
        <v>#NAME?</v>
      </c>
      <c r="G2014" s="1"/>
      <c r="H2014" s="1"/>
      <c r="I2014" s="1"/>
      <c r="J2014" s="1"/>
      <c r="R2014" s="1"/>
      <c r="S2014" s="1"/>
      <c r="T2014" s="1"/>
      <c r="U2014" s="1"/>
      <c r="V2014" s="1"/>
      <c r="W2014" s="1"/>
      <c r="X2014" s="1"/>
    </row>
    <row r="2015" spans="1:24" ht="13.8" x14ac:dyDescent="0.3">
      <c r="A2015" s="1"/>
      <c r="B2015" s="1"/>
      <c r="C2015" s="1"/>
      <c r="D2015" s="6"/>
      <c r="E2015" s="5">
        <v>0.60254414258263866</v>
      </c>
      <c r="F2015" s="5" t="e">
        <f ca="1">LOOKUP(E2015,_xludf.MAP(_xludf.SEQUENCE($I$24-$I$23+1,1,$I$23),_xludf.LAMBDA(x,DISTR_HIPERGEOM_CDF(x,$C$5,$C$4,$C$3))),_xludf.SEQUENCE($I$24-$I$23+1,1,$I$23+1))</f>
        <v>#NAME?</v>
      </c>
      <c r="G2015" s="1"/>
      <c r="H2015" s="1"/>
      <c r="I2015" s="1"/>
      <c r="J2015" s="1"/>
      <c r="R2015" s="1"/>
      <c r="S2015" s="1"/>
      <c r="T2015" s="1"/>
      <c r="U2015" s="1"/>
      <c r="V2015" s="1"/>
      <c r="W2015" s="1"/>
      <c r="X2015" s="1"/>
    </row>
    <row r="2016" spans="1:24" ht="13.8" x14ac:dyDescent="0.3">
      <c r="A2016" s="1"/>
      <c r="B2016" s="1"/>
      <c r="C2016" s="1"/>
      <c r="D2016" s="6"/>
      <c r="E2016" s="5">
        <v>0.34359267616143774</v>
      </c>
      <c r="F2016" s="5" t="e">
        <f ca="1">LOOKUP(E2016,_xludf.MAP(_xludf.SEQUENCE($I$24-$I$23+1,1,$I$23),_xludf.LAMBDA(x,DISTR_HIPERGEOM_CDF(x,$C$5,$C$4,$C$3))),_xludf.SEQUENCE($I$24-$I$23+1,1,$I$23+1))</f>
        <v>#NAME?</v>
      </c>
      <c r="G2016" s="1"/>
      <c r="H2016" s="1"/>
      <c r="I2016" s="1"/>
      <c r="J2016" s="1"/>
      <c r="R2016" s="1"/>
      <c r="S2016" s="1"/>
      <c r="T2016" s="1"/>
      <c r="U2016" s="1"/>
      <c r="V2016" s="1"/>
      <c r="W2016" s="1"/>
      <c r="X2016" s="1"/>
    </row>
    <row r="2017" spans="1:24" ht="13.8" x14ac:dyDescent="0.3">
      <c r="A2017" s="1"/>
      <c r="B2017" s="1"/>
      <c r="C2017" s="1"/>
      <c r="D2017" s="6"/>
      <c r="E2017" s="5">
        <v>0.66713683288565018</v>
      </c>
      <c r="F2017" s="5" t="e">
        <f ca="1">LOOKUP(E2017,_xludf.MAP(_xludf.SEQUENCE($I$24-$I$23+1,1,$I$23),_xludf.LAMBDA(x,DISTR_HIPERGEOM_CDF(x,$C$5,$C$4,$C$3))),_xludf.SEQUENCE($I$24-$I$23+1,1,$I$23+1))</f>
        <v>#NAME?</v>
      </c>
      <c r="G2017" s="1"/>
      <c r="H2017" s="1"/>
      <c r="I2017" s="1"/>
      <c r="J2017" s="1"/>
      <c r="R2017" s="1"/>
      <c r="S2017" s="1"/>
      <c r="T2017" s="1"/>
      <c r="U2017" s="1"/>
      <c r="V2017" s="1"/>
      <c r="W2017" s="1"/>
      <c r="X2017" s="1"/>
    </row>
    <row r="2018" spans="1:24" ht="13.8" x14ac:dyDescent="0.3">
      <c r="A2018" s="1"/>
      <c r="B2018" s="1"/>
      <c r="C2018" s="1"/>
      <c r="D2018" s="6"/>
      <c r="E2018" s="5">
        <v>0.37801793275378981</v>
      </c>
      <c r="F2018" s="5" t="e">
        <f ca="1">LOOKUP(E2018,_xludf.MAP(_xludf.SEQUENCE($I$24-$I$23+1,1,$I$23),_xludf.LAMBDA(x,DISTR_HIPERGEOM_CDF(x,$C$5,$C$4,$C$3))),_xludf.SEQUENCE($I$24-$I$23+1,1,$I$23+1))</f>
        <v>#NAME?</v>
      </c>
      <c r="G2018" s="1"/>
      <c r="H2018" s="1"/>
      <c r="I2018" s="1"/>
      <c r="J2018" s="1"/>
      <c r="R2018" s="1"/>
      <c r="S2018" s="1"/>
      <c r="T2018" s="1"/>
      <c r="U2018" s="1"/>
      <c r="V2018" s="1"/>
      <c r="W2018" s="1"/>
      <c r="X2018" s="1"/>
    </row>
    <row r="2019" spans="1:24" ht="13.8" x14ac:dyDescent="0.3">
      <c r="A2019" s="1"/>
      <c r="B2019" s="1"/>
      <c r="C2019" s="1"/>
      <c r="D2019" s="6"/>
      <c r="E2019" s="5">
        <v>0.16397000355198887</v>
      </c>
      <c r="F2019" s="5" t="e">
        <f ca="1">LOOKUP(E2019,_xludf.MAP(_xludf.SEQUENCE($I$24-$I$23+1,1,$I$23),_xludf.LAMBDA(x,DISTR_HIPERGEOM_CDF(x,$C$5,$C$4,$C$3))),_xludf.SEQUENCE($I$24-$I$23+1,1,$I$23+1))</f>
        <v>#NAME?</v>
      </c>
      <c r="G2019" s="1"/>
      <c r="H2019" s="1"/>
      <c r="I2019" s="1"/>
      <c r="J2019" s="1"/>
      <c r="R2019" s="1"/>
      <c r="S2019" s="1"/>
      <c r="T2019" s="1"/>
      <c r="U2019" s="1"/>
      <c r="V2019" s="1"/>
      <c r="W2019" s="1"/>
      <c r="X2019" s="1"/>
    </row>
    <row r="2020" spans="1:24" ht="13.8" x14ac:dyDescent="0.3">
      <c r="A2020" s="1"/>
      <c r="B2020" s="1"/>
      <c r="C2020" s="1"/>
      <c r="D2020" s="6"/>
      <c r="E2020" s="5">
        <v>0.9560525980687743</v>
      </c>
      <c r="F2020" s="5" t="e">
        <f ca="1">LOOKUP(E2020,_xludf.MAP(_xludf.SEQUENCE($I$24-$I$23+1,1,$I$23),_xludf.LAMBDA(x,DISTR_HIPERGEOM_CDF(x,$C$5,$C$4,$C$3))),_xludf.SEQUENCE($I$24-$I$23+1,1,$I$23+1))</f>
        <v>#NAME?</v>
      </c>
      <c r="G2020" s="1"/>
      <c r="H2020" s="1"/>
      <c r="I2020" s="1"/>
      <c r="J2020" s="1"/>
      <c r="R2020" s="1"/>
      <c r="S2020" s="1"/>
      <c r="T2020" s="1"/>
      <c r="U2020" s="1"/>
      <c r="V2020" s="1"/>
      <c r="W2020" s="1"/>
      <c r="X2020" s="1"/>
    </row>
    <row r="2021" spans="1:24" ht="13.8" x14ac:dyDescent="0.3">
      <c r="A2021" s="1"/>
      <c r="B2021" s="1"/>
      <c r="C2021" s="1"/>
      <c r="D2021" s="6"/>
      <c r="E2021" s="5">
        <v>0.82260328697264684</v>
      </c>
      <c r="F2021" s="5" t="e">
        <f ca="1">LOOKUP(E2021,_xludf.MAP(_xludf.SEQUENCE($I$24-$I$23+1,1,$I$23),_xludf.LAMBDA(x,DISTR_HIPERGEOM_CDF(x,$C$5,$C$4,$C$3))),_xludf.SEQUENCE($I$24-$I$23+1,1,$I$23+1))</f>
        <v>#NAME?</v>
      </c>
      <c r="G2021" s="1"/>
      <c r="H2021" s="1"/>
      <c r="I2021" s="1"/>
      <c r="J2021" s="1"/>
      <c r="R2021" s="1"/>
      <c r="S2021" s="1"/>
      <c r="T2021" s="1"/>
      <c r="U2021" s="1"/>
      <c r="V2021" s="1"/>
      <c r="W2021" s="1"/>
      <c r="X2021" s="1"/>
    </row>
    <row r="2022" spans="1:24" ht="13.8" x14ac:dyDescent="0.3">
      <c r="A2022" s="1"/>
      <c r="B2022" s="1"/>
      <c r="C2022" s="1"/>
      <c r="D2022" s="6"/>
      <c r="E2022" s="5">
        <v>0.52408691450064782</v>
      </c>
      <c r="F2022" s="5" t="e">
        <f ca="1">LOOKUP(E2022,_xludf.MAP(_xludf.SEQUENCE($I$24-$I$23+1,1,$I$23),_xludf.LAMBDA(x,DISTR_HIPERGEOM_CDF(x,$C$5,$C$4,$C$3))),_xludf.SEQUENCE($I$24-$I$23+1,1,$I$23+1))</f>
        <v>#NAME?</v>
      </c>
      <c r="G2022" s="1"/>
      <c r="H2022" s="1"/>
      <c r="I2022" s="1"/>
      <c r="J2022" s="1"/>
      <c r="R2022" s="1"/>
      <c r="S2022" s="1"/>
      <c r="T2022" s="1"/>
      <c r="U2022" s="1"/>
      <c r="V2022" s="1"/>
      <c r="W2022" s="1"/>
      <c r="X2022" s="1"/>
    </row>
    <row r="2023" spans="1:24" ht="13.8" x14ac:dyDescent="0.3">
      <c r="A2023" s="1"/>
      <c r="B2023" s="1"/>
      <c r="C2023" s="1"/>
      <c r="D2023" s="6"/>
      <c r="E2023" s="5">
        <v>0.41978380715948049</v>
      </c>
      <c r="F2023" s="5" t="e">
        <f ca="1">LOOKUP(E2023,_xludf.MAP(_xludf.SEQUENCE($I$24-$I$23+1,1,$I$23),_xludf.LAMBDA(x,DISTR_HIPERGEOM_CDF(x,$C$5,$C$4,$C$3))),_xludf.SEQUENCE($I$24-$I$23+1,1,$I$23+1))</f>
        <v>#NAME?</v>
      </c>
      <c r="G2023" s="1"/>
      <c r="H2023" s="1"/>
      <c r="I2023" s="1"/>
      <c r="J2023" s="1"/>
      <c r="R2023" s="1"/>
      <c r="S2023" s="1"/>
      <c r="T2023" s="1"/>
      <c r="U2023" s="1"/>
      <c r="V2023" s="1"/>
      <c r="W2023" s="1"/>
      <c r="X2023" s="1"/>
    </row>
    <row r="2024" spans="1:24" ht="13.8" x14ac:dyDescent="0.3">
      <c r="A2024" s="1"/>
      <c r="B2024" s="1"/>
      <c r="C2024" s="1"/>
      <c r="D2024" s="6"/>
      <c r="E2024" s="5">
        <v>0.28697533354482829</v>
      </c>
      <c r="F2024" s="5" t="e">
        <f ca="1">LOOKUP(E2024,_xludf.MAP(_xludf.SEQUENCE($I$24-$I$23+1,1,$I$23),_xludf.LAMBDA(x,DISTR_HIPERGEOM_CDF(x,$C$5,$C$4,$C$3))),_xludf.SEQUENCE($I$24-$I$23+1,1,$I$23+1))</f>
        <v>#NAME?</v>
      </c>
      <c r="G2024" s="1"/>
      <c r="H2024" s="1"/>
      <c r="I2024" s="1"/>
      <c r="J2024" s="1"/>
      <c r="R2024" s="1"/>
      <c r="S2024" s="1"/>
      <c r="T2024" s="1"/>
      <c r="U2024" s="1"/>
      <c r="V2024" s="1"/>
      <c r="W2024" s="1"/>
      <c r="X2024" s="1"/>
    </row>
    <row r="2025" spans="1:24" ht="13.8" x14ac:dyDescent="0.3">
      <c r="A2025" s="1"/>
      <c r="B2025" s="1"/>
      <c r="C2025" s="1"/>
      <c r="D2025" s="6"/>
      <c r="E2025" s="5">
        <v>0.12423085189933092</v>
      </c>
      <c r="F2025" s="5" t="e">
        <f ca="1">LOOKUP(E2025,_xludf.MAP(_xludf.SEQUENCE($I$24-$I$23+1,1,$I$23),_xludf.LAMBDA(x,DISTR_HIPERGEOM_CDF(x,$C$5,$C$4,$C$3))),_xludf.SEQUENCE($I$24-$I$23+1,1,$I$23+1))</f>
        <v>#NAME?</v>
      </c>
      <c r="G2025" s="1"/>
      <c r="H2025" s="1"/>
      <c r="I2025" s="1"/>
      <c r="J2025" s="1"/>
      <c r="R2025" s="1"/>
      <c r="S2025" s="1"/>
      <c r="T2025" s="1"/>
      <c r="U2025" s="1"/>
      <c r="V2025" s="1"/>
      <c r="W2025" s="1"/>
      <c r="X2025" s="1"/>
    </row>
    <row r="2026" spans="1:24" ht="13.8" x14ac:dyDescent="0.3">
      <c r="A2026" s="1"/>
      <c r="B2026" s="1"/>
      <c r="C2026" s="1"/>
      <c r="D2026" s="6"/>
      <c r="E2026" s="5">
        <v>0.1511689046712017</v>
      </c>
      <c r="F2026" s="5" t="e">
        <f ca="1">LOOKUP(E2026,_xludf.MAP(_xludf.SEQUENCE($I$24-$I$23+1,1,$I$23),_xludf.LAMBDA(x,DISTR_HIPERGEOM_CDF(x,$C$5,$C$4,$C$3))),_xludf.SEQUENCE($I$24-$I$23+1,1,$I$23+1))</f>
        <v>#NAME?</v>
      </c>
      <c r="G2026" s="1"/>
      <c r="H2026" s="1"/>
      <c r="I2026" s="1"/>
      <c r="J2026" s="1"/>
      <c r="R2026" s="1"/>
      <c r="S2026" s="1"/>
      <c r="T2026" s="1"/>
      <c r="U2026" s="1"/>
      <c r="V2026" s="1"/>
      <c r="W2026" s="1"/>
      <c r="X2026" s="1"/>
    </row>
    <row r="2027" spans="1:24" ht="13.8" x14ac:dyDescent="0.3">
      <c r="A2027" s="1"/>
      <c r="B2027" s="1"/>
      <c r="C2027" s="1"/>
      <c r="D2027" s="6"/>
      <c r="E2027" s="5">
        <v>0.58318755343009421</v>
      </c>
      <c r="F2027" s="5" t="e">
        <f ca="1">LOOKUP(E2027,_xludf.MAP(_xludf.SEQUENCE($I$24-$I$23+1,1,$I$23),_xludf.LAMBDA(x,DISTR_HIPERGEOM_CDF(x,$C$5,$C$4,$C$3))),_xludf.SEQUENCE($I$24-$I$23+1,1,$I$23+1))</f>
        <v>#NAME?</v>
      </c>
      <c r="G2027" s="1"/>
      <c r="H2027" s="1"/>
      <c r="I2027" s="1"/>
      <c r="J2027" s="1"/>
      <c r="R2027" s="1"/>
      <c r="S2027" s="1"/>
      <c r="T2027" s="1"/>
      <c r="U2027" s="1"/>
      <c r="V2027" s="1"/>
      <c r="W2027" s="1"/>
      <c r="X2027" s="1"/>
    </row>
    <row r="2028" spans="1:24" ht="13.8" x14ac:dyDescent="0.3">
      <c r="A2028" s="1"/>
      <c r="B2028" s="1"/>
      <c r="C2028" s="1"/>
      <c r="D2028" s="6"/>
      <c r="E2028" s="5">
        <v>0.44502840542707112</v>
      </c>
      <c r="F2028" s="5" t="e">
        <f ca="1">LOOKUP(E2028,_xludf.MAP(_xludf.SEQUENCE($I$24-$I$23+1,1,$I$23),_xludf.LAMBDA(x,DISTR_HIPERGEOM_CDF(x,$C$5,$C$4,$C$3))),_xludf.SEQUENCE($I$24-$I$23+1,1,$I$23+1))</f>
        <v>#NAME?</v>
      </c>
      <c r="G2028" s="1"/>
      <c r="H2028" s="1"/>
      <c r="I2028" s="1"/>
      <c r="J2028" s="1"/>
      <c r="R2028" s="1"/>
      <c r="S2028" s="1"/>
      <c r="T2028" s="1"/>
      <c r="U2028" s="1"/>
      <c r="V2028" s="1"/>
      <c r="W2028" s="1"/>
      <c r="X2028" s="1"/>
    </row>
    <row r="2029" spans="1:24" ht="13.8" x14ac:dyDescent="0.3">
      <c r="A2029" s="1"/>
      <c r="B2029" s="1"/>
      <c r="C2029" s="1"/>
      <c r="D2029" s="6"/>
      <c r="E2029" s="5">
        <v>0.91409317778238441</v>
      </c>
      <c r="F2029" s="5" t="e">
        <f ca="1">LOOKUP(E2029,_xludf.MAP(_xludf.SEQUENCE($I$24-$I$23+1,1,$I$23),_xludf.LAMBDA(x,DISTR_HIPERGEOM_CDF(x,$C$5,$C$4,$C$3))),_xludf.SEQUENCE($I$24-$I$23+1,1,$I$23+1))</f>
        <v>#NAME?</v>
      </c>
      <c r="G2029" s="1"/>
      <c r="H2029" s="1"/>
      <c r="I2029" s="1"/>
      <c r="J2029" s="1"/>
      <c r="R2029" s="1"/>
      <c r="S2029" s="1"/>
      <c r="T2029" s="1"/>
      <c r="U2029" s="1"/>
      <c r="V2029" s="1"/>
      <c r="W2029" s="1"/>
      <c r="X2029" s="1"/>
    </row>
    <row r="2030" spans="1:24" ht="13.8" x14ac:dyDescent="0.3">
      <c r="A2030" s="1"/>
      <c r="B2030" s="1"/>
      <c r="C2030" s="1"/>
      <c r="D2030" s="6"/>
      <c r="E2030" s="5">
        <v>0.25515000713009428</v>
      </c>
      <c r="F2030" s="5" t="e">
        <f ca="1">LOOKUP(E2030,_xludf.MAP(_xludf.SEQUENCE($I$24-$I$23+1,1,$I$23),_xludf.LAMBDA(x,DISTR_HIPERGEOM_CDF(x,$C$5,$C$4,$C$3))),_xludf.SEQUENCE($I$24-$I$23+1,1,$I$23+1))</f>
        <v>#NAME?</v>
      </c>
      <c r="G2030" s="1"/>
      <c r="H2030" s="1"/>
      <c r="I2030" s="1"/>
      <c r="J2030" s="1"/>
      <c r="R2030" s="1"/>
      <c r="S2030" s="1"/>
      <c r="T2030" s="1"/>
      <c r="U2030" s="1"/>
      <c r="V2030" s="1"/>
      <c r="W2030" s="1"/>
      <c r="X2030" s="1"/>
    </row>
    <row r="2031" spans="1:24" ht="13.8" x14ac:dyDescent="0.3">
      <c r="A2031" s="1"/>
      <c r="B2031" s="1"/>
      <c r="C2031" s="1"/>
      <c r="D2031" s="6"/>
      <c r="E2031" s="5">
        <v>0.58902950327667214</v>
      </c>
      <c r="F2031" s="5" t="e">
        <f ca="1">LOOKUP(E2031,_xludf.MAP(_xludf.SEQUENCE($I$24-$I$23+1,1,$I$23),_xludf.LAMBDA(x,DISTR_HIPERGEOM_CDF(x,$C$5,$C$4,$C$3))),_xludf.SEQUENCE($I$24-$I$23+1,1,$I$23+1))</f>
        <v>#NAME?</v>
      </c>
      <c r="G2031" s="1"/>
      <c r="H2031" s="1"/>
      <c r="I2031" s="1"/>
      <c r="J2031" s="1"/>
      <c r="R2031" s="1"/>
      <c r="S2031" s="1"/>
      <c r="T2031" s="1"/>
      <c r="U2031" s="1"/>
      <c r="V2031" s="1"/>
      <c r="W2031" s="1"/>
      <c r="X2031" s="1"/>
    </row>
    <row r="2032" spans="1:24" ht="13.8" x14ac:dyDescent="0.3">
      <c r="A2032" s="1"/>
      <c r="B2032" s="1"/>
      <c r="C2032" s="1"/>
      <c r="D2032" s="6"/>
      <c r="E2032" s="5">
        <v>0.97399444284421555</v>
      </c>
      <c r="F2032" s="5" t="e">
        <f ca="1">LOOKUP(E2032,_xludf.MAP(_xludf.SEQUENCE($I$24-$I$23+1,1,$I$23),_xludf.LAMBDA(x,DISTR_HIPERGEOM_CDF(x,$C$5,$C$4,$C$3))),_xludf.SEQUENCE($I$24-$I$23+1,1,$I$23+1))</f>
        <v>#NAME?</v>
      </c>
      <c r="G2032" s="1"/>
      <c r="H2032" s="1"/>
      <c r="I2032" s="1"/>
      <c r="J2032" s="1"/>
      <c r="R2032" s="1"/>
      <c r="S2032" s="1"/>
      <c r="T2032" s="1"/>
      <c r="U2032" s="1"/>
      <c r="V2032" s="1"/>
      <c r="W2032" s="1"/>
      <c r="X2032" s="1"/>
    </row>
    <row r="2033" spans="1:24" ht="13.8" x14ac:dyDescent="0.3">
      <c r="A2033" s="1"/>
      <c r="B2033" s="1"/>
      <c r="C2033" s="1"/>
      <c r="D2033" s="6"/>
      <c r="E2033" s="5">
        <v>0.16091703854850159</v>
      </c>
      <c r="F2033" s="5" t="e">
        <f ca="1">LOOKUP(E2033,_xludf.MAP(_xludf.SEQUENCE($I$24-$I$23+1,1,$I$23),_xludf.LAMBDA(x,DISTR_HIPERGEOM_CDF(x,$C$5,$C$4,$C$3))),_xludf.SEQUENCE($I$24-$I$23+1,1,$I$23+1))</f>
        <v>#NAME?</v>
      </c>
      <c r="G2033" s="1"/>
      <c r="H2033" s="1"/>
      <c r="I2033" s="1"/>
      <c r="J2033" s="1"/>
      <c r="R2033" s="1"/>
      <c r="S2033" s="1"/>
      <c r="T2033" s="1"/>
      <c r="U2033" s="1"/>
      <c r="V2033" s="1"/>
      <c r="W2033" s="1"/>
      <c r="X2033" s="1"/>
    </row>
    <row r="2034" spans="1:24" ht="13.8" x14ac:dyDescent="0.3">
      <c r="A2034" s="1"/>
      <c r="B2034" s="1"/>
      <c r="C2034" s="1"/>
      <c r="D2034" s="6"/>
      <c r="E2034" s="5">
        <v>0.57932992432797692</v>
      </c>
      <c r="F2034" s="5" t="e">
        <f ca="1">LOOKUP(E2034,_xludf.MAP(_xludf.SEQUENCE($I$24-$I$23+1,1,$I$23),_xludf.LAMBDA(x,DISTR_HIPERGEOM_CDF(x,$C$5,$C$4,$C$3))),_xludf.SEQUENCE($I$24-$I$23+1,1,$I$23+1))</f>
        <v>#NAME?</v>
      </c>
      <c r="G2034" s="1"/>
      <c r="H2034" s="1"/>
      <c r="I2034" s="1"/>
      <c r="J2034" s="1"/>
      <c r="R2034" s="1"/>
      <c r="S2034" s="1"/>
      <c r="T2034" s="1"/>
      <c r="U2034" s="1"/>
      <c r="V2034" s="1"/>
      <c r="W2034" s="1"/>
      <c r="X2034" s="1"/>
    </row>
    <row r="2035" spans="1:24" ht="13.8" x14ac:dyDescent="0.3">
      <c r="A2035" s="1"/>
      <c r="B2035" s="1"/>
      <c r="C2035" s="1"/>
      <c r="D2035" s="6"/>
      <c r="E2035" s="5">
        <v>0.49304109729955248</v>
      </c>
      <c r="F2035" s="5" t="e">
        <f ca="1">LOOKUP(E2035,_xludf.MAP(_xludf.SEQUENCE($I$24-$I$23+1,1,$I$23),_xludf.LAMBDA(x,DISTR_HIPERGEOM_CDF(x,$C$5,$C$4,$C$3))),_xludf.SEQUENCE($I$24-$I$23+1,1,$I$23+1))</f>
        <v>#NAME?</v>
      </c>
      <c r="G2035" s="1"/>
      <c r="H2035" s="1"/>
      <c r="I2035" s="1"/>
      <c r="J2035" s="1"/>
      <c r="R2035" s="1"/>
      <c r="S2035" s="1"/>
      <c r="T2035" s="1"/>
      <c r="U2035" s="1"/>
      <c r="V2035" s="1"/>
      <c r="W2035" s="1"/>
      <c r="X2035" s="1"/>
    </row>
    <row r="2036" spans="1:24" ht="13.8" x14ac:dyDescent="0.3">
      <c r="A2036" s="1"/>
      <c r="B2036" s="1"/>
      <c r="C2036" s="1"/>
      <c r="D2036" s="6"/>
      <c r="E2036" s="5">
        <v>0.25705342156026822</v>
      </c>
      <c r="F2036" s="5" t="e">
        <f ca="1">LOOKUP(E2036,_xludf.MAP(_xludf.SEQUENCE($I$24-$I$23+1,1,$I$23),_xludf.LAMBDA(x,DISTR_HIPERGEOM_CDF(x,$C$5,$C$4,$C$3))),_xludf.SEQUENCE($I$24-$I$23+1,1,$I$23+1))</f>
        <v>#NAME?</v>
      </c>
      <c r="G2036" s="1"/>
      <c r="H2036" s="1"/>
      <c r="I2036" s="1"/>
      <c r="J2036" s="1"/>
      <c r="R2036" s="1"/>
      <c r="S2036" s="1"/>
      <c r="T2036" s="1"/>
      <c r="U2036" s="1"/>
      <c r="V2036" s="1"/>
      <c r="W2036" s="1"/>
      <c r="X2036" s="1"/>
    </row>
    <row r="2037" spans="1:24" ht="13.8" x14ac:dyDescent="0.3">
      <c r="A2037" s="1"/>
      <c r="B2037" s="1"/>
      <c r="C2037" s="1"/>
      <c r="D2037" s="6"/>
      <c r="E2037" s="5">
        <v>0.80975748589049801</v>
      </c>
      <c r="F2037" s="5" t="e">
        <f ca="1">LOOKUP(E2037,_xludf.MAP(_xludf.SEQUENCE($I$24-$I$23+1,1,$I$23),_xludf.LAMBDA(x,DISTR_HIPERGEOM_CDF(x,$C$5,$C$4,$C$3))),_xludf.SEQUENCE($I$24-$I$23+1,1,$I$23+1))</f>
        <v>#NAME?</v>
      </c>
      <c r="G2037" s="1"/>
      <c r="H2037" s="1"/>
      <c r="I2037" s="1"/>
      <c r="J2037" s="1"/>
      <c r="R2037" s="1"/>
      <c r="S2037" s="1"/>
      <c r="T2037" s="1"/>
      <c r="U2037" s="1"/>
      <c r="V2037" s="1"/>
      <c r="W2037" s="1"/>
      <c r="X2037" s="1"/>
    </row>
    <row r="2038" spans="1:24" ht="13.8" x14ac:dyDescent="0.3">
      <c r="A2038" s="1"/>
      <c r="B2038" s="1"/>
      <c r="C2038" s="1"/>
      <c r="D2038" s="6"/>
      <c r="E2038" s="5">
        <v>0.93603445181295097</v>
      </c>
      <c r="F2038" s="5" t="e">
        <f ca="1">LOOKUP(E2038,_xludf.MAP(_xludf.SEQUENCE($I$24-$I$23+1,1,$I$23),_xludf.LAMBDA(x,DISTR_HIPERGEOM_CDF(x,$C$5,$C$4,$C$3))),_xludf.SEQUENCE($I$24-$I$23+1,1,$I$23+1))</f>
        <v>#NAME?</v>
      </c>
      <c r="G2038" s="1"/>
      <c r="H2038" s="1"/>
      <c r="I2038" s="1"/>
      <c r="J2038" s="1"/>
      <c r="R2038" s="1"/>
      <c r="S2038" s="1"/>
      <c r="T2038" s="1"/>
      <c r="U2038" s="1"/>
      <c r="V2038" s="1"/>
      <c r="W2038" s="1"/>
      <c r="X2038" s="1"/>
    </row>
    <row r="2039" spans="1:24" ht="13.8" x14ac:dyDescent="0.3">
      <c r="A2039" s="1"/>
      <c r="B2039" s="1"/>
      <c r="C2039" s="1"/>
      <c r="D2039" s="6"/>
      <c r="E2039" s="5">
        <v>0.50666844859319027</v>
      </c>
      <c r="F2039" s="5" t="e">
        <f ca="1">LOOKUP(E2039,_xludf.MAP(_xludf.SEQUENCE($I$24-$I$23+1,1,$I$23),_xludf.LAMBDA(x,DISTR_HIPERGEOM_CDF(x,$C$5,$C$4,$C$3))),_xludf.SEQUENCE($I$24-$I$23+1,1,$I$23+1))</f>
        <v>#NAME?</v>
      </c>
      <c r="G2039" s="1"/>
      <c r="H2039" s="1"/>
      <c r="I2039" s="1"/>
      <c r="J2039" s="1"/>
      <c r="R2039" s="1"/>
      <c r="S2039" s="1"/>
      <c r="T2039" s="1"/>
      <c r="U2039" s="1"/>
      <c r="V2039" s="1"/>
      <c r="W2039" s="1"/>
      <c r="X2039" s="1"/>
    </row>
    <row r="2040" spans="1:24" ht="13.8" x14ac:dyDescent="0.3">
      <c r="A2040" s="1"/>
      <c r="B2040" s="1"/>
      <c r="C2040" s="1"/>
      <c r="D2040" s="6"/>
      <c r="E2040" s="5">
        <v>0.78005555495138779</v>
      </c>
      <c r="F2040" s="5" t="e">
        <f ca="1">LOOKUP(E2040,_xludf.MAP(_xludf.SEQUENCE($I$24-$I$23+1,1,$I$23),_xludf.LAMBDA(x,DISTR_HIPERGEOM_CDF(x,$C$5,$C$4,$C$3))),_xludf.SEQUENCE($I$24-$I$23+1,1,$I$23+1))</f>
        <v>#NAME?</v>
      </c>
      <c r="G2040" s="1"/>
      <c r="H2040" s="1"/>
      <c r="I2040" s="1"/>
      <c r="J2040" s="1"/>
      <c r="R2040" s="1"/>
      <c r="S2040" s="1"/>
      <c r="T2040" s="1"/>
      <c r="U2040" s="1"/>
      <c r="V2040" s="1"/>
      <c r="W2040" s="1"/>
      <c r="X2040" s="1"/>
    </row>
    <row r="2041" spans="1:24" ht="13.8" x14ac:dyDescent="0.3">
      <c r="A2041" s="1"/>
      <c r="B2041" s="1"/>
      <c r="C2041" s="1"/>
      <c r="D2041" s="6"/>
      <c r="E2041" s="5">
        <v>0.34180642640476788</v>
      </c>
      <c r="F2041" s="5" t="e">
        <f ca="1">LOOKUP(E2041,_xludf.MAP(_xludf.SEQUENCE($I$24-$I$23+1,1,$I$23),_xludf.LAMBDA(x,DISTR_HIPERGEOM_CDF(x,$C$5,$C$4,$C$3))),_xludf.SEQUENCE($I$24-$I$23+1,1,$I$23+1))</f>
        <v>#NAME?</v>
      </c>
      <c r="G2041" s="1"/>
      <c r="H2041" s="1"/>
      <c r="I2041" s="1"/>
      <c r="J2041" s="1"/>
      <c r="R2041" s="1"/>
      <c r="S2041" s="1"/>
      <c r="T2041" s="1"/>
      <c r="U2041" s="1"/>
      <c r="V2041" s="1"/>
      <c r="W2041" s="1"/>
      <c r="X2041" s="1"/>
    </row>
    <row r="2042" spans="1:24" ht="13.8" x14ac:dyDescent="0.3">
      <c r="A2042" s="1"/>
      <c r="B2042" s="1"/>
      <c r="C2042" s="1"/>
      <c r="D2042" s="6"/>
      <c r="E2042" s="5">
        <v>0.53414550429649843</v>
      </c>
      <c r="F2042" s="5" t="e">
        <f ca="1">LOOKUP(E2042,_xludf.MAP(_xludf.SEQUENCE($I$24-$I$23+1,1,$I$23),_xludf.LAMBDA(x,DISTR_HIPERGEOM_CDF(x,$C$5,$C$4,$C$3))),_xludf.SEQUENCE($I$24-$I$23+1,1,$I$23+1))</f>
        <v>#NAME?</v>
      </c>
      <c r="G2042" s="1"/>
      <c r="H2042" s="1"/>
      <c r="I2042" s="1"/>
      <c r="J2042" s="1"/>
      <c r="R2042" s="1"/>
      <c r="S2042" s="1"/>
      <c r="T2042" s="1"/>
      <c r="U2042" s="1"/>
      <c r="V2042" s="1"/>
      <c r="W2042" s="1"/>
      <c r="X2042" s="1"/>
    </row>
    <row r="2043" spans="1:24" ht="13.8" x14ac:dyDescent="0.3">
      <c r="A2043" s="1"/>
      <c r="B2043" s="1"/>
      <c r="C2043" s="1"/>
      <c r="D2043" s="6"/>
      <c r="E2043" s="5">
        <v>0.80217232221680201</v>
      </c>
      <c r="F2043" s="5" t="e">
        <f ca="1">LOOKUP(E2043,_xludf.MAP(_xludf.SEQUENCE($I$24-$I$23+1,1,$I$23),_xludf.LAMBDA(x,DISTR_HIPERGEOM_CDF(x,$C$5,$C$4,$C$3))),_xludf.SEQUENCE($I$24-$I$23+1,1,$I$23+1))</f>
        <v>#NAME?</v>
      </c>
      <c r="G2043" s="1"/>
      <c r="H2043" s="1"/>
      <c r="I2043" s="1"/>
      <c r="J2043" s="1"/>
      <c r="R2043" s="1"/>
      <c r="S2043" s="1"/>
      <c r="T2043" s="1"/>
      <c r="U2043" s="1"/>
      <c r="V2043" s="1"/>
      <c r="W2043" s="1"/>
      <c r="X2043" s="1"/>
    </row>
    <row r="2044" spans="1:24" ht="13.8" x14ac:dyDescent="0.3">
      <c r="A2044" s="1"/>
      <c r="B2044" s="1"/>
      <c r="C2044" s="1"/>
      <c r="D2044" s="6"/>
      <c r="E2044" s="5">
        <v>0.16018749476735628</v>
      </c>
      <c r="F2044" s="5" t="e">
        <f ca="1">LOOKUP(E2044,_xludf.MAP(_xludf.SEQUENCE($I$24-$I$23+1,1,$I$23),_xludf.LAMBDA(x,DISTR_HIPERGEOM_CDF(x,$C$5,$C$4,$C$3))),_xludf.SEQUENCE($I$24-$I$23+1,1,$I$23+1))</f>
        <v>#NAME?</v>
      </c>
      <c r="G2044" s="1"/>
      <c r="H2044" s="1"/>
      <c r="I2044" s="1"/>
      <c r="J2044" s="1"/>
      <c r="R2044" s="1"/>
      <c r="S2044" s="1"/>
      <c r="T2044" s="1"/>
      <c r="U2044" s="1"/>
      <c r="V2044" s="1"/>
      <c r="W2044" s="1"/>
      <c r="X2044" s="1"/>
    </row>
    <row r="2045" spans="1:24" ht="13.8" x14ac:dyDescent="0.3">
      <c r="A2045" s="1"/>
      <c r="B2045" s="1"/>
      <c r="C2045" s="1"/>
      <c r="D2045" s="6"/>
      <c r="E2045" s="5">
        <v>0.10723153989574163</v>
      </c>
      <c r="F2045" s="5" t="e">
        <f ca="1">LOOKUP(E2045,_xludf.MAP(_xludf.SEQUENCE($I$24-$I$23+1,1,$I$23),_xludf.LAMBDA(x,DISTR_HIPERGEOM_CDF(x,$C$5,$C$4,$C$3))),_xludf.SEQUENCE($I$24-$I$23+1,1,$I$23+1))</f>
        <v>#NAME?</v>
      </c>
      <c r="G2045" s="1"/>
      <c r="H2045" s="1"/>
      <c r="I2045" s="1"/>
      <c r="J2045" s="1"/>
      <c r="R2045" s="1"/>
      <c r="S2045" s="1"/>
      <c r="T2045" s="1"/>
      <c r="U2045" s="1"/>
      <c r="V2045" s="1"/>
      <c r="W2045" s="1"/>
      <c r="X2045" s="1"/>
    </row>
    <row r="2046" spans="1:24" ht="13.8" x14ac:dyDescent="0.3">
      <c r="A2046" s="1"/>
      <c r="B2046" s="1"/>
      <c r="C2046" s="1"/>
      <c r="D2046" s="6"/>
      <c r="E2046" s="5">
        <v>0.43233028350288172</v>
      </c>
      <c r="F2046" s="5" t="e">
        <f ca="1">LOOKUP(E2046,_xludf.MAP(_xludf.SEQUENCE($I$24-$I$23+1,1,$I$23),_xludf.LAMBDA(x,DISTR_HIPERGEOM_CDF(x,$C$5,$C$4,$C$3))),_xludf.SEQUENCE($I$24-$I$23+1,1,$I$23+1))</f>
        <v>#NAME?</v>
      </c>
      <c r="G2046" s="1"/>
      <c r="H2046" s="1"/>
      <c r="I2046" s="1"/>
      <c r="J2046" s="1"/>
      <c r="R2046" s="1"/>
      <c r="S2046" s="1"/>
      <c r="T2046" s="1"/>
      <c r="U2046" s="1"/>
      <c r="V2046" s="1"/>
      <c r="W2046" s="1"/>
      <c r="X2046" s="1"/>
    </row>
    <row r="2047" spans="1:24" ht="13.8" x14ac:dyDescent="0.3">
      <c r="A2047" s="1"/>
      <c r="B2047" s="1"/>
      <c r="C2047" s="1"/>
      <c r="D2047" s="6"/>
      <c r="E2047" s="5">
        <v>0.30567815583575753</v>
      </c>
      <c r="F2047" s="5" t="e">
        <f ca="1">LOOKUP(E2047,_xludf.MAP(_xludf.SEQUENCE($I$24-$I$23+1,1,$I$23),_xludf.LAMBDA(x,DISTR_HIPERGEOM_CDF(x,$C$5,$C$4,$C$3))),_xludf.SEQUENCE($I$24-$I$23+1,1,$I$23+1))</f>
        <v>#NAME?</v>
      </c>
      <c r="G2047" s="1"/>
      <c r="H2047" s="1"/>
      <c r="I2047" s="1"/>
      <c r="J2047" s="1"/>
      <c r="R2047" s="1"/>
      <c r="S2047" s="1"/>
      <c r="T2047" s="1"/>
      <c r="U2047" s="1"/>
      <c r="V2047" s="1"/>
      <c r="W2047" s="1"/>
      <c r="X2047" s="1"/>
    </row>
    <row r="2048" spans="1:24" ht="13.8" x14ac:dyDescent="0.3">
      <c r="A2048" s="1"/>
      <c r="B2048" s="1"/>
      <c r="C2048" s="1"/>
      <c r="D2048" s="6"/>
      <c r="E2048" s="5">
        <v>6.2254575274690804E-2</v>
      </c>
      <c r="F2048" s="5" t="e">
        <f ca="1">LOOKUP(E2048,_xludf.MAP(_xludf.SEQUENCE($I$24-$I$23+1,1,$I$23),_xludf.LAMBDA(x,DISTR_HIPERGEOM_CDF(x,$C$5,$C$4,$C$3))),_xludf.SEQUENCE($I$24-$I$23+1,1,$I$23+1))</f>
        <v>#NAME?</v>
      </c>
      <c r="G2048" s="1"/>
      <c r="H2048" s="1"/>
      <c r="I2048" s="1"/>
      <c r="J2048" s="1"/>
      <c r="R2048" s="1"/>
      <c r="S2048" s="1"/>
      <c r="T2048" s="1"/>
      <c r="U2048" s="1"/>
      <c r="V2048" s="1"/>
      <c r="W2048" s="1"/>
      <c r="X2048" s="1"/>
    </row>
    <row r="2049" spans="1:24" ht="13.8" x14ac:dyDescent="0.3">
      <c r="A2049" s="1"/>
      <c r="B2049" s="1"/>
      <c r="C2049" s="1"/>
      <c r="D2049" s="6"/>
      <c r="E2049" s="5">
        <v>0.15507507656377717</v>
      </c>
      <c r="F2049" s="5" t="e">
        <f ca="1">LOOKUP(E2049,_xludf.MAP(_xludf.SEQUENCE($I$24-$I$23+1,1,$I$23),_xludf.LAMBDA(x,DISTR_HIPERGEOM_CDF(x,$C$5,$C$4,$C$3))),_xludf.SEQUENCE($I$24-$I$23+1,1,$I$23+1))</f>
        <v>#NAME?</v>
      </c>
      <c r="G2049" s="1"/>
      <c r="H2049" s="1"/>
      <c r="I2049" s="1"/>
      <c r="J2049" s="1"/>
      <c r="R2049" s="1"/>
      <c r="S2049" s="1"/>
      <c r="T2049" s="1"/>
      <c r="U2049" s="1"/>
      <c r="V2049" s="1"/>
      <c r="W2049" s="1"/>
      <c r="X2049" s="1"/>
    </row>
    <row r="2050" spans="1:24" ht="13.8" x14ac:dyDescent="0.3">
      <c r="A2050" s="1"/>
      <c r="B2050" s="1"/>
      <c r="C2050" s="1"/>
      <c r="D2050" s="6"/>
      <c r="E2050" s="5">
        <v>0.6566962000658888</v>
      </c>
      <c r="F2050" s="5" t="e">
        <f ca="1">LOOKUP(E2050,_xludf.MAP(_xludf.SEQUENCE($I$24-$I$23+1,1,$I$23),_xludf.LAMBDA(x,DISTR_HIPERGEOM_CDF(x,$C$5,$C$4,$C$3))),_xludf.SEQUENCE($I$24-$I$23+1,1,$I$23+1))</f>
        <v>#NAME?</v>
      </c>
      <c r="G2050" s="1"/>
      <c r="H2050" s="1"/>
      <c r="I2050" s="1"/>
      <c r="J2050" s="1"/>
      <c r="R2050" s="1"/>
      <c r="S2050" s="1"/>
      <c r="T2050" s="1"/>
      <c r="U2050" s="1"/>
      <c r="V2050" s="1"/>
      <c r="W2050" s="1"/>
      <c r="X2050" s="1"/>
    </row>
    <row r="2051" spans="1:24" ht="13.8" x14ac:dyDescent="0.3">
      <c r="A2051" s="1"/>
      <c r="B2051" s="1"/>
      <c r="C2051" s="1"/>
      <c r="D2051" s="6"/>
      <c r="E2051" s="5">
        <v>0.18511635026120998</v>
      </c>
      <c r="F2051" s="5" t="e">
        <f ca="1">LOOKUP(E2051,_xludf.MAP(_xludf.SEQUENCE($I$24-$I$23+1,1,$I$23),_xludf.LAMBDA(x,DISTR_HIPERGEOM_CDF(x,$C$5,$C$4,$C$3))),_xludf.SEQUENCE($I$24-$I$23+1,1,$I$23+1))</f>
        <v>#NAME?</v>
      </c>
      <c r="G2051" s="1"/>
      <c r="H2051" s="1"/>
      <c r="I2051" s="1"/>
      <c r="J2051" s="1"/>
      <c r="R2051" s="1"/>
      <c r="S2051" s="1"/>
      <c r="T2051" s="1"/>
      <c r="U2051" s="1"/>
      <c r="V2051" s="1"/>
      <c r="W2051" s="1"/>
      <c r="X2051" s="1"/>
    </row>
    <row r="2052" spans="1:24" ht="13.8" x14ac:dyDescent="0.3">
      <c r="A2052" s="1"/>
      <c r="B2052" s="1"/>
      <c r="C2052" s="1"/>
      <c r="D2052" s="6"/>
      <c r="E2052" s="5">
        <v>0.99687264689678368</v>
      </c>
      <c r="F2052" s="5" t="e">
        <f ca="1">LOOKUP(E2052,_xludf.MAP(_xludf.SEQUENCE($I$24-$I$23+1,1,$I$23),_xludf.LAMBDA(x,DISTR_HIPERGEOM_CDF(x,$C$5,$C$4,$C$3))),_xludf.SEQUENCE($I$24-$I$23+1,1,$I$23+1))</f>
        <v>#NAME?</v>
      </c>
      <c r="G2052" s="1"/>
      <c r="H2052" s="1"/>
      <c r="I2052" s="1"/>
      <c r="J2052" s="1"/>
      <c r="R2052" s="1"/>
      <c r="S2052" s="1"/>
      <c r="T2052" s="1"/>
      <c r="U2052" s="1"/>
      <c r="V2052" s="1"/>
      <c r="W2052" s="1"/>
      <c r="X2052" s="1"/>
    </row>
    <row r="2053" spans="1:24" ht="13.8" x14ac:dyDescent="0.3">
      <c r="A2053" s="1"/>
      <c r="B2053" s="1"/>
      <c r="C2053" s="1"/>
      <c r="D2053" s="6"/>
      <c r="E2053" s="5">
        <v>0.35162473196755106</v>
      </c>
      <c r="F2053" s="5" t="e">
        <f ca="1">LOOKUP(E2053,_xludf.MAP(_xludf.SEQUENCE($I$24-$I$23+1,1,$I$23),_xludf.LAMBDA(x,DISTR_HIPERGEOM_CDF(x,$C$5,$C$4,$C$3))),_xludf.SEQUENCE($I$24-$I$23+1,1,$I$23+1))</f>
        <v>#NAME?</v>
      </c>
      <c r="G2053" s="1"/>
      <c r="H2053" s="1"/>
      <c r="I2053" s="1"/>
      <c r="J2053" s="1"/>
      <c r="R2053" s="1"/>
      <c r="S2053" s="1"/>
      <c r="T2053" s="1"/>
      <c r="U2053" s="1"/>
      <c r="V2053" s="1"/>
      <c r="W2053" s="1"/>
      <c r="X2053" s="1"/>
    </row>
    <row r="2054" spans="1:24" ht="13.8" x14ac:dyDescent="0.3">
      <c r="A2054" s="1"/>
      <c r="B2054" s="1"/>
      <c r="C2054" s="1"/>
      <c r="D2054" s="6"/>
      <c r="E2054" s="5">
        <v>9.6793715580306583E-2</v>
      </c>
      <c r="F2054" s="5" t="e">
        <f ca="1">LOOKUP(E2054,_xludf.MAP(_xludf.SEQUENCE($I$24-$I$23+1,1,$I$23),_xludf.LAMBDA(x,DISTR_HIPERGEOM_CDF(x,$C$5,$C$4,$C$3))),_xludf.SEQUENCE($I$24-$I$23+1,1,$I$23+1))</f>
        <v>#NAME?</v>
      </c>
      <c r="G2054" s="1"/>
      <c r="H2054" s="1"/>
      <c r="I2054" s="1"/>
      <c r="J2054" s="1"/>
      <c r="R2054" s="1"/>
      <c r="S2054" s="1"/>
      <c r="T2054" s="1"/>
      <c r="U2054" s="1"/>
      <c r="V2054" s="1"/>
      <c r="W2054" s="1"/>
      <c r="X2054" s="1"/>
    </row>
    <row r="2055" spans="1:24" ht="13.8" x14ac:dyDescent="0.3">
      <c r="A2055" s="1"/>
      <c r="B2055" s="1"/>
      <c r="C2055" s="1"/>
      <c r="D2055" s="6"/>
      <c r="E2055" s="5">
        <v>0.63550008299827709</v>
      </c>
      <c r="F2055" s="5" t="e">
        <f ca="1">LOOKUP(E2055,_xludf.MAP(_xludf.SEQUENCE($I$24-$I$23+1,1,$I$23),_xludf.LAMBDA(x,DISTR_HIPERGEOM_CDF(x,$C$5,$C$4,$C$3))),_xludf.SEQUENCE($I$24-$I$23+1,1,$I$23+1))</f>
        <v>#NAME?</v>
      </c>
      <c r="G2055" s="1"/>
      <c r="H2055" s="1"/>
      <c r="I2055" s="1"/>
      <c r="J2055" s="1"/>
      <c r="R2055" s="1"/>
      <c r="S2055" s="1"/>
      <c r="T2055" s="1"/>
      <c r="U2055" s="1"/>
      <c r="V2055" s="1"/>
      <c r="W2055" s="1"/>
      <c r="X2055" s="1"/>
    </row>
    <row r="2056" spans="1:24" ht="13.8" x14ac:dyDescent="0.3">
      <c r="A2056" s="1"/>
      <c r="B2056" s="1"/>
      <c r="C2056" s="1"/>
      <c r="D2056" s="6"/>
      <c r="E2056" s="5">
        <v>0.523182539697711</v>
      </c>
      <c r="F2056" s="5" t="e">
        <f ca="1">LOOKUP(E2056,_xludf.MAP(_xludf.SEQUENCE($I$24-$I$23+1,1,$I$23),_xludf.LAMBDA(x,DISTR_HIPERGEOM_CDF(x,$C$5,$C$4,$C$3))),_xludf.SEQUENCE($I$24-$I$23+1,1,$I$23+1))</f>
        <v>#NAME?</v>
      </c>
      <c r="G2056" s="1"/>
      <c r="H2056" s="1"/>
      <c r="I2056" s="1"/>
      <c r="J2056" s="1"/>
      <c r="R2056" s="1"/>
      <c r="S2056" s="1"/>
      <c r="T2056" s="1"/>
      <c r="U2056" s="1"/>
      <c r="V2056" s="1"/>
      <c r="W2056" s="1"/>
      <c r="X2056" s="1"/>
    </row>
    <row r="2057" spans="1:24" ht="13.8" x14ac:dyDescent="0.3">
      <c r="A2057" s="1"/>
      <c r="B2057" s="1"/>
      <c r="C2057" s="1"/>
      <c r="D2057" s="6"/>
      <c r="E2057" s="5">
        <v>0.55230191850301857</v>
      </c>
      <c r="F2057" s="5" t="e">
        <f ca="1">LOOKUP(E2057,_xludf.MAP(_xludf.SEQUENCE($I$24-$I$23+1,1,$I$23),_xludf.LAMBDA(x,DISTR_HIPERGEOM_CDF(x,$C$5,$C$4,$C$3))),_xludf.SEQUENCE($I$24-$I$23+1,1,$I$23+1))</f>
        <v>#NAME?</v>
      </c>
      <c r="G2057" s="1"/>
      <c r="H2057" s="1"/>
      <c r="I2057" s="1"/>
      <c r="J2057" s="1"/>
      <c r="R2057" s="1"/>
      <c r="S2057" s="1"/>
      <c r="T2057" s="1"/>
      <c r="U2057" s="1"/>
      <c r="V2057" s="1"/>
      <c r="W2057" s="1"/>
      <c r="X2057" s="1"/>
    </row>
    <row r="2058" spans="1:24" ht="13.8" x14ac:dyDescent="0.3">
      <c r="A2058" s="1"/>
      <c r="B2058" s="1"/>
      <c r="C2058" s="1"/>
      <c r="D2058" s="6"/>
      <c r="E2058" s="5">
        <v>2.5334810323523804E-2</v>
      </c>
      <c r="F2058" s="5" t="e">
        <f ca="1">LOOKUP(E2058,_xludf.MAP(_xludf.SEQUENCE($I$24-$I$23+1,1,$I$23),_xludf.LAMBDA(x,DISTR_HIPERGEOM_CDF(x,$C$5,$C$4,$C$3))),_xludf.SEQUENCE($I$24-$I$23+1,1,$I$23+1))</f>
        <v>#NAME?</v>
      </c>
      <c r="G2058" s="1"/>
      <c r="H2058" s="1"/>
      <c r="I2058" s="1"/>
      <c r="J2058" s="1"/>
      <c r="R2058" s="1"/>
      <c r="S2058" s="1"/>
      <c r="T2058" s="1"/>
      <c r="U2058" s="1"/>
      <c r="V2058" s="1"/>
      <c r="W2058" s="1"/>
      <c r="X2058" s="1"/>
    </row>
    <row r="2059" spans="1:24" ht="13.8" x14ac:dyDescent="0.3">
      <c r="A2059" s="1"/>
      <c r="B2059" s="1"/>
      <c r="C2059" s="1"/>
      <c r="D2059" s="6"/>
      <c r="E2059" s="5">
        <v>0.86574586526001596</v>
      </c>
      <c r="F2059" s="5" t="e">
        <f ca="1">LOOKUP(E2059,_xludf.MAP(_xludf.SEQUENCE($I$24-$I$23+1,1,$I$23),_xludf.LAMBDA(x,DISTR_HIPERGEOM_CDF(x,$C$5,$C$4,$C$3))),_xludf.SEQUENCE($I$24-$I$23+1,1,$I$23+1))</f>
        <v>#NAME?</v>
      </c>
      <c r="G2059" s="1"/>
      <c r="H2059" s="1"/>
      <c r="I2059" s="1"/>
      <c r="J2059" s="1"/>
      <c r="R2059" s="1"/>
      <c r="S2059" s="1"/>
      <c r="T2059" s="1"/>
      <c r="U2059" s="1"/>
      <c r="V2059" s="1"/>
      <c r="W2059" s="1"/>
      <c r="X2059" s="1"/>
    </row>
    <row r="2060" spans="1:24" ht="13.8" x14ac:dyDescent="0.3">
      <c r="A2060" s="1"/>
      <c r="B2060" s="1"/>
      <c r="C2060" s="1"/>
      <c r="D2060" s="6"/>
      <c r="E2060" s="5">
        <v>0.56327147244202969</v>
      </c>
      <c r="F2060" s="5" t="e">
        <f ca="1">LOOKUP(E2060,_xludf.MAP(_xludf.SEQUENCE($I$24-$I$23+1,1,$I$23),_xludf.LAMBDA(x,DISTR_HIPERGEOM_CDF(x,$C$5,$C$4,$C$3))),_xludf.SEQUENCE($I$24-$I$23+1,1,$I$23+1))</f>
        <v>#NAME?</v>
      </c>
      <c r="G2060" s="1"/>
      <c r="H2060" s="1"/>
      <c r="I2060" s="1"/>
      <c r="J2060" s="1"/>
      <c r="R2060" s="1"/>
      <c r="S2060" s="1"/>
      <c r="T2060" s="1"/>
      <c r="U2060" s="1"/>
      <c r="V2060" s="1"/>
      <c r="W2060" s="1"/>
      <c r="X2060" s="1"/>
    </row>
    <row r="2061" spans="1:24" ht="13.8" x14ac:dyDescent="0.3">
      <c r="A2061" s="1"/>
      <c r="B2061" s="1"/>
      <c r="C2061" s="1"/>
      <c r="D2061" s="6"/>
      <c r="E2061" s="5">
        <v>0.47199534719174085</v>
      </c>
      <c r="F2061" s="5" t="e">
        <f ca="1">LOOKUP(E2061,_xludf.MAP(_xludf.SEQUENCE($I$24-$I$23+1,1,$I$23),_xludf.LAMBDA(x,DISTR_HIPERGEOM_CDF(x,$C$5,$C$4,$C$3))),_xludf.SEQUENCE($I$24-$I$23+1,1,$I$23+1))</f>
        <v>#NAME?</v>
      </c>
      <c r="G2061" s="1"/>
      <c r="H2061" s="1"/>
      <c r="I2061" s="1"/>
      <c r="J2061" s="1"/>
      <c r="R2061" s="1"/>
      <c r="S2061" s="1"/>
      <c r="T2061" s="1"/>
      <c r="U2061" s="1"/>
      <c r="V2061" s="1"/>
      <c r="W2061" s="1"/>
      <c r="X2061" s="1"/>
    </row>
    <row r="2062" spans="1:24" ht="13.8" x14ac:dyDescent="0.3">
      <c r="A2062" s="1"/>
      <c r="B2062" s="1"/>
      <c r="C2062" s="1"/>
      <c r="D2062" s="6"/>
      <c r="E2062" s="5">
        <v>0.97468932365854044</v>
      </c>
      <c r="F2062" s="5" t="e">
        <f ca="1">LOOKUP(E2062,_xludf.MAP(_xludf.SEQUENCE($I$24-$I$23+1,1,$I$23),_xludf.LAMBDA(x,DISTR_HIPERGEOM_CDF(x,$C$5,$C$4,$C$3))),_xludf.SEQUENCE($I$24-$I$23+1,1,$I$23+1))</f>
        <v>#NAME?</v>
      </c>
      <c r="G2062" s="1"/>
      <c r="H2062" s="1"/>
      <c r="I2062" s="1"/>
      <c r="J2062" s="1"/>
      <c r="R2062" s="1"/>
      <c r="S2062" s="1"/>
      <c r="T2062" s="1"/>
      <c r="U2062" s="1"/>
      <c r="V2062" s="1"/>
      <c r="W2062" s="1"/>
      <c r="X2062" s="1"/>
    </row>
    <row r="2063" spans="1:24" ht="13.8" x14ac:dyDescent="0.3">
      <c r="A2063" s="1"/>
      <c r="B2063" s="1"/>
      <c r="C2063" s="1"/>
      <c r="D2063" s="6"/>
      <c r="E2063" s="5">
        <v>0.89925013875044402</v>
      </c>
      <c r="F2063" s="5" t="e">
        <f ca="1">LOOKUP(E2063,_xludf.MAP(_xludf.SEQUENCE($I$24-$I$23+1,1,$I$23),_xludf.LAMBDA(x,DISTR_HIPERGEOM_CDF(x,$C$5,$C$4,$C$3))),_xludf.SEQUENCE($I$24-$I$23+1,1,$I$23+1))</f>
        <v>#NAME?</v>
      </c>
      <c r="G2063" s="1"/>
      <c r="H2063" s="1"/>
      <c r="I2063" s="1"/>
      <c r="J2063" s="1"/>
      <c r="R2063" s="1"/>
      <c r="S2063" s="1"/>
      <c r="T2063" s="1"/>
      <c r="U2063" s="1"/>
      <c r="V2063" s="1"/>
      <c r="W2063" s="1"/>
      <c r="X2063" s="1"/>
    </row>
    <row r="2064" spans="1:24" ht="13.8" x14ac:dyDescent="0.3">
      <c r="A2064" s="1"/>
      <c r="B2064" s="1"/>
      <c r="C2064" s="1"/>
      <c r="D2064" s="6"/>
      <c r="E2064" s="5">
        <v>0.37630523302662278</v>
      </c>
      <c r="F2064" s="5" t="e">
        <f ca="1">LOOKUP(E2064,_xludf.MAP(_xludf.SEQUENCE($I$24-$I$23+1,1,$I$23),_xludf.LAMBDA(x,DISTR_HIPERGEOM_CDF(x,$C$5,$C$4,$C$3))),_xludf.SEQUENCE($I$24-$I$23+1,1,$I$23+1))</f>
        <v>#NAME?</v>
      </c>
      <c r="G2064" s="1"/>
      <c r="H2064" s="1"/>
      <c r="I2064" s="1"/>
      <c r="J2064" s="1"/>
      <c r="R2064" s="1"/>
      <c r="S2064" s="1"/>
      <c r="T2064" s="1"/>
      <c r="U2064" s="1"/>
      <c r="V2064" s="1"/>
      <c r="W2064" s="1"/>
      <c r="X2064" s="1"/>
    </row>
    <row r="2065" spans="1:24" ht="13.8" x14ac:dyDescent="0.3">
      <c r="A2065" s="1"/>
      <c r="B2065" s="1"/>
      <c r="C2065" s="1"/>
      <c r="D2065" s="6"/>
      <c r="E2065" s="5">
        <v>0.68490073828686382</v>
      </c>
      <c r="F2065" s="5" t="e">
        <f ca="1">LOOKUP(E2065,_xludf.MAP(_xludf.SEQUENCE($I$24-$I$23+1,1,$I$23),_xludf.LAMBDA(x,DISTR_HIPERGEOM_CDF(x,$C$5,$C$4,$C$3))),_xludf.SEQUENCE($I$24-$I$23+1,1,$I$23+1))</f>
        <v>#NAME?</v>
      </c>
      <c r="G2065" s="1"/>
      <c r="H2065" s="1"/>
      <c r="I2065" s="1"/>
      <c r="J2065" s="1"/>
      <c r="R2065" s="1"/>
      <c r="S2065" s="1"/>
      <c r="T2065" s="1"/>
      <c r="U2065" s="1"/>
      <c r="V2065" s="1"/>
      <c r="W2065" s="1"/>
      <c r="X2065" s="1"/>
    </row>
    <row r="2066" spans="1:24" ht="13.8" x14ac:dyDescent="0.3">
      <c r="A2066" s="1"/>
      <c r="B2066" s="1"/>
      <c r="C2066" s="1"/>
      <c r="D2066" s="6"/>
      <c r="E2066" s="5">
        <v>0.74716768462589289</v>
      </c>
      <c r="F2066" s="5" t="e">
        <f ca="1">LOOKUP(E2066,_xludf.MAP(_xludf.SEQUENCE($I$24-$I$23+1,1,$I$23),_xludf.LAMBDA(x,DISTR_HIPERGEOM_CDF(x,$C$5,$C$4,$C$3))),_xludf.SEQUENCE($I$24-$I$23+1,1,$I$23+1))</f>
        <v>#NAME?</v>
      </c>
      <c r="G2066" s="1"/>
      <c r="H2066" s="1"/>
      <c r="I2066" s="1"/>
      <c r="J2066" s="1"/>
      <c r="R2066" s="1"/>
      <c r="S2066" s="1"/>
      <c r="T2066" s="1"/>
      <c r="U2066" s="1"/>
      <c r="V2066" s="1"/>
      <c r="W2066" s="1"/>
      <c r="X2066" s="1"/>
    </row>
    <row r="2067" spans="1:24" ht="13.8" x14ac:dyDescent="0.3">
      <c r="A2067" s="1"/>
      <c r="B2067" s="1"/>
      <c r="C2067" s="1"/>
      <c r="D2067" s="6"/>
      <c r="E2067" s="5">
        <v>0.91469281171966299</v>
      </c>
      <c r="F2067" s="5" t="e">
        <f ca="1">LOOKUP(E2067,_xludf.MAP(_xludf.SEQUENCE($I$24-$I$23+1,1,$I$23),_xludf.LAMBDA(x,DISTR_HIPERGEOM_CDF(x,$C$5,$C$4,$C$3))),_xludf.SEQUENCE($I$24-$I$23+1,1,$I$23+1))</f>
        <v>#NAME?</v>
      </c>
      <c r="G2067" s="1"/>
      <c r="H2067" s="1"/>
      <c r="I2067" s="1"/>
      <c r="J2067" s="1"/>
      <c r="R2067" s="1"/>
      <c r="S2067" s="1"/>
      <c r="T2067" s="1"/>
      <c r="U2067" s="1"/>
      <c r="V2067" s="1"/>
      <c r="W2067" s="1"/>
      <c r="X2067" s="1"/>
    </row>
    <row r="2068" spans="1:24" ht="13.8" x14ac:dyDescent="0.3">
      <c r="A2068" s="1"/>
      <c r="B2068" s="1"/>
      <c r="C2068" s="1"/>
      <c r="D2068" s="6"/>
      <c r="E2068" s="5">
        <v>0.23744569595584886</v>
      </c>
      <c r="F2068" s="5" t="e">
        <f ca="1">LOOKUP(E2068,_xludf.MAP(_xludf.SEQUENCE($I$24-$I$23+1,1,$I$23),_xludf.LAMBDA(x,DISTR_HIPERGEOM_CDF(x,$C$5,$C$4,$C$3))),_xludf.SEQUENCE($I$24-$I$23+1,1,$I$23+1))</f>
        <v>#NAME?</v>
      </c>
      <c r="G2068" s="1"/>
      <c r="H2068" s="1"/>
      <c r="I2068" s="1"/>
      <c r="J2068" s="1"/>
      <c r="R2068" s="1"/>
      <c r="S2068" s="1"/>
      <c r="T2068" s="1"/>
      <c r="U2068" s="1"/>
      <c r="V2068" s="1"/>
      <c r="W2068" s="1"/>
      <c r="X2068" s="1"/>
    </row>
    <row r="2069" spans="1:24" ht="13.8" x14ac:dyDescent="0.3">
      <c r="A2069" s="1"/>
      <c r="B2069" s="1"/>
      <c r="C2069" s="1"/>
      <c r="D2069" s="6"/>
      <c r="E2069" s="5">
        <v>0.87731017204463768</v>
      </c>
      <c r="F2069" s="5" t="e">
        <f ca="1">LOOKUP(E2069,_xludf.MAP(_xludf.SEQUENCE($I$24-$I$23+1,1,$I$23),_xludf.LAMBDA(x,DISTR_HIPERGEOM_CDF(x,$C$5,$C$4,$C$3))),_xludf.SEQUENCE($I$24-$I$23+1,1,$I$23+1))</f>
        <v>#NAME?</v>
      </c>
      <c r="G2069" s="1"/>
      <c r="H2069" s="1"/>
      <c r="I2069" s="1"/>
      <c r="J2069" s="1"/>
      <c r="R2069" s="1"/>
      <c r="S2069" s="1"/>
      <c r="T2069" s="1"/>
      <c r="U2069" s="1"/>
      <c r="V2069" s="1"/>
      <c r="W2069" s="1"/>
      <c r="X2069" s="1"/>
    </row>
    <row r="2070" spans="1:24" ht="13.8" x14ac:dyDescent="0.3">
      <c r="A2070" s="1"/>
      <c r="B2070" s="1"/>
      <c r="C2070" s="1"/>
      <c r="D2070" s="6"/>
      <c r="E2070" s="5">
        <v>0.53629307775804325</v>
      </c>
      <c r="F2070" s="5" t="e">
        <f ca="1">LOOKUP(E2070,_xludf.MAP(_xludf.SEQUENCE($I$24-$I$23+1,1,$I$23),_xludf.LAMBDA(x,DISTR_HIPERGEOM_CDF(x,$C$5,$C$4,$C$3))),_xludf.SEQUENCE($I$24-$I$23+1,1,$I$23+1))</f>
        <v>#NAME?</v>
      </c>
      <c r="G2070" s="1"/>
      <c r="H2070" s="1"/>
      <c r="I2070" s="1"/>
      <c r="J2070" s="1"/>
      <c r="R2070" s="1"/>
      <c r="S2070" s="1"/>
      <c r="T2070" s="1"/>
      <c r="U2070" s="1"/>
      <c r="V2070" s="1"/>
      <c r="W2070" s="1"/>
      <c r="X2070" s="1"/>
    </row>
    <row r="2071" spans="1:24" ht="13.8" x14ac:dyDescent="0.3">
      <c r="A2071" s="1"/>
      <c r="B2071" s="1"/>
      <c r="C2071" s="1"/>
      <c r="D2071" s="6"/>
      <c r="E2071" s="5">
        <v>0.37404647960347437</v>
      </c>
      <c r="F2071" s="5" t="e">
        <f ca="1">LOOKUP(E2071,_xludf.MAP(_xludf.SEQUENCE($I$24-$I$23+1,1,$I$23),_xludf.LAMBDA(x,DISTR_HIPERGEOM_CDF(x,$C$5,$C$4,$C$3))),_xludf.SEQUENCE($I$24-$I$23+1,1,$I$23+1))</f>
        <v>#NAME?</v>
      </c>
      <c r="G2071" s="1"/>
      <c r="H2071" s="1"/>
      <c r="I2071" s="1"/>
      <c r="J2071" s="1"/>
      <c r="R2071" s="1"/>
      <c r="S2071" s="1"/>
      <c r="T2071" s="1"/>
      <c r="U2071" s="1"/>
      <c r="V2071" s="1"/>
      <c r="W2071" s="1"/>
      <c r="X2071" s="1"/>
    </row>
    <row r="2072" spans="1:24" ht="13.8" x14ac:dyDescent="0.3">
      <c r="A2072" s="1"/>
      <c r="B2072" s="1"/>
      <c r="C2072" s="1"/>
      <c r="D2072" s="6"/>
      <c r="E2072" s="5">
        <v>1.9948587991341693E-2</v>
      </c>
      <c r="F2072" s="5" t="e">
        <f ca="1">LOOKUP(E2072,_xludf.MAP(_xludf.SEQUENCE($I$24-$I$23+1,1,$I$23),_xludf.LAMBDA(x,DISTR_HIPERGEOM_CDF(x,$C$5,$C$4,$C$3))),_xludf.SEQUENCE($I$24-$I$23+1,1,$I$23+1))</f>
        <v>#NAME?</v>
      </c>
      <c r="G2072" s="1"/>
      <c r="H2072" s="1"/>
      <c r="I2072" s="1"/>
      <c r="J2072" s="1"/>
      <c r="R2072" s="1"/>
      <c r="S2072" s="1"/>
      <c r="T2072" s="1"/>
      <c r="U2072" s="1"/>
      <c r="V2072" s="1"/>
      <c r="W2072" s="1"/>
      <c r="X2072" s="1"/>
    </row>
    <row r="2073" spans="1:24" ht="13.8" x14ac:dyDescent="0.3">
      <c r="A2073" s="1"/>
      <c r="B2073" s="1"/>
      <c r="C2073" s="1"/>
      <c r="D2073" s="6"/>
      <c r="E2073" s="5">
        <v>7.5427757426491326E-2</v>
      </c>
      <c r="F2073" s="5" t="e">
        <f ca="1">LOOKUP(E2073,_xludf.MAP(_xludf.SEQUENCE($I$24-$I$23+1,1,$I$23),_xludf.LAMBDA(x,DISTR_HIPERGEOM_CDF(x,$C$5,$C$4,$C$3))),_xludf.SEQUENCE($I$24-$I$23+1,1,$I$23+1))</f>
        <v>#NAME?</v>
      </c>
      <c r="G2073" s="1"/>
      <c r="H2073" s="1"/>
      <c r="I2073" s="1"/>
      <c r="J2073" s="1"/>
      <c r="R2073" s="1"/>
      <c r="S2073" s="1"/>
      <c r="T2073" s="1"/>
      <c r="U2073" s="1"/>
      <c r="V2073" s="1"/>
      <c r="W2073" s="1"/>
      <c r="X2073" s="1"/>
    </row>
    <row r="2074" spans="1:24" ht="13.8" x14ac:dyDescent="0.3">
      <c r="A2074" s="1"/>
      <c r="B2074" s="1"/>
      <c r="C2074" s="1"/>
      <c r="D2074" s="6"/>
      <c r="E2074" s="5">
        <v>0.49271206255411537</v>
      </c>
      <c r="F2074" s="5" t="e">
        <f ca="1">LOOKUP(E2074,_xludf.MAP(_xludf.SEQUENCE($I$24-$I$23+1,1,$I$23),_xludf.LAMBDA(x,DISTR_HIPERGEOM_CDF(x,$C$5,$C$4,$C$3))),_xludf.SEQUENCE($I$24-$I$23+1,1,$I$23+1))</f>
        <v>#NAME?</v>
      </c>
      <c r="G2074" s="1"/>
      <c r="H2074" s="1"/>
      <c r="I2074" s="1"/>
      <c r="J2074" s="1"/>
      <c r="R2074" s="1"/>
      <c r="S2074" s="1"/>
      <c r="T2074" s="1"/>
      <c r="U2074" s="1"/>
      <c r="V2074" s="1"/>
      <c r="W2074" s="1"/>
      <c r="X2074" s="1"/>
    </row>
    <row r="2075" spans="1:24" ht="13.8" x14ac:dyDescent="0.3">
      <c r="A2075" s="1"/>
      <c r="B2075" s="1"/>
      <c r="C2075" s="1"/>
      <c r="D2075" s="6"/>
      <c r="E2075" s="5">
        <v>0.11152798516480844</v>
      </c>
      <c r="F2075" s="5" t="e">
        <f ca="1">LOOKUP(E2075,_xludf.MAP(_xludf.SEQUENCE($I$24-$I$23+1,1,$I$23),_xludf.LAMBDA(x,DISTR_HIPERGEOM_CDF(x,$C$5,$C$4,$C$3))),_xludf.SEQUENCE($I$24-$I$23+1,1,$I$23+1))</f>
        <v>#NAME?</v>
      </c>
      <c r="G2075" s="1"/>
      <c r="H2075" s="1"/>
      <c r="I2075" s="1"/>
      <c r="J2075" s="1"/>
      <c r="R2075" s="1"/>
      <c r="S2075" s="1"/>
      <c r="T2075" s="1"/>
      <c r="U2075" s="1"/>
      <c r="V2075" s="1"/>
      <c r="W2075" s="1"/>
      <c r="X2075" s="1"/>
    </row>
    <row r="2076" spans="1:24" ht="13.8" x14ac:dyDescent="0.3">
      <c r="A2076" s="1"/>
      <c r="B2076" s="1"/>
      <c r="C2076" s="1"/>
      <c r="D2076" s="6"/>
      <c r="E2076" s="5">
        <v>0.68840630454813634</v>
      </c>
      <c r="F2076" s="5" t="e">
        <f ca="1">LOOKUP(E2076,_xludf.MAP(_xludf.SEQUENCE($I$24-$I$23+1,1,$I$23),_xludf.LAMBDA(x,DISTR_HIPERGEOM_CDF(x,$C$5,$C$4,$C$3))),_xludf.SEQUENCE($I$24-$I$23+1,1,$I$23+1))</f>
        <v>#NAME?</v>
      </c>
      <c r="G2076" s="1"/>
      <c r="H2076" s="1"/>
      <c r="I2076" s="1"/>
      <c r="J2076" s="1"/>
      <c r="R2076" s="1"/>
      <c r="S2076" s="1"/>
      <c r="T2076" s="1"/>
      <c r="U2076" s="1"/>
      <c r="V2076" s="1"/>
      <c r="W2076" s="1"/>
      <c r="X2076" s="1"/>
    </row>
    <row r="2077" spans="1:24" ht="13.8" x14ac:dyDescent="0.3">
      <c r="A2077" s="1"/>
      <c r="B2077" s="1"/>
      <c r="C2077" s="1"/>
      <c r="D2077" s="6"/>
      <c r="E2077" s="5">
        <v>7.5170356968254581E-2</v>
      </c>
      <c r="F2077" s="5" t="e">
        <f ca="1">LOOKUP(E2077,_xludf.MAP(_xludf.SEQUENCE($I$24-$I$23+1,1,$I$23),_xludf.LAMBDA(x,DISTR_HIPERGEOM_CDF(x,$C$5,$C$4,$C$3))),_xludf.SEQUENCE($I$24-$I$23+1,1,$I$23+1))</f>
        <v>#NAME?</v>
      </c>
      <c r="G2077" s="1"/>
      <c r="H2077" s="1"/>
      <c r="I2077" s="1"/>
      <c r="J2077" s="1"/>
      <c r="R2077" s="1"/>
      <c r="S2077" s="1"/>
      <c r="T2077" s="1"/>
      <c r="U2077" s="1"/>
      <c r="V2077" s="1"/>
      <c r="W2077" s="1"/>
      <c r="X2077" s="1"/>
    </row>
    <row r="2078" spans="1:24" ht="13.8" x14ac:dyDescent="0.3">
      <c r="A2078" s="1"/>
      <c r="B2078" s="1"/>
      <c r="C2078" s="1"/>
      <c r="D2078" s="6"/>
      <c r="E2078" s="5">
        <v>0.58108713390557265</v>
      </c>
      <c r="F2078" s="5" t="e">
        <f ca="1">LOOKUP(E2078,_xludf.MAP(_xludf.SEQUENCE($I$24-$I$23+1,1,$I$23),_xludf.LAMBDA(x,DISTR_HIPERGEOM_CDF(x,$C$5,$C$4,$C$3))),_xludf.SEQUENCE($I$24-$I$23+1,1,$I$23+1))</f>
        <v>#NAME?</v>
      </c>
      <c r="G2078" s="1"/>
      <c r="H2078" s="1"/>
      <c r="I2078" s="1"/>
      <c r="J2078" s="1"/>
      <c r="R2078" s="1"/>
      <c r="S2078" s="1"/>
      <c r="T2078" s="1"/>
      <c r="U2078" s="1"/>
      <c r="V2078" s="1"/>
      <c r="W2078" s="1"/>
      <c r="X2078" s="1"/>
    </row>
    <row r="2079" spans="1:24" ht="13.8" x14ac:dyDescent="0.3">
      <c r="A2079" s="1"/>
      <c r="B2079" s="1"/>
      <c r="C2079" s="1"/>
      <c r="D2079" s="6"/>
      <c r="E2079" s="5">
        <v>0.8902364547164926</v>
      </c>
      <c r="F2079" s="5" t="e">
        <f ca="1">LOOKUP(E2079,_xludf.MAP(_xludf.SEQUENCE($I$24-$I$23+1,1,$I$23),_xludf.LAMBDA(x,DISTR_HIPERGEOM_CDF(x,$C$5,$C$4,$C$3))),_xludf.SEQUENCE($I$24-$I$23+1,1,$I$23+1))</f>
        <v>#NAME?</v>
      </c>
      <c r="G2079" s="1"/>
      <c r="H2079" s="1"/>
      <c r="I2079" s="1"/>
      <c r="J2079" s="1"/>
      <c r="R2079" s="1"/>
      <c r="S2079" s="1"/>
      <c r="T2079" s="1"/>
      <c r="U2079" s="1"/>
      <c r="V2079" s="1"/>
      <c r="W2079" s="1"/>
      <c r="X2079" s="1"/>
    </row>
    <row r="2080" spans="1:24" ht="13.8" x14ac:dyDescent="0.3">
      <c r="A2080" s="1"/>
      <c r="B2080" s="1"/>
      <c r="C2080" s="1"/>
      <c r="D2080" s="6"/>
      <c r="E2080" s="5">
        <v>0.17692146224201477</v>
      </c>
      <c r="F2080" s="5" t="e">
        <f ca="1">LOOKUP(E2080,_xludf.MAP(_xludf.SEQUENCE($I$24-$I$23+1,1,$I$23),_xludf.LAMBDA(x,DISTR_HIPERGEOM_CDF(x,$C$5,$C$4,$C$3))),_xludf.SEQUENCE($I$24-$I$23+1,1,$I$23+1))</f>
        <v>#NAME?</v>
      </c>
      <c r="G2080" s="1"/>
      <c r="H2080" s="1"/>
      <c r="I2080" s="1"/>
      <c r="J2080" s="1"/>
      <c r="R2080" s="1"/>
      <c r="S2080" s="1"/>
      <c r="T2080" s="1"/>
      <c r="U2080" s="1"/>
      <c r="V2080" s="1"/>
      <c r="W2080" s="1"/>
      <c r="X2080" s="1"/>
    </row>
    <row r="2081" spans="1:24" ht="13.8" x14ac:dyDescent="0.3">
      <c r="A2081" s="1"/>
      <c r="B2081" s="1"/>
      <c r="C2081" s="1"/>
      <c r="D2081" s="6"/>
      <c r="E2081" s="5">
        <v>0.7120460259102076</v>
      </c>
      <c r="F2081" s="5" t="e">
        <f ca="1">LOOKUP(E2081,_xludf.MAP(_xludf.SEQUENCE($I$24-$I$23+1,1,$I$23),_xludf.LAMBDA(x,DISTR_HIPERGEOM_CDF(x,$C$5,$C$4,$C$3))),_xludf.SEQUENCE($I$24-$I$23+1,1,$I$23+1))</f>
        <v>#NAME?</v>
      </c>
      <c r="G2081" s="1"/>
      <c r="H2081" s="1"/>
      <c r="I2081" s="1"/>
      <c r="J2081" s="1"/>
      <c r="R2081" s="1"/>
      <c r="S2081" s="1"/>
      <c r="T2081" s="1"/>
      <c r="U2081" s="1"/>
      <c r="V2081" s="1"/>
      <c r="W2081" s="1"/>
      <c r="X2081" s="1"/>
    </row>
    <row r="2082" spans="1:24" ht="13.8" x14ac:dyDescent="0.3">
      <c r="A2082" s="1"/>
      <c r="B2082" s="1"/>
      <c r="C2082" s="1"/>
      <c r="D2082" s="6"/>
      <c r="E2082" s="5">
        <v>0.24326116193624969</v>
      </c>
      <c r="F2082" s="5" t="e">
        <f ca="1">LOOKUP(E2082,_xludf.MAP(_xludf.SEQUENCE($I$24-$I$23+1,1,$I$23),_xludf.LAMBDA(x,DISTR_HIPERGEOM_CDF(x,$C$5,$C$4,$C$3))),_xludf.SEQUENCE($I$24-$I$23+1,1,$I$23+1))</f>
        <v>#NAME?</v>
      </c>
      <c r="G2082" s="1"/>
      <c r="H2082" s="1"/>
      <c r="I2082" s="1"/>
      <c r="J2082" s="1"/>
      <c r="R2082" s="1"/>
      <c r="S2082" s="1"/>
      <c r="T2082" s="1"/>
      <c r="U2082" s="1"/>
      <c r="V2082" s="1"/>
      <c r="W2082" s="1"/>
      <c r="X2082" s="1"/>
    </row>
    <row r="2083" spans="1:24" ht="13.8" x14ac:dyDescent="0.3">
      <c r="A2083" s="1"/>
      <c r="B2083" s="1"/>
      <c r="C2083" s="1"/>
      <c r="D2083" s="6"/>
      <c r="E2083" s="5">
        <v>0.67248041633468592</v>
      </c>
      <c r="F2083" s="5" t="e">
        <f ca="1">LOOKUP(E2083,_xludf.MAP(_xludf.SEQUENCE($I$24-$I$23+1,1,$I$23),_xludf.LAMBDA(x,DISTR_HIPERGEOM_CDF(x,$C$5,$C$4,$C$3))),_xludf.SEQUENCE($I$24-$I$23+1,1,$I$23+1))</f>
        <v>#NAME?</v>
      </c>
      <c r="G2083" s="1"/>
      <c r="H2083" s="1"/>
      <c r="I2083" s="1"/>
      <c r="J2083" s="1"/>
      <c r="R2083" s="1"/>
      <c r="S2083" s="1"/>
      <c r="T2083" s="1"/>
      <c r="U2083" s="1"/>
      <c r="V2083" s="1"/>
      <c r="W2083" s="1"/>
      <c r="X2083" s="1"/>
    </row>
    <row r="2084" spans="1:24" ht="13.8" x14ac:dyDescent="0.3">
      <c r="A2084" s="1"/>
      <c r="B2084" s="1"/>
      <c r="C2084" s="1"/>
      <c r="D2084" s="6"/>
      <c r="E2084" s="5">
        <v>0.24806666105648911</v>
      </c>
      <c r="F2084" s="5" t="e">
        <f ca="1">LOOKUP(E2084,_xludf.MAP(_xludf.SEQUENCE($I$24-$I$23+1,1,$I$23),_xludf.LAMBDA(x,DISTR_HIPERGEOM_CDF(x,$C$5,$C$4,$C$3))),_xludf.SEQUENCE($I$24-$I$23+1,1,$I$23+1))</f>
        <v>#NAME?</v>
      </c>
      <c r="G2084" s="1"/>
      <c r="H2084" s="1"/>
      <c r="I2084" s="1"/>
      <c r="J2084" s="1"/>
      <c r="R2084" s="1"/>
      <c r="S2084" s="1"/>
      <c r="T2084" s="1"/>
      <c r="U2084" s="1"/>
      <c r="V2084" s="1"/>
      <c r="W2084" s="1"/>
      <c r="X2084" s="1"/>
    </row>
    <row r="2085" spans="1:24" ht="13.8" x14ac:dyDescent="0.3">
      <c r="A2085" s="1"/>
      <c r="B2085" s="1"/>
      <c r="C2085" s="1"/>
      <c r="D2085" s="6"/>
      <c r="E2085" s="5">
        <v>0.92658446040144571</v>
      </c>
      <c r="F2085" s="5" t="e">
        <f ca="1">LOOKUP(E2085,_xludf.MAP(_xludf.SEQUENCE($I$24-$I$23+1,1,$I$23),_xludf.LAMBDA(x,DISTR_HIPERGEOM_CDF(x,$C$5,$C$4,$C$3))),_xludf.SEQUENCE($I$24-$I$23+1,1,$I$23+1))</f>
        <v>#NAME?</v>
      </c>
      <c r="G2085" s="1"/>
      <c r="H2085" s="1"/>
      <c r="I2085" s="1"/>
      <c r="J2085" s="1"/>
      <c r="R2085" s="1"/>
      <c r="S2085" s="1"/>
      <c r="T2085" s="1"/>
      <c r="U2085" s="1"/>
      <c r="V2085" s="1"/>
      <c r="W2085" s="1"/>
      <c r="X2085" s="1"/>
    </row>
    <row r="2086" spans="1:24" ht="13.8" x14ac:dyDescent="0.3">
      <c r="A2086" s="1"/>
      <c r="B2086" s="1"/>
      <c r="C2086" s="1"/>
      <c r="D2086" s="6"/>
      <c r="E2086" s="5">
        <v>0.2081777618763172</v>
      </c>
      <c r="F2086" s="5" t="e">
        <f ca="1">LOOKUP(E2086,_xludf.MAP(_xludf.SEQUENCE($I$24-$I$23+1,1,$I$23),_xludf.LAMBDA(x,DISTR_HIPERGEOM_CDF(x,$C$5,$C$4,$C$3))),_xludf.SEQUENCE($I$24-$I$23+1,1,$I$23+1))</f>
        <v>#NAME?</v>
      </c>
      <c r="G2086" s="1"/>
      <c r="H2086" s="1"/>
      <c r="I2086" s="1"/>
      <c r="J2086" s="1"/>
      <c r="R2086" s="1"/>
      <c r="S2086" s="1"/>
      <c r="T2086" s="1"/>
      <c r="U2086" s="1"/>
      <c r="V2086" s="1"/>
      <c r="W2086" s="1"/>
      <c r="X2086" s="1"/>
    </row>
    <row r="2087" spans="1:24" ht="13.8" x14ac:dyDescent="0.3">
      <c r="A2087" s="1"/>
      <c r="B2087" s="1"/>
      <c r="C2087" s="1"/>
      <c r="D2087" s="6"/>
      <c r="E2087" s="5">
        <v>0.99530358937693353</v>
      </c>
      <c r="F2087" s="5" t="e">
        <f ca="1">LOOKUP(E2087,_xludf.MAP(_xludf.SEQUENCE($I$24-$I$23+1,1,$I$23),_xludf.LAMBDA(x,DISTR_HIPERGEOM_CDF(x,$C$5,$C$4,$C$3))),_xludf.SEQUENCE($I$24-$I$23+1,1,$I$23+1))</f>
        <v>#NAME?</v>
      </c>
      <c r="G2087" s="1"/>
      <c r="H2087" s="1"/>
      <c r="I2087" s="1"/>
      <c r="J2087" s="1"/>
      <c r="R2087" s="1"/>
      <c r="S2087" s="1"/>
      <c r="T2087" s="1"/>
      <c r="U2087" s="1"/>
      <c r="V2087" s="1"/>
      <c r="W2087" s="1"/>
      <c r="X2087" s="1"/>
    </row>
    <row r="2088" spans="1:24" ht="13.8" x14ac:dyDescent="0.3">
      <c r="A2088" s="1"/>
      <c r="B2088" s="1"/>
      <c r="C2088" s="1"/>
      <c r="D2088" s="6"/>
      <c r="E2088" s="5">
        <v>0.70680669415308672</v>
      </c>
      <c r="F2088" s="5" t="e">
        <f ca="1">LOOKUP(E2088,_xludf.MAP(_xludf.SEQUENCE($I$24-$I$23+1,1,$I$23),_xludf.LAMBDA(x,DISTR_HIPERGEOM_CDF(x,$C$5,$C$4,$C$3))),_xludf.SEQUENCE($I$24-$I$23+1,1,$I$23+1))</f>
        <v>#NAME?</v>
      </c>
      <c r="G2088" s="1"/>
      <c r="H2088" s="1"/>
      <c r="I2088" s="1"/>
      <c r="J2088" s="1"/>
      <c r="R2088" s="1"/>
      <c r="S2088" s="1"/>
      <c r="T2088" s="1"/>
      <c r="U2088" s="1"/>
      <c r="V2088" s="1"/>
      <c r="W2088" s="1"/>
      <c r="X2088" s="1"/>
    </row>
    <row r="2089" spans="1:24" ht="13.8" x14ac:dyDescent="0.3">
      <c r="A2089" s="1"/>
      <c r="B2089" s="1"/>
      <c r="C2089" s="1"/>
      <c r="D2089" s="6"/>
      <c r="E2089" s="5">
        <v>0.80442758842406958</v>
      </c>
      <c r="F2089" s="5" t="e">
        <f ca="1">LOOKUP(E2089,_xludf.MAP(_xludf.SEQUENCE($I$24-$I$23+1,1,$I$23),_xludf.LAMBDA(x,DISTR_HIPERGEOM_CDF(x,$C$5,$C$4,$C$3))),_xludf.SEQUENCE($I$24-$I$23+1,1,$I$23+1))</f>
        <v>#NAME?</v>
      </c>
      <c r="G2089" s="1"/>
      <c r="H2089" s="1"/>
      <c r="I2089" s="1"/>
      <c r="J2089" s="1"/>
      <c r="R2089" s="1"/>
      <c r="S2089" s="1"/>
      <c r="T2089" s="1"/>
      <c r="U2089" s="1"/>
      <c r="V2089" s="1"/>
      <c r="W2089" s="1"/>
      <c r="X2089" s="1"/>
    </row>
    <row r="2090" spans="1:24" ht="13.8" x14ac:dyDescent="0.3">
      <c r="A2090" s="1"/>
      <c r="B2090" s="1"/>
      <c r="C2090" s="1"/>
      <c r="D2090" s="6"/>
      <c r="E2090" s="5">
        <v>0.7704879029788011</v>
      </c>
      <c r="F2090" s="5" t="e">
        <f ca="1">LOOKUP(E2090,_xludf.MAP(_xludf.SEQUENCE($I$24-$I$23+1,1,$I$23),_xludf.LAMBDA(x,DISTR_HIPERGEOM_CDF(x,$C$5,$C$4,$C$3))),_xludf.SEQUENCE($I$24-$I$23+1,1,$I$23+1))</f>
        <v>#NAME?</v>
      </c>
      <c r="G2090" s="1"/>
      <c r="H2090" s="1"/>
      <c r="I2090" s="1"/>
      <c r="J2090" s="1"/>
      <c r="R2090" s="1"/>
      <c r="S2090" s="1"/>
      <c r="T2090" s="1"/>
      <c r="U2090" s="1"/>
      <c r="V2090" s="1"/>
      <c r="W2090" s="1"/>
      <c r="X2090" s="1"/>
    </row>
    <row r="2091" spans="1:24" ht="13.8" x14ac:dyDescent="0.3">
      <c r="A2091" s="1"/>
      <c r="B2091" s="1"/>
      <c r="C2091" s="1"/>
      <c r="D2091" s="6"/>
      <c r="E2091" s="5">
        <v>0.39447745703398107</v>
      </c>
      <c r="F2091" s="5" t="e">
        <f ca="1">LOOKUP(E2091,_xludf.MAP(_xludf.SEQUENCE($I$24-$I$23+1,1,$I$23),_xludf.LAMBDA(x,DISTR_HIPERGEOM_CDF(x,$C$5,$C$4,$C$3))),_xludf.SEQUENCE($I$24-$I$23+1,1,$I$23+1))</f>
        <v>#NAME?</v>
      </c>
      <c r="G2091" s="1"/>
      <c r="H2091" s="1"/>
      <c r="I2091" s="1"/>
      <c r="J2091" s="1"/>
      <c r="R2091" s="1"/>
      <c r="S2091" s="1"/>
      <c r="T2091" s="1"/>
      <c r="U2091" s="1"/>
      <c r="V2091" s="1"/>
      <c r="W2091" s="1"/>
      <c r="X2091" s="1"/>
    </row>
    <row r="2092" spans="1:24" ht="13.8" x14ac:dyDescent="0.3">
      <c r="A2092" s="1"/>
      <c r="B2092" s="1"/>
      <c r="C2092" s="1"/>
      <c r="D2092" s="6"/>
      <c r="E2092" s="5">
        <v>0.77812944095970937</v>
      </c>
      <c r="F2092" s="5" t="e">
        <f ca="1">LOOKUP(E2092,_xludf.MAP(_xludf.SEQUENCE($I$24-$I$23+1,1,$I$23),_xludf.LAMBDA(x,DISTR_HIPERGEOM_CDF(x,$C$5,$C$4,$C$3))),_xludf.SEQUENCE($I$24-$I$23+1,1,$I$23+1))</f>
        <v>#NAME?</v>
      </c>
      <c r="G2092" s="1"/>
      <c r="H2092" s="1"/>
      <c r="I2092" s="1"/>
      <c r="J2092" s="1"/>
      <c r="R2092" s="1"/>
      <c r="S2092" s="1"/>
      <c r="T2092" s="1"/>
      <c r="U2092" s="1"/>
      <c r="V2092" s="1"/>
      <c r="W2092" s="1"/>
      <c r="X2092" s="1"/>
    </row>
    <row r="2093" spans="1:24" ht="13.8" x14ac:dyDescent="0.3">
      <c r="A2093" s="1"/>
      <c r="B2093" s="1"/>
      <c r="C2093" s="1"/>
      <c r="D2093" s="6"/>
      <c r="E2093" s="5">
        <v>0.90007029080067924</v>
      </c>
      <c r="F2093" s="5" t="e">
        <f ca="1">LOOKUP(E2093,_xludf.MAP(_xludf.SEQUENCE($I$24-$I$23+1,1,$I$23),_xludf.LAMBDA(x,DISTR_HIPERGEOM_CDF(x,$C$5,$C$4,$C$3))),_xludf.SEQUENCE($I$24-$I$23+1,1,$I$23+1))</f>
        <v>#NAME?</v>
      </c>
      <c r="G2093" s="1"/>
      <c r="H2093" s="1"/>
      <c r="I2093" s="1"/>
      <c r="J2093" s="1"/>
      <c r="R2093" s="1"/>
      <c r="S2093" s="1"/>
      <c r="T2093" s="1"/>
      <c r="U2093" s="1"/>
      <c r="V2093" s="1"/>
      <c r="W2093" s="1"/>
      <c r="X2093" s="1"/>
    </row>
    <row r="2094" spans="1:24" ht="13.8" x14ac:dyDescent="0.3">
      <c r="A2094" s="1"/>
      <c r="B2094" s="1"/>
      <c r="C2094" s="1"/>
      <c r="D2094" s="6"/>
      <c r="E2094" s="5">
        <v>0.99746778952237825</v>
      </c>
      <c r="F2094" s="5" t="e">
        <f ca="1">LOOKUP(E2094,_xludf.MAP(_xludf.SEQUENCE($I$24-$I$23+1,1,$I$23),_xludf.LAMBDA(x,DISTR_HIPERGEOM_CDF(x,$C$5,$C$4,$C$3))),_xludf.SEQUENCE($I$24-$I$23+1,1,$I$23+1))</f>
        <v>#NAME?</v>
      </c>
      <c r="G2094" s="1"/>
      <c r="H2094" s="1"/>
      <c r="I2094" s="1"/>
      <c r="J2094" s="1"/>
      <c r="R2094" s="1"/>
      <c r="S2094" s="1"/>
      <c r="T2094" s="1"/>
      <c r="U2094" s="1"/>
      <c r="V2094" s="1"/>
      <c r="W2094" s="1"/>
      <c r="X2094" s="1"/>
    </row>
    <row r="2095" spans="1:24" ht="13.8" x14ac:dyDescent="0.3">
      <c r="A2095" s="1"/>
      <c r="B2095" s="1"/>
      <c r="C2095" s="1"/>
      <c r="D2095" s="6"/>
      <c r="E2095" s="5">
        <v>0.77823614266353536</v>
      </c>
      <c r="F2095" s="5" t="e">
        <f ca="1">LOOKUP(E2095,_xludf.MAP(_xludf.SEQUENCE($I$24-$I$23+1,1,$I$23),_xludf.LAMBDA(x,DISTR_HIPERGEOM_CDF(x,$C$5,$C$4,$C$3))),_xludf.SEQUENCE($I$24-$I$23+1,1,$I$23+1))</f>
        <v>#NAME?</v>
      </c>
      <c r="G2095" s="1"/>
      <c r="H2095" s="1"/>
      <c r="I2095" s="1"/>
      <c r="J2095" s="1"/>
      <c r="R2095" s="1"/>
      <c r="S2095" s="1"/>
      <c r="T2095" s="1"/>
      <c r="U2095" s="1"/>
      <c r="V2095" s="1"/>
      <c r="W2095" s="1"/>
      <c r="X2095" s="1"/>
    </row>
    <row r="2096" spans="1:24" ht="13.8" x14ac:dyDescent="0.3">
      <c r="A2096" s="1"/>
      <c r="B2096" s="1"/>
      <c r="C2096" s="1"/>
      <c r="D2096" s="6"/>
      <c r="E2096" s="5">
        <v>0.54795198272240975</v>
      </c>
      <c r="F2096" s="5" t="e">
        <f ca="1">LOOKUP(E2096,_xludf.MAP(_xludf.SEQUENCE($I$24-$I$23+1,1,$I$23),_xludf.LAMBDA(x,DISTR_HIPERGEOM_CDF(x,$C$5,$C$4,$C$3))),_xludf.SEQUENCE($I$24-$I$23+1,1,$I$23+1))</f>
        <v>#NAME?</v>
      </c>
      <c r="G2096" s="1"/>
      <c r="H2096" s="1"/>
      <c r="I2096" s="1"/>
      <c r="J2096" s="1"/>
      <c r="R2096" s="1"/>
      <c r="S2096" s="1"/>
      <c r="T2096" s="1"/>
      <c r="U2096" s="1"/>
      <c r="V2096" s="1"/>
      <c r="W2096" s="1"/>
      <c r="X2096" s="1"/>
    </row>
    <row r="2097" spans="1:24" ht="13.8" x14ac:dyDescent="0.3">
      <c r="A2097" s="1"/>
      <c r="B2097" s="1"/>
      <c r="C2097" s="1"/>
      <c r="D2097" s="6"/>
      <c r="E2097" s="5">
        <v>0.18937510176373729</v>
      </c>
      <c r="F2097" s="5" t="e">
        <f ca="1">LOOKUP(E2097,_xludf.MAP(_xludf.SEQUENCE($I$24-$I$23+1,1,$I$23),_xludf.LAMBDA(x,DISTR_HIPERGEOM_CDF(x,$C$5,$C$4,$C$3))),_xludf.SEQUENCE($I$24-$I$23+1,1,$I$23+1))</f>
        <v>#NAME?</v>
      </c>
      <c r="G2097" s="1"/>
      <c r="H2097" s="1"/>
      <c r="I2097" s="1"/>
      <c r="J2097" s="1"/>
      <c r="R2097" s="1"/>
      <c r="S2097" s="1"/>
      <c r="T2097" s="1"/>
      <c r="U2097" s="1"/>
      <c r="V2097" s="1"/>
      <c r="W2097" s="1"/>
      <c r="X2097" s="1"/>
    </row>
    <row r="2098" spans="1:24" ht="13.8" x14ac:dyDescent="0.3">
      <c r="A2098" s="1"/>
      <c r="B2098" s="1"/>
      <c r="C2098" s="1"/>
      <c r="D2098" s="6"/>
      <c r="E2098" s="5">
        <v>0.61781872511924674</v>
      </c>
      <c r="F2098" s="5" t="e">
        <f ca="1">LOOKUP(E2098,_xludf.MAP(_xludf.SEQUENCE($I$24-$I$23+1,1,$I$23),_xludf.LAMBDA(x,DISTR_HIPERGEOM_CDF(x,$C$5,$C$4,$C$3))),_xludf.SEQUENCE($I$24-$I$23+1,1,$I$23+1))</f>
        <v>#NAME?</v>
      </c>
      <c r="G2098" s="1"/>
      <c r="H2098" s="1"/>
      <c r="I2098" s="1"/>
      <c r="J2098" s="1"/>
      <c r="R2098" s="1"/>
      <c r="S2098" s="1"/>
      <c r="T2098" s="1"/>
      <c r="U2098" s="1"/>
      <c r="V2098" s="1"/>
      <c r="W2098" s="1"/>
      <c r="X2098" s="1"/>
    </row>
    <row r="2099" spans="1:24" ht="13.8" x14ac:dyDescent="0.3">
      <c r="A2099" s="1"/>
      <c r="B2099" s="1"/>
      <c r="C2099" s="1"/>
      <c r="D2099" s="6"/>
      <c r="E2099" s="5">
        <v>1.6286970898990449E-2</v>
      </c>
      <c r="F2099" s="5" t="e">
        <f ca="1">LOOKUP(E2099,_xludf.MAP(_xludf.SEQUENCE($I$24-$I$23+1,1,$I$23),_xludf.LAMBDA(x,DISTR_HIPERGEOM_CDF(x,$C$5,$C$4,$C$3))),_xludf.SEQUENCE($I$24-$I$23+1,1,$I$23+1))</f>
        <v>#NAME?</v>
      </c>
      <c r="G2099" s="1"/>
      <c r="H2099" s="1"/>
      <c r="I2099" s="1"/>
      <c r="J2099" s="1"/>
      <c r="R2099" s="1"/>
      <c r="S2099" s="1"/>
      <c r="T2099" s="1"/>
      <c r="U2099" s="1"/>
      <c r="V2099" s="1"/>
      <c r="W2099" s="1"/>
      <c r="X2099" s="1"/>
    </row>
    <row r="2100" spans="1:24" ht="13.8" x14ac:dyDescent="0.3">
      <c r="A2100" s="1"/>
      <c r="B2100" s="1"/>
      <c r="C2100" s="1"/>
      <c r="D2100" s="6"/>
      <c r="E2100" s="5">
        <v>0.11393922330641804</v>
      </c>
      <c r="F2100" s="5" t="e">
        <f ca="1">LOOKUP(E2100,_xludf.MAP(_xludf.SEQUENCE($I$24-$I$23+1,1,$I$23),_xludf.LAMBDA(x,DISTR_HIPERGEOM_CDF(x,$C$5,$C$4,$C$3))),_xludf.SEQUENCE($I$24-$I$23+1,1,$I$23+1))</f>
        <v>#NAME?</v>
      </c>
      <c r="G2100" s="1"/>
      <c r="H2100" s="1"/>
      <c r="I2100" s="1"/>
      <c r="J2100" s="1"/>
      <c r="R2100" s="1"/>
      <c r="S2100" s="1"/>
      <c r="T2100" s="1"/>
      <c r="U2100" s="1"/>
      <c r="V2100" s="1"/>
      <c r="W2100" s="1"/>
      <c r="X2100" s="1"/>
    </row>
    <row r="2101" spans="1:24" ht="13.8" x14ac:dyDescent="0.3">
      <c r="A2101" s="1"/>
      <c r="B2101" s="1"/>
      <c r="C2101" s="1"/>
      <c r="D2101" s="6"/>
      <c r="E2101" s="5">
        <v>0.93836646655478562</v>
      </c>
      <c r="F2101" s="5" t="e">
        <f ca="1">LOOKUP(E2101,_xludf.MAP(_xludf.SEQUENCE($I$24-$I$23+1,1,$I$23),_xludf.LAMBDA(x,DISTR_HIPERGEOM_CDF(x,$C$5,$C$4,$C$3))),_xludf.SEQUENCE($I$24-$I$23+1,1,$I$23+1))</f>
        <v>#NAME?</v>
      </c>
      <c r="G2101" s="1"/>
      <c r="H2101" s="1"/>
      <c r="I2101" s="1"/>
      <c r="J2101" s="1"/>
      <c r="R2101" s="1"/>
      <c r="S2101" s="1"/>
      <c r="T2101" s="1"/>
      <c r="U2101" s="1"/>
      <c r="V2101" s="1"/>
      <c r="W2101" s="1"/>
      <c r="X2101" s="1"/>
    </row>
    <row r="2102" spans="1:24" ht="13.8" x14ac:dyDescent="0.3">
      <c r="A2102" s="1"/>
      <c r="B2102" s="1"/>
      <c r="C2102" s="1"/>
      <c r="D2102" s="6"/>
      <c r="E2102" s="5">
        <v>0.79611462003071221</v>
      </c>
      <c r="F2102" s="5" t="e">
        <f ca="1">LOOKUP(E2102,_xludf.MAP(_xludf.SEQUENCE($I$24-$I$23+1,1,$I$23),_xludf.LAMBDA(x,DISTR_HIPERGEOM_CDF(x,$C$5,$C$4,$C$3))),_xludf.SEQUENCE($I$24-$I$23+1,1,$I$23+1))</f>
        <v>#NAME?</v>
      </c>
      <c r="G2102" s="1"/>
      <c r="H2102" s="1"/>
      <c r="I2102" s="1"/>
      <c r="J2102" s="1"/>
      <c r="R2102" s="1"/>
      <c r="S2102" s="1"/>
      <c r="T2102" s="1"/>
      <c r="U2102" s="1"/>
      <c r="V2102" s="1"/>
      <c r="W2102" s="1"/>
      <c r="X2102" s="1"/>
    </row>
    <row r="2103" spans="1:24" ht="13.8" x14ac:dyDescent="0.3">
      <c r="A2103" s="1"/>
      <c r="B2103" s="1"/>
      <c r="C2103" s="1"/>
      <c r="D2103" s="6"/>
      <c r="E2103" s="5">
        <v>0.78013821228166502</v>
      </c>
      <c r="F2103" s="5" t="e">
        <f ca="1">LOOKUP(E2103,_xludf.MAP(_xludf.SEQUENCE($I$24-$I$23+1,1,$I$23),_xludf.LAMBDA(x,DISTR_HIPERGEOM_CDF(x,$C$5,$C$4,$C$3))),_xludf.SEQUENCE($I$24-$I$23+1,1,$I$23+1))</f>
        <v>#NAME?</v>
      </c>
      <c r="G2103" s="1"/>
      <c r="H2103" s="1"/>
      <c r="I2103" s="1"/>
      <c r="J2103" s="1"/>
      <c r="R2103" s="1"/>
      <c r="S2103" s="1"/>
      <c r="T2103" s="1"/>
      <c r="U2103" s="1"/>
      <c r="V2103" s="1"/>
      <c r="W2103" s="1"/>
      <c r="X2103" s="1"/>
    </row>
    <row r="2104" spans="1:24" ht="13.8" x14ac:dyDescent="0.3">
      <c r="A2104" s="1"/>
      <c r="B2104" s="1"/>
      <c r="C2104" s="1"/>
      <c r="D2104" s="6"/>
      <c r="E2104" s="5">
        <v>0.49619176804911758</v>
      </c>
      <c r="F2104" s="5" t="e">
        <f ca="1">LOOKUP(E2104,_xludf.MAP(_xludf.SEQUENCE($I$24-$I$23+1,1,$I$23),_xludf.LAMBDA(x,DISTR_HIPERGEOM_CDF(x,$C$5,$C$4,$C$3))),_xludf.SEQUENCE($I$24-$I$23+1,1,$I$23+1))</f>
        <v>#NAME?</v>
      </c>
      <c r="G2104" s="1"/>
      <c r="H2104" s="1"/>
      <c r="I2104" s="1"/>
      <c r="J2104" s="1"/>
      <c r="R2104" s="1"/>
      <c r="S2104" s="1"/>
      <c r="T2104" s="1"/>
      <c r="U2104" s="1"/>
      <c r="V2104" s="1"/>
      <c r="W2104" s="1"/>
      <c r="X2104" s="1"/>
    </row>
    <row r="2105" spans="1:24" ht="13.8" x14ac:dyDescent="0.3">
      <c r="A2105" s="1"/>
      <c r="B2105" s="1"/>
      <c r="C2105" s="1"/>
      <c r="D2105" s="6"/>
      <c r="E2105" s="5">
        <v>0.62444384010572018</v>
      </c>
      <c r="F2105" s="5" t="e">
        <f ca="1">LOOKUP(E2105,_xludf.MAP(_xludf.SEQUENCE($I$24-$I$23+1,1,$I$23),_xludf.LAMBDA(x,DISTR_HIPERGEOM_CDF(x,$C$5,$C$4,$C$3))),_xludf.SEQUENCE($I$24-$I$23+1,1,$I$23+1))</f>
        <v>#NAME?</v>
      </c>
      <c r="G2105" s="1"/>
      <c r="H2105" s="1"/>
      <c r="I2105" s="1"/>
      <c r="J2105" s="1"/>
      <c r="R2105" s="1"/>
      <c r="S2105" s="1"/>
      <c r="T2105" s="1"/>
      <c r="U2105" s="1"/>
      <c r="V2105" s="1"/>
      <c r="W2105" s="1"/>
      <c r="X2105" s="1"/>
    </row>
    <row r="2106" spans="1:24" ht="13.8" x14ac:dyDescent="0.3">
      <c r="A2106" s="1"/>
      <c r="B2106" s="1"/>
      <c r="C2106" s="1"/>
      <c r="D2106" s="6"/>
      <c r="E2106" s="5">
        <v>0.60310862931114062</v>
      </c>
      <c r="F2106" s="5" t="e">
        <f ca="1">LOOKUP(E2106,_xludf.MAP(_xludf.SEQUENCE($I$24-$I$23+1,1,$I$23),_xludf.LAMBDA(x,DISTR_HIPERGEOM_CDF(x,$C$5,$C$4,$C$3))),_xludf.SEQUENCE($I$24-$I$23+1,1,$I$23+1))</f>
        <v>#NAME?</v>
      </c>
      <c r="G2106" s="1"/>
      <c r="H2106" s="1"/>
      <c r="I2106" s="1"/>
      <c r="J2106" s="1"/>
      <c r="R2106" s="1"/>
      <c r="S2106" s="1"/>
      <c r="T2106" s="1"/>
      <c r="U2106" s="1"/>
      <c r="V2106" s="1"/>
      <c r="W2106" s="1"/>
      <c r="X2106" s="1"/>
    </row>
    <row r="2107" spans="1:24" ht="13.8" x14ac:dyDescent="0.3">
      <c r="A2107" s="1"/>
      <c r="B2107" s="1"/>
      <c r="C2107" s="1"/>
      <c r="D2107" s="6"/>
      <c r="E2107" s="5">
        <v>0.84754273804190272</v>
      </c>
      <c r="F2107" s="5" t="e">
        <f ca="1">LOOKUP(E2107,_xludf.MAP(_xludf.SEQUENCE($I$24-$I$23+1,1,$I$23),_xludf.LAMBDA(x,DISTR_HIPERGEOM_CDF(x,$C$5,$C$4,$C$3))),_xludf.SEQUENCE($I$24-$I$23+1,1,$I$23+1))</f>
        <v>#NAME?</v>
      </c>
      <c r="G2107" s="1"/>
      <c r="H2107" s="1"/>
      <c r="I2107" s="1"/>
      <c r="J2107" s="1"/>
      <c r="R2107" s="1"/>
      <c r="S2107" s="1"/>
      <c r="T2107" s="1"/>
      <c r="U2107" s="1"/>
      <c r="V2107" s="1"/>
      <c r="W2107" s="1"/>
      <c r="X2107" s="1"/>
    </row>
    <row r="2108" spans="1:24" ht="13.8" x14ac:dyDescent="0.3">
      <c r="A2108" s="1"/>
      <c r="B2108" s="1"/>
      <c r="C2108" s="1"/>
      <c r="D2108" s="6"/>
      <c r="E2108" s="5">
        <v>0.41733136266218629</v>
      </c>
      <c r="F2108" s="5" t="e">
        <f ca="1">LOOKUP(E2108,_xludf.MAP(_xludf.SEQUENCE($I$24-$I$23+1,1,$I$23),_xludf.LAMBDA(x,DISTR_HIPERGEOM_CDF(x,$C$5,$C$4,$C$3))),_xludf.SEQUENCE($I$24-$I$23+1,1,$I$23+1))</f>
        <v>#NAME?</v>
      </c>
      <c r="G2108" s="1"/>
      <c r="H2108" s="1"/>
      <c r="I2108" s="1"/>
      <c r="J2108" s="1"/>
      <c r="R2108" s="1"/>
      <c r="S2108" s="1"/>
      <c r="T2108" s="1"/>
      <c r="U2108" s="1"/>
      <c r="V2108" s="1"/>
      <c r="W2108" s="1"/>
      <c r="X2108" s="1"/>
    </row>
    <row r="2109" spans="1:24" ht="13.8" x14ac:dyDescent="0.3">
      <c r="A2109" s="1"/>
      <c r="B2109" s="1"/>
      <c r="C2109" s="1"/>
      <c r="D2109" s="6"/>
      <c r="E2109" s="5">
        <v>0.80103515386512802</v>
      </c>
      <c r="F2109" s="5" t="e">
        <f ca="1">LOOKUP(E2109,_xludf.MAP(_xludf.SEQUENCE($I$24-$I$23+1,1,$I$23),_xludf.LAMBDA(x,DISTR_HIPERGEOM_CDF(x,$C$5,$C$4,$C$3))),_xludf.SEQUENCE($I$24-$I$23+1,1,$I$23+1))</f>
        <v>#NAME?</v>
      </c>
      <c r="G2109" s="1"/>
      <c r="H2109" s="1"/>
      <c r="I2109" s="1"/>
      <c r="J2109" s="1"/>
      <c r="R2109" s="1"/>
      <c r="S2109" s="1"/>
      <c r="T2109" s="1"/>
      <c r="U2109" s="1"/>
      <c r="V2109" s="1"/>
      <c r="W2109" s="1"/>
      <c r="X2109" s="1"/>
    </row>
    <row r="2110" spans="1:24" ht="13.8" x14ac:dyDescent="0.3">
      <c r="A2110" s="1"/>
      <c r="B2110" s="1"/>
      <c r="C2110" s="1"/>
      <c r="D2110" s="6"/>
      <c r="E2110" s="5">
        <v>0.75480506099287004</v>
      </c>
      <c r="F2110" s="5" t="e">
        <f ca="1">LOOKUP(E2110,_xludf.MAP(_xludf.SEQUENCE($I$24-$I$23+1,1,$I$23),_xludf.LAMBDA(x,DISTR_HIPERGEOM_CDF(x,$C$5,$C$4,$C$3))),_xludf.SEQUENCE($I$24-$I$23+1,1,$I$23+1))</f>
        <v>#NAME?</v>
      </c>
      <c r="G2110" s="1"/>
      <c r="H2110" s="1"/>
      <c r="I2110" s="1"/>
      <c r="J2110" s="1"/>
      <c r="R2110" s="1"/>
      <c r="S2110" s="1"/>
      <c r="T2110" s="1"/>
      <c r="U2110" s="1"/>
      <c r="V2110" s="1"/>
      <c r="W2110" s="1"/>
      <c r="X2110" s="1"/>
    </row>
    <row r="2111" spans="1:24" ht="13.8" x14ac:dyDescent="0.3">
      <c r="A2111" s="1"/>
      <c r="B2111" s="1"/>
      <c r="C2111" s="1"/>
      <c r="D2111" s="6"/>
      <c r="E2111" s="5">
        <v>0.66686482522200563</v>
      </c>
      <c r="F2111" s="5" t="e">
        <f ca="1">LOOKUP(E2111,_xludf.MAP(_xludf.SEQUENCE($I$24-$I$23+1,1,$I$23),_xludf.LAMBDA(x,DISTR_HIPERGEOM_CDF(x,$C$5,$C$4,$C$3))),_xludf.SEQUENCE($I$24-$I$23+1,1,$I$23+1))</f>
        <v>#NAME?</v>
      </c>
      <c r="G2111" s="1"/>
      <c r="H2111" s="1"/>
      <c r="I2111" s="1"/>
      <c r="J2111" s="1"/>
      <c r="R2111" s="1"/>
      <c r="S2111" s="1"/>
      <c r="T2111" s="1"/>
      <c r="U2111" s="1"/>
      <c r="V2111" s="1"/>
      <c r="W2111" s="1"/>
      <c r="X2111" s="1"/>
    </row>
    <row r="2112" spans="1:24" ht="13.8" x14ac:dyDescent="0.3">
      <c r="A2112" s="1"/>
      <c r="B2112" s="1"/>
      <c r="C2112" s="1"/>
      <c r="D2112" s="6"/>
      <c r="E2112" s="5">
        <v>0.77733109888418483</v>
      </c>
      <c r="F2112" s="5" t="e">
        <f ca="1">LOOKUP(E2112,_xludf.MAP(_xludf.SEQUENCE($I$24-$I$23+1,1,$I$23),_xludf.LAMBDA(x,DISTR_HIPERGEOM_CDF(x,$C$5,$C$4,$C$3))),_xludf.SEQUENCE($I$24-$I$23+1,1,$I$23+1))</f>
        <v>#NAME?</v>
      </c>
      <c r="G2112" s="1"/>
      <c r="H2112" s="1"/>
      <c r="I2112" s="1"/>
      <c r="J2112" s="1"/>
      <c r="R2112" s="1"/>
      <c r="S2112" s="1"/>
      <c r="T2112" s="1"/>
      <c r="U2112" s="1"/>
      <c r="V2112" s="1"/>
      <c r="W2112" s="1"/>
      <c r="X2112" s="1"/>
    </row>
    <row r="2113" spans="1:24" ht="13.8" x14ac:dyDescent="0.3">
      <c r="A2113" s="1"/>
      <c r="B2113" s="1"/>
      <c r="C2113" s="1"/>
      <c r="D2113" s="6"/>
      <c r="E2113" s="5">
        <v>0.45784538615933523</v>
      </c>
      <c r="F2113" s="5" t="e">
        <f ca="1">LOOKUP(E2113,_xludf.MAP(_xludf.SEQUENCE($I$24-$I$23+1,1,$I$23),_xludf.LAMBDA(x,DISTR_HIPERGEOM_CDF(x,$C$5,$C$4,$C$3))),_xludf.SEQUENCE($I$24-$I$23+1,1,$I$23+1))</f>
        <v>#NAME?</v>
      </c>
      <c r="G2113" s="1"/>
      <c r="H2113" s="1"/>
      <c r="I2113" s="1"/>
      <c r="J2113" s="1"/>
      <c r="R2113" s="1"/>
      <c r="S2113" s="1"/>
      <c r="T2113" s="1"/>
      <c r="U2113" s="1"/>
      <c r="V2113" s="1"/>
      <c r="W2113" s="1"/>
      <c r="X2113" s="1"/>
    </row>
    <row r="2114" spans="1:24" ht="13.8" x14ac:dyDescent="0.3">
      <c r="A2114" s="1"/>
      <c r="B2114" s="1"/>
      <c r="C2114" s="1"/>
      <c r="D2114" s="6"/>
      <c r="E2114" s="5">
        <v>0.11214873119026436</v>
      </c>
      <c r="F2114" s="5" t="e">
        <f ca="1">LOOKUP(E2114,_xludf.MAP(_xludf.SEQUENCE($I$24-$I$23+1,1,$I$23),_xludf.LAMBDA(x,DISTR_HIPERGEOM_CDF(x,$C$5,$C$4,$C$3))),_xludf.SEQUENCE($I$24-$I$23+1,1,$I$23+1))</f>
        <v>#NAME?</v>
      </c>
      <c r="G2114" s="1"/>
      <c r="H2114" s="1"/>
      <c r="I2114" s="1"/>
      <c r="J2114" s="1"/>
      <c r="R2114" s="1"/>
      <c r="S2114" s="1"/>
      <c r="T2114" s="1"/>
      <c r="U2114" s="1"/>
      <c r="V2114" s="1"/>
      <c r="W2114" s="1"/>
      <c r="X2114" s="1"/>
    </row>
    <row r="2115" spans="1:24" ht="13.8" x14ac:dyDescent="0.3">
      <c r="A2115" s="1"/>
      <c r="B2115" s="1"/>
      <c r="C2115" s="1"/>
      <c r="D2115" s="6"/>
      <c r="E2115" s="5">
        <v>0.96643449918571489</v>
      </c>
      <c r="F2115" s="5" t="e">
        <f ca="1">LOOKUP(E2115,_xludf.MAP(_xludf.SEQUENCE($I$24-$I$23+1,1,$I$23),_xludf.LAMBDA(x,DISTR_HIPERGEOM_CDF(x,$C$5,$C$4,$C$3))),_xludf.SEQUENCE($I$24-$I$23+1,1,$I$23+1))</f>
        <v>#NAME?</v>
      </c>
      <c r="G2115" s="1"/>
      <c r="H2115" s="1"/>
      <c r="I2115" s="1"/>
      <c r="J2115" s="1"/>
      <c r="R2115" s="1"/>
      <c r="S2115" s="1"/>
      <c r="T2115" s="1"/>
      <c r="U2115" s="1"/>
      <c r="V2115" s="1"/>
      <c r="W2115" s="1"/>
      <c r="X2115" s="1"/>
    </row>
    <row r="2116" spans="1:24" ht="13.8" x14ac:dyDescent="0.3">
      <c r="A2116" s="1"/>
      <c r="B2116" s="1"/>
      <c r="C2116" s="1"/>
      <c r="D2116" s="6"/>
      <c r="E2116" s="5">
        <v>2.0508949995613479E-2</v>
      </c>
      <c r="F2116" s="5" t="e">
        <f ca="1">LOOKUP(E2116,_xludf.MAP(_xludf.SEQUENCE($I$24-$I$23+1,1,$I$23),_xludf.LAMBDA(x,DISTR_HIPERGEOM_CDF(x,$C$5,$C$4,$C$3))),_xludf.SEQUENCE($I$24-$I$23+1,1,$I$23+1))</f>
        <v>#NAME?</v>
      </c>
      <c r="G2116" s="1"/>
      <c r="H2116" s="1"/>
      <c r="I2116" s="1"/>
      <c r="J2116" s="1"/>
      <c r="R2116" s="1"/>
      <c r="S2116" s="1"/>
      <c r="T2116" s="1"/>
      <c r="U2116" s="1"/>
      <c r="V2116" s="1"/>
      <c r="W2116" s="1"/>
      <c r="X2116" s="1"/>
    </row>
    <row r="2117" spans="1:24" ht="13.8" x14ac:dyDescent="0.3">
      <c r="A2117" s="1"/>
      <c r="B2117" s="1"/>
      <c r="C2117" s="1"/>
      <c r="D2117" s="6"/>
      <c r="E2117" s="5">
        <v>0.99623720796935511</v>
      </c>
      <c r="F2117" s="5" t="e">
        <f ca="1">LOOKUP(E2117,_xludf.MAP(_xludf.SEQUENCE($I$24-$I$23+1,1,$I$23),_xludf.LAMBDA(x,DISTR_HIPERGEOM_CDF(x,$C$5,$C$4,$C$3))),_xludf.SEQUENCE($I$24-$I$23+1,1,$I$23+1))</f>
        <v>#NAME?</v>
      </c>
      <c r="G2117" s="1"/>
      <c r="H2117" s="1"/>
      <c r="I2117" s="1"/>
      <c r="J2117" s="1"/>
      <c r="R2117" s="1"/>
      <c r="S2117" s="1"/>
      <c r="T2117" s="1"/>
      <c r="U2117" s="1"/>
      <c r="V2117" s="1"/>
      <c r="W2117" s="1"/>
      <c r="X2117" s="1"/>
    </row>
    <row r="2118" spans="1:24" ht="13.8" x14ac:dyDescent="0.3">
      <c r="A2118" s="1"/>
      <c r="B2118" s="1"/>
      <c r="C2118" s="1"/>
      <c r="D2118" s="6"/>
      <c r="E2118" s="5">
        <v>0.50837846121390162</v>
      </c>
      <c r="F2118" s="5" t="e">
        <f ca="1">LOOKUP(E2118,_xludf.MAP(_xludf.SEQUENCE($I$24-$I$23+1,1,$I$23),_xludf.LAMBDA(x,DISTR_HIPERGEOM_CDF(x,$C$5,$C$4,$C$3))),_xludf.SEQUENCE($I$24-$I$23+1,1,$I$23+1))</f>
        <v>#NAME?</v>
      </c>
      <c r="G2118" s="1"/>
      <c r="H2118" s="1"/>
      <c r="I2118" s="1"/>
      <c r="J2118" s="1"/>
      <c r="R2118" s="1"/>
      <c r="S2118" s="1"/>
      <c r="T2118" s="1"/>
      <c r="U2118" s="1"/>
      <c r="V2118" s="1"/>
      <c r="W2118" s="1"/>
      <c r="X2118" s="1"/>
    </row>
    <row r="2119" spans="1:24" ht="13.8" x14ac:dyDescent="0.3">
      <c r="A2119" s="1"/>
      <c r="B2119" s="1"/>
      <c r="C2119" s="1"/>
      <c r="D2119" s="6"/>
      <c r="E2119" s="5">
        <v>0.58946218839802333</v>
      </c>
      <c r="F2119" s="5" t="e">
        <f ca="1">LOOKUP(E2119,_xludf.MAP(_xludf.SEQUENCE($I$24-$I$23+1,1,$I$23),_xludf.LAMBDA(x,DISTR_HIPERGEOM_CDF(x,$C$5,$C$4,$C$3))),_xludf.SEQUENCE($I$24-$I$23+1,1,$I$23+1))</f>
        <v>#NAME?</v>
      </c>
      <c r="G2119" s="1"/>
      <c r="H2119" s="1"/>
      <c r="I2119" s="1"/>
      <c r="J2119" s="1"/>
      <c r="R2119" s="1"/>
      <c r="S2119" s="1"/>
      <c r="T2119" s="1"/>
      <c r="U2119" s="1"/>
      <c r="V2119" s="1"/>
      <c r="W2119" s="1"/>
      <c r="X2119" s="1"/>
    </row>
    <row r="2120" spans="1:24" ht="13.8" x14ac:dyDescent="0.3">
      <c r="A2120" s="1"/>
      <c r="B2120" s="1"/>
      <c r="C2120" s="1"/>
      <c r="D2120" s="6"/>
      <c r="E2120" s="5">
        <v>0.62042325233326323</v>
      </c>
      <c r="F2120" s="5" t="e">
        <f ca="1">LOOKUP(E2120,_xludf.MAP(_xludf.SEQUENCE($I$24-$I$23+1,1,$I$23),_xludf.LAMBDA(x,DISTR_HIPERGEOM_CDF(x,$C$5,$C$4,$C$3))),_xludf.SEQUENCE($I$24-$I$23+1,1,$I$23+1))</f>
        <v>#NAME?</v>
      </c>
      <c r="G2120" s="1"/>
      <c r="H2120" s="1"/>
      <c r="I2120" s="1"/>
      <c r="J2120" s="1"/>
      <c r="R2120" s="1"/>
      <c r="S2120" s="1"/>
      <c r="T2120" s="1"/>
      <c r="U2120" s="1"/>
      <c r="V2120" s="1"/>
      <c r="W2120" s="1"/>
      <c r="X2120" s="1"/>
    </row>
    <row r="2121" spans="1:24" ht="13.8" x14ac:dyDescent="0.3">
      <c r="A2121" s="1"/>
      <c r="B2121" s="1"/>
      <c r="C2121" s="1"/>
      <c r="D2121" s="6"/>
      <c r="E2121" s="5">
        <v>0.41291445895760059</v>
      </c>
      <c r="F2121" s="5" t="e">
        <f ca="1">LOOKUP(E2121,_xludf.MAP(_xludf.SEQUENCE($I$24-$I$23+1,1,$I$23),_xludf.LAMBDA(x,DISTR_HIPERGEOM_CDF(x,$C$5,$C$4,$C$3))),_xludf.SEQUENCE($I$24-$I$23+1,1,$I$23+1))</f>
        <v>#NAME?</v>
      </c>
      <c r="G2121" s="1"/>
      <c r="H2121" s="1"/>
      <c r="I2121" s="1"/>
      <c r="J2121" s="1"/>
      <c r="R2121" s="1"/>
      <c r="S2121" s="1"/>
      <c r="T2121" s="1"/>
      <c r="U2121" s="1"/>
      <c r="V2121" s="1"/>
      <c r="W2121" s="1"/>
      <c r="X2121" s="1"/>
    </row>
    <row r="2122" spans="1:24" ht="13.8" x14ac:dyDescent="0.3">
      <c r="A2122" s="1"/>
      <c r="B2122" s="1"/>
      <c r="C2122" s="1"/>
      <c r="D2122" s="6"/>
      <c r="E2122" s="5">
        <v>0.70253764409790298</v>
      </c>
      <c r="F2122" s="5" t="e">
        <f ca="1">LOOKUP(E2122,_xludf.MAP(_xludf.SEQUENCE($I$24-$I$23+1,1,$I$23),_xludf.LAMBDA(x,DISTR_HIPERGEOM_CDF(x,$C$5,$C$4,$C$3))),_xludf.SEQUENCE($I$24-$I$23+1,1,$I$23+1))</f>
        <v>#NAME?</v>
      </c>
      <c r="G2122" s="1"/>
      <c r="H2122" s="1"/>
      <c r="I2122" s="1"/>
      <c r="J2122" s="1"/>
      <c r="R2122" s="1"/>
      <c r="S2122" s="1"/>
      <c r="T2122" s="1"/>
      <c r="U2122" s="1"/>
      <c r="V2122" s="1"/>
      <c r="W2122" s="1"/>
      <c r="X2122" s="1"/>
    </row>
    <row r="2123" spans="1:24" ht="13.8" x14ac:dyDescent="0.3">
      <c r="A2123" s="1"/>
      <c r="B2123" s="1"/>
      <c r="C2123" s="1"/>
      <c r="D2123" s="6"/>
      <c r="E2123" s="5">
        <v>0.53684375570320086</v>
      </c>
      <c r="F2123" s="5" t="e">
        <f ca="1">LOOKUP(E2123,_xludf.MAP(_xludf.SEQUENCE($I$24-$I$23+1,1,$I$23),_xludf.LAMBDA(x,DISTR_HIPERGEOM_CDF(x,$C$5,$C$4,$C$3))),_xludf.SEQUENCE($I$24-$I$23+1,1,$I$23+1))</f>
        <v>#NAME?</v>
      </c>
      <c r="G2123" s="1"/>
      <c r="H2123" s="1"/>
      <c r="I2123" s="1"/>
      <c r="J2123" s="1"/>
      <c r="R2123" s="1"/>
      <c r="S2123" s="1"/>
      <c r="T2123" s="1"/>
      <c r="U2123" s="1"/>
      <c r="V2123" s="1"/>
      <c r="W2123" s="1"/>
      <c r="X2123" s="1"/>
    </row>
    <row r="2124" spans="1:24" ht="13.8" x14ac:dyDescent="0.3">
      <c r="A2124" s="1"/>
      <c r="B2124" s="1"/>
      <c r="C2124" s="1"/>
      <c r="D2124" s="6"/>
      <c r="E2124" s="5">
        <v>0.59297861616662773</v>
      </c>
      <c r="F2124" s="5" t="e">
        <f ca="1">LOOKUP(E2124,_xludf.MAP(_xludf.SEQUENCE($I$24-$I$23+1,1,$I$23),_xludf.LAMBDA(x,DISTR_HIPERGEOM_CDF(x,$C$5,$C$4,$C$3))),_xludf.SEQUENCE($I$24-$I$23+1,1,$I$23+1))</f>
        <v>#NAME?</v>
      </c>
      <c r="G2124" s="1"/>
      <c r="H2124" s="1"/>
      <c r="I2124" s="1"/>
      <c r="J2124" s="1"/>
      <c r="R2124" s="1"/>
      <c r="S2124" s="1"/>
      <c r="T2124" s="1"/>
      <c r="U2124" s="1"/>
      <c r="V2124" s="1"/>
      <c r="W2124" s="1"/>
      <c r="X2124" s="1"/>
    </row>
    <row r="2125" spans="1:24" ht="13.8" x14ac:dyDescent="0.3">
      <c r="A2125" s="1"/>
      <c r="B2125" s="1"/>
      <c r="C2125" s="1"/>
      <c r="D2125" s="6"/>
      <c r="E2125" s="5">
        <v>0.66496079780057349</v>
      </c>
      <c r="F2125" s="5" t="e">
        <f ca="1">LOOKUP(E2125,_xludf.MAP(_xludf.SEQUENCE($I$24-$I$23+1,1,$I$23),_xludf.LAMBDA(x,DISTR_HIPERGEOM_CDF(x,$C$5,$C$4,$C$3))),_xludf.SEQUENCE($I$24-$I$23+1,1,$I$23+1))</f>
        <v>#NAME?</v>
      </c>
      <c r="G2125" s="1"/>
      <c r="H2125" s="1"/>
      <c r="I2125" s="1"/>
      <c r="J2125" s="1"/>
      <c r="R2125" s="1"/>
      <c r="S2125" s="1"/>
      <c r="T2125" s="1"/>
      <c r="U2125" s="1"/>
      <c r="V2125" s="1"/>
      <c r="W2125" s="1"/>
      <c r="X2125" s="1"/>
    </row>
    <row r="2126" spans="1:24" ht="13.8" x14ac:dyDescent="0.3">
      <c r="A2126" s="1"/>
      <c r="B2126" s="1"/>
      <c r="C2126" s="1"/>
      <c r="D2126" s="6"/>
      <c r="E2126" s="5">
        <v>0.64532911847128005</v>
      </c>
      <c r="F2126" s="5" t="e">
        <f ca="1">LOOKUP(E2126,_xludf.MAP(_xludf.SEQUENCE($I$24-$I$23+1,1,$I$23),_xludf.LAMBDA(x,DISTR_HIPERGEOM_CDF(x,$C$5,$C$4,$C$3))),_xludf.SEQUENCE($I$24-$I$23+1,1,$I$23+1))</f>
        <v>#NAME?</v>
      </c>
      <c r="G2126" s="1"/>
      <c r="H2126" s="1"/>
      <c r="I2126" s="1"/>
      <c r="J2126" s="1"/>
      <c r="R2126" s="1"/>
      <c r="S2126" s="1"/>
      <c r="T2126" s="1"/>
      <c r="U2126" s="1"/>
      <c r="V2126" s="1"/>
      <c r="W2126" s="1"/>
      <c r="X2126" s="1"/>
    </row>
    <row r="2127" spans="1:24" ht="13.8" x14ac:dyDescent="0.3">
      <c r="A2127" s="1"/>
      <c r="B2127" s="1"/>
      <c r="C2127" s="1"/>
      <c r="D2127" s="6"/>
      <c r="E2127" s="5">
        <v>0.40819433674756678</v>
      </c>
      <c r="F2127" s="5" t="e">
        <f ca="1">LOOKUP(E2127,_xludf.MAP(_xludf.SEQUENCE($I$24-$I$23+1,1,$I$23),_xludf.LAMBDA(x,DISTR_HIPERGEOM_CDF(x,$C$5,$C$4,$C$3))),_xludf.SEQUENCE($I$24-$I$23+1,1,$I$23+1))</f>
        <v>#NAME?</v>
      </c>
      <c r="G2127" s="1"/>
      <c r="H2127" s="1"/>
      <c r="I2127" s="1"/>
      <c r="J2127" s="1"/>
      <c r="R2127" s="1"/>
      <c r="S2127" s="1"/>
      <c r="T2127" s="1"/>
      <c r="U2127" s="1"/>
      <c r="V2127" s="1"/>
      <c r="W2127" s="1"/>
      <c r="X2127" s="1"/>
    </row>
    <row r="2128" spans="1:24" ht="13.8" x14ac:dyDescent="0.3">
      <c r="A2128" s="1"/>
      <c r="B2128" s="1"/>
      <c r="C2128" s="1"/>
      <c r="D2128" s="6"/>
      <c r="E2128" s="5">
        <v>0.28887183143539152</v>
      </c>
      <c r="F2128" s="5" t="e">
        <f ca="1">LOOKUP(E2128,_xludf.MAP(_xludf.SEQUENCE($I$24-$I$23+1,1,$I$23),_xludf.LAMBDA(x,DISTR_HIPERGEOM_CDF(x,$C$5,$C$4,$C$3))),_xludf.SEQUENCE($I$24-$I$23+1,1,$I$23+1))</f>
        <v>#NAME?</v>
      </c>
      <c r="G2128" s="1"/>
      <c r="H2128" s="1"/>
      <c r="I2128" s="1"/>
      <c r="J2128" s="1"/>
      <c r="R2128" s="1"/>
      <c r="S2128" s="1"/>
      <c r="T2128" s="1"/>
      <c r="U2128" s="1"/>
      <c r="V2128" s="1"/>
      <c r="W2128" s="1"/>
      <c r="X2128" s="1"/>
    </row>
    <row r="2129" spans="1:24" ht="13.8" x14ac:dyDescent="0.3">
      <c r="A2129" s="1"/>
      <c r="B2129" s="1"/>
      <c r="C2129" s="1"/>
      <c r="D2129" s="6"/>
      <c r="E2129" s="5">
        <v>0.47541984103225821</v>
      </c>
      <c r="F2129" s="5" t="e">
        <f ca="1">LOOKUP(E2129,_xludf.MAP(_xludf.SEQUENCE($I$24-$I$23+1,1,$I$23),_xludf.LAMBDA(x,DISTR_HIPERGEOM_CDF(x,$C$5,$C$4,$C$3))),_xludf.SEQUENCE($I$24-$I$23+1,1,$I$23+1))</f>
        <v>#NAME?</v>
      </c>
      <c r="G2129" s="1"/>
      <c r="H2129" s="1"/>
      <c r="I2129" s="1"/>
      <c r="J2129" s="1"/>
      <c r="R2129" s="1"/>
      <c r="S2129" s="1"/>
      <c r="T2129" s="1"/>
      <c r="U2129" s="1"/>
      <c r="V2129" s="1"/>
      <c r="W2129" s="1"/>
      <c r="X2129" s="1"/>
    </row>
    <row r="2130" spans="1:24" ht="13.8" x14ac:dyDescent="0.3">
      <c r="A2130" s="1"/>
      <c r="B2130" s="1"/>
      <c r="C2130" s="1"/>
      <c r="D2130" s="6"/>
      <c r="E2130" s="5">
        <v>0.78744785074983903</v>
      </c>
      <c r="F2130" s="5" t="e">
        <f ca="1">LOOKUP(E2130,_xludf.MAP(_xludf.SEQUENCE($I$24-$I$23+1,1,$I$23),_xludf.LAMBDA(x,DISTR_HIPERGEOM_CDF(x,$C$5,$C$4,$C$3))),_xludf.SEQUENCE($I$24-$I$23+1,1,$I$23+1))</f>
        <v>#NAME?</v>
      </c>
      <c r="G2130" s="1"/>
      <c r="H2130" s="1"/>
      <c r="I2130" s="1"/>
      <c r="J2130" s="1"/>
      <c r="R2130" s="1"/>
      <c r="S2130" s="1"/>
      <c r="T2130" s="1"/>
      <c r="U2130" s="1"/>
      <c r="V2130" s="1"/>
      <c r="W2130" s="1"/>
      <c r="X2130" s="1"/>
    </row>
    <row r="2131" spans="1:24" ht="13.8" x14ac:dyDescent="0.3">
      <c r="A2131" s="1"/>
      <c r="B2131" s="1"/>
      <c r="C2131" s="1"/>
      <c r="D2131" s="6"/>
      <c r="E2131" s="5">
        <v>4.5706639413736982E-2</v>
      </c>
      <c r="F2131" s="5" t="e">
        <f ca="1">LOOKUP(E2131,_xludf.MAP(_xludf.SEQUENCE($I$24-$I$23+1,1,$I$23),_xludf.LAMBDA(x,DISTR_HIPERGEOM_CDF(x,$C$5,$C$4,$C$3))),_xludf.SEQUENCE($I$24-$I$23+1,1,$I$23+1))</f>
        <v>#NAME?</v>
      </c>
      <c r="G2131" s="1"/>
      <c r="H2131" s="1"/>
      <c r="I2131" s="1"/>
      <c r="J2131" s="1"/>
      <c r="R2131" s="1"/>
      <c r="S2131" s="1"/>
      <c r="T2131" s="1"/>
      <c r="U2131" s="1"/>
      <c r="V2131" s="1"/>
      <c r="W2131" s="1"/>
      <c r="X2131" s="1"/>
    </row>
    <row r="2132" spans="1:24" ht="13.8" x14ac:dyDescent="0.3">
      <c r="A2132" s="1"/>
      <c r="B2132" s="1"/>
      <c r="C2132" s="1"/>
      <c r="D2132" s="6"/>
      <c r="E2132" s="5">
        <v>0.71357687417872928</v>
      </c>
      <c r="F2132" s="5" t="e">
        <f ca="1">LOOKUP(E2132,_xludf.MAP(_xludf.SEQUENCE($I$24-$I$23+1,1,$I$23),_xludf.LAMBDA(x,DISTR_HIPERGEOM_CDF(x,$C$5,$C$4,$C$3))),_xludf.SEQUENCE($I$24-$I$23+1,1,$I$23+1))</f>
        <v>#NAME?</v>
      </c>
      <c r="G2132" s="1"/>
      <c r="H2132" s="1"/>
      <c r="I2132" s="1"/>
      <c r="J2132" s="1"/>
      <c r="R2132" s="1"/>
      <c r="S2132" s="1"/>
      <c r="T2132" s="1"/>
      <c r="U2132" s="1"/>
      <c r="V2132" s="1"/>
      <c r="W2132" s="1"/>
      <c r="X2132" s="1"/>
    </row>
    <row r="2133" spans="1:24" ht="13.8" x14ac:dyDescent="0.3">
      <c r="A2133" s="1"/>
      <c r="B2133" s="1"/>
      <c r="C2133" s="1"/>
      <c r="D2133" s="6"/>
      <c r="E2133" s="5">
        <v>3.0985030032743333E-2</v>
      </c>
      <c r="F2133" s="5" t="e">
        <f ca="1">LOOKUP(E2133,_xludf.MAP(_xludf.SEQUENCE($I$24-$I$23+1,1,$I$23),_xludf.LAMBDA(x,DISTR_HIPERGEOM_CDF(x,$C$5,$C$4,$C$3))),_xludf.SEQUENCE($I$24-$I$23+1,1,$I$23+1))</f>
        <v>#NAME?</v>
      </c>
      <c r="G2133" s="1"/>
      <c r="H2133" s="1"/>
      <c r="I2133" s="1"/>
      <c r="J2133" s="1"/>
      <c r="R2133" s="1"/>
      <c r="S2133" s="1"/>
      <c r="T2133" s="1"/>
      <c r="U2133" s="1"/>
      <c r="V2133" s="1"/>
      <c r="W2133" s="1"/>
      <c r="X2133" s="1"/>
    </row>
    <row r="2134" spans="1:24" ht="13.8" x14ac:dyDescent="0.3">
      <c r="A2134" s="1"/>
      <c r="B2134" s="1"/>
      <c r="C2134" s="1"/>
      <c r="D2134" s="6"/>
      <c r="E2134" s="5">
        <v>0.86071940199714725</v>
      </c>
      <c r="F2134" s="5" t="e">
        <f ca="1">LOOKUP(E2134,_xludf.MAP(_xludf.SEQUENCE($I$24-$I$23+1,1,$I$23),_xludf.LAMBDA(x,DISTR_HIPERGEOM_CDF(x,$C$5,$C$4,$C$3))),_xludf.SEQUENCE($I$24-$I$23+1,1,$I$23+1))</f>
        <v>#NAME?</v>
      </c>
      <c r="G2134" s="1"/>
      <c r="H2134" s="1"/>
      <c r="I2134" s="1"/>
      <c r="J2134" s="1"/>
      <c r="R2134" s="1"/>
      <c r="S2134" s="1"/>
      <c r="T2134" s="1"/>
      <c r="U2134" s="1"/>
      <c r="V2134" s="1"/>
      <c r="W2134" s="1"/>
      <c r="X2134" s="1"/>
    </row>
    <row r="2135" spans="1:24" ht="13.8" x14ac:dyDescent="0.3">
      <c r="A2135" s="1"/>
      <c r="B2135" s="1"/>
      <c r="C2135" s="1"/>
      <c r="D2135" s="6"/>
      <c r="E2135" s="5">
        <v>0.205937583922015</v>
      </c>
      <c r="F2135" s="5" t="e">
        <f ca="1">LOOKUP(E2135,_xludf.MAP(_xludf.SEQUENCE($I$24-$I$23+1,1,$I$23),_xludf.LAMBDA(x,DISTR_HIPERGEOM_CDF(x,$C$5,$C$4,$C$3))),_xludf.SEQUENCE($I$24-$I$23+1,1,$I$23+1))</f>
        <v>#NAME?</v>
      </c>
      <c r="G2135" s="1"/>
      <c r="H2135" s="1"/>
      <c r="I2135" s="1"/>
      <c r="J2135" s="1"/>
      <c r="R2135" s="1"/>
      <c r="S2135" s="1"/>
      <c r="T2135" s="1"/>
      <c r="U2135" s="1"/>
      <c r="V2135" s="1"/>
      <c r="W2135" s="1"/>
      <c r="X2135" s="1"/>
    </row>
    <row r="2136" spans="1:24" ht="13.8" x14ac:dyDescent="0.3">
      <c r="A2136" s="1"/>
      <c r="B2136" s="1"/>
      <c r="C2136" s="1"/>
      <c r="D2136" s="6"/>
      <c r="E2136" s="5">
        <v>0.27638897903730131</v>
      </c>
      <c r="F2136" s="5" t="e">
        <f ca="1">LOOKUP(E2136,_xludf.MAP(_xludf.SEQUENCE($I$24-$I$23+1,1,$I$23),_xludf.LAMBDA(x,DISTR_HIPERGEOM_CDF(x,$C$5,$C$4,$C$3))),_xludf.SEQUENCE($I$24-$I$23+1,1,$I$23+1))</f>
        <v>#NAME?</v>
      </c>
      <c r="G2136" s="1"/>
      <c r="H2136" s="1"/>
      <c r="I2136" s="1"/>
      <c r="J2136" s="1"/>
      <c r="R2136" s="1"/>
      <c r="S2136" s="1"/>
      <c r="T2136" s="1"/>
      <c r="U2136" s="1"/>
      <c r="V2136" s="1"/>
      <c r="W2136" s="1"/>
      <c r="X2136" s="1"/>
    </row>
    <row r="2137" spans="1:24" ht="13.8" x14ac:dyDescent="0.3">
      <c r="A2137" s="1"/>
      <c r="B2137" s="1"/>
      <c r="C2137" s="1"/>
      <c r="D2137" s="6"/>
      <c r="E2137" s="5">
        <v>0.12200087808288895</v>
      </c>
      <c r="F2137" s="5" t="e">
        <f ca="1">LOOKUP(E2137,_xludf.MAP(_xludf.SEQUENCE($I$24-$I$23+1,1,$I$23),_xludf.LAMBDA(x,DISTR_HIPERGEOM_CDF(x,$C$5,$C$4,$C$3))),_xludf.SEQUENCE($I$24-$I$23+1,1,$I$23+1))</f>
        <v>#NAME?</v>
      </c>
      <c r="G2137" s="1"/>
      <c r="H2137" s="1"/>
      <c r="I2137" s="1"/>
      <c r="J2137" s="1"/>
      <c r="R2137" s="1"/>
      <c r="S2137" s="1"/>
      <c r="T2137" s="1"/>
      <c r="U2137" s="1"/>
      <c r="V2137" s="1"/>
      <c r="W2137" s="1"/>
      <c r="X2137" s="1"/>
    </row>
    <row r="2138" spans="1:24" ht="13.8" x14ac:dyDescent="0.3">
      <c r="A2138" s="1"/>
      <c r="B2138" s="1"/>
      <c r="C2138" s="1"/>
      <c r="D2138" s="6"/>
      <c r="E2138" s="5">
        <v>0.41881828566959711</v>
      </c>
      <c r="F2138" s="5" t="e">
        <f ca="1">LOOKUP(E2138,_xludf.MAP(_xludf.SEQUENCE($I$24-$I$23+1,1,$I$23),_xludf.LAMBDA(x,DISTR_HIPERGEOM_CDF(x,$C$5,$C$4,$C$3))),_xludf.SEQUENCE($I$24-$I$23+1,1,$I$23+1))</f>
        <v>#NAME?</v>
      </c>
      <c r="G2138" s="1"/>
      <c r="H2138" s="1"/>
      <c r="I2138" s="1"/>
      <c r="J2138" s="1"/>
      <c r="R2138" s="1"/>
      <c r="S2138" s="1"/>
      <c r="T2138" s="1"/>
      <c r="U2138" s="1"/>
      <c r="V2138" s="1"/>
      <c r="W2138" s="1"/>
      <c r="X2138" s="1"/>
    </row>
    <row r="2139" spans="1:24" ht="13.8" x14ac:dyDescent="0.3">
      <c r="A2139" s="1"/>
      <c r="B2139" s="1"/>
      <c r="C2139" s="1"/>
      <c r="D2139" s="6"/>
      <c r="E2139" s="5">
        <v>0.51138506540895112</v>
      </c>
      <c r="F2139" s="5" t="e">
        <f ca="1">LOOKUP(E2139,_xludf.MAP(_xludf.SEQUENCE($I$24-$I$23+1,1,$I$23),_xludf.LAMBDA(x,DISTR_HIPERGEOM_CDF(x,$C$5,$C$4,$C$3))),_xludf.SEQUENCE($I$24-$I$23+1,1,$I$23+1))</f>
        <v>#NAME?</v>
      </c>
      <c r="G2139" s="1"/>
      <c r="H2139" s="1"/>
      <c r="I2139" s="1"/>
      <c r="J2139" s="1"/>
      <c r="R2139" s="1"/>
      <c r="S2139" s="1"/>
      <c r="T2139" s="1"/>
      <c r="U2139" s="1"/>
      <c r="V2139" s="1"/>
      <c r="W2139" s="1"/>
      <c r="X2139" s="1"/>
    </row>
    <row r="2140" spans="1:24" ht="13.8" x14ac:dyDescent="0.3">
      <c r="A2140" s="1"/>
      <c r="B2140" s="1"/>
      <c r="C2140" s="1"/>
      <c r="D2140" s="6"/>
      <c r="E2140" s="5">
        <v>0.17961789541948425</v>
      </c>
      <c r="F2140" s="5" t="e">
        <f ca="1">LOOKUP(E2140,_xludf.MAP(_xludf.SEQUENCE($I$24-$I$23+1,1,$I$23),_xludf.LAMBDA(x,DISTR_HIPERGEOM_CDF(x,$C$5,$C$4,$C$3))),_xludf.SEQUENCE($I$24-$I$23+1,1,$I$23+1))</f>
        <v>#NAME?</v>
      </c>
      <c r="G2140" s="1"/>
      <c r="H2140" s="1"/>
      <c r="I2140" s="1"/>
      <c r="J2140" s="1"/>
      <c r="R2140" s="1"/>
      <c r="S2140" s="1"/>
      <c r="T2140" s="1"/>
      <c r="U2140" s="1"/>
      <c r="V2140" s="1"/>
      <c r="W2140" s="1"/>
      <c r="X2140" s="1"/>
    </row>
    <row r="2141" spans="1:24" ht="13.8" x14ac:dyDescent="0.3">
      <c r="A2141" s="1"/>
      <c r="B2141" s="1"/>
      <c r="C2141" s="1"/>
      <c r="D2141" s="6"/>
      <c r="E2141" s="5">
        <v>0.27985964515355288</v>
      </c>
      <c r="F2141" s="5" t="e">
        <f ca="1">LOOKUP(E2141,_xludf.MAP(_xludf.SEQUENCE($I$24-$I$23+1,1,$I$23),_xludf.LAMBDA(x,DISTR_HIPERGEOM_CDF(x,$C$5,$C$4,$C$3))),_xludf.SEQUENCE($I$24-$I$23+1,1,$I$23+1))</f>
        <v>#NAME?</v>
      </c>
      <c r="G2141" s="1"/>
      <c r="H2141" s="1"/>
      <c r="I2141" s="1"/>
      <c r="J2141" s="1"/>
      <c r="R2141" s="1"/>
      <c r="S2141" s="1"/>
      <c r="T2141" s="1"/>
      <c r="U2141" s="1"/>
      <c r="V2141" s="1"/>
      <c r="W2141" s="1"/>
      <c r="X2141" s="1"/>
    </row>
    <row r="2142" spans="1:24" ht="13.8" x14ac:dyDescent="0.3">
      <c r="A2142" s="1"/>
      <c r="B2142" s="1"/>
      <c r="C2142" s="1"/>
      <c r="D2142" s="6"/>
      <c r="E2142" s="5">
        <v>0.43703470935693089</v>
      </c>
      <c r="F2142" s="5" t="e">
        <f ca="1">LOOKUP(E2142,_xludf.MAP(_xludf.SEQUENCE($I$24-$I$23+1,1,$I$23),_xludf.LAMBDA(x,DISTR_HIPERGEOM_CDF(x,$C$5,$C$4,$C$3))),_xludf.SEQUENCE($I$24-$I$23+1,1,$I$23+1))</f>
        <v>#NAME?</v>
      </c>
      <c r="G2142" s="1"/>
      <c r="H2142" s="1"/>
      <c r="I2142" s="1"/>
      <c r="J2142" s="1"/>
      <c r="R2142" s="1"/>
      <c r="S2142" s="1"/>
      <c r="T2142" s="1"/>
      <c r="U2142" s="1"/>
      <c r="V2142" s="1"/>
      <c r="W2142" s="1"/>
      <c r="X2142" s="1"/>
    </row>
    <row r="2143" spans="1:24" ht="13.8" x14ac:dyDescent="0.3">
      <c r="A2143" s="1"/>
      <c r="B2143" s="1"/>
      <c r="C2143" s="1"/>
      <c r="D2143" s="6"/>
      <c r="E2143" s="5">
        <v>0.76672370757452291</v>
      </c>
      <c r="F2143" s="5" t="e">
        <f ca="1">LOOKUP(E2143,_xludf.MAP(_xludf.SEQUENCE($I$24-$I$23+1,1,$I$23),_xludf.LAMBDA(x,DISTR_HIPERGEOM_CDF(x,$C$5,$C$4,$C$3))),_xludf.SEQUENCE($I$24-$I$23+1,1,$I$23+1))</f>
        <v>#NAME?</v>
      </c>
      <c r="G2143" s="1"/>
      <c r="H2143" s="1"/>
      <c r="I2143" s="1"/>
      <c r="J2143" s="1"/>
      <c r="R2143" s="1"/>
      <c r="S2143" s="1"/>
      <c r="T2143" s="1"/>
      <c r="U2143" s="1"/>
      <c r="V2143" s="1"/>
      <c r="W2143" s="1"/>
      <c r="X2143" s="1"/>
    </row>
    <row r="2144" spans="1:24" ht="13.8" x14ac:dyDescent="0.3">
      <c r="A2144" s="1"/>
      <c r="B2144" s="1"/>
      <c r="C2144" s="1"/>
      <c r="D2144" s="6"/>
      <c r="E2144" s="5">
        <v>0.62484059014910953</v>
      </c>
      <c r="F2144" s="5" t="e">
        <f ca="1">LOOKUP(E2144,_xludf.MAP(_xludf.SEQUENCE($I$24-$I$23+1,1,$I$23),_xludf.LAMBDA(x,DISTR_HIPERGEOM_CDF(x,$C$5,$C$4,$C$3))),_xludf.SEQUENCE($I$24-$I$23+1,1,$I$23+1))</f>
        <v>#NAME?</v>
      </c>
      <c r="G2144" s="1"/>
      <c r="H2144" s="1"/>
      <c r="I2144" s="1"/>
      <c r="J2144" s="1"/>
      <c r="R2144" s="1"/>
      <c r="S2144" s="1"/>
      <c r="T2144" s="1"/>
      <c r="U2144" s="1"/>
      <c r="V2144" s="1"/>
      <c r="W2144" s="1"/>
      <c r="X2144" s="1"/>
    </row>
    <row r="2145" spans="1:24" ht="13.8" x14ac:dyDescent="0.3">
      <c r="A2145" s="1"/>
      <c r="B2145" s="1"/>
      <c r="C2145" s="1"/>
      <c r="D2145" s="6"/>
      <c r="E2145" s="5">
        <v>0.37801065544634549</v>
      </c>
      <c r="F2145" s="5" t="e">
        <f ca="1">LOOKUP(E2145,_xludf.MAP(_xludf.SEQUENCE($I$24-$I$23+1,1,$I$23),_xludf.LAMBDA(x,DISTR_HIPERGEOM_CDF(x,$C$5,$C$4,$C$3))),_xludf.SEQUENCE($I$24-$I$23+1,1,$I$23+1))</f>
        <v>#NAME?</v>
      </c>
      <c r="G2145" s="1"/>
      <c r="H2145" s="1"/>
      <c r="I2145" s="1"/>
      <c r="J2145" s="1"/>
      <c r="R2145" s="1"/>
      <c r="S2145" s="1"/>
      <c r="T2145" s="1"/>
      <c r="U2145" s="1"/>
      <c r="V2145" s="1"/>
      <c r="W2145" s="1"/>
      <c r="X2145" s="1"/>
    </row>
    <row r="2146" spans="1:24" ht="13.8" x14ac:dyDescent="0.3">
      <c r="A2146" s="1"/>
      <c r="B2146" s="1"/>
      <c r="C2146" s="1"/>
      <c r="D2146" s="6"/>
      <c r="E2146" s="5">
        <v>0.439504518142532</v>
      </c>
      <c r="F2146" s="5" t="e">
        <f ca="1">LOOKUP(E2146,_xludf.MAP(_xludf.SEQUENCE($I$24-$I$23+1,1,$I$23),_xludf.LAMBDA(x,DISTR_HIPERGEOM_CDF(x,$C$5,$C$4,$C$3))),_xludf.SEQUENCE($I$24-$I$23+1,1,$I$23+1))</f>
        <v>#NAME?</v>
      </c>
      <c r="G2146" s="1"/>
      <c r="H2146" s="1"/>
      <c r="I2146" s="1"/>
      <c r="J2146" s="1"/>
      <c r="R2146" s="1"/>
      <c r="S2146" s="1"/>
      <c r="T2146" s="1"/>
      <c r="U2146" s="1"/>
      <c r="V2146" s="1"/>
      <c r="W2146" s="1"/>
      <c r="X2146" s="1"/>
    </row>
    <row r="2147" spans="1:24" ht="13.8" x14ac:dyDescent="0.3">
      <c r="A2147" s="1"/>
      <c r="B2147" s="1"/>
      <c r="C2147" s="1"/>
      <c r="D2147" s="6"/>
      <c r="E2147" s="5">
        <v>0.96382747431041738</v>
      </c>
      <c r="F2147" s="5" t="e">
        <f ca="1">LOOKUP(E2147,_xludf.MAP(_xludf.SEQUENCE($I$24-$I$23+1,1,$I$23),_xludf.LAMBDA(x,DISTR_HIPERGEOM_CDF(x,$C$5,$C$4,$C$3))),_xludf.SEQUENCE($I$24-$I$23+1,1,$I$23+1))</f>
        <v>#NAME?</v>
      </c>
      <c r="G2147" s="1"/>
      <c r="H2147" s="1"/>
      <c r="I2147" s="1"/>
      <c r="J2147" s="1"/>
      <c r="R2147" s="1"/>
      <c r="S2147" s="1"/>
      <c r="T2147" s="1"/>
      <c r="U2147" s="1"/>
      <c r="V2147" s="1"/>
      <c r="W2147" s="1"/>
      <c r="X2147" s="1"/>
    </row>
    <row r="2148" spans="1:24" ht="13.8" x14ac:dyDescent="0.3">
      <c r="A2148" s="1"/>
      <c r="B2148" s="1"/>
      <c r="C2148" s="1"/>
      <c r="D2148" s="6"/>
      <c r="E2148" s="5">
        <v>0.63519419998415139</v>
      </c>
      <c r="F2148" s="5" t="e">
        <f ca="1">LOOKUP(E2148,_xludf.MAP(_xludf.SEQUENCE($I$24-$I$23+1,1,$I$23),_xludf.LAMBDA(x,DISTR_HIPERGEOM_CDF(x,$C$5,$C$4,$C$3))),_xludf.SEQUENCE($I$24-$I$23+1,1,$I$23+1))</f>
        <v>#NAME?</v>
      </c>
      <c r="G2148" s="1"/>
      <c r="H2148" s="1"/>
      <c r="I2148" s="1"/>
      <c r="J2148" s="1"/>
      <c r="R2148" s="1"/>
      <c r="S2148" s="1"/>
      <c r="T2148" s="1"/>
      <c r="U2148" s="1"/>
      <c r="V2148" s="1"/>
      <c r="W2148" s="1"/>
      <c r="X2148" s="1"/>
    </row>
    <row r="2149" spans="1:24" ht="13.8" x14ac:dyDescent="0.3">
      <c r="A2149" s="1"/>
      <c r="B2149" s="1"/>
      <c r="C2149" s="1"/>
      <c r="D2149" s="6"/>
      <c r="E2149" s="5">
        <v>0.98018198114061117</v>
      </c>
      <c r="F2149" s="5" t="e">
        <f ca="1">LOOKUP(E2149,_xludf.MAP(_xludf.SEQUENCE($I$24-$I$23+1,1,$I$23),_xludf.LAMBDA(x,DISTR_HIPERGEOM_CDF(x,$C$5,$C$4,$C$3))),_xludf.SEQUENCE($I$24-$I$23+1,1,$I$23+1))</f>
        <v>#NAME?</v>
      </c>
      <c r="G2149" s="1"/>
      <c r="H2149" s="1"/>
      <c r="I2149" s="1"/>
      <c r="J2149" s="1"/>
      <c r="R2149" s="1"/>
      <c r="S2149" s="1"/>
      <c r="T2149" s="1"/>
      <c r="U2149" s="1"/>
      <c r="V2149" s="1"/>
      <c r="W2149" s="1"/>
      <c r="X2149" s="1"/>
    </row>
    <row r="2150" spans="1:24" ht="13.8" x14ac:dyDescent="0.3">
      <c r="A2150" s="1"/>
      <c r="B2150" s="1"/>
      <c r="C2150" s="1"/>
      <c r="D2150" s="6"/>
      <c r="E2150" s="5">
        <v>0.94751157483776349</v>
      </c>
      <c r="F2150" s="5" t="e">
        <f ca="1">LOOKUP(E2150,_xludf.MAP(_xludf.SEQUENCE($I$24-$I$23+1,1,$I$23),_xludf.LAMBDA(x,DISTR_HIPERGEOM_CDF(x,$C$5,$C$4,$C$3))),_xludf.SEQUENCE($I$24-$I$23+1,1,$I$23+1))</f>
        <v>#NAME?</v>
      </c>
      <c r="G2150" s="1"/>
      <c r="H2150" s="1"/>
      <c r="I2150" s="1"/>
      <c r="J2150" s="1"/>
      <c r="R2150" s="1"/>
      <c r="S2150" s="1"/>
      <c r="T2150" s="1"/>
      <c r="U2150" s="1"/>
      <c r="V2150" s="1"/>
      <c r="W2150" s="1"/>
      <c r="X2150" s="1"/>
    </row>
    <row r="2151" spans="1:24" ht="13.8" x14ac:dyDescent="0.3">
      <c r="A2151" s="1"/>
      <c r="B2151" s="1"/>
      <c r="C2151" s="1"/>
      <c r="D2151" s="6"/>
      <c r="E2151" s="5">
        <v>0.94521344573413402</v>
      </c>
      <c r="F2151" s="5" t="e">
        <f ca="1">LOOKUP(E2151,_xludf.MAP(_xludf.SEQUENCE($I$24-$I$23+1,1,$I$23),_xludf.LAMBDA(x,DISTR_HIPERGEOM_CDF(x,$C$5,$C$4,$C$3))),_xludf.SEQUENCE($I$24-$I$23+1,1,$I$23+1))</f>
        <v>#NAME?</v>
      </c>
      <c r="G2151" s="1"/>
      <c r="H2151" s="1"/>
      <c r="I2151" s="1"/>
      <c r="J2151" s="1"/>
      <c r="R2151" s="1"/>
      <c r="S2151" s="1"/>
      <c r="T2151" s="1"/>
      <c r="U2151" s="1"/>
      <c r="V2151" s="1"/>
      <c r="W2151" s="1"/>
      <c r="X2151" s="1"/>
    </row>
    <row r="2152" spans="1:24" ht="13.8" x14ac:dyDescent="0.3">
      <c r="A2152" s="1"/>
      <c r="B2152" s="1"/>
      <c r="C2152" s="1"/>
      <c r="D2152" s="6"/>
      <c r="E2152" s="5">
        <v>0.57101025805866612</v>
      </c>
      <c r="F2152" s="5" t="e">
        <f ca="1">LOOKUP(E2152,_xludf.MAP(_xludf.SEQUENCE($I$24-$I$23+1,1,$I$23),_xludf.LAMBDA(x,DISTR_HIPERGEOM_CDF(x,$C$5,$C$4,$C$3))),_xludf.SEQUENCE($I$24-$I$23+1,1,$I$23+1))</f>
        <v>#NAME?</v>
      </c>
      <c r="G2152" s="1"/>
      <c r="H2152" s="1"/>
      <c r="I2152" s="1"/>
      <c r="J2152" s="1"/>
      <c r="R2152" s="1"/>
      <c r="S2152" s="1"/>
      <c r="T2152" s="1"/>
      <c r="U2152" s="1"/>
      <c r="V2152" s="1"/>
      <c r="W2152" s="1"/>
      <c r="X2152" s="1"/>
    </row>
    <row r="2153" spans="1:24" ht="13.8" x14ac:dyDescent="0.3">
      <c r="A2153" s="1"/>
      <c r="B2153" s="1"/>
      <c r="C2153" s="1"/>
      <c r="D2153" s="6"/>
      <c r="E2153" s="5">
        <v>0.44304722761891968</v>
      </c>
      <c r="F2153" s="5" t="e">
        <f ca="1">LOOKUP(E2153,_xludf.MAP(_xludf.SEQUENCE($I$24-$I$23+1,1,$I$23),_xludf.LAMBDA(x,DISTR_HIPERGEOM_CDF(x,$C$5,$C$4,$C$3))),_xludf.SEQUENCE($I$24-$I$23+1,1,$I$23+1))</f>
        <v>#NAME?</v>
      </c>
      <c r="G2153" s="1"/>
      <c r="H2153" s="1"/>
      <c r="I2153" s="1"/>
      <c r="J2153" s="1"/>
      <c r="R2153" s="1"/>
      <c r="S2153" s="1"/>
      <c r="T2153" s="1"/>
      <c r="U2153" s="1"/>
      <c r="V2153" s="1"/>
      <c r="W2153" s="1"/>
      <c r="X2153" s="1"/>
    </row>
    <row r="2154" spans="1:24" ht="13.8" x14ac:dyDescent="0.3">
      <c r="A2154" s="1"/>
      <c r="B2154" s="1"/>
      <c r="C2154" s="1"/>
      <c r="D2154" s="6"/>
      <c r="E2154" s="5">
        <v>0.52391769075406547</v>
      </c>
      <c r="F2154" s="5" t="e">
        <f ca="1">LOOKUP(E2154,_xludf.MAP(_xludf.SEQUENCE($I$24-$I$23+1,1,$I$23),_xludf.LAMBDA(x,DISTR_HIPERGEOM_CDF(x,$C$5,$C$4,$C$3))),_xludf.SEQUENCE($I$24-$I$23+1,1,$I$23+1))</f>
        <v>#NAME?</v>
      </c>
      <c r="G2154" s="1"/>
      <c r="H2154" s="1"/>
      <c r="I2154" s="1"/>
      <c r="J2154" s="1"/>
      <c r="R2154" s="1"/>
      <c r="S2154" s="1"/>
      <c r="T2154" s="1"/>
      <c r="U2154" s="1"/>
      <c r="V2154" s="1"/>
      <c r="W2154" s="1"/>
      <c r="X2154" s="1"/>
    </row>
    <row r="2155" spans="1:24" ht="13.8" x14ac:dyDescent="0.3">
      <c r="A2155" s="1"/>
      <c r="B2155" s="1"/>
      <c r="C2155" s="1"/>
      <c r="D2155" s="6"/>
      <c r="E2155" s="5">
        <v>0.7473002952739769</v>
      </c>
      <c r="F2155" s="5" t="e">
        <f ca="1">LOOKUP(E2155,_xludf.MAP(_xludf.SEQUENCE($I$24-$I$23+1,1,$I$23),_xludf.LAMBDA(x,DISTR_HIPERGEOM_CDF(x,$C$5,$C$4,$C$3))),_xludf.SEQUENCE($I$24-$I$23+1,1,$I$23+1))</f>
        <v>#NAME?</v>
      </c>
      <c r="G2155" s="1"/>
      <c r="H2155" s="1"/>
      <c r="I2155" s="1"/>
      <c r="J2155" s="1"/>
      <c r="R2155" s="1"/>
      <c r="S2155" s="1"/>
      <c r="T2155" s="1"/>
      <c r="U2155" s="1"/>
      <c r="V2155" s="1"/>
      <c r="W2155" s="1"/>
      <c r="X2155" s="1"/>
    </row>
    <row r="2156" spans="1:24" ht="13.8" x14ac:dyDescent="0.3">
      <c r="A2156" s="1"/>
      <c r="B2156" s="1"/>
      <c r="C2156" s="1"/>
      <c r="D2156" s="6"/>
      <c r="E2156" s="5">
        <v>0.35066143197823163</v>
      </c>
      <c r="F2156" s="5" t="e">
        <f ca="1">LOOKUP(E2156,_xludf.MAP(_xludf.SEQUENCE($I$24-$I$23+1,1,$I$23),_xludf.LAMBDA(x,DISTR_HIPERGEOM_CDF(x,$C$5,$C$4,$C$3))),_xludf.SEQUENCE($I$24-$I$23+1,1,$I$23+1))</f>
        <v>#NAME?</v>
      </c>
      <c r="G2156" s="1"/>
      <c r="H2156" s="1"/>
      <c r="I2156" s="1"/>
      <c r="J2156" s="1"/>
      <c r="R2156" s="1"/>
      <c r="S2156" s="1"/>
      <c r="T2156" s="1"/>
      <c r="U2156" s="1"/>
      <c r="V2156" s="1"/>
      <c r="W2156" s="1"/>
      <c r="X2156" s="1"/>
    </row>
    <row r="2157" spans="1:24" ht="13.8" x14ac:dyDescent="0.3">
      <c r="A2157" s="1"/>
      <c r="B2157" s="1"/>
      <c r="C2157" s="1"/>
      <c r="D2157" s="6"/>
      <c r="E2157" s="5">
        <v>0.41045277657111312</v>
      </c>
      <c r="F2157" s="5" t="e">
        <f ca="1">LOOKUP(E2157,_xludf.MAP(_xludf.SEQUENCE($I$24-$I$23+1,1,$I$23),_xludf.LAMBDA(x,DISTR_HIPERGEOM_CDF(x,$C$5,$C$4,$C$3))),_xludf.SEQUENCE($I$24-$I$23+1,1,$I$23+1))</f>
        <v>#NAME?</v>
      </c>
      <c r="G2157" s="1"/>
      <c r="H2157" s="1"/>
      <c r="I2157" s="1"/>
      <c r="J2157" s="1"/>
      <c r="R2157" s="1"/>
      <c r="S2157" s="1"/>
      <c r="T2157" s="1"/>
      <c r="U2157" s="1"/>
      <c r="V2157" s="1"/>
      <c r="W2157" s="1"/>
      <c r="X2157" s="1"/>
    </row>
    <row r="2158" spans="1:24" ht="13.8" x14ac:dyDescent="0.3">
      <c r="A2158" s="1"/>
      <c r="B2158" s="1"/>
      <c r="C2158" s="1"/>
      <c r="D2158" s="6"/>
      <c r="E2158" s="5">
        <v>0.32647032469123294</v>
      </c>
      <c r="F2158" s="5" t="e">
        <f ca="1">LOOKUP(E2158,_xludf.MAP(_xludf.SEQUENCE($I$24-$I$23+1,1,$I$23),_xludf.LAMBDA(x,DISTR_HIPERGEOM_CDF(x,$C$5,$C$4,$C$3))),_xludf.SEQUENCE($I$24-$I$23+1,1,$I$23+1))</f>
        <v>#NAME?</v>
      </c>
      <c r="G2158" s="1"/>
      <c r="H2158" s="1"/>
      <c r="I2158" s="1"/>
      <c r="J2158" s="1"/>
      <c r="R2158" s="1"/>
      <c r="S2158" s="1"/>
      <c r="T2158" s="1"/>
      <c r="U2158" s="1"/>
      <c r="V2158" s="1"/>
      <c r="W2158" s="1"/>
      <c r="X2158" s="1"/>
    </row>
    <row r="2159" spans="1:24" ht="13.8" x14ac:dyDescent="0.3">
      <c r="A2159" s="1"/>
      <c r="B2159" s="1"/>
      <c r="C2159" s="1"/>
      <c r="D2159" s="6"/>
      <c r="E2159" s="5">
        <v>0.10288137783833995</v>
      </c>
      <c r="F2159" s="5" t="e">
        <f ca="1">LOOKUP(E2159,_xludf.MAP(_xludf.SEQUENCE($I$24-$I$23+1,1,$I$23),_xludf.LAMBDA(x,DISTR_HIPERGEOM_CDF(x,$C$5,$C$4,$C$3))),_xludf.SEQUENCE($I$24-$I$23+1,1,$I$23+1))</f>
        <v>#NAME?</v>
      </c>
      <c r="G2159" s="1"/>
      <c r="H2159" s="1"/>
      <c r="I2159" s="1"/>
      <c r="J2159" s="1"/>
      <c r="R2159" s="1"/>
      <c r="S2159" s="1"/>
      <c r="T2159" s="1"/>
      <c r="U2159" s="1"/>
      <c r="V2159" s="1"/>
      <c r="W2159" s="1"/>
      <c r="X2159" s="1"/>
    </row>
    <row r="2160" spans="1:24" ht="13.8" x14ac:dyDescent="0.3">
      <c r="A2160" s="1"/>
      <c r="B2160" s="1"/>
      <c r="C2160" s="1"/>
      <c r="D2160" s="6"/>
      <c r="E2160" s="5">
        <v>0.97931266502699388</v>
      </c>
      <c r="F2160" s="5" t="e">
        <f ca="1">LOOKUP(E2160,_xludf.MAP(_xludf.SEQUENCE($I$24-$I$23+1,1,$I$23),_xludf.LAMBDA(x,DISTR_HIPERGEOM_CDF(x,$C$5,$C$4,$C$3))),_xludf.SEQUENCE($I$24-$I$23+1,1,$I$23+1))</f>
        <v>#NAME?</v>
      </c>
      <c r="G2160" s="1"/>
      <c r="J2160" s="1"/>
      <c r="R2160" s="1"/>
      <c r="S2160" s="1"/>
      <c r="T2160" s="1"/>
      <c r="U2160" s="1"/>
      <c r="V2160" s="1"/>
      <c r="W2160" s="1"/>
      <c r="X2160" s="1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160"/>
  <sheetViews>
    <sheetView workbookViewId="0"/>
  </sheetViews>
  <sheetFormatPr baseColWidth="10" defaultColWidth="12.6640625" defaultRowHeight="15.75" customHeight="1" x14ac:dyDescent="0.25"/>
  <sheetData>
    <row r="2" spans="2:8" ht="15.75" customHeight="1" x14ac:dyDescent="0.3">
      <c r="B2" s="2" t="s">
        <v>0</v>
      </c>
      <c r="C2" s="2" t="s">
        <v>1</v>
      </c>
    </row>
    <row r="3" spans="2:8" ht="15.75" customHeight="1" x14ac:dyDescent="0.3">
      <c r="B3" s="5" t="s">
        <v>7</v>
      </c>
      <c r="C3" s="5">
        <v>70</v>
      </c>
      <c r="G3" s="16">
        <f ca="1">IFERROR(__xludf.DUMMYFUNCTION("UNIQUE(SORT('Random Generation'!H3:H2160))"),23)</f>
        <v>23</v>
      </c>
      <c r="H3" s="1">
        <f ca="1">IFERROR(__xludf.DUMMYFUNCTION("ARRAYFORMULA(HYPGEOMDIST(UNIQUE(SORT('Random Generation'!H3:H2160)),$C$5,$C$4,$C$3))"),0.00222537196112059)</f>
        <v>2.2253719611205901E-3</v>
      </c>
    </row>
    <row r="4" spans="2:8" ht="15.75" customHeight="1" x14ac:dyDescent="0.3">
      <c r="B4" s="5" t="s">
        <v>9</v>
      </c>
      <c r="C4" s="5">
        <v>50</v>
      </c>
      <c r="F4" s="1"/>
      <c r="G4" s="16">
        <f ca="1">IFERROR(__xludf.DUMMYFUNCTION("""COMPUTED_VALUE"""),24)</f>
        <v>24</v>
      </c>
      <c r="H4" s="1">
        <f ca="1">IFERROR(__xludf.DUMMYFUNCTION("""COMPUTED_VALUE"""),0.0106400596891078)</f>
        <v>1.0640059689107801E-2</v>
      </c>
    </row>
    <row r="5" spans="2:8" ht="15.75" customHeight="1" x14ac:dyDescent="0.3">
      <c r="B5" s="5" t="s">
        <v>11</v>
      </c>
      <c r="C5" s="5">
        <v>40</v>
      </c>
      <c r="F5" s="1"/>
      <c r="G5" s="16">
        <f ca="1">IFERROR(__xludf.DUMMYFUNCTION("""COMPUTED_VALUE"""),25)</f>
        <v>25</v>
      </c>
      <c r="H5" s="1">
        <f ca="1">IFERROR(__xludf.DUMMYFUNCTION("""COMPUTED_VALUE"""),0.0354101186453509)</f>
        <v>3.5410118645350902E-2</v>
      </c>
    </row>
    <row r="6" spans="2:8" ht="15.75" customHeight="1" x14ac:dyDescent="0.3">
      <c r="B6" s="1"/>
      <c r="C6" s="3"/>
      <c r="F6" s="1"/>
      <c r="G6" s="16">
        <f ca="1">IFERROR(__xludf.DUMMYFUNCTION("""COMPUTED_VALUE"""),26)</f>
        <v>26</v>
      </c>
      <c r="H6" s="1">
        <f ca="1">IFERROR(__xludf.DUMMYFUNCTION("""COMPUTED_VALUE"""),0.0851204775128629)</f>
        <v>8.5120477512862905E-2</v>
      </c>
    </row>
    <row r="7" spans="2:8" ht="15.75" customHeight="1" x14ac:dyDescent="0.3">
      <c r="B7" s="5" t="s">
        <v>14</v>
      </c>
      <c r="C7" s="5">
        <f>MAX(0,C5+C4-C3)</f>
        <v>20</v>
      </c>
      <c r="F7" s="1"/>
      <c r="G7" s="16">
        <f ca="1">IFERROR(__xludf.DUMMYFUNCTION("""COMPUTED_VALUE"""),27)</f>
        <v>27</v>
      </c>
      <c r="H7" s="1">
        <f ca="1">IFERROR(__xludf.DUMMYFUNCTION("""COMPUTED_VALUE"""),0.1513252933562)</f>
        <v>0.15132529335620001</v>
      </c>
    </row>
    <row r="8" spans="2:8" ht="15.75" customHeight="1" x14ac:dyDescent="0.3">
      <c r="B8" s="5" t="s">
        <v>16</v>
      </c>
      <c r="C8" s="5">
        <f>MIN(C5,C4)</f>
        <v>40</v>
      </c>
      <c r="F8" s="1"/>
      <c r="G8" s="16">
        <f ca="1">IFERROR(__xludf.DUMMYFUNCTION("""COMPUTED_VALUE"""),28)</f>
        <v>28</v>
      </c>
      <c r="H8" s="1">
        <f ca="1">IFERROR(__xludf.DUMMYFUNCTION("""COMPUTED_VALUE"""),0.201992244256714)</f>
        <v>0.201992244256714</v>
      </c>
    </row>
    <row r="9" spans="2:8" ht="15.75" customHeight="1" x14ac:dyDescent="0.3">
      <c r="F9" s="1"/>
      <c r="G9" s="16">
        <f ca="1">IFERROR(__xludf.DUMMYFUNCTION("""COMPUTED_VALUE"""),29)</f>
        <v>29</v>
      </c>
      <c r="H9" s="1">
        <f ca="1">IFERROR(__xludf.DUMMYFUNCTION("""COMPUTED_VALUE"""),0.204313994190699)</f>
        <v>0.20431399419069901</v>
      </c>
    </row>
    <row r="10" spans="2:8" ht="15.75" customHeight="1" x14ac:dyDescent="0.3">
      <c r="B10" s="9" t="s">
        <v>19</v>
      </c>
      <c r="C10" s="9" t="s">
        <v>20</v>
      </c>
      <c r="D10" s="9" t="s">
        <v>21</v>
      </c>
      <c r="E10" s="9" t="s">
        <v>3</v>
      </c>
      <c r="F10" s="1"/>
      <c r="G10" s="16">
        <f ca="1">IFERROR(__xludf.DUMMYFUNCTION("""COMPUTED_VALUE"""),30)</f>
        <v>30</v>
      </c>
      <c r="H10" s="1">
        <f ca="1">IFERROR(__xludf.DUMMYFUNCTION("""COMPUTED_VALUE"""),0.157321775526838)</f>
        <v>0.15732177552683799</v>
      </c>
    </row>
    <row r="11" spans="2:8" ht="15.75" customHeight="1" x14ac:dyDescent="0.3">
      <c r="B11" s="6"/>
      <c r="C11" s="10"/>
      <c r="D11" s="10">
        <v>0</v>
      </c>
      <c r="E11" s="6">
        <f t="array" aca="1" ref="E11:E31" ca="1">ROW(INDIRECT(C7+1&amp;":"&amp;C8+1))-1</f>
        <v>20</v>
      </c>
      <c r="F11" s="1"/>
      <c r="G11" s="16">
        <f ca="1">IFERROR(__xludf.DUMMYFUNCTION("""COMPUTED_VALUE"""),31)</f>
        <v>31</v>
      </c>
      <c r="H11" s="1">
        <f ca="1">IFERROR(__xludf.DUMMYFUNCTION("""COMPUTED_VALUE"""),0.0922708360861224)</f>
        <v>9.2270836086122396E-2</v>
      </c>
    </row>
    <row r="12" spans="2:8" ht="15.75" customHeight="1" x14ac:dyDescent="0.3">
      <c r="B12" s="6">
        <f t="array" aca="1" ref="B12:B32" ca="1">ROW(INDIRECT(C7+1&amp;":"&amp;C8+1))-1</f>
        <v>20</v>
      </c>
      <c r="C12" s="10">
        <f t="array" aca="1" ref="C12:C32" ca="1">HYPGEOMDIST(ROW(INDIRECT(C7+1&amp;":"&amp;C8+1))-1,$C$5,$C$4,$C$3)</f>
        <v>8.5151104985406838E-7</v>
      </c>
      <c r="D12" s="10">
        <f t="shared" ref="D12:D32" ca="1" si="0">IF(C12&lt;&gt;"",D11+C12,"")</f>
        <v>8.5151104985406838E-7</v>
      </c>
      <c r="E12" s="6">
        <f ca="1"/>
        <v>21</v>
      </c>
      <c r="F12" s="1"/>
      <c r="G12" s="16">
        <f ca="1">IFERROR(__xludf.DUMMYFUNCTION("""COMPUTED_VALUE"""),32)</f>
        <v>32</v>
      </c>
      <c r="H12" s="1">
        <f ca="1">IFERROR(__xludf.DUMMYFUNCTION("""COMPUTED_VALUE"""),0.0410893566946013)</f>
        <v>4.1089356694601301E-2</v>
      </c>
    </row>
    <row r="13" spans="2:8" ht="15.75" customHeight="1" x14ac:dyDescent="0.3">
      <c r="B13" s="6">
        <f ca="1"/>
        <v>21</v>
      </c>
      <c r="C13" s="10">
        <f ca="1"/>
        <v>2.4328887138687674E-5</v>
      </c>
      <c r="D13" s="10">
        <f t="shared" ca="1" si="0"/>
        <v>2.5180398188541743E-5</v>
      </c>
      <c r="E13" s="6">
        <f ca="1"/>
        <v>22</v>
      </c>
      <c r="F13" s="1"/>
      <c r="G13" s="16">
        <f ca="1">IFERROR(__xludf.DUMMYFUNCTION("""COMPUTED_VALUE"""),33)</f>
        <v>33</v>
      </c>
      <c r="H13" s="1">
        <f ca="1">IFERROR(__xludf.DUMMYFUNCTION("""COMPUTED_VALUE"""),0.0137922316177683)</f>
        <v>1.37922316177683E-2</v>
      </c>
    </row>
    <row r="14" spans="2:8" ht="15.75" customHeight="1" x14ac:dyDescent="0.3">
      <c r="B14" s="6">
        <f ca="1"/>
        <v>22</v>
      </c>
      <c r="C14" s="10">
        <f ca="1"/>
        <v>3.0466401848674855E-4</v>
      </c>
      <c r="D14" s="10">
        <f t="shared" ca="1" si="0"/>
        <v>3.2984441667529028E-4</v>
      </c>
      <c r="E14" s="6">
        <f ca="1"/>
        <v>23</v>
      </c>
      <c r="F14" s="1"/>
      <c r="G14" s="16">
        <f ca="1">IFERROR(__xludf.DUMMYFUNCTION("""COMPUTED_VALUE"""),34)</f>
        <v>34</v>
      </c>
      <c r="H14" s="1">
        <f ca="1">IFERROR(__xludf.DUMMYFUNCTION("""COMPUTED_VALUE"""),0.00344805790444207)</f>
        <v>3.4480579044420699E-3</v>
      </c>
    </row>
    <row r="15" spans="2:8" ht="15.75" customHeight="1" x14ac:dyDescent="0.3">
      <c r="B15" s="6">
        <f ca="1"/>
        <v>23</v>
      </c>
      <c r="C15" s="10">
        <f ca="1"/>
        <v>2.2253719611205988E-3</v>
      </c>
      <c r="D15" s="10">
        <f t="shared" ca="1" si="0"/>
        <v>2.5552163777958891E-3</v>
      </c>
      <c r="E15" s="6">
        <f ca="1"/>
        <v>24</v>
      </c>
      <c r="F15" s="1"/>
      <c r="G15" s="16">
        <f ca="1">IFERROR(__xludf.DUMMYFUNCTION("""COMPUTED_VALUE"""),35)</f>
        <v>35</v>
      </c>
      <c r="H15" s="1">
        <f ca="1">IFERROR(__xludf.DUMMYFUNCTION("""COMPUTED_VALUE"""),0.000630502016812265)</f>
        <v>6.3050201681226503E-4</v>
      </c>
    </row>
    <row r="16" spans="2:8" ht="15.75" customHeight="1" x14ac:dyDescent="0.3">
      <c r="B16" s="6">
        <f ca="1"/>
        <v>24</v>
      </c>
      <c r="C16" s="10">
        <f ca="1"/>
        <v>1.0640059689107879E-2</v>
      </c>
      <c r="D16" s="10">
        <f t="shared" ca="1" si="0"/>
        <v>1.3195276066903768E-2</v>
      </c>
      <c r="E16" s="6">
        <f ca="1"/>
        <v>25</v>
      </c>
      <c r="F16" s="1"/>
      <c r="H16" s="1"/>
    </row>
    <row r="17" spans="2:8" ht="15.75" customHeight="1" x14ac:dyDescent="0.3">
      <c r="B17" s="6">
        <f ca="1"/>
        <v>25</v>
      </c>
      <c r="C17" s="10">
        <f ca="1"/>
        <v>3.5410118645350985E-2</v>
      </c>
      <c r="D17" s="10">
        <f t="shared" ca="1" si="0"/>
        <v>4.8605394712254751E-2</v>
      </c>
      <c r="E17" s="6">
        <f ca="1"/>
        <v>26</v>
      </c>
      <c r="F17" s="1"/>
      <c r="H17" s="1"/>
    </row>
    <row r="18" spans="2:8" ht="15.75" customHeight="1" x14ac:dyDescent="0.3">
      <c r="B18" s="6">
        <f ca="1"/>
        <v>26</v>
      </c>
      <c r="C18" s="10">
        <f ca="1"/>
        <v>8.512047751286303E-2</v>
      </c>
      <c r="D18" s="10">
        <f t="shared" ca="1" si="0"/>
        <v>0.13372587222511778</v>
      </c>
      <c r="E18" s="6">
        <f ca="1"/>
        <v>27</v>
      </c>
      <c r="F18" s="1"/>
      <c r="H18" s="1"/>
    </row>
    <row r="19" spans="2:8" ht="15.75" customHeight="1" x14ac:dyDescent="0.3">
      <c r="B19" s="6">
        <f ca="1"/>
        <v>27</v>
      </c>
      <c r="C19" s="10">
        <f ca="1"/>
        <v>0.15132529335620065</v>
      </c>
      <c r="D19" s="10">
        <f t="shared" ca="1" si="0"/>
        <v>0.28505116558131843</v>
      </c>
      <c r="E19" s="6">
        <f ca="1"/>
        <v>28</v>
      </c>
      <c r="F19" s="1"/>
      <c r="H19" s="1"/>
    </row>
    <row r="20" spans="2:8" ht="15.75" customHeight="1" x14ac:dyDescent="0.3">
      <c r="B20" s="6">
        <f ca="1"/>
        <v>28</v>
      </c>
      <c r="C20" s="10">
        <f ca="1"/>
        <v>0.20199224425671464</v>
      </c>
      <c r="D20" s="10">
        <f t="shared" ca="1" si="0"/>
        <v>0.48704340983803307</v>
      </c>
      <c r="E20" s="6">
        <f ca="1"/>
        <v>29</v>
      </c>
      <c r="F20" s="1"/>
      <c r="H20" s="1"/>
    </row>
    <row r="21" spans="2:8" ht="15.75" customHeight="1" x14ac:dyDescent="0.3">
      <c r="B21" s="6">
        <f ca="1"/>
        <v>29</v>
      </c>
      <c r="C21" s="10">
        <f ca="1"/>
        <v>0.20431399419069915</v>
      </c>
      <c r="D21" s="10">
        <f t="shared" ca="1" si="0"/>
        <v>0.69135740402873225</v>
      </c>
      <c r="E21" s="6">
        <f ca="1"/>
        <v>30</v>
      </c>
      <c r="F21" s="1"/>
      <c r="H21" s="1"/>
    </row>
    <row r="22" spans="2:8" ht="15.75" customHeight="1" x14ac:dyDescent="0.3">
      <c r="B22" s="6">
        <f ca="1"/>
        <v>30</v>
      </c>
      <c r="C22" s="10">
        <f ca="1"/>
        <v>0.15732177552683879</v>
      </c>
      <c r="D22" s="10">
        <f t="shared" ca="1" si="0"/>
        <v>0.84867917955557104</v>
      </c>
      <c r="E22" s="6">
        <f ca="1"/>
        <v>31</v>
      </c>
      <c r="F22" s="1"/>
      <c r="H22" s="1"/>
    </row>
    <row r="23" spans="2:8" ht="15.75" customHeight="1" x14ac:dyDescent="0.3">
      <c r="B23" s="1">
        <f ca="1"/>
        <v>31</v>
      </c>
      <c r="C23" s="15">
        <f ca="1"/>
        <v>9.2270836086122132E-2</v>
      </c>
      <c r="D23" s="15">
        <f t="shared" ca="1" si="0"/>
        <v>0.94095001564169323</v>
      </c>
      <c r="E23" s="1">
        <f ca="1"/>
        <v>32</v>
      </c>
      <c r="F23" s="1"/>
      <c r="H23" s="1"/>
    </row>
    <row r="24" spans="2:8" ht="15.75" customHeight="1" x14ac:dyDescent="0.3">
      <c r="B24" s="1">
        <f ca="1"/>
        <v>32</v>
      </c>
      <c r="C24" s="15">
        <f ca="1"/>
        <v>4.1089356694601412E-2</v>
      </c>
      <c r="D24" s="15">
        <f t="shared" ca="1" si="0"/>
        <v>0.98203937233629468</v>
      </c>
      <c r="E24" s="1">
        <f ca="1"/>
        <v>33</v>
      </c>
      <c r="F24" s="1"/>
      <c r="H24" s="1"/>
    </row>
    <row r="25" spans="2:8" ht="15.75" customHeight="1" x14ac:dyDescent="0.3">
      <c r="B25" s="1">
        <f ca="1"/>
        <v>33</v>
      </c>
      <c r="C25" s="15">
        <f ca="1"/>
        <v>1.3792231617768254E-2</v>
      </c>
      <c r="D25" s="15">
        <f t="shared" ca="1" si="0"/>
        <v>0.99583160395406289</v>
      </c>
      <c r="E25" s="1">
        <f ca="1"/>
        <v>34</v>
      </c>
      <c r="F25" s="1"/>
      <c r="H25" s="1"/>
    </row>
    <row r="26" spans="2:8" ht="15.75" customHeight="1" x14ac:dyDescent="0.3">
      <c r="B26" s="1">
        <f ca="1"/>
        <v>34</v>
      </c>
      <c r="C26" s="15">
        <f ca="1"/>
        <v>3.448057904442076E-3</v>
      </c>
      <c r="D26" s="15">
        <f t="shared" ca="1" si="0"/>
        <v>0.99927966185850492</v>
      </c>
      <c r="E26" s="1">
        <f ca="1"/>
        <v>35</v>
      </c>
      <c r="F26" s="1"/>
      <c r="H26" s="1"/>
    </row>
    <row r="27" spans="2:8" ht="15.75" customHeight="1" x14ac:dyDescent="0.3">
      <c r="B27" s="1">
        <f ca="1"/>
        <v>35</v>
      </c>
      <c r="C27" s="15">
        <f ca="1"/>
        <v>6.3050201681226752E-4</v>
      </c>
      <c r="D27" s="15">
        <f t="shared" ca="1" si="0"/>
        <v>0.99991016387531717</v>
      </c>
      <c r="E27" s="1">
        <f ca="1"/>
        <v>36</v>
      </c>
      <c r="F27" s="1"/>
      <c r="H27" s="1"/>
    </row>
    <row r="28" spans="2:8" ht="15.75" customHeight="1" x14ac:dyDescent="0.3">
      <c r="B28" s="1">
        <f ca="1"/>
        <v>36</v>
      </c>
      <c r="C28" s="15">
        <f ca="1"/>
        <v>8.2096616772430405E-5</v>
      </c>
      <c r="D28" s="15">
        <f t="shared" ca="1" si="0"/>
        <v>0.99999226049208956</v>
      </c>
      <c r="E28" s="1">
        <f ca="1"/>
        <v>37</v>
      </c>
      <c r="F28" s="1"/>
      <c r="H28" s="1"/>
    </row>
    <row r="29" spans="2:8" ht="15.75" customHeight="1" x14ac:dyDescent="0.3">
      <c r="B29" s="1">
        <f ca="1"/>
        <v>37</v>
      </c>
      <c r="C29" s="15">
        <f ca="1"/>
        <v>7.3090787587537681E-6</v>
      </c>
      <c r="D29" s="15">
        <f t="shared" ca="1" si="0"/>
        <v>0.99999956957084835</v>
      </c>
      <c r="E29" s="1">
        <f ca="1"/>
        <v>38</v>
      </c>
      <c r="F29" s="1"/>
      <c r="H29" s="1"/>
    </row>
    <row r="30" spans="2:8" ht="15.75" customHeight="1" x14ac:dyDescent="0.3">
      <c r="B30" s="1">
        <f ca="1"/>
        <v>38</v>
      </c>
      <c r="C30" s="15">
        <f ca="1"/>
        <v>4.1674571870087058E-7</v>
      </c>
      <c r="D30" s="15">
        <f t="shared" ca="1" si="0"/>
        <v>0.99999998631656706</v>
      </c>
      <c r="E30" s="1">
        <f ca="1"/>
        <v>39</v>
      </c>
      <c r="F30" s="1"/>
      <c r="H30" s="1"/>
    </row>
    <row r="31" spans="2:8" ht="15.75" customHeight="1" x14ac:dyDescent="0.3">
      <c r="B31" s="1">
        <f ca="1"/>
        <v>39</v>
      </c>
      <c r="C31" s="15">
        <f ca="1"/>
        <v>1.3497837042943211E-8</v>
      </c>
      <c r="D31" s="15">
        <f t="shared" ca="1" si="0"/>
        <v>0.99999999981440413</v>
      </c>
      <c r="E31" s="1">
        <f ca="1"/>
        <v>40</v>
      </c>
      <c r="F31" s="1"/>
      <c r="H31" s="1"/>
    </row>
    <row r="32" spans="2:8" ht="15.75" customHeight="1" x14ac:dyDescent="0.3">
      <c r="B32" s="1">
        <f ca="1"/>
        <v>40</v>
      </c>
      <c r="C32" s="15">
        <f ca="1"/>
        <v>1.855952593404687E-10</v>
      </c>
      <c r="D32" s="15">
        <f t="shared" ca="1" si="0"/>
        <v>0.99999999999999933</v>
      </c>
      <c r="E32" s="1"/>
      <c r="F32" s="1"/>
      <c r="H32" s="1"/>
    </row>
    <row r="33" spans="6:8" ht="15.75" customHeight="1" x14ac:dyDescent="0.3">
      <c r="F33" s="1"/>
      <c r="H33" s="1"/>
    </row>
    <row r="34" spans="6:8" ht="15.75" customHeight="1" x14ac:dyDescent="0.3">
      <c r="F34" s="1"/>
      <c r="H34" s="1"/>
    </row>
    <row r="35" spans="6:8" ht="15.75" customHeight="1" x14ac:dyDescent="0.3">
      <c r="F35" s="1"/>
      <c r="H35" s="1"/>
    </row>
    <row r="36" spans="6:8" ht="15.75" customHeight="1" x14ac:dyDescent="0.3">
      <c r="F36" s="1"/>
      <c r="H36" s="1"/>
    </row>
    <row r="37" spans="6:8" ht="13.8" x14ac:dyDescent="0.3">
      <c r="F37" s="1"/>
      <c r="H37" s="1"/>
    </row>
    <row r="38" spans="6:8" ht="13.8" x14ac:dyDescent="0.3">
      <c r="F38" s="1"/>
      <c r="H38" s="1"/>
    </row>
    <row r="39" spans="6:8" ht="13.8" x14ac:dyDescent="0.3">
      <c r="F39" s="1"/>
      <c r="H39" s="1"/>
    </row>
    <row r="40" spans="6:8" ht="13.8" x14ac:dyDescent="0.3">
      <c r="F40" s="1"/>
      <c r="H40" s="1"/>
    </row>
    <row r="41" spans="6:8" ht="13.8" x14ac:dyDescent="0.3">
      <c r="F41" s="1"/>
      <c r="H41" s="1"/>
    </row>
    <row r="42" spans="6:8" ht="13.8" x14ac:dyDescent="0.3">
      <c r="F42" s="1"/>
      <c r="H42" s="1"/>
    </row>
    <row r="43" spans="6:8" ht="13.8" x14ac:dyDescent="0.3">
      <c r="F43" s="1"/>
      <c r="H43" s="1"/>
    </row>
    <row r="44" spans="6:8" ht="13.8" x14ac:dyDescent="0.3">
      <c r="F44" s="1"/>
      <c r="H44" s="1"/>
    </row>
    <row r="45" spans="6:8" ht="13.8" x14ac:dyDescent="0.3">
      <c r="F45" s="1"/>
      <c r="H45" s="1"/>
    </row>
    <row r="46" spans="6:8" ht="13.8" x14ac:dyDescent="0.3">
      <c r="F46" s="1"/>
      <c r="H46" s="1"/>
    </row>
    <row r="47" spans="6:8" ht="13.8" x14ac:dyDescent="0.3">
      <c r="F47" s="1"/>
      <c r="H47" s="1"/>
    </row>
    <row r="48" spans="6:8" ht="13.8" x14ac:dyDescent="0.3">
      <c r="F48" s="1"/>
      <c r="H48" s="1"/>
    </row>
    <row r="49" spans="6:8" ht="13.8" x14ac:dyDescent="0.3">
      <c r="F49" s="1"/>
      <c r="H49" s="1"/>
    </row>
    <row r="50" spans="6:8" ht="13.8" x14ac:dyDescent="0.3">
      <c r="F50" s="1"/>
      <c r="H50" s="1"/>
    </row>
    <row r="51" spans="6:8" ht="13.8" x14ac:dyDescent="0.3">
      <c r="F51" s="1"/>
      <c r="H51" s="1"/>
    </row>
    <row r="52" spans="6:8" ht="13.8" x14ac:dyDescent="0.3">
      <c r="F52" s="1"/>
      <c r="H52" s="1"/>
    </row>
    <row r="53" spans="6:8" ht="13.8" x14ac:dyDescent="0.3">
      <c r="F53" s="1"/>
      <c r="H53" s="1"/>
    </row>
    <row r="54" spans="6:8" ht="13.8" x14ac:dyDescent="0.3">
      <c r="F54" s="1"/>
      <c r="H54" s="1"/>
    </row>
    <row r="55" spans="6:8" ht="13.8" x14ac:dyDescent="0.3">
      <c r="F55" s="1"/>
      <c r="H55" s="1"/>
    </row>
    <row r="56" spans="6:8" ht="13.8" x14ac:dyDescent="0.3">
      <c r="F56" s="1"/>
      <c r="H56" s="1"/>
    </row>
    <row r="57" spans="6:8" ht="13.8" x14ac:dyDescent="0.3">
      <c r="F57" s="1"/>
      <c r="H57" s="1"/>
    </row>
    <row r="58" spans="6:8" ht="13.8" x14ac:dyDescent="0.3">
      <c r="F58" s="1"/>
      <c r="H58" s="1"/>
    </row>
    <row r="59" spans="6:8" ht="13.8" x14ac:dyDescent="0.3">
      <c r="F59" s="1"/>
      <c r="H59" s="1"/>
    </row>
    <row r="60" spans="6:8" ht="13.8" x14ac:dyDescent="0.3">
      <c r="F60" s="1"/>
      <c r="H60" s="1"/>
    </row>
    <row r="61" spans="6:8" ht="13.8" x14ac:dyDescent="0.3">
      <c r="F61" s="1"/>
      <c r="H61" s="1"/>
    </row>
    <row r="62" spans="6:8" ht="13.8" x14ac:dyDescent="0.3">
      <c r="F62" s="1"/>
      <c r="H62" s="1"/>
    </row>
    <row r="63" spans="6:8" ht="13.8" x14ac:dyDescent="0.3">
      <c r="F63" s="1"/>
      <c r="H63" s="1"/>
    </row>
    <row r="64" spans="6:8" ht="13.8" x14ac:dyDescent="0.3">
      <c r="F64" s="1"/>
      <c r="H64" s="1"/>
    </row>
    <row r="65" spans="6:8" ht="13.8" x14ac:dyDescent="0.3">
      <c r="F65" s="1"/>
      <c r="H65" s="1"/>
    </row>
    <row r="66" spans="6:8" ht="13.8" x14ac:dyDescent="0.3">
      <c r="F66" s="1"/>
      <c r="H66" s="1"/>
    </row>
    <row r="67" spans="6:8" ht="13.8" x14ac:dyDescent="0.3">
      <c r="F67" s="1"/>
      <c r="H67" s="1"/>
    </row>
    <row r="68" spans="6:8" ht="13.8" x14ac:dyDescent="0.3">
      <c r="F68" s="1"/>
      <c r="H68" s="1"/>
    </row>
    <row r="69" spans="6:8" ht="13.8" x14ac:dyDescent="0.3">
      <c r="F69" s="1"/>
      <c r="H69" s="1"/>
    </row>
    <row r="70" spans="6:8" ht="13.8" x14ac:dyDescent="0.3">
      <c r="F70" s="1"/>
      <c r="H70" s="1"/>
    </row>
    <row r="71" spans="6:8" ht="13.8" x14ac:dyDescent="0.3">
      <c r="F71" s="1"/>
      <c r="H71" s="1"/>
    </row>
    <row r="72" spans="6:8" ht="13.8" x14ac:dyDescent="0.3">
      <c r="F72" s="1"/>
      <c r="H72" s="1"/>
    </row>
    <row r="73" spans="6:8" ht="13.8" x14ac:dyDescent="0.3">
      <c r="F73" s="1"/>
      <c r="H73" s="1"/>
    </row>
    <row r="74" spans="6:8" ht="13.8" x14ac:dyDescent="0.3">
      <c r="F74" s="1"/>
      <c r="H74" s="1"/>
    </row>
    <row r="75" spans="6:8" ht="13.8" x14ac:dyDescent="0.3">
      <c r="F75" s="1"/>
      <c r="H75" s="1"/>
    </row>
    <row r="76" spans="6:8" ht="13.8" x14ac:dyDescent="0.3">
      <c r="F76" s="1"/>
      <c r="H76" s="1"/>
    </row>
    <row r="77" spans="6:8" ht="13.8" x14ac:dyDescent="0.3">
      <c r="F77" s="1"/>
      <c r="H77" s="1"/>
    </row>
    <row r="78" spans="6:8" ht="13.8" x14ac:dyDescent="0.3">
      <c r="F78" s="1"/>
      <c r="H78" s="1"/>
    </row>
    <row r="79" spans="6:8" ht="13.8" x14ac:dyDescent="0.3">
      <c r="F79" s="1"/>
      <c r="H79" s="1"/>
    </row>
    <row r="80" spans="6:8" ht="13.8" x14ac:dyDescent="0.3">
      <c r="F80" s="1"/>
      <c r="H80" s="1"/>
    </row>
    <row r="81" spans="6:8" ht="13.8" x14ac:dyDescent="0.3">
      <c r="F81" s="1"/>
      <c r="H81" s="1"/>
    </row>
    <row r="82" spans="6:8" ht="13.8" x14ac:dyDescent="0.3">
      <c r="F82" s="1"/>
      <c r="H82" s="1"/>
    </row>
    <row r="83" spans="6:8" ht="13.8" x14ac:dyDescent="0.3">
      <c r="F83" s="1"/>
      <c r="H83" s="1"/>
    </row>
    <row r="84" spans="6:8" ht="13.8" x14ac:dyDescent="0.3">
      <c r="F84" s="1"/>
      <c r="H84" s="1"/>
    </row>
    <row r="85" spans="6:8" ht="13.8" x14ac:dyDescent="0.3">
      <c r="F85" s="1"/>
      <c r="H85" s="1"/>
    </row>
    <row r="86" spans="6:8" ht="13.8" x14ac:dyDescent="0.3">
      <c r="F86" s="1"/>
      <c r="H86" s="1"/>
    </row>
    <row r="87" spans="6:8" ht="13.8" x14ac:dyDescent="0.3">
      <c r="F87" s="1"/>
      <c r="H87" s="1"/>
    </row>
    <row r="88" spans="6:8" ht="13.8" x14ac:dyDescent="0.3">
      <c r="F88" s="1"/>
      <c r="H88" s="1"/>
    </row>
    <row r="89" spans="6:8" ht="13.8" x14ac:dyDescent="0.3">
      <c r="F89" s="1"/>
      <c r="H89" s="1"/>
    </row>
    <row r="90" spans="6:8" ht="13.8" x14ac:dyDescent="0.3">
      <c r="F90" s="1"/>
      <c r="H90" s="1"/>
    </row>
    <row r="91" spans="6:8" ht="13.8" x14ac:dyDescent="0.3">
      <c r="F91" s="1"/>
      <c r="H91" s="1"/>
    </row>
    <row r="92" spans="6:8" ht="13.8" x14ac:dyDescent="0.3">
      <c r="F92" s="1"/>
      <c r="H92" s="1"/>
    </row>
    <row r="93" spans="6:8" ht="13.8" x14ac:dyDescent="0.3">
      <c r="F93" s="1"/>
      <c r="H93" s="1"/>
    </row>
    <row r="94" spans="6:8" ht="13.8" x14ac:dyDescent="0.3">
      <c r="F94" s="1"/>
      <c r="H94" s="1"/>
    </row>
    <row r="95" spans="6:8" ht="13.8" x14ac:dyDescent="0.3">
      <c r="F95" s="1"/>
      <c r="H95" s="1"/>
    </row>
    <row r="96" spans="6:8" ht="13.8" x14ac:dyDescent="0.3">
      <c r="F96" s="1"/>
      <c r="H96" s="1"/>
    </row>
    <row r="97" spans="6:8" ht="13.8" x14ac:dyDescent="0.3">
      <c r="F97" s="1"/>
      <c r="H97" s="1"/>
    </row>
    <row r="98" spans="6:8" ht="13.8" x14ac:dyDescent="0.3">
      <c r="F98" s="1"/>
      <c r="H98" s="1"/>
    </row>
    <row r="99" spans="6:8" ht="13.8" x14ac:dyDescent="0.3">
      <c r="F99" s="1"/>
      <c r="H99" s="1"/>
    </row>
    <row r="100" spans="6:8" ht="13.8" x14ac:dyDescent="0.3">
      <c r="F100" s="1"/>
      <c r="H100" s="1"/>
    </row>
    <row r="101" spans="6:8" ht="13.8" x14ac:dyDescent="0.3">
      <c r="F101" s="1"/>
      <c r="H101" s="1"/>
    </row>
    <row r="102" spans="6:8" ht="13.8" x14ac:dyDescent="0.3">
      <c r="F102" s="1"/>
      <c r="H102" s="1"/>
    </row>
    <row r="103" spans="6:8" ht="13.8" x14ac:dyDescent="0.3">
      <c r="F103" s="1"/>
      <c r="H103" s="1"/>
    </row>
    <row r="104" spans="6:8" ht="13.8" x14ac:dyDescent="0.3">
      <c r="F104" s="1"/>
      <c r="H104" s="1"/>
    </row>
    <row r="105" spans="6:8" ht="13.8" x14ac:dyDescent="0.3">
      <c r="F105" s="1"/>
      <c r="H105" s="1"/>
    </row>
    <row r="106" spans="6:8" ht="13.8" x14ac:dyDescent="0.3">
      <c r="F106" s="1"/>
      <c r="H106" s="1"/>
    </row>
    <row r="107" spans="6:8" ht="13.8" x14ac:dyDescent="0.3">
      <c r="F107" s="1"/>
      <c r="H107" s="1"/>
    </row>
    <row r="108" spans="6:8" ht="13.8" x14ac:dyDescent="0.3">
      <c r="F108" s="1"/>
      <c r="H108" s="1"/>
    </row>
    <row r="109" spans="6:8" ht="13.8" x14ac:dyDescent="0.3">
      <c r="F109" s="1"/>
      <c r="H109" s="1"/>
    </row>
    <row r="110" spans="6:8" ht="13.8" x14ac:dyDescent="0.3">
      <c r="F110" s="1"/>
      <c r="H110" s="1"/>
    </row>
    <row r="111" spans="6:8" ht="13.8" x14ac:dyDescent="0.3">
      <c r="F111" s="1"/>
      <c r="H111" s="1"/>
    </row>
    <row r="112" spans="6:8" ht="13.8" x14ac:dyDescent="0.3">
      <c r="F112" s="1"/>
      <c r="H112" s="1"/>
    </row>
    <row r="113" spans="6:8" ht="13.8" x14ac:dyDescent="0.3">
      <c r="F113" s="1"/>
      <c r="H113" s="1"/>
    </row>
    <row r="114" spans="6:8" ht="13.8" x14ac:dyDescent="0.3">
      <c r="F114" s="1"/>
      <c r="H114" s="1"/>
    </row>
    <row r="115" spans="6:8" ht="13.8" x14ac:dyDescent="0.3">
      <c r="F115" s="1"/>
      <c r="H115" s="1"/>
    </row>
    <row r="116" spans="6:8" ht="13.8" x14ac:dyDescent="0.3">
      <c r="F116" s="1"/>
      <c r="H116" s="1"/>
    </row>
    <row r="117" spans="6:8" ht="13.8" x14ac:dyDescent="0.3">
      <c r="F117" s="1"/>
      <c r="H117" s="1"/>
    </row>
    <row r="118" spans="6:8" ht="13.8" x14ac:dyDescent="0.3">
      <c r="F118" s="1"/>
      <c r="H118" s="1"/>
    </row>
    <row r="119" spans="6:8" ht="13.8" x14ac:dyDescent="0.3">
      <c r="F119" s="1"/>
      <c r="H119" s="1"/>
    </row>
    <row r="120" spans="6:8" ht="13.8" x14ac:dyDescent="0.3">
      <c r="F120" s="1"/>
      <c r="H120" s="1"/>
    </row>
    <row r="121" spans="6:8" ht="13.8" x14ac:dyDescent="0.3">
      <c r="F121" s="1"/>
      <c r="H121" s="1"/>
    </row>
    <row r="122" spans="6:8" ht="13.8" x14ac:dyDescent="0.3">
      <c r="F122" s="1"/>
      <c r="H122" s="1"/>
    </row>
    <row r="123" spans="6:8" ht="13.8" x14ac:dyDescent="0.3">
      <c r="F123" s="1"/>
      <c r="H123" s="1"/>
    </row>
    <row r="124" spans="6:8" ht="13.8" x14ac:dyDescent="0.3">
      <c r="F124" s="1"/>
      <c r="H124" s="1"/>
    </row>
    <row r="125" spans="6:8" ht="13.8" x14ac:dyDescent="0.3">
      <c r="F125" s="1"/>
      <c r="H125" s="1"/>
    </row>
    <row r="126" spans="6:8" ht="13.8" x14ac:dyDescent="0.3">
      <c r="F126" s="1"/>
      <c r="H126" s="1"/>
    </row>
    <row r="127" spans="6:8" ht="13.8" x14ac:dyDescent="0.3">
      <c r="F127" s="1"/>
      <c r="H127" s="1"/>
    </row>
    <row r="128" spans="6:8" ht="13.8" x14ac:dyDescent="0.3">
      <c r="F128" s="1"/>
      <c r="H128" s="1"/>
    </row>
    <row r="129" spans="6:8" ht="13.8" x14ac:dyDescent="0.3">
      <c r="F129" s="1"/>
      <c r="H129" s="1"/>
    </row>
    <row r="130" spans="6:8" ht="13.8" x14ac:dyDescent="0.3">
      <c r="F130" s="1"/>
      <c r="H130" s="1"/>
    </row>
    <row r="131" spans="6:8" ht="13.8" x14ac:dyDescent="0.3">
      <c r="F131" s="1"/>
      <c r="H131" s="1"/>
    </row>
    <row r="132" spans="6:8" ht="13.8" x14ac:dyDescent="0.3">
      <c r="F132" s="1"/>
      <c r="H132" s="1"/>
    </row>
    <row r="133" spans="6:8" ht="13.8" x14ac:dyDescent="0.3">
      <c r="F133" s="1"/>
      <c r="H133" s="1"/>
    </row>
    <row r="134" spans="6:8" ht="13.8" x14ac:dyDescent="0.3">
      <c r="F134" s="1"/>
      <c r="H134" s="1"/>
    </row>
    <row r="135" spans="6:8" ht="13.8" x14ac:dyDescent="0.3">
      <c r="F135" s="1"/>
      <c r="H135" s="1"/>
    </row>
    <row r="136" spans="6:8" ht="13.8" x14ac:dyDescent="0.3">
      <c r="F136" s="1"/>
      <c r="H136" s="1"/>
    </row>
    <row r="137" spans="6:8" ht="13.8" x14ac:dyDescent="0.3">
      <c r="F137" s="1"/>
      <c r="H137" s="1"/>
    </row>
    <row r="138" spans="6:8" ht="13.8" x14ac:dyDescent="0.3">
      <c r="F138" s="1"/>
      <c r="H138" s="1"/>
    </row>
    <row r="139" spans="6:8" ht="13.8" x14ac:dyDescent="0.3">
      <c r="F139" s="1"/>
      <c r="H139" s="1"/>
    </row>
    <row r="140" spans="6:8" ht="13.8" x14ac:dyDescent="0.3">
      <c r="F140" s="1"/>
      <c r="H140" s="1"/>
    </row>
    <row r="141" spans="6:8" ht="13.8" x14ac:dyDescent="0.3">
      <c r="F141" s="1"/>
      <c r="H141" s="1"/>
    </row>
    <row r="142" spans="6:8" ht="13.8" x14ac:dyDescent="0.3">
      <c r="F142" s="1"/>
      <c r="H142" s="1"/>
    </row>
    <row r="143" spans="6:8" ht="13.8" x14ac:dyDescent="0.3">
      <c r="F143" s="1"/>
      <c r="H143" s="1"/>
    </row>
    <row r="144" spans="6:8" ht="13.8" x14ac:dyDescent="0.3">
      <c r="F144" s="1"/>
      <c r="H144" s="1"/>
    </row>
    <row r="145" spans="6:8" ht="13.8" x14ac:dyDescent="0.3">
      <c r="F145" s="1"/>
      <c r="H145" s="1"/>
    </row>
    <row r="146" spans="6:8" ht="13.8" x14ac:dyDescent="0.3">
      <c r="F146" s="1"/>
      <c r="H146" s="1"/>
    </row>
    <row r="147" spans="6:8" ht="13.8" x14ac:dyDescent="0.3">
      <c r="F147" s="1"/>
      <c r="H147" s="1"/>
    </row>
    <row r="148" spans="6:8" ht="13.8" x14ac:dyDescent="0.3">
      <c r="F148" s="1"/>
      <c r="H148" s="1"/>
    </row>
    <row r="149" spans="6:8" ht="13.8" x14ac:dyDescent="0.3">
      <c r="F149" s="1"/>
      <c r="H149" s="1"/>
    </row>
    <row r="150" spans="6:8" ht="13.8" x14ac:dyDescent="0.3">
      <c r="F150" s="1"/>
      <c r="H150" s="1"/>
    </row>
    <row r="151" spans="6:8" ht="13.8" x14ac:dyDescent="0.3">
      <c r="F151" s="1"/>
      <c r="H151" s="1"/>
    </row>
    <row r="152" spans="6:8" ht="13.8" x14ac:dyDescent="0.3">
      <c r="F152" s="1"/>
      <c r="H152" s="1"/>
    </row>
    <row r="153" spans="6:8" ht="13.8" x14ac:dyDescent="0.3">
      <c r="F153" s="1"/>
      <c r="H153" s="1"/>
    </row>
    <row r="154" spans="6:8" ht="13.8" x14ac:dyDescent="0.3">
      <c r="F154" s="1"/>
      <c r="H154" s="1"/>
    </row>
    <row r="155" spans="6:8" ht="13.8" x14ac:dyDescent="0.3">
      <c r="F155" s="1"/>
      <c r="H155" s="1"/>
    </row>
    <row r="156" spans="6:8" ht="13.8" x14ac:dyDescent="0.3">
      <c r="F156" s="1"/>
      <c r="H156" s="1"/>
    </row>
    <row r="157" spans="6:8" ht="13.8" x14ac:dyDescent="0.3">
      <c r="F157" s="1"/>
      <c r="H157" s="1"/>
    </row>
    <row r="158" spans="6:8" ht="13.8" x14ac:dyDescent="0.3">
      <c r="F158" s="1"/>
      <c r="H158" s="1"/>
    </row>
    <row r="159" spans="6:8" ht="13.8" x14ac:dyDescent="0.3">
      <c r="F159" s="1"/>
      <c r="H159" s="1"/>
    </row>
    <row r="160" spans="6:8" ht="13.8" x14ac:dyDescent="0.3">
      <c r="F160" s="1"/>
      <c r="H160" s="1"/>
    </row>
    <row r="161" spans="6:8" ht="13.8" x14ac:dyDescent="0.3">
      <c r="F161" s="1"/>
      <c r="H161" s="1"/>
    </row>
    <row r="162" spans="6:8" ht="13.8" x14ac:dyDescent="0.3">
      <c r="F162" s="1"/>
      <c r="H162" s="1"/>
    </row>
    <row r="163" spans="6:8" ht="13.8" x14ac:dyDescent="0.3">
      <c r="F163" s="1"/>
      <c r="H163" s="1"/>
    </row>
    <row r="164" spans="6:8" ht="13.8" x14ac:dyDescent="0.3">
      <c r="F164" s="1"/>
      <c r="H164" s="1"/>
    </row>
    <row r="165" spans="6:8" ht="13.8" x14ac:dyDescent="0.3">
      <c r="F165" s="1"/>
      <c r="H165" s="1"/>
    </row>
    <row r="166" spans="6:8" ht="13.8" x14ac:dyDescent="0.3">
      <c r="F166" s="1"/>
      <c r="H166" s="1"/>
    </row>
    <row r="167" spans="6:8" ht="13.8" x14ac:dyDescent="0.3">
      <c r="F167" s="1"/>
      <c r="H167" s="1"/>
    </row>
    <row r="168" spans="6:8" ht="13.8" x14ac:dyDescent="0.3">
      <c r="F168" s="1"/>
      <c r="H168" s="1"/>
    </row>
    <row r="169" spans="6:8" ht="13.8" x14ac:dyDescent="0.3">
      <c r="F169" s="1"/>
      <c r="H169" s="1"/>
    </row>
    <row r="170" spans="6:8" ht="13.8" x14ac:dyDescent="0.3">
      <c r="F170" s="1"/>
      <c r="H170" s="1"/>
    </row>
    <row r="171" spans="6:8" ht="13.8" x14ac:dyDescent="0.3">
      <c r="F171" s="1"/>
      <c r="H171" s="1"/>
    </row>
    <row r="172" spans="6:8" ht="13.8" x14ac:dyDescent="0.3">
      <c r="F172" s="1"/>
      <c r="H172" s="1"/>
    </row>
    <row r="173" spans="6:8" ht="13.8" x14ac:dyDescent="0.3">
      <c r="F173" s="1"/>
      <c r="H173" s="1"/>
    </row>
    <row r="174" spans="6:8" ht="13.8" x14ac:dyDescent="0.3">
      <c r="F174" s="1"/>
      <c r="H174" s="1"/>
    </row>
    <row r="175" spans="6:8" ht="13.8" x14ac:dyDescent="0.3">
      <c r="F175" s="1"/>
      <c r="H175" s="1"/>
    </row>
    <row r="176" spans="6:8" ht="13.8" x14ac:dyDescent="0.3">
      <c r="F176" s="1"/>
      <c r="H176" s="1"/>
    </row>
    <row r="177" spans="6:8" ht="13.8" x14ac:dyDescent="0.3">
      <c r="F177" s="1"/>
      <c r="H177" s="1"/>
    </row>
    <row r="178" spans="6:8" ht="13.8" x14ac:dyDescent="0.3">
      <c r="F178" s="1"/>
      <c r="H178" s="1"/>
    </row>
    <row r="179" spans="6:8" ht="13.8" x14ac:dyDescent="0.3">
      <c r="F179" s="1"/>
      <c r="H179" s="1"/>
    </row>
    <row r="180" spans="6:8" ht="13.8" x14ac:dyDescent="0.3">
      <c r="F180" s="1"/>
      <c r="H180" s="1"/>
    </row>
    <row r="181" spans="6:8" ht="13.8" x14ac:dyDescent="0.3">
      <c r="F181" s="1"/>
      <c r="H181" s="1"/>
    </row>
    <row r="182" spans="6:8" ht="13.8" x14ac:dyDescent="0.3">
      <c r="F182" s="1"/>
      <c r="H182" s="1"/>
    </row>
    <row r="183" spans="6:8" ht="13.8" x14ac:dyDescent="0.3">
      <c r="F183" s="1"/>
      <c r="H183" s="1"/>
    </row>
    <row r="184" spans="6:8" ht="13.8" x14ac:dyDescent="0.3">
      <c r="F184" s="1"/>
      <c r="H184" s="1"/>
    </row>
    <row r="185" spans="6:8" ht="13.8" x14ac:dyDescent="0.3">
      <c r="F185" s="1"/>
      <c r="H185" s="1"/>
    </row>
    <row r="186" spans="6:8" ht="13.8" x14ac:dyDescent="0.3">
      <c r="F186" s="1"/>
      <c r="H186" s="1"/>
    </row>
    <row r="187" spans="6:8" ht="13.8" x14ac:dyDescent="0.3">
      <c r="F187" s="1"/>
      <c r="H187" s="1"/>
    </row>
    <row r="188" spans="6:8" ht="13.8" x14ac:dyDescent="0.3">
      <c r="F188" s="1"/>
      <c r="H188" s="1"/>
    </row>
    <row r="189" spans="6:8" ht="13.8" x14ac:dyDescent="0.3">
      <c r="F189" s="1"/>
      <c r="H189" s="1"/>
    </row>
    <row r="190" spans="6:8" ht="13.8" x14ac:dyDescent="0.3">
      <c r="F190" s="1"/>
      <c r="H190" s="1"/>
    </row>
    <row r="191" spans="6:8" ht="13.8" x14ac:dyDescent="0.3">
      <c r="F191" s="1"/>
      <c r="H191" s="1"/>
    </row>
    <row r="192" spans="6:8" ht="13.8" x14ac:dyDescent="0.3">
      <c r="F192" s="1"/>
      <c r="H192" s="1"/>
    </row>
    <row r="193" spans="6:8" ht="13.8" x14ac:dyDescent="0.3">
      <c r="F193" s="1"/>
      <c r="H193" s="1"/>
    </row>
    <row r="194" spans="6:8" ht="13.8" x14ac:dyDescent="0.3">
      <c r="F194" s="1"/>
      <c r="H194" s="1"/>
    </row>
    <row r="195" spans="6:8" ht="13.8" x14ac:dyDescent="0.3">
      <c r="F195" s="1"/>
      <c r="H195" s="1"/>
    </row>
    <row r="196" spans="6:8" ht="13.8" x14ac:dyDescent="0.3">
      <c r="F196" s="1"/>
      <c r="H196" s="1"/>
    </row>
    <row r="197" spans="6:8" ht="13.8" x14ac:dyDescent="0.3">
      <c r="F197" s="1"/>
      <c r="H197" s="1"/>
    </row>
    <row r="198" spans="6:8" ht="13.8" x14ac:dyDescent="0.3">
      <c r="F198" s="1"/>
      <c r="H198" s="1"/>
    </row>
    <row r="199" spans="6:8" ht="13.8" x14ac:dyDescent="0.3">
      <c r="F199" s="1"/>
      <c r="H199" s="1"/>
    </row>
    <row r="200" spans="6:8" ht="13.8" x14ac:dyDescent="0.3">
      <c r="F200" s="1"/>
      <c r="H200" s="1"/>
    </row>
    <row r="201" spans="6:8" ht="13.8" x14ac:dyDescent="0.3">
      <c r="F201" s="1"/>
      <c r="H201" s="1"/>
    </row>
    <row r="202" spans="6:8" ht="13.8" x14ac:dyDescent="0.3">
      <c r="F202" s="1"/>
      <c r="H202" s="1"/>
    </row>
    <row r="203" spans="6:8" ht="13.8" x14ac:dyDescent="0.3">
      <c r="F203" s="1"/>
      <c r="H203" s="1"/>
    </row>
    <row r="204" spans="6:8" ht="13.8" x14ac:dyDescent="0.3">
      <c r="F204" s="1"/>
      <c r="H204" s="1"/>
    </row>
    <row r="205" spans="6:8" ht="13.8" x14ac:dyDescent="0.3">
      <c r="F205" s="1"/>
      <c r="H205" s="1"/>
    </row>
    <row r="206" spans="6:8" ht="13.8" x14ac:dyDescent="0.3">
      <c r="F206" s="1"/>
      <c r="H206" s="1"/>
    </row>
    <row r="207" spans="6:8" ht="13.8" x14ac:dyDescent="0.3">
      <c r="F207" s="1"/>
      <c r="H207" s="1"/>
    </row>
    <row r="208" spans="6:8" ht="13.8" x14ac:dyDescent="0.3">
      <c r="F208" s="1"/>
      <c r="H208" s="1"/>
    </row>
    <row r="209" spans="6:8" ht="13.8" x14ac:dyDescent="0.3">
      <c r="F209" s="1"/>
      <c r="H209" s="1"/>
    </row>
    <row r="210" spans="6:8" ht="13.8" x14ac:dyDescent="0.3">
      <c r="F210" s="1"/>
      <c r="H210" s="1"/>
    </row>
    <row r="211" spans="6:8" ht="13.8" x14ac:dyDescent="0.3">
      <c r="F211" s="1"/>
      <c r="H211" s="1"/>
    </row>
    <row r="212" spans="6:8" ht="13.8" x14ac:dyDescent="0.3">
      <c r="F212" s="1"/>
      <c r="H212" s="1"/>
    </row>
    <row r="213" spans="6:8" ht="13.8" x14ac:dyDescent="0.3">
      <c r="F213" s="1"/>
      <c r="H213" s="1"/>
    </row>
    <row r="214" spans="6:8" ht="13.8" x14ac:dyDescent="0.3">
      <c r="F214" s="1"/>
      <c r="H214" s="1"/>
    </row>
    <row r="215" spans="6:8" ht="13.8" x14ac:dyDescent="0.3">
      <c r="F215" s="1"/>
      <c r="H215" s="1"/>
    </row>
    <row r="216" spans="6:8" ht="13.8" x14ac:dyDescent="0.3">
      <c r="F216" s="1"/>
      <c r="H216" s="1"/>
    </row>
    <row r="217" spans="6:8" ht="13.8" x14ac:dyDescent="0.3">
      <c r="F217" s="1"/>
      <c r="H217" s="1"/>
    </row>
    <row r="218" spans="6:8" ht="13.8" x14ac:dyDescent="0.3">
      <c r="F218" s="1"/>
      <c r="H218" s="1"/>
    </row>
    <row r="219" spans="6:8" ht="13.8" x14ac:dyDescent="0.3">
      <c r="F219" s="1"/>
      <c r="H219" s="1"/>
    </row>
    <row r="220" spans="6:8" ht="13.8" x14ac:dyDescent="0.3">
      <c r="F220" s="1"/>
      <c r="H220" s="1"/>
    </row>
    <row r="221" spans="6:8" ht="13.8" x14ac:dyDescent="0.3">
      <c r="F221" s="1"/>
      <c r="H221" s="1"/>
    </row>
    <row r="222" spans="6:8" ht="13.8" x14ac:dyDescent="0.3">
      <c r="F222" s="1"/>
      <c r="H222" s="1"/>
    </row>
    <row r="223" spans="6:8" ht="13.8" x14ac:dyDescent="0.3">
      <c r="F223" s="1"/>
      <c r="H223" s="1"/>
    </row>
    <row r="224" spans="6:8" ht="13.8" x14ac:dyDescent="0.3">
      <c r="F224" s="1"/>
      <c r="H224" s="1"/>
    </row>
    <row r="225" spans="6:8" ht="13.8" x14ac:dyDescent="0.3">
      <c r="F225" s="1"/>
      <c r="H225" s="1"/>
    </row>
    <row r="226" spans="6:8" ht="13.8" x14ac:dyDescent="0.3">
      <c r="F226" s="1"/>
      <c r="H226" s="1"/>
    </row>
    <row r="227" spans="6:8" ht="13.8" x14ac:dyDescent="0.3">
      <c r="F227" s="1"/>
      <c r="H227" s="1"/>
    </row>
    <row r="228" spans="6:8" ht="13.8" x14ac:dyDescent="0.3">
      <c r="F228" s="1"/>
      <c r="H228" s="1"/>
    </row>
    <row r="229" spans="6:8" ht="13.8" x14ac:dyDescent="0.3">
      <c r="F229" s="1"/>
      <c r="H229" s="1"/>
    </row>
    <row r="230" spans="6:8" ht="13.8" x14ac:dyDescent="0.3">
      <c r="F230" s="1"/>
      <c r="H230" s="1"/>
    </row>
    <row r="231" spans="6:8" ht="13.8" x14ac:dyDescent="0.3">
      <c r="F231" s="1"/>
      <c r="H231" s="1"/>
    </row>
    <row r="232" spans="6:8" ht="13.8" x14ac:dyDescent="0.3">
      <c r="F232" s="1"/>
      <c r="H232" s="1"/>
    </row>
    <row r="233" spans="6:8" ht="13.8" x14ac:dyDescent="0.3">
      <c r="F233" s="1"/>
      <c r="H233" s="1"/>
    </row>
    <row r="234" spans="6:8" ht="13.8" x14ac:dyDescent="0.3">
      <c r="F234" s="1"/>
      <c r="H234" s="1"/>
    </row>
    <row r="235" spans="6:8" ht="13.8" x14ac:dyDescent="0.3">
      <c r="F235" s="1"/>
      <c r="H235" s="1"/>
    </row>
    <row r="236" spans="6:8" ht="13.8" x14ac:dyDescent="0.3">
      <c r="F236" s="1"/>
      <c r="H236" s="1"/>
    </row>
    <row r="237" spans="6:8" ht="13.8" x14ac:dyDescent="0.3">
      <c r="F237" s="1"/>
      <c r="H237" s="1"/>
    </row>
    <row r="238" spans="6:8" ht="13.8" x14ac:dyDescent="0.3">
      <c r="F238" s="1"/>
      <c r="H238" s="1"/>
    </row>
    <row r="239" spans="6:8" ht="13.8" x14ac:dyDescent="0.3">
      <c r="F239" s="1"/>
      <c r="H239" s="1"/>
    </row>
    <row r="240" spans="6:8" ht="13.8" x14ac:dyDescent="0.3">
      <c r="F240" s="1"/>
      <c r="H240" s="1"/>
    </row>
    <row r="241" spans="6:8" ht="13.8" x14ac:dyDescent="0.3">
      <c r="F241" s="1"/>
      <c r="H241" s="1"/>
    </row>
    <row r="242" spans="6:8" ht="13.8" x14ac:dyDescent="0.3">
      <c r="F242" s="1"/>
      <c r="H242" s="1"/>
    </row>
    <row r="243" spans="6:8" ht="13.8" x14ac:dyDescent="0.3">
      <c r="F243" s="1"/>
      <c r="H243" s="1"/>
    </row>
    <row r="244" spans="6:8" ht="13.8" x14ac:dyDescent="0.3">
      <c r="F244" s="1"/>
      <c r="H244" s="1"/>
    </row>
    <row r="245" spans="6:8" ht="13.8" x14ac:dyDescent="0.3">
      <c r="F245" s="1"/>
      <c r="H245" s="1"/>
    </row>
    <row r="246" spans="6:8" ht="13.8" x14ac:dyDescent="0.3">
      <c r="F246" s="1"/>
      <c r="H246" s="1"/>
    </row>
    <row r="247" spans="6:8" ht="13.8" x14ac:dyDescent="0.3">
      <c r="F247" s="1"/>
      <c r="H247" s="1"/>
    </row>
    <row r="248" spans="6:8" ht="13.8" x14ac:dyDescent="0.3">
      <c r="F248" s="1"/>
      <c r="H248" s="1"/>
    </row>
    <row r="249" spans="6:8" ht="13.8" x14ac:dyDescent="0.3">
      <c r="F249" s="1"/>
      <c r="H249" s="1"/>
    </row>
    <row r="250" spans="6:8" ht="13.8" x14ac:dyDescent="0.3">
      <c r="F250" s="1"/>
      <c r="H250" s="1"/>
    </row>
    <row r="251" spans="6:8" ht="13.8" x14ac:dyDescent="0.3">
      <c r="F251" s="1"/>
      <c r="H251" s="1"/>
    </row>
    <row r="252" spans="6:8" ht="13.8" x14ac:dyDescent="0.3">
      <c r="F252" s="1"/>
      <c r="H252" s="1"/>
    </row>
    <row r="253" spans="6:8" ht="13.8" x14ac:dyDescent="0.3">
      <c r="F253" s="1"/>
      <c r="H253" s="1"/>
    </row>
    <row r="254" spans="6:8" ht="13.8" x14ac:dyDescent="0.3">
      <c r="F254" s="1"/>
      <c r="H254" s="1"/>
    </row>
    <row r="255" spans="6:8" ht="13.8" x14ac:dyDescent="0.3">
      <c r="F255" s="1"/>
      <c r="H255" s="1"/>
    </row>
    <row r="256" spans="6:8" ht="13.8" x14ac:dyDescent="0.3">
      <c r="F256" s="1"/>
      <c r="H256" s="1"/>
    </row>
    <row r="257" spans="6:8" ht="13.8" x14ac:dyDescent="0.3">
      <c r="F257" s="1"/>
      <c r="H257" s="1"/>
    </row>
    <row r="258" spans="6:8" ht="13.8" x14ac:dyDescent="0.3">
      <c r="F258" s="1"/>
      <c r="H258" s="1"/>
    </row>
    <row r="259" spans="6:8" ht="13.8" x14ac:dyDescent="0.3">
      <c r="F259" s="1"/>
      <c r="H259" s="1"/>
    </row>
    <row r="260" spans="6:8" ht="13.8" x14ac:dyDescent="0.3">
      <c r="F260" s="1"/>
      <c r="H260" s="1"/>
    </row>
    <row r="261" spans="6:8" ht="13.8" x14ac:dyDescent="0.3">
      <c r="F261" s="1"/>
      <c r="H261" s="1"/>
    </row>
    <row r="262" spans="6:8" ht="13.8" x14ac:dyDescent="0.3">
      <c r="F262" s="1"/>
      <c r="H262" s="1"/>
    </row>
    <row r="263" spans="6:8" ht="13.8" x14ac:dyDescent="0.3">
      <c r="F263" s="1"/>
      <c r="H263" s="1"/>
    </row>
    <row r="264" spans="6:8" ht="13.8" x14ac:dyDescent="0.3">
      <c r="F264" s="1"/>
      <c r="H264" s="1"/>
    </row>
    <row r="265" spans="6:8" ht="13.8" x14ac:dyDescent="0.3">
      <c r="F265" s="1"/>
      <c r="H265" s="1"/>
    </row>
    <row r="266" spans="6:8" ht="13.8" x14ac:dyDescent="0.3">
      <c r="F266" s="1"/>
      <c r="H266" s="1"/>
    </row>
    <row r="267" spans="6:8" ht="13.8" x14ac:dyDescent="0.3">
      <c r="F267" s="1"/>
      <c r="H267" s="1"/>
    </row>
    <row r="268" spans="6:8" ht="13.8" x14ac:dyDescent="0.3">
      <c r="F268" s="1"/>
      <c r="H268" s="1"/>
    </row>
    <row r="269" spans="6:8" ht="13.8" x14ac:dyDescent="0.3">
      <c r="F269" s="1"/>
      <c r="H269" s="1"/>
    </row>
    <row r="270" spans="6:8" ht="13.8" x14ac:dyDescent="0.3">
      <c r="F270" s="1"/>
      <c r="H270" s="1"/>
    </row>
    <row r="271" spans="6:8" ht="13.8" x14ac:dyDescent="0.3">
      <c r="F271" s="1"/>
      <c r="H271" s="1"/>
    </row>
    <row r="272" spans="6:8" ht="13.8" x14ac:dyDescent="0.3">
      <c r="F272" s="1"/>
      <c r="H272" s="1"/>
    </row>
    <row r="273" spans="6:8" ht="13.8" x14ac:dyDescent="0.3">
      <c r="F273" s="1"/>
      <c r="H273" s="1"/>
    </row>
    <row r="274" spans="6:8" ht="13.8" x14ac:dyDescent="0.3">
      <c r="F274" s="1"/>
      <c r="H274" s="1"/>
    </row>
    <row r="275" spans="6:8" ht="13.8" x14ac:dyDescent="0.3">
      <c r="F275" s="1"/>
      <c r="H275" s="1"/>
    </row>
    <row r="276" spans="6:8" ht="13.8" x14ac:dyDescent="0.3">
      <c r="F276" s="1"/>
      <c r="H276" s="1"/>
    </row>
    <row r="277" spans="6:8" ht="13.8" x14ac:dyDescent="0.3">
      <c r="F277" s="1"/>
      <c r="H277" s="1"/>
    </row>
    <row r="278" spans="6:8" ht="13.8" x14ac:dyDescent="0.3">
      <c r="F278" s="1"/>
      <c r="H278" s="1"/>
    </row>
    <row r="279" spans="6:8" ht="13.8" x14ac:dyDescent="0.3">
      <c r="F279" s="1"/>
      <c r="H279" s="1"/>
    </row>
    <row r="280" spans="6:8" ht="13.8" x14ac:dyDescent="0.3">
      <c r="F280" s="1"/>
      <c r="H280" s="1"/>
    </row>
    <row r="281" spans="6:8" ht="13.8" x14ac:dyDescent="0.3">
      <c r="F281" s="1"/>
      <c r="H281" s="1"/>
    </row>
    <row r="282" spans="6:8" ht="13.8" x14ac:dyDescent="0.3">
      <c r="F282" s="1"/>
      <c r="H282" s="1"/>
    </row>
    <row r="283" spans="6:8" ht="13.8" x14ac:dyDescent="0.3">
      <c r="F283" s="1"/>
      <c r="H283" s="1"/>
    </row>
    <row r="284" spans="6:8" ht="13.8" x14ac:dyDescent="0.3">
      <c r="F284" s="1"/>
      <c r="H284" s="1"/>
    </row>
    <row r="285" spans="6:8" ht="13.8" x14ac:dyDescent="0.3">
      <c r="F285" s="1"/>
      <c r="H285" s="1"/>
    </row>
    <row r="286" spans="6:8" ht="13.8" x14ac:dyDescent="0.3">
      <c r="F286" s="1"/>
      <c r="H286" s="1"/>
    </row>
    <row r="287" spans="6:8" ht="13.8" x14ac:dyDescent="0.3">
      <c r="F287" s="1"/>
      <c r="H287" s="1"/>
    </row>
    <row r="288" spans="6:8" ht="13.8" x14ac:dyDescent="0.3">
      <c r="F288" s="1"/>
      <c r="H288" s="1"/>
    </row>
    <row r="289" spans="6:8" ht="13.8" x14ac:dyDescent="0.3">
      <c r="F289" s="1"/>
      <c r="H289" s="1"/>
    </row>
    <row r="290" spans="6:8" ht="13.8" x14ac:dyDescent="0.3">
      <c r="F290" s="1"/>
      <c r="H290" s="1"/>
    </row>
    <row r="291" spans="6:8" ht="13.8" x14ac:dyDescent="0.3">
      <c r="F291" s="1"/>
      <c r="H291" s="1"/>
    </row>
    <row r="292" spans="6:8" ht="13.8" x14ac:dyDescent="0.3">
      <c r="F292" s="1"/>
      <c r="H292" s="1"/>
    </row>
    <row r="293" spans="6:8" ht="13.8" x14ac:dyDescent="0.3">
      <c r="F293" s="1"/>
      <c r="H293" s="1"/>
    </row>
    <row r="294" spans="6:8" ht="13.8" x14ac:dyDescent="0.3">
      <c r="F294" s="1"/>
      <c r="H294" s="1"/>
    </row>
    <row r="295" spans="6:8" ht="13.8" x14ac:dyDescent="0.3">
      <c r="F295" s="1"/>
      <c r="H295" s="1"/>
    </row>
    <row r="296" spans="6:8" ht="13.8" x14ac:dyDescent="0.3">
      <c r="F296" s="1"/>
      <c r="H296" s="1"/>
    </row>
    <row r="297" spans="6:8" ht="13.8" x14ac:dyDescent="0.3">
      <c r="F297" s="1"/>
      <c r="H297" s="1"/>
    </row>
    <row r="298" spans="6:8" ht="13.8" x14ac:dyDescent="0.3">
      <c r="F298" s="1"/>
      <c r="H298" s="1"/>
    </row>
    <row r="299" spans="6:8" ht="13.8" x14ac:dyDescent="0.3">
      <c r="F299" s="1"/>
      <c r="H299" s="1"/>
    </row>
    <row r="300" spans="6:8" ht="13.8" x14ac:dyDescent="0.3">
      <c r="F300" s="1"/>
      <c r="H300" s="1"/>
    </row>
    <row r="301" spans="6:8" ht="13.8" x14ac:dyDescent="0.3">
      <c r="F301" s="1"/>
      <c r="H301" s="1"/>
    </row>
    <row r="302" spans="6:8" ht="13.8" x14ac:dyDescent="0.3">
      <c r="F302" s="1"/>
      <c r="H302" s="1"/>
    </row>
    <row r="303" spans="6:8" ht="13.8" x14ac:dyDescent="0.3">
      <c r="F303" s="1"/>
      <c r="H303" s="1"/>
    </row>
    <row r="304" spans="6:8" ht="13.8" x14ac:dyDescent="0.3">
      <c r="F304" s="1"/>
      <c r="H304" s="1"/>
    </row>
    <row r="305" spans="6:8" ht="13.8" x14ac:dyDescent="0.3">
      <c r="F305" s="1"/>
      <c r="H305" s="1"/>
    </row>
    <row r="306" spans="6:8" ht="13.8" x14ac:dyDescent="0.3">
      <c r="F306" s="1"/>
      <c r="H306" s="1"/>
    </row>
    <row r="307" spans="6:8" ht="13.8" x14ac:dyDescent="0.3">
      <c r="F307" s="1"/>
      <c r="H307" s="1"/>
    </row>
    <row r="308" spans="6:8" ht="13.8" x14ac:dyDescent="0.3">
      <c r="F308" s="1"/>
      <c r="H308" s="1"/>
    </row>
    <row r="309" spans="6:8" ht="13.8" x14ac:dyDescent="0.3">
      <c r="F309" s="1"/>
      <c r="H309" s="1"/>
    </row>
    <row r="310" spans="6:8" ht="13.8" x14ac:dyDescent="0.3">
      <c r="F310" s="1"/>
      <c r="H310" s="1"/>
    </row>
    <row r="311" spans="6:8" ht="13.8" x14ac:dyDescent="0.3">
      <c r="F311" s="1"/>
      <c r="H311" s="1"/>
    </row>
    <row r="312" spans="6:8" ht="13.8" x14ac:dyDescent="0.3">
      <c r="F312" s="1"/>
      <c r="H312" s="1"/>
    </row>
    <row r="313" spans="6:8" ht="13.8" x14ac:dyDescent="0.3">
      <c r="F313" s="1"/>
      <c r="H313" s="1"/>
    </row>
    <row r="314" spans="6:8" ht="13.8" x14ac:dyDescent="0.3">
      <c r="F314" s="1"/>
      <c r="H314" s="1"/>
    </row>
    <row r="315" spans="6:8" ht="13.8" x14ac:dyDescent="0.3">
      <c r="F315" s="1"/>
      <c r="H315" s="1"/>
    </row>
    <row r="316" spans="6:8" ht="13.8" x14ac:dyDescent="0.3">
      <c r="F316" s="1"/>
      <c r="H316" s="1"/>
    </row>
    <row r="317" spans="6:8" ht="13.8" x14ac:dyDescent="0.3">
      <c r="F317" s="1"/>
      <c r="H317" s="1"/>
    </row>
    <row r="318" spans="6:8" ht="13.8" x14ac:dyDescent="0.3">
      <c r="F318" s="1"/>
      <c r="H318" s="1"/>
    </row>
    <row r="319" spans="6:8" ht="13.8" x14ac:dyDescent="0.3">
      <c r="F319" s="1"/>
      <c r="H319" s="1"/>
    </row>
    <row r="320" spans="6:8" ht="13.8" x14ac:dyDescent="0.3">
      <c r="F320" s="1"/>
      <c r="H320" s="1"/>
    </row>
    <row r="321" spans="6:8" ht="13.8" x14ac:dyDescent="0.3">
      <c r="F321" s="1"/>
      <c r="H321" s="1"/>
    </row>
    <row r="322" spans="6:8" ht="13.8" x14ac:dyDescent="0.3">
      <c r="F322" s="1"/>
      <c r="H322" s="1"/>
    </row>
    <row r="323" spans="6:8" ht="13.8" x14ac:dyDescent="0.3">
      <c r="F323" s="1"/>
      <c r="H323" s="1"/>
    </row>
    <row r="324" spans="6:8" ht="13.8" x14ac:dyDescent="0.3">
      <c r="F324" s="1"/>
      <c r="H324" s="1"/>
    </row>
    <row r="325" spans="6:8" ht="13.8" x14ac:dyDescent="0.3">
      <c r="F325" s="1"/>
      <c r="H325" s="1"/>
    </row>
    <row r="326" spans="6:8" ht="13.8" x14ac:dyDescent="0.3">
      <c r="F326" s="1"/>
      <c r="H326" s="1"/>
    </row>
    <row r="327" spans="6:8" ht="13.8" x14ac:dyDescent="0.3">
      <c r="F327" s="1"/>
      <c r="H327" s="1"/>
    </row>
    <row r="328" spans="6:8" ht="13.8" x14ac:dyDescent="0.3">
      <c r="F328" s="1"/>
      <c r="H328" s="1"/>
    </row>
    <row r="329" spans="6:8" ht="13.8" x14ac:dyDescent="0.3">
      <c r="F329" s="1"/>
      <c r="H329" s="1"/>
    </row>
    <row r="330" spans="6:8" ht="13.8" x14ac:dyDescent="0.3">
      <c r="F330" s="1"/>
      <c r="H330" s="1"/>
    </row>
    <row r="331" spans="6:8" ht="13.8" x14ac:dyDescent="0.3">
      <c r="F331" s="1"/>
      <c r="H331" s="1"/>
    </row>
    <row r="332" spans="6:8" ht="13.8" x14ac:dyDescent="0.3">
      <c r="F332" s="1"/>
      <c r="H332" s="1"/>
    </row>
    <row r="333" spans="6:8" ht="13.8" x14ac:dyDescent="0.3">
      <c r="F333" s="1"/>
      <c r="H333" s="1"/>
    </row>
    <row r="334" spans="6:8" ht="13.8" x14ac:dyDescent="0.3">
      <c r="F334" s="1"/>
      <c r="H334" s="1"/>
    </row>
    <row r="335" spans="6:8" ht="13.8" x14ac:dyDescent="0.3">
      <c r="F335" s="1"/>
      <c r="H335" s="1"/>
    </row>
    <row r="336" spans="6:8" ht="13.8" x14ac:dyDescent="0.3">
      <c r="F336" s="1"/>
      <c r="H336" s="1"/>
    </row>
    <row r="337" spans="6:8" ht="13.8" x14ac:dyDescent="0.3">
      <c r="F337" s="1"/>
      <c r="H337" s="1"/>
    </row>
    <row r="338" spans="6:8" ht="13.8" x14ac:dyDescent="0.3">
      <c r="F338" s="1"/>
      <c r="H338" s="1"/>
    </row>
    <row r="339" spans="6:8" ht="13.8" x14ac:dyDescent="0.3">
      <c r="F339" s="1"/>
      <c r="H339" s="1"/>
    </row>
    <row r="340" spans="6:8" ht="13.8" x14ac:dyDescent="0.3">
      <c r="F340" s="1"/>
      <c r="H340" s="1"/>
    </row>
    <row r="341" spans="6:8" ht="13.8" x14ac:dyDescent="0.3">
      <c r="F341" s="1"/>
      <c r="H341" s="1"/>
    </row>
    <row r="342" spans="6:8" ht="13.8" x14ac:dyDescent="0.3">
      <c r="F342" s="1"/>
      <c r="H342" s="1"/>
    </row>
    <row r="343" spans="6:8" ht="13.8" x14ac:dyDescent="0.3">
      <c r="F343" s="1"/>
      <c r="H343" s="1"/>
    </row>
    <row r="344" spans="6:8" ht="13.8" x14ac:dyDescent="0.3">
      <c r="F344" s="1"/>
      <c r="H344" s="1"/>
    </row>
    <row r="345" spans="6:8" ht="13.8" x14ac:dyDescent="0.3">
      <c r="F345" s="1"/>
      <c r="H345" s="1"/>
    </row>
    <row r="346" spans="6:8" ht="13.8" x14ac:dyDescent="0.3">
      <c r="F346" s="1"/>
      <c r="H346" s="1"/>
    </row>
    <row r="347" spans="6:8" ht="13.8" x14ac:dyDescent="0.3">
      <c r="F347" s="1"/>
      <c r="H347" s="1"/>
    </row>
    <row r="348" spans="6:8" ht="13.8" x14ac:dyDescent="0.3">
      <c r="F348" s="1"/>
      <c r="H348" s="1"/>
    </row>
    <row r="349" spans="6:8" ht="13.8" x14ac:dyDescent="0.3">
      <c r="F349" s="1"/>
      <c r="H349" s="1"/>
    </row>
    <row r="350" spans="6:8" ht="13.8" x14ac:dyDescent="0.3">
      <c r="F350" s="1"/>
      <c r="H350" s="1"/>
    </row>
    <row r="351" spans="6:8" ht="13.8" x14ac:dyDescent="0.3">
      <c r="F351" s="1"/>
      <c r="H351" s="1"/>
    </row>
    <row r="352" spans="6:8" ht="13.8" x14ac:dyDescent="0.3">
      <c r="F352" s="1"/>
      <c r="H352" s="1"/>
    </row>
    <row r="353" spans="6:8" ht="13.8" x14ac:dyDescent="0.3">
      <c r="F353" s="1"/>
      <c r="H353" s="1"/>
    </row>
    <row r="354" spans="6:8" ht="13.8" x14ac:dyDescent="0.3">
      <c r="F354" s="1"/>
      <c r="H354" s="1"/>
    </row>
    <row r="355" spans="6:8" ht="13.8" x14ac:dyDescent="0.3">
      <c r="F355" s="1"/>
      <c r="H355" s="1"/>
    </row>
    <row r="356" spans="6:8" ht="13.8" x14ac:dyDescent="0.3">
      <c r="F356" s="1"/>
      <c r="H356" s="1"/>
    </row>
    <row r="357" spans="6:8" ht="13.8" x14ac:dyDescent="0.3">
      <c r="F357" s="1"/>
      <c r="H357" s="1"/>
    </row>
    <row r="358" spans="6:8" ht="13.8" x14ac:dyDescent="0.3">
      <c r="F358" s="1"/>
      <c r="H358" s="1"/>
    </row>
    <row r="359" spans="6:8" ht="13.8" x14ac:dyDescent="0.3">
      <c r="F359" s="1"/>
      <c r="H359" s="1"/>
    </row>
    <row r="360" spans="6:8" ht="13.8" x14ac:dyDescent="0.3">
      <c r="F360" s="1"/>
      <c r="H360" s="1"/>
    </row>
    <row r="361" spans="6:8" ht="13.8" x14ac:dyDescent="0.3">
      <c r="F361" s="1"/>
      <c r="H361" s="1"/>
    </row>
    <row r="362" spans="6:8" ht="13.8" x14ac:dyDescent="0.3">
      <c r="F362" s="1"/>
      <c r="H362" s="1"/>
    </row>
    <row r="363" spans="6:8" ht="13.8" x14ac:dyDescent="0.3">
      <c r="F363" s="1"/>
      <c r="H363" s="1"/>
    </row>
    <row r="364" spans="6:8" ht="13.8" x14ac:dyDescent="0.3">
      <c r="F364" s="1"/>
      <c r="H364" s="1"/>
    </row>
    <row r="365" spans="6:8" ht="13.8" x14ac:dyDescent="0.3">
      <c r="F365" s="1"/>
      <c r="H365" s="1"/>
    </row>
    <row r="366" spans="6:8" ht="13.8" x14ac:dyDescent="0.3">
      <c r="F366" s="1"/>
      <c r="H366" s="1"/>
    </row>
    <row r="367" spans="6:8" ht="13.8" x14ac:dyDescent="0.3">
      <c r="F367" s="1"/>
      <c r="H367" s="1"/>
    </row>
    <row r="368" spans="6:8" ht="13.8" x14ac:dyDescent="0.3">
      <c r="F368" s="1"/>
      <c r="H368" s="1"/>
    </row>
    <row r="369" spans="6:8" ht="13.8" x14ac:dyDescent="0.3">
      <c r="F369" s="1"/>
      <c r="H369" s="1"/>
    </row>
    <row r="370" spans="6:8" ht="13.8" x14ac:dyDescent="0.3">
      <c r="F370" s="1"/>
      <c r="H370" s="1"/>
    </row>
    <row r="371" spans="6:8" ht="13.8" x14ac:dyDescent="0.3">
      <c r="F371" s="1"/>
      <c r="H371" s="1"/>
    </row>
    <row r="372" spans="6:8" ht="13.8" x14ac:dyDescent="0.3">
      <c r="F372" s="1"/>
      <c r="H372" s="1"/>
    </row>
    <row r="373" spans="6:8" ht="13.8" x14ac:dyDescent="0.3">
      <c r="F373" s="1"/>
      <c r="H373" s="1"/>
    </row>
    <row r="374" spans="6:8" ht="13.8" x14ac:dyDescent="0.3">
      <c r="F374" s="1"/>
      <c r="H374" s="1"/>
    </row>
    <row r="375" spans="6:8" ht="13.8" x14ac:dyDescent="0.3">
      <c r="F375" s="1"/>
      <c r="H375" s="1"/>
    </row>
    <row r="376" spans="6:8" ht="13.8" x14ac:dyDescent="0.3">
      <c r="F376" s="1"/>
      <c r="H376" s="1"/>
    </row>
    <row r="377" spans="6:8" ht="13.8" x14ac:dyDescent="0.3">
      <c r="F377" s="1"/>
      <c r="H377" s="1"/>
    </row>
    <row r="378" spans="6:8" ht="13.8" x14ac:dyDescent="0.3">
      <c r="F378" s="1"/>
      <c r="H378" s="1"/>
    </row>
    <row r="379" spans="6:8" ht="13.8" x14ac:dyDescent="0.3">
      <c r="F379" s="1"/>
      <c r="H379" s="1"/>
    </row>
    <row r="380" spans="6:8" ht="13.8" x14ac:dyDescent="0.3">
      <c r="F380" s="1"/>
      <c r="H380" s="1"/>
    </row>
    <row r="381" spans="6:8" ht="13.8" x14ac:dyDescent="0.3">
      <c r="F381" s="1"/>
      <c r="H381" s="1"/>
    </row>
    <row r="382" spans="6:8" ht="13.8" x14ac:dyDescent="0.3">
      <c r="F382" s="1"/>
      <c r="H382" s="1"/>
    </row>
    <row r="383" spans="6:8" ht="13.8" x14ac:dyDescent="0.3">
      <c r="F383" s="1"/>
      <c r="H383" s="1"/>
    </row>
    <row r="384" spans="6:8" ht="13.8" x14ac:dyDescent="0.3">
      <c r="F384" s="1"/>
      <c r="H384" s="1"/>
    </row>
    <row r="385" spans="6:8" ht="13.8" x14ac:dyDescent="0.3">
      <c r="F385" s="1"/>
      <c r="H385" s="1"/>
    </row>
    <row r="386" spans="6:8" ht="13.8" x14ac:dyDescent="0.3">
      <c r="F386" s="1"/>
      <c r="H386" s="1"/>
    </row>
    <row r="387" spans="6:8" ht="13.8" x14ac:dyDescent="0.3">
      <c r="F387" s="1"/>
      <c r="H387" s="1"/>
    </row>
    <row r="388" spans="6:8" ht="13.8" x14ac:dyDescent="0.3">
      <c r="F388" s="1"/>
      <c r="H388" s="1"/>
    </row>
    <row r="389" spans="6:8" ht="13.8" x14ac:dyDescent="0.3">
      <c r="F389" s="1"/>
      <c r="H389" s="1"/>
    </row>
    <row r="390" spans="6:8" ht="13.8" x14ac:dyDescent="0.3">
      <c r="F390" s="1"/>
      <c r="H390" s="1"/>
    </row>
    <row r="391" spans="6:8" ht="13.8" x14ac:dyDescent="0.3">
      <c r="F391" s="1"/>
      <c r="H391" s="1"/>
    </row>
    <row r="392" spans="6:8" ht="13.8" x14ac:dyDescent="0.3">
      <c r="F392" s="1"/>
      <c r="H392" s="1"/>
    </row>
    <row r="393" spans="6:8" ht="13.8" x14ac:dyDescent="0.3">
      <c r="F393" s="1"/>
      <c r="H393" s="1"/>
    </row>
    <row r="394" spans="6:8" ht="13.8" x14ac:dyDescent="0.3">
      <c r="F394" s="1"/>
      <c r="H394" s="1"/>
    </row>
    <row r="395" spans="6:8" ht="13.8" x14ac:dyDescent="0.3">
      <c r="F395" s="1"/>
      <c r="H395" s="1"/>
    </row>
    <row r="396" spans="6:8" ht="13.8" x14ac:dyDescent="0.3">
      <c r="F396" s="1"/>
      <c r="H396" s="1"/>
    </row>
    <row r="397" spans="6:8" ht="13.8" x14ac:dyDescent="0.3">
      <c r="F397" s="1"/>
      <c r="H397" s="1"/>
    </row>
    <row r="398" spans="6:8" ht="13.8" x14ac:dyDescent="0.3">
      <c r="F398" s="1"/>
      <c r="H398" s="1"/>
    </row>
    <row r="399" spans="6:8" ht="13.8" x14ac:dyDescent="0.3">
      <c r="F399" s="1"/>
      <c r="H399" s="1"/>
    </row>
    <row r="400" spans="6:8" ht="13.8" x14ac:dyDescent="0.3">
      <c r="F400" s="1"/>
      <c r="H400" s="1"/>
    </row>
    <row r="401" spans="6:8" ht="13.8" x14ac:dyDescent="0.3">
      <c r="F401" s="1"/>
      <c r="H401" s="1"/>
    </row>
    <row r="402" spans="6:8" ht="13.8" x14ac:dyDescent="0.3">
      <c r="F402" s="1"/>
      <c r="H402" s="1"/>
    </row>
    <row r="403" spans="6:8" ht="13.8" x14ac:dyDescent="0.3">
      <c r="F403" s="1"/>
      <c r="H403" s="1"/>
    </row>
    <row r="404" spans="6:8" ht="13.8" x14ac:dyDescent="0.3">
      <c r="F404" s="1"/>
      <c r="H404" s="1"/>
    </row>
    <row r="405" spans="6:8" ht="13.8" x14ac:dyDescent="0.3">
      <c r="F405" s="1"/>
      <c r="H405" s="1"/>
    </row>
    <row r="406" spans="6:8" ht="13.8" x14ac:dyDescent="0.3">
      <c r="F406" s="1"/>
      <c r="H406" s="1"/>
    </row>
    <row r="407" spans="6:8" ht="13.8" x14ac:dyDescent="0.3">
      <c r="F407" s="1"/>
      <c r="H407" s="1"/>
    </row>
    <row r="408" spans="6:8" ht="13.8" x14ac:dyDescent="0.3">
      <c r="F408" s="1"/>
      <c r="H408" s="1"/>
    </row>
    <row r="409" spans="6:8" ht="13.8" x14ac:dyDescent="0.3">
      <c r="F409" s="1"/>
      <c r="H409" s="1"/>
    </row>
    <row r="410" spans="6:8" ht="13.8" x14ac:dyDescent="0.3">
      <c r="F410" s="1"/>
      <c r="H410" s="1"/>
    </row>
    <row r="411" spans="6:8" ht="13.8" x14ac:dyDescent="0.3">
      <c r="F411" s="1"/>
      <c r="H411" s="1"/>
    </row>
    <row r="412" spans="6:8" ht="13.8" x14ac:dyDescent="0.3">
      <c r="F412" s="1"/>
      <c r="H412" s="1"/>
    </row>
    <row r="413" spans="6:8" ht="13.8" x14ac:dyDescent="0.3">
      <c r="F413" s="1"/>
      <c r="H413" s="1"/>
    </row>
    <row r="414" spans="6:8" ht="13.8" x14ac:dyDescent="0.3">
      <c r="F414" s="1"/>
      <c r="H414" s="1"/>
    </row>
    <row r="415" spans="6:8" ht="13.8" x14ac:dyDescent="0.3">
      <c r="F415" s="1"/>
      <c r="H415" s="1"/>
    </row>
    <row r="416" spans="6:8" ht="13.8" x14ac:dyDescent="0.3">
      <c r="F416" s="1"/>
      <c r="H416" s="1"/>
    </row>
    <row r="417" spans="6:8" ht="13.8" x14ac:dyDescent="0.3">
      <c r="F417" s="1"/>
      <c r="H417" s="1"/>
    </row>
    <row r="418" spans="6:8" ht="13.8" x14ac:dyDescent="0.3">
      <c r="F418" s="1"/>
      <c r="H418" s="1"/>
    </row>
    <row r="419" spans="6:8" ht="13.8" x14ac:dyDescent="0.3">
      <c r="F419" s="1"/>
      <c r="H419" s="1"/>
    </row>
    <row r="420" spans="6:8" ht="13.8" x14ac:dyDescent="0.3">
      <c r="F420" s="1"/>
      <c r="H420" s="1"/>
    </row>
    <row r="421" spans="6:8" ht="13.8" x14ac:dyDescent="0.3">
      <c r="F421" s="1"/>
      <c r="H421" s="1"/>
    </row>
    <row r="422" spans="6:8" ht="13.8" x14ac:dyDescent="0.3">
      <c r="F422" s="1"/>
      <c r="H422" s="1"/>
    </row>
    <row r="423" spans="6:8" ht="13.8" x14ac:dyDescent="0.3">
      <c r="F423" s="1"/>
      <c r="H423" s="1"/>
    </row>
    <row r="424" spans="6:8" ht="13.8" x14ac:dyDescent="0.3">
      <c r="F424" s="1"/>
      <c r="H424" s="1"/>
    </row>
    <row r="425" spans="6:8" ht="13.8" x14ac:dyDescent="0.3">
      <c r="F425" s="1"/>
      <c r="H425" s="1"/>
    </row>
    <row r="426" spans="6:8" ht="13.8" x14ac:dyDescent="0.3">
      <c r="F426" s="1"/>
      <c r="H426" s="1"/>
    </row>
    <row r="427" spans="6:8" ht="13.8" x14ac:dyDescent="0.3">
      <c r="F427" s="1"/>
      <c r="H427" s="1"/>
    </row>
    <row r="428" spans="6:8" ht="13.8" x14ac:dyDescent="0.3">
      <c r="F428" s="1"/>
      <c r="H428" s="1"/>
    </row>
    <row r="429" spans="6:8" ht="13.8" x14ac:dyDescent="0.3">
      <c r="F429" s="1"/>
      <c r="H429" s="1"/>
    </row>
    <row r="430" spans="6:8" ht="13.8" x14ac:dyDescent="0.3">
      <c r="F430" s="1"/>
      <c r="H430" s="1"/>
    </row>
    <row r="431" spans="6:8" ht="13.8" x14ac:dyDescent="0.3">
      <c r="F431" s="1"/>
      <c r="H431" s="1"/>
    </row>
    <row r="432" spans="6:8" ht="13.8" x14ac:dyDescent="0.3">
      <c r="F432" s="1"/>
      <c r="H432" s="1"/>
    </row>
    <row r="433" spans="6:8" ht="13.8" x14ac:dyDescent="0.3">
      <c r="F433" s="1"/>
      <c r="H433" s="1"/>
    </row>
    <row r="434" spans="6:8" ht="13.8" x14ac:dyDescent="0.3">
      <c r="F434" s="1"/>
      <c r="H434" s="1"/>
    </row>
    <row r="435" spans="6:8" ht="13.8" x14ac:dyDescent="0.3">
      <c r="F435" s="1"/>
      <c r="H435" s="1"/>
    </row>
    <row r="436" spans="6:8" ht="13.8" x14ac:dyDescent="0.3">
      <c r="F436" s="1"/>
      <c r="H436" s="1"/>
    </row>
    <row r="437" spans="6:8" ht="13.8" x14ac:dyDescent="0.3">
      <c r="F437" s="1"/>
      <c r="H437" s="1"/>
    </row>
    <row r="438" spans="6:8" ht="13.8" x14ac:dyDescent="0.3">
      <c r="F438" s="1"/>
      <c r="H438" s="1"/>
    </row>
    <row r="439" spans="6:8" ht="13.8" x14ac:dyDescent="0.3">
      <c r="F439" s="1"/>
      <c r="H439" s="1"/>
    </row>
    <row r="440" spans="6:8" ht="13.8" x14ac:dyDescent="0.3">
      <c r="F440" s="1"/>
      <c r="H440" s="1"/>
    </row>
    <row r="441" spans="6:8" ht="13.8" x14ac:dyDescent="0.3">
      <c r="F441" s="1"/>
      <c r="H441" s="1"/>
    </row>
    <row r="442" spans="6:8" ht="13.8" x14ac:dyDescent="0.3">
      <c r="F442" s="1"/>
      <c r="H442" s="1"/>
    </row>
    <row r="443" spans="6:8" ht="13.8" x14ac:dyDescent="0.3">
      <c r="F443" s="1"/>
      <c r="H443" s="1"/>
    </row>
    <row r="444" spans="6:8" ht="13.8" x14ac:dyDescent="0.3">
      <c r="F444" s="1"/>
      <c r="H444" s="1"/>
    </row>
    <row r="445" spans="6:8" ht="13.8" x14ac:dyDescent="0.3">
      <c r="F445" s="1"/>
      <c r="H445" s="1"/>
    </row>
    <row r="446" spans="6:8" ht="13.8" x14ac:dyDescent="0.3">
      <c r="F446" s="1"/>
      <c r="H446" s="1"/>
    </row>
    <row r="447" spans="6:8" ht="13.8" x14ac:dyDescent="0.3">
      <c r="F447" s="1"/>
      <c r="H447" s="1"/>
    </row>
    <row r="448" spans="6:8" ht="13.8" x14ac:dyDescent="0.3">
      <c r="F448" s="1"/>
      <c r="H448" s="1"/>
    </row>
    <row r="449" spans="6:8" ht="13.8" x14ac:dyDescent="0.3">
      <c r="F449" s="1"/>
      <c r="H449" s="1"/>
    </row>
    <row r="450" spans="6:8" ht="13.8" x14ac:dyDescent="0.3">
      <c r="F450" s="1"/>
      <c r="H450" s="1"/>
    </row>
    <row r="451" spans="6:8" ht="13.8" x14ac:dyDescent="0.3">
      <c r="F451" s="1"/>
      <c r="H451" s="1"/>
    </row>
    <row r="452" spans="6:8" ht="13.8" x14ac:dyDescent="0.3">
      <c r="F452" s="1"/>
      <c r="H452" s="1"/>
    </row>
    <row r="453" spans="6:8" ht="13.8" x14ac:dyDescent="0.3">
      <c r="F453" s="1"/>
      <c r="H453" s="1"/>
    </row>
    <row r="454" spans="6:8" ht="13.8" x14ac:dyDescent="0.3">
      <c r="F454" s="1"/>
      <c r="H454" s="1"/>
    </row>
    <row r="455" spans="6:8" ht="13.8" x14ac:dyDescent="0.3">
      <c r="F455" s="1"/>
      <c r="H455" s="1"/>
    </row>
    <row r="456" spans="6:8" ht="13.8" x14ac:dyDescent="0.3">
      <c r="F456" s="1"/>
      <c r="H456" s="1"/>
    </row>
    <row r="457" spans="6:8" ht="13.8" x14ac:dyDescent="0.3">
      <c r="F457" s="1"/>
      <c r="H457" s="1"/>
    </row>
    <row r="458" spans="6:8" ht="13.8" x14ac:dyDescent="0.3">
      <c r="F458" s="1"/>
      <c r="H458" s="1"/>
    </row>
    <row r="459" spans="6:8" ht="13.8" x14ac:dyDescent="0.3">
      <c r="F459" s="1"/>
      <c r="H459" s="1"/>
    </row>
    <row r="460" spans="6:8" ht="13.8" x14ac:dyDescent="0.3">
      <c r="F460" s="1"/>
      <c r="H460" s="1"/>
    </row>
    <row r="461" spans="6:8" ht="13.8" x14ac:dyDescent="0.3">
      <c r="F461" s="1"/>
      <c r="H461" s="1"/>
    </row>
    <row r="462" spans="6:8" ht="13.8" x14ac:dyDescent="0.3">
      <c r="F462" s="1"/>
      <c r="H462" s="1"/>
    </row>
    <row r="463" spans="6:8" ht="13.8" x14ac:dyDescent="0.3">
      <c r="F463" s="1"/>
      <c r="H463" s="1"/>
    </row>
    <row r="464" spans="6:8" ht="13.8" x14ac:dyDescent="0.3">
      <c r="F464" s="1"/>
      <c r="H464" s="1"/>
    </row>
    <row r="465" spans="6:8" ht="13.8" x14ac:dyDescent="0.3">
      <c r="F465" s="1"/>
      <c r="H465" s="1"/>
    </row>
    <row r="466" spans="6:8" ht="13.8" x14ac:dyDescent="0.3">
      <c r="F466" s="1"/>
      <c r="H466" s="1"/>
    </row>
    <row r="467" spans="6:8" ht="13.8" x14ac:dyDescent="0.3">
      <c r="F467" s="1"/>
      <c r="H467" s="1"/>
    </row>
    <row r="468" spans="6:8" ht="13.8" x14ac:dyDescent="0.3">
      <c r="F468" s="1"/>
      <c r="H468" s="1"/>
    </row>
    <row r="469" spans="6:8" ht="13.8" x14ac:dyDescent="0.3">
      <c r="F469" s="1"/>
      <c r="H469" s="1"/>
    </row>
    <row r="470" spans="6:8" ht="13.8" x14ac:dyDescent="0.3">
      <c r="F470" s="1"/>
      <c r="H470" s="1"/>
    </row>
    <row r="471" spans="6:8" ht="13.8" x14ac:dyDescent="0.3">
      <c r="F471" s="1"/>
      <c r="H471" s="1"/>
    </row>
    <row r="472" spans="6:8" ht="13.8" x14ac:dyDescent="0.3">
      <c r="F472" s="1"/>
      <c r="H472" s="1"/>
    </row>
    <row r="473" spans="6:8" ht="13.8" x14ac:dyDescent="0.3">
      <c r="F473" s="1"/>
      <c r="H473" s="1"/>
    </row>
    <row r="474" spans="6:8" ht="13.8" x14ac:dyDescent="0.3">
      <c r="F474" s="1"/>
      <c r="H474" s="1"/>
    </row>
    <row r="475" spans="6:8" ht="13.8" x14ac:dyDescent="0.3">
      <c r="F475" s="1"/>
      <c r="H475" s="1"/>
    </row>
    <row r="476" spans="6:8" ht="13.8" x14ac:dyDescent="0.3">
      <c r="F476" s="1"/>
      <c r="H476" s="1"/>
    </row>
    <row r="477" spans="6:8" ht="13.8" x14ac:dyDescent="0.3">
      <c r="F477" s="1"/>
      <c r="H477" s="1"/>
    </row>
    <row r="478" spans="6:8" ht="13.8" x14ac:dyDescent="0.3">
      <c r="F478" s="1"/>
      <c r="H478" s="1"/>
    </row>
    <row r="479" spans="6:8" ht="13.8" x14ac:dyDescent="0.3">
      <c r="F479" s="1"/>
      <c r="H479" s="1"/>
    </row>
    <row r="480" spans="6:8" ht="13.8" x14ac:dyDescent="0.3">
      <c r="F480" s="1"/>
      <c r="H480" s="1"/>
    </row>
    <row r="481" spans="6:8" ht="13.8" x14ac:dyDescent="0.3">
      <c r="F481" s="1"/>
      <c r="H481" s="1"/>
    </row>
    <row r="482" spans="6:8" ht="13.8" x14ac:dyDescent="0.3">
      <c r="F482" s="1"/>
      <c r="H482" s="1"/>
    </row>
    <row r="483" spans="6:8" ht="13.8" x14ac:dyDescent="0.3">
      <c r="F483" s="1"/>
      <c r="H483" s="1"/>
    </row>
    <row r="484" spans="6:8" ht="13.8" x14ac:dyDescent="0.3">
      <c r="F484" s="1"/>
      <c r="H484" s="1"/>
    </row>
    <row r="485" spans="6:8" ht="13.8" x14ac:dyDescent="0.3">
      <c r="F485" s="1"/>
      <c r="H485" s="1"/>
    </row>
    <row r="486" spans="6:8" ht="13.8" x14ac:dyDescent="0.3">
      <c r="F486" s="1"/>
      <c r="H486" s="1"/>
    </row>
    <row r="487" spans="6:8" ht="13.8" x14ac:dyDescent="0.3">
      <c r="F487" s="1"/>
      <c r="H487" s="1"/>
    </row>
    <row r="488" spans="6:8" ht="13.8" x14ac:dyDescent="0.3">
      <c r="F488" s="1"/>
      <c r="H488" s="1"/>
    </row>
    <row r="489" spans="6:8" ht="13.8" x14ac:dyDescent="0.3">
      <c r="F489" s="1"/>
      <c r="H489" s="1"/>
    </row>
    <row r="490" spans="6:8" ht="13.8" x14ac:dyDescent="0.3">
      <c r="F490" s="1"/>
      <c r="H490" s="1"/>
    </row>
    <row r="491" spans="6:8" ht="13.8" x14ac:dyDescent="0.3">
      <c r="F491" s="1"/>
      <c r="H491" s="1"/>
    </row>
    <row r="492" spans="6:8" ht="13.8" x14ac:dyDescent="0.3">
      <c r="F492" s="1"/>
      <c r="H492" s="1"/>
    </row>
    <row r="493" spans="6:8" ht="13.8" x14ac:dyDescent="0.3">
      <c r="F493" s="1"/>
      <c r="H493" s="1"/>
    </row>
    <row r="494" spans="6:8" ht="13.8" x14ac:dyDescent="0.3">
      <c r="F494" s="1"/>
      <c r="H494" s="1"/>
    </row>
    <row r="495" spans="6:8" ht="13.8" x14ac:dyDescent="0.3">
      <c r="F495" s="1"/>
      <c r="H495" s="1"/>
    </row>
    <row r="496" spans="6:8" ht="13.8" x14ac:dyDescent="0.3">
      <c r="F496" s="1"/>
      <c r="H496" s="1"/>
    </row>
    <row r="497" spans="6:8" ht="13.8" x14ac:dyDescent="0.3">
      <c r="F497" s="1"/>
      <c r="H497" s="1"/>
    </row>
    <row r="498" spans="6:8" ht="13.8" x14ac:dyDescent="0.3">
      <c r="F498" s="1"/>
      <c r="H498" s="1"/>
    </row>
    <row r="499" spans="6:8" ht="13.8" x14ac:dyDescent="0.3">
      <c r="F499" s="1"/>
      <c r="H499" s="1"/>
    </row>
    <row r="500" spans="6:8" ht="13.8" x14ac:dyDescent="0.3">
      <c r="F500" s="1"/>
      <c r="H500" s="1"/>
    </row>
    <row r="501" spans="6:8" ht="13.8" x14ac:dyDescent="0.3">
      <c r="F501" s="1"/>
      <c r="H501" s="1"/>
    </row>
    <row r="502" spans="6:8" ht="13.8" x14ac:dyDescent="0.3">
      <c r="F502" s="1"/>
      <c r="H502" s="1"/>
    </row>
    <row r="503" spans="6:8" ht="13.8" x14ac:dyDescent="0.3">
      <c r="F503" s="1"/>
      <c r="H503" s="1"/>
    </row>
    <row r="504" spans="6:8" ht="13.8" x14ac:dyDescent="0.3">
      <c r="F504" s="1"/>
      <c r="H504" s="1"/>
    </row>
    <row r="505" spans="6:8" ht="13.8" x14ac:dyDescent="0.3">
      <c r="F505" s="1"/>
      <c r="H505" s="1"/>
    </row>
    <row r="506" spans="6:8" ht="13.8" x14ac:dyDescent="0.3">
      <c r="F506" s="1"/>
      <c r="H506" s="1"/>
    </row>
    <row r="507" spans="6:8" ht="13.8" x14ac:dyDescent="0.3">
      <c r="F507" s="1"/>
      <c r="H507" s="1"/>
    </row>
    <row r="508" spans="6:8" ht="13.8" x14ac:dyDescent="0.3">
      <c r="F508" s="1"/>
      <c r="H508" s="1"/>
    </row>
    <row r="509" spans="6:8" ht="13.8" x14ac:dyDescent="0.3">
      <c r="F509" s="1"/>
      <c r="H509" s="1"/>
    </row>
    <row r="510" spans="6:8" ht="13.8" x14ac:dyDescent="0.3">
      <c r="F510" s="1"/>
      <c r="H510" s="1"/>
    </row>
    <row r="511" spans="6:8" ht="13.8" x14ac:dyDescent="0.3">
      <c r="F511" s="1"/>
      <c r="H511" s="1"/>
    </row>
    <row r="512" spans="6:8" ht="13.8" x14ac:dyDescent="0.3">
      <c r="F512" s="1"/>
      <c r="H512" s="1"/>
    </row>
    <row r="513" spans="6:8" ht="13.8" x14ac:dyDescent="0.3">
      <c r="F513" s="1"/>
      <c r="H513" s="1"/>
    </row>
    <row r="514" spans="6:8" ht="13.8" x14ac:dyDescent="0.3">
      <c r="F514" s="1"/>
      <c r="H514" s="1"/>
    </row>
    <row r="515" spans="6:8" ht="13.8" x14ac:dyDescent="0.3">
      <c r="F515" s="1"/>
      <c r="H515" s="1"/>
    </row>
    <row r="516" spans="6:8" ht="13.8" x14ac:dyDescent="0.3">
      <c r="F516" s="1"/>
      <c r="H516" s="1"/>
    </row>
    <row r="517" spans="6:8" ht="13.8" x14ac:dyDescent="0.3">
      <c r="F517" s="1"/>
      <c r="H517" s="1"/>
    </row>
    <row r="518" spans="6:8" ht="13.8" x14ac:dyDescent="0.3">
      <c r="F518" s="1"/>
      <c r="H518" s="1"/>
    </row>
    <row r="519" spans="6:8" ht="13.8" x14ac:dyDescent="0.3">
      <c r="F519" s="1"/>
      <c r="H519" s="1"/>
    </row>
    <row r="520" spans="6:8" ht="13.8" x14ac:dyDescent="0.3">
      <c r="F520" s="1"/>
      <c r="H520" s="1"/>
    </row>
    <row r="521" spans="6:8" ht="13.8" x14ac:dyDescent="0.3">
      <c r="F521" s="1"/>
      <c r="H521" s="1"/>
    </row>
    <row r="522" spans="6:8" ht="13.8" x14ac:dyDescent="0.3">
      <c r="F522" s="1"/>
      <c r="H522" s="1"/>
    </row>
    <row r="523" spans="6:8" ht="13.8" x14ac:dyDescent="0.3">
      <c r="F523" s="1"/>
      <c r="H523" s="1"/>
    </row>
    <row r="524" spans="6:8" ht="13.8" x14ac:dyDescent="0.3">
      <c r="F524" s="1"/>
      <c r="H524" s="1"/>
    </row>
    <row r="525" spans="6:8" ht="13.8" x14ac:dyDescent="0.3">
      <c r="F525" s="1"/>
      <c r="H525" s="1"/>
    </row>
    <row r="526" spans="6:8" ht="13.8" x14ac:dyDescent="0.3">
      <c r="F526" s="1"/>
      <c r="H526" s="1"/>
    </row>
    <row r="527" spans="6:8" ht="13.8" x14ac:dyDescent="0.3">
      <c r="F527" s="1"/>
      <c r="H527" s="1"/>
    </row>
    <row r="528" spans="6:8" ht="13.8" x14ac:dyDescent="0.3">
      <c r="F528" s="1"/>
      <c r="H528" s="1"/>
    </row>
    <row r="529" spans="6:8" ht="13.8" x14ac:dyDescent="0.3">
      <c r="F529" s="1"/>
      <c r="H529" s="1"/>
    </row>
    <row r="530" spans="6:8" ht="13.8" x14ac:dyDescent="0.3">
      <c r="F530" s="1"/>
      <c r="H530" s="1"/>
    </row>
    <row r="531" spans="6:8" ht="13.8" x14ac:dyDescent="0.3">
      <c r="F531" s="1"/>
      <c r="H531" s="1"/>
    </row>
    <row r="532" spans="6:8" ht="13.8" x14ac:dyDescent="0.3">
      <c r="F532" s="1"/>
      <c r="H532" s="1"/>
    </row>
    <row r="533" spans="6:8" ht="13.8" x14ac:dyDescent="0.3">
      <c r="F533" s="1"/>
      <c r="H533" s="1"/>
    </row>
    <row r="534" spans="6:8" ht="13.8" x14ac:dyDescent="0.3">
      <c r="F534" s="1"/>
      <c r="H534" s="1"/>
    </row>
    <row r="535" spans="6:8" ht="13.8" x14ac:dyDescent="0.3">
      <c r="F535" s="1"/>
      <c r="H535" s="1"/>
    </row>
    <row r="536" spans="6:8" ht="13.8" x14ac:dyDescent="0.3">
      <c r="F536" s="1"/>
      <c r="H536" s="1"/>
    </row>
    <row r="537" spans="6:8" ht="13.8" x14ac:dyDescent="0.3">
      <c r="F537" s="1"/>
      <c r="H537" s="1"/>
    </row>
    <row r="538" spans="6:8" ht="13.8" x14ac:dyDescent="0.3">
      <c r="F538" s="1"/>
      <c r="H538" s="1"/>
    </row>
    <row r="539" spans="6:8" ht="13.8" x14ac:dyDescent="0.3">
      <c r="F539" s="1"/>
      <c r="H539" s="1"/>
    </row>
    <row r="540" spans="6:8" ht="13.8" x14ac:dyDescent="0.3">
      <c r="F540" s="1"/>
      <c r="H540" s="1"/>
    </row>
    <row r="541" spans="6:8" ht="13.8" x14ac:dyDescent="0.3">
      <c r="F541" s="1"/>
      <c r="H541" s="1"/>
    </row>
    <row r="542" spans="6:8" ht="13.8" x14ac:dyDescent="0.3">
      <c r="F542" s="1"/>
      <c r="H542" s="1"/>
    </row>
    <row r="543" spans="6:8" ht="13.8" x14ac:dyDescent="0.3">
      <c r="F543" s="1"/>
      <c r="H543" s="1"/>
    </row>
    <row r="544" spans="6:8" ht="13.8" x14ac:dyDescent="0.3">
      <c r="F544" s="1"/>
      <c r="H544" s="1"/>
    </row>
    <row r="545" spans="6:8" ht="13.8" x14ac:dyDescent="0.3">
      <c r="F545" s="1"/>
      <c r="H545" s="1"/>
    </row>
    <row r="546" spans="6:8" ht="13.8" x14ac:dyDescent="0.3">
      <c r="F546" s="1"/>
      <c r="H546" s="1"/>
    </row>
    <row r="547" spans="6:8" ht="13.8" x14ac:dyDescent="0.3">
      <c r="F547" s="1"/>
      <c r="H547" s="1"/>
    </row>
    <row r="548" spans="6:8" ht="13.8" x14ac:dyDescent="0.3">
      <c r="F548" s="1"/>
      <c r="H548" s="1"/>
    </row>
    <row r="549" spans="6:8" ht="13.8" x14ac:dyDescent="0.3">
      <c r="F549" s="1"/>
      <c r="H549" s="1"/>
    </row>
    <row r="550" spans="6:8" ht="13.8" x14ac:dyDescent="0.3">
      <c r="F550" s="1"/>
      <c r="H550" s="1"/>
    </row>
    <row r="551" spans="6:8" ht="13.8" x14ac:dyDescent="0.3">
      <c r="F551" s="1"/>
      <c r="H551" s="1"/>
    </row>
    <row r="552" spans="6:8" ht="13.8" x14ac:dyDescent="0.3">
      <c r="F552" s="1"/>
      <c r="H552" s="1"/>
    </row>
    <row r="553" spans="6:8" ht="13.8" x14ac:dyDescent="0.3">
      <c r="F553" s="1"/>
      <c r="H553" s="1"/>
    </row>
    <row r="554" spans="6:8" ht="13.8" x14ac:dyDescent="0.3">
      <c r="F554" s="1"/>
      <c r="H554" s="1"/>
    </row>
    <row r="555" spans="6:8" ht="13.8" x14ac:dyDescent="0.3">
      <c r="F555" s="1"/>
      <c r="H555" s="1"/>
    </row>
    <row r="556" spans="6:8" ht="13.8" x14ac:dyDescent="0.3">
      <c r="F556" s="1"/>
      <c r="H556" s="1"/>
    </row>
    <row r="557" spans="6:8" ht="13.8" x14ac:dyDescent="0.3">
      <c r="F557" s="1"/>
      <c r="H557" s="1"/>
    </row>
    <row r="558" spans="6:8" ht="13.8" x14ac:dyDescent="0.3">
      <c r="F558" s="1"/>
      <c r="H558" s="1"/>
    </row>
    <row r="559" spans="6:8" ht="13.8" x14ac:dyDescent="0.3">
      <c r="F559" s="1"/>
      <c r="H559" s="1"/>
    </row>
    <row r="560" spans="6:8" ht="13.8" x14ac:dyDescent="0.3">
      <c r="F560" s="1"/>
      <c r="H560" s="1"/>
    </row>
    <row r="561" spans="6:8" ht="13.8" x14ac:dyDescent="0.3">
      <c r="F561" s="1"/>
      <c r="H561" s="1"/>
    </row>
    <row r="562" spans="6:8" ht="13.8" x14ac:dyDescent="0.3">
      <c r="F562" s="1"/>
      <c r="H562" s="1"/>
    </row>
    <row r="563" spans="6:8" ht="13.8" x14ac:dyDescent="0.3">
      <c r="F563" s="1"/>
      <c r="H563" s="1"/>
    </row>
    <row r="564" spans="6:8" ht="13.8" x14ac:dyDescent="0.3">
      <c r="F564" s="1"/>
      <c r="H564" s="1"/>
    </row>
    <row r="565" spans="6:8" ht="13.8" x14ac:dyDescent="0.3">
      <c r="F565" s="1"/>
      <c r="H565" s="1"/>
    </row>
    <row r="566" spans="6:8" ht="13.8" x14ac:dyDescent="0.3">
      <c r="F566" s="1"/>
      <c r="H566" s="1"/>
    </row>
    <row r="567" spans="6:8" ht="13.8" x14ac:dyDescent="0.3">
      <c r="F567" s="1"/>
      <c r="H567" s="1"/>
    </row>
    <row r="568" spans="6:8" ht="13.8" x14ac:dyDescent="0.3">
      <c r="F568" s="1"/>
      <c r="H568" s="1"/>
    </row>
    <row r="569" spans="6:8" ht="13.8" x14ac:dyDescent="0.3">
      <c r="F569" s="1"/>
      <c r="H569" s="1"/>
    </row>
    <row r="570" spans="6:8" ht="13.8" x14ac:dyDescent="0.3">
      <c r="F570" s="1"/>
      <c r="H570" s="1"/>
    </row>
    <row r="571" spans="6:8" ht="13.8" x14ac:dyDescent="0.3">
      <c r="F571" s="1"/>
      <c r="H571" s="1"/>
    </row>
    <row r="572" spans="6:8" ht="13.8" x14ac:dyDescent="0.3">
      <c r="F572" s="1"/>
      <c r="H572" s="1"/>
    </row>
    <row r="573" spans="6:8" ht="13.8" x14ac:dyDescent="0.3">
      <c r="F573" s="1"/>
      <c r="H573" s="1"/>
    </row>
    <row r="574" spans="6:8" ht="13.8" x14ac:dyDescent="0.3">
      <c r="F574" s="1"/>
      <c r="H574" s="1"/>
    </row>
    <row r="575" spans="6:8" ht="13.8" x14ac:dyDescent="0.3">
      <c r="F575" s="1"/>
      <c r="H575" s="1"/>
    </row>
    <row r="576" spans="6:8" ht="13.8" x14ac:dyDescent="0.3">
      <c r="F576" s="1"/>
      <c r="H576" s="1"/>
    </row>
    <row r="577" spans="6:8" ht="13.8" x14ac:dyDescent="0.3">
      <c r="F577" s="1"/>
      <c r="H577" s="1"/>
    </row>
    <row r="578" spans="6:8" ht="13.8" x14ac:dyDescent="0.3">
      <c r="F578" s="1"/>
      <c r="H578" s="1"/>
    </row>
    <row r="579" spans="6:8" ht="13.8" x14ac:dyDescent="0.3">
      <c r="F579" s="1"/>
      <c r="H579" s="1"/>
    </row>
    <row r="580" spans="6:8" ht="13.8" x14ac:dyDescent="0.3">
      <c r="F580" s="1"/>
      <c r="H580" s="1"/>
    </row>
    <row r="581" spans="6:8" ht="13.8" x14ac:dyDescent="0.3">
      <c r="F581" s="1"/>
      <c r="H581" s="1"/>
    </row>
    <row r="582" spans="6:8" ht="13.8" x14ac:dyDescent="0.3">
      <c r="F582" s="1"/>
      <c r="H582" s="1"/>
    </row>
    <row r="583" spans="6:8" ht="13.8" x14ac:dyDescent="0.3">
      <c r="F583" s="1"/>
      <c r="H583" s="1"/>
    </row>
    <row r="584" spans="6:8" ht="13.8" x14ac:dyDescent="0.3">
      <c r="F584" s="1"/>
      <c r="H584" s="1"/>
    </row>
    <row r="585" spans="6:8" ht="13.8" x14ac:dyDescent="0.3">
      <c r="F585" s="1"/>
      <c r="H585" s="1"/>
    </row>
    <row r="586" spans="6:8" ht="13.8" x14ac:dyDescent="0.3">
      <c r="F586" s="1"/>
      <c r="H586" s="1"/>
    </row>
    <row r="587" spans="6:8" ht="13.8" x14ac:dyDescent="0.3">
      <c r="F587" s="1"/>
      <c r="H587" s="1"/>
    </row>
    <row r="588" spans="6:8" ht="13.8" x14ac:dyDescent="0.3">
      <c r="F588" s="1"/>
      <c r="H588" s="1"/>
    </row>
    <row r="589" spans="6:8" ht="13.8" x14ac:dyDescent="0.3">
      <c r="F589" s="1"/>
      <c r="H589" s="1"/>
    </row>
    <row r="590" spans="6:8" ht="13.8" x14ac:dyDescent="0.3">
      <c r="F590" s="1"/>
      <c r="H590" s="1"/>
    </row>
    <row r="591" spans="6:8" ht="13.8" x14ac:dyDescent="0.3">
      <c r="F591" s="1"/>
      <c r="H591" s="1"/>
    </row>
    <row r="592" spans="6:8" ht="13.8" x14ac:dyDescent="0.3">
      <c r="F592" s="1"/>
      <c r="H592" s="1"/>
    </row>
    <row r="593" spans="6:8" ht="13.8" x14ac:dyDescent="0.3">
      <c r="F593" s="1"/>
      <c r="H593" s="1"/>
    </row>
    <row r="594" spans="6:8" ht="13.8" x14ac:dyDescent="0.3">
      <c r="F594" s="1"/>
      <c r="H594" s="1"/>
    </row>
    <row r="595" spans="6:8" ht="13.8" x14ac:dyDescent="0.3">
      <c r="F595" s="1"/>
      <c r="H595" s="1"/>
    </row>
    <row r="596" spans="6:8" ht="13.8" x14ac:dyDescent="0.3">
      <c r="F596" s="1"/>
      <c r="H596" s="1"/>
    </row>
    <row r="597" spans="6:8" ht="13.8" x14ac:dyDescent="0.3">
      <c r="F597" s="1"/>
      <c r="H597" s="1"/>
    </row>
    <row r="598" spans="6:8" ht="13.8" x14ac:dyDescent="0.3">
      <c r="F598" s="1"/>
      <c r="H598" s="1"/>
    </row>
    <row r="599" spans="6:8" ht="13.8" x14ac:dyDescent="0.3">
      <c r="F599" s="1"/>
      <c r="H599" s="1"/>
    </row>
    <row r="600" spans="6:8" ht="13.8" x14ac:dyDescent="0.3">
      <c r="F600" s="1"/>
      <c r="H600" s="1"/>
    </row>
    <row r="601" spans="6:8" ht="13.8" x14ac:dyDescent="0.3">
      <c r="F601" s="1"/>
      <c r="H601" s="1"/>
    </row>
    <row r="602" spans="6:8" ht="13.8" x14ac:dyDescent="0.3">
      <c r="F602" s="1"/>
      <c r="H602" s="1"/>
    </row>
    <row r="603" spans="6:8" ht="13.8" x14ac:dyDescent="0.3">
      <c r="F603" s="1"/>
      <c r="H603" s="1"/>
    </row>
    <row r="604" spans="6:8" ht="13.8" x14ac:dyDescent="0.3">
      <c r="F604" s="1"/>
      <c r="H604" s="1"/>
    </row>
    <row r="605" spans="6:8" ht="13.8" x14ac:dyDescent="0.3">
      <c r="F605" s="1"/>
      <c r="H605" s="1"/>
    </row>
    <row r="606" spans="6:8" ht="13.8" x14ac:dyDescent="0.3">
      <c r="F606" s="1"/>
      <c r="H606" s="1"/>
    </row>
    <row r="607" spans="6:8" ht="13.8" x14ac:dyDescent="0.3">
      <c r="F607" s="1"/>
      <c r="H607" s="1"/>
    </row>
    <row r="608" spans="6:8" ht="13.8" x14ac:dyDescent="0.3">
      <c r="F608" s="1"/>
      <c r="H608" s="1"/>
    </row>
    <row r="609" spans="6:8" ht="13.8" x14ac:dyDescent="0.3">
      <c r="F609" s="1"/>
      <c r="H609" s="1"/>
    </row>
    <row r="610" spans="6:8" ht="13.8" x14ac:dyDescent="0.3">
      <c r="F610" s="1"/>
      <c r="H610" s="1"/>
    </row>
    <row r="611" spans="6:8" ht="13.8" x14ac:dyDescent="0.3">
      <c r="F611" s="1"/>
      <c r="H611" s="1"/>
    </row>
    <row r="612" spans="6:8" ht="13.8" x14ac:dyDescent="0.3">
      <c r="F612" s="1"/>
      <c r="H612" s="1"/>
    </row>
    <row r="613" spans="6:8" ht="13.8" x14ac:dyDescent="0.3">
      <c r="F613" s="1"/>
      <c r="H613" s="1"/>
    </row>
    <row r="614" spans="6:8" ht="13.8" x14ac:dyDescent="0.3">
      <c r="F614" s="1"/>
      <c r="H614" s="1"/>
    </row>
    <row r="615" spans="6:8" ht="13.8" x14ac:dyDescent="0.3">
      <c r="F615" s="1"/>
      <c r="H615" s="1"/>
    </row>
    <row r="616" spans="6:8" ht="13.8" x14ac:dyDescent="0.3">
      <c r="F616" s="1"/>
      <c r="H616" s="1"/>
    </row>
    <row r="617" spans="6:8" ht="13.8" x14ac:dyDescent="0.3">
      <c r="F617" s="1"/>
      <c r="H617" s="1"/>
    </row>
    <row r="618" spans="6:8" ht="13.8" x14ac:dyDescent="0.3">
      <c r="F618" s="1"/>
      <c r="H618" s="1"/>
    </row>
    <row r="619" spans="6:8" ht="13.8" x14ac:dyDescent="0.3">
      <c r="F619" s="1"/>
      <c r="H619" s="1"/>
    </row>
    <row r="620" spans="6:8" ht="13.8" x14ac:dyDescent="0.3">
      <c r="F620" s="1"/>
      <c r="H620" s="1"/>
    </row>
    <row r="621" spans="6:8" ht="13.8" x14ac:dyDescent="0.3">
      <c r="F621" s="1"/>
      <c r="H621" s="1"/>
    </row>
    <row r="622" spans="6:8" ht="13.8" x14ac:dyDescent="0.3">
      <c r="F622" s="1"/>
      <c r="H622" s="1"/>
    </row>
    <row r="623" spans="6:8" ht="13.8" x14ac:dyDescent="0.3">
      <c r="F623" s="1"/>
      <c r="H623" s="1"/>
    </row>
    <row r="624" spans="6:8" ht="13.8" x14ac:dyDescent="0.3">
      <c r="F624" s="1"/>
      <c r="H624" s="1"/>
    </row>
    <row r="625" spans="6:8" ht="13.8" x14ac:dyDescent="0.3">
      <c r="F625" s="1"/>
      <c r="H625" s="1"/>
    </row>
    <row r="626" spans="6:8" ht="13.8" x14ac:dyDescent="0.3">
      <c r="F626" s="1"/>
      <c r="H626" s="1"/>
    </row>
    <row r="627" spans="6:8" ht="13.8" x14ac:dyDescent="0.3">
      <c r="F627" s="1"/>
      <c r="H627" s="1"/>
    </row>
    <row r="628" spans="6:8" ht="13.8" x14ac:dyDescent="0.3">
      <c r="F628" s="1"/>
      <c r="H628" s="1"/>
    </row>
    <row r="629" spans="6:8" ht="13.8" x14ac:dyDescent="0.3">
      <c r="F629" s="1"/>
      <c r="H629" s="1"/>
    </row>
    <row r="630" spans="6:8" ht="13.8" x14ac:dyDescent="0.3">
      <c r="F630" s="1"/>
      <c r="H630" s="1"/>
    </row>
    <row r="631" spans="6:8" ht="13.8" x14ac:dyDescent="0.3">
      <c r="F631" s="1"/>
      <c r="H631" s="1"/>
    </row>
    <row r="632" spans="6:8" ht="13.8" x14ac:dyDescent="0.3">
      <c r="F632" s="1"/>
      <c r="H632" s="1"/>
    </row>
    <row r="633" spans="6:8" ht="13.8" x14ac:dyDescent="0.3">
      <c r="F633" s="1"/>
      <c r="H633" s="1"/>
    </row>
    <row r="634" spans="6:8" ht="13.8" x14ac:dyDescent="0.3">
      <c r="F634" s="1"/>
      <c r="H634" s="1"/>
    </row>
    <row r="635" spans="6:8" ht="13.8" x14ac:dyDescent="0.3">
      <c r="F635" s="1"/>
      <c r="H635" s="1"/>
    </row>
    <row r="636" spans="6:8" ht="13.8" x14ac:dyDescent="0.3">
      <c r="F636" s="1"/>
      <c r="H636" s="1"/>
    </row>
    <row r="637" spans="6:8" ht="13.8" x14ac:dyDescent="0.3">
      <c r="F637" s="1"/>
      <c r="H637" s="1"/>
    </row>
    <row r="638" spans="6:8" ht="13.8" x14ac:dyDescent="0.3">
      <c r="F638" s="1"/>
      <c r="H638" s="1"/>
    </row>
    <row r="639" spans="6:8" ht="13.8" x14ac:dyDescent="0.3">
      <c r="F639" s="1"/>
      <c r="H639" s="1"/>
    </row>
    <row r="640" spans="6:8" ht="13.8" x14ac:dyDescent="0.3">
      <c r="F640" s="1"/>
      <c r="H640" s="1"/>
    </row>
    <row r="641" spans="6:8" ht="13.8" x14ac:dyDescent="0.3">
      <c r="F641" s="1"/>
      <c r="H641" s="1"/>
    </row>
    <row r="642" spans="6:8" ht="13.8" x14ac:dyDescent="0.3">
      <c r="F642" s="1"/>
      <c r="H642" s="1"/>
    </row>
    <row r="643" spans="6:8" ht="13.8" x14ac:dyDescent="0.3">
      <c r="F643" s="1"/>
      <c r="H643" s="1"/>
    </row>
    <row r="644" spans="6:8" ht="13.8" x14ac:dyDescent="0.3">
      <c r="F644" s="1"/>
      <c r="H644" s="1"/>
    </row>
    <row r="645" spans="6:8" ht="13.8" x14ac:dyDescent="0.3">
      <c r="F645" s="1"/>
      <c r="H645" s="1"/>
    </row>
    <row r="646" spans="6:8" ht="13.8" x14ac:dyDescent="0.3">
      <c r="F646" s="1"/>
      <c r="H646" s="1"/>
    </row>
    <row r="647" spans="6:8" ht="13.8" x14ac:dyDescent="0.3">
      <c r="F647" s="1"/>
      <c r="H647" s="1"/>
    </row>
    <row r="648" spans="6:8" ht="13.8" x14ac:dyDescent="0.3">
      <c r="F648" s="1"/>
      <c r="H648" s="1"/>
    </row>
    <row r="649" spans="6:8" ht="13.8" x14ac:dyDescent="0.3">
      <c r="F649" s="1"/>
      <c r="H649" s="1"/>
    </row>
    <row r="650" spans="6:8" ht="13.8" x14ac:dyDescent="0.3">
      <c r="F650" s="1"/>
      <c r="H650" s="1"/>
    </row>
    <row r="651" spans="6:8" ht="13.8" x14ac:dyDescent="0.3">
      <c r="F651" s="1"/>
      <c r="H651" s="1"/>
    </row>
    <row r="652" spans="6:8" ht="13.8" x14ac:dyDescent="0.3">
      <c r="F652" s="1"/>
      <c r="H652" s="1"/>
    </row>
    <row r="653" spans="6:8" ht="13.8" x14ac:dyDescent="0.3">
      <c r="F653" s="1"/>
      <c r="H653" s="1"/>
    </row>
    <row r="654" spans="6:8" ht="13.8" x14ac:dyDescent="0.3">
      <c r="F654" s="1"/>
      <c r="H654" s="1"/>
    </row>
    <row r="655" spans="6:8" ht="13.8" x14ac:dyDescent="0.3">
      <c r="F655" s="1"/>
      <c r="H655" s="1"/>
    </row>
    <row r="656" spans="6:8" ht="13.8" x14ac:dyDescent="0.3">
      <c r="F656" s="1"/>
      <c r="H656" s="1"/>
    </row>
    <row r="657" spans="6:8" ht="13.8" x14ac:dyDescent="0.3">
      <c r="F657" s="1"/>
      <c r="H657" s="1"/>
    </row>
    <row r="658" spans="6:8" ht="13.8" x14ac:dyDescent="0.3">
      <c r="F658" s="1"/>
      <c r="H658" s="1"/>
    </row>
    <row r="659" spans="6:8" ht="13.8" x14ac:dyDescent="0.3">
      <c r="F659" s="1"/>
      <c r="H659" s="1"/>
    </row>
    <row r="660" spans="6:8" ht="13.8" x14ac:dyDescent="0.3">
      <c r="F660" s="1"/>
      <c r="H660" s="1"/>
    </row>
    <row r="661" spans="6:8" ht="13.8" x14ac:dyDescent="0.3">
      <c r="F661" s="1"/>
      <c r="H661" s="1"/>
    </row>
    <row r="662" spans="6:8" ht="13.8" x14ac:dyDescent="0.3">
      <c r="F662" s="1"/>
      <c r="H662" s="1"/>
    </row>
    <row r="663" spans="6:8" ht="13.8" x14ac:dyDescent="0.3">
      <c r="F663" s="1"/>
      <c r="H663" s="1"/>
    </row>
    <row r="664" spans="6:8" ht="13.8" x14ac:dyDescent="0.3">
      <c r="F664" s="1"/>
      <c r="H664" s="1"/>
    </row>
    <row r="665" spans="6:8" ht="13.8" x14ac:dyDescent="0.3">
      <c r="F665" s="1"/>
      <c r="H665" s="1"/>
    </row>
    <row r="666" spans="6:8" ht="13.8" x14ac:dyDescent="0.3">
      <c r="F666" s="1"/>
      <c r="H666" s="1"/>
    </row>
    <row r="667" spans="6:8" ht="13.8" x14ac:dyDescent="0.3">
      <c r="F667" s="1"/>
      <c r="H667" s="1"/>
    </row>
    <row r="668" spans="6:8" ht="13.8" x14ac:dyDescent="0.3">
      <c r="F668" s="1"/>
      <c r="H668" s="1"/>
    </row>
    <row r="669" spans="6:8" ht="13.8" x14ac:dyDescent="0.3">
      <c r="F669" s="1"/>
      <c r="H669" s="1"/>
    </row>
    <row r="670" spans="6:8" ht="13.8" x14ac:dyDescent="0.3">
      <c r="F670" s="1"/>
      <c r="H670" s="1"/>
    </row>
    <row r="671" spans="6:8" ht="13.8" x14ac:dyDescent="0.3">
      <c r="F671" s="1"/>
      <c r="H671" s="1"/>
    </row>
    <row r="672" spans="6:8" ht="13.8" x14ac:dyDescent="0.3">
      <c r="F672" s="1"/>
      <c r="H672" s="1"/>
    </row>
    <row r="673" spans="6:8" ht="13.8" x14ac:dyDescent="0.3">
      <c r="F673" s="1"/>
      <c r="H673" s="1"/>
    </row>
    <row r="674" spans="6:8" ht="13.8" x14ac:dyDescent="0.3">
      <c r="F674" s="1"/>
      <c r="H674" s="1"/>
    </row>
    <row r="675" spans="6:8" ht="13.8" x14ac:dyDescent="0.3">
      <c r="F675" s="1"/>
      <c r="H675" s="1"/>
    </row>
    <row r="676" spans="6:8" ht="13.8" x14ac:dyDescent="0.3">
      <c r="F676" s="1"/>
      <c r="H676" s="1"/>
    </row>
    <row r="677" spans="6:8" ht="13.8" x14ac:dyDescent="0.3">
      <c r="F677" s="1"/>
      <c r="H677" s="1"/>
    </row>
    <row r="678" spans="6:8" ht="13.8" x14ac:dyDescent="0.3">
      <c r="F678" s="1"/>
      <c r="H678" s="1"/>
    </row>
    <row r="679" spans="6:8" ht="13.8" x14ac:dyDescent="0.3">
      <c r="F679" s="1"/>
      <c r="H679" s="1"/>
    </row>
    <row r="680" spans="6:8" ht="13.8" x14ac:dyDescent="0.3">
      <c r="F680" s="1"/>
      <c r="H680" s="1"/>
    </row>
    <row r="681" spans="6:8" ht="13.8" x14ac:dyDescent="0.3">
      <c r="F681" s="1"/>
      <c r="H681" s="1"/>
    </row>
    <row r="682" spans="6:8" ht="13.8" x14ac:dyDescent="0.3">
      <c r="F682" s="1"/>
      <c r="H682" s="1"/>
    </row>
    <row r="683" spans="6:8" ht="13.8" x14ac:dyDescent="0.3">
      <c r="F683" s="1"/>
      <c r="H683" s="1"/>
    </row>
    <row r="684" spans="6:8" ht="13.8" x14ac:dyDescent="0.3">
      <c r="F684" s="1"/>
      <c r="H684" s="1"/>
    </row>
    <row r="685" spans="6:8" ht="13.8" x14ac:dyDescent="0.3">
      <c r="F685" s="1"/>
      <c r="H685" s="1"/>
    </row>
    <row r="686" spans="6:8" ht="13.8" x14ac:dyDescent="0.3">
      <c r="F686" s="1"/>
      <c r="H686" s="1"/>
    </row>
    <row r="687" spans="6:8" ht="13.8" x14ac:dyDescent="0.3">
      <c r="F687" s="1"/>
      <c r="H687" s="1"/>
    </row>
    <row r="688" spans="6:8" ht="13.8" x14ac:dyDescent="0.3">
      <c r="F688" s="1"/>
      <c r="H688" s="1"/>
    </row>
    <row r="689" spans="6:8" ht="13.8" x14ac:dyDescent="0.3">
      <c r="F689" s="1"/>
      <c r="H689" s="1"/>
    </row>
    <row r="690" spans="6:8" ht="13.8" x14ac:dyDescent="0.3">
      <c r="F690" s="1"/>
      <c r="H690" s="1"/>
    </row>
    <row r="691" spans="6:8" ht="13.8" x14ac:dyDescent="0.3">
      <c r="F691" s="1"/>
      <c r="H691" s="1"/>
    </row>
    <row r="692" spans="6:8" ht="13.8" x14ac:dyDescent="0.3">
      <c r="F692" s="1"/>
      <c r="H692" s="1"/>
    </row>
    <row r="693" spans="6:8" ht="13.8" x14ac:dyDescent="0.3">
      <c r="F693" s="1"/>
      <c r="H693" s="1"/>
    </row>
    <row r="694" spans="6:8" ht="13.8" x14ac:dyDescent="0.3">
      <c r="F694" s="1"/>
      <c r="H694" s="1"/>
    </row>
    <row r="695" spans="6:8" ht="13.8" x14ac:dyDescent="0.3">
      <c r="F695" s="1"/>
      <c r="H695" s="1"/>
    </row>
    <row r="696" spans="6:8" ht="13.8" x14ac:dyDescent="0.3">
      <c r="F696" s="1"/>
      <c r="H696" s="1"/>
    </row>
    <row r="697" spans="6:8" ht="13.8" x14ac:dyDescent="0.3">
      <c r="F697" s="1"/>
      <c r="H697" s="1"/>
    </row>
    <row r="698" spans="6:8" ht="13.8" x14ac:dyDescent="0.3">
      <c r="F698" s="1"/>
      <c r="H698" s="1"/>
    </row>
    <row r="699" spans="6:8" ht="13.8" x14ac:dyDescent="0.3">
      <c r="F699" s="1"/>
      <c r="H699" s="1"/>
    </row>
    <row r="700" spans="6:8" ht="13.8" x14ac:dyDescent="0.3">
      <c r="F700" s="1"/>
      <c r="H700" s="1"/>
    </row>
    <row r="701" spans="6:8" ht="13.8" x14ac:dyDescent="0.3">
      <c r="F701" s="1"/>
      <c r="H701" s="1"/>
    </row>
    <row r="702" spans="6:8" ht="13.8" x14ac:dyDescent="0.3">
      <c r="F702" s="1"/>
      <c r="H702" s="1"/>
    </row>
    <row r="703" spans="6:8" ht="13.8" x14ac:dyDescent="0.3">
      <c r="F703" s="1"/>
      <c r="H703" s="1"/>
    </row>
    <row r="704" spans="6:8" ht="13.8" x14ac:dyDescent="0.3">
      <c r="F704" s="1"/>
      <c r="H704" s="1"/>
    </row>
    <row r="705" spans="6:8" ht="13.8" x14ac:dyDescent="0.3">
      <c r="F705" s="1"/>
      <c r="H705" s="1"/>
    </row>
    <row r="706" spans="6:8" ht="13.8" x14ac:dyDescent="0.3">
      <c r="F706" s="1"/>
      <c r="H706" s="1"/>
    </row>
    <row r="707" spans="6:8" ht="13.8" x14ac:dyDescent="0.3">
      <c r="F707" s="1"/>
      <c r="H707" s="1"/>
    </row>
    <row r="708" spans="6:8" ht="13.8" x14ac:dyDescent="0.3">
      <c r="F708" s="1"/>
      <c r="H708" s="1"/>
    </row>
    <row r="709" spans="6:8" ht="13.8" x14ac:dyDescent="0.3">
      <c r="F709" s="1"/>
      <c r="H709" s="1"/>
    </row>
    <row r="710" spans="6:8" ht="13.8" x14ac:dyDescent="0.3">
      <c r="F710" s="1"/>
      <c r="H710" s="1"/>
    </row>
    <row r="711" spans="6:8" ht="13.8" x14ac:dyDescent="0.3">
      <c r="F711" s="1"/>
      <c r="H711" s="1"/>
    </row>
    <row r="712" spans="6:8" ht="13.8" x14ac:dyDescent="0.3">
      <c r="F712" s="1"/>
      <c r="H712" s="1"/>
    </row>
    <row r="713" spans="6:8" ht="13.8" x14ac:dyDescent="0.3">
      <c r="F713" s="1"/>
      <c r="H713" s="1"/>
    </row>
    <row r="714" spans="6:8" ht="13.8" x14ac:dyDescent="0.3">
      <c r="F714" s="1"/>
      <c r="H714" s="1"/>
    </row>
    <row r="715" spans="6:8" ht="13.8" x14ac:dyDescent="0.3">
      <c r="F715" s="1"/>
      <c r="H715" s="1"/>
    </row>
    <row r="716" spans="6:8" ht="13.8" x14ac:dyDescent="0.3">
      <c r="F716" s="1"/>
      <c r="H716" s="1"/>
    </row>
    <row r="717" spans="6:8" ht="13.8" x14ac:dyDescent="0.3">
      <c r="F717" s="1"/>
      <c r="H717" s="1"/>
    </row>
    <row r="718" spans="6:8" ht="13.8" x14ac:dyDescent="0.3">
      <c r="F718" s="1"/>
      <c r="H718" s="1"/>
    </row>
    <row r="719" spans="6:8" ht="13.8" x14ac:dyDescent="0.3">
      <c r="F719" s="1"/>
      <c r="H719" s="1"/>
    </row>
    <row r="720" spans="6:8" ht="13.8" x14ac:dyDescent="0.3">
      <c r="F720" s="1"/>
      <c r="H720" s="1"/>
    </row>
    <row r="721" spans="6:8" ht="13.8" x14ac:dyDescent="0.3">
      <c r="F721" s="1"/>
      <c r="H721" s="1"/>
    </row>
    <row r="722" spans="6:8" ht="13.8" x14ac:dyDescent="0.3">
      <c r="F722" s="1"/>
      <c r="H722" s="1"/>
    </row>
    <row r="723" spans="6:8" ht="13.8" x14ac:dyDescent="0.3">
      <c r="F723" s="1"/>
      <c r="H723" s="1"/>
    </row>
    <row r="724" spans="6:8" ht="13.8" x14ac:dyDescent="0.3">
      <c r="F724" s="1"/>
      <c r="H724" s="1"/>
    </row>
    <row r="725" spans="6:8" ht="13.8" x14ac:dyDescent="0.3">
      <c r="F725" s="1"/>
      <c r="H725" s="1"/>
    </row>
    <row r="726" spans="6:8" ht="13.8" x14ac:dyDescent="0.3">
      <c r="F726" s="1"/>
      <c r="H726" s="1"/>
    </row>
    <row r="727" spans="6:8" ht="13.8" x14ac:dyDescent="0.3">
      <c r="F727" s="1"/>
      <c r="H727" s="1"/>
    </row>
    <row r="728" spans="6:8" ht="13.8" x14ac:dyDescent="0.3">
      <c r="F728" s="1"/>
      <c r="H728" s="1"/>
    </row>
    <row r="729" spans="6:8" ht="13.8" x14ac:dyDescent="0.3">
      <c r="F729" s="1"/>
      <c r="H729" s="1"/>
    </row>
    <row r="730" spans="6:8" ht="13.8" x14ac:dyDescent="0.3">
      <c r="F730" s="1"/>
      <c r="H730" s="1"/>
    </row>
    <row r="731" spans="6:8" ht="13.8" x14ac:dyDescent="0.3">
      <c r="F731" s="1"/>
      <c r="H731" s="1"/>
    </row>
    <row r="732" spans="6:8" ht="13.8" x14ac:dyDescent="0.3">
      <c r="F732" s="1"/>
      <c r="H732" s="1"/>
    </row>
    <row r="733" spans="6:8" ht="13.8" x14ac:dyDescent="0.3">
      <c r="F733" s="1"/>
      <c r="H733" s="1"/>
    </row>
    <row r="734" spans="6:8" ht="13.8" x14ac:dyDescent="0.3">
      <c r="F734" s="1"/>
      <c r="H734" s="1"/>
    </row>
    <row r="735" spans="6:8" ht="13.8" x14ac:dyDescent="0.3">
      <c r="F735" s="1"/>
      <c r="H735" s="1"/>
    </row>
    <row r="736" spans="6:8" ht="13.8" x14ac:dyDescent="0.3">
      <c r="F736" s="1"/>
      <c r="H736" s="1"/>
    </row>
    <row r="737" spans="6:8" ht="13.8" x14ac:dyDescent="0.3">
      <c r="F737" s="1"/>
      <c r="H737" s="1"/>
    </row>
    <row r="738" spans="6:8" ht="13.8" x14ac:dyDescent="0.3">
      <c r="F738" s="1"/>
      <c r="H738" s="1"/>
    </row>
    <row r="739" spans="6:8" ht="13.8" x14ac:dyDescent="0.3">
      <c r="F739" s="1"/>
      <c r="H739" s="1"/>
    </row>
    <row r="740" spans="6:8" ht="13.8" x14ac:dyDescent="0.3">
      <c r="F740" s="1"/>
      <c r="H740" s="1"/>
    </row>
    <row r="741" spans="6:8" ht="13.8" x14ac:dyDescent="0.3">
      <c r="F741" s="1"/>
      <c r="H741" s="1"/>
    </row>
    <row r="742" spans="6:8" ht="13.8" x14ac:dyDescent="0.3">
      <c r="F742" s="1"/>
      <c r="H742" s="1"/>
    </row>
    <row r="743" spans="6:8" ht="13.8" x14ac:dyDescent="0.3">
      <c r="F743" s="1"/>
      <c r="H743" s="1"/>
    </row>
    <row r="744" spans="6:8" ht="13.8" x14ac:dyDescent="0.3">
      <c r="F744" s="1"/>
      <c r="H744" s="1"/>
    </row>
    <row r="745" spans="6:8" ht="13.8" x14ac:dyDescent="0.3">
      <c r="F745" s="1"/>
      <c r="H745" s="1"/>
    </row>
    <row r="746" spans="6:8" ht="13.8" x14ac:dyDescent="0.3">
      <c r="F746" s="1"/>
      <c r="H746" s="1"/>
    </row>
    <row r="747" spans="6:8" ht="13.8" x14ac:dyDescent="0.3">
      <c r="F747" s="1"/>
      <c r="H747" s="1"/>
    </row>
    <row r="748" spans="6:8" ht="13.8" x14ac:dyDescent="0.3">
      <c r="F748" s="1"/>
      <c r="H748" s="1"/>
    </row>
    <row r="749" spans="6:8" ht="13.8" x14ac:dyDescent="0.3">
      <c r="F749" s="1"/>
      <c r="H749" s="1"/>
    </row>
    <row r="750" spans="6:8" ht="13.8" x14ac:dyDescent="0.3">
      <c r="F750" s="1"/>
      <c r="H750" s="1"/>
    </row>
    <row r="751" spans="6:8" ht="13.8" x14ac:dyDescent="0.3">
      <c r="F751" s="1"/>
      <c r="H751" s="1"/>
    </row>
    <row r="752" spans="6:8" ht="13.8" x14ac:dyDescent="0.3">
      <c r="F752" s="1"/>
      <c r="H752" s="1"/>
    </row>
    <row r="753" spans="6:8" ht="13.8" x14ac:dyDescent="0.3">
      <c r="F753" s="1"/>
      <c r="H753" s="1"/>
    </row>
    <row r="754" spans="6:8" ht="13.8" x14ac:dyDescent="0.3">
      <c r="F754" s="1"/>
      <c r="H754" s="1"/>
    </row>
    <row r="755" spans="6:8" ht="13.8" x14ac:dyDescent="0.3">
      <c r="F755" s="1"/>
      <c r="H755" s="1"/>
    </row>
    <row r="756" spans="6:8" ht="13.8" x14ac:dyDescent="0.3">
      <c r="F756" s="1"/>
      <c r="H756" s="1"/>
    </row>
    <row r="757" spans="6:8" ht="13.8" x14ac:dyDescent="0.3">
      <c r="F757" s="1"/>
      <c r="H757" s="1"/>
    </row>
    <row r="758" spans="6:8" ht="13.8" x14ac:dyDescent="0.3">
      <c r="F758" s="1"/>
      <c r="H758" s="1"/>
    </row>
    <row r="759" spans="6:8" ht="13.8" x14ac:dyDescent="0.3">
      <c r="F759" s="1"/>
      <c r="H759" s="1"/>
    </row>
    <row r="760" spans="6:8" ht="13.8" x14ac:dyDescent="0.3">
      <c r="F760" s="1"/>
      <c r="H760" s="1"/>
    </row>
    <row r="761" spans="6:8" ht="13.8" x14ac:dyDescent="0.3">
      <c r="F761" s="1"/>
      <c r="H761" s="1"/>
    </row>
    <row r="762" spans="6:8" ht="13.8" x14ac:dyDescent="0.3">
      <c r="F762" s="1"/>
      <c r="H762" s="1"/>
    </row>
    <row r="763" spans="6:8" ht="13.8" x14ac:dyDescent="0.3">
      <c r="F763" s="1"/>
      <c r="H763" s="1"/>
    </row>
    <row r="764" spans="6:8" ht="13.8" x14ac:dyDescent="0.3">
      <c r="F764" s="1"/>
      <c r="H764" s="1"/>
    </row>
    <row r="765" spans="6:8" ht="13.8" x14ac:dyDescent="0.3">
      <c r="F765" s="1"/>
      <c r="H765" s="1"/>
    </row>
    <row r="766" spans="6:8" ht="13.8" x14ac:dyDescent="0.3">
      <c r="F766" s="1"/>
      <c r="H766" s="1"/>
    </row>
    <row r="767" spans="6:8" ht="13.8" x14ac:dyDescent="0.3">
      <c r="F767" s="1"/>
      <c r="H767" s="1"/>
    </row>
    <row r="768" spans="6:8" ht="13.8" x14ac:dyDescent="0.3">
      <c r="F768" s="1"/>
      <c r="H768" s="1"/>
    </row>
    <row r="769" spans="6:8" ht="13.8" x14ac:dyDescent="0.3">
      <c r="F769" s="1"/>
      <c r="H769" s="1"/>
    </row>
    <row r="770" spans="6:8" ht="13.8" x14ac:dyDescent="0.3">
      <c r="F770" s="1"/>
      <c r="H770" s="1"/>
    </row>
    <row r="771" spans="6:8" ht="13.8" x14ac:dyDescent="0.3">
      <c r="F771" s="1"/>
      <c r="H771" s="1"/>
    </row>
    <row r="772" spans="6:8" ht="13.8" x14ac:dyDescent="0.3">
      <c r="F772" s="1"/>
      <c r="H772" s="1"/>
    </row>
    <row r="773" spans="6:8" ht="13.8" x14ac:dyDescent="0.3">
      <c r="F773" s="1"/>
      <c r="H773" s="1"/>
    </row>
    <row r="774" spans="6:8" ht="13.8" x14ac:dyDescent="0.3">
      <c r="F774" s="1"/>
      <c r="H774" s="1"/>
    </row>
    <row r="775" spans="6:8" ht="13.8" x14ac:dyDescent="0.3">
      <c r="F775" s="1"/>
      <c r="H775" s="1"/>
    </row>
    <row r="776" spans="6:8" ht="13.8" x14ac:dyDescent="0.3">
      <c r="F776" s="1"/>
      <c r="H776" s="1"/>
    </row>
    <row r="777" spans="6:8" ht="13.8" x14ac:dyDescent="0.3">
      <c r="F777" s="1"/>
      <c r="H777" s="1"/>
    </row>
    <row r="778" spans="6:8" ht="13.8" x14ac:dyDescent="0.3">
      <c r="F778" s="1"/>
      <c r="H778" s="1"/>
    </row>
    <row r="779" spans="6:8" ht="13.8" x14ac:dyDescent="0.3">
      <c r="F779" s="1"/>
      <c r="H779" s="1"/>
    </row>
    <row r="780" spans="6:8" ht="13.8" x14ac:dyDescent="0.3">
      <c r="F780" s="1"/>
      <c r="H780" s="1"/>
    </row>
    <row r="781" spans="6:8" ht="13.8" x14ac:dyDescent="0.3">
      <c r="F781" s="1"/>
      <c r="H781" s="1"/>
    </row>
    <row r="782" spans="6:8" ht="13.8" x14ac:dyDescent="0.3">
      <c r="F782" s="1"/>
      <c r="H782" s="1"/>
    </row>
    <row r="783" spans="6:8" ht="13.8" x14ac:dyDescent="0.3">
      <c r="F783" s="1"/>
      <c r="H783" s="1"/>
    </row>
    <row r="784" spans="6:8" ht="13.8" x14ac:dyDescent="0.3">
      <c r="F784" s="1"/>
      <c r="H784" s="1"/>
    </row>
    <row r="785" spans="6:8" ht="13.8" x14ac:dyDescent="0.3">
      <c r="F785" s="1"/>
      <c r="H785" s="1"/>
    </row>
    <row r="786" spans="6:8" ht="13.8" x14ac:dyDescent="0.3">
      <c r="F786" s="1"/>
      <c r="H786" s="1"/>
    </row>
    <row r="787" spans="6:8" ht="13.8" x14ac:dyDescent="0.3">
      <c r="F787" s="1"/>
      <c r="H787" s="1"/>
    </row>
    <row r="788" spans="6:8" ht="13.8" x14ac:dyDescent="0.3">
      <c r="F788" s="1"/>
      <c r="H788" s="1"/>
    </row>
    <row r="789" spans="6:8" ht="13.8" x14ac:dyDescent="0.3">
      <c r="F789" s="1"/>
      <c r="H789" s="1"/>
    </row>
    <row r="790" spans="6:8" ht="13.8" x14ac:dyDescent="0.3">
      <c r="F790" s="1"/>
      <c r="H790" s="1"/>
    </row>
    <row r="791" spans="6:8" ht="13.8" x14ac:dyDescent="0.3">
      <c r="F791" s="1"/>
      <c r="H791" s="1"/>
    </row>
    <row r="792" spans="6:8" ht="13.8" x14ac:dyDescent="0.3">
      <c r="F792" s="1"/>
      <c r="H792" s="1"/>
    </row>
    <row r="793" spans="6:8" ht="13.8" x14ac:dyDescent="0.3">
      <c r="F793" s="1"/>
      <c r="H793" s="1"/>
    </row>
    <row r="794" spans="6:8" ht="13.8" x14ac:dyDescent="0.3">
      <c r="F794" s="1"/>
      <c r="H794" s="1"/>
    </row>
    <row r="795" spans="6:8" ht="13.8" x14ac:dyDescent="0.3">
      <c r="F795" s="1"/>
      <c r="H795" s="1"/>
    </row>
    <row r="796" spans="6:8" ht="13.8" x14ac:dyDescent="0.3">
      <c r="F796" s="1"/>
      <c r="H796" s="1"/>
    </row>
    <row r="797" spans="6:8" ht="13.8" x14ac:dyDescent="0.3">
      <c r="F797" s="1"/>
      <c r="H797" s="1"/>
    </row>
    <row r="798" spans="6:8" ht="13.8" x14ac:dyDescent="0.3">
      <c r="F798" s="1"/>
      <c r="H798" s="1"/>
    </row>
    <row r="799" spans="6:8" ht="13.8" x14ac:dyDescent="0.3">
      <c r="F799" s="1"/>
      <c r="H799" s="1"/>
    </row>
    <row r="800" spans="6:8" ht="13.8" x14ac:dyDescent="0.3">
      <c r="F800" s="1"/>
      <c r="H800" s="1"/>
    </row>
    <row r="801" spans="6:8" ht="13.8" x14ac:dyDescent="0.3">
      <c r="F801" s="1"/>
      <c r="H801" s="1"/>
    </row>
    <row r="802" spans="6:8" ht="13.8" x14ac:dyDescent="0.3">
      <c r="F802" s="1"/>
      <c r="H802" s="1"/>
    </row>
    <row r="803" spans="6:8" ht="13.8" x14ac:dyDescent="0.3">
      <c r="F803" s="1"/>
      <c r="H803" s="1"/>
    </row>
    <row r="804" spans="6:8" ht="13.8" x14ac:dyDescent="0.3">
      <c r="F804" s="1"/>
      <c r="H804" s="1"/>
    </row>
    <row r="805" spans="6:8" ht="13.8" x14ac:dyDescent="0.3">
      <c r="F805" s="1"/>
      <c r="H805" s="1"/>
    </row>
    <row r="806" spans="6:8" ht="13.8" x14ac:dyDescent="0.3">
      <c r="F806" s="1"/>
      <c r="H806" s="1"/>
    </row>
    <row r="807" spans="6:8" ht="13.8" x14ac:dyDescent="0.3">
      <c r="F807" s="1"/>
      <c r="H807" s="1"/>
    </row>
    <row r="808" spans="6:8" ht="13.8" x14ac:dyDescent="0.3">
      <c r="F808" s="1"/>
      <c r="H808" s="1"/>
    </row>
    <row r="809" spans="6:8" ht="13.8" x14ac:dyDescent="0.3">
      <c r="F809" s="1"/>
      <c r="H809" s="1"/>
    </row>
    <row r="810" spans="6:8" ht="13.8" x14ac:dyDescent="0.3">
      <c r="F810" s="1"/>
      <c r="H810" s="1"/>
    </row>
    <row r="811" spans="6:8" ht="13.8" x14ac:dyDescent="0.3">
      <c r="F811" s="1"/>
      <c r="H811" s="1"/>
    </row>
    <row r="812" spans="6:8" ht="13.8" x14ac:dyDescent="0.3">
      <c r="F812" s="1"/>
      <c r="H812" s="1"/>
    </row>
    <row r="813" spans="6:8" ht="13.8" x14ac:dyDescent="0.3">
      <c r="F813" s="1"/>
      <c r="H813" s="1"/>
    </row>
    <row r="814" spans="6:8" ht="13.8" x14ac:dyDescent="0.3">
      <c r="F814" s="1"/>
      <c r="H814" s="1"/>
    </row>
    <row r="815" spans="6:8" ht="13.8" x14ac:dyDescent="0.3">
      <c r="F815" s="1"/>
      <c r="H815" s="1"/>
    </row>
    <row r="816" spans="6:8" ht="13.8" x14ac:dyDescent="0.3">
      <c r="F816" s="1"/>
      <c r="H816" s="1"/>
    </row>
    <row r="817" spans="6:8" ht="13.8" x14ac:dyDescent="0.3">
      <c r="F817" s="1"/>
      <c r="H817" s="1"/>
    </row>
    <row r="818" spans="6:8" ht="13.8" x14ac:dyDescent="0.3">
      <c r="F818" s="1"/>
      <c r="H818" s="1"/>
    </row>
    <row r="819" spans="6:8" ht="13.8" x14ac:dyDescent="0.3">
      <c r="F819" s="1"/>
      <c r="H819" s="1"/>
    </row>
    <row r="820" spans="6:8" ht="13.8" x14ac:dyDescent="0.3">
      <c r="F820" s="1"/>
      <c r="H820" s="1"/>
    </row>
    <row r="821" spans="6:8" ht="13.8" x14ac:dyDescent="0.3">
      <c r="F821" s="1"/>
      <c r="H821" s="1"/>
    </row>
    <row r="822" spans="6:8" ht="13.8" x14ac:dyDescent="0.3">
      <c r="F822" s="1"/>
      <c r="H822" s="1"/>
    </row>
    <row r="823" spans="6:8" ht="13.8" x14ac:dyDescent="0.3">
      <c r="F823" s="1"/>
      <c r="H823" s="1"/>
    </row>
    <row r="824" spans="6:8" ht="13.8" x14ac:dyDescent="0.3">
      <c r="F824" s="1"/>
      <c r="H824" s="1"/>
    </row>
    <row r="825" spans="6:8" ht="13.8" x14ac:dyDescent="0.3">
      <c r="F825" s="1"/>
      <c r="H825" s="1"/>
    </row>
    <row r="826" spans="6:8" ht="13.8" x14ac:dyDescent="0.3">
      <c r="F826" s="1"/>
      <c r="H826" s="1"/>
    </row>
    <row r="827" spans="6:8" ht="13.8" x14ac:dyDescent="0.3">
      <c r="F827" s="1"/>
      <c r="H827" s="1"/>
    </row>
    <row r="828" spans="6:8" ht="13.8" x14ac:dyDescent="0.3">
      <c r="F828" s="1"/>
      <c r="H828" s="1"/>
    </row>
    <row r="829" spans="6:8" ht="13.8" x14ac:dyDescent="0.3">
      <c r="F829" s="1"/>
      <c r="H829" s="1"/>
    </row>
    <row r="830" spans="6:8" ht="13.8" x14ac:dyDescent="0.3">
      <c r="F830" s="1"/>
      <c r="H830" s="1"/>
    </row>
    <row r="831" spans="6:8" ht="13.8" x14ac:dyDescent="0.3">
      <c r="F831" s="1"/>
      <c r="H831" s="1"/>
    </row>
    <row r="832" spans="6:8" ht="13.8" x14ac:dyDescent="0.3">
      <c r="F832" s="1"/>
      <c r="H832" s="1"/>
    </row>
    <row r="833" spans="6:8" ht="13.8" x14ac:dyDescent="0.3">
      <c r="F833" s="1"/>
      <c r="H833" s="1"/>
    </row>
    <row r="834" spans="6:8" ht="13.8" x14ac:dyDescent="0.3">
      <c r="F834" s="1"/>
      <c r="H834" s="1"/>
    </row>
    <row r="835" spans="6:8" ht="13.8" x14ac:dyDescent="0.3">
      <c r="F835" s="1"/>
      <c r="H835" s="1"/>
    </row>
    <row r="836" spans="6:8" ht="13.8" x14ac:dyDescent="0.3">
      <c r="F836" s="1"/>
      <c r="H836" s="1"/>
    </row>
    <row r="837" spans="6:8" ht="13.8" x14ac:dyDescent="0.3">
      <c r="F837" s="1"/>
      <c r="H837" s="1"/>
    </row>
    <row r="838" spans="6:8" ht="13.8" x14ac:dyDescent="0.3">
      <c r="F838" s="1"/>
      <c r="H838" s="1"/>
    </row>
    <row r="839" spans="6:8" ht="13.8" x14ac:dyDescent="0.3">
      <c r="F839" s="1"/>
      <c r="H839" s="1"/>
    </row>
    <row r="840" spans="6:8" ht="13.8" x14ac:dyDescent="0.3">
      <c r="F840" s="1"/>
      <c r="H840" s="1"/>
    </row>
    <row r="841" spans="6:8" ht="13.8" x14ac:dyDescent="0.3">
      <c r="F841" s="1"/>
      <c r="H841" s="1"/>
    </row>
    <row r="842" spans="6:8" ht="13.8" x14ac:dyDescent="0.3">
      <c r="F842" s="1"/>
      <c r="H842" s="1"/>
    </row>
    <row r="843" spans="6:8" ht="13.8" x14ac:dyDescent="0.3">
      <c r="F843" s="1"/>
      <c r="H843" s="1"/>
    </row>
    <row r="844" spans="6:8" ht="13.8" x14ac:dyDescent="0.3">
      <c r="F844" s="1"/>
      <c r="H844" s="1"/>
    </row>
    <row r="845" spans="6:8" ht="13.8" x14ac:dyDescent="0.3">
      <c r="F845" s="1"/>
      <c r="H845" s="1"/>
    </row>
    <row r="846" spans="6:8" ht="13.8" x14ac:dyDescent="0.3">
      <c r="F846" s="1"/>
      <c r="H846" s="1"/>
    </row>
    <row r="847" spans="6:8" ht="13.8" x14ac:dyDescent="0.3">
      <c r="F847" s="1"/>
      <c r="H847" s="1"/>
    </row>
    <row r="848" spans="6:8" ht="13.8" x14ac:dyDescent="0.3">
      <c r="F848" s="1"/>
      <c r="H848" s="1"/>
    </row>
    <row r="849" spans="6:8" ht="13.8" x14ac:dyDescent="0.3">
      <c r="F849" s="1"/>
      <c r="H849" s="1"/>
    </row>
    <row r="850" spans="6:8" ht="13.8" x14ac:dyDescent="0.3">
      <c r="F850" s="1"/>
      <c r="H850" s="1"/>
    </row>
    <row r="851" spans="6:8" ht="13.8" x14ac:dyDescent="0.3">
      <c r="F851" s="1"/>
      <c r="H851" s="1"/>
    </row>
    <row r="852" spans="6:8" ht="13.8" x14ac:dyDescent="0.3">
      <c r="F852" s="1"/>
      <c r="H852" s="1"/>
    </row>
    <row r="853" spans="6:8" ht="13.8" x14ac:dyDescent="0.3">
      <c r="F853" s="1"/>
      <c r="H853" s="1"/>
    </row>
    <row r="854" spans="6:8" ht="13.8" x14ac:dyDescent="0.3">
      <c r="F854" s="1"/>
      <c r="H854" s="1"/>
    </row>
    <row r="855" spans="6:8" ht="13.8" x14ac:dyDescent="0.3">
      <c r="F855" s="1"/>
      <c r="H855" s="1"/>
    </row>
    <row r="856" spans="6:8" ht="13.8" x14ac:dyDescent="0.3">
      <c r="F856" s="1"/>
      <c r="H856" s="1"/>
    </row>
    <row r="857" spans="6:8" ht="13.8" x14ac:dyDescent="0.3">
      <c r="F857" s="1"/>
      <c r="H857" s="1"/>
    </row>
    <row r="858" spans="6:8" ht="13.8" x14ac:dyDescent="0.3">
      <c r="F858" s="1"/>
      <c r="H858" s="1"/>
    </row>
    <row r="859" spans="6:8" ht="13.8" x14ac:dyDescent="0.3">
      <c r="F859" s="1"/>
      <c r="H859" s="1"/>
    </row>
    <row r="860" spans="6:8" ht="13.8" x14ac:dyDescent="0.3">
      <c r="F860" s="1"/>
      <c r="H860" s="1"/>
    </row>
    <row r="861" spans="6:8" ht="13.8" x14ac:dyDescent="0.3">
      <c r="F861" s="1"/>
      <c r="H861" s="1"/>
    </row>
    <row r="862" spans="6:8" ht="13.8" x14ac:dyDescent="0.3">
      <c r="F862" s="1"/>
      <c r="H862" s="1"/>
    </row>
    <row r="863" spans="6:8" ht="13.8" x14ac:dyDescent="0.3">
      <c r="F863" s="1"/>
      <c r="H863" s="1"/>
    </row>
    <row r="864" spans="6:8" ht="13.8" x14ac:dyDescent="0.3">
      <c r="F864" s="1"/>
      <c r="H864" s="1"/>
    </row>
    <row r="865" spans="6:8" ht="13.8" x14ac:dyDescent="0.3">
      <c r="F865" s="1"/>
      <c r="H865" s="1"/>
    </row>
    <row r="866" spans="6:8" ht="13.8" x14ac:dyDescent="0.3">
      <c r="F866" s="1"/>
      <c r="H866" s="1"/>
    </row>
    <row r="867" spans="6:8" ht="13.8" x14ac:dyDescent="0.3">
      <c r="F867" s="1"/>
      <c r="H867" s="1"/>
    </row>
    <row r="868" spans="6:8" ht="13.8" x14ac:dyDescent="0.3">
      <c r="F868" s="1"/>
      <c r="H868" s="1"/>
    </row>
    <row r="869" spans="6:8" ht="13.8" x14ac:dyDescent="0.3">
      <c r="F869" s="1"/>
      <c r="H869" s="1"/>
    </row>
    <row r="870" spans="6:8" ht="13.8" x14ac:dyDescent="0.3">
      <c r="F870" s="1"/>
      <c r="H870" s="1"/>
    </row>
    <row r="871" spans="6:8" ht="13.8" x14ac:dyDescent="0.3">
      <c r="F871" s="1"/>
      <c r="H871" s="1"/>
    </row>
    <row r="872" spans="6:8" ht="13.8" x14ac:dyDescent="0.3">
      <c r="F872" s="1"/>
      <c r="H872" s="1"/>
    </row>
    <row r="873" spans="6:8" ht="13.8" x14ac:dyDescent="0.3">
      <c r="F873" s="1"/>
      <c r="H873" s="1"/>
    </row>
    <row r="874" spans="6:8" ht="13.8" x14ac:dyDescent="0.3">
      <c r="F874" s="1"/>
      <c r="H874" s="1"/>
    </row>
    <row r="875" spans="6:8" ht="13.8" x14ac:dyDescent="0.3">
      <c r="F875" s="1"/>
      <c r="H875" s="1"/>
    </row>
    <row r="876" spans="6:8" ht="13.8" x14ac:dyDescent="0.3">
      <c r="F876" s="1"/>
      <c r="H876" s="1"/>
    </row>
    <row r="877" spans="6:8" ht="13.8" x14ac:dyDescent="0.3">
      <c r="F877" s="1"/>
      <c r="H877" s="1"/>
    </row>
    <row r="878" spans="6:8" ht="13.8" x14ac:dyDescent="0.3">
      <c r="F878" s="1"/>
      <c r="H878" s="1"/>
    </row>
    <row r="879" spans="6:8" ht="13.8" x14ac:dyDescent="0.3">
      <c r="F879" s="1"/>
      <c r="H879" s="1"/>
    </row>
    <row r="880" spans="6:8" ht="13.8" x14ac:dyDescent="0.3">
      <c r="F880" s="1"/>
      <c r="H880" s="1"/>
    </row>
    <row r="881" spans="6:8" ht="13.8" x14ac:dyDescent="0.3">
      <c r="F881" s="1"/>
      <c r="H881" s="1"/>
    </row>
    <row r="882" spans="6:8" ht="13.8" x14ac:dyDescent="0.3">
      <c r="F882" s="1"/>
      <c r="H882" s="1"/>
    </row>
    <row r="883" spans="6:8" ht="13.8" x14ac:dyDescent="0.3">
      <c r="F883" s="1"/>
      <c r="H883" s="1"/>
    </row>
    <row r="884" spans="6:8" ht="13.8" x14ac:dyDescent="0.3">
      <c r="F884" s="1"/>
      <c r="H884" s="1"/>
    </row>
    <row r="885" spans="6:8" ht="13.8" x14ac:dyDescent="0.3">
      <c r="F885" s="1"/>
      <c r="H885" s="1"/>
    </row>
    <row r="886" spans="6:8" ht="13.8" x14ac:dyDescent="0.3">
      <c r="F886" s="1"/>
      <c r="H886" s="1"/>
    </row>
    <row r="887" spans="6:8" ht="13.8" x14ac:dyDescent="0.3">
      <c r="F887" s="1"/>
      <c r="H887" s="1"/>
    </row>
    <row r="888" spans="6:8" ht="13.8" x14ac:dyDescent="0.3">
      <c r="F888" s="1"/>
      <c r="H888" s="1"/>
    </row>
    <row r="889" spans="6:8" ht="13.8" x14ac:dyDescent="0.3">
      <c r="F889" s="1"/>
      <c r="H889" s="1"/>
    </row>
    <row r="890" spans="6:8" ht="13.8" x14ac:dyDescent="0.3">
      <c r="F890" s="1"/>
      <c r="H890" s="1"/>
    </row>
    <row r="891" spans="6:8" ht="13.8" x14ac:dyDescent="0.3">
      <c r="F891" s="1"/>
      <c r="H891" s="1"/>
    </row>
    <row r="892" spans="6:8" ht="13.8" x14ac:dyDescent="0.3">
      <c r="F892" s="1"/>
      <c r="H892" s="1"/>
    </row>
    <row r="893" spans="6:8" ht="13.8" x14ac:dyDescent="0.3">
      <c r="F893" s="1"/>
      <c r="H893" s="1"/>
    </row>
    <row r="894" spans="6:8" ht="13.8" x14ac:dyDescent="0.3">
      <c r="F894" s="1"/>
      <c r="H894" s="1"/>
    </row>
    <row r="895" spans="6:8" ht="13.8" x14ac:dyDescent="0.3">
      <c r="F895" s="1"/>
      <c r="H895" s="1"/>
    </row>
    <row r="896" spans="6:8" ht="13.8" x14ac:dyDescent="0.3">
      <c r="F896" s="1"/>
      <c r="H896" s="1"/>
    </row>
    <row r="897" spans="6:8" ht="13.8" x14ac:dyDescent="0.3">
      <c r="F897" s="1"/>
      <c r="H897" s="1"/>
    </row>
    <row r="898" spans="6:8" ht="13.8" x14ac:dyDescent="0.3">
      <c r="F898" s="1"/>
      <c r="H898" s="1"/>
    </row>
    <row r="899" spans="6:8" ht="13.8" x14ac:dyDescent="0.3">
      <c r="F899" s="1"/>
      <c r="H899" s="1"/>
    </row>
    <row r="900" spans="6:8" ht="13.8" x14ac:dyDescent="0.3">
      <c r="F900" s="1"/>
      <c r="H900" s="1"/>
    </row>
    <row r="901" spans="6:8" ht="13.8" x14ac:dyDescent="0.3">
      <c r="F901" s="1"/>
      <c r="H901" s="1"/>
    </row>
    <row r="902" spans="6:8" ht="13.8" x14ac:dyDescent="0.3">
      <c r="F902" s="1"/>
      <c r="H902" s="1"/>
    </row>
    <row r="903" spans="6:8" ht="13.8" x14ac:dyDescent="0.3">
      <c r="F903" s="1"/>
      <c r="H903" s="1"/>
    </row>
    <row r="904" spans="6:8" ht="13.8" x14ac:dyDescent="0.3">
      <c r="F904" s="1"/>
      <c r="H904" s="1"/>
    </row>
    <row r="905" spans="6:8" ht="13.8" x14ac:dyDescent="0.3">
      <c r="F905" s="1"/>
      <c r="H905" s="1"/>
    </row>
    <row r="906" spans="6:8" ht="13.8" x14ac:dyDescent="0.3">
      <c r="F906" s="1"/>
      <c r="H906" s="1"/>
    </row>
    <row r="907" spans="6:8" ht="13.8" x14ac:dyDescent="0.3">
      <c r="F907" s="1"/>
      <c r="H907" s="1"/>
    </row>
    <row r="908" spans="6:8" ht="13.8" x14ac:dyDescent="0.3">
      <c r="F908" s="1"/>
      <c r="H908" s="1"/>
    </row>
    <row r="909" spans="6:8" ht="13.8" x14ac:dyDescent="0.3">
      <c r="F909" s="1"/>
      <c r="H909" s="1"/>
    </row>
    <row r="910" spans="6:8" ht="13.8" x14ac:dyDescent="0.3">
      <c r="F910" s="1"/>
      <c r="H910" s="1"/>
    </row>
    <row r="911" spans="6:8" ht="13.8" x14ac:dyDescent="0.3">
      <c r="F911" s="1"/>
      <c r="H911" s="1"/>
    </row>
    <row r="912" spans="6:8" ht="13.8" x14ac:dyDescent="0.3">
      <c r="F912" s="1"/>
      <c r="H912" s="1"/>
    </row>
    <row r="913" spans="6:8" ht="13.8" x14ac:dyDescent="0.3">
      <c r="F913" s="1"/>
      <c r="H913" s="1"/>
    </row>
    <row r="914" spans="6:8" ht="13.8" x14ac:dyDescent="0.3">
      <c r="F914" s="1"/>
      <c r="H914" s="1"/>
    </row>
    <row r="915" spans="6:8" ht="13.8" x14ac:dyDescent="0.3">
      <c r="F915" s="1"/>
      <c r="H915" s="1"/>
    </row>
    <row r="916" spans="6:8" ht="13.8" x14ac:dyDescent="0.3">
      <c r="F916" s="1"/>
      <c r="H916" s="1"/>
    </row>
    <row r="917" spans="6:8" ht="13.8" x14ac:dyDescent="0.3">
      <c r="F917" s="1"/>
      <c r="H917" s="1"/>
    </row>
    <row r="918" spans="6:8" ht="13.8" x14ac:dyDescent="0.3">
      <c r="F918" s="1"/>
      <c r="H918" s="1"/>
    </row>
    <row r="919" spans="6:8" ht="13.8" x14ac:dyDescent="0.3">
      <c r="F919" s="1"/>
      <c r="H919" s="1"/>
    </row>
    <row r="920" spans="6:8" ht="13.8" x14ac:dyDescent="0.3">
      <c r="F920" s="1"/>
      <c r="H920" s="1"/>
    </row>
    <row r="921" spans="6:8" ht="13.8" x14ac:dyDescent="0.3">
      <c r="F921" s="1"/>
      <c r="H921" s="1"/>
    </row>
    <row r="922" spans="6:8" ht="13.8" x14ac:dyDescent="0.3">
      <c r="F922" s="1"/>
      <c r="H922" s="1"/>
    </row>
    <row r="923" spans="6:8" ht="13.8" x14ac:dyDescent="0.3">
      <c r="F923" s="1"/>
      <c r="H923" s="1"/>
    </row>
    <row r="924" spans="6:8" ht="13.8" x14ac:dyDescent="0.3">
      <c r="F924" s="1"/>
      <c r="H924" s="1"/>
    </row>
    <row r="925" spans="6:8" ht="13.8" x14ac:dyDescent="0.3">
      <c r="F925" s="1"/>
      <c r="H925" s="1"/>
    </row>
    <row r="926" spans="6:8" ht="13.8" x14ac:dyDescent="0.3">
      <c r="F926" s="1"/>
      <c r="H926" s="1"/>
    </row>
    <row r="927" spans="6:8" ht="13.8" x14ac:dyDescent="0.3">
      <c r="F927" s="1"/>
      <c r="H927" s="1"/>
    </row>
    <row r="928" spans="6:8" ht="13.8" x14ac:dyDescent="0.3">
      <c r="F928" s="1"/>
      <c r="H928" s="1"/>
    </row>
    <row r="929" spans="6:8" ht="13.8" x14ac:dyDescent="0.3">
      <c r="F929" s="1"/>
      <c r="H929" s="1"/>
    </row>
    <row r="930" spans="6:8" ht="13.8" x14ac:dyDescent="0.3">
      <c r="F930" s="1"/>
      <c r="H930" s="1"/>
    </row>
    <row r="931" spans="6:8" ht="13.8" x14ac:dyDescent="0.3">
      <c r="F931" s="1"/>
      <c r="H931" s="1"/>
    </row>
    <row r="932" spans="6:8" ht="13.8" x14ac:dyDescent="0.3">
      <c r="F932" s="1"/>
      <c r="H932" s="1"/>
    </row>
    <row r="933" spans="6:8" ht="13.8" x14ac:dyDescent="0.3">
      <c r="F933" s="1"/>
      <c r="H933" s="1"/>
    </row>
    <row r="934" spans="6:8" ht="13.8" x14ac:dyDescent="0.3">
      <c r="F934" s="1"/>
      <c r="H934" s="1"/>
    </row>
    <row r="935" spans="6:8" ht="13.8" x14ac:dyDescent="0.3">
      <c r="F935" s="1"/>
      <c r="H935" s="1"/>
    </row>
    <row r="936" spans="6:8" ht="13.8" x14ac:dyDescent="0.3">
      <c r="F936" s="1"/>
      <c r="H936" s="1"/>
    </row>
    <row r="937" spans="6:8" ht="13.8" x14ac:dyDescent="0.3">
      <c r="F937" s="1"/>
      <c r="H937" s="1"/>
    </row>
    <row r="938" spans="6:8" ht="13.8" x14ac:dyDescent="0.3">
      <c r="F938" s="1"/>
      <c r="H938" s="1"/>
    </row>
    <row r="939" spans="6:8" ht="13.8" x14ac:dyDescent="0.3">
      <c r="F939" s="1"/>
      <c r="H939" s="1"/>
    </row>
    <row r="940" spans="6:8" ht="13.8" x14ac:dyDescent="0.3">
      <c r="F940" s="1"/>
      <c r="H940" s="1"/>
    </row>
    <row r="941" spans="6:8" ht="13.8" x14ac:dyDescent="0.3">
      <c r="F941" s="1"/>
      <c r="H941" s="1"/>
    </row>
    <row r="942" spans="6:8" ht="13.8" x14ac:dyDescent="0.3">
      <c r="F942" s="1"/>
      <c r="H942" s="1"/>
    </row>
    <row r="943" spans="6:8" ht="13.8" x14ac:dyDescent="0.3">
      <c r="F943" s="1"/>
      <c r="H943" s="1"/>
    </row>
    <row r="944" spans="6:8" ht="13.8" x14ac:dyDescent="0.3">
      <c r="F944" s="1"/>
      <c r="H944" s="1"/>
    </row>
    <row r="945" spans="6:8" ht="13.8" x14ac:dyDescent="0.3">
      <c r="F945" s="1"/>
      <c r="H945" s="1"/>
    </row>
    <row r="946" spans="6:8" ht="13.8" x14ac:dyDescent="0.3">
      <c r="F946" s="1"/>
      <c r="H946" s="1"/>
    </row>
    <row r="947" spans="6:8" ht="13.8" x14ac:dyDescent="0.3">
      <c r="F947" s="1"/>
      <c r="H947" s="1"/>
    </row>
    <row r="948" spans="6:8" ht="13.8" x14ac:dyDescent="0.3">
      <c r="F948" s="1"/>
      <c r="H948" s="1"/>
    </row>
    <row r="949" spans="6:8" ht="13.8" x14ac:dyDescent="0.3">
      <c r="F949" s="1"/>
      <c r="H949" s="1"/>
    </row>
    <row r="950" spans="6:8" ht="13.8" x14ac:dyDescent="0.3">
      <c r="F950" s="1"/>
      <c r="H950" s="1"/>
    </row>
    <row r="951" spans="6:8" ht="13.8" x14ac:dyDescent="0.3">
      <c r="F951" s="1"/>
      <c r="H951" s="1"/>
    </row>
    <row r="952" spans="6:8" ht="13.8" x14ac:dyDescent="0.3">
      <c r="F952" s="1"/>
      <c r="H952" s="1"/>
    </row>
    <row r="953" spans="6:8" ht="13.8" x14ac:dyDescent="0.3">
      <c r="F953" s="1"/>
      <c r="H953" s="1"/>
    </row>
    <row r="954" spans="6:8" ht="13.8" x14ac:dyDescent="0.3">
      <c r="F954" s="1"/>
      <c r="H954" s="1"/>
    </row>
    <row r="955" spans="6:8" ht="13.8" x14ac:dyDescent="0.3">
      <c r="F955" s="1"/>
      <c r="H955" s="1"/>
    </row>
    <row r="956" spans="6:8" ht="13.8" x14ac:dyDescent="0.3">
      <c r="F956" s="1"/>
      <c r="H956" s="1"/>
    </row>
    <row r="957" spans="6:8" ht="13.8" x14ac:dyDescent="0.3">
      <c r="F957" s="1"/>
      <c r="H957" s="1"/>
    </row>
    <row r="958" spans="6:8" ht="13.8" x14ac:dyDescent="0.3">
      <c r="F958" s="1"/>
      <c r="H958" s="1"/>
    </row>
    <row r="959" spans="6:8" ht="13.8" x14ac:dyDescent="0.3">
      <c r="F959" s="1"/>
      <c r="H959" s="1"/>
    </row>
    <row r="960" spans="6:8" ht="13.8" x14ac:dyDescent="0.3">
      <c r="F960" s="1"/>
      <c r="H960" s="1"/>
    </row>
    <row r="961" spans="6:8" ht="13.8" x14ac:dyDescent="0.3">
      <c r="F961" s="1"/>
      <c r="H961" s="1"/>
    </row>
    <row r="962" spans="6:8" ht="13.8" x14ac:dyDescent="0.3">
      <c r="F962" s="1"/>
      <c r="H962" s="1"/>
    </row>
    <row r="963" spans="6:8" ht="13.8" x14ac:dyDescent="0.3">
      <c r="F963" s="1"/>
      <c r="H963" s="1"/>
    </row>
    <row r="964" spans="6:8" ht="13.8" x14ac:dyDescent="0.3">
      <c r="F964" s="1"/>
      <c r="H964" s="1"/>
    </row>
    <row r="965" spans="6:8" ht="13.8" x14ac:dyDescent="0.3">
      <c r="F965" s="1"/>
      <c r="H965" s="1"/>
    </row>
    <row r="966" spans="6:8" ht="13.8" x14ac:dyDescent="0.3">
      <c r="F966" s="1"/>
      <c r="H966" s="1"/>
    </row>
    <row r="967" spans="6:8" ht="13.8" x14ac:dyDescent="0.3">
      <c r="F967" s="1"/>
      <c r="H967" s="1"/>
    </row>
    <row r="968" spans="6:8" ht="13.8" x14ac:dyDescent="0.3">
      <c r="F968" s="1"/>
      <c r="H968" s="1"/>
    </row>
    <row r="969" spans="6:8" ht="13.8" x14ac:dyDescent="0.3">
      <c r="F969" s="1"/>
      <c r="H969" s="1"/>
    </row>
    <row r="970" spans="6:8" ht="13.8" x14ac:dyDescent="0.3">
      <c r="F970" s="1"/>
      <c r="H970" s="1"/>
    </row>
    <row r="971" spans="6:8" ht="13.8" x14ac:dyDescent="0.3">
      <c r="F971" s="1"/>
      <c r="H971" s="1"/>
    </row>
    <row r="972" spans="6:8" ht="13.8" x14ac:dyDescent="0.3">
      <c r="F972" s="1"/>
      <c r="H972" s="1"/>
    </row>
    <row r="973" spans="6:8" ht="13.8" x14ac:dyDescent="0.3">
      <c r="F973" s="1"/>
      <c r="H973" s="1"/>
    </row>
    <row r="974" spans="6:8" ht="13.8" x14ac:dyDescent="0.3">
      <c r="F974" s="1"/>
      <c r="H974" s="1"/>
    </row>
    <row r="975" spans="6:8" ht="13.8" x14ac:dyDescent="0.3">
      <c r="F975" s="1"/>
      <c r="H975" s="1"/>
    </row>
    <row r="976" spans="6:8" ht="13.8" x14ac:dyDescent="0.3">
      <c r="F976" s="1"/>
      <c r="H976" s="1"/>
    </row>
    <row r="977" spans="6:8" ht="13.8" x14ac:dyDescent="0.3">
      <c r="F977" s="1"/>
      <c r="H977" s="1"/>
    </row>
    <row r="978" spans="6:8" ht="13.8" x14ac:dyDescent="0.3">
      <c r="F978" s="1"/>
      <c r="H978" s="1"/>
    </row>
    <row r="979" spans="6:8" ht="13.8" x14ac:dyDescent="0.3">
      <c r="F979" s="1"/>
      <c r="H979" s="1"/>
    </row>
    <row r="980" spans="6:8" ht="13.8" x14ac:dyDescent="0.3">
      <c r="F980" s="1"/>
      <c r="H980" s="1"/>
    </row>
    <row r="981" spans="6:8" ht="13.8" x14ac:dyDescent="0.3">
      <c r="F981" s="1"/>
      <c r="H981" s="1"/>
    </row>
    <row r="982" spans="6:8" ht="13.8" x14ac:dyDescent="0.3">
      <c r="F982" s="1"/>
      <c r="H982" s="1"/>
    </row>
    <row r="983" spans="6:8" ht="13.8" x14ac:dyDescent="0.3">
      <c r="F983" s="1"/>
      <c r="H983" s="1"/>
    </row>
    <row r="984" spans="6:8" ht="13.8" x14ac:dyDescent="0.3">
      <c r="F984" s="1"/>
      <c r="H984" s="1"/>
    </row>
    <row r="985" spans="6:8" ht="13.8" x14ac:dyDescent="0.3">
      <c r="F985" s="1"/>
      <c r="H985" s="1"/>
    </row>
    <row r="986" spans="6:8" ht="13.8" x14ac:dyDescent="0.3">
      <c r="F986" s="1"/>
      <c r="H986" s="1"/>
    </row>
    <row r="987" spans="6:8" ht="13.8" x14ac:dyDescent="0.3">
      <c r="F987" s="1"/>
      <c r="H987" s="1"/>
    </row>
    <row r="988" spans="6:8" ht="13.8" x14ac:dyDescent="0.3">
      <c r="F988" s="1"/>
      <c r="H988" s="1"/>
    </row>
    <row r="989" spans="6:8" ht="13.8" x14ac:dyDescent="0.3">
      <c r="F989" s="1"/>
      <c r="H989" s="1"/>
    </row>
    <row r="990" spans="6:8" ht="13.8" x14ac:dyDescent="0.3">
      <c r="F990" s="1"/>
      <c r="H990" s="1"/>
    </row>
    <row r="991" spans="6:8" ht="13.8" x14ac:dyDescent="0.3">
      <c r="F991" s="1"/>
      <c r="H991" s="1"/>
    </row>
    <row r="992" spans="6:8" ht="13.8" x14ac:dyDescent="0.3">
      <c r="F992" s="1"/>
      <c r="H992" s="1"/>
    </row>
    <row r="993" spans="6:8" ht="13.8" x14ac:dyDescent="0.3">
      <c r="F993" s="1"/>
      <c r="H993" s="1"/>
    </row>
    <row r="994" spans="6:8" ht="13.8" x14ac:dyDescent="0.3">
      <c r="F994" s="1"/>
      <c r="H994" s="1"/>
    </row>
    <row r="995" spans="6:8" ht="13.8" x14ac:dyDescent="0.3">
      <c r="F995" s="1"/>
      <c r="H995" s="1"/>
    </row>
    <row r="996" spans="6:8" ht="13.8" x14ac:dyDescent="0.3">
      <c r="F996" s="1"/>
      <c r="H996" s="1"/>
    </row>
    <row r="997" spans="6:8" ht="13.8" x14ac:dyDescent="0.3">
      <c r="F997" s="1"/>
      <c r="H997" s="1"/>
    </row>
    <row r="998" spans="6:8" ht="13.8" x14ac:dyDescent="0.3">
      <c r="F998" s="1"/>
      <c r="H998" s="1"/>
    </row>
    <row r="999" spans="6:8" ht="13.8" x14ac:dyDescent="0.3">
      <c r="F999" s="1"/>
      <c r="H999" s="1"/>
    </row>
    <row r="1000" spans="6:8" ht="13.8" x14ac:dyDescent="0.3">
      <c r="F1000" s="1"/>
      <c r="H1000" s="1"/>
    </row>
    <row r="1001" spans="6:8" ht="13.8" x14ac:dyDescent="0.3">
      <c r="F1001" s="1"/>
      <c r="H1001" s="1"/>
    </row>
    <row r="1002" spans="6:8" ht="13.8" x14ac:dyDescent="0.3">
      <c r="F1002" s="1"/>
      <c r="H1002" s="1"/>
    </row>
    <row r="1003" spans="6:8" ht="13.8" x14ac:dyDescent="0.3">
      <c r="F1003" s="1"/>
      <c r="H1003" s="1"/>
    </row>
    <row r="1004" spans="6:8" ht="13.8" x14ac:dyDescent="0.3">
      <c r="F1004" s="1"/>
      <c r="H1004" s="1"/>
    </row>
    <row r="1005" spans="6:8" ht="13.8" x14ac:dyDescent="0.3">
      <c r="F1005" s="1"/>
      <c r="H1005" s="1"/>
    </row>
    <row r="1006" spans="6:8" ht="13.8" x14ac:dyDescent="0.3">
      <c r="F1006" s="1"/>
      <c r="H1006" s="1"/>
    </row>
    <row r="1007" spans="6:8" ht="13.8" x14ac:dyDescent="0.3">
      <c r="F1007" s="1"/>
      <c r="H1007" s="1"/>
    </row>
    <row r="1008" spans="6:8" ht="13.8" x14ac:dyDescent="0.3">
      <c r="F1008" s="1"/>
      <c r="H1008" s="1"/>
    </row>
    <row r="1009" spans="6:8" ht="13.8" x14ac:dyDescent="0.3">
      <c r="F1009" s="1"/>
      <c r="H1009" s="1"/>
    </row>
    <row r="1010" spans="6:8" ht="13.8" x14ac:dyDescent="0.3">
      <c r="F1010" s="1"/>
      <c r="H1010" s="1"/>
    </row>
    <row r="1011" spans="6:8" ht="13.8" x14ac:dyDescent="0.3">
      <c r="F1011" s="1"/>
      <c r="H1011" s="1"/>
    </row>
    <row r="1012" spans="6:8" ht="13.8" x14ac:dyDescent="0.3">
      <c r="F1012" s="1"/>
      <c r="H1012" s="1"/>
    </row>
    <row r="1013" spans="6:8" ht="13.8" x14ac:dyDescent="0.3">
      <c r="F1013" s="1"/>
      <c r="H1013" s="1"/>
    </row>
    <row r="1014" spans="6:8" ht="13.8" x14ac:dyDescent="0.3">
      <c r="F1014" s="1"/>
      <c r="H1014" s="1"/>
    </row>
    <row r="1015" spans="6:8" ht="13.8" x14ac:dyDescent="0.3">
      <c r="F1015" s="1"/>
      <c r="H1015" s="1"/>
    </row>
    <row r="1016" spans="6:8" ht="13.8" x14ac:dyDescent="0.3">
      <c r="F1016" s="1"/>
      <c r="H1016" s="1"/>
    </row>
    <row r="1017" spans="6:8" ht="13.8" x14ac:dyDescent="0.3">
      <c r="F1017" s="1"/>
      <c r="H1017" s="1"/>
    </row>
    <row r="1018" spans="6:8" ht="13.8" x14ac:dyDescent="0.3">
      <c r="F1018" s="1"/>
      <c r="H1018" s="1"/>
    </row>
    <row r="1019" spans="6:8" ht="13.8" x14ac:dyDescent="0.3">
      <c r="F1019" s="1"/>
      <c r="H1019" s="1"/>
    </row>
    <row r="1020" spans="6:8" ht="13.8" x14ac:dyDescent="0.3">
      <c r="F1020" s="1"/>
      <c r="H1020" s="1"/>
    </row>
    <row r="1021" spans="6:8" ht="13.8" x14ac:dyDescent="0.3">
      <c r="F1021" s="1"/>
      <c r="H1021" s="1"/>
    </row>
    <row r="1022" spans="6:8" ht="13.8" x14ac:dyDescent="0.3">
      <c r="F1022" s="1"/>
      <c r="H1022" s="1"/>
    </row>
    <row r="1023" spans="6:8" ht="13.8" x14ac:dyDescent="0.3">
      <c r="F1023" s="1"/>
      <c r="H1023" s="1"/>
    </row>
    <row r="1024" spans="6:8" ht="13.8" x14ac:dyDescent="0.3">
      <c r="F1024" s="1"/>
      <c r="H1024" s="1"/>
    </row>
    <row r="1025" spans="6:8" ht="13.8" x14ac:dyDescent="0.3">
      <c r="F1025" s="1"/>
      <c r="H1025" s="1"/>
    </row>
    <row r="1026" spans="6:8" ht="13.8" x14ac:dyDescent="0.3">
      <c r="F1026" s="1"/>
      <c r="H1026" s="1"/>
    </row>
    <row r="1027" spans="6:8" ht="13.8" x14ac:dyDescent="0.3">
      <c r="F1027" s="1"/>
      <c r="H1027" s="1"/>
    </row>
    <row r="1028" spans="6:8" ht="13.8" x14ac:dyDescent="0.3">
      <c r="F1028" s="1"/>
      <c r="H1028" s="1"/>
    </row>
    <row r="1029" spans="6:8" ht="13.8" x14ac:dyDescent="0.3">
      <c r="F1029" s="1"/>
      <c r="H1029" s="1"/>
    </row>
    <row r="1030" spans="6:8" ht="13.8" x14ac:dyDescent="0.3">
      <c r="F1030" s="1"/>
      <c r="H1030" s="1"/>
    </row>
    <row r="1031" spans="6:8" ht="13.8" x14ac:dyDescent="0.3">
      <c r="F1031" s="1"/>
      <c r="H1031" s="1"/>
    </row>
    <row r="1032" spans="6:8" ht="13.8" x14ac:dyDescent="0.3">
      <c r="F1032" s="1"/>
      <c r="H1032" s="1"/>
    </row>
    <row r="1033" spans="6:8" ht="13.8" x14ac:dyDescent="0.3">
      <c r="F1033" s="1"/>
      <c r="H1033" s="1"/>
    </row>
    <row r="1034" spans="6:8" ht="13.8" x14ac:dyDescent="0.3">
      <c r="F1034" s="1"/>
      <c r="H1034" s="1"/>
    </row>
    <row r="1035" spans="6:8" ht="13.8" x14ac:dyDescent="0.3">
      <c r="F1035" s="1"/>
      <c r="H1035" s="1"/>
    </row>
    <row r="1036" spans="6:8" ht="13.8" x14ac:dyDescent="0.3">
      <c r="F1036" s="1"/>
      <c r="H1036" s="1"/>
    </row>
    <row r="1037" spans="6:8" ht="13.8" x14ac:dyDescent="0.3">
      <c r="F1037" s="1"/>
      <c r="H1037" s="1"/>
    </row>
    <row r="1038" spans="6:8" ht="13.8" x14ac:dyDescent="0.3">
      <c r="F1038" s="1"/>
      <c r="H1038" s="1"/>
    </row>
    <row r="1039" spans="6:8" ht="13.8" x14ac:dyDescent="0.3">
      <c r="F1039" s="1"/>
      <c r="H1039" s="1"/>
    </row>
    <row r="1040" spans="6:8" ht="13.8" x14ac:dyDescent="0.3">
      <c r="F1040" s="1"/>
      <c r="H1040" s="1"/>
    </row>
    <row r="1041" spans="6:8" ht="13.8" x14ac:dyDescent="0.3">
      <c r="F1041" s="1"/>
      <c r="H1041" s="1"/>
    </row>
    <row r="1042" spans="6:8" ht="13.8" x14ac:dyDescent="0.3">
      <c r="F1042" s="1"/>
      <c r="H1042" s="1"/>
    </row>
    <row r="1043" spans="6:8" ht="13.8" x14ac:dyDescent="0.3">
      <c r="F1043" s="1"/>
      <c r="H1043" s="1"/>
    </row>
    <row r="1044" spans="6:8" ht="13.8" x14ac:dyDescent="0.3">
      <c r="F1044" s="1"/>
      <c r="H1044" s="1"/>
    </row>
    <row r="1045" spans="6:8" ht="13.8" x14ac:dyDescent="0.3">
      <c r="F1045" s="1"/>
      <c r="H1045" s="1"/>
    </row>
    <row r="1046" spans="6:8" ht="13.8" x14ac:dyDescent="0.3">
      <c r="F1046" s="1"/>
      <c r="H1046" s="1"/>
    </row>
    <row r="1047" spans="6:8" ht="13.8" x14ac:dyDescent="0.3">
      <c r="F1047" s="1"/>
      <c r="H1047" s="1"/>
    </row>
    <row r="1048" spans="6:8" ht="13.8" x14ac:dyDescent="0.3">
      <c r="F1048" s="1"/>
      <c r="H1048" s="1"/>
    </row>
    <row r="1049" spans="6:8" ht="13.8" x14ac:dyDescent="0.3">
      <c r="F1049" s="1"/>
      <c r="H1049" s="1"/>
    </row>
    <row r="1050" spans="6:8" ht="13.8" x14ac:dyDescent="0.3">
      <c r="F1050" s="1"/>
      <c r="H1050" s="1"/>
    </row>
    <row r="1051" spans="6:8" ht="13.8" x14ac:dyDescent="0.3">
      <c r="F1051" s="1"/>
      <c r="H1051" s="1"/>
    </row>
    <row r="1052" spans="6:8" ht="13.8" x14ac:dyDescent="0.3">
      <c r="F1052" s="1"/>
      <c r="H1052" s="1"/>
    </row>
    <row r="1053" spans="6:8" ht="13.8" x14ac:dyDescent="0.3">
      <c r="F1053" s="1"/>
      <c r="H1053" s="1"/>
    </row>
    <row r="1054" spans="6:8" ht="13.8" x14ac:dyDescent="0.3">
      <c r="F1054" s="1"/>
      <c r="H1054" s="1"/>
    </row>
    <row r="1055" spans="6:8" ht="13.8" x14ac:dyDescent="0.3">
      <c r="F1055" s="1"/>
      <c r="H1055" s="1"/>
    </row>
    <row r="1056" spans="6:8" ht="13.8" x14ac:dyDescent="0.3">
      <c r="F1056" s="1"/>
      <c r="H1056" s="1"/>
    </row>
    <row r="1057" spans="6:8" ht="13.8" x14ac:dyDescent="0.3">
      <c r="F1057" s="1"/>
      <c r="H1057" s="1"/>
    </row>
    <row r="1058" spans="6:8" ht="13.8" x14ac:dyDescent="0.3">
      <c r="F1058" s="1"/>
      <c r="H1058" s="1"/>
    </row>
    <row r="1059" spans="6:8" ht="13.8" x14ac:dyDescent="0.3">
      <c r="F1059" s="1"/>
      <c r="H1059" s="1"/>
    </row>
    <row r="1060" spans="6:8" ht="13.8" x14ac:dyDescent="0.3">
      <c r="F1060" s="1"/>
      <c r="H1060" s="1"/>
    </row>
    <row r="1061" spans="6:8" ht="13.8" x14ac:dyDescent="0.3">
      <c r="F1061" s="1"/>
      <c r="H1061" s="1"/>
    </row>
    <row r="1062" spans="6:8" ht="13.8" x14ac:dyDescent="0.3">
      <c r="F1062" s="1"/>
      <c r="H1062" s="1"/>
    </row>
    <row r="1063" spans="6:8" ht="13.8" x14ac:dyDescent="0.3">
      <c r="F1063" s="1"/>
      <c r="H1063" s="1"/>
    </row>
    <row r="1064" spans="6:8" ht="13.8" x14ac:dyDescent="0.3">
      <c r="F1064" s="1"/>
      <c r="H1064" s="1"/>
    </row>
    <row r="1065" spans="6:8" ht="13.8" x14ac:dyDescent="0.3">
      <c r="F1065" s="1"/>
      <c r="H1065" s="1"/>
    </row>
    <row r="1066" spans="6:8" ht="13.8" x14ac:dyDescent="0.3">
      <c r="F1066" s="1"/>
      <c r="H1066" s="1"/>
    </row>
    <row r="1067" spans="6:8" ht="13.8" x14ac:dyDescent="0.3">
      <c r="F1067" s="1"/>
      <c r="H1067" s="1"/>
    </row>
    <row r="1068" spans="6:8" ht="13.8" x14ac:dyDescent="0.3">
      <c r="F1068" s="1"/>
      <c r="H1068" s="1"/>
    </row>
    <row r="1069" spans="6:8" ht="13.8" x14ac:dyDescent="0.3">
      <c r="F1069" s="1"/>
      <c r="H1069" s="1"/>
    </row>
    <row r="1070" spans="6:8" ht="13.8" x14ac:dyDescent="0.3">
      <c r="F1070" s="1"/>
      <c r="H1070" s="1"/>
    </row>
    <row r="1071" spans="6:8" ht="13.8" x14ac:dyDescent="0.3">
      <c r="F1071" s="1"/>
      <c r="H1071" s="1"/>
    </row>
    <row r="1072" spans="6:8" ht="13.8" x14ac:dyDescent="0.3">
      <c r="F1072" s="1"/>
      <c r="H1072" s="1"/>
    </row>
    <row r="1073" spans="6:8" ht="13.8" x14ac:dyDescent="0.3">
      <c r="F1073" s="1"/>
      <c r="H1073" s="1"/>
    </row>
    <row r="1074" spans="6:8" ht="13.8" x14ac:dyDescent="0.3">
      <c r="F1074" s="1"/>
      <c r="H1074" s="1"/>
    </row>
    <row r="1075" spans="6:8" ht="13.8" x14ac:dyDescent="0.3">
      <c r="F1075" s="1"/>
      <c r="H1075" s="1"/>
    </row>
    <row r="1076" spans="6:8" ht="13.8" x14ac:dyDescent="0.3">
      <c r="F1076" s="1"/>
      <c r="H1076" s="1"/>
    </row>
    <row r="1077" spans="6:8" ht="13.8" x14ac:dyDescent="0.3">
      <c r="F1077" s="1"/>
      <c r="H1077" s="1"/>
    </row>
    <row r="1078" spans="6:8" ht="13.8" x14ac:dyDescent="0.3">
      <c r="F1078" s="1"/>
      <c r="H1078" s="1"/>
    </row>
    <row r="1079" spans="6:8" ht="13.8" x14ac:dyDescent="0.3">
      <c r="F1079" s="1"/>
      <c r="H1079" s="1"/>
    </row>
    <row r="1080" spans="6:8" ht="13.8" x14ac:dyDescent="0.3">
      <c r="F1080" s="1"/>
      <c r="H1080" s="1"/>
    </row>
    <row r="1081" spans="6:8" ht="13.8" x14ac:dyDescent="0.3">
      <c r="F1081" s="1"/>
      <c r="H1081" s="1"/>
    </row>
    <row r="1082" spans="6:8" ht="13.8" x14ac:dyDescent="0.3">
      <c r="F1082" s="1"/>
      <c r="H1082" s="1"/>
    </row>
    <row r="1083" spans="6:8" ht="13.8" x14ac:dyDescent="0.3">
      <c r="F1083" s="1"/>
      <c r="H1083" s="1"/>
    </row>
    <row r="1084" spans="6:8" ht="13.8" x14ac:dyDescent="0.3">
      <c r="F1084" s="1"/>
      <c r="H1084" s="1"/>
    </row>
    <row r="1085" spans="6:8" ht="13.8" x14ac:dyDescent="0.3">
      <c r="F1085" s="1"/>
      <c r="H1085" s="1"/>
    </row>
    <row r="1086" spans="6:8" ht="13.8" x14ac:dyDescent="0.3">
      <c r="F1086" s="1"/>
      <c r="H1086" s="1"/>
    </row>
    <row r="1087" spans="6:8" ht="13.8" x14ac:dyDescent="0.3">
      <c r="F1087" s="1"/>
      <c r="H1087" s="1"/>
    </row>
    <row r="1088" spans="6:8" ht="13.8" x14ac:dyDescent="0.3">
      <c r="F1088" s="1"/>
      <c r="H1088" s="1"/>
    </row>
    <row r="1089" spans="6:8" ht="13.8" x14ac:dyDescent="0.3">
      <c r="F1089" s="1"/>
      <c r="H1089" s="1"/>
    </row>
    <row r="1090" spans="6:8" ht="13.8" x14ac:dyDescent="0.3">
      <c r="F1090" s="1"/>
      <c r="H1090" s="1"/>
    </row>
    <row r="1091" spans="6:8" ht="13.8" x14ac:dyDescent="0.3">
      <c r="F1091" s="1"/>
      <c r="H1091" s="1"/>
    </row>
    <row r="1092" spans="6:8" ht="13.8" x14ac:dyDescent="0.3">
      <c r="F1092" s="1"/>
      <c r="H1092" s="1"/>
    </row>
    <row r="1093" spans="6:8" ht="13.8" x14ac:dyDescent="0.3">
      <c r="F1093" s="1"/>
      <c r="H1093" s="1"/>
    </row>
    <row r="1094" spans="6:8" ht="13.8" x14ac:dyDescent="0.3">
      <c r="F1094" s="1"/>
      <c r="H1094" s="1"/>
    </row>
    <row r="1095" spans="6:8" ht="13.8" x14ac:dyDescent="0.3">
      <c r="F1095" s="1"/>
      <c r="H1095" s="1"/>
    </row>
    <row r="1096" spans="6:8" ht="13.8" x14ac:dyDescent="0.3">
      <c r="F1096" s="1"/>
      <c r="H1096" s="1"/>
    </row>
    <row r="1097" spans="6:8" ht="13.8" x14ac:dyDescent="0.3">
      <c r="F1097" s="1"/>
      <c r="H1097" s="1"/>
    </row>
    <row r="1098" spans="6:8" ht="13.8" x14ac:dyDescent="0.3">
      <c r="F1098" s="1"/>
      <c r="H1098" s="1"/>
    </row>
    <row r="1099" spans="6:8" ht="13.8" x14ac:dyDescent="0.3">
      <c r="F1099" s="1"/>
      <c r="H1099" s="1"/>
    </row>
    <row r="1100" spans="6:8" ht="13.8" x14ac:dyDescent="0.3">
      <c r="F1100" s="1"/>
      <c r="H1100" s="1"/>
    </row>
    <row r="1101" spans="6:8" ht="13.8" x14ac:dyDescent="0.3">
      <c r="F1101" s="1"/>
      <c r="H1101" s="1"/>
    </row>
    <row r="1102" spans="6:8" ht="13.8" x14ac:dyDescent="0.3">
      <c r="F1102" s="1"/>
      <c r="H1102" s="1"/>
    </row>
    <row r="1103" spans="6:8" ht="13.8" x14ac:dyDescent="0.3">
      <c r="F1103" s="1"/>
      <c r="H1103" s="1"/>
    </row>
    <row r="1104" spans="6:8" ht="13.8" x14ac:dyDescent="0.3">
      <c r="F1104" s="1"/>
      <c r="H1104" s="1"/>
    </row>
    <row r="1105" spans="6:8" ht="13.8" x14ac:dyDescent="0.3">
      <c r="F1105" s="1"/>
      <c r="H1105" s="1"/>
    </row>
    <row r="1106" spans="6:8" ht="13.8" x14ac:dyDescent="0.3">
      <c r="F1106" s="1"/>
      <c r="H1106" s="1"/>
    </row>
    <row r="1107" spans="6:8" ht="13.8" x14ac:dyDescent="0.3">
      <c r="F1107" s="1"/>
      <c r="H1107" s="1"/>
    </row>
    <row r="1108" spans="6:8" ht="13.8" x14ac:dyDescent="0.3">
      <c r="F1108" s="1"/>
      <c r="H1108" s="1"/>
    </row>
    <row r="1109" spans="6:8" ht="13.8" x14ac:dyDescent="0.3">
      <c r="F1109" s="1"/>
      <c r="H1109" s="1"/>
    </row>
    <row r="1110" spans="6:8" ht="13.8" x14ac:dyDescent="0.3">
      <c r="F1110" s="1"/>
      <c r="H1110" s="1"/>
    </row>
    <row r="1111" spans="6:8" ht="13.8" x14ac:dyDescent="0.3">
      <c r="F1111" s="1"/>
      <c r="H1111" s="1"/>
    </row>
    <row r="1112" spans="6:8" ht="13.8" x14ac:dyDescent="0.3">
      <c r="F1112" s="1"/>
      <c r="H1112" s="1"/>
    </row>
    <row r="1113" spans="6:8" ht="13.8" x14ac:dyDescent="0.3">
      <c r="F1113" s="1"/>
      <c r="H1113" s="1"/>
    </row>
    <row r="1114" spans="6:8" ht="13.8" x14ac:dyDescent="0.3">
      <c r="F1114" s="1"/>
      <c r="H1114" s="1"/>
    </row>
    <row r="1115" spans="6:8" ht="13.8" x14ac:dyDescent="0.3">
      <c r="F1115" s="1"/>
      <c r="H1115" s="1"/>
    </row>
    <row r="1116" spans="6:8" ht="13.8" x14ac:dyDescent="0.3">
      <c r="F1116" s="1"/>
      <c r="H1116" s="1"/>
    </row>
    <row r="1117" spans="6:8" ht="13.8" x14ac:dyDescent="0.3">
      <c r="F1117" s="1"/>
      <c r="H1117" s="1"/>
    </row>
    <row r="1118" spans="6:8" ht="13.8" x14ac:dyDescent="0.3">
      <c r="F1118" s="1"/>
      <c r="H1118" s="1"/>
    </row>
    <row r="1119" spans="6:8" ht="13.8" x14ac:dyDescent="0.3">
      <c r="F1119" s="1"/>
      <c r="H1119" s="1"/>
    </row>
    <row r="1120" spans="6:8" ht="13.8" x14ac:dyDescent="0.3">
      <c r="F1120" s="1"/>
      <c r="H1120" s="1"/>
    </row>
    <row r="1121" spans="6:8" ht="13.8" x14ac:dyDescent="0.3">
      <c r="F1121" s="1"/>
      <c r="H1121" s="1"/>
    </row>
    <row r="1122" spans="6:8" ht="13.8" x14ac:dyDescent="0.3">
      <c r="F1122" s="1"/>
      <c r="H1122" s="1"/>
    </row>
    <row r="1123" spans="6:8" ht="13.8" x14ac:dyDescent="0.3">
      <c r="F1123" s="1"/>
      <c r="H1123" s="1"/>
    </row>
    <row r="1124" spans="6:8" ht="13.8" x14ac:dyDescent="0.3">
      <c r="F1124" s="1"/>
      <c r="H1124" s="1"/>
    </row>
    <row r="1125" spans="6:8" ht="13.8" x14ac:dyDescent="0.3">
      <c r="F1125" s="1"/>
      <c r="H1125" s="1"/>
    </row>
    <row r="1126" spans="6:8" ht="13.8" x14ac:dyDescent="0.3">
      <c r="F1126" s="1"/>
      <c r="H1126" s="1"/>
    </row>
    <row r="1127" spans="6:8" ht="13.8" x14ac:dyDescent="0.3">
      <c r="F1127" s="1"/>
      <c r="H1127" s="1"/>
    </row>
    <row r="1128" spans="6:8" ht="13.8" x14ac:dyDescent="0.3">
      <c r="F1128" s="1"/>
      <c r="H1128" s="1"/>
    </row>
    <row r="1129" spans="6:8" ht="13.8" x14ac:dyDescent="0.3">
      <c r="F1129" s="1"/>
      <c r="H1129" s="1"/>
    </row>
    <row r="1130" spans="6:8" ht="13.8" x14ac:dyDescent="0.3">
      <c r="F1130" s="1"/>
      <c r="H1130" s="1"/>
    </row>
    <row r="1131" spans="6:8" ht="13.8" x14ac:dyDescent="0.3">
      <c r="F1131" s="1"/>
      <c r="H1131" s="1"/>
    </row>
    <row r="1132" spans="6:8" ht="13.8" x14ac:dyDescent="0.3">
      <c r="F1132" s="1"/>
      <c r="H1132" s="1"/>
    </row>
    <row r="1133" spans="6:8" ht="13.8" x14ac:dyDescent="0.3">
      <c r="F1133" s="1"/>
      <c r="H1133" s="1"/>
    </row>
    <row r="1134" spans="6:8" ht="13.8" x14ac:dyDescent="0.3">
      <c r="F1134" s="1"/>
      <c r="H1134" s="1"/>
    </row>
    <row r="1135" spans="6:8" ht="13.8" x14ac:dyDescent="0.3">
      <c r="F1135" s="1"/>
      <c r="H1135" s="1"/>
    </row>
    <row r="1136" spans="6:8" ht="13.8" x14ac:dyDescent="0.3">
      <c r="F1136" s="1"/>
      <c r="H1136" s="1"/>
    </row>
    <row r="1137" spans="6:8" ht="13.8" x14ac:dyDescent="0.3">
      <c r="F1137" s="1"/>
      <c r="H1137" s="1"/>
    </row>
    <row r="1138" spans="6:8" ht="13.8" x14ac:dyDescent="0.3">
      <c r="F1138" s="1"/>
      <c r="H1138" s="1"/>
    </row>
    <row r="1139" spans="6:8" ht="13.8" x14ac:dyDescent="0.3">
      <c r="F1139" s="1"/>
      <c r="H1139" s="1"/>
    </row>
    <row r="1140" spans="6:8" ht="13.8" x14ac:dyDescent="0.3">
      <c r="F1140" s="1"/>
      <c r="H1140" s="1"/>
    </row>
    <row r="1141" spans="6:8" ht="13.8" x14ac:dyDescent="0.3">
      <c r="F1141" s="1"/>
      <c r="H1141" s="1"/>
    </row>
    <row r="1142" spans="6:8" ht="13.8" x14ac:dyDescent="0.3">
      <c r="F1142" s="1"/>
      <c r="H1142" s="1"/>
    </row>
    <row r="1143" spans="6:8" ht="13.8" x14ac:dyDescent="0.3">
      <c r="F1143" s="1"/>
      <c r="H1143" s="1"/>
    </row>
    <row r="1144" spans="6:8" ht="13.8" x14ac:dyDescent="0.3">
      <c r="F1144" s="1"/>
      <c r="H1144" s="1"/>
    </row>
    <row r="1145" spans="6:8" ht="13.8" x14ac:dyDescent="0.3">
      <c r="F1145" s="1"/>
      <c r="H1145" s="1"/>
    </row>
    <row r="1146" spans="6:8" ht="13.8" x14ac:dyDescent="0.3">
      <c r="F1146" s="1"/>
      <c r="H1146" s="1"/>
    </row>
    <row r="1147" spans="6:8" ht="13.8" x14ac:dyDescent="0.3">
      <c r="F1147" s="1"/>
      <c r="H1147" s="1"/>
    </row>
    <row r="1148" spans="6:8" ht="13.8" x14ac:dyDescent="0.3">
      <c r="F1148" s="1"/>
      <c r="H1148" s="1"/>
    </row>
    <row r="1149" spans="6:8" ht="13.8" x14ac:dyDescent="0.3">
      <c r="F1149" s="1"/>
      <c r="H1149" s="1"/>
    </row>
    <row r="1150" spans="6:8" ht="13.8" x14ac:dyDescent="0.3">
      <c r="F1150" s="1"/>
      <c r="H1150" s="1"/>
    </row>
    <row r="1151" spans="6:8" ht="13.8" x14ac:dyDescent="0.3">
      <c r="F1151" s="1"/>
      <c r="H1151" s="1"/>
    </row>
    <row r="1152" spans="6:8" ht="13.8" x14ac:dyDescent="0.3">
      <c r="F1152" s="1"/>
      <c r="H1152" s="1"/>
    </row>
    <row r="1153" spans="6:8" ht="13.8" x14ac:dyDescent="0.3">
      <c r="F1153" s="1"/>
      <c r="H1153" s="1"/>
    </row>
    <row r="1154" spans="6:8" ht="13.8" x14ac:dyDescent="0.3">
      <c r="F1154" s="1"/>
      <c r="H1154" s="1"/>
    </row>
    <row r="1155" spans="6:8" ht="13.8" x14ac:dyDescent="0.3">
      <c r="F1155" s="1"/>
      <c r="H1155" s="1"/>
    </row>
    <row r="1156" spans="6:8" ht="13.8" x14ac:dyDescent="0.3">
      <c r="F1156" s="1"/>
      <c r="H1156" s="1"/>
    </row>
    <row r="1157" spans="6:8" ht="13.8" x14ac:dyDescent="0.3">
      <c r="F1157" s="1"/>
      <c r="H1157" s="1"/>
    </row>
    <row r="1158" spans="6:8" ht="13.8" x14ac:dyDescent="0.3">
      <c r="F1158" s="1"/>
      <c r="H1158" s="1"/>
    </row>
    <row r="1159" spans="6:8" ht="13.8" x14ac:dyDescent="0.3">
      <c r="F1159" s="1"/>
      <c r="H1159" s="1"/>
    </row>
    <row r="1160" spans="6:8" ht="13.8" x14ac:dyDescent="0.3">
      <c r="F1160" s="1"/>
      <c r="H1160" s="1"/>
    </row>
    <row r="1161" spans="6:8" ht="13.8" x14ac:dyDescent="0.3">
      <c r="F1161" s="1"/>
      <c r="H1161" s="1"/>
    </row>
    <row r="1162" spans="6:8" ht="13.8" x14ac:dyDescent="0.3">
      <c r="F1162" s="1"/>
      <c r="H1162" s="1"/>
    </row>
    <row r="1163" spans="6:8" ht="13.8" x14ac:dyDescent="0.3">
      <c r="F1163" s="1"/>
      <c r="H1163" s="1"/>
    </row>
    <row r="1164" spans="6:8" ht="13.8" x14ac:dyDescent="0.3">
      <c r="F1164" s="1"/>
      <c r="H1164" s="1"/>
    </row>
    <row r="1165" spans="6:8" ht="13.8" x14ac:dyDescent="0.3">
      <c r="F1165" s="1"/>
      <c r="H1165" s="1"/>
    </row>
    <row r="1166" spans="6:8" ht="13.8" x14ac:dyDescent="0.3">
      <c r="F1166" s="1"/>
      <c r="H1166" s="1"/>
    </row>
    <row r="1167" spans="6:8" ht="13.8" x14ac:dyDescent="0.3">
      <c r="F1167" s="1"/>
      <c r="H1167" s="1"/>
    </row>
    <row r="1168" spans="6:8" ht="13.8" x14ac:dyDescent="0.3">
      <c r="F1168" s="1"/>
      <c r="H1168" s="1"/>
    </row>
    <row r="1169" spans="6:8" ht="13.8" x14ac:dyDescent="0.3">
      <c r="F1169" s="1"/>
      <c r="H1169" s="1"/>
    </row>
    <row r="1170" spans="6:8" ht="13.8" x14ac:dyDescent="0.3">
      <c r="F1170" s="1"/>
      <c r="H1170" s="1"/>
    </row>
    <row r="1171" spans="6:8" ht="13.8" x14ac:dyDescent="0.3">
      <c r="F1171" s="1"/>
      <c r="H1171" s="1"/>
    </row>
    <row r="1172" spans="6:8" ht="13.8" x14ac:dyDescent="0.3">
      <c r="F1172" s="1"/>
      <c r="H1172" s="1"/>
    </row>
    <row r="1173" spans="6:8" ht="13.8" x14ac:dyDescent="0.3">
      <c r="F1173" s="1"/>
      <c r="H1173" s="1"/>
    </row>
    <row r="1174" spans="6:8" ht="13.8" x14ac:dyDescent="0.3">
      <c r="F1174" s="1"/>
      <c r="H1174" s="1"/>
    </row>
    <row r="1175" spans="6:8" ht="13.8" x14ac:dyDescent="0.3">
      <c r="F1175" s="1"/>
      <c r="H1175" s="1"/>
    </row>
    <row r="1176" spans="6:8" ht="13.8" x14ac:dyDescent="0.3">
      <c r="F1176" s="1"/>
      <c r="H1176" s="1"/>
    </row>
    <row r="1177" spans="6:8" ht="13.8" x14ac:dyDescent="0.3">
      <c r="F1177" s="1"/>
      <c r="H1177" s="1"/>
    </row>
    <row r="1178" spans="6:8" ht="13.8" x14ac:dyDescent="0.3">
      <c r="F1178" s="1"/>
      <c r="H1178" s="1"/>
    </row>
    <row r="1179" spans="6:8" ht="13.8" x14ac:dyDescent="0.3">
      <c r="F1179" s="1"/>
      <c r="H1179" s="1"/>
    </row>
    <row r="1180" spans="6:8" ht="13.8" x14ac:dyDescent="0.3">
      <c r="F1180" s="1"/>
      <c r="H1180" s="1"/>
    </row>
    <row r="1181" spans="6:8" ht="13.8" x14ac:dyDescent="0.3">
      <c r="F1181" s="1"/>
      <c r="H1181" s="1"/>
    </row>
    <row r="1182" spans="6:8" ht="13.8" x14ac:dyDescent="0.3">
      <c r="F1182" s="1"/>
      <c r="H1182" s="1"/>
    </row>
    <row r="1183" spans="6:8" ht="13.8" x14ac:dyDescent="0.3">
      <c r="F1183" s="1"/>
      <c r="H1183" s="1"/>
    </row>
    <row r="1184" spans="6:8" ht="13.8" x14ac:dyDescent="0.3">
      <c r="F1184" s="1"/>
      <c r="H1184" s="1"/>
    </row>
    <row r="1185" spans="6:8" ht="13.8" x14ac:dyDescent="0.3">
      <c r="F1185" s="1"/>
      <c r="H1185" s="1"/>
    </row>
    <row r="1186" spans="6:8" ht="13.8" x14ac:dyDescent="0.3">
      <c r="F1186" s="1"/>
      <c r="H1186" s="1"/>
    </row>
    <row r="1187" spans="6:8" ht="13.8" x14ac:dyDescent="0.3">
      <c r="F1187" s="1"/>
      <c r="H1187" s="1"/>
    </row>
    <row r="1188" spans="6:8" ht="13.8" x14ac:dyDescent="0.3">
      <c r="F1188" s="1"/>
      <c r="H1188" s="1"/>
    </row>
    <row r="1189" spans="6:8" ht="13.8" x14ac:dyDescent="0.3">
      <c r="F1189" s="1"/>
      <c r="H1189" s="1"/>
    </row>
    <row r="1190" spans="6:8" ht="13.8" x14ac:dyDescent="0.3">
      <c r="F1190" s="1"/>
      <c r="H1190" s="1"/>
    </row>
    <row r="1191" spans="6:8" ht="13.8" x14ac:dyDescent="0.3">
      <c r="F1191" s="1"/>
      <c r="H1191" s="1"/>
    </row>
    <row r="1192" spans="6:8" ht="13.8" x14ac:dyDescent="0.3">
      <c r="F1192" s="1"/>
      <c r="H1192" s="1"/>
    </row>
    <row r="1193" spans="6:8" ht="13.8" x14ac:dyDescent="0.3">
      <c r="F1193" s="1"/>
      <c r="H1193" s="1"/>
    </row>
    <row r="1194" spans="6:8" ht="13.8" x14ac:dyDescent="0.3">
      <c r="F1194" s="1"/>
      <c r="H1194" s="1"/>
    </row>
    <row r="1195" spans="6:8" ht="13.8" x14ac:dyDescent="0.3">
      <c r="F1195" s="1"/>
      <c r="H1195" s="1"/>
    </row>
    <row r="1196" spans="6:8" ht="13.8" x14ac:dyDescent="0.3">
      <c r="F1196" s="1"/>
      <c r="H1196" s="1"/>
    </row>
    <row r="1197" spans="6:8" ht="13.8" x14ac:dyDescent="0.3">
      <c r="F1197" s="1"/>
      <c r="H1197" s="1"/>
    </row>
    <row r="1198" spans="6:8" ht="13.8" x14ac:dyDescent="0.3">
      <c r="F1198" s="1"/>
      <c r="H1198" s="1"/>
    </row>
    <row r="1199" spans="6:8" ht="13.8" x14ac:dyDescent="0.3">
      <c r="F1199" s="1"/>
      <c r="H1199" s="1"/>
    </row>
    <row r="1200" spans="6:8" ht="13.8" x14ac:dyDescent="0.3">
      <c r="F1200" s="1"/>
      <c r="H1200" s="1"/>
    </row>
    <row r="1201" spans="6:8" ht="13.8" x14ac:dyDescent="0.3">
      <c r="F1201" s="1"/>
      <c r="H1201" s="1"/>
    </row>
    <row r="1202" spans="6:8" ht="13.8" x14ac:dyDescent="0.3">
      <c r="F1202" s="1"/>
      <c r="H1202" s="1"/>
    </row>
    <row r="1203" spans="6:8" ht="13.8" x14ac:dyDescent="0.3">
      <c r="F1203" s="1"/>
      <c r="H1203" s="1"/>
    </row>
    <row r="1204" spans="6:8" ht="13.8" x14ac:dyDescent="0.3">
      <c r="F1204" s="1"/>
      <c r="H1204" s="1"/>
    </row>
    <row r="1205" spans="6:8" ht="13.8" x14ac:dyDescent="0.3">
      <c r="F1205" s="1"/>
      <c r="H1205" s="1"/>
    </row>
    <row r="1206" spans="6:8" ht="13.8" x14ac:dyDescent="0.3">
      <c r="F1206" s="1"/>
      <c r="H1206" s="1"/>
    </row>
    <row r="1207" spans="6:8" ht="13.8" x14ac:dyDescent="0.3">
      <c r="F1207" s="1"/>
      <c r="H1207" s="1"/>
    </row>
    <row r="1208" spans="6:8" ht="13.8" x14ac:dyDescent="0.3">
      <c r="F1208" s="1"/>
      <c r="H1208" s="1"/>
    </row>
    <row r="1209" spans="6:8" ht="13.8" x14ac:dyDescent="0.3">
      <c r="F1209" s="1"/>
      <c r="H1209" s="1"/>
    </row>
    <row r="1210" spans="6:8" ht="13.8" x14ac:dyDescent="0.3">
      <c r="F1210" s="1"/>
      <c r="H1210" s="1"/>
    </row>
    <row r="1211" spans="6:8" ht="13.8" x14ac:dyDescent="0.3">
      <c r="F1211" s="1"/>
      <c r="H1211" s="1"/>
    </row>
    <row r="1212" spans="6:8" ht="13.8" x14ac:dyDescent="0.3">
      <c r="F1212" s="1"/>
      <c r="H1212" s="1"/>
    </row>
    <row r="1213" spans="6:8" ht="13.8" x14ac:dyDescent="0.3">
      <c r="F1213" s="1"/>
      <c r="H1213" s="1"/>
    </row>
    <row r="1214" spans="6:8" ht="13.8" x14ac:dyDescent="0.3">
      <c r="F1214" s="1"/>
      <c r="H1214" s="1"/>
    </row>
    <row r="1215" spans="6:8" ht="13.8" x14ac:dyDescent="0.3">
      <c r="F1215" s="1"/>
      <c r="H1215" s="1"/>
    </row>
    <row r="1216" spans="6:8" ht="13.8" x14ac:dyDescent="0.3">
      <c r="F1216" s="1"/>
      <c r="H1216" s="1"/>
    </row>
    <row r="1217" spans="6:8" ht="13.8" x14ac:dyDescent="0.3">
      <c r="F1217" s="1"/>
      <c r="H1217" s="1"/>
    </row>
    <row r="1218" spans="6:8" ht="13.8" x14ac:dyDescent="0.3">
      <c r="F1218" s="1"/>
      <c r="H1218" s="1"/>
    </row>
    <row r="1219" spans="6:8" ht="13.8" x14ac:dyDescent="0.3">
      <c r="F1219" s="1"/>
      <c r="H1219" s="1"/>
    </row>
    <row r="1220" spans="6:8" ht="13.8" x14ac:dyDescent="0.3">
      <c r="F1220" s="1"/>
      <c r="H1220" s="1"/>
    </row>
    <row r="1221" spans="6:8" ht="13.8" x14ac:dyDescent="0.3">
      <c r="F1221" s="1"/>
      <c r="H1221" s="1"/>
    </row>
    <row r="1222" spans="6:8" ht="13.8" x14ac:dyDescent="0.3">
      <c r="F1222" s="1"/>
      <c r="H1222" s="1"/>
    </row>
    <row r="1223" spans="6:8" ht="13.8" x14ac:dyDescent="0.3">
      <c r="F1223" s="1"/>
      <c r="H1223" s="1"/>
    </row>
    <row r="1224" spans="6:8" ht="13.8" x14ac:dyDescent="0.3">
      <c r="F1224" s="1"/>
      <c r="H1224" s="1"/>
    </row>
    <row r="1225" spans="6:8" ht="13.8" x14ac:dyDescent="0.3">
      <c r="F1225" s="1"/>
      <c r="H1225" s="1"/>
    </row>
    <row r="1226" spans="6:8" ht="13.8" x14ac:dyDescent="0.3">
      <c r="F1226" s="1"/>
      <c r="H1226" s="1"/>
    </row>
    <row r="1227" spans="6:8" ht="13.8" x14ac:dyDescent="0.3">
      <c r="F1227" s="1"/>
      <c r="H1227" s="1"/>
    </row>
    <row r="1228" spans="6:8" ht="13.8" x14ac:dyDescent="0.3">
      <c r="F1228" s="1"/>
      <c r="H1228" s="1"/>
    </row>
    <row r="1229" spans="6:8" ht="13.8" x14ac:dyDescent="0.3">
      <c r="F1229" s="1"/>
      <c r="H1229" s="1"/>
    </row>
    <row r="1230" spans="6:8" ht="13.8" x14ac:dyDescent="0.3">
      <c r="F1230" s="1"/>
      <c r="H1230" s="1"/>
    </row>
    <row r="1231" spans="6:8" ht="13.8" x14ac:dyDescent="0.3">
      <c r="F1231" s="1"/>
      <c r="H1231" s="1"/>
    </row>
    <row r="1232" spans="6:8" ht="13.8" x14ac:dyDescent="0.3">
      <c r="F1232" s="1"/>
      <c r="H1232" s="1"/>
    </row>
    <row r="1233" spans="6:8" ht="13.8" x14ac:dyDescent="0.3">
      <c r="F1233" s="1"/>
      <c r="H1233" s="1"/>
    </row>
    <row r="1234" spans="6:8" ht="13.8" x14ac:dyDescent="0.3">
      <c r="F1234" s="1"/>
      <c r="H1234" s="1"/>
    </row>
    <row r="1235" spans="6:8" ht="13.8" x14ac:dyDescent="0.3">
      <c r="F1235" s="1"/>
      <c r="H1235" s="1"/>
    </row>
    <row r="1236" spans="6:8" ht="13.8" x14ac:dyDescent="0.3">
      <c r="F1236" s="1"/>
      <c r="H1236" s="1"/>
    </row>
    <row r="1237" spans="6:8" ht="13.8" x14ac:dyDescent="0.3">
      <c r="F1237" s="1"/>
      <c r="H1237" s="1"/>
    </row>
    <row r="1238" spans="6:8" ht="13.8" x14ac:dyDescent="0.3">
      <c r="F1238" s="1"/>
      <c r="H1238" s="1"/>
    </row>
    <row r="1239" spans="6:8" ht="13.8" x14ac:dyDescent="0.3">
      <c r="F1239" s="1"/>
      <c r="H1239" s="1"/>
    </row>
    <row r="1240" spans="6:8" ht="13.8" x14ac:dyDescent="0.3">
      <c r="F1240" s="1"/>
      <c r="H1240" s="1"/>
    </row>
    <row r="1241" spans="6:8" ht="13.8" x14ac:dyDescent="0.3">
      <c r="F1241" s="1"/>
      <c r="H1241" s="1"/>
    </row>
    <row r="1242" spans="6:8" ht="13.8" x14ac:dyDescent="0.3">
      <c r="F1242" s="1"/>
      <c r="H1242" s="1"/>
    </row>
    <row r="1243" spans="6:8" ht="13.8" x14ac:dyDescent="0.3">
      <c r="F1243" s="1"/>
      <c r="H1243" s="1"/>
    </row>
    <row r="1244" spans="6:8" ht="13.8" x14ac:dyDescent="0.3">
      <c r="F1244" s="1"/>
      <c r="H1244" s="1"/>
    </row>
    <row r="1245" spans="6:8" ht="13.8" x14ac:dyDescent="0.3">
      <c r="F1245" s="1"/>
      <c r="H1245" s="1"/>
    </row>
    <row r="1246" spans="6:8" ht="13.8" x14ac:dyDescent="0.3">
      <c r="F1246" s="1"/>
      <c r="H1246" s="1"/>
    </row>
    <row r="1247" spans="6:8" ht="13.8" x14ac:dyDescent="0.3">
      <c r="F1247" s="1"/>
      <c r="H1247" s="1"/>
    </row>
    <row r="1248" spans="6:8" ht="13.8" x14ac:dyDescent="0.3">
      <c r="F1248" s="1"/>
      <c r="H1248" s="1"/>
    </row>
    <row r="1249" spans="6:8" ht="13.8" x14ac:dyDescent="0.3">
      <c r="F1249" s="1"/>
      <c r="H1249" s="1"/>
    </row>
    <row r="1250" spans="6:8" ht="13.8" x14ac:dyDescent="0.3">
      <c r="F1250" s="1"/>
      <c r="H1250" s="1"/>
    </row>
    <row r="1251" spans="6:8" ht="13.8" x14ac:dyDescent="0.3">
      <c r="F1251" s="1"/>
      <c r="H1251" s="1"/>
    </row>
    <row r="1252" spans="6:8" ht="13.8" x14ac:dyDescent="0.3">
      <c r="F1252" s="1"/>
      <c r="H1252" s="1"/>
    </row>
    <row r="1253" spans="6:8" ht="13.8" x14ac:dyDescent="0.3">
      <c r="F1253" s="1"/>
      <c r="H1253" s="1"/>
    </row>
    <row r="1254" spans="6:8" ht="13.8" x14ac:dyDescent="0.3">
      <c r="F1254" s="1"/>
      <c r="H1254" s="1"/>
    </row>
    <row r="1255" spans="6:8" ht="13.8" x14ac:dyDescent="0.3">
      <c r="F1255" s="1"/>
      <c r="H1255" s="1"/>
    </row>
    <row r="1256" spans="6:8" ht="13.8" x14ac:dyDescent="0.3">
      <c r="F1256" s="1"/>
      <c r="H1256" s="1"/>
    </row>
    <row r="1257" spans="6:8" ht="13.8" x14ac:dyDescent="0.3">
      <c r="F1257" s="1"/>
      <c r="H1257" s="1"/>
    </row>
    <row r="1258" spans="6:8" ht="13.8" x14ac:dyDescent="0.3">
      <c r="F1258" s="1"/>
      <c r="H1258" s="1"/>
    </row>
    <row r="1259" spans="6:8" ht="13.8" x14ac:dyDescent="0.3">
      <c r="F1259" s="1"/>
      <c r="H1259" s="1"/>
    </row>
    <row r="1260" spans="6:8" ht="13.8" x14ac:dyDescent="0.3">
      <c r="F1260" s="1"/>
      <c r="H1260" s="1"/>
    </row>
    <row r="1261" spans="6:8" ht="13.8" x14ac:dyDescent="0.3">
      <c r="F1261" s="1"/>
      <c r="H1261" s="1"/>
    </row>
    <row r="1262" spans="6:8" ht="13.8" x14ac:dyDescent="0.3">
      <c r="F1262" s="1"/>
      <c r="H1262" s="1"/>
    </row>
    <row r="1263" spans="6:8" ht="13.8" x14ac:dyDescent="0.3">
      <c r="F1263" s="1"/>
      <c r="H1263" s="1"/>
    </row>
    <row r="1264" spans="6:8" ht="13.8" x14ac:dyDescent="0.3">
      <c r="F1264" s="1"/>
      <c r="H1264" s="1"/>
    </row>
    <row r="1265" spans="6:8" ht="13.8" x14ac:dyDescent="0.3">
      <c r="F1265" s="1"/>
      <c r="H1265" s="1"/>
    </row>
    <row r="1266" spans="6:8" ht="13.8" x14ac:dyDescent="0.3">
      <c r="F1266" s="1"/>
      <c r="H1266" s="1"/>
    </row>
    <row r="1267" spans="6:8" ht="13.8" x14ac:dyDescent="0.3">
      <c r="F1267" s="1"/>
      <c r="H1267" s="1"/>
    </row>
    <row r="1268" spans="6:8" ht="13.8" x14ac:dyDescent="0.3">
      <c r="F1268" s="1"/>
      <c r="H1268" s="1"/>
    </row>
    <row r="1269" spans="6:8" ht="13.8" x14ac:dyDescent="0.3">
      <c r="F1269" s="1"/>
      <c r="H1269" s="1"/>
    </row>
    <row r="1270" spans="6:8" ht="13.8" x14ac:dyDescent="0.3">
      <c r="F1270" s="1"/>
      <c r="H1270" s="1"/>
    </row>
    <row r="1271" spans="6:8" ht="13.8" x14ac:dyDescent="0.3">
      <c r="F1271" s="1"/>
      <c r="H1271" s="1"/>
    </row>
    <row r="1272" spans="6:8" ht="13.8" x14ac:dyDescent="0.3">
      <c r="F1272" s="1"/>
      <c r="H1272" s="1"/>
    </row>
    <row r="1273" spans="6:8" ht="13.8" x14ac:dyDescent="0.3">
      <c r="F1273" s="1"/>
      <c r="H1273" s="1"/>
    </row>
    <row r="1274" spans="6:8" ht="13.8" x14ac:dyDescent="0.3">
      <c r="F1274" s="1"/>
      <c r="H1274" s="1"/>
    </row>
    <row r="1275" spans="6:8" ht="13.8" x14ac:dyDescent="0.3">
      <c r="F1275" s="1"/>
      <c r="H1275" s="1"/>
    </row>
    <row r="1276" spans="6:8" ht="13.8" x14ac:dyDescent="0.3">
      <c r="F1276" s="1"/>
      <c r="H1276" s="1"/>
    </row>
    <row r="1277" spans="6:8" ht="13.8" x14ac:dyDescent="0.3">
      <c r="F1277" s="1"/>
      <c r="H1277" s="1"/>
    </row>
    <row r="1278" spans="6:8" ht="13.8" x14ac:dyDescent="0.3">
      <c r="F1278" s="1"/>
      <c r="H1278" s="1"/>
    </row>
    <row r="1279" spans="6:8" ht="13.8" x14ac:dyDescent="0.3">
      <c r="F1279" s="1"/>
      <c r="H1279" s="1"/>
    </row>
    <row r="1280" spans="6:8" ht="13.8" x14ac:dyDescent="0.3">
      <c r="F1280" s="1"/>
      <c r="H1280" s="1"/>
    </row>
    <row r="1281" spans="6:8" ht="13.8" x14ac:dyDescent="0.3">
      <c r="F1281" s="1"/>
      <c r="H1281" s="1"/>
    </row>
    <row r="1282" spans="6:8" ht="13.8" x14ac:dyDescent="0.3">
      <c r="F1282" s="1"/>
      <c r="H1282" s="1"/>
    </row>
    <row r="1283" spans="6:8" ht="13.8" x14ac:dyDescent="0.3">
      <c r="F1283" s="1"/>
      <c r="H1283" s="1"/>
    </row>
    <row r="1284" spans="6:8" ht="13.8" x14ac:dyDescent="0.3">
      <c r="F1284" s="1"/>
      <c r="H1284" s="1"/>
    </row>
    <row r="1285" spans="6:8" ht="13.8" x14ac:dyDescent="0.3">
      <c r="F1285" s="1"/>
      <c r="H1285" s="1"/>
    </row>
    <row r="1286" spans="6:8" ht="13.8" x14ac:dyDescent="0.3">
      <c r="F1286" s="1"/>
      <c r="H1286" s="1"/>
    </row>
    <row r="1287" spans="6:8" ht="13.8" x14ac:dyDescent="0.3">
      <c r="F1287" s="1"/>
      <c r="H1287" s="1"/>
    </row>
    <row r="1288" spans="6:8" ht="13.8" x14ac:dyDescent="0.3">
      <c r="F1288" s="1"/>
      <c r="H1288" s="1"/>
    </row>
    <row r="1289" spans="6:8" ht="13.8" x14ac:dyDescent="0.3">
      <c r="F1289" s="1"/>
      <c r="H1289" s="1"/>
    </row>
    <row r="1290" spans="6:8" ht="13.8" x14ac:dyDescent="0.3">
      <c r="F1290" s="1"/>
      <c r="H1290" s="1"/>
    </row>
    <row r="1291" spans="6:8" ht="13.8" x14ac:dyDescent="0.3">
      <c r="F1291" s="1"/>
      <c r="H1291" s="1"/>
    </row>
    <row r="1292" spans="6:8" ht="13.8" x14ac:dyDescent="0.3">
      <c r="F1292" s="1"/>
      <c r="H1292" s="1"/>
    </row>
    <row r="1293" spans="6:8" ht="13.8" x14ac:dyDescent="0.3">
      <c r="F1293" s="1"/>
      <c r="H1293" s="1"/>
    </row>
    <row r="1294" spans="6:8" ht="13.8" x14ac:dyDescent="0.3">
      <c r="F1294" s="1"/>
      <c r="H1294" s="1"/>
    </row>
    <row r="1295" spans="6:8" ht="13.8" x14ac:dyDescent="0.3">
      <c r="F1295" s="1"/>
      <c r="H1295" s="1"/>
    </row>
    <row r="1296" spans="6:8" ht="13.8" x14ac:dyDescent="0.3">
      <c r="F1296" s="1"/>
      <c r="H1296" s="1"/>
    </row>
    <row r="1297" spans="6:8" ht="13.8" x14ac:dyDescent="0.3">
      <c r="F1297" s="1"/>
      <c r="H1297" s="1"/>
    </row>
    <row r="1298" spans="6:8" ht="13.8" x14ac:dyDescent="0.3">
      <c r="F1298" s="1"/>
      <c r="H1298" s="1"/>
    </row>
    <row r="1299" spans="6:8" ht="13.8" x14ac:dyDescent="0.3">
      <c r="F1299" s="1"/>
      <c r="H1299" s="1"/>
    </row>
    <row r="1300" spans="6:8" ht="13.8" x14ac:dyDescent="0.3">
      <c r="F1300" s="1"/>
      <c r="H1300" s="1"/>
    </row>
    <row r="1301" spans="6:8" ht="13.8" x14ac:dyDescent="0.3">
      <c r="F1301" s="1"/>
      <c r="H1301" s="1"/>
    </row>
    <row r="1302" spans="6:8" ht="13.8" x14ac:dyDescent="0.3">
      <c r="F1302" s="1"/>
      <c r="H1302" s="1"/>
    </row>
    <row r="1303" spans="6:8" ht="13.8" x14ac:dyDescent="0.3">
      <c r="F1303" s="1"/>
      <c r="H1303" s="1"/>
    </row>
    <row r="1304" spans="6:8" ht="13.8" x14ac:dyDescent="0.3">
      <c r="F1304" s="1"/>
      <c r="H1304" s="1"/>
    </row>
    <row r="1305" spans="6:8" ht="13.8" x14ac:dyDescent="0.3">
      <c r="F1305" s="1"/>
      <c r="H1305" s="1"/>
    </row>
    <row r="1306" spans="6:8" ht="13.8" x14ac:dyDescent="0.3">
      <c r="F1306" s="1"/>
      <c r="H1306" s="1"/>
    </row>
    <row r="1307" spans="6:8" ht="13.8" x14ac:dyDescent="0.3">
      <c r="F1307" s="1"/>
      <c r="H1307" s="1"/>
    </row>
    <row r="1308" spans="6:8" ht="13.8" x14ac:dyDescent="0.3">
      <c r="F1308" s="1"/>
      <c r="H1308" s="1"/>
    </row>
    <row r="1309" spans="6:8" ht="13.8" x14ac:dyDescent="0.3">
      <c r="F1309" s="1"/>
      <c r="H1309" s="1"/>
    </row>
    <row r="1310" spans="6:8" ht="13.8" x14ac:dyDescent="0.3">
      <c r="F1310" s="1"/>
      <c r="H1310" s="1"/>
    </row>
    <row r="1311" spans="6:8" ht="13.8" x14ac:dyDescent="0.3">
      <c r="F1311" s="1"/>
      <c r="H1311" s="1"/>
    </row>
    <row r="1312" spans="6:8" ht="13.8" x14ac:dyDescent="0.3">
      <c r="F1312" s="1"/>
      <c r="H1312" s="1"/>
    </row>
    <row r="1313" spans="6:8" ht="13.8" x14ac:dyDescent="0.3">
      <c r="F1313" s="1"/>
      <c r="H1313" s="1"/>
    </row>
    <row r="1314" spans="6:8" ht="13.8" x14ac:dyDescent="0.3">
      <c r="F1314" s="1"/>
      <c r="H1314" s="1"/>
    </row>
    <row r="1315" spans="6:8" ht="13.8" x14ac:dyDescent="0.3">
      <c r="F1315" s="1"/>
      <c r="H1315" s="1"/>
    </row>
    <row r="1316" spans="6:8" ht="13.8" x14ac:dyDescent="0.3">
      <c r="F1316" s="1"/>
      <c r="H1316" s="1"/>
    </row>
    <row r="1317" spans="6:8" ht="13.8" x14ac:dyDescent="0.3">
      <c r="F1317" s="1"/>
      <c r="H1317" s="1"/>
    </row>
    <row r="1318" spans="6:8" ht="13.8" x14ac:dyDescent="0.3">
      <c r="F1318" s="1"/>
      <c r="H1318" s="1"/>
    </row>
    <row r="1319" spans="6:8" ht="13.8" x14ac:dyDescent="0.3">
      <c r="F1319" s="1"/>
      <c r="H1319" s="1"/>
    </row>
    <row r="1320" spans="6:8" ht="13.8" x14ac:dyDescent="0.3">
      <c r="F1320" s="1"/>
      <c r="H1320" s="1"/>
    </row>
    <row r="1321" spans="6:8" ht="13.8" x14ac:dyDescent="0.3">
      <c r="F1321" s="1"/>
      <c r="H1321" s="1"/>
    </row>
    <row r="1322" spans="6:8" ht="13.8" x14ac:dyDescent="0.3">
      <c r="F1322" s="1"/>
      <c r="H1322" s="1"/>
    </row>
    <row r="1323" spans="6:8" ht="13.8" x14ac:dyDescent="0.3">
      <c r="F1323" s="1"/>
      <c r="H1323" s="1"/>
    </row>
    <row r="1324" spans="6:8" ht="13.8" x14ac:dyDescent="0.3">
      <c r="F1324" s="1"/>
      <c r="H1324" s="1"/>
    </row>
    <row r="1325" spans="6:8" ht="13.8" x14ac:dyDescent="0.3">
      <c r="F1325" s="1"/>
      <c r="H1325" s="1"/>
    </row>
    <row r="1326" spans="6:8" ht="13.8" x14ac:dyDescent="0.3">
      <c r="F1326" s="1"/>
      <c r="H1326" s="1"/>
    </row>
    <row r="1327" spans="6:8" ht="13.8" x14ac:dyDescent="0.3">
      <c r="F1327" s="1"/>
      <c r="H1327" s="1"/>
    </row>
    <row r="1328" spans="6:8" ht="13.8" x14ac:dyDescent="0.3">
      <c r="F1328" s="1"/>
      <c r="H1328" s="1"/>
    </row>
    <row r="1329" spans="6:8" ht="13.8" x14ac:dyDescent="0.3">
      <c r="F1329" s="1"/>
      <c r="H1329" s="1"/>
    </row>
    <row r="1330" spans="6:8" ht="13.8" x14ac:dyDescent="0.3">
      <c r="F1330" s="1"/>
      <c r="H1330" s="1"/>
    </row>
    <row r="1331" spans="6:8" ht="13.8" x14ac:dyDescent="0.3">
      <c r="F1331" s="1"/>
      <c r="H1331" s="1"/>
    </row>
    <row r="1332" spans="6:8" ht="13.8" x14ac:dyDescent="0.3">
      <c r="F1332" s="1"/>
      <c r="H1332" s="1"/>
    </row>
    <row r="1333" spans="6:8" ht="13.8" x14ac:dyDescent="0.3">
      <c r="F1333" s="1"/>
      <c r="H1333" s="1"/>
    </row>
    <row r="1334" spans="6:8" ht="13.8" x14ac:dyDescent="0.3">
      <c r="F1334" s="1"/>
      <c r="H1334" s="1"/>
    </row>
    <row r="1335" spans="6:8" ht="13.8" x14ac:dyDescent="0.3">
      <c r="F1335" s="1"/>
      <c r="H1335" s="1"/>
    </row>
    <row r="1336" spans="6:8" ht="13.8" x14ac:dyDescent="0.3">
      <c r="F1336" s="1"/>
      <c r="H1336" s="1"/>
    </row>
    <row r="1337" spans="6:8" ht="13.8" x14ac:dyDescent="0.3">
      <c r="F1337" s="1"/>
      <c r="H1337" s="1"/>
    </row>
    <row r="1338" spans="6:8" ht="13.8" x14ac:dyDescent="0.3">
      <c r="F1338" s="1"/>
      <c r="H1338" s="1"/>
    </row>
    <row r="1339" spans="6:8" ht="13.8" x14ac:dyDescent="0.3">
      <c r="F1339" s="1"/>
      <c r="H1339" s="1"/>
    </row>
    <row r="1340" spans="6:8" ht="13.8" x14ac:dyDescent="0.3">
      <c r="F1340" s="1"/>
      <c r="H1340" s="1"/>
    </row>
    <row r="1341" spans="6:8" ht="13.8" x14ac:dyDescent="0.3">
      <c r="F1341" s="1"/>
      <c r="H1341" s="1"/>
    </row>
    <row r="1342" spans="6:8" ht="13.8" x14ac:dyDescent="0.3">
      <c r="F1342" s="1"/>
      <c r="H1342" s="1"/>
    </row>
    <row r="1343" spans="6:8" ht="13.8" x14ac:dyDescent="0.3">
      <c r="F1343" s="1"/>
      <c r="H1343" s="1"/>
    </row>
    <row r="1344" spans="6:8" ht="13.8" x14ac:dyDescent="0.3">
      <c r="F1344" s="1"/>
      <c r="H1344" s="1"/>
    </row>
    <row r="1345" spans="6:8" ht="13.8" x14ac:dyDescent="0.3">
      <c r="F1345" s="1"/>
      <c r="H1345" s="1"/>
    </row>
    <row r="1346" spans="6:8" ht="13.8" x14ac:dyDescent="0.3">
      <c r="F1346" s="1"/>
      <c r="H1346" s="1"/>
    </row>
    <row r="1347" spans="6:8" ht="13.8" x14ac:dyDescent="0.3">
      <c r="F1347" s="1"/>
      <c r="H1347" s="1"/>
    </row>
    <row r="1348" spans="6:8" ht="13.8" x14ac:dyDescent="0.3">
      <c r="F1348" s="1"/>
      <c r="H1348" s="1"/>
    </row>
    <row r="1349" spans="6:8" ht="13.8" x14ac:dyDescent="0.3">
      <c r="F1349" s="1"/>
      <c r="H1349" s="1"/>
    </row>
    <row r="1350" spans="6:8" ht="13.8" x14ac:dyDescent="0.3">
      <c r="F1350" s="1"/>
      <c r="H1350" s="1"/>
    </row>
    <row r="1351" spans="6:8" ht="13.8" x14ac:dyDescent="0.3">
      <c r="F1351" s="1"/>
      <c r="H1351" s="1"/>
    </row>
    <row r="1352" spans="6:8" ht="13.8" x14ac:dyDescent="0.3">
      <c r="F1352" s="1"/>
      <c r="H1352" s="1"/>
    </row>
    <row r="1353" spans="6:8" ht="13.8" x14ac:dyDescent="0.3">
      <c r="F1353" s="1"/>
      <c r="H1353" s="1"/>
    </row>
    <row r="1354" spans="6:8" ht="13.8" x14ac:dyDescent="0.3">
      <c r="F1354" s="1"/>
      <c r="H1354" s="1"/>
    </row>
    <row r="1355" spans="6:8" ht="13.8" x14ac:dyDescent="0.3">
      <c r="F1355" s="1"/>
      <c r="H1355" s="1"/>
    </row>
    <row r="1356" spans="6:8" ht="13.8" x14ac:dyDescent="0.3">
      <c r="F1356" s="1"/>
      <c r="H1356" s="1"/>
    </row>
    <row r="1357" spans="6:8" ht="13.8" x14ac:dyDescent="0.3">
      <c r="F1357" s="1"/>
      <c r="H1357" s="1"/>
    </row>
    <row r="1358" spans="6:8" ht="13.8" x14ac:dyDescent="0.3">
      <c r="F1358" s="1"/>
      <c r="H1358" s="1"/>
    </row>
    <row r="1359" spans="6:8" ht="13.8" x14ac:dyDescent="0.3">
      <c r="F1359" s="1"/>
      <c r="H1359" s="1"/>
    </row>
    <row r="1360" spans="6:8" ht="13.8" x14ac:dyDescent="0.3">
      <c r="F1360" s="1"/>
      <c r="H1360" s="1"/>
    </row>
    <row r="1361" spans="6:8" ht="13.8" x14ac:dyDescent="0.3">
      <c r="F1361" s="1"/>
      <c r="H1361" s="1"/>
    </row>
    <row r="1362" spans="6:8" ht="13.8" x14ac:dyDescent="0.3">
      <c r="F1362" s="1"/>
      <c r="H1362" s="1"/>
    </row>
    <row r="1363" spans="6:8" ht="13.8" x14ac:dyDescent="0.3">
      <c r="F1363" s="1"/>
      <c r="H1363" s="1"/>
    </row>
    <row r="1364" spans="6:8" ht="13.8" x14ac:dyDescent="0.3">
      <c r="F1364" s="1"/>
      <c r="H1364" s="1"/>
    </row>
    <row r="1365" spans="6:8" ht="13.8" x14ac:dyDescent="0.3">
      <c r="F1365" s="1"/>
      <c r="H1365" s="1"/>
    </row>
    <row r="1366" spans="6:8" ht="13.8" x14ac:dyDescent="0.3">
      <c r="F1366" s="1"/>
      <c r="H1366" s="1"/>
    </row>
    <row r="1367" spans="6:8" ht="13.8" x14ac:dyDescent="0.3">
      <c r="F1367" s="1"/>
      <c r="H1367" s="1"/>
    </row>
    <row r="1368" spans="6:8" ht="13.8" x14ac:dyDescent="0.3">
      <c r="F1368" s="1"/>
      <c r="H1368" s="1"/>
    </row>
    <row r="1369" spans="6:8" ht="13.8" x14ac:dyDescent="0.3">
      <c r="F1369" s="1"/>
      <c r="H1369" s="1"/>
    </row>
    <row r="1370" spans="6:8" ht="13.8" x14ac:dyDescent="0.3">
      <c r="F1370" s="1"/>
      <c r="H1370" s="1"/>
    </row>
    <row r="1371" spans="6:8" ht="13.8" x14ac:dyDescent="0.3">
      <c r="F1371" s="1"/>
      <c r="H1371" s="1"/>
    </row>
    <row r="1372" spans="6:8" ht="13.8" x14ac:dyDescent="0.3">
      <c r="F1372" s="1"/>
      <c r="H1372" s="1"/>
    </row>
    <row r="1373" spans="6:8" ht="13.8" x14ac:dyDescent="0.3">
      <c r="F1373" s="1"/>
      <c r="H1373" s="1"/>
    </row>
    <row r="1374" spans="6:8" ht="13.8" x14ac:dyDescent="0.3">
      <c r="F1374" s="1"/>
      <c r="H1374" s="1"/>
    </row>
    <row r="1375" spans="6:8" ht="13.8" x14ac:dyDescent="0.3">
      <c r="F1375" s="1"/>
      <c r="H1375" s="1"/>
    </row>
    <row r="1376" spans="6:8" ht="13.8" x14ac:dyDescent="0.3">
      <c r="F1376" s="1"/>
      <c r="H1376" s="1"/>
    </row>
    <row r="1377" spans="6:8" ht="13.8" x14ac:dyDescent="0.3">
      <c r="F1377" s="1"/>
      <c r="H1377" s="1"/>
    </row>
    <row r="1378" spans="6:8" ht="13.8" x14ac:dyDescent="0.3">
      <c r="F1378" s="1"/>
      <c r="H1378" s="1"/>
    </row>
    <row r="1379" spans="6:8" ht="13.8" x14ac:dyDescent="0.3">
      <c r="F1379" s="1"/>
      <c r="H1379" s="1"/>
    </row>
    <row r="1380" spans="6:8" ht="13.8" x14ac:dyDescent="0.3">
      <c r="F1380" s="1"/>
      <c r="H1380" s="1"/>
    </row>
    <row r="1381" spans="6:8" ht="13.8" x14ac:dyDescent="0.3">
      <c r="F1381" s="1"/>
      <c r="H1381" s="1"/>
    </row>
    <row r="1382" spans="6:8" ht="13.8" x14ac:dyDescent="0.3">
      <c r="F1382" s="1"/>
      <c r="H1382" s="1"/>
    </row>
    <row r="1383" spans="6:8" ht="13.8" x14ac:dyDescent="0.3">
      <c r="F1383" s="1"/>
      <c r="H1383" s="1"/>
    </row>
    <row r="1384" spans="6:8" ht="13.8" x14ac:dyDescent="0.3">
      <c r="F1384" s="1"/>
      <c r="H1384" s="1"/>
    </row>
    <row r="1385" spans="6:8" ht="13.8" x14ac:dyDescent="0.3">
      <c r="F1385" s="1"/>
      <c r="H1385" s="1"/>
    </row>
    <row r="1386" spans="6:8" ht="13.8" x14ac:dyDescent="0.3">
      <c r="F1386" s="1"/>
      <c r="H1386" s="1"/>
    </row>
    <row r="1387" spans="6:8" ht="13.8" x14ac:dyDescent="0.3">
      <c r="F1387" s="1"/>
      <c r="H1387" s="1"/>
    </row>
    <row r="1388" spans="6:8" ht="13.8" x14ac:dyDescent="0.3">
      <c r="F1388" s="1"/>
      <c r="H1388" s="1"/>
    </row>
    <row r="1389" spans="6:8" ht="13.8" x14ac:dyDescent="0.3">
      <c r="F1389" s="1"/>
      <c r="H1389" s="1"/>
    </row>
    <row r="1390" spans="6:8" ht="13.8" x14ac:dyDescent="0.3">
      <c r="F1390" s="1"/>
      <c r="H1390" s="1"/>
    </row>
    <row r="1391" spans="6:8" ht="13.8" x14ac:dyDescent="0.3">
      <c r="F1391" s="1"/>
      <c r="H1391" s="1"/>
    </row>
    <row r="1392" spans="6:8" ht="13.8" x14ac:dyDescent="0.3">
      <c r="F1392" s="1"/>
      <c r="H1392" s="1"/>
    </row>
    <row r="1393" spans="6:8" ht="13.8" x14ac:dyDescent="0.3">
      <c r="F1393" s="1"/>
      <c r="H1393" s="1"/>
    </row>
    <row r="1394" spans="6:8" ht="13.8" x14ac:dyDescent="0.3">
      <c r="F1394" s="1"/>
      <c r="H1394" s="1"/>
    </row>
    <row r="1395" spans="6:8" ht="13.8" x14ac:dyDescent="0.3">
      <c r="F1395" s="1"/>
      <c r="H1395" s="1"/>
    </row>
    <row r="1396" spans="6:8" ht="13.8" x14ac:dyDescent="0.3">
      <c r="F1396" s="1"/>
      <c r="H1396" s="1"/>
    </row>
    <row r="1397" spans="6:8" ht="13.8" x14ac:dyDescent="0.3">
      <c r="F1397" s="1"/>
      <c r="H1397" s="1"/>
    </row>
    <row r="1398" spans="6:8" ht="13.8" x14ac:dyDescent="0.3">
      <c r="F1398" s="1"/>
      <c r="H1398" s="1"/>
    </row>
    <row r="1399" spans="6:8" ht="13.8" x14ac:dyDescent="0.3">
      <c r="F1399" s="1"/>
      <c r="H1399" s="1"/>
    </row>
    <row r="1400" spans="6:8" ht="13.8" x14ac:dyDescent="0.3">
      <c r="F1400" s="1"/>
      <c r="H1400" s="1"/>
    </row>
    <row r="1401" spans="6:8" ht="13.8" x14ac:dyDescent="0.3">
      <c r="F1401" s="1"/>
      <c r="H1401" s="1"/>
    </row>
    <row r="1402" spans="6:8" ht="13.8" x14ac:dyDescent="0.3">
      <c r="F1402" s="1"/>
      <c r="H1402" s="1"/>
    </row>
    <row r="1403" spans="6:8" ht="13.8" x14ac:dyDescent="0.3">
      <c r="F1403" s="1"/>
      <c r="H1403" s="1"/>
    </row>
    <row r="1404" spans="6:8" ht="13.8" x14ac:dyDescent="0.3">
      <c r="F1404" s="1"/>
      <c r="H1404" s="1"/>
    </row>
    <row r="1405" spans="6:8" ht="13.8" x14ac:dyDescent="0.3">
      <c r="F1405" s="1"/>
      <c r="H1405" s="1"/>
    </row>
    <row r="1406" spans="6:8" ht="13.8" x14ac:dyDescent="0.3">
      <c r="F1406" s="1"/>
      <c r="H1406" s="1"/>
    </row>
    <row r="1407" spans="6:8" ht="13.8" x14ac:dyDescent="0.3">
      <c r="F1407" s="1"/>
      <c r="H1407" s="1"/>
    </row>
    <row r="1408" spans="6:8" ht="13.8" x14ac:dyDescent="0.3">
      <c r="F1408" s="1"/>
      <c r="H1408" s="1"/>
    </row>
    <row r="1409" spans="6:8" ht="13.8" x14ac:dyDescent="0.3">
      <c r="F1409" s="1"/>
      <c r="H1409" s="1"/>
    </row>
    <row r="1410" spans="6:8" ht="13.8" x14ac:dyDescent="0.3">
      <c r="F1410" s="1"/>
      <c r="H1410" s="1"/>
    </row>
    <row r="1411" spans="6:8" ht="13.8" x14ac:dyDescent="0.3">
      <c r="F1411" s="1"/>
      <c r="H1411" s="1"/>
    </row>
    <row r="1412" spans="6:8" ht="13.8" x14ac:dyDescent="0.3">
      <c r="F1412" s="1"/>
      <c r="H1412" s="1"/>
    </row>
    <row r="1413" spans="6:8" ht="13.8" x14ac:dyDescent="0.3">
      <c r="F1413" s="1"/>
      <c r="H1413" s="1"/>
    </row>
    <row r="1414" spans="6:8" ht="13.8" x14ac:dyDescent="0.3">
      <c r="F1414" s="1"/>
      <c r="H1414" s="1"/>
    </row>
    <row r="1415" spans="6:8" ht="13.8" x14ac:dyDescent="0.3">
      <c r="F1415" s="1"/>
      <c r="H1415" s="1"/>
    </row>
    <row r="1416" spans="6:8" ht="13.8" x14ac:dyDescent="0.3">
      <c r="F1416" s="1"/>
      <c r="H1416" s="1"/>
    </row>
    <row r="1417" spans="6:8" ht="13.8" x14ac:dyDescent="0.3">
      <c r="F1417" s="1"/>
      <c r="H1417" s="1"/>
    </row>
    <row r="1418" spans="6:8" ht="13.8" x14ac:dyDescent="0.3">
      <c r="F1418" s="1"/>
      <c r="H1418" s="1"/>
    </row>
    <row r="1419" spans="6:8" ht="13.8" x14ac:dyDescent="0.3">
      <c r="F1419" s="1"/>
      <c r="H1419" s="1"/>
    </row>
    <row r="1420" spans="6:8" ht="13.8" x14ac:dyDescent="0.3">
      <c r="F1420" s="1"/>
      <c r="H1420" s="1"/>
    </row>
    <row r="1421" spans="6:8" ht="13.8" x14ac:dyDescent="0.3">
      <c r="F1421" s="1"/>
      <c r="H1421" s="1"/>
    </row>
    <row r="1422" spans="6:8" ht="13.8" x14ac:dyDescent="0.3">
      <c r="F1422" s="1"/>
      <c r="H1422" s="1"/>
    </row>
    <row r="1423" spans="6:8" ht="13.8" x14ac:dyDescent="0.3">
      <c r="F1423" s="1"/>
      <c r="H1423" s="1"/>
    </row>
    <row r="1424" spans="6:8" ht="13.8" x14ac:dyDescent="0.3">
      <c r="F1424" s="1"/>
      <c r="H1424" s="1"/>
    </row>
    <row r="1425" spans="6:8" ht="13.8" x14ac:dyDescent="0.3">
      <c r="F1425" s="1"/>
      <c r="H1425" s="1"/>
    </row>
    <row r="1426" spans="6:8" ht="13.8" x14ac:dyDescent="0.3">
      <c r="F1426" s="1"/>
      <c r="H1426" s="1"/>
    </row>
    <row r="1427" spans="6:8" ht="13.8" x14ac:dyDescent="0.3">
      <c r="F1427" s="1"/>
      <c r="H1427" s="1"/>
    </row>
    <row r="1428" spans="6:8" ht="13.8" x14ac:dyDescent="0.3">
      <c r="F1428" s="1"/>
      <c r="H1428" s="1"/>
    </row>
    <row r="1429" spans="6:8" ht="13.8" x14ac:dyDescent="0.3">
      <c r="F1429" s="1"/>
      <c r="H1429" s="1"/>
    </row>
    <row r="1430" spans="6:8" ht="13.8" x14ac:dyDescent="0.3">
      <c r="F1430" s="1"/>
      <c r="H1430" s="1"/>
    </row>
    <row r="1431" spans="6:8" ht="13.8" x14ac:dyDescent="0.3">
      <c r="F1431" s="1"/>
      <c r="H1431" s="1"/>
    </row>
    <row r="1432" spans="6:8" ht="13.8" x14ac:dyDescent="0.3">
      <c r="F1432" s="1"/>
      <c r="H1432" s="1"/>
    </row>
    <row r="1433" spans="6:8" ht="13.8" x14ac:dyDescent="0.3">
      <c r="F1433" s="1"/>
      <c r="H1433" s="1"/>
    </row>
    <row r="1434" spans="6:8" ht="13.8" x14ac:dyDescent="0.3">
      <c r="F1434" s="1"/>
      <c r="H1434" s="1"/>
    </row>
    <row r="1435" spans="6:8" ht="13.8" x14ac:dyDescent="0.3">
      <c r="F1435" s="1"/>
      <c r="H1435" s="1"/>
    </row>
    <row r="1436" spans="6:8" ht="13.8" x14ac:dyDescent="0.3">
      <c r="F1436" s="1"/>
      <c r="H1436" s="1"/>
    </row>
    <row r="1437" spans="6:8" ht="13.8" x14ac:dyDescent="0.3">
      <c r="F1437" s="1"/>
      <c r="H1437" s="1"/>
    </row>
    <row r="1438" spans="6:8" ht="13.8" x14ac:dyDescent="0.3">
      <c r="F1438" s="1"/>
      <c r="H1438" s="1"/>
    </row>
    <row r="1439" spans="6:8" ht="13.8" x14ac:dyDescent="0.3">
      <c r="F1439" s="1"/>
      <c r="H1439" s="1"/>
    </row>
    <row r="1440" spans="6:8" ht="13.8" x14ac:dyDescent="0.3">
      <c r="F1440" s="1"/>
      <c r="H1440" s="1"/>
    </row>
    <row r="1441" spans="6:8" ht="13.8" x14ac:dyDescent="0.3">
      <c r="F1441" s="1"/>
      <c r="H1441" s="1"/>
    </row>
    <row r="1442" spans="6:8" ht="13.8" x14ac:dyDescent="0.3">
      <c r="F1442" s="1"/>
      <c r="H1442" s="1"/>
    </row>
    <row r="1443" spans="6:8" ht="13.8" x14ac:dyDescent="0.3">
      <c r="F1443" s="1"/>
      <c r="H1443" s="1"/>
    </row>
    <row r="1444" spans="6:8" ht="13.8" x14ac:dyDescent="0.3">
      <c r="F1444" s="1"/>
      <c r="H1444" s="1"/>
    </row>
    <row r="1445" spans="6:8" ht="13.8" x14ac:dyDescent="0.3">
      <c r="F1445" s="1"/>
      <c r="H1445" s="1"/>
    </row>
    <row r="1446" spans="6:8" ht="13.8" x14ac:dyDescent="0.3">
      <c r="F1446" s="1"/>
      <c r="H1446" s="1"/>
    </row>
    <row r="1447" spans="6:8" ht="13.8" x14ac:dyDescent="0.3">
      <c r="F1447" s="1"/>
      <c r="H1447" s="1"/>
    </row>
    <row r="1448" spans="6:8" ht="13.8" x14ac:dyDescent="0.3">
      <c r="F1448" s="1"/>
      <c r="H1448" s="1"/>
    </row>
    <row r="1449" spans="6:8" ht="13.8" x14ac:dyDescent="0.3">
      <c r="F1449" s="1"/>
      <c r="H1449" s="1"/>
    </row>
    <row r="1450" spans="6:8" ht="13.8" x14ac:dyDescent="0.3">
      <c r="F1450" s="1"/>
      <c r="H1450" s="1"/>
    </row>
    <row r="1451" spans="6:8" ht="13.8" x14ac:dyDescent="0.3">
      <c r="F1451" s="1"/>
      <c r="H1451" s="1"/>
    </row>
    <row r="1452" spans="6:8" ht="13.8" x14ac:dyDescent="0.3">
      <c r="F1452" s="1"/>
      <c r="H1452" s="1"/>
    </row>
    <row r="1453" spans="6:8" ht="13.8" x14ac:dyDescent="0.3">
      <c r="F1453" s="1"/>
      <c r="H1453" s="1"/>
    </row>
    <row r="1454" spans="6:8" ht="13.8" x14ac:dyDescent="0.3">
      <c r="F1454" s="1"/>
      <c r="H1454" s="1"/>
    </row>
    <row r="1455" spans="6:8" ht="13.8" x14ac:dyDescent="0.3">
      <c r="F1455" s="1"/>
      <c r="H1455" s="1"/>
    </row>
    <row r="1456" spans="6:8" ht="13.8" x14ac:dyDescent="0.3">
      <c r="F1456" s="1"/>
      <c r="H1456" s="1"/>
    </row>
    <row r="1457" spans="6:8" ht="13.8" x14ac:dyDescent="0.3">
      <c r="F1457" s="1"/>
      <c r="H1457" s="1"/>
    </row>
    <row r="1458" spans="6:8" ht="13.8" x14ac:dyDescent="0.3">
      <c r="F1458" s="1"/>
      <c r="H1458" s="1"/>
    </row>
    <row r="1459" spans="6:8" ht="13.8" x14ac:dyDescent="0.3">
      <c r="F1459" s="1"/>
      <c r="H1459" s="1"/>
    </row>
    <row r="1460" spans="6:8" ht="13.8" x14ac:dyDescent="0.3">
      <c r="F1460" s="1"/>
      <c r="H1460" s="1"/>
    </row>
    <row r="1461" spans="6:8" ht="13.8" x14ac:dyDescent="0.3">
      <c r="F1461" s="1"/>
      <c r="H1461" s="1"/>
    </row>
    <row r="1462" spans="6:8" ht="13.8" x14ac:dyDescent="0.3">
      <c r="F1462" s="1"/>
      <c r="H1462" s="1"/>
    </row>
    <row r="1463" spans="6:8" ht="13.8" x14ac:dyDescent="0.3">
      <c r="F1463" s="1"/>
      <c r="H1463" s="1"/>
    </row>
    <row r="1464" spans="6:8" ht="13.8" x14ac:dyDescent="0.3">
      <c r="F1464" s="1"/>
      <c r="H1464" s="1"/>
    </row>
    <row r="1465" spans="6:8" ht="13.8" x14ac:dyDescent="0.3">
      <c r="F1465" s="1"/>
      <c r="H1465" s="1"/>
    </row>
    <row r="1466" spans="6:8" ht="13.8" x14ac:dyDescent="0.3">
      <c r="F1466" s="1"/>
      <c r="H1466" s="1"/>
    </row>
    <row r="1467" spans="6:8" ht="13.8" x14ac:dyDescent="0.3">
      <c r="F1467" s="1"/>
      <c r="H1467" s="1"/>
    </row>
    <row r="1468" spans="6:8" ht="13.8" x14ac:dyDescent="0.3">
      <c r="F1468" s="1"/>
      <c r="H1468" s="1"/>
    </row>
    <row r="1469" spans="6:8" ht="13.8" x14ac:dyDescent="0.3">
      <c r="F1469" s="1"/>
      <c r="H1469" s="1"/>
    </row>
    <row r="1470" spans="6:8" ht="13.8" x14ac:dyDescent="0.3">
      <c r="F1470" s="1"/>
      <c r="H1470" s="1"/>
    </row>
    <row r="1471" spans="6:8" ht="13.8" x14ac:dyDescent="0.3">
      <c r="F1471" s="1"/>
      <c r="H1471" s="1"/>
    </row>
    <row r="1472" spans="6:8" ht="13.8" x14ac:dyDescent="0.3">
      <c r="F1472" s="1"/>
      <c r="H1472" s="1"/>
    </row>
    <row r="1473" spans="6:8" ht="13.8" x14ac:dyDescent="0.3">
      <c r="F1473" s="1"/>
      <c r="H1473" s="1"/>
    </row>
    <row r="1474" spans="6:8" ht="13.8" x14ac:dyDescent="0.3">
      <c r="F1474" s="1"/>
      <c r="H1474" s="1"/>
    </row>
    <row r="1475" spans="6:8" ht="13.8" x14ac:dyDescent="0.3">
      <c r="F1475" s="1"/>
      <c r="H1475" s="1"/>
    </row>
    <row r="1476" spans="6:8" ht="13.8" x14ac:dyDescent="0.3">
      <c r="F1476" s="1"/>
      <c r="H1476" s="1"/>
    </row>
    <row r="1477" spans="6:8" ht="13.8" x14ac:dyDescent="0.3">
      <c r="F1477" s="1"/>
      <c r="H1477" s="1"/>
    </row>
    <row r="1478" spans="6:8" ht="13.8" x14ac:dyDescent="0.3">
      <c r="F1478" s="1"/>
      <c r="H1478" s="1"/>
    </row>
    <row r="1479" spans="6:8" ht="13.8" x14ac:dyDescent="0.3">
      <c r="F1479" s="1"/>
      <c r="H1479" s="1"/>
    </row>
    <row r="1480" spans="6:8" ht="13.8" x14ac:dyDescent="0.3">
      <c r="F1480" s="1"/>
      <c r="H1480" s="1"/>
    </row>
    <row r="1481" spans="6:8" ht="13.8" x14ac:dyDescent="0.3">
      <c r="F1481" s="1"/>
      <c r="H1481" s="1"/>
    </row>
    <row r="1482" spans="6:8" ht="13.8" x14ac:dyDescent="0.3">
      <c r="F1482" s="1"/>
      <c r="H1482" s="1"/>
    </row>
    <row r="1483" spans="6:8" ht="13.8" x14ac:dyDescent="0.3">
      <c r="F1483" s="1"/>
      <c r="H1483" s="1"/>
    </row>
    <row r="1484" spans="6:8" ht="13.8" x14ac:dyDescent="0.3">
      <c r="F1484" s="1"/>
      <c r="H1484" s="1"/>
    </row>
    <row r="1485" spans="6:8" ht="13.8" x14ac:dyDescent="0.3">
      <c r="F1485" s="1"/>
      <c r="H1485" s="1"/>
    </row>
    <row r="1486" spans="6:8" ht="13.8" x14ac:dyDescent="0.3">
      <c r="F1486" s="1"/>
      <c r="H1486" s="1"/>
    </row>
    <row r="1487" spans="6:8" ht="13.8" x14ac:dyDescent="0.3">
      <c r="F1487" s="1"/>
      <c r="H1487" s="1"/>
    </row>
    <row r="1488" spans="6:8" ht="13.8" x14ac:dyDescent="0.3">
      <c r="F1488" s="1"/>
      <c r="H1488" s="1"/>
    </row>
    <row r="1489" spans="6:8" ht="13.8" x14ac:dyDescent="0.3">
      <c r="F1489" s="1"/>
      <c r="H1489" s="1"/>
    </row>
    <row r="1490" spans="6:8" ht="13.8" x14ac:dyDescent="0.3">
      <c r="F1490" s="1"/>
      <c r="H1490" s="1"/>
    </row>
    <row r="1491" spans="6:8" ht="13.8" x14ac:dyDescent="0.3">
      <c r="F1491" s="1"/>
      <c r="H1491" s="1"/>
    </row>
    <row r="1492" spans="6:8" ht="13.8" x14ac:dyDescent="0.3">
      <c r="F1492" s="1"/>
      <c r="H1492" s="1"/>
    </row>
    <row r="1493" spans="6:8" ht="13.8" x14ac:dyDescent="0.3">
      <c r="F1493" s="1"/>
      <c r="H1493" s="1"/>
    </row>
    <row r="1494" spans="6:8" ht="13.8" x14ac:dyDescent="0.3">
      <c r="F1494" s="1"/>
      <c r="H1494" s="1"/>
    </row>
    <row r="1495" spans="6:8" ht="13.8" x14ac:dyDescent="0.3">
      <c r="F1495" s="1"/>
      <c r="H1495" s="1"/>
    </row>
    <row r="1496" spans="6:8" ht="13.8" x14ac:dyDescent="0.3">
      <c r="F1496" s="1"/>
      <c r="H1496" s="1"/>
    </row>
    <row r="1497" spans="6:8" ht="13.8" x14ac:dyDescent="0.3">
      <c r="F1497" s="1"/>
      <c r="H1497" s="1"/>
    </row>
    <row r="1498" spans="6:8" ht="13.8" x14ac:dyDescent="0.3">
      <c r="F1498" s="1"/>
      <c r="H1498" s="1"/>
    </row>
    <row r="1499" spans="6:8" ht="13.8" x14ac:dyDescent="0.3">
      <c r="F1499" s="1"/>
      <c r="H1499" s="1"/>
    </row>
    <row r="1500" spans="6:8" ht="13.8" x14ac:dyDescent="0.3">
      <c r="F1500" s="1"/>
      <c r="H1500" s="1"/>
    </row>
    <row r="1501" spans="6:8" ht="13.8" x14ac:dyDescent="0.3">
      <c r="F1501" s="1"/>
      <c r="H1501" s="1"/>
    </row>
    <row r="1502" spans="6:8" ht="13.8" x14ac:dyDescent="0.3">
      <c r="F1502" s="1"/>
      <c r="H1502" s="1"/>
    </row>
    <row r="1503" spans="6:8" ht="13.8" x14ac:dyDescent="0.3">
      <c r="F1503" s="1"/>
      <c r="H1503" s="1"/>
    </row>
    <row r="1504" spans="6:8" ht="13.8" x14ac:dyDescent="0.3">
      <c r="F1504" s="1"/>
      <c r="H1504" s="1"/>
    </row>
    <row r="1505" spans="6:8" ht="13.8" x14ac:dyDescent="0.3">
      <c r="F1505" s="1"/>
      <c r="H1505" s="1"/>
    </row>
    <row r="1506" spans="6:8" ht="13.8" x14ac:dyDescent="0.3">
      <c r="F1506" s="1"/>
      <c r="H1506" s="1"/>
    </row>
    <row r="1507" spans="6:8" ht="13.8" x14ac:dyDescent="0.3">
      <c r="F1507" s="1"/>
      <c r="H1507" s="1"/>
    </row>
    <row r="1508" spans="6:8" ht="13.8" x14ac:dyDescent="0.3">
      <c r="F1508" s="1"/>
      <c r="H1508" s="1"/>
    </row>
    <row r="1509" spans="6:8" ht="13.8" x14ac:dyDescent="0.3">
      <c r="F1509" s="1"/>
      <c r="H1509" s="1"/>
    </row>
    <row r="1510" spans="6:8" ht="13.8" x14ac:dyDescent="0.3">
      <c r="F1510" s="1"/>
      <c r="H1510" s="1"/>
    </row>
    <row r="1511" spans="6:8" ht="13.8" x14ac:dyDescent="0.3">
      <c r="F1511" s="1"/>
      <c r="H1511" s="1"/>
    </row>
    <row r="1512" spans="6:8" ht="13.8" x14ac:dyDescent="0.3">
      <c r="F1512" s="1"/>
      <c r="H1512" s="1"/>
    </row>
    <row r="1513" spans="6:8" ht="13.8" x14ac:dyDescent="0.3">
      <c r="F1513" s="1"/>
      <c r="H1513" s="1"/>
    </row>
    <row r="1514" spans="6:8" ht="13.8" x14ac:dyDescent="0.3">
      <c r="F1514" s="1"/>
      <c r="H1514" s="1"/>
    </row>
    <row r="1515" spans="6:8" ht="13.8" x14ac:dyDescent="0.3">
      <c r="F1515" s="1"/>
      <c r="H1515" s="1"/>
    </row>
    <row r="1516" spans="6:8" ht="13.8" x14ac:dyDescent="0.3">
      <c r="F1516" s="1"/>
      <c r="H1516" s="1"/>
    </row>
    <row r="1517" spans="6:8" ht="13.8" x14ac:dyDescent="0.3">
      <c r="F1517" s="1"/>
      <c r="H1517" s="1"/>
    </row>
    <row r="1518" spans="6:8" ht="13.8" x14ac:dyDescent="0.3">
      <c r="F1518" s="1"/>
      <c r="H1518" s="1"/>
    </row>
    <row r="1519" spans="6:8" ht="13.8" x14ac:dyDescent="0.3">
      <c r="F1519" s="1"/>
      <c r="H1519" s="1"/>
    </row>
    <row r="1520" spans="6:8" ht="13.8" x14ac:dyDescent="0.3">
      <c r="F1520" s="1"/>
      <c r="H1520" s="1"/>
    </row>
    <row r="1521" spans="6:8" ht="13.8" x14ac:dyDescent="0.3">
      <c r="F1521" s="1"/>
      <c r="H1521" s="1"/>
    </row>
    <row r="1522" spans="6:8" ht="13.8" x14ac:dyDescent="0.3">
      <c r="F1522" s="1"/>
      <c r="H1522" s="1"/>
    </row>
    <row r="1523" spans="6:8" ht="13.8" x14ac:dyDescent="0.3">
      <c r="F1523" s="1"/>
      <c r="H1523" s="1"/>
    </row>
    <row r="1524" spans="6:8" ht="13.8" x14ac:dyDescent="0.3">
      <c r="F1524" s="1"/>
      <c r="H1524" s="1"/>
    </row>
    <row r="1525" spans="6:8" ht="13.8" x14ac:dyDescent="0.3">
      <c r="F1525" s="1"/>
      <c r="H1525" s="1"/>
    </row>
    <row r="1526" spans="6:8" ht="13.8" x14ac:dyDescent="0.3">
      <c r="F1526" s="1"/>
      <c r="H1526" s="1"/>
    </row>
    <row r="1527" spans="6:8" ht="13.8" x14ac:dyDescent="0.3">
      <c r="F1527" s="1"/>
      <c r="H1527" s="1"/>
    </row>
    <row r="1528" spans="6:8" ht="13.8" x14ac:dyDescent="0.3">
      <c r="F1528" s="1"/>
      <c r="H1528" s="1"/>
    </row>
    <row r="1529" spans="6:8" ht="13.8" x14ac:dyDescent="0.3">
      <c r="F1529" s="1"/>
      <c r="H1529" s="1"/>
    </row>
    <row r="1530" spans="6:8" ht="13.8" x14ac:dyDescent="0.3">
      <c r="F1530" s="1"/>
      <c r="H1530" s="1"/>
    </row>
    <row r="1531" spans="6:8" ht="13.8" x14ac:dyDescent="0.3">
      <c r="F1531" s="1"/>
      <c r="H1531" s="1"/>
    </row>
    <row r="1532" spans="6:8" ht="13.8" x14ac:dyDescent="0.3">
      <c r="F1532" s="1"/>
      <c r="H1532" s="1"/>
    </row>
    <row r="1533" spans="6:8" ht="13.8" x14ac:dyDescent="0.3">
      <c r="F1533" s="1"/>
      <c r="H1533" s="1"/>
    </row>
    <row r="1534" spans="6:8" ht="13.8" x14ac:dyDescent="0.3">
      <c r="F1534" s="1"/>
      <c r="H1534" s="1"/>
    </row>
    <row r="1535" spans="6:8" ht="13.8" x14ac:dyDescent="0.3">
      <c r="F1535" s="1"/>
      <c r="H1535" s="1"/>
    </row>
    <row r="1536" spans="6:8" ht="13.8" x14ac:dyDescent="0.3">
      <c r="F1536" s="1"/>
      <c r="H1536" s="1"/>
    </row>
    <row r="1537" spans="6:8" ht="13.8" x14ac:dyDescent="0.3">
      <c r="F1537" s="1"/>
      <c r="H1537" s="1"/>
    </row>
    <row r="1538" spans="6:8" ht="13.8" x14ac:dyDescent="0.3">
      <c r="F1538" s="1"/>
      <c r="H1538" s="1"/>
    </row>
    <row r="1539" spans="6:8" ht="13.8" x14ac:dyDescent="0.3">
      <c r="F1539" s="1"/>
      <c r="H1539" s="1"/>
    </row>
    <row r="1540" spans="6:8" ht="13.8" x14ac:dyDescent="0.3">
      <c r="F1540" s="1"/>
      <c r="H1540" s="1"/>
    </row>
    <row r="1541" spans="6:8" ht="13.8" x14ac:dyDescent="0.3">
      <c r="F1541" s="1"/>
      <c r="H1541" s="1"/>
    </row>
    <row r="1542" spans="6:8" ht="13.8" x14ac:dyDescent="0.3">
      <c r="F1542" s="1"/>
      <c r="H1542" s="1"/>
    </row>
    <row r="1543" spans="6:8" ht="13.8" x14ac:dyDescent="0.3">
      <c r="F1543" s="1"/>
      <c r="H1543" s="1"/>
    </row>
    <row r="1544" spans="6:8" ht="13.8" x14ac:dyDescent="0.3">
      <c r="F1544" s="1"/>
      <c r="H1544" s="1"/>
    </row>
    <row r="1545" spans="6:8" ht="13.8" x14ac:dyDescent="0.3">
      <c r="F1545" s="1"/>
      <c r="H1545" s="1"/>
    </row>
    <row r="1546" spans="6:8" ht="13.8" x14ac:dyDescent="0.3">
      <c r="F1546" s="1"/>
      <c r="H1546" s="1"/>
    </row>
    <row r="1547" spans="6:8" ht="13.8" x14ac:dyDescent="0.3">
      <c r="F1547" s="1"/>
      <c r="H1547" s="1"/>
    </row>
    <row r="1548" spans="6:8" ht="13.8" x14ac:dyDescent="0.3">
      <c r="F1548" s="1"/>
      <c r="H1548" s="1"/>
    </row>
    <row r="1549" spans="6:8" ht="13.8" x14ac:dyDescent="0.3">
      <c r="F1549" s="1"/>
      <c r="H1549" s="1"/>
    </row>
    <row r="1550" spans="6:8" ht="13.8" x14ac:dyDescent="0.3">
      <c r="F1550" s="1"/>
      <c r="H1550" s="1"/>
    </row>
    <row r="1551" spans="6:8" ht="13.8" x14ac:dyDescent="0.3">
      <c r="F1551" s="1"/>
      <c r="H1551" s="1"/>
    </row>
    <row r="1552" spans="6:8" ht="13.8" x14ac:dyDescent="0.3">
      <c r="F1552" s="1"/>
      <c r="H1552" s="1"/>
    </row>
    <row r="1553" spans="6:8" ht="13.8" x14ac:dyDescent="0.3">
      <c r="F1553" s="1"/>
      <c r="H1553" s="1"/>
    </row>
    <row r="1554" spans="6:8" ht="13.8" x14ac:dyDescent="0.3">
      <c r="F1554" s="1"/>
      <c r="H1554" s="1"/>
    </row>
    <row r="1555" spans="6:8" ht="13.8" x14ac:dyDescent="0.3">
      <c r="F1555" s="1"/>
      <c r="H1555" s="1"/>
    </row>
    <row r="1556" spans="6:8" ht="13.8" x14ac:dyDescent="0.3">
      <c r="F1556" s="1"/>
      <c r="H1556" s="1"/>
    </row>
    <row r="1557" spans="6:8" ht="13.8" x14ac:dyDescent="0.3">
      <c r="F1557" s="1"/>
      <c r="H1557" s="1"/>
    </row>
    <row r="1558" spans="6:8" ht="13.8" x14ac:dyDescent="0.3">
      <c r="F1558" s="1"/>
      <c r="H1558" s="1"/>
    </row>
    <row r="1559" spans="6:8" ht="13.8" x14ac:dyDescent="0.3">
      <c r="F1559" s="1"/>
      <c r="H1559" s="1"/>
    </row>
    <row r="1560" spans="6:8" ht="13.8" x14ac:dyDescent="0.3">
      <c r="F1560" s="1"/>
      <c r="H1560" s="1"/>
    </row>
    <row r="1561" spans="6:8" ht="13.8" x14ac:dyDescent="0.3">
      <c r="F1561" s="1"/>
      <c r="H1561" s="1"/>
    </row>
    <row r="1562" spans="6:8" ht="13.8" x14ac:dyDescent="0.3">
      <c r="F1562" s="1"/>
      <c r="H1562" s="1"/>
    </row>
    <row r="1563" spans="6:8" ht="13.8" x14ac:dyDescent="0.3">
      <c r="F1563" s="1"/>
      <c r="H1563" s="1"/>
    </row>
    <row r="1564" spans="6:8" ht="13.8" x14ac:dyDescent="0.3">
      <c r="F1564" s="1"/>
      <c r="H1564" s="1"/>
    </row>
    <row r="1565" spans="6:8" ht="13.8" x14ac:dyDescent="0.3">
      <c r="F1565" s="1"/>
      <c r="H1565" s="1"/>
    </row>
    <row r="1566" spans="6:8" ht="13.8" x14ac:dyDescent="0.3">
      <c r="F1566" s="1"/>
      <c r="H1566" s="1"/>
    </row>
    <row r="1567" spans="6:8" ht="13.8" x14ac:dyDescent="0.3">
      <c r="F1567" s="1"/>
      <c r="H1567" s="1"/>
    </row>
    <row r="1568" spans="6:8" ht="13.8" x14ac:dyDescent="0.3">
      <c r="F1568" s="1"/>
      <c r="H1568" s="1"/>
    </row>
    <row r="1569" spans="6:8" ht="13.8" x14ac:dyDescent="0.3">
      <c r="F1569" s="1"/>
      <c r="H1569" s="1"/>
    </row>
    <row r="1570" spans="6:8" ht="13.8" x14ac:dyDescent="0.3">
      <c r="F1570" s="1"/>
      <c r="H1570" s="1"/>
    </row>
    <row r="1571" spans="6:8" ht="13.8" x14ac:dyDescent="0.3">
      <c r="F1571" s="1"/>
      <c r="H1571" s="1"/>
    </row>
    <row r="1572" spans="6:8" ht="13.8" x14ac:dyDescent="0.3">
      <c r="F1572" s="1"/>
      <c r="H1572" s="1"/>
    </row>
    <row r="1573" spans="6:8" ht="13.8" x14ac:dyDescent="0.3">
      <c r="F1573" s="1"/>
      <c r="H1573" s="1"/>
    </row>
    <row r="1574" spans="6:8" ht="13.8" x14ac:dyDescent="0.3">
      <c r="F1574" s="1"/>
      <c r="H1574" s="1"/>
    </row>
    <row r="1575" spans="6:8" ht="13.8" x14ac:dyDescent="0.3">
      <c r="F1575" s="1"/>
      <c r="H1575" s="1"/>
    </row>
    <row r="1576" spans="6:8" ht="13.8" x14ac:dyDescent="0.3">
      <c r="F1576" s="1"/>
      <c r="H1576" s="1"/>
    </row>
    <row r="1577" spans="6:8" ht="13.8" x14ac:dyDescent="0.3">
      <c r="F1577" s="1"/>
      <c r="H1577" s="1"/>
    </row>
    <row r="1578" spans="6:8" ht="13.8" x14ac:dyDescent="0.3">
      <c r="F1578" s="1"/>
      <c r="H1578" s="1"/>
    </row>
    <row r="1579" spans="6:8" ht="13.8" x14ac:dyDescent="0.3">
      <c r="F1579" s="1"/>
      <c r="H1579" s="1"/>
    </row>
    <row r="1580" spans="6:8" ht="13.8" x14ac:dyDescent="0.3">
      <c r="F1580" s="1"/>
      <c r="H1580" s="1"/>
    </row>
    <row r="1581" spans="6:8" ht="13.8" x14ac:dyDescent="0.3">
      <c r="F1581" s="1"/>
      <c r="H1581" s="1"/>
    </row>
    <row r="1582" spans="6:8" ht="13.8" x14ac:dyDescent="0.3">
      <c r="F1582" s="1"/>
      <c r="H1582" s="1"/>
    </row>
    <row r="1583" spans="6:8" ht="13.8" x14ac:dyDescent="0.3">
      <c r="F1583" s="1"/>
      <c r="H1583" s="1"/>
    </row>
    <row r="1584" spans="6:8" ht="13.8" x14ac:dyDescent="0.3">
      <c r="F1584" s="1"/>
      <c r="H1584" s="1"/>
    </row>
    <row r="1585" spans="6:8" ht="13.8" x14ac:dyDescent="0.3">
      <c r="F1585" s="1"/>
      <c r="H1585" s="1"/>
    </row>
    <row r="1586" spans="6:8" ht="13.8" x14ac:dyDescent="0.3">
      <c r="F1586" s="1"/>
      <c r="H1586" s="1"/>
    </row>
    <row r="1587" spans="6:8" ht="13.8" x14ac:dyDescent="0.3">
      <c r="F1587" s="1"/>
      <c r="H1587" s="1"/>
    </row>
    <row r="1588" spans="6:8" ht="13.8" x14ac:dyDescent="0.3">
      <c r="F1588" s="1"/>
      <c r="H1588" s="1"/>
    </row>
    <row r="1589" spans="6:8" ht="13.8" x14ac:dyDescent="0.3">
      <c r="F1589" s="1"/>
      <c r="H1589" s="1"/>
    </row>
    <row r="1590" spans="6:8" ht="13.8" x14ac:dyDescent="0.3">
      <c r="F1590" s="1"/>
      <c r="H1590" s="1"/>
    </row>
    <row r="1591" spans="6:8" ht="13.8" x14ac:dyDescent="0.3">
      <c r="F1591" s="1"/>
      <c r="H1591" s="1"/>
    </row>
    <row r="1592" spans="6:8" ht="13.8" x14ac:dyDescent="0.3">
      <c r="F1592" s="1"/>
      <c r="H1592" s="1"/>
    </row>
    <row r="1593" spans="6:8" ht="13.8" x14ac:dyDescent="0.3">
      <c r="F1593" s="1"/>
      <c r="H1593" s="1"/>
    </row>
    <row r="1594" spans="6:8" ht="13.8" x14ac:dyDescent="0.3">
      <c r="F1594" s="1"/>
      <c r="H1594" s="1"/>
    </row>
    <row r="1595" spans="6:8" ht="13.8" x14ac:dyDescent="0.3">
      <c r="F1595" s="1"/>
      <c r="H1595" s="1"/>
    </row>
    <row r="1596" spans="6:8" ht="13.8" x14ac:dyDescent="0.3">
      <c r="F1596" s="1"/>
      <c r="H1596" s="1"/>
    </row>
    <row r="1597" spans="6:8" ht="13.8" x14ac:dyDescent="0.3">
      <c r="F1597" s="1"/>
      <c r="H1597" s="1"/>
    </row>
    <row r="1598" spans="6:8" ht="13.8" x14ac:dyDescent="0.3">
      <c r="F1598" s="1"/>
      <c r="H1598" s="1"/>
    </row>
    <row r="1599" spans="6:8" ht="13.8" x14ac:dyDescent="0.3">
      <c r="F1599" s="1"/>
      <c r="H1599" s="1"/>
    </row>
    <row r="1600" spans="6:8" ht="13.8" x14ac:dyDescent="0.3">
      <c r="F1600" s="1"/>
      <c r="H1600" s="1"/>
    </row>
    <row r="1601" spans="6:8" ht="13.8" x14ac:dyDescent="0.3">
      <c r="F1601" s="1"/>
      <c r="H1601" s="1"/>
    </row>
    <row r="1602" spans="6:8" ht="13.8" x14ac:dyDescent="0.3">
      <c r="F1602" s="1"/>
      <c r="H1602" s="1"/>
    </row>
    <row r="1603" spans="6:8" ht="13.8" x14ac:dyDescent="0.3">
      <c r="F1603" s="1"/>
      <c r="H1603" s="1"/>
    </row>
    <row r="1604" spans="6:8" ht="13.8" x14ac:dyDescent="0.3">
      <c r="F1604" s="1"/>
      <c r="H1604" s="1"/>
    </row>
    <row r="1605" spans="6:8" ht="13.8" x14ac:dyDescent="0.3">
      <c r="F1605" s="1"/>
      <c r="H1605" s="1"/>
    </row>
    <row r="1606" spans="6:8" ht="13.8" x14ac:dyDescent="0.3">
      <c r="F1606" s="1"/>
      <c r="H1606" s="1"/>
    </row>
    <row r="1607" spans="6:8" ht="13.8" x14ac:dyDescent="0.3">
      <c r="F1607" s="1"/>
      <c r="H1607" s="1"/>
    </row>
    <row r="1608" spans="6:8" ht="13.8" x14ac:dyDescent="0.3">
      <c r="F1608" s="1"/>
      <c r="H1608" s="1"/>
    </row>
    <row r="1609" spans="6:8" ht="13.8" x14ac:dyDescent="0.3">
      <c r="F1609" s="1"/>
      <c r="H1609" s="1"/>
    </row>
    <row r="1610" spans="6:8" ht="13.8" x14ac:dyDescent="0.3">
      <c r="F1610" s="1"/>
      <c r="H1610" s="1"/>
    </row>
    <row r="1611" spans="6:8" ht="13.8" x14ac:dyDescent="0.3">
      <c r="F1611" s="1"/>
      <c r="H1611" s="1"/>
    </row>
    <row r="1612" spans="6:8" ht="13.8" x14ac:dyDescent="0.3">
      <c r="F1612" s="1"/>
      <c r="H1612" s="1"/>
    </row>
    <row r="1613" spans="6:8" ht="13.8" x14ac:dyDescent="0.3">
      <c r="F1613" s="1"/>
      <c r="H1613" s="1"/>
    </row>
    <row r="1614" spans="6:8" ht="13.8" x14ac:dyDescent="0.3">
      <c r="F1614" s="1"/>
      <c r="H1614" s="1"/>
    </row>
    <row r="1615" spans="6:8" ht="13.8" x14ac:dyDescent="0.3">
      <c r="F1615" s="1"/>
      <c r="H1615" s="1"/>
    </row>
    <row r="1616" spans="6:8" ht="13.8" x14ac:dyDescent="0.3">
      <c r="F1616" s="1"/>
      <c r="H1616" s="1"/>
    </row>
    <row r="1617" spans="6:8" ht="13.8" x14ac:dyDescent="0.3">
      <c r="F1617" s="1"/>
      <c r="H1617" s="1"/>
    </row>
    <row r="1618" spans="6:8" ht="13.8" x14ac:dyDescent="0.3">
      <c r="F1618" s="1"/>
      <c r="H1618" s="1"/>
    </row>
    <row r="1619" spans="6:8" ht="13.8" x14ac:dyDescent="0.3">
      <c r="F1619" s="1"/>
      <c r="H1619" s="1"/>
    </row>
    <row r="1620" spans="6:8" ht="13.8" x14ac:dyDescent="0.3">
      <c r="F1620" s="1"/>
      <c r="H1620" s="1"/>
    </row>
    <row r="1621" spans="6:8" ht="13.8" x14ac:dyDescent="0.3">
      <c r="F1621" s="1"/>
      <c r="H1621" s="1"/>
    </row>
    <row r="1622" spans="6:8" ht="13.8" x14ac:dyDescent="0.3">
      <c r="F1622" s="1"/>
      <c r="H1622" s="1"/>
    </row>
    <row r="1623" spans="6:8" ht="13.8" x14ac:dyDescent="0.3">
      <c r="F1623" s="1"/>
      <c r="H1623" s="1"/>
    </row>
    <row r="1624" spans="6:8" ht="13.8" x14ac:dyDescent="0.3">
      <c r="F1624" s="1"/>
      <c r="H1624" s="1"/>
    </row>
    <row r="1625" spans="6:8" ht="13.8" x14ac:dyDescent="0.3">
      <c r="F1625" s="1"/>
      <c r="H1625" s="1"/>
    </row>
    <row r="1626" spans="6:8" ht="13.8" x14ac:dyDescent="0.3">
      <c r="F1626" s="1"/>
      <c r="H1626" s="1"/>
    </row>
    <row r="1627" spans="6:8" ht="13.8" x14ac:dyDescent="0.3">
      <c r="F1627" s="1"/>
      <c r="H1627" s="1"/>
    </row>
    <row r="1628" spans="6:8" ht="13.8" x14ac:dyDescent="0.3">
      <c r="F1628" s="1"/>
      <c r="H1628" s="1"/>
    </row>
    <row r="1629" spans="6:8" ht="13.8" x14ac:dyDescent="0.3">
      <c r="F1629" s="1"/>
      <c r="H1629" s="1"/>
    </row>
    <row r="1630" spans="6:8" ht="13.8" x14ac:dyDescent="0.3">
      <c r="F1630" s="1"/>
      <c r="H1630" s="1"/>
    </row>
    <row r="1631" spans="6:8" ht="13.8" x14ac:dyDescent="0.3">
      <c r="F1631" s="1"/>
      <c r="H1631" s="1"/>
    </row>
    <row r="1632" spans="6:8" ht="13.8" x14ac:dyDescent="0.3">
      <c r="F1632" s="1"/>
      <c r="H1632" s="1"/>
    </row>
    <row r="1633" spans="6:8" ht="13.8" x14ac:dyDescent="0.3">
      <c r="F1633" s="1"/>
      <c r="H1633" s="1"/>
    </row>
    <row r="1634" spans="6:8" ht="13.8" x14ac:dyDescent="0.3">
      <c r="F1634" s="1"/>
      <c r="H1634" s="1"/>
    </row>
    <row r="1635" spans="6:8" ht="13.8" x14ac:dyDescent="0.3">
      <c r="F1635" s="1"/>
      <c r="H1635" s="1"/>
    </row>
    <row r="1636" spans="6:8" ht="13.8" x14ac:dyDescent="0.3">
      <c r="F1636" s="1"/>
      <c r="H1636" s="1"/>
    </row>
    <row r="1637" spans="6:8" ht="13.8" x14ac:dyDescent="0.3">
      <c r="F1637" s="1"/>
      <c r="H1637" s="1"/>
    </row>
    <row r="1638" spans="6:8" ht="13.8" x14ac:dyDescent="0.3">
      <c r="F1638" s="1"/>
      <c r="H1638" s="1"/>
    </row>
    <row r="1639" spans="6:8" ht="13.8" x14ac:dyDescent="0.3">
      <c r="F1639" s="1"/>
      <c r="H1639" s="1"/>
    </row>
    <row r="1640" spans="6:8" ht="13.8" x14ac:dyDescent="0.3">
      <c r="F1640" s="1"/>
      <c r="H1640" s="1"/>
    </row>
    <row r="1641" spans="6:8" ht="13.8" x14ac:dyDescent="0.3">
      <c r="F1641" s="1"/>
      <c r="H1641" s="1"/>
    </row>
    <row r="1642" spans="6:8" ht="13.8" x14ac:dyDescent="0.3">
      <c r="F1642" s="1"/>
      <c r="H1642" s="1"/>
    </row>
    <row r="1643" spans="6:8" ht="13.8" x14ac:dyDescent="0.3">
      <c r="F1643" s="1"/>
      <c r="H1643" s="1"/>
    </row>
    <row r="1644" spans="6:8" ht="13.8" x14ac:dyDescent="0.3">
      <c r="F1644" s="1"/>
      <c r="H1644" s="1"/>
    </row>
    <row r="1645" spans="6:8" ht="13.8" x14ac:dyDescent="0.3">
      <c r="F1645" s="1"/>
      <c r="H1645" s="1"/>
    </row>
    <row r="1646" spans="6:8" ht="13.8" x14ac:dyDescent="0.3">
      <c r="F1646" s="1"/>
      <c r="H1646" s="1"/>
    </row>
    <row r="1647" spans="6:8" ht="13.8" x14ac:dyDescent="0.3">
      <c r="F1647" s="1"/>
      <c r="H1647" s="1"/>
    </row>
    <row r="1648" spans="6:8" ht="13.8" x14ac:dyDescent="0.3">
      <c r="F1648" s="1"/>
      <c r="H1648" s="1"/>
    </row>
    <row r="1649" spans="6:8" ht="13.8" x14ac:dyDescent="0.3">
      <c r="F1649" s="1"/>
      <c r="H1649" s="1"/>
    </row>
    <row r="1650" spans="6:8" ht="13.8" x14ac:dyDescent="0.3">
      <c r="F1650" s="1"/>
      <c r="H1650" s="1"/>
    </row>
    <row r="1651" spans="6:8" ht="13.8" x14ac:dyDescent="0.3">
      <c r="F1651" s="1"/>
      <c r="H1651" s="1"/>
    </row>
    <row r="1652" spans="6:8" ht="13.8" x14ac:dyDescent="0.3">
      <c r="F1652" s="1"/>
      <c r="H1652" s="1"/>
    </row>
    <row r="1653" spans="6:8" ht="13.8" x14ac:dyDescent="0.3">
      <c r="F1653" s="1"/>
      <c r="H1653" s="1"/>
    </row>
    <row r="1654" spans="6:8" ht="13.8" x14ac:dyDescent="0.3">
      <c r="F1654" s="1"/>
      <c r="H1654" s="1"/>
    </row>
    <row r="1655" spans="6:8" ht="13.8" x14ac:dyDescent="0.3">
      <c r="F1655" s="1"/>
      <c r="H1655" s="1"/>
    </row>
    <row r="1656" spans="6:8" ht="13.8" x14ac:dyDescent="0.3">
      <c r="F1656" s="1"/>
      <c r="H1656" s="1"/>
    </row>
    <row r="1657" spans="6:8" ht="13.8" x14ac:dyDescent="0.3">
      <c r="F1657" s="1"/>
      <c r="H1657" s="1"/>
    </row>
    <row r="1658" spans="6:8" ht="13.8" x14ac:dyDescent="0.3">
      <c r="F1658" s="1"/>
      <c r="H1658" s="1"/>
    </row>
    <row r="1659" spans="6:8" ht="13.8" x14ac:dyDescent="0.3">
      <c r="F1659" s="1"/>
      <c r="H1659" s="1"/>
    </row>
    <row r="1660" spans="6:8" ht="13.8" x14ac:dyDescent="0.3">
      <c r="F1660" s="1"/>
      <c r="H1660" s="1"/>
    </row>
    <row r="1661" spans="6:8" ht="13.8" x14ac:dyDescent="0.3">
      <c r="F1661" s="1"/>
      <c r="H1661" s="1"/>
    </row>
    <row r="1662" spans="6:8" ht="13.8" x14ac:dyDescent="0.3">
      <c r="F1662" s="1"/>
      <c r="H1662" s="1"/>
    </row>
    <row r="1663" spans="6:8" ht="13.8" x14ac:dyDescent="0.3">
      <c r="F1663" s="1"/>
      <c r="H1663" s="1"/>
    </row>
    <row r="1664" spans="6:8" ht="13.8" x14ac:dyDescent="0.3">
      <c r="F1664" s="1"/>
      <c r="H1664" s="1"/>
    </row>
    <row r="1665" spans="6:8" ht="13.8" x14ac:dyDescent="0.3">
      <c r="F1665" s="1"/>
      <c r="H1665" s="1"/>
    </row>
    <row r="1666" spans="6:8" ht="13.8" x14ac:dyDescent="0.3">
      <c r="F1666" s="1"/>
      <c r="H1666" s="1"/>
    </row>
    <row r="1667" spans="6:8" ht="13.8" x14ac:dyDescent="0.3">
      <c r="F1667" s="1"/>
      <c r="H1667" s="1"/>
    </row>
    <row r="1668" spans="6:8" ht="13.8" x14ac:dyDescent="0.3">
      <c r="F1668" s="1"/>
      <c r="H1668" s="1"/>
    </row>
    <row r="1669" spans="6:8" ht="13.8" x14ac:dyDescent="0.3">
      <c r="F1669" s="1"/>
      <c r="H1669" s="1"/>
    </row>
    <row r="1670" spans="6:8" ht="13.8" x14ac:dyDescent="0.3">
      <c r="F1670" s="1"/>
      <c r="H1670" s="1"/>
    </row>
    <row r="1671" spans="6:8" ht="13.8" x14ac:dyDescent="0.3">
      <c r="F1671" s="1"/>
      <c r="H1671" s="1"/>
    </row>
    <row r="1672" spans="6:8" ht="13.8" x14ac:dyDescent="0.3">
      <c r="F1672" s="1"/>
      <c r="H1672" s="1"/>
    </row>
    <row r="1673" spans="6:8" ht="13.8" x14ac:dyDescent="0.3">
      <c r="F1673" s="1"/>
      <c r="H1673" s="1"/>
    </row>
    <row r="1674" spans="6:8" ht="13.8" x14ac:dyDescent="0.3">
      <c r="F1674" s="1"/>
      <c r="H1674" s="1"/>
    </row>
    <row r="1675" spans="6:8" ht="13.8" x14ac:dyDescent="0.3">
      <c r="F1675" s="1"/>
      <c r="H1675" s="1"/>
    </row>
    <row r="1676" spans="6:8" ht="13.8" x14ac:dyDescent="0.3">
      <c r="F1676" s="1"/>
      <c r="H1676" s="1"/>
    </row>
    <row r="1677" spans="6:8" ht="13.8" x14ac:dyDescent="0.3">
      <c r="F1677" s="1"/>
      <c r="H1677" s="1"/>
    </row>
    <row r="1678" spans="6:8" ht="13.8" x14ac:dyDescent="0.3">
      <c r="F1678" s="1"/>
      <c r="H1678" s="1"/>
    </row>
    <row r="1679" spans="6:8" ht="13.8" x14ac:dyDescent="0.3">
      <c r="F1679" s="1"/>
      <c r="H1679" s="1"/>
    </row>
    <row r="1680" spans="6:8" ht="13.8" x14ac:dyDescent="0.3">
      <c r="F1680" s="1"/>
      <c r="H1680" s="1"/>
    </row>
    <row r="1681" spans="6:8" ht="13.8" x14ac:dyDescent="0.3">
      <c r="F1681" s="1"/>
      <c r="H1681" s="1"/>
    </row>
    <row r="1682" spans="6:8" ht="13.8" x14ac:dyDescent="0.3">
      <c r="F1682" s="1"/>
      <c r="H1682" s="1"/>
    </row>
    <row r="1683" spans="6:8" ht="13.8" x14ac:dyDescent="0.3">
      <c r="F1683" s="1"/>
      <c r="H1683" s="1"/>
    </row>
    <row r="1684" spans="6:8" ht="13.8" x14ac:dyDescent="0.3">
      <c r="F1684" s="1"/>
      <c r="H1684" s="1"/>
    </row>
    <row r="1685" spans="6:8" ht="13.8" x14ac:dyDescent="0.3">
      <c r="F1685" s="1"/>
      <c r="H1685" s="1"/>
    </row>
    <row r="1686" spans="6:8" ht="13.8" x14ac:dyDescent="0.3">
      <c r="F1686" s="1"/>
      <c r="H1686" s="1"/>
    </row>
    <row r="1687" spans="6:8" ht="13.8" x14ac:dyDescent="0.3">
      <c r="F1687" s="1"/>
      <c r="H1687" s="1"/>
    </row>
    <row r="1688" spans="6:8" ht="13.8" x14ac:dyDescent="0.3">
      <c r="F1688" s="1"/>
      <c r="H1688" s="1"/>
    </row>
    <row r="1689" spans="6:8" ht="13.8" x14ac:dyDescent="0.3">
      <c r="F1689" s="1"/>
      <c r="H1689" s="1"/>
    </row>
    <row r="1690" spans="6:8" ht="13.8" x14ac:dyDescent="0.3">
      <c r="F1690" s="1"/>
      <c r="H1690" s="1"/>
    </row>
    <row r="1691" spans="6:8" ht="13.8" x14ac:dyDescent="0.3">
      <c r="F1691" s="1"/>
      <c r="H1691" s="1"/>
    </row>
    <row r="1692" spans="6:8" ht="13.8" x14ac:dyDescent="0.3">
      <c r="F1692" s="1"/>
      <c r="H1692" s="1"/>
    </row>
    <row r="1693" spans="6:8" ht="13.8" x14ac:dyDescent="0.3">
      <c r="F1693" s="1"/>
      <c r="H1693" s="1"/>
    </row>
    <row r="1694" spans="6:8" ht="13.8" x14ac:dyDescent="0.3">
      <c r="F1694" s="1"/>
      <c r="H1694" s="1"/>
    </row>
    <row r="1695" spans="6:8" ht="13.8" x14ac:dyDescent="0.3">
      <c r="F1695" s="1"/>
      <c r="H1695" s="1"/>
    </row>
    <row r="1696" spans="6:8" ht="13.8" x14ac:dyDescent="0.3">
      <c r="F1696" s="1"/>
      <c r="H1696" s="1"/>
    </row>
    <row r="1697" spans="6:8" ht="13.8" x14ac:dyDescent="0.3">
      <c r="F1697" s="1"/>
      <c r="H1697" s="1"/>
    </row>
    <row r="1698" spans="6:8" ht="13.8" x14ac:dyDescent="0.3">
      <c r="F1698" s="1"/>
      <c r="H1698" s="1"/>
    </row>
    <row r="1699" spans="6:8" ht="13.8" x14ac:dyDescent="0.3">
      <c r="F1699" s="1"/>
      <c r="H1699" s="1"/>
    </row>
    <row r="1700" spans="6:8" ht="13.8" x14ac:dyDescent="0.3">
      <c r="F1700" s="1"/>
      <c r="H1700" s="1"/>
    </row>
    <row r="1701" spans="6:8" ht="13.8" x14ac:dyDescent="0.3">
      <c r="F1701" s="1"/>
      <c r="H1701" s="1"/>
    </row>
    <row r="1702" spans="6:8" ht="13.8" x14ac:dyDescent="0.3">
      <c r="F1702" s="1"/>
      <c r="H1702" s="1"/>
    </row>
    <row r="1703" spans="6:8" ht="13.8" x14ac:dyDescent="0.3">
      <c r="F1703" s="1"/>
      <c r="H1703" s="1"/>
    </row>
    <row r="1704" spans="6:8" ht="13.8" x14ac:dyDescent="0.3">
      <c r="F1704" s="1"/>
      <c r="H1704" s="1"/>
    </row>
    <row r="1705" spans="6:8" ht="13.8" x14ac:dyDescent="0.3">
      <c r="F1705" s="1"/>
      <c r="H1705" s="1"/>
    </row>
    <row r="1706" spans="6:8" ht="13.8" x14ac:dyDescent="0.3">
      <c r="F1706" s="1"/>
      <c r="H1706" s="1"/>
    </row>
    <row r="1707" spans="6:8" ht="13.8" x14ac:dyDescent="0.3">
      <c r="F1707" s="1"/>
      <c r="H1707" s="1"/>
    </row>
    <row r="1708" spans="6:8" ht="13.8" x14ac:dyDescent="0.3">
      <c r="F1708" s="1"/>
      <c r="H1708" s="1"/>
    </row>
    <row r="1709" spans="6:8" ht="13.8" x14ac:dyDescent="0.3">
      <c r="F1709" s="1"/>
      <c r="H1709" s="1"/>
    </row>
    <row r="1710" spans="6:8" ht="13.8" x14ac:dyDescent="0.3">
      <c r="F1710" s="1"/>
      <c r="H1710" s="1"/>
    </row>
    <row r="1711" spans="6:8" ht="13.8" x14ac:dyDescent="0.3">
      <c r="F1711" s="1"/>
      <c r="H1711" s="1"/>
    </row>
    <row r="1712" spans="6:8" ht="13.8" x14ac:dyDescent="0.3">
      <c r="F1712" s="1"/>
      <c r="H1712" s="1"/>
    </row>
    <row r="1713" spans="6:8" ht="13.8" x14ac:dyDescent="0.3">
      <c r="F1713" s="1"/>
      <c r="H1713" s="1"/>
    </row>
    <row r="1714" spans="6:8" ht="13.8" x14ac:dyDescent="0.3">
      <c r="F1714" s="1"/>
      <c r="H1714" s="1"/>
    </row>
    <row r="1715" spans="6:8" ht="13.8" x14ac:dyDescent="0.3">
      <c r="F1715" s="1"/>
      <c r="H1715" s="1"/>
    </row>
    <row r="1716" spans="6:8" ht="13.8" x14ac:dyDescent="0.3">
      <c r="F1716" s="1"/>
      <c r="H1716" s="1"/>
    </row>
    <row r="1717" spans="6:8" ht="13.8" x14ac:dyDescent="0.3">
      <c r="F1717" s="1"/>
      <c r="H1717" s="1"/>
    </row>
    <row r="1718" spans="6:8" ht="13.8" x14ac:dyDescent="0.3">
      <c r="F1718" s="1"/>
      <c r="H1718" s="1"/>
    </row>
    <row r="1719" spans="6:8" ht="13.8" x14ac:dyDescent="0.3">
      <c r="F1719" s="1"/>
      <c r="H1719" s="1"/>
    </row>
    <row r="1720" spans="6:8" ht="13.8" x14ac:dyDescent="0.3">
      <c r="F1720" s="1"/>
      <c r="H1720" s="1"/>
    </row>
    <row r="1721" spans="6:8" ht="13.8" x14ac:dyDescent="0.3">
      <c r="F1721" s="1"/>
      <c r="H1721" s="1"/>
    </row>
    <row r="1722" spans="6:8" ht="13.8" x14ac:dyDescent="0.3">
      <c r="F1722" s="1"/>
      <c r="H1722" s="1"/>
    </row>
    <row r="1723" spans="6:8" ht="13.8" x14ac:dyDescent="0.3">
      <c r="F1723" s="1"/>
      <c r="H1723" s="1"/>
    </row>
    <row r="1724" spans="6:8" ht="13.8" x14ac:dyDescent="0.3">
      <c r="F1724" s="1"/>
      <c r="H1724" s="1"/>
    </row>
    <row r="1725" spans="6:8" ht="13.8" x14ac:dyDescent="0.3">
      <c r="F1725" s="1"/>
      <c r="H1725" s="1"/>
    </row>
    <row r="1726" spans="6:8" ht="13.8" x14ac:dyDescent="0.3">
      <c r="F1726" s="1"/>
      <c r="H1726" s="1"/>
    </row>
    <row r="1727" spans="6:8" ht="13.8" x14ac:dyDescent="0.3">
      <c r="F1727" s="1"/>
      <c r="H1727" s="1"/>
    </row>
    <row r="1728" spans="6:8" ht="13.8" x14ac:dyDescent="0.3">
      <c r="F1728" s="1"/>
      <c r="H1728" s="1"/>
    </row>
    <row r="1729" spans="6:8" ht="13.8" x14ac:dyDescent="0.3">
      <c r="F1729" s="1"/>
      <c r="H1729" s="1"/>
    </row>
    <row r="1730" spans="6:8" ht="13.8" x14ac:dyDescent="0.3">
      <c r="F1730" s="1"/>
      <c r="H1730" s="1"/>
    </row>
    <row r="1731" spans="6:8" ht="13.8" x14ac:dyDescent="0.3">
      <c r="F1731" s="1"/>
      <c r="H1731" s="1"/>
    </row>
    <row r="1732" spans="6:8" ht="13.8" x14ac:dyDescent="0.3">
      <c r="F1732" s="1"/>
      <c r="H1732" s="1"/>
    </row>
    <row r="1733" spans="6:8" ht="13.8" x14ac:dyDescent="0.3">
      <c r="F1733" s="1"/>
      <c r="H1733" s="1"/>
    </row>
    <row r="1734" spans="6:8" ht="13.8" x14ac:dyDescent="0.3">
      <c r="F1734" s="1"/>
      <c r="H1734" s="1"/>
    </row>
    <row r="1735" spans="6:8" ht="13.8" x14ac:dyDescent="0.3">
      <c r="F1735" s="1"/>
      <c r="H1735" s="1"/>
    </row>
    <row r="1736" spans="6:8" ht="13.8" x14ac:dyDescent="0.3">
      <c r="F1736" s="1"/>
      <c r="H1736" s="1"/>
    </row>
    <row r="1737" spans="6:8" ht="13.8" x14ac:dyDescent="0.3">
      <c r="F1737" s="1"/>
      <c r="H1737" s="1"/>
    </row>
    <row r="1738" spans="6:8" ht="13.8" x14ac:dyDescent="0.3">
      <c r="F1738" s="1"/>
      <c r="H1738" s="1"/>
    </row>
    <row r="1739" spans="6:8" ht="13.8" x14ac:dyDescent="0.3">
      <c r="F1739" s="1"/>
      <c r="H1739" s="1"/>
    </row>
    <row r="1740" spans="6:8" ht="13.8" x14ac:dyDescent="0.3">
      <c r="F1740" s="1"/>
      <c r="H1740" s="1"/>
    </row>
    <row r="1741" spans="6:8" ht="13.8" x14ac:dyDescent="0.3">
      <c r="F1741" s="1"/>
      <c r="H1741" s="1"/>
    </row>
    <row r="1742" spans="6:8" ht="13.8" x14ac:dyDescent="0.3">
      <c r="F1742" s="1"/>
      <c r="H1742" s="1"/>
    </row>
    <row r="1743" spans="6:8" ht="13.8" x14ac:dyDescent="0.3">
      <c r="F1743" s="1"/>
      <c r="H1743" s="1"/>
    </row>
    <row r="1744" spans="6:8" ht="13.8" x14ac:dyDescent="0.3">
      <c r="F1744" s="1"/>
      <c r="H1744" s="1"/>
    </row>
    <row r="1745" spans="6:8" ht="13.8" x14ac:dyDescent="0.3">
      <c r="F1745" s="1"/>
      <c r="H1745" s="1"/>
    </row>
    <row r="1746" spans="6:8" ht="13.8" x14ac:dyDescent="0.3">
      <c r="F1746" s="1"/>
      <c r="H1746" s="1"/>
    </row>
    <row r="1747" spans="6:8" ht="13.8" x14ac:dyDescent="0.3">
      <c r="F1747" s="1"/>
      <c r="H1747" s="1"/>
    </row>
    <row r="1748" spans="6:8" ht="13.8" x14ac:dyDescent="0.3">
      <c r="F1748" s="1"/>
      <c r="H1748" s="1"/>
    </row>
    <row r="1749" spans="6:8" ht="13.8" x14ac:dyDescent="0.3">
      <c r="F1749" s="1"/>
      <c r="H1749" s="1"/>
    </row>
    <row r="1750" spans="6:8" ht="13.8" x14ac:dyDescent="0.3">
      <c r="F1750" s="1"/>
      <c r="H1750" s="1"/>
    </row>
    <row r="1751" spans="6:8" ht="13.8" x14ac:dyDescent="0.3">
      <c r="F1751" s="1"/>
      <c r="H1751" s="1"/>
    </row>
    <row r="1752" spans="6:8" ht="13.8" x14ac:dyDescent="0.3">
      <c r="F1752" s="1"/>
      <c r="H1752" s="1"/>
    </row>
    <row r="1753" spans="6:8" ht="13.8" x14ac:dyDescent="0.3">
      <c r="F1753" s="1"/>
      <c r="H1753" s="1"/>
    </row>
    <row r="1754" spans="6:8" ht="13.8" x14ac:dyDescent="0.3">
      <c r="F1754" s="1"/>
      <c r="H1754" s="1"/>
    </row>
    <row r="1755" spans="6:8" ht="13.8" x14ac:dyDescent="0.3">
      <c r="F1755" s="1"/>
      <c r="H1755" s="1"/>
    </row>
    <row r="1756" spans="6:8" ht="13.8" x14ac:dyDescent="0.3">
      <c r="F1756" s="1"/>
      <c r="H1756" s="1"/>
    </row>
    <row r="1757" spans="6:8" ht="13.8" x14ac:dyDescent="0.3">
      <c r="F1757" s="1"/>
      <c r="H1757" s="1"/>
    </row>
    <row r="1758" spans="6:8" ht="13.8" x14ac:dyDescent="0.3">
      <c r="F1758" s="1"/>
      <c r="H1758" s="1"/>
    </row>
    <row r="1759" spans="6:8" ht="13.8" x14ac:dyDescent="0.3">
      <c r="F1759" s="1"/>
      <c r="H1759" s="1"/>
    </row>
    <row r="1760" spans="6:8" ht="13.8" x14ac:dyDescent="0.3">
      <c r="F1760" s="1"/>
      <c r="H1760" s="1"/>
    </row>
    <row r="1761" spans="6:8" ht="13.8" x14ac:dyDescent="0.3">
      <c r="F1761" s="1"/>
      <c r="H1761" s="1"/>
    </row>
    <row r="1762" spans="6:8" ht="13.8" x14ac:dyDescent="0.3">
      <c r="F1762" s="1"/>
      <c r="H1762" s="1"/>
    </row>
    <row r="1763" spans="6:8" ht="13.8" x14ac:dyDescent="0.3">
      <c r="F1763" s="1"/>
      <c r="H1763" s="1"/>
    </row>
    <row r="1764" spans="6:8" ht="13.8" x14ac:dyDescent="0.3">
      <c r="F1764" s="1"/>
      <c r="H1764" s="1"/>
    </row>
    <row r="1765" spans="6:8" ht="13.8" x14ac:dyDescent="0.3">
      <c r="F1765" s="1"/>
      <c r="H1765" s="1"/>
    </row>
    <row r="1766" spans="6:8" ht="13.8" x14ac:dyDescent="0.3">
      <c r="F1766" s="1"/>
      <c r="H1766" s="1"/>
    </row>
    <row r="1767" spans="6:8" ht="13.8" x14ac:dyDescent="0.3">
      <c r="F1767" s="1"/>
      <c r="H1767" s="1"/>
    </row>
    <row r="1768" spans="6:8" ht="13.8" x14ac:dyDescent="0.3">
      <c r="F1768" s="1"/>
      <c r="H1768" s="1"/>
    </row>
    <row r="1769" spans="6:8" ht="13.8" x14ac:dyDescent="0.3">
      <c r="F1769" s="1"/>
      <c r="H1769" s="1"/>
    </row>
    <row r="1770" spans="6:8" ht="13.8" x14ac:dyDescent="0.3">
      <c r="F1770" s="1"/>
      <c r="H1770" s="1"/>
    </row>
    <row r="1771" spans="6:8" ht="13.8" x14ac:dyDescent="0.3">
      <c r="F1771" s="1"/>
      <c r="H1771" s="1"/>
    </row>
    <row r="1772" spans="6:8" ht="13.8" x14ac:dyDescent="0.3">
      <c r="F1772" s="1"/>
      <c r="H1772" s="1"/>
    </row>
    <row r="1773" spans="6:8" ht="13.8" x14ac:dyDescent="0.3">
      <c r="F1773" s="1"/>
      <c r="H1773" s="1"/>
    </row>
    <row r="1774" spans="6:8" ht="13.8" x14ac:dyDescent="0.3">
      <c r="F1774" s="1"/>
      <c r="H1774" s="1"/>
    </row>
    <row r="1775" spans="6:8" ht="13.8" x14ac:dyDescent="0.3">
      <c r="F1775" s="1"/>
      <c r="H1775" s="1"/>
    </row>
    <row r="1776" spans="6:8" ht="13.8" x14ac:dyDescent="0.3">
      <c r="F1776" s="1"/>
      <c r="H1776" s="1"/>
    </row>
    <row r="1777" spans="6:8" ht="13.8" x14ac:dyDescent="0.3">
      <c r="F1777" s="1"/>
      <c r="H1777" s="1"/>
    </row>
    <row r="1778" spans="6:8" ht="13.8" x14ac:dyDescent="0.3">
      <c r="F1778" s="1"/>
      <c r="H1778" s="1"/>
    </row>
    <row r="1779" spans="6:8" ht="13.8" x14ac:dyDescent="0.3">
      <c r="F1779" s="1"/>
      <c r="H1779" s="1"/>
    </row>
    <row r="1780" spans="6:8" ht="13.8" x14ac:dyDescent="0.3">
      <c r="F1780" s="1"/>
      <c r="H1780" s="1"/>
    </row>
    <row r="1781" spans="6:8" ht="13.8" x14ac:dyDescent="0.3">
      <c r="F1781" s="1"/>
      <c r="H1781" s="1"/>
    </row>
    <row r="1782" spans="6:8" ht="13.8" x14ac:dyDescent="0.3">
      <c r="F1782" s="1"/>
      <c r="H1782" s="1"/>
    </row>
    <row r="1783" spans="6:8" ht="13.8" x14ac:dyDescent="0.3">
      <c r="F1783" s="1"/>
      <c r="H1783" s="1"/>
    </row>
    <row r="1784" spans="6:8" ht="13.8" x14ac:dyDescent="0.3">
      <c r="F1784" s="1"/>
      <c r="H1784" s="1"/>
    </row>
    <row r="1785" spans="6:8" ht="13.8" x14ac:dyDescent="0.3">
      <c r="F1785" s="1"/>
      <c r="H1785" s="1"/>
    </row>
    <row r="1786" spans="6:8" ht="13.8" x14ac:dyDescent="0.3">
      <c r="F1786" s="1"/>
      <c r="H1786" s="1"/>
    </row>
    <row r="1787" spans="6:8" ht="13.8" x14ac:dyDescent="0.3">
      <c r="F1787" s="1"/>
      <c r="H1787" s="1"/>
    </row>
    <row r="1788" spans="6:8" ht="13.8" x14ac:dyDescent="0.3">
      <c r="F1788" s="1"/>
      <c r="H1788" s="1"/>
    </row>
    <row r="1789" spans="6:8" ht="13.8" x14ac:dyDescent="0.3">
      <c r="F1789" s="1"/>
      <c r="H1789" s="1"/>
    </row>
    <row r="1790" spans="6:8" ht="13.8" x14ac:dyDescent="0.3">
      <c r="F1790" s="1"/>
      <c r="H1790" s="1"/>
    </row>
    <row r="1791" spans="6:8" ht="13.8" x14ac:dyDescent="0.3">
      <c r="F1791" s="1"/>
      <c r="H1791" s="1"/>
    </row>
    <row r="1792" spans="6:8" ht="13.8" x14ac:dyDescent="0.3">
      <c r="F1792" s="1"/>
      <c r="H1792" s="1"/>
    </row>
    <row r="1793" spans="6:8" ht="13.8" x14ac:dyDescent="0.3">
      <c r="F1793" s="1"/>
      <c r="H1793" s="1"/>
    </row>
    <row r="1794" spans="6:8" ht="13.8" x14ac:dyDescent="0.3">
      <c r="F1794" s="1"/>
      <c r="H1794" s="1"/>
    </row>
    <row r="1795" spans="6:8" ht="13.8" x14ac:dyDescent="0.3">
      <c r="F1795" s="1"/>
      <c r="H1795" s="1"/>
    </row>
    <row r="1796" spans="6:8" ht="13.8" x14ac:dyDescent="0.3">
      <c r="F1796" s="1"/>
      <c r="H1796" s="1"/>
    </row>
    <row r="1797" spans="6:8" ht="13.8" x14ac:dyDescent="0.3">
      <c r="F1797" s="1"/>
      <c r="H1797" s="1"/>
    </row>
    <row r="1798" spans="6:8" ht="13.8" x14ac:dyDescent="0.3">
      <c r="F1798" s="1"/>
      <c r="H1798" s="1"/>
    </row>
    <row r="1799" spans="6:8" ht="13.8" x14ac:dyDescent="0.3">
      <c r="F1799" s="1"/>
      <c r="H1799" s="1"/>
    </row>
    <row r="1800" spans="6:8" ht="13.8" x14ac:dyDescent="0.3">
      <c r="F1800" s="1"/>
      <c r="H1800" s="1"/>
    </row>
    <row r="1801" spans="6:8" ht="13.8" x14ac:dyDescent="0.3">
      <c r="F1801" s="1"/>
      <c r="H1801" s="1"/>
    </row>
    <row r="1802" spans="6:8" ht="13.8" x14ac:dyDescent="0.3">
      <c r="F1802" s="1"/>
      <c r="H1802" s="1"/>
    </row>
    <row r="1803" spans="6:8" ht="13.8" x14ac:dyDescent="0.3">
      <c r="F1803" s="1"/>
      <c r="H1803" s="1"/>
    </row>
    <row r="1804" spans="6:8" ht="13.8" x14ac:dyDescent="0.3">
      <c r="F1804" s="1"/>
      <c r="H1804" s="1"/>
    </row>
    <row r="1805" spans="6:8" ht="13.8" x14ac:dyDescent="0.3">
      <c r="F1805" s="1"/>
      <c r="H1805" s="1"/>
    </row>
    <row r="1806" spans="6:8" ht="13.8" x14ac:dyDescent="0.3">
      <c r="F1806" s="1"/>
      <c r="H1806" s="1"/>
    </row>
    <row r="1807" spans="6:8" ht="13.8" x14ac:dyDescent="0.3">
      <c r="F1807" s="1"/>
      <c r="H1807" s="1"/>
    </row>
    <row r="1808" spans="6:8" ht="13.8" x14ac:dyDescent="0.3">
      <c r="F1808" s="1"/>
      <c r="H1808" s="1"/>
    </row>
    <row r="1809" spans="6:8" ht="13.8" x14ac:dyDescent="0.3">
      <c r="F1809" s="1"/>
      <c r="H1809" s="1"/>
    </row>
    <row r="1810" spans="6:8" ht="13.8" x14ac:dyDescent="0.3">
      <c r="F1810" s="1"/>
      <c r="H1810" s="1"/>
    </row>
    <row r="1811" spans="6:8" ht="13.8" x14ac:dyDescent="0.3">
      <c r="F1811" s="1"/>
      <c r="H1811" s="1"/>
    </row>
    <row r="1812" spans="6:8" ht="13.8" x14ac:dyDescent="0.3">
      <c r="F1812" s="1"/>
      <c r="H1812" s="1"/>
    </row>
    <row r="1813" spans="6:8" ht="13.8" x14ac:dyDescent="0.3">
      <c r="F1813" s="1"/>
      <c r="H1813" s="1"/>
    </row>
    <row r="1814" spans="6:8" ht="13.8" x14ac:dyDescent="0.3">
      <c r="F1814" s="1"/>
      <c r="H1814" s="1"/>
    </row>
    <row r="1815" spans="6:8" ht="13.8" x14ac:dyDescent="0.3">
      <c r="F1815" s="1"/>
      <c r="H1815" s="1"/>
    </row>
    <row r="1816" spans="6:8" ht="13.8" x14ac:dyDescent="0.3">
      <c r="F1816" s="1"/>
      <c r="H1816" s="1"/>
    </row>
    <row r="1817" spans="6:8" ht="13.8" x14ac:dyDescent="0.3">
      <c r="F1817" s="1"/>
      <c r="H1817" s="1"/>
    </row>
    <row r="1818" spans="6:8" ht="13.8" x14ac:dyDescent="0.3">
      <c r="F1818" s="1"/>
      <c r="H1818" s="1"/>
    </row>
    <row r="1819" spans="6:8" ht="13.8" x14ac:dyDescent="0.3">
      <c r="F1819" s="1"/>
      <c r="H1819" s="1"/>
    </row>
    <row r="1820" spans="6:8" ht="13.8" x14ac:dyDescent="0.3">
      <c r="F1820" s="1"/>
      <c r="H1820" s="1"/>
    </row>
    <row r="1821" spans="6:8" ht="13.8" x14ac:dyDescent="0.3">
      <c r="F1821" s="1"/>
      <c r="H1821" s="1"/>
    </row>
    <row r="1822" spans="6:8" ht="13.8" x14ac:dyDescent="0.3">
      <c r="F1822" s="1"/>
      <c r="H1822" s="1"/>
    </row>
    <row r="1823" spans="6:8" ht="13.8" x14ac:dyDescent="0.3">
      <c r="F1823" s="1"/>
      <c r="H1823" s="1"/>
    </row>
    <row r="1824" spans="6:8" ht="13.8" x14ac:dyDescent="0.3">
      <c r="F1824" s="1"/>
      <c r="H1824" s="1"/>
    </row>
    <row r="1825" spans="6:8" ht="13.8" x14ac:dyDescent="0.3">
      <c r="F1825" s="1"/>
      <c r="H1825" s="1"/>
    </row>
    <row r="1826" spans="6:8" ht="13.8" x14ac:dyDescent="0.3">
      <c r="F1826" s="1"/>
      <c r="H1826" s="1"/>
    </row>
    <row r="1827" spans="6:8" ht="13.8" x14ac:dyDescent="0.3">
      <c r="F1827" s="1"/>
      <c r="H1827" s="1"/>
    </row>
    <row r="1828" spans="6:8" ht="13.8" x14ac:dyDescent="0.3">
      <c r="F1828" s="1"/>
      <c r="H1828" s="1"/>
    </row>
    <row r="1829" spans="6:8" ht="13.8" x14ac:dyDescent="0.3">
      <c r="F1829" s="1"/>
      <c r="H1829" s="1"/>
    </row>
    <row r="1830" spans="6:8" ht="13.8" x14ac:dyDescent="0.3">
      <c r="F1830" s="1"/>
      <c r="H1830" s="1"/>
    </row>
    <row r="1831" spans="6:8" ht="13.8" x14ac:dyDescent="0.3">
      <c r="F1831" s="1"/>
      <c r="H1831" s="1"/>
    </row>
    <row r="1832" spans="6:8" ht="13.8" x14ac:dyDescent="0.3">
      <c r="F1832" s="1"/>
      <c r="H1832" s="1"/>
    </row>
    <row r="1833" spans="6:8" ht="13.8" x14ac:dyDescent="0.3">
      <c r="F1833" s="1"/>
      <c r="H1833" s="1"/>
    </row>
    <row r="1834" spans="6:8" ht="13.8" x14ac:dyDescent="0.3">
      <c r="F1834" s="1"/>
      <c r="H1834" s="1"/>
    </row>
    <row r="1835" spans="6:8" ht="13.8" x14ac:dyDescent="0.3">
      <c r="F1835" s="1"/>
      <c r="H1835" s="1"/>
    </row>
    <row r="1836" spans="6:8" ht="13.8" x14ac:dyDescent="0.3">
      <c r="F1836" s="1"/>
      <c r="H1836" s="1"/>
    </row>
    <row r="1837" spans="6:8" ht="13.8" x14ac:dyDescent="0.3">
      <c r="F1837" s="1"/>
      <c r="H1837" s="1"/>
    </row>
    <row r="1838" spans="6:8" ht="13.8" x14ac:dyDescent="0.3">
      <c r="F1838" s="1"/>
      <c r="H1838" s="1"/>
    </row>
    <row r="1839" spans="6:8" ht="13.8" x14ac:dyDescent="0.3">
      <c r="F1839" s="1"/>
      <c r="H1839" s="1"/>
    </row>
    <row r="1840" spans="6:8" ht="13.8" x14ac:dyDescent="0.3">
      <c r="F1840" s="1"/>
      <c r="H1840" s="1"/>
    </row>
    <row r="1841" spans="6:8" ht="13.8" x14ac:dyDescent="0.3">
      <c r="F1841" s="1"/>
      <c r="H1841" s="1"/>
    </row>
    <row r="1842" spans="6:8" ht="13.8" x14ac:dyDescent="0.3">
      <c r="F1842" s="1"/>
      <c r="H1842" s="1"/>
    </row>
    <row r="1843" spans="6:8" ht="13.8" x14ac:dyDescent="0.3">
      <c r="F1843" s="1"/>
      <c r="H1843" s="1"/>
    </row>
    <row r="1844" spans="6:8" ht="13.8" x14ac:dyDescent="0.3">
      <c r="F1844" s="1"/>
      <c r="H1844" s="1"/>
    </row>
    <row r="1845" spans="6:8" ht="13.8" x14ac:dyDescent="0.3">
      <c r="F1845" s="1"/>
      <c r="H1845" s="1"/>
    </row>
    <row r="1846" spans="6:8" ht="13.8" x14ac:dyDescent="0.3">
      <c r="F1846" s="1"/>
      <c r="H1846" s="1"/>
    </row>
    <row r="1847" spans="6:8" ht="13.8" x14ac:dyDescent="0.3">
      <c r="F1847" s="1"/>
      <c r="H1847" s="1"/>
    </row>
    <row r="1848" spans="6:8" ht="13.8" x14ac:dyDescent="0.3">
      <c r="F1848" s="1"/>
      <c r="H1848" s="1"/>
    </row>
    <row r="1849" spans="6:8" ht="13.8" x14ac:dyDescent="0.3">
      <c r="F1849" s="1"/>
      <c r="H1849" s="1"/>
    </row>
    <row r="1850" spans="6:8" ht="13.8" x14ac:dyDescent="0.3">
      <c r="F1850" s="1"/>
      <c r="H1850" s="1"/>
    </row>
    <row r="1851" spans="6:8" ht="13.8" x14ac:dyDescent="0.3">
      <c r="F1851" s="1"/>
      <c r="H1851" s="1"/>
    </row>
    <row r="1852" spans="6:8" ht="13.8" x14ac:dyDescent="0.3">
      <c r="F1852" s="1"/>
      <c r="H1852" s="1"/>
    </row>
    <row r="1853" spans="6:8" ht="13.8" x14ac:dyDescent="0.3">
      <c r="F1853" s="1"/>
      <c r="H1853" s="1"/>
    </row>
    <row r="1854" spans="6:8" ht="13.8" x14ac:dyDescent="0.3">
      <c r="F1854" s="1"/>
      <c r="H1854" s="1"/>
    </row>
    <row r="1855" spans="6:8" ht="13.8" x14ac:dyDescent="0.3">
      <c r="F1855" s="1"/>
      <c r="H1855" s="1"/>
    </row>
    <row r="1856" spans="6:8" ht="13.8" x14ac:dyDescent="0.3">
      <c r="F1856" s="1"/>
      <c r="H1856" s="1"/>
    </row>
    <row r="1857" spans="6:8" ht="13.8" x14ac:dyDescent="0.3">
      <c r="F1857" s="1"/>
      <c r="H1857" s="1"/>
    </row>
    <row r="1858" spans="6:8" ht="13.8" x14ac:dyDescent="0.3">
      <c r="F1858" s="1"/>
      <c r="H1858" s="1"/>
    </row>
    <row r="1859" spans="6:8" ht="13.8" x14ac:dyDescent="0.3">
      <c r="F1859" s="1"/>
      <c r="H1859" s="1"/>
    </row>
    <row r="1860" spans="6:8" ht="13.8" x14ac:dyDescent="0.3">
      <c r="F1860" s="1"/>
      <c r="H1860" s="1"/>
    </row>
    <row r="1861" spans="6:8" ht="13.8" x14ac:dyDescent="0.3">
      <c r="F1861" s="1"/>
      <c r="H1861" s="1"/>
    </row>
    <row r="1862" spans="6:8" ht="13.8" x14ac:dyDescent="0.3">
      <c r="F1862" s="1"/>
      <c r="H1862" s="1"/>
    </row>
    <row r="1863" spans="6:8" ht="13.8" x14ac:dyDescent="0.3">
      <c r="F1863" s="1"/>
      <c r="H1863" s="1"/>
    </row>
    <row r="1864" spans="6:8" ht="13.8" x14ac:dyDescent="0.3">
      <c r="F1864" s="1"/>
      <c r="H1864" s="1"/>
    </row>
    <row r="1865" spans="6:8" ht="13.8" x14ac:dyDescent="0.3">
      <c r="F1865" s="1"/>
      <c r="H1865" s="1"/>
    </row>
    <row r="1866" spans="6:8" ht="13.8" x14ac:dyDescent="0.3">
      <c r="F1866" s="1"/>
      <c r="H1866" s="1"/>
    </row>
    <row r="1867" spans="6:8" ht="13.8" x14ac:dyDescent="0.3">
      <c r="F1867" s="1"/>
      <c r="H1867" s="1"/>
    </row>
    <row r="1868" spans="6:8" ht="13.8" x14ac:dyDescent="0.3">
      <c r="F1868" s="1"/>
      <c r="H1868" s="1"/>
    </row>
    <row r="1869" spans="6:8" ht="13.8" x14ac:dyDescent="0.3">
      <c r="F1869" s="1"/>
      <c r="H1869" s="1"/>
    </row>
    <row r="1870" spans="6:8" ht="13.8" x14ac:dyDescent="0.3">
      <c r="F1870" s="1"/>
      <c r="H1870" s="1"/>
    </row>
    <row r="1871" spans="6:8" ht="13.8" x14ac:dyDescent="0.3">
      <c r="F1871" s="1"/>
      <c r="H1871" s="1"/>
    </row>
    <row r="1872" spans="6:8" ht="13.8" x14ac:dyDescent="0.3">
      <c r="F1872" s="1"/>
      <c r="H1872" s="1"/>
    </row>
    <row r="1873" spans="6:8" ht="13.8" x14ac:dyDescent="0.3">
      <c r="F1873" s="1"/>
      <c r="H1873" s="1"/>
    </row>
    <row r="1874" spans="6:8" ht="13.8" x14ac:dyDescent="0.3">
      <c r="F1874" s="1"/>
      <c r="H1874" s="1"/>
    </row>
    <row r="1875" spans="6:8" ht="13.8" x14ac:dyDescent="0.3">
      <c r="F1875" s="1"/>
      <c r="H1875" s="1"/>
    </row>
    <row r="1876" spans="6:8" ht="13.8" x14ac:dyDescent="0.3">
      <c r="F1876" s="1"/>
      <c r="H1876" s="1"/>
    </row>
    <row r="1877" spans="6:8" ht="13.8" x14ac:dyDescent="0.3">
      <c r="F1877" s="1"/>
      <c r="H1877" s="1"/>
    </row>
    <row r="1878" spans="6:8" ht="13.8" x14ac:dyDescent="0.3">
      <c r="F1878" s="1"/>
      <c r="H1878" s="1"/>
    </row>
    <row r="1879" spans="6:8" ht="13.8" x14ac:dyDescent="0.3">
      <c r="F1879" s="1"/>
      <c r="H1879" s="1"/>
    </row>
    <row r="1880" spans="6:8" ht="13.8" x14ac:dyDescent="0.3">
      <c r="F1880" s="1"/>
      <c r="H1880" s="1"/>
    </row>
    <row r="1881" spans="6:8" ht="13.8" x14ac:dyDescent="0.3">
      <c r="F1881" s="1"/>
      <c r="H1881" s="1"/>
    </row>
    <row r="1882" spans="6:8" ht="13.8" x14ac:dyDescent="0.3">
      <c r="F1882" s="1"/>
      <c r="H1882" s="1"/>
    </row>
    <row r="1883" spans="6:8" ht="13.8" x14ac:dyDescent="0.3">
      <c r="F1883" s="1"/>
      <c r="H1883" s="1"/>
    </row>
    <row r="1884" spans="6:8" ht="13.8" x14ac:dyDescent="0.3">
      <c r="F1884" s="1"/>
      <c r="H1884" s="1"/>
    </row>
    <row r="1885" spans="6:8" ht="13.8" x14ac:dyDescent="0.3">
      <c r="F1885" s="1"/>
      <c r="H1885" s="1"/>
    </row>
    <row r="1886" spans="6:8" ht="13.8" x14ac:dyDescent="0.3">
      <c r="F1886" s="1"/>
      <c r="H1886" s="1"/>
    </row>
    <row r="1887" spans="6:8" ht="13.8" x14ac:dyDescent="0.3">
      <c r="F1887" s="1"/>
      <c r="H1887" s="1"/>
    </row>
    <row r="1888" spans="6:8" ht="13.8" x14ac:dyDescent="0.3">
      <c r="F1888" s="1"/>
      <c r="H1888" s="1"/>
    </row>
    <row r="1889" spans="6:8" ht="13.8" x14ac:dyDescent="0.3">
      <c r="F1889" s="1"/>
      <c r="H1889" s="1"/>
    </row>
    <row r="1890" spans="6:8" ht="13.8" x14ac:dyDescent="0.3">
      <c r="F1890" s="1"/>
      <c r="H1890" s="1"/>
    </row>
    <row r="1891" spans="6:8" ht="13.8" x14ac:dyDescent="0.3">
      <c r="F1891" s="1"/>
      <c r="H1891" s="1"/>
    </row>
    <row r="1892" spans="6:8" ht="13.8" x14ac:dyDescent="0.3">
      <c r="F1892" s="1"/>
      <c r="H1892" s="1"/>
    </row>
    <row r="1893" spans="6:8" ht="13.8" x14ac:dyDescent="0.3">
      <c r="F1893" s="1"/>
      <c r="H1893" s="1"/>
    </row>
    <row r="1894" spans="6:8" ht="13.8" x14ac:dyDescent="0.3">
      <c r="F1894" s="1"/>
      <c r="H1894" s="1"/>
    </row>
    <row r="1895" spans="6:8" ht="13.8" x14ac:dyDescent="0.3">
      <c r="F1895" s="1"/>
      <c r="H1895" s="1"/>
    </row>
    <row r="1896" spans="6:8" ht="13.8" x14ac:dyDescent="0.3">
      <c r="F1896" s="1"/>
      <c r="H1896" s="1"/>
    </row>
    <row r="1897" spans="6:8" ht="13.8" x14ac:dyDescent="0.3">
      <c r="F1897" s="1"/>
      <c r="H1897" s="1"/>
    </row>
    <row r="1898" spans="6:8" ht="13.8" x14ac:dyDescent="0.3">
      <c r="F1898" s="1"/>
      <c r="H1898" s="1"/>
    </row>
    <row r="1899" spans="6:8" ht="13.8" x14ac:dyDescent="0.3">
      <c r="F1899" s="1"/>
      <c r="H1899" s="1"/>
    </row>
    <row r="1900" spans="6:8" ht="13.8" x14ac:dyDescent="0.3">
      <c r="F1900" s="1"/>
      <c r="H1900" s="1"/>
    </row>
    <row r="1901" spans="6:8" ht="13.8" x14ac:dyDescent="0.3">
      <c r="F1901" s="1"/>
      <c r="H1901" s="1"/>
    </row>
    <row r="1902" spans="6:8" ht="13.8" x14ac:dyDescent="0.3">
      <c r="F1902" s="1"/>
      <c r="H1902" s="1"/>
    </row>
    <row r="1903" spans="6:8" ht="13.8" x14ac:dyDescent="0.3">
      <c r="F1903" s="1"/>
      <c r="H1903" s="1"/>
    </row>
    <row r="1904" spans="6:8" ht="13.8" x14ac:dyDescent="0.3">
      <c r="F1904" s="1"/>
      <c r="H1904" s="1"/>
    </row>
    <row r="1905" spans="6:8" ht="13.8" x14ac:dyDescent="0.3">
      <c r="F1905" s="1"/>
      <c r="H1905" s="1"/>
    </row>
    <row r="1906" spans="6:8" ht="13.8" x14ac:dyDescent="0.3">
      <c r="F1906" s="1"/>
      <c r="H1906" s="1"/>
    </row>
    <row r="1907" spans="6:8" ht="13.8" x14ac:dyDescent="0.3">
      <c r="F1907" s="1"/>
      <c r="H1907" s="1"/>
    </row>
    <row r="1908" spans="6:8" ht="13.8" x14ac:dyDescent="0.3">
      <c r="F1908" s="1"/>
      <c r="H1908" s="1"/>
    </row>
    <row r="1909" spans="6:8" ht="13.8" x14ac:dyDescent="0.3">
      <c r="F1909" s="1"/>
      <c r="H1909" s="1"/>
    </row>
    <row r="1910" spans="6:8" ht="13.8" x14ac:dyDescent="0.3">
      <c r="F1910" s="1"/>
      <c r="H1910" s="1"/>
    </row>
    <row r="1911" spans="6:8" ht="13.8" x14ac:dyDescent="0.3">
      <c r="F1911" s="1"/>
      <c r="H1911" s="1"/>
    </row>
    <row r="1912" spans="6:8" ht="13.8" x14ac:dyDescent="0.3">
      <c r="F1912" s="1"/>
      <c r="H1912" s="1"/>
    </row>
    <row r="1913" spans="6:8" ht="13.8" x14ac:dyDescent="0.3">
      <c r="F1913" s="1"/>
      <c r="H1913" s="1"/>
    </row>
    <row r="1914" spans="6:8" ht="13.8" x14ac:dyDescent="0.3">
      <c r="F1914" s="1"/>
      <c r="H1914" s="1"/>
    </row>
    <row r="1915" spans="6:8" ht="13.8" x14ac:dyDescent="0.3">
      <c r="F1915" s="1"/>
      <c r="H1915" s="1"/>
    </row>
    <row r="1916" spans="6:8" ht="13.8" x14ac:dyDescent="0.3">
      <c r="F1916" s="1"/>
      <c r="H1916" s="1"/>
    </row>
    <row r="1917" spans="6:8" ht="13.8" x14ac:dyDescent="0.3">
      <c r="F1917" s="1"/>
      <c r="H1917" s="1"/>
    </row>
    <row r="1918" spans="6:8" ht="13.8" x14ac:dyDescent="0.3">
      <c r="F1918" s="1"/>
      <c r="H1918" s="1"/>
    </row>
    <row r="1919" spans="6:8" ht="13.8" x14ac:dyDescent="0.3">
      <c r="F1919" s="1"/>
      <c r="H1919" s="1"/>
    </row>
    <row r="1920" spans="6:8" ht="13.8" x14ac:dyDescent="0.3">
      <c r="F1920" s="1"/>
      <c r="H1920" s="1"/>
    </row>
    <row r="1921" spans="6:8" ht="13.8" x14ac:dyDescent="0.3">
      <c r="F1921" s="1"/>
      <c r="H1921" s="1"/>
    </row>
    <row r="1922" spans="6:8" ht="13.8" x14ac:dyDescent="0.3">
      <c r="F1922" s="1"/>
      <c r="H1922" s="1"/>
    </row>
    <row r="1923" spans="6:8" ht="13.8" x14ac:dyDescent="0.3">
      <c r="F1923" s="1"/>
      <c r="H1923" s="1"/>
    </row>
    <row r="1924" spans="6:8" ht="13.8" x14ac:dyDescent="0.3">
      <c r="F1924" s="1"/>
      <c r="H1924" s="1"/>
    </row>
    <row r="1925" spans="6:8" ht="13.8" x14ac:dyDescent="0.3">
      <c r="F1925" s="1"/>
      <c r="H1925" s="1"/>
    </row>
    <row r="1926" spans="6:8" ht="13.8" x14ac:dyDescent="0.3">
      <c r="F1926" s="1"/>
      <c r="H1926" s="1"/>
    </row>
    <row r="1927" spans="6:8" ht="13.8" x14ac:dyDescent="0.3">
      <c r="F1927" s="1"/>
      <c r="H1927" s="1"/>
    </row>
    <row r="1928" spans="6:8" ht="13.8" x14ac:dyDescent="0.3">
      <c r="F1928" s="1"/>
      <c r="H1928" s="1"/>
    </row>
    <row r="1929" spans="6:8" ht="13.8" x14ac:dyDescent="0.3">
      <c r="F1929" s="1"/>
      <c r="H1929" s="1"/>
    </row>
    <row r="1930" spans="6:8" ht="13.8" x14ac:dyDescent="0.3">
      <c r="F1930" s="1"/>
      <c r="H1930" s="1"/>
    </row>
    <row r="1931" spans="6:8" ht="13.8" x14ac:dyDescent="0.3">
      <c r="F1931" s="1"/>
      <c r="H1931" s="1"/>
    </row>
    <row r="1932" spans="6:8" ht="13.8" x14ac:dyDescent="0.3">
      <c r="F1932" s="1"/>
      <c r="H1932" s="1"/>
    </row>
    <row r="1933" spans="6:8" ht="13.8" x14ac:dyDescent="0.3">
      <c r="F1933" s="1"/>
      <c r="H1933" s="1"/>
    </row>
    <row r="1934" spans="6:8" ht="13.8" x14ac:dyDescent="0.3">
      <c r="F1934" s="1"/>
      <c r="H1934" s="1"/>
    </row>
    <row r="1935" spans="6:8" ht="13.8" x14ac:dyDescent="0.3">
      <c r="F1935" s="1"/>
      <c r="H1935" s="1"/>
    </row>
    <row r="1936" spans="6:8" ht="13.8" x14ac:dyDescent="0.3">
      <c r="F1936" s="1"/>
      <c r="H1936" s="1"/>
    </row>
    <row r="1937" spans="6:8" ht="13.8" x14ac:dyDescent="0.3">
      <c r="F1937" s="1"/>
      <c r="H1937" s="1"/>
    </row>
    <row r="1938" spans="6:8" ht="13.8" x14ac:dyDescent="0.3">
      <c r="F1938" s="1"/>
      <c r="H1938" s="1"/>
    </row>
    <row r="1939" spans="6:8" ht="13.8" x14ac:dyDescent="0.3">
      <c r="F1939" s="1"/>
      <c r="H1939" s="1"/>
    </row>
    <row r="1940" spans="6:8" ht="13.8" x14ac:dyDescent="0.3">
      <c r="F1940" s="1"/>
      <c r="H1940" s="1"/>
    </row>
    <row r="1941" spans="6:8" ht="13.8" x14ac:dyDescent="0.3">
      <c r="F1941" s="1"/>
      <c r="H1941" s="1"/>
    </row>
    <row r="1942" spans="6:8" ht="13.8" x14ac:dyDescent="0.3">
      <c r="F1942" s="1"/>
      <c r="H1942" s="1"/>
    </row>
    <row r="1943" spans="6:8" ht="13.8" x14ac:dyDescent="0.3">
      <c r="F1943" s="1"/>
      <c r="H1943" s="1"/>
    </row>
    <row r="1944" spans="6:8" ht="13.8" x14ac:dyDescent="0.3">
      <c r="F1944" s="1"/>
      <c r="H1944" s="1"/>
    </row>
    <row r="1945" spans="6:8" ht="13.8" x14ac:dyDescent="0.3">
      <c r="F1945" s="1"/>
      <c r="H1945" s="1"/>
    </row>
    <row r="1946" spans="6:8" ht="13.8" x14ac:dyDescent="0.3">
      <c r="F1946" s="1"/>
      <c r="H1946" s="1"/>
    </row>
    <row r="1947" spans="6:8" ht="13.8" x14ac:dyDescent="0.3">
      <c r="F1947" s="1"/>
      <c r="H1947" s="1"/>
    </row>
    <row r="1948" spans="6:8" ht="13.8" x14ac:dyDescent="0.3">
      <c r="F1948" s="1"/>
      <c r="H1948" s="1"/>
    </row>
    <row r="1949" spans="6:8" ht="13.8" x14ac:dyDescent="0.3">
      <c r="F1949" s="1"/>
      <c r="H1949" s="1"/>
    </row>
    <row r="1950" spans="6:8" ht="13.8" x14ac:dyDescent="0.3">
      <c r="F1950" s="1"/>
      <c r="H1950" s="1"/>
    </row>
    <row r="1951" spans="6:8" ht="13.8" x14ac:dyDescent="0.3">
      <c r="F1951" s="1"/>
      <c r="H1951" s="1"/>
    </row>
    <row r="1952" spans="6:8" ht="13.8" x14ac:dyDescent="0.3">
      <c r="F1952" s="1"/>
      <c r="H1952" s="1"/>
    </row>
    <row r="1953" spans="6:8" ht="13.8" x14ac:dyDescent="0.3">
      <c r="F1953" s="1"/>
      <c r="H1953" s="1"/>
    </row>
    <row r="1954" spans="6:8" ht="13.8" x14ac:dyDescent="0.3">
      <c r="F1954" s="1"/>
      <c r="H1954" s="1"/>
    </row>
    <row r="1955" spans="6:8" ht="13.8" x14ac:dyDescent="0.3">
      <c r="F1955" s="1"/>
      <c r="H1955" s="1"/>
    </row>
    <row r="1956" spans="6:8" ht="13.8" x14ac:dyDescent="0.3">
      <c r="F1956" s="1"/>
      <c r="H1956" s="1"/>
    </row>
    <row r="1957" spans="6:8" ht="13.8" x14ac:dyDescent="0.3">
      <c r="F1957" s="1"/>
      <c r="H1957" s="1"/>
    </row>
    <row r="1958" spans="6:8" ht="13.8" x14ac:dyDescent="0.3">
      <c r="F1958" s="1"/>
      <c r="H1958" s="1"/>
    </row>
    <row r="1959" spans="6:8" ht="13.8" x14ac:dyDescent="0.3">
      <c r="F1959" s="1"/>
      <c r="H1959" s="1"/>
    </row>
    <row r="1960" spans="6:8" ht="13.8" x14ac:dyDescent="0.3">
      <c r="F1960" s="1"/>
      <c r="H1960" s="1"/>
    </row>
    <row r="1961" spans="6:8" ht="13.8" x14ac:dyDescent="0.3">
      <c r="F1961" s="1"/>
      <c r="H1961" s="1"/>
    </row>
    <row r="1962" spans="6:8" ht="13.8" x14ac:dyDescent="0.3">
      <c r="F1962" s="1"/>
      <c r="H1962" s="1"/>
    </row>
    <row r="1963" spans="6:8" ht="13.8" x14ac:dyDescent="0.3">
      <c r="F1963" s="1"/>
      <c r="H1963" s="1"/>
    </row>
    <row r="1964" spans="6:8" ht="13.8" x14ac:dyDescent="0.3">
      <c r="F1964" s="1"/>
      <c r="H1964" s="1"/>
    </row>
    <row r="1965" spans="6:8" ht="13.8" x14ac:dyDescent="0.3">
      <c r="F1965" s="1"/>
      <c r="H1965" s="1"/>
    </row>
    <row r="1966" spans="6:8" ht="13.8" x14ac:dyDescent="0.3">
      <c r="F1966" s="1"/>
      <c r="H1966" s="1"/>
    </row>
    <row r="1967" spans="6:8" ht="13.8" x14ac:dyDescent="0.3">
      <c r="F1967" s="1"/>
      <c r="H1967" s="1"/>
    </row>
    <row r="1968" spans="6:8" ht="13.8" x14ac:dyDescent="0.3">
      <c r="F1968" s="1"/>
      <c r="H1968" s="1"/>
    </row>
    <row r="1969" spans="6:8" ht="13.8" x14ac:dyDescent="0.3">
      <c r="F1969" s="1"/>
      <c r="H1969" s="1"/>
    </row>
    <row r="1970" spans="6:8" ht="13.8" x14ac:dyDescent="0.3">
      <c r="F1970" s="1"/>
      <c r="H1970" s="1"/>
    </row>
    <row r="1971" spans="6:8" ht="13.8" x14ac:dyDescent="0.3">
      <c r="F1971" s="1"/>
      <c r="H1971" s="1"/>
    </row>
    <row r="1972" spans="6:8" ht="13.8" x14ac:dyDescent="0.3">
      <c r="F1972" s="1"/>
      <c r="H1972" s="1"/>
    </row>
    <row r="1973" spans="6:8" ht="13.8" x14ac:dyDescent="0.3">
      <c r="F1973" s="1"/>
      <c r="H1973" s="1"/>
    </row>
    <row r="1974" spans="6:8" ht="13.8" x14ac:dyDescent="0.3">
      <c r="F1974" s="1"/>
      <c r="H1974" s="1"/>
    </row>
    <row r="1975" spans="6:8" ht="13.8" x14ac:dyDescent="0.3">
      <c r="F1975" s="1"/>
      <c r="H1975" s="1"/>
    </row>
    <row r="1976" spans="6:8" ht="13.8" x14ac:dyDescent="0.3">
      <c r="F1976" s="1"/>
      <c r="H1976" s="1"/>
    </row>
    <row r="1977" spans="6:8" ht="13.8" x14ac:dyDescent="0.3">
      <c r="F1977" s="1"/>
      <c r="H1977" s="1"/>
    </row>
    <row r="1978" spans="6:8" ht="13.8" x14ac:dyDescent="0.3">
      <c r="F1978" s="1"/>
      <c r="H1978" s="1"/>
    </row>
    <row r="1979" spans="6:8" ht="13.8" x14ac:dyDescent="0.3">
      <c r="F1979" s="1"/>
      <c r="H1979" s="1"/>
    </row>
    <row r="1980" spans="6:8" ht="13.8" x14ac:dyDescent="0.3">
      <c r="F1980" s="1"/>
      <c r="H1980" s="1"/>
    </row>
    <row r="1981" spans="6:8" ht="13.8" x14ac:dyDescent="0.3">
      <c r="F1981" s="1"/>
      <c r="H1981" s="1"/>
    </row>
    <row r="1982" spans="6:8" ht="13.8" x14ac:dyDescent="0.3">
      <c r="F1982" s="1"/>
      <c r="H1982" s="1"/>
    </row>
    <row r="1983" spans="6:8" ht="13.8" x14ac:dyDescent="0.3">
      <c r="F1983" s="1"/>
      <c r="H1983" s="1"/>
    </row>
    <row r="1984" spans="6:8" ht="13.8" x14ac:dyDescent="0.3">
      <c r="F1984" s="1"/>
      <c r="H1984" s="1"/>
    </row>
    <row r="1985" spans="6:8" ht="13.8" x14ac:dyDescent="0.3">
      <c r="F1985" s="1"/>
      <c r="H1985" s="1"/>
    </row>
    <row r="1986" spans="6:8" ht="13.8" x14ac:dyDescent="0.3">
      <c r="F1986" s="1"/>
      <c r="H1986" s="1"/>
    </row>
    <row r="1987" spans="6:8" ht="13.8" x14ac:dyDescent="0.3">
      <c r="F1987" s="1"/>
      <c r="H1987" s="1"/>
    </row>
    <row r="1988" spans="6:8" ht="13.8" x14ac:dyDescent="0.3">
      <c r="F1988" s="1"/>
      <c r="H1988" s="1"/>
    </row>
    <row r="1989" spans="6:8" ht="13.8" x14ac:dyDescent="0.3">
      <c r="F1989" s="1"/>
      <c r="H1989" s="1"/>
    </row>
    <row r="1990" spans="6:8" ht="13.8" x14ac:dyDescent="0.3">
      <c r="F1990" s="1"/>
      <c r="H1990" s="1"/>
    </row>
    <row r="1991" spans="6:8" ht="13.8" x14ac:dyDescent="0.3">
      <c r="F1991" s="1"/>
      <c r="H1991" s="1"/>
    </row>
    <row r="1992" spans="6:8" ht="13.8" x14ac:dyDescent="0.3">
      <c r="F1992" s="1"/>
      <c r="H1992" s="1"/>
    </row>
    <row r="1993" spans="6:8" ht="13.8" x14ac:dyDescent="0.3">
      <c r="F1993" s="1"/>
      <c r="H1993" s="1"/>
    </row>
    <row r="1994" spans="6:8" ht="13.8" x14ac:dyDescent="0.3">
      <c r="F1994" s="1"/>
      <c r="H1994" s="1"/>
    </row>
    <row r="1995" spans="6:8" ht="13.8" x14ac:dyDescent="0.3">
      <c r="F1995" s="1"/>
      <c r="H1995" s="1"/>
    </row>
    <row r="1996" spans="6:8" ht="13.8" x14ac:dyDescent="0.3">
      <c r="F1996" s="1"/>
      <c r="H1996" s="1"/>
    </row>
    <row r="1997" spans="6:8" ht="13.8" x14ac:dyDescent="0.3">
      <c r="F1997" s="1"/>
      <c r="H1997" s="1"/>
    </row>
    <row r="1998" spans="6:8" ht="13.8" x14ac:dyDescent="0.3">
      <c r="F1998" s="1"/>
      <c r="H1998" s="1"/>
    </row>
    <row r="1999" spans="6:8" ht="13.8" x14ac:dyDescent="0.3">
      <c r="F1999" s="1"/>
      <c r="H1999" s="1"/>
    </row>
    <row r="2000" spans="6:8" ht="13.8" x14ac:dyDescent="0.3">
      <c r="F2000" s="1"/>
      <c r="H2000" s="1"/>
    </row>
    <row r="2001" spans="6:8" ht="13.8" x14ac:dyDescent="0.3">
      <c r="F2001" s="1"/>
      <c r="H2001" s="1"/>
    </row>
    <row r="2002" spans="6:8" ht="13.8" x14ac:dyDescent="0.3">
      <c r="F2002" s="1"/>
      <c r="H2002" s="1"/>
    </row>
    <row r="2003" spans="6:8" ht="13.8" x14ac:dyDescent="0.3">
      <c r="F2003" s="1"/>
      <c r="H2003" s="1"/>
    </row>
    <row r="2004" spans="6:8" ht="13.8" x14ac:dyDescent="0.3">
      <c r="F2004" s="1"/>
      <c r="H2004" s="1"/>
    </row>
    <row r="2005" spans="6:8" ht="13.8" x14ac:dyDescent="0.3">
      <c r="F2005" s="1"/>
      <c r="H2005" s="1"/>
    </row>
    <row r="2006" spans="6:8" ht="13.8" x14ac:dyDescent="0.3">
      <c r="F2006" s="1"/>
      <c r="H2006" s="1"/>
    </row>
    <row r="2007" spans="6:8" ht="13.8" x14ac:dyDescent="0.3">
      <c r="F2007" s="1"/>
      <c r="H2007" s="1"/>
    </row>
    <row r="2008" spans="6:8" ht="13.8" x14ac:dyDescent="0.3">
      <c r="F2008" s="1"/>
      <c r="H2008" s="1"/>
    </row>
    <row r="2009" spans="6:8" ht="13.8" x14ac:dyDescent="0.3">
      <c r="F2009" s="1"/>
      <c r="H2009" s="1"/>
    </row>
    <row r="2010" spans="6:8" ht="13.8" x14ac:dyDescent="0.3">
      <c r="F2010" s="1"/>
      <c r="H2010" s="1"/>
    </row>
    <row r="2011" spans="6:8" ht="13.8" x14ac:dyDescent="0.3">
      <c r="F2011" s="1"/>
      <c r="H2011" s="1"/>
    </row>
    <row r="2012" spans="6:8" ht="13.8" x14ac:dyDescent="0.3">
      <c r="F2012" s="1"/>
      <c r="H2012" s="1"/>
    </row>
    <row r="2013" spans="6:8" ht="13.8" x14ac:dyDescent="0.3">
      <c r="F2013" s="1"/>
      <c r="H2013" s="1"/>
    </row>
    <row r="2014" spans="6:8" ht="13.8" x14ac:dyDescent="0.3">
      <c r="F2014" s="1"/>
      <c r="H2014" s="1"/>
    </row>
    <row r="2015" spans="6:8" ht="13.8" x14ac:dyDescent="0.3">
      <c r="F2015" s="1"/>
      <c r="H2015" s="1"/>
    </row>
    <row r="2016" spans="6:8" ht="13.8" x14ac:dyDescent="0.3">
      <c r="F2016" s="1"/>
      <c r="H2016" s="1"/>
    </row>
    <row r="2017" spans="6:8" ht="13.8" x14ac:dyDescent="0.3">
      <c r="F2017" s="1"/>
      <c r="H2017" s="1"/>
    </row>
    <row r="2018" spans="6:8" ht="13.8" x14ac:dyDescent="0.3">
      <c r="F2018" s="1"/>
      <c r="H2018" s="1"/>
    </row>
    <row r="2019" spans="6:8" ht="13.8" x14ac:dyDescent="0.3">
      <c r="F2019" s="1"/>
      <c r="H2019" s="1"/>
    </row>
    <row r="2020" spans="6:8" ht="13.8" x14ac:dyDescent="0.3">
      <c r="F2020" s="1"/>
      <c r="H2020" s="1"/>
    </row>
    <row r="2021" spans="6:8" ht="13.8" x14ac:dyDescent="0.3">
      <c r="F2021" s="1"/>
      <c r="H2021" s="1"/>
    </row>
    <row r="2022" spans="6:8" ht="13.8" x14ac:dyDescent="0.3">
      <c r="F2022" s="1"/>
      <c r="H2022" s="1"/>
    </row>
    <row r="2023" spans="6:8" ht="13.8" x14ac:dyDescent="0.3">
      <c r="F2023" s="1"/>
      <c r="H2023" s="1"/>
    </row>
    <row r="2024" spans="6:8" ht="13.8" x14ac:dyDescent="0.3">
      <c r="F2024" s="1"/>
      <c r="H2024" s="1"/>
    </row>
    <row r="2025" spans="6:8" ht="13.8" x14ac:dyDescent="0.3">
      <c r="F2025" s="1"/>
      <c r="H2025" s="1"/>
    </row>
    <row r="2026" spans="6:8" ht="13.8" x14ac:dyDescent="0.3">
      <c r="F2026" s="1"/>
      <c r="H2026" s="1"/>
    </row>
    <row r="2027" spans="6:8" ht="13.8" x14ac:dyDescent="0.3">
      <c r="F2027" s="1"/>
      <c r="H2027" s="1"/>
    </row>
    <row r="2028" spans="6:8" ht="13.8" x14ac:dyDescent="0.3">
      <c r="F2028" s="1"/>
      <c r="H2028" s="1"/>
    </row>
    <row r="2029" spans="6:8" ht="13.8" x14ac:dyDescent="0.3">
      <c r="F2029" s="1"/>
      <c r="H2029" s="1"/>
    </row>
    <row r="2030" spans="6:8" ht="13.8" x14ac:dyDescent="0.3">
      <c r="F2030" s="1"/>
      <c r="H2030" s="1"/>
    </row>
    <row r="2031" spans="6:8" ht="13.8" x14ac:dyDescent="0.3">
      <c r="F2031" s="1"/>
      <c r="H2031" s="1"/>
    </row>
    <row r="2032" spans="6:8" ht="13.8" x14ac:dyDescent="0.3">
      <c r="F2032" s="1"/>
      <c r="H2032" s="1"/>
    </row>
    <row r="2033" spans="6:8" ht="13.8" x14ac:dyDescent="0.3">
      <c r="F2033" s="1"/>
      <c r="H2033" s="1"/>
    </row>
    <row r="2034" spans="6:8" ht="13.8" x14ac:dyDescent="0.3">
      <c r="F2034" s="1"/>
      <c r="H2034" s="1"/>
    </row>
    <row r="2035" spans="6:8" ht="13.8" x14ac:dyDescent="0.3">
      <c r="F2035" s="1"/>
      <c r="H2035" s="1"/>
    </row>
    <row r="2036" spans="6:8" ht="13.8" x14ac:dyDescent="0.3">
      <c r="F2036" s="1"/>
      <c r="H2036" s="1"/>
    </row>
    <row r="2037" spans="6:8" ht="13.8" x14ac:dyDescent="0.3">
      <c r="F2037" s="1"/>
      <c r="H2037" s="1"/>
    </row>
    <row r="2038" spans="6:8" ht="13.8" x14ac:dyDescent="0.3">
      <c r="F2038" s="1"/>
      <c r="H2038" s="1"/>
    </row>
    <row r="2039" spans="6:8" ht="13.8" x14ac:dyDescent="0.3">
      <c r="F2039" s="1"/>
      <c r="H2039" s="1"/>
    </row>
    <row r="2040" spans="6:8" ht="13.8" x14ac:dyDescent="0.3">
      <c r="F2040" s="1"/>
      <c r="H2040" s="1"/>
    </row>
    <row r="2041" spans="6:8" ht="13.8" x14ac:dyDescent="0.3">
      <c r="F2041" s="1"/>
      <c r="H2041" s="1"/>
    </row>
    <row r="2042" spans="6:8" ht="13.8" x14ac:dyDescent="0.3">
      <c r="F2042" s="1"/>
      <c r="H2042" s="1"/>
    </row>
    <row r="2043" spans="6:8" ht="13.8" x14ac:dyDescent="0.3">
      <c r="F2043" s="1"/>
      <c r="H2043" s="1"/>
    </row>
    <row r="2044" spans="6:8" ht="13.8" x14ac:dyDescent="0.3">
      <c r="F2044" s="1"/>
      <c r="H2044" s="1"/>
    </row>
    <row r="2045" spans="6:8" ht="13.8" x14ac:dyDescent="0.3">
      <c r="F2045" s="1"/>
      <c r="H2045" s="1"/>
    </row>
    <row r="2046" spans="6:8" ht="13.8" x14ac:dyDescent="0.3">
      <c r="F2046" s="1"/>
      <c r="H2046" s="1"/>
    </row>
    <row r="2047" spans="6:8" ht="13.8" x14ac:dyDescent="0.3">
      <c r="F2047" s="1"/>
      <c r="H2047" s="1"/>
    </row>
    <row r="2048" spans="6:8" ht="13.8" x14ac:dyDescent="0.3">
      <c r="F2048" s="1"/>
      <c r="H2048" s="1"/>
    </row>
    <row r="2049" spans="6:8" ht="13.8" x14ac:dyDescent="0.3">
      <c r="F2049" s="1"/>
      <c r="H2049" s="1"/>
    </row>
    <row r="2050" spans="6:8" ht="13.8" x14ac:dyDescent="0.3">
      <c r="F2050" s="1"/>
      <c r="H2050" s="1"/>
    </row>
    <row r="2051" spans="6:8" ht="13.8" x14ac:dyDescent="0.3">
      <c r="F2051" s="1"/>
      <c r="H2051" s="1"/>
    </row>
    <row r="2052" spans="6:8" ht="13.8" x14ac:dyDescent="0.3">
      <c r="F2052" s="1"/>
      <c r="H2052" s="1"/>
    </row>
    <row r="2053" spans="6:8" ht="13.8" x14ac:dyDescent="0.3">
      <c r="F2053" s="1"/>
      <c r="H2053" s="1"/>
    </row>
    <row r="2054" spans="6:8" ht="13.8" x14ac:dyDescent="0.3">
      <c r="F2054" s="1"/>
      <c r="H2054" s="1"/>
    </row>
    <row r="2055" spans="6:8" ht="13.8" x14ac:dyDescent="0.3">
      <c r="F2055" s="1"/>
      <c r="H2055" s="1"/>
    </row>
    <row r="2056" spans="6:8" ht="13.8" x14ac:dyDescent="0.3">
      <c r="F2056" s="1"/>
      <c r="H2056" s="1"/>
    </row>
    <row r="2057" spans="6:8" ht="13.8" x14ac:dyDescent="0.3">
      <c r="F2057" s="1"/>
      <c r="H2057" s="1"/>
    </row>
    <row r="2058" spans="6:8" ht="13.8" x14ac:dyDescent="0.3">
      <c r="F2058" s="1"/>
      <c r="H2058" s="1"/>
    </row>
    <row r="2059" spans="6:8" ht="13.8" x14ac:dyDescent="0.3">
      <c r="F2059" s="1"/>
      <c r="H2059" s="1"/>
    </row>
    <row r="2060" spans="6:8" ht="13.8" x14ac:dyDescent="0.3">
      <c r="F2060" s="1"/>
      <c r="H2060" s="1"/>
    </row>
    <row r="2061" spans="6:8" ht="13.8" x14ac:dyDescent="0.3">
      <c r="F2061" s="1"/>
      <c r="H2061" s="1"/>
    </row>
    <row r="2062" spans="6:8" ht="13.8" x14ac:dyDescent="0.3">
      <c r="F2062" s="1"/>
      <c r="H2062" s="1"/>
    </row>
    <row r="2063" spans="6:8" ht="13.8" x14ac:dyDescent="0.3">
      <c r="F2063" s="1"/>
      <c r="H2063" s="1"/>
    </row>
    <row r="2064" spans="6:8" ht="13.8" x14ac:dyDescent="0.3">
      <c r="F2064" s="1"/>
      <c r="H2064" s="1"/>
    </row>
    <row r="2065" spans="6:8" ht="13.8" x14ac:dyDescent="0.3">
      <c r="F2065" s="1"/>
      <c r="H2065" s="1"/>
    </row>
    <row r="2066" spans="6:8" ht="13.8" x14ac:dyDescent="0.3">
      <c r="F2066" s="1"/>
      <c r="H2066" s="1"/>
    </row>
    <row r="2067" spans="6:8" ht="13.8" x14ac:dyDescent="0.3">
      <c r="F2067" s="1"/>
      <c r="H2067" s="1"/>
    </row>
    <row r="2068" spans="6:8" ht="13.8" x14ac:dyDescent="0.3">
      <c r="F2068" s="1"/>
      <c r="H2068" s="1"/>
    </row>
    <row r="2069" spans="6:8" ht="13.8" x14ac:dyDescent="0.3">
      <c r="F2069" s="1"/>
      <c r="H2069" s="1"/>
    </row>
    <row r="2070" spans="6:8" ht="13.8" x14ac:dyDescent="0.3">
      <c r="F2070" s="1"/>
      <c r="H2070" s="1"/>
    </row>
    <row r="2071" spans="6:8" ht="13.8" x14ac:dyDescent="0.3">
      <c r="F2071" s="1"/>
      <c r="H2071" s="1"/>
    </row>
    <row r="2072" spans="6:8" ht="13.8" x14ac:dyDescent="0.3">
      <c r="F2072" s="1"/>
      <c r="H2072" s="1"/>
    </row>
    <row r="2073" spans="6:8" ht="13.8" x14ac:dyDescent="0.3">
      <c r="F2073" s="1"/>
      <c r="H2073" s="1"/>
    </row>
    <row r="2074" spans="6:8" ht="13.8" x14ac:dyDescent="0.3">
      <c r="F2074" s="1"/>
      <c r="H2074" s="1"/>
    </row>
    <row r="2075" spans="6:8" ht="13.8" x14ac:dyDescent="0.3">
      <c r="F2075" s="1"/>
      <c r="H2075" s="1"/>
    </row>
    <row r="2076" spans="6:8" ht="13.8" x14ac:dyDescent="0.3">
      <c r="F2076" s="1"/>
      <c r="H2076" s="1"/>
    </row>
    <row r="2077" spans="6:8" ht="13.8" x14ac:dyDescent="0.3">
      <c r="F2077" s="1"/>
      <c r="H2077" s="1"/>
    </row>
    <row r="2078" spans="6:8" ht="13.8" x14ac:dyDescent="0.3">
      <c r="F2078" s="1"/>
      <c r="H2078" s="1"/>
    </row>
    <row r="2079" spans="6:8" ht="13.8" x14ac:dyDescent="0.3">
      <c r="F2079" s="1"/>
      <c r="H2079" s="1"/>
    </row>
    <row r="2080" spans="6:8" ht="13.8" x14ac:dyDescent="0.3">
      <c r="F2080" s="1"/>
      <c r="H2080" s="1"/>
    </row>
    <row r="2081" spans="6:8" ht="13.8" x14ac:dyDescent="0.3">
      <c r="F2081" s="1"/>
      <c r="H2081" s="1"/>
    </row>
    <row r="2082" spans="6:8" ht="13.8" x14ac:dyDescent="0.3">
      <c r="F2082" s="1"/>
      <c r="H2082" s="1"/>
    </row>
    <row r="2083" spans="6:8" ht="13.8" x14ac:dyDescent="0.3">
      <c r="F2083" s="1"/>
      <c r="H2083" s="1"/>
    </row>
    <row r="2084" spans="6:8" ht="13.8" x14ac:dyDescent="0.3">
      <c r="F2084" s="1"/>
      <c r="H2084" s="1"/>
    </row>
    <row r="2085" spans="6:8" ht="13.8" x14ac:dyDescent="0.3">
      <c r="F2085" s="1"/>
      <c r="H2085" s="1"/>
    </row>
    <row r="2086" spans="6:8" ht="13.8" x14ac:dyDescent="0.3">
      <c r="F2086" s="1"/>
      <c r="H2086" s="1"/>
    </row>
    <row r="2087" spans="6:8" ht="13.8" x14ac:dyDescent="0.3">
      <c r="F2087" s="1"/>
      <c r="H2087" s="1"/>
    </row>
    <row r="2088" spans="6:8" ht="13.8" x14ac:dyDescent="0.3">
      <c r="F2088" s="1"/>
      <c r="H2088" s="1"/>
    </row>
    <row r="2089" spans="6:8" ht="13.8" x14ac:dyDescent="0.3">
      <c r="F2089" s="1"/>
      <c r="H2089" s="1"/>
    </row>
    <row r="2090" spans="6:8" ht="13.8" x14ac:dyDescent="0.3">
      <c r="F2090" s="1"/>
      <c r="H2090" s="1"/>
    </row>
    <row r="2091" spans="6:8" ht="13.8" x14ac:dyDescent="0.3">
      <c r="F2091" s="1"/>
      <c r="H2091" s="1"/>
    </row>
    <row r="2092" spans="6:8" ht="13.8" x14ac:dyDescent="0.3">
      <c r="F2092" s="1"/>
      <c r="H2092" s="1"/>
    </row>
    <row r="2093" spans="6:8" ht="13.8" x14ac:dyDescent="0.3">
      <c r="F2093" s="1"/>
      <c r="H2093" s="1"/>
    </row>
    <row r="2094" spans="6:8" ht="13.8" x14ac:dyDescent="0.3">
      <c r="F2094" s="1"/>
      <c r="H2094" s="1"/>
    </row>
    <row r="2095" spans="6:8" ht="13.8" x14ac:dyDescent="0.3">
      <c r="F2095" s="1"/>
      <c r="H2095" s="1"/>
    </row>
    <row r="2096" spans="6:8" ht="13.8" x14ac:dyDescent="0.3">
      <c r="F2096" s="1"/>
      <c r="H2096" s="1"/>
    </row>
    <row r="2097" spans="6:8" ht="13.8" x14ac:dyDescent="0.3">
      <c r="F2097" s="1"/>
      <c r="H2097" s="1"/>
    </row>
    <row r="2098" spans="6:8" ht="13.8" x14ac:dyDescent="0.3">
      <c r="F2098" s="1"/>
      <c r="H2098" s="1"/>
    </row>
    <row r="2099" spans="6:8" ht="13.8" x14ac:dyDescent="0.3">
      <c r="F2099" s="1"/>
      <c r="H2099" s="1"/>
    </row>
    <row r="2100" spans="6:8" ht="13.8" x14ac:dyDescent="0.3">
      <c r="F2100" s="1"/>
      <c r="H2100" s="1"/>
    </row>
    <row r="2101" spans="6:8" ht="13.8" x14ac:dyDescent="0.3">
      <c r="F2101" s="1"/>
      <c r="H2101" s="1"/>
    </row>
    <row r="2102" spans="6:8" ht="13.8" x14ac:dyDescent="0.3">
      <c r="F2102" s="1"/>
      <c r="H2102" s="1"/>
    </row>
    <row r="2103" spans="6:8" ht="13.8" x14ac:dyDescent="0.3">
      <c r="F2103" s="1"/>
      <c r="H2103" s="1"/>
    </row>
    <row r="2104" spans="6:8" ht="13.8" x14ac:dyDescent="0.3">
      <c r="F2104" s="1"/>
      <c r="H2104" s="1"/>
    </row>
    <row r="2105" spans="6:8" ht="13.8" x14ac:dyDescent="0.3">
      <c r="F2105" s="1"/>
      <c r="H2105" s="1"/>
    </row>
    <row r="2106" spans="6:8" ht="13.8" x14ac:dyDescent="0.3">
      <c r="F2106" s="1"/>
      <c r="H2106" s="1"/>
    </row>
    <row r="2107" spans="6:8" ht="13.8" x14ac:dyDescent="0.3">
      <c r="F2107" s="1"/>
      <c r="H2107" s="1"/>
    </row>
    <row r="2108" spans="6:8" ht="13.8" x14ac:dyDescent="0.3">
      <c r="F2108" s="1"/>
      <c r="H2108" s="1"/>
    </row>
    <row r="2109" spans="6:8" ht="13.8" x14ac:dyDescent="0.3">
      <c r="F2109" s="1"/>
      <c r="H2109" s="1"/>
    </row>
    <row r="2110" spans="6:8" ht="13.8" x14ac:dyDescent="0.3">
      <c r="F2110" s="1"/>
      <c r="H2110" s="1"/>
    </row>
    <row r="2111" spans="6:8" ht="13.8" x14ac:dyDescent="0.3">
      <c r="F2111" s="1"/>
      <c r="H2111" s="1"/>
    </row>
    <row r="2112" spans="6:8" ht="13.8" x14ac:dyDescent="0.3">
      <c r="F2112" s="1"/>
      <c r="H2112" s="1"/>
    </row>
    <row r="2113" spans="6:8" ht="13.8" x14ac:dyDescent="0.3">
      <c r="F2113" s="1"/>
      <c r="H2113" s="1"/>
    </row>
    <row r="2114" spans="6:8" ht="13.8" x14ac:dyDescent="0.3">
      <c r="F2114" s="1"/>
      <c r="H2114" s="1"/>
    </row>
    <row r="2115" spans="6:8" ht="13.8" x14ac:dyDescent="0.3">
      <c r="F2115" s="1"/>
      <c r="H2115" s="1"/>
    </row>
    <row r="2116" spans="6:8" ht="13.8" x14ac:dyDescent="0.3">
      <c r="F2116" s="1"/>
      <c r="H2116" s="1"/>
    </row>
    <row r="2117" spans="6:8" ht="13.8" x14ac:dyDescent="0.3">
      <c r="F2117" s="1"/>
      <c r="H2117" s="1"/>
    </row>
    <row r="2118" spans="6:8" ht="13.8" x14ac:dyDescent="0.3">
      <c r="F2118" s="1"/>
      <c r="H2118" s="1"/>
    </row>
    <row r="2119" spans="6:8" ht="13.8" x14ac:dyDescent="0.3">
      <c r="F2119" s="1"/>
      <c r="H2119" s="1"/>
    </row>
    <row r="2120" spans="6:8" ht="13.8" x14ac:dyDescent="0.3">
      <c r="F2120" s="1"/>
      <c r="H2120" s="1"/>
    </row>
    <row r="2121" spans="6:8" ht="13.8" x14ac:dyDescent="0.3">
      <c r="F2121" s="1"/>
      <c r="H2121" s="1"/>
    </row>
    <row r="2122" spans="6:8" ht="13.8" x14ac:dyDescent="0.3">
      <c r="F2122" s="1"/>
      <c r="H2122" s="1"/>
    </row>
    <row r="2123" spans="6:8" ht="13.8" x14ac:dyDescent="0.3">
      <c r="F2123" s="1"/>
      <c r="H2123" s="1"/>
    </row>
    <row r="2124" spans="6:8" ht="13.8" x14ac:dyDescent="0.3">
      <c r="F2124" s="1"/>
      <c r="H2124" s="1"/>
    </row>
    <row r="2125" spans="6:8" ht="13.8" x14ac:dyDescent="0.3">
      <c r="F2125" s="1"/>
      <c r="H2125" s="1"/>
    </row>
    <row r="2126" spans="6:8" ht="13.8" x14ac:dyDescent="0.3">
      <c r="F2126" s="1"/>
      <c r="H2126" s="1"/>
    </row>
    <row r="2127" spans="6:8" ht="13.8" x14ac:dyDescent="0.3">
      <c r="F2127" s="1"/>
      <c r="H2127" s="1"/>
    </row>
    <row r="2128" spans="6:8" ht="13.8" x14ac:dyDescent="0.3">
      <c r="F2128" s="1"/>
      <c r="H2128" s="1"/>
    </row>
    <row r="2129" spans="6:8" ht="13.8" x14ac:dyDescent="0.3">
      <c r="F2129" s="1"/>
      <c r="H2129" s="1"/>
    </row>
    <row r="2130" spans="6:8" ht="13.8" x14ac:dyDescent="0.3">
      <c r="F2130" s="1"/>
      <c r="H2130" s="1"/>
    </row>
    <row r="2131" spans="6:8" ht="13.8" x14ac:dyDescent="0.3">
      <c r="F2131" s="1"/>
      <c r="H2131" s="1"/>
    </row>
    <row r="2132" spans="6:8" ht="13.8" x14ac:dyDescent="0.3">
      <c r="F2132" s="1"/>
      <c r="H2132" s="1"/>
    </row>
    <row r="2133" spans="6:8" ht="13.8" x14ac:dyDescent="0.3">
      <c r="F2133" s="1"/>
      <c r="H2133" s="1"/>
    </row>
    <row r="2134" spans="6:8" ht="13.8" x14ac:dyDescent="0.3">
      <c r="F2134" s="1"/>
      <c r="H2134" s="1"/>
    </row>
    <row r="2135" spans="6:8" ht="13.8" x14ac:dyDescent="0.3">
      <c r="F2135" s="1"/>
      <c r="H2135" s="1"/>
    </row>
    <row r="2136" spans="6:8" ht="13.8" x14ac:dyDescent="0.3">
      <c r="F2136" s="1"/>
      <c r="H2136" s="1"/>
    </row>
    <row r="2137" spans="6:8" ht="13.8" x14ac:dyDescent="0.3">
      <c r="F2137" s="1"/>
      <c r="H2137" s="1"/>
    </row>
    <row r="2138" spans="6:8" ht="13.8" x14ac:dyDescent="0.3">
      <c r="F2138" s="1"/>
      <c r="H2138" s="1"/>
    </row>
    <row r="2139" spans="6:8" ht="13.8" x14ac:dyDescent="0.3">
      <c r="F2139" s="1"/>
      <c r="H2139" s="1"/>
    </row>
    <row r="2140" spans="6:8" ht="13.8" x14ac:dyDescent="0.3">
      <c r="F2140" s="1"/>
      <c r="H2140" s="1"/>
    </row>
    <row r="2141" spans="6:8" ht="13.8" x14ac:dyDescent="0.3">
      <c r="F2141" s="1"/>
      <c r="H2141" s="1"/>
    </row>
    <row r="2142" spans="6:8" ht="13.8" x14ac:dyDescent="0.3">
      <c r="F2142" s="1"/>
      <c r="H2142" s="1"/>
    </row>
    <row r="2143" spans="6:8" ht="13.8" x14ac:dyDescent="0.3">
      <c r="F2143" s="1"/>
      <c r="H2143" s="1"/>
    </row>
    <row r="2144" spans="6:8" ht="13.8" x14ac:dyDescent="0.3">
      <c r="F2144" s="1"/>
      <c r="H2144" s="1"/>
    </row>
    <row r="2145" spans="6:8" ht="13.8" x14ac:dyDescent="0.3">
      <c r="F2145" s="1"/>
      <c r="H2145" s="1"/>
    </row>
    <row r="2146" spans="6:8" ht="13.8" x14ac:dyDescent="0.3">
      <c r="F2146" s="1"/>
      <c r="H2146" s="1"/>
    </row>
    <row r="2147" spans="6:8" ht="13.8" x14ac:dyDescent="0.3">
      <c r="F2147" s="1"/>
      <c r="H2147" s="1"/>
    </row>
    <row r="2148" spans="6:8" ht="13.8" x14ac:dyDescent="0.3">
      <c r="F2148" s="1"/>
      <c r="H2148" s="1"/>
    </row>
    <row r="2149" spans="6:8" ht="13.8" x14ac:dyDescent="0.3">
      <c r="F2149" s="1"/>
      <c r="H2149" s="1"/>
    </row>
    <row r="2150" spans="6:8" ht="13.8" x14ac:dyDescent="0.3">
      <c r="F2150" s="1"/>
      <c r="H2150" s="1"/>
    </row>
    <row r="2151" spans="6:8" ht="13.8" x14ac:dyDescent="0.3">
      <c r="F2151" s="1"/>
      <c r="H2151" s="1"/>
    </row>
    <row r="2152" spans="6:8" ht="13.8" x14ac:dyDescent="0.3">
      <c r="F2152" s="1"/>
      <c r="H2152" s="1"/>
    </row>
    <row r="2153" spans="6:8" ht="13.8" x14ac:dyDescent="0.3">
      <c r="F2153" s="1"/>
      <c r="H2153" s="1"/>
    </row>
    <row r="2154" spans="6:8" ht="13.8" x14ac:dyDescent="0.3">
      <c r="F2154" s="1"/>
      <c r="H2154" s="1"/>
    </row>
    <row r="2155" spans="6:8" ht="13.8" x14ac:dyDescent="0.3">
      <c r="F2155" s="1"/>
      <c r="H2155" s="1"/>
    </row>
    <row r="2156" spans="6:8" ht="13.8" x14ac:dyDescent="0.3">
      <c r="F2156" s="1"/>
      <c r="H2156" s="1"/>
    </row>
    <row r="2157" spans="6:8" ht="13.8" x14ac:dyDescent="0.3">
      <c r="F2157" s="1"/>
      <c r="H2157" s="1"/>
    </row>
    <row r="2158" spans="6:8" ht="13.8" x14ac:dyDescent="0.3">
      <c r="F2158" s="1"/>
      <c r="H2158" s="1"/>
    </row>
    <row r="2159" spans="6:8" ht="13.8" x14ac:dyDescent="0.3">
      <c r="F2159" s="1"/>
      <c r="H2159" s="1"/>
    </row>
    <row r="2160" spans="6:8" ht="13.8" x14ac:dyDescent="0.3">
      <c r="F2160" s="1"/>
      <c r="H216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2160"/>
  <sheetViews>
    <sheetView workbookViewId="0"/>
  </sheetViews>
  <sheetFormatPr baseColWidth="10" defaultColWidth="12.6640625" defaultRowHeight="15.75" customHeight="1" x14ac:dyDescent="0.25"/>
  <sheetData>
    <row r="2" spans="2:8" ht="15.75" customHeight="1" x14ac:dyDescent="0.3">
      <c r="B2" s="2" t="s">
        <v>0</v>
      </c>
      <c r="C2" s="2" t="s">
        <v>1</v>
      </c>
    </row>
    <row r="3" spans="2:8" ht="15.75" customHeight="1" x14ac:dyDescent="0.3">
      <c r="B3" s="5" t="s">
        <v>7</v>
      </c>
      <c r="C3" s="5">
        <v>70</v>
      </c>
      <c r="G3" s="16">
        <f ca="1">IFERROR(__xludf.DUMMYFUNCTION("UNIQUE(SORT('Random Generation'!H3:H2160))"),23)</f>
        <v>23</v>
      </c>
      <c r="H3" s="1" t="str">
        <f ca="1">IFERROR(__xludf.DUMMYFUNCTION("ARRAYFORMMULA(INDEX($D$12:$D$32, MATCH(UNIQUE(SORT('Random Generation'!H3:H2160)),$B$12:$B$32)))"),"#NAME?")</f>
        <v>#NAME?</v>
      </c>
    </row>
    <row r="4" spans="2:8" ht="15.75" customHeight="1" x14ac:dyDescent="0.3">
      <c r="B4" s="5" t="s">
        <v>9</v>
      </c>
      <c r="C4" s="5">
        <v>50</v>
      </c>
      <c r="G4" s="16">
        <f ca="1">IFERROR(__xludf.DUMMYFUNCTION("""COMPUTED_VALUE"""),24)</f>
        <v>24</v>
      </c>
      <c r="H4" s="1"/>
    </row>
    <row r="5" spans="2:8" ht="15.75" customHeight="1" x14ac:dyDescent="0.3">
      <c r="B5" s="5" t="s">
        <v>11</v>
      </c>
      <c r="C5" s="5">
        <v>40</v>
      </c>
      <c r="G5" s="16">
        <f ca="1">IFERROR(__xludf.DUMMYFUNCTION("""COMPUTED_VALUE"""),25)</f>
        <v>25</v>
      </c>
      <c r="H5" s="1"/>
    </row>
    <row r="6" spans="2:8" ht="15.75" customHeight="1" x14ac:dyDescent="0.3">
      <c r="B6" s="1"/>
      <c r="C6" s="3"/>
      <c r="G6" s="16">
        <f ca="1">IFERROR(__xludf.DUMMYFUNCTION("""COMPUTED_VALUE"""),26)</f>
        <v>26</v>
      </c>
      <c r="H6" s="1"/>
    </row>
    <row r="7" spans="2:8" ht="15.75" customHeight="1" x14ac:dyDescent="0.3">
      <c r="B7" s="5" t="s">
        <v>14</v>
      </c>
      <c r="C7" s="5">
        <f>MAX(0,C5+C4-C3)</f>
        <v>20</v>
      </c>
      <c r="G7" s="16">
        <f ca="1">IFERROR(__xludf.DUMMYFUNCTION("""COMPUTED_VALUE"""),27)</f>
        <v>27</v>
      </c>
      <c r="H7" s="1"/>
    </row>
    <row r="8" spans="2:8" ht="15.75" customHeight="1" x14ac:dyDescent="0.3">
      <c r="B8" s="5" t="s">
        <v>16</v>
      </c>
      <c r="C8" s="5">
        <f>MIN(C5,C4)</f>
        <v>40</v>
      </c>
      <c r="G8" s="16">
        <f ca="1">IFERROR(__xludf.DUMMYFUNCTION("""COMPUTED_VALUE"""),28)</f>
        <v>28</v>
      </c>
      <c r="H8" s="1"/>
    </row>
    <row r="9" spans="2:8" ht="15.75" customHeight="1" x14ac:dyDescent="0.3">
      <c r="G9" s="16">
        <f ca="1">IFERROR(__xludf.DUMMYFUNCTION("""COMPUTED_VALUE"""),29)</f>
        <v>29</v>
      </c>
      <c r="H9" s="1"/>
    </row>
    <row r="10" spans="2:8" ht="15.75" customHeight="1" x14ac:dyDescent="0.3">
      <c r="B10" s="9" t="s">
        <v>19</v>
      </c>
      <c r="C10" s="9" t="s">
        <v>20</v>
      </c>
      <c r="D10" s="9" t="s">
        <v>21</v>
      </c>
      <c r="E10" s="9" t="s">
        <v>3</v>
      </c>
      <c r="G10" s="16">
        <f ca="1">IFERROR(__xludf.DUMMYFUNCTION("""COMPUTED_VALUE"""),30)</f>
        <v>30</v>
      </c>
      <c r="H10" s="1"/>
    </row>
    <row r="11" spans="2:8" ht="15.75" customHeight="1" x14ac:dyDescent="0.3">
      <c r="B11" s="6"/>
      <c r="C11" s="10"/>
      <c r="D11" s="10">
        <v>0</v>
      </c>
      <c r="E11" s="6">
        <f t="array" aca="1" ref="E11:E31" ca="1">ROW(INDIRECT(C7+1&amp;":"&amp;C8+1))-1</f>
        <v>20</v>
      </c>
      <c r="G11" s="16">
        <f ca="1">IFERROR(__xludf.DUMMYFUNCTION("""COMPUTED_VALUE"""),31)</f>
        <v>31</v>
      </c>
      <c r="H11" s="1"/>
    </row>
    <row r="12" spans="2:8" ht="15.75" customHeight="1" x14ac:dyDescent="0.3">
      <c r="B12" s="6">
        <f t="array" aca="1" ref="B12:B32" ca="1">ROW(INDIRECT(C7+1&amp;":"&amp;C8+1))-1</f>
        <v>20</v>
      </c>
      <c r="C12" s="10">
        <f t="array" aca="1" ref="C12:C32" ca="1">HYPGEOMDIST(ROW(INDIRECT(C7+1&amp;":"&amp;C8+1))-1,$C$5,$C$4,$C$3)</f>
        <v>8.5151104985406838E-7</v>
      </c>
      <c r="D12" s="10">
        <f t="shared" ref="D12:D32" ca="1" si="0">IF(C12&lt;&gt;"",D11+C12,"")</f>
        <v>8.5151104985406838E-7</v>
      </c>
      <c r="E12" s="6">
        <f ca="1"/>
        <v>21</v>
      </c>
      <c r="G12" s="16">
        <f ca="1">IFERROR(__xludf.DUMMYFUNCTION("""COMPUTED_VALUE"""),32)</f>
        <v>32</v>
      </c>
      <c r="H12" s="1"/>
    </row>
    <row r="13" spans="2:8" ht="15.75" customHeight="1" x14ac:dyDescent="0.3">
      <c r="B13" s="6">
        <f ca="1"/>
        <v>21</v>
      </c>
      <c r="C13" s="10">
        <f ca="1"/>
        <v>2.4328887138687674E-5</v>
      </c>
      <c r="D13" s="10">
        <f t="shared" ca="1" si="0"/>
        <v>2.5180398188541743E-5</v>
      </c>
      <c r="E13" s="6">
        <f ca="1"/>
        <v>22</v>
      </c>
      <c r="G13" s="16">
        <f ca="1">IFERROR(__xludf.DUMMYFUNCTION("""COMPUTED_VALUE"""),33)</f>
        <v>33</v>
      </c>
      <c r="H13" s="1"/>
    </row>
    <row r="14" spans="2:8" ht="15.75" customHeight="1" x14ac:dyDescent="0.3">
      <c r="B14" s="6">
        <f ca="1"/>
        <v>22</v>
      </c>
      <c r="C14" s="10">
        <f ca="1"/>
        <v>3.0466401848674855E-4</v>
      </c>
      <c r="D14" s="10">
        <f t="shared" ca="1" si="0"/>
        <v>3.2984441667529028E-4</v>
      </c>
      <c r="E14" s="6">
        <f ca="1"/>
        <v>23</v>
      </c>
      <c r="G14" s="16">
        <f ca="1">IFERROR(__xludf.DUMMYFUNCTION("""COMPUTED_VALUE"""),34)</f>
        <v>34</v>
      </c>
      <c r="H14" s="1"/>
    </row>
    <row r="15" spans="2:8" ht="15.75" customHeight="1" x14ac:dyDescent="0.3">
      <c r="B15" s="6">
        <f ca="1"/>
        <v>23</v>
      </c>
      <c r="C15" s="10">
        <f ca="1"/>
        <v>2.2253719611205988E-3</v>
      </c>
      <c r="D15" s="10">
        <f t="shared" ca="1" si="0"/>
        <v>2.5552163777958891E-3</v>
      </c>
      <c r="E15" s="6">
        <f ca="1"/>
        <v>24</v>
      </c>
      <c r="G15" s="16">
        <f ca="1">IFERROR(__xludf.DUMMYFUNCTION("""COMPUTED_VALUE"""),35)</f>
        <v>35</v>
      </c>
      <c r="H15" s="1"/>
    </row>
    <row r="16" spans="2:8" ht="15.75" customHeight="1" x14ac:dyDescent="0.3">
      <c r="B16" s="6">
        <f ca="1"/>
        <v>24</v>
      </c>
      <c r="C16" s="10">
        <f ca="1"/>
        <v>1.0640059689107879E-2</v>
      </c>
      <c r="D16" s="10">
        <f t="shared" ca="1" si="0"/>
        <v>1.3195276066903768E-2</v>
      </c>
      <c r="E16" s="6">
        <f ca="1"/>
        <v>25</v>
      </c>
      <c r="H16" s="1"/>
    </row>
    <row r="17" spans="2:8" ht="15.75" customHeight="1" x14ac:dyDescent="0.3">
      <c r="B17" s="6">
        <f ca="1"/>
        <v>25</v>
      </c>
      <c r="C17" s="10">
        <f ca="1"/>
        <v>3.5410118645350985E-2</v>
      </c>
      <c r="D17" s="10">
        <f t="shared" ca="1" si="0"/>
        <v>4.8605394712254751E-2</v>
      </c>
      <c r="E17" s="6">
        <f ca="1"/>
        <v>26</v>
      </c>
      <c r="H17" s="1"/>
    </row>
    <row r="18" spans="2:8" ht="15.75" customHeight="1" x14ac:dyDescent="0.3">
      <c r="B18" s="6">
        <f ca="1"/>
        <v>26</v>
      </c>
      <c r="C18" s="10">
        <f ca="1"/>
        <v>8.512047751286303E-2</v>
      </c>
      <c r="D18" s="10">
        <f t="shared" ca="1" si="0"/>
        <v>0.13372587222511778</v>
      </c>
      <c r="E18" s="6">
        <f ca="1"/>
        <v>27</v>
      </c>
      <c r="H18" s="1"/>
    </row>
    <row r="19" spans="2:8" ht="15.75" customHeight="1" x14ac:dyDescent="0.3">
      <c r="B19" s="6">
        <f ca="1"/>
        <v>27</v>
      </c>
      <c r="C19" s="10">
        <f ca="1"/>
        <v>0.15132529335620065</v>
      </c>
      <c r="D19" s="10">
        <f t="shared" ca="1" si="0"/>
        <v>0.28505116558131843</v>
      </c>
      <c r="E19" s="6">
        <f ca="1"/>
        <v>28</v>
      </c>
      <c r="H19" s="1"/>
    </row>
    <row r="20" spans="2:8" ht="15.75" customHeight="1" x14ac:dyDescent="0.3">
      <c r="B20" s="6">
        <f ca="1"/>
        <v>28</v>
      </c>
      <c r="C20" s="10">
        <f ca="1"/>
        <v>0.20199224425671464</v>
      </c>
      <c r="D20" s="10">
        <f t="shared" ca="1" si="0"/>
        <v>0.48704340983803307</v>
      </c>
      <c r="E20" s="6">
        <f ca="1"/>
        <v>29</v>
      </c>
      <c r="H20" s="1"/>
    </row>
    <row r="21" spans="2:8" ht="15.75" customHeight="1" x14ac:dyDescent="0.3">
      <c r="B21" s="6">
        <f ca="1"/>
        <v>29</v>
      </c>
      <c r="C21" s="10">
        <f ca="1"/>
        <v>0.20431399419069915</v>
      </c>
      <c r="D21" s="10">
        <f t="shared" ca="1" si="0"/>
        <v>0.69135740402873225</v>
      </c>
      <c r="E21" s="6">
        <f ca="1"/>
        <v>30</v>
      </c>
      <c r="H21" s="1"/>
    </row>
    <row r="22" spans="2:8" ht="15.75" customHeight="1" x14ac:dyDescent="0.3">
      <c r="B22" s="6">
        <f ca="1"/>
        <v>30</v>
      </c>
      <c r="C22" s="10">
        <f ca="1"/>
        <v>0.15732177552683879</v>
      </c>
      <c r="D22" s="10">
        <f t="shared" ca="1" si="0"/>
        <v>0.84867917955557104</v>
      </c>
      <c r="E22" s="6">
        <f ca="1"/>
        <v>31</v>
      </c>
      <c r="H22" s="1"/>
    </row>
    <row r="23" spans="2:8" ht="15.75" customHeight="1" x14ac:dyDescent="0.3">
      <c r="B23" s="1">
        <f ca="1"/>
        <v>31</v>
      </c>
      <c r="C23" s="15">
        <f ca="1"/>
        <v>9.2270836086122132E-2</v>
      </c>
      <c r="D23" s="15">
        <f t="shared" ca="1" si="0"/>
        <v>0.94095001564169323</v>
      </c>
      <c r="E23" s="1">
        <f ca="1"/>
        <v>32</v>
      </c>
      <c r="H23" s="1"/>
    </row>
    <row r="24" spans="2:8" ht="15.75" customHeight="1" x14ac:dyDescent="0.3">
      <c r="B24" s="1">
        <f ca="1"/>
        <v>32</v>
      </c>
      <c r="C24" s="15">
        <f ca="1"/>
        <v>4.1089356694601412E-2</v>
      </c>
      <c r="D24" s="15">
        <f t="shared" ca="1" si="0"/>
        <v>0.98203937233629468</v>
      </c>
      <c r="E24" s="1">
        <f ca="1"/>
        <v>33</v>
      </c>
      <c r="H24" s="1"/>
    </row>
    <row r="25" spans="2:8" ht="15.75" customHeight="1" x14ac:dyDescent="0.3">
      <c r="B25" s="1">
        <f ca="1"/>
        <v>33</v>
      </c>
      <c r="C25" s="15">
        <f ca="1"/>
        <v>1.3792231617768254E-2</v>
      </c>
      <c r="D25" s="15">
        <f t="shared" ca="1" si="0"/>
        <v>0.99583160395406289</v>
      </c>
      <c r="E25" s="1">
        <f ca="1"/>
        <v>34</v>
      </c>
      <c r="H25" s="1"/>
    </row>
    <row r="26" spans="2:8" ht="15.75" customHeight="1" x14ac:dyDescent="0.3">
      <c r="B26" s="1">
        <f ca="1"/>
        <v>34</v>
      </c>
      <c r="C26" s="15">
        <f ca="1"/>
        <v>3.448057904442076E-3</v>
      </c>
      <c r="D26" s="15">
        <f t="shared" ca="1" si="0"/>
        <v>0.99927966185850492</v>
      </c>
      <c r="E26" s="1">
        <f ca="1"/>
        <v>35</v>
      </c>
      <c r="H26" s="1"/>
    </row>
    <row r="27" spans="2:8" ht="15.75" customHeight="1" x14ac:dyDescent="0.3">
      <c r="B27" s="1">
        <f ca="1"/>
        <v>35</v>
      </c>
      <c r="C27" s="15">
        <f ca="1"/>
        <v>6.3050201681226752E-4</v>
      </c>
      <c r="D27" s="15">
        <f t="shared" ca="1" si="0"/>
        <v>0.99991016387531717</v>
      </c>
      <c r="E27" s="1">
        <f ca="1"/>
        <v>36</v>
      </c>
      <c r="H27" s="1"/>
    </row>
    <row r="28" spans="2:8" ht="15.75" customHeight="1" x14ac:dyDescent="0.3">
      <c r="B28" s="1">
        <f ca="1"/>
        <v>36</v>
      </c>
      <c r="C28" s="15">
        <f ca="1"/>
        <v>8.2096616772430405E-5</v>
      </c>
      <c r="D28" s="15">
        <f t="shared" ca="1" si="0"/>
        <v>0.99999226049208956</v>
      </c>
      <c r="E28" s="1">
        <f ca="1"/>
        <v>37</v>
      </c>
      <c r="H28" s="1"/>
    </row>
    <row r="29" spans="2:8" ht="15.75" customHeight="1" x14ac:dyDescent="0.3">
      <c r="B29" s="1">
        <f ca="1"/>
        <v>37</v>
      </c>
      <c r="C29" s="15">
        <f ca="1"/>
        <v>7.3090787587537681E-6</v>
      </c>
      <c r="D29" s="15">
        <f t="shared" ca="1" si="0"/>
        <v>0.99999956957084835</v>
      </c>
      <c r="E29" s="1">
        <f ca="1"/>
        <v>38</v>
      </c>
      <c r="H29" s="1"/>
    </row>
    <row r="30" spans="2:8" ht="15.75" customHeight="1" x14ac:dyDescent="0.3">
      <c r="B30" s="1">
        <f ca="1"/>
        <v>38</v>
      </c>
      <c r="C30" s="15">
        <f ca="1"/>
        <v>4.1674571870087058E-7</v>
      </c>
      <c r="D30" s="15">
        <f t="shared" ca="1" si="0"/>
        <v>0.99999998631656706</v>
      </c>
      <c r="E30" s="1">
        <f ca="1"/>
        <v>39</v>
      </c>
      <c r="H30" s="1"/>
    </row>
    <row r="31" spans="2:8" ht="15.75" customHeight="1" x14ac:dyDescent="0.3">
      <c r="B31" s="1">
        <f ca="1"/>
        <v>39</v>
      </c>
      <c r="C31" s="15">
        <f ca="1"/>
        <v>1.3497837042943211E-8</v>
      </c>
      <c r="D31" s="15">
        <f t="shared" ca="1" si="0"/>
        <v>0.99999999981440413</v>
      </c>
      <c r="E31" s="1">
        <f ca="1"/>
        <v>40</v>
      </c>
      <c r="H31" s="1"/>
    </row>
    <row r="32" spans="2:8" ht="15.75" customHeight="1" x14ac:dyDescent="0.3">
      <c r="B32" s="1">
        <f ca="1"/>
        <v>40</v>
      </c>
      <c r="C32" s="15">
        <f ca="1"/>
        <v>1.855952593404687E-10</v>
      </c>
      <c r="D32" s="15">
        <f t="shared" ca="1" si="0"/>
        <v>0.99999999999999933</v>
      </c>
      <c r="E32" s="1"/>
      <c r="H32" s="1"/>
    </row>
    <row r="33" spans="8:8" ht="15.75" customHeight="1" x14ac:dyDescent="0.3">
      <c r="H33" s="1"/>
    </row>
    <row r="34" spans="8:8" ht="15.75" customHeight="1" x14ac:dyDescent="0.3">
      <c r="H34" s="1"/>
    </row>
    <row r="35" spans="8:8" ht="15.75" customHeight="1" x14ac:dyDescent="0.3">
      <c r="H35" s="1"/>
    </row>
    <row r="36" spans="8:8" ht="15.75" customHeight="1" x14ac:dyDescent="0.3">
      <c r="H36" s="1"/>
    </row>
    <row r="37" spans="8:8" ht="13.8" x14ac:dyDescent="0.3">
      <c r="H37" s="1"/>
    </row>
    <row r="38" spans="8:8" ht="13.8" x14ac:dyDescent="0.3">
      <c r="H38" s="1"/>
    </row>
    <row r="39" spans="8:8" ht="13.8" x14ac:dyDescent="0.3">
      <c r="H39" s="1"/>
    </row>
    <row r="40" spans="8:8" ht="13.8" x14ac:dyDescent="0.3">
      <c r="H40" s="1"/>
    </row>
    <row r="41" spans="8:8" ht="13.8" x14ac:dyDescent="0.3">
      <c r="H41" s="1"/>
    </row>
    <row r="42" spans="8:8" ht="13.8" x14ac:dyDescent="0.3">
      <c r="H42" s="1"/>
    </row>
    <row r="43" spans="8:8" ht="13.8" x14ac:dyDescent="0.3">
      <c r="H43" s="1"/>
    </row>
    <row r="44" spans="8:8" ht="13.8" x14ac:dyDescent="0.3">
      <c r="H44" s="1"/>
    </row>
    <row r="45" spans="8:8" ht="13.8" x14ac:dyDescent="0.3">
      <c r="H45" s="1"/>
    </row>
    <row r="46" spans="8:8" ht="13.8" x14ac:dyDescent="0.3">
      <c r="H46" s="1"/>
    </row>
    <row r="47" spans="8:8" ht="13.8" x14ac:dyDescent="0.3">
      <c r="H47" s="1"/>
    </row>
    <row r="48" spans="8:8" ht="13.8" x14ac:dyDescent="0.3">
      <c r="H48" s="1"/>
    </row>
    <row r="49" spans="8:8" ht="13.8" x14ac:dyDescent="0.3">
      <c r="H49" s="1"/>
    </row>
    <row r="50" spans="8:8" ht="13.8" x14ac:dyDescent="0.3">
      <c r="H50" s="1"/>
    </row>
    <row r="51" spans="8:8" ht="13.8" x14ac:dyDescent="0.3">
      <c r="H51" s="1"/>
    </row>
    <row r="52" spans="8:8" ht="13.8" x14ac:dyDescent="0.3">
      <c r="H52" s="1"/>
    </row>
    <row r="53" spans="8:8" ht="13.8" x14ac:dyDescent="0.3">
      <c r="H53" s="1"/>
    </row>
    <row r="54" spans="8:8" ht="13.8" x14ac:dyDescent="0.3">
      <c r="H54" s="1"/>
    </row>
    <row r="55" spans="8:8" ht="13.8" x14ac:dyDescent="0.3">
      <c r="H55" s="1"/>
    </row>
    <row r="56" spans="8:8" ht="13.8" x14ac:dyDescent="0.3">
      <c r="H56" s="1"/>
    </row>
    <row r="57" spans="8:8" ht="13.8" x14ac:dyDescent="0.3">
      <c r="H57" s="1"/>
    </row>
    <row r="58" spans="8:8" ht="13.8" x14ac:dyDescent="0.3">
      <c r="H58" s="1"/>
    </row>
    <row r="59" spans="8:8" ht="13.8" x14ac:dyDescent="0.3">
      <c r="H59" s="1"/>
    </row>
    <row r="60" spans="8:8" ht="13.8" x14ac:dyDescent="0.3">
      <c r="H60" s="1"/>
    </row>
    <row r="61" spans="8:8" ht="13.8" x14ac:dyDescent="0.3">
      <c r="H61" s="1"/>
    </row>
    <row r="62" spans="8:8" ht="13.8" x14ac:dyDescent="0.3">
      <c r="H62" s="1"/>
    </row>
    <row r="63" spans="8:8" ht="13.8" x14ac:dyDescent="0.3">
      <c r="H63" s="1"/>
    </row>
    <row r="64" spans="8:8" ht="13.8" x14ac:dyDescent="0.3">
      <c r="H64" s="1"/>
    </row>
    <row r="65" spans="8:8" ht="13.8" x14ac:dyDescent="0.3">
      <c r="H65" s="1"/>
    </row>
    <row r="66" spans="8:8" ht="13.8" x14ac:dyDescent="0.3">
      <c r="H66" s="1"/>
    </row>
    <row r="67" spans="8:8" ht="13.8" x14ac:dyDescent="0.3">
      <c r="H67" s="1"/>
    </row>
    <row r="68" spans="8:8" ht="13.8" x14ac:dyDescent="0.3">
      <c r="H68" s="1"/>
    </row>
    <row r="69" spans="8:8" ht="13.8" x14ac:dyDescent="0.3">
      <c r="H69" s="1"/>
    </row>
    <row r="70" spans="8:8" ht="13.8" x14ac:dyDescent="0.3">
      <c r="H70" s="1"/>
    </row>
    <row r="71" spans="8:8" ht="13.8" x14ac:dyDescent="0.3">
      <c r="H71" s="1"/>
    </row>
    <row r="72" spans="8:8" ht="13.8" x14ac:dyDescent="0.3">
      <c r="H72" s="1"/>
    </row>
    <row r="73" spans="8:8" ht="13.8" x14ac:dyDescent="0.3">
      <c r="H73" s="1"/>
    </row>
    <row r="74" spans="8:8" ht="13.8" x14ac:dyDescent="0.3">
      <c r="H74" s="1"/>
    </row>
    <row r="75" spans="8:8" ht="13.8" x14ac:dyDescent="0.3">
      <c r="H75" s="1"/>
    </row>
    <row r="76" spans="8:8" ht="13.8" x14ac:dyDescent="0.3">
      <c r="H76" s="1"/>
    </row>
    <row r="77" spans="8:8" ht="13.8" x14ac:dyDescent="0.3">
      <c r="H77" s="1"/>
    </row>
    <row r="78" spans="8:8" ht="13.8" x14ac:dyDescent="0.3">
      <c r="H78" s="1"/>
    </row>
    <row r="79" spans="8:8" ht="13.8" x14ac:dyDescent="0.3">
      <c r="H79" s="1"/>
    </row>
    <row r="80" spans="8:8" ht="13.8" x14ac:dyDescent="0.3">
      <c r="H80" s="1"/>
    </row>
    <row r="81" spans="8:8" ht="13.8" x14ac:dyDescent="0.3">
      <c r="H81" s="1"/>
    </row>
    <row r="82" spans="8:8" ht="13.8" x14ac:dyDescent="0.3">
      <c r="H82" s="1"/>
    </row>
    <row r="83" spans="8:8" ht="13.8" x14ac:dyDescent="0.3">
      <c r="H83" s="1"/>
    </row>
    <row r="84" spans="8:8" ht="13.8" x14ac:dyDescent="0.3">
      <c r="H84" s="1"/>
    </row>
    <row r="85" spans="8:8" ht="13.8" x14ac:dyDescent="0.3">
      <c r="H85" s="1"/>
    </row>
    <row r="86" spans="8:8" ht="13.8" x14ac:dyDescent="0.3">
      <c r="H86" s="1"/>
    </row>
    <row r="87" spans="8:8" ht="13.8" x14ac:dyDescent="0.3">
      <c r="H87" s="1"/>
    </row>
    <row r="88" spans="8:8" ht="13.8" x14ac:dyDescent="0.3">
      <c r="H88" s="1"/>
    </row>
    <row r="89" spans="8:8" ht="13.8" x14ac:dyDescent="0.3">
      <c r="H89" s="1"/>
    </row>
    <row r="90" spans="8:8" ht="13.8" x14ac:dyDescent="0.3">
      <c r="H90" s="1"/>
    </row>
    <row r="91" spans="8:8" ht="13.8" x14ac:dyDescent="0.3">
      <c r="H91" s="1"/>
    </row>
    <row r="92" spans="8:8" ht="13.8" x14ac:dyDescent="0.3">
      <c r="H92" s="1"/>
    </row>
    <row r="93" spans="8:8" ht="13.8" x14ac:dyDescent="0.3">
      <c r="H93" s="1"/>
    </row>
    <row r="94" spans="8:8" ht="13.8" x14ac:dyDescent="0.3">
      <c r="H94" s="1"/>
    </row>
    <row r="95" spans="8:8" ht="13.8" x14ac:dyDescent="0.3">
      <c r="H95" s="1"/>
    </row>
    <row r="96" spans="8:8" ht="13.8" x14ac:dyDescent="0.3">
      <c r="H96" s="1"/>
    </row>
    <row r="97" spans="8:8" ht="13.8" x14ac:dyDescent="0.3">
      <c r="H97" s="1"/>
    </row>
    <row r="98" spans="8:8" ht="13.8" x14ac:dyDescent="0.3">
      <c r="H98" s="1"/>
    </row>
    <row r="99" spans="8:8" ht="13.8" x14ac:dyDescent="0.3">
      <c r="H99" s="1"/>
    </row>
    <row r="100" spans="8:8" ht="13.8" x14ac:dyDescent="0.3">
      <c r="H100" s="1"/>
    </row>
    <row r="101" spans="8:8" ht="13.8" x14ac:dyDescent="0.3">
      <c r="H101" s="1"/>
    </row>
    <row r="102" spans="8:8" ht="13.8" x14ac:dyDescent="0.3">
      <c r="H102" s="1"/>
    </row>
    <row r="103" spans="8:8" ht="13.8" x14ac:dyDescent="0.3">
      <c r="H103" s="1"/>
    </row>
    <row r="104" spans="8:8" ht="13.8" x14ac:dyDescent="0.3">
      <c r="H104" s="1"/>
    </row>
    <row r="105" spans="8:8" ht="13.8" x14ac:dyDescent="0.3">
      <c r="H105" s="1"/>
    </row>
    <row r="106" spans="8:8" ht="13.8" x14ac:dyDescent="0.3">
      <c r="H106" s="1"/>
    </row>
    <row r="107" spans="8:8" ht="13.8" x14ac:dyDescent="0.3">
      <c r="H107" s="1"/>
    </row>
    <row r="108" spans="8:8" ht="13.8" x14ac:dyDescent="0.3">
      <c r="H108" s="1"/>
    </row>
    <row r="109" spans="8:8" ht="13.8" x14ac:dyDescent="0.3">
      <c r="H109" s="1"/>
    </row>
    <row r="110" spans="8:8" ht="13.8" x14ac:dyDescent="0.3">
      <c r="H110" s="1"/>
    </row>
    <row r="111" spans="8:8" ht="13.8" x14ac:dyDescent="0.3">
      <c r="H111" s="1"/>
    </row>
    <row r="112" spans="8:8" ht="13.8" x14ac:dyDescent="0.3">
      <c r="H112" s="1"/>
    </row>
    <row r="113" spans="8:8" ht="13.8" x14ac:dyDescent="0.3">
      <c r="H113" s="1"/>
    </row>
    <row r="114" spans="8:8" ht="13.8" x14ac:dyDescent="0.3">
      <c r="H114" s="1"/>
    </row>
    <row r="115" spans="8:8" ht="13.8" x14ac:dyDescent="0.3">
      <c r="H115" s="1"/>
    </row>
    <row r="116" spans="8:8" ht="13.8" x14ac:dyDescent="0.3">
      <c r="H116" s="1"/>
    </row>
    <row r="117" spans="8:8" ht="13.8" x14ac:dyDescent="0.3">
      <c r="H117" s="1"/>
    </row>
    <row r="118" spans="8:8" ht="13.8" x14ac:dyDescent="0.3">
      <c r="H118" s="1"/>
    </row>
    <row r="119" spans="8:8" ht="13.8" x14ac:dyDescent="0.3">
      <c r="H119" s="1"/>
    </row>
    <row r="120" spans="8:8" ht="13.8" x14ac:dyDescent="0.3">
      <c r="H120" s="1"/>
    </row>
    <row r="121" spans="8:8" ht="13.8" x14ac:dyDescent="0.3">
      <c r="H121" s="1"/>
    </row>
    <row r="122" spans="8:8" ht="13.8" x14ac:dyDescent="0.3">
      <c r="H122" s="1"/>
    </row>
    <row r="123" spans="8:8" ht="13.8" x14ac:dyDescent="0.3">
      <c r="H123" s="1"/>
    </row>
    <row r="124" spans="8:8" ht="13.8" x14ac:dyDescent="0.3">
      <c r="H124" s="1"/>
    </row>
    <row r="125" spans="8:8" ht="13.8" x14ac:dyDescent="0.3">
      <c r="H125" s="1"/>
    </row>
    <row r="126" spans="8:8" ht="13.8" x14ac:dyDescent="0.3">
      <c r="H126" s="1"/>
    </row>
    <row r="127" spans="8:8" ht="13.8" x14ac:dyDescent="0.3">
      <c r="H127" s="1"/>
    </row>
    <row r="128" spans="8:8" ht="13.8" x14ac:dyDescent="0.3">
      <c r="H128" s="1"/>
    </row>
    <row r="129" spans="8:8" ht="13.8" x14ac:dyDescent="0.3">
      <c r="H129" s="1"/>
    </row>
    <row r="130" spans="8:8" ht="13.8" x14ac:dyDescent="0.3">
      <c r="H130" s="1"/>
    </row>
    <row r="131" spans="8:8" ht="13.8" x14ac:dyDescent="0.3">
      <c r="H131" s="1"/>
    </row>
    <row r="132" spans="8:8" ht="13.8" x14ac:dyDescent="0.3">
      <c r="H132" s="1"/>
    </row>
    <row r="133" spans="8:8" ht="13.8" x14ac:dyDescent="0.3">
      <c r="H133" s="1"/>
    </row>
    <row r="134" spans="8:8" ht="13.8" x14ac:dyDescent="0.3">
      <c r="H134" s="1"/>
    </row>
    <row r="135" spans="8:8" ht="13.8" x14ac:dyDescent="0.3">
      <c r="H135" s="1"/>
    </row>
    <row r="136" spans="8:8" ht="13.8" x14ac:dyDescent="0.3">
      <c r="H136" s="1"/>
    </row>
    <row r="137" spans="8:8" ht="13.8" x14ac:dyDescent="0.3">
      <c r="H137" s="1"/>
    </row>
    <row r="138" spans="8:8" ht="13.8" x14ac:dyDescent="0.3">
      <c r="H138" s="1"/>
    </row>
    <row r="139" spans="8:8" ht="13.8" x14ac:dyDescent="0.3">
      <c r="H139" s="1"/>
    </row>
    <row r="140" spans="8:8" ht="13.8" x14ac:dyDescent="0.3">
      <c r="H140" s="1"/>
    </row>
    <row r="141" spans="8:8" ht="13.8" x14ac:dyDescent="0.3">
      <c r="H141" s="1"/>
    </row>
    <row r="142" spans="8:8" ht="13.8" x14ac:dyDescent="0.3">
      <c r="H142" s="1"/>
    </row>
    <row r="143" spans="8:8" ht="13.8" x14ac:dyDescent="0.3">
      <c r="H143" s="1"/>
    </row>
    <row r="144" spans="8:8" ht="13.8" x14ac:dyDescent="0.3">
      <c r="H144" s="1"/>
    </row>
    <row r="145" spans="8:8" ht="13.8" x14ac:dyDescent="0.3">
      <c r="H145" s="1"/>
    </row>
    <row r="146" spans="8:8" ht="13.8" x14ac:dyDescent="0.3">
      <c r="H146" s="1"/>
    </row>
    <row r="147" spans="8:8" ht="13.8" x14ac:dyDescent="0.3">
      <c r="H147" s="1"/>
    </row>
    <row r="148" spans="8:8" ht="13.8" x14ac:dyDescent="0.3">
      <c r="H148" s="1"/>
    </row>
    <row r="149" spans="8:8" ht="13.8" x14ac:dyDescent="0.3">
      <c r="H149" s="1"/>
    </row>
    <row r="150" spans="8:8" ht="13.8" x14ac:dyDescent="0.3">
      <c r="H150" s="1"/>
    </row>
    <row r="151" spans="8:8" ht="13.8" x14ac:dyDescent="0.3">
      <c r="H151" s="1"/>
    </row>
    <row r="152" spans="8:8" ht="13.8" x14ac:dyDescent="0.3">
      <c r="H152" s="1"/>
    </row>
    <row r="153" spans="8:8" ht="13.8" x14ac:dyDescent="0.3">
      <c r="H153" s="1"/>
    </row>
    <row r="154" spans="8:8" ht="13.8" x14ac:dyDescent="0.3">
      <c r="H154" s="1"/>
    </row>
    <row r="155" spans="8:8" ht="13.8" x14ac:dyDescent="0.3">
      <c r="H155" s="1"/>
    </row>
    <row r="156" spans="8:8" ht="13.8" x14ac:dyDescent="0.3">
      <c r="H156" s="1"/>
    </row>
    <row r="157" spans="8:8" ht="13.8" x14ac:dyDescent="0.3">
      <c r="H157" s="1"/>
    </row>
    <row r="158" spans="8:8" ht="13.8" x14ac:dyDescent="0.3">
      <c r="H158" s="1"/>
    </row>
    <row r="159" spans="8:8" ht="13.8" x14ac:dyDescent="0.3">
      <c r="H159" s="1"/>
    </row>
    <row r="160" spans="8:8" ht="13.8" x14ac:dyDescent="0.3">
      <c r="H160" s="1"/>
    </row>
    <row r="161" spans="8:8" ht="13.8" x14ac:dyDescent="0.3">
      <c r="H161" s="1"/>
    </row>
    <row r="162" spans="8:8" ht="13.8" x14ac:dyDescent="0.3">
      <c r="H162" s="1"/>
    </row>
    <row r="163" spans="8:8" ht="13.8" x14ac:dyDescent="0.3">
      <c r="H163" s="1"/>
    </row>
    <row r="164" spans="8:8" ht="13.8" x14ac:dyDescent="0.3">
      <c r="H164" s="1"/>
    </row>
    <row r="165" spans="8:8" ht="13.8" x14ac:dyDescent="0.3">
      <c r="H165" s="1"/>
    </row>
    <row r="166" spans="8:8" ht="13.8" x14ac:dyDescent="0.3">
      <c r="H166" s="1"/>
    </row>
    <row r="167" spans="8:8" ht="13.8" x14ac:dyDescent="0.3">
      <c r="H167" s="1"/>
    </row>
    <row r="168" spans="8:8" ht="13.8" x14ac:dyDescent="0.3">
      <c r="H168" s="1"/>
    </row>
    <row r="169" spans="8:8" ht="13.8" x14ac:dyDescent="0.3">
      <c r="H169" s="1"/>
    </row>
    <row r="170" spans="8:8" ht="13.8" x14ac:dyDescent="0.3">
      <c r="H170" s="1"/>
    </row>
    <row r="171" spans="8:8" ht="13.8" x14ac:dyDescent="0.3">
      <c r="H171" s="1"/>
    </row>
    <row r="172" spans="8:8" ht="13.8" x14ac:dyDescent="0.3">
      <c r="H172" s="1"/>
    </row>
    <row r="173" spans="8:8" ht="13.8" x14ac:dyDescent="0.3">
      <c r="H173" s="1"/>
    </row>
    <row r="174" spans="8:8" ht="13.8" x14ac:dyDescent="0.3">
      <c r="H174" s="1"/>
    </row>
    <row r="175" spans="8:8" ht="13.8" x14ac:dyDescent="0.3">
      <c r="H175" s="1"/>
    </row>
    <row r="176" spans="8:8" ht="13.8" x14ac:dyDescent="0.3">
      <c r="H176" s="1"/>
    </row>
    <row r="177" spans="8:8" ht="13.8" x14ac:dyDescent="0.3">
      <c r="H177" s="1"/>
    </row>
    <row r="178" spans="8:8" ht="13.8" x14ac:dyDescent="0.3">
      <c r="H178" s="1"/>
    </row>
    <row r="179" spans="8:8" ht="13.8" x14ac:dyDescent="0.3">
      <c r="H179" s="1"/>
    </row>
    <row r="180" spans="8:8" ht="13.8" x14ac:dyDescent="0.3">
      <c r="H180" s="1"/>
    </row>
    <row r="181" spans="8:8" ht="13.8" x14ac:dyDescent="0.3">
      <c r="H181" s="1"/>
    </row>
    <row r="182" spans="8:8" ht="13.8" x14ac:dyDescent="0.3">
      <c r="H182" s="1"/>
    </row>
    <row r="183" spans="8:8" ht="13.8" x14ac:dyDescent="0.3">
      <c r="H183" s="1"/>
    </row>
    <row r="184" spans="8:8" ht="13.8" x14ac:dyDescent="0.3">
      <c r="H184" s="1"/>
    </row>
    <row r="185" spans="8:8" ht="13.8" x14ac:dyDescent="0.3">
      <c r="H185" s="1"/>
    </row>
    <row r="186" spans="8:8" ht="13.8" x14ac:dyDescent="0.3">
      <c r="H186" s="1"/>
    </row>
    <row r="187" spans="8:8" ht="13.8" x14ac:dyDescent="0.3">
      <c r="H187" s="1"/>
    </row>
    <row r="188" spans="8:8" ht="13.8" x14ac:dyDescent="0.3">
      <c r="H188" s="1"/>
    </row>
    <row r="189" spans="8:8" ht="13.8" x14ac:dyDescent="0.3">
      <c r="H189" s="1"/>
    </row>
    <row r="190" spans="8:8" ht="13.8" x14ac:dyDescent="0.3">
      <c r="H190" s="1"/>
    </row>
    <row r="191" spans="8:8" ht="13.8" x14ac:dyDescent="0.3">
      <c r="H191" s="1"/>
    </row>
    <row r="192" spans="8:8" ht="13.8" x14ac:dyDescent="0.3">
      <c r="H192" s="1"/>
    </row>
    <row r="193" spans="8:8" ht="13.8" x14ac:dyDescent="0.3">
      <c r="H193" s="1"/>
    </row>
    <row r="194" spans="8:8" ht="13.8" x14ac:dyDescent="0.3">
      <c r="H194" s="1"/>
    </row>
    <row r="195" spans="8:8" ht="13.8" x14ac:dyDescent="0.3">
      <c r="H195" s="1"/>
    </row>
    <row r="196" spans="8:8" ht="13.8" x14ac:dyDescent="0.3">
      <c r="H196" s="1"/>
    </row>
    <row r="197" spans="8:8" ht="13.8" x14ac:dyDescent="0.3">
      <c r="H197" s="1"/>
    </row>
    <row r="198" spans="8:8" ht="13.8" x14ac:dyDescent="0.3">
      <c r="H198" s="1"/>
    </row>
    <row r="199" spans="8:8" ht="13.8" x14ac:dyDescent="0.3">
      <c r="H199" s="1"/>
    </row>
    <row r="200" spans="8:8" ht="13.8" x14ac:dyDescent="0.3">
      <c r="H200" s="1"/>
    </row>
    <row r="201" spans="8:8" ht="13.8" x14ac:dyDescent="0.3">
      <c r="H201" s="1"/>
    </row>
    <row r="202" spans="8:8" ht="13.8" x14ac:dyDescent="0.3">
      <c r="H202" s="1"/>
    </row>
    <row r="203" spans="8:8" ht="13.8" x14ac:dyDescent="0.3">
      <c r="H203" s="1"/>
    </row>
    <row r="204" spans="8:8" ht="13.8" x14ac:dyDescent="0.3">
      <c r="H204" s="1"/>
    </row>
    <row r="205" spans="8:8" ht="13.8" x14ac:dyDescent="0.3">
      <c r="H205" s="1"/>
    </row>
    <row r="206" spans="8:8" ht="13.8" x14ac:dyDescent="0.3">
      <c r="H206" s="1"/>
    </row>
    <row r="207" spans="8:8" ht="13.8" x14ac:dyDescent="0.3">
      <c r="H207" s="1"/>
    </row>
    <row r="208" spans="8:8" ht="13.8" x14ac:dyDescent="0.3">
      <c r="H208" s="1"/>
    </row>
    <row r="209" spans="8:8" ht="13.8" x14ac:dyDescent="0.3">
      <c r="H209" s="1"/>
    </row>
    <row r="210" spans="8:8" ht="13.8" x14ac:dyDescent="0.3">
      <c r="H210" s="1"/>
    </row>
    <row r="211" spans="8:8" ht="13.8" x14ac:dyDescent="0.3">
      <c r="H211" s="1"/>
    </row>
    <row r="212" spans="8:8" ht="13.8" x14ac:dyDescent="0.3">
      <c r="H212" s="1"/>
    </row>
    <row r="213" spans="8:8" ht="13.8" x14ac:dyDescent="0.3">
      <c r="H213" s="1"/>
    </row>
    <row r="214" spans="8:8" ht="13.8" x14ac:dyDescent="0.3">
      <c r="H214" s="1"/>
    </row>
    <row r="215" spans="8:8" ht="13.8" x14ac:dyDescent="0.3">
      <c r="H215" s="1"/>
    </row>
    <row r="216" spans="8:8" ht="13.8" x14ac:dyDescent="0.3">
      <c r="H216" s="1"/>
    </row>
    <row r="217" spans="8:8" ht="13.8" x14ac:dyDescent="0.3">
      <c r="H217" s="1"/>
    </row>
    <row r="218" spans="8:8" ht="13.8" x14ac:dyDescent="0.3">
      <c r="H218" s="1"/>
    </row>
    <row r="219" spans="8:8" ht="13.8" x14ac:dyDescent="0.3">
      <c r="H219" s="1"/>
    </row>
    <row r="220" spans="8:8" ht="13.8" x14ac:dyDescent="0.3">
      <c r="H220" s="1"/>
    </row>
    <row r="221" spans="8:8" ht="13.8" x14ac:dyDescent="0.3">
      <c r="H221" s="1"/>
    </row>
    <row r="222" spans="8:8" ht="13.8" x14ac:dyDescent="0.3">
      <c r="H222" s="1"/>
    </row>
    <row r="223" spans="8:8" ht="13.8" x14ac:dyDescent="0.3">
      <c r="H223" s="1"/>
    </row>
    <row r="224" spans="8:8" ht="13.8" x14ac:dyDescent="0.3">
      <c r="H224" s="1"/>
    </row>
    <row r="225" spans="8:8" ht="13.8" x14ac:dyDescent="0.3">
      <c r="H225" s="1"/>
    </row>
    <row r="226" spans="8:8" ht="13.8" x14ac:dyDescent="0.3">
      <c r="H226" s="1"/>
    </row>
    <row r="227" spans="8:8" ht="13.8" x14ac:dyDescent="0.3">
      <c r="H227" s="1"/>
    </row>
    <row r="228" spans="8:8" ht="13.8" x14ac:dyDescent="0.3">
      <c r="H228" s="1"/>
    </row>
    <row r="229" spans="8:8" ht="13.8" x14ac:dyDescent="0.3">
      <c r="H229" s="1"/>
    </row>
    <row r="230" spans="8:8" ht="13.8" x14ac:dyDescent="0.3">
      <c r="H230" s="1"/>
    </row>
    <row r="231" spans="8:8" ht="13.8" x14ac:dyDescent="0.3">
      <c r="H231" s="1"/>
    </row>
    <row r="232" spans="8:8" ht="13.8" x14ac:dyDescent="0.3">
      <c r="H232" s="1"/>
    </row>
    <row r="233" spans="8:8" ht="13.8" x14ac:dyDescent="0.3">
      <c r="H233" s="1"/>
    </row>
    <row r="234" spans="8:8" ht="13.8" x14ac:dyDescent="0.3">
      <c r="H234" s="1"/>
    </row>
    <row r="235" spans="8:8" ht="13.8" x14ac:dyDescent="0.3">
      <c r="H235" s="1"/>
    </row>
    <row r="236" spans="8:8" ht="13.8" x14ac:dyDescent="0.3">
      <c r="H236" s="1"/>
    </row>
    <row r="237" spans="8:8" ht="13.8" x14ac:dyDescent="0.3">
      <c r="H237" s="1"/>
    </row>
    <row r="238" spans="8:8" ht="13.8" x14ac:dyDescent="0.3">
      <c r="H238" s="1"/>
    </row>
    <row r="239" spans="8:8" ht="13.8" x14ac:dyDescent="0.3">
      <c r="H239" s="1"/>
    </row>
    <row r="240" spans="8:8" ht="13.8" x14ac:dyDescent="0.3">
      <c r="H240" s="1"/>
    </row>
    <row r="241" spans="8:8" ht="13.8" x14ac:dyDescent="0.3">
      <c r="H241" s="1"/>
    </row>
    <row r="242" spans="8:8" ht="13.8" x14ac:dyDescent="0.3">
      <c r="H242" s="1"/>
    </row>
    <row r="243" spans="8:8" ht="13.8" x14ac:dyDescent="0.3">
      <c r="H243" s="1"/>
    </row>
    <row r="244" spans="8:8" ht="13.8" x14ac:dyDescent="0.3">
      <c r="H244" s="1"/>
    </row>
    <row r="245" spans="8:8" ht="13.8" x14ac:dyDescent="0.3">
      <c r="H245" s="1"/>
    </row>
    <row r="246" spans="8:8" ht="13.8" x14ac:dyDescent="0.3">
      <c r="H246" s="1"/>
    </row>
    <row r="247" spans="8:8" ht="13.8" x14ac:dyDescent="0.3">
      <c r="H247" s="1"/>
    </row>
    <row r="248" spans="8:8" ht="13.8" x14ac:dyDescent="0.3">
      <c r="H248" s="1"/>
    </row>
    <row r="249" spans="8:8" ht="13.8" x14ac:dyDescent="0.3">
      <c r="H249" s="1"/>
    </row>
    <row r="250" spans="8:8" ht="13.8" x14ac:dyDescent="0.3">
      <c r="H250" s="1"/>
    </row>
    <row r="251" spans="8:8" ht="13.8" x14ac:dyDescent="0.3">
      <c r="H251" s="1"/>
    </row>
    <row r="252" spans="8:8" ht="13.8" x14ac:dyDescent="0.3">
      <c r="H252" s="1"/>
    </row>
    <row r="253" spans="8:8" ht="13.8" x14ac:dyDescent="0.3">
      <c r="H253" s="1"/>
    </row>
    <row r="254" spans="8:8" ht="13.8" x14ac:dyDescent="0.3">
      <c r="H254" s="1"/>
    </row>
    <row r="255" spans="8:8" ht="13.8" x14ac:dyDescent="0.3">
      <c r="H255" s="1"/>
    </row>
    <row r="256" spans="8:8" ht="13.8" x14ac:dyDescent="0.3">
      <c r="H256" s="1"/>
    </row>
    <row r="257" spans="8:8" ht="13.8" x14ac:dyDescent="0.3">
      <c r="H257" s="1"/>
    </row>
    <row r="258" spans="8:8" ht="13.8" x14ac:dyDescent="0.3">
      <c r="H258" s="1"/>
    </row>
    <row r="259" spans="8:8" ht="13.8" x14ac:dyDescent="0.3">
      <c r="H259" s="1"/>
    </row>
    <row r="260" spans="8:8" ht="13.8" x14ac:dyDescent="0.3">
      <c r="H260" s="1"/>
    </row>
    <row r="261" spans="8:8" ht="13.8" x14ac:dyDescent="0.3">
      <c r="H261" s="1"/>
    </row>
    <row r="262" spans="8:8" ht="13.8" x14ac:dyDescent="0.3">
      <c r="H262" s="1"/>
    </row>
    <row r="263" spans="8:8" ht="13.8" x14ac:dyDescent="0.3">
      <c r="H263" s="1"/>
    </row>
    <row r="264" spans="8:8" ht="13.8" x14ac:dyDescent="0.3">
      <c r="H264" s="1"/>
    </row>
    <row r="265" spans="8:8" ht="13.8" x14ac:dyDescent="0.3">
      <c r="H265" s="1"/>
    </row>
    <row r="266" spans="8:8" ht="13.8" x14ac:dyDescent="0.3">
      <c r="H266" s="1"/>
    </row>
    <row r="267" spans="8:8" ht="13.8" x14ac:dyDescent="0.3">
      <c r="H267" s="1"/>
    </row>
    <row r="268" spans="8:8" ht="13.8" x14ac:dyDescent="0.3">
      <c r="H268" s="1"/>
    </row>
    <row r="269" spans="8:8" ht="13.8" x14ac:dyDescent="0.3">
      <c r="H269" s="1"/>
    </row>
    <row r="270" spans="8:8" ht="13.8" x14ac:dyDescent="0.3">
      <c r="H270" s="1"/>
    </row>
    <row r="271" spans="8:8" ht="13.8" x14ac:dyDescent="0.3">
      <c r="H271" s="1"/>
    </row>
    <row r="272" spans="8:8" ht="13.8" x14ac:dyDescent="0.3">
      <c r="H272" s="1"/>
    </row>
    <row r="273" spans="8:8" ht="13.8" x14ac:dyDescent="0.3">
      <c r="H273" s="1"/>
    </row>
    <row r="274" spans="8:8" ht="13.8" x14ac:dyDescent="0.3">
      <c r="H274" s="1"/>
    </row>
    <row r="275" spans="8:8" ht="13.8" x14ac:dyDescent="0.3">
      <c r="H275" s="1"/>
    </row>
    <row r="276" spans="8:8" ht="13.8" x14ac:dyDescent="0.3">
      <c r="H276" s="1"/>
    </row>
    <row r="277" spans="8:8" ht="13.8" x14ac:dyDescent="0.3">
      <c r="H277" s="1"/>
    </row>
    <row r="278" spans="8:8" ht="13.8" x14ac:dyDescent="0.3">
      <c r="H278" s="1"/>
    </row>
    <row r="279" spans="8:8" ht="13.8" x14ac:dyDescent="0.3">
      <c r="H279" s="1"/>
    </row>
    <row r="280" spans="8:8" ht="13.8" x14ac:dyDescent="0.3">
      <c r="H280" s="1"/>
    </row>
    <row r="281" spans="8:8" ht="13.8" x14ac:dyDescent="0.3">
      <c r="H281" s="1"/>
    </row>
    <row r="282" spans="8:8" ht="13.8" x14ac:dyDescent="0.3">
      <c r="H282" s="1"/>
    </row>
    <row r="283" spans="8:8" ht="13.8" x14ac:dyDescent="0.3">
      <c r="H283" s="1"/>
    </row>
    <row r="284" spans="8:8" ht="13.8" x14ac:dyDescent="0.3">
      <c r="H284" s="1"/>
    </row>
    <row r="285" spans="8:8" ht="13.8" x14ac:dyDescent="0.3">
      <c r="H285" s="1"/>
    </row>
    <row r="286" spans="8:8" ht="13.8" x14ac:dyDescent="0.3">
      <c r="H286" s="1"/>
    </row>
    <row r="287" spans="8:8" ht="13.8" x14ac:dyDescent="0.3">
      <c r="H287" s="1"/>
    </row>
    <row r="288" spans="8:8" ht="13.8" x14ac:dyDescent="0.3">
      <c r="H288" s="1"/>
    </row>
    <row r="289" spans="8:8" ht="13.8" x14ac:dyDescent="0.3">
      <c r="H289" s="1"/>
    </row>
    <row r="290" spans="8:8" ht="13.8" x14ac:dyDescent="0.3">
      <c r="H290" s="1"/>
    </row>
    <row r="291" spans="8:8" ht="13.8" x14ac:dyDescent="0.3">
      <c r="H291" s="1"/>
    </row>
    <row r="292" spans="8:8" ht="13.8" x14ac:dyDescent="0.3">
      <c r="H292" s="1"/>
    </row>
    <row r="293" spans="8:8" ht="13.8" x14ac:dyDescent="0.3">
      <c r="H293" s="1"/>
    </row>
    <row r="294" spans="8:8" ht="13.8" x14ac:dyDescent="0.3">
      <c r="H294" s="1"/>
    </row>
    <row r="295" spans="8:8" ht="13.8" x14ac:dyDescent="0.3">
      <c r="H295" s="1"/>
    </row>
    <row r="296" spans="8:8" ht="13.8" x14ac:dyDescent="0.3">
      <c r="H296" s="1"/>
    </row>
    <row r="297" spans="8:8" ht="13.8" x14ac:dyDescent="0.3">
      <c r="H297" s="1"/>
    </row>
    <row r="298" spans="8:8" ht="13.8" x14ac:dyDescent="0.3">
      <c r="H298" s="1"/>
    </row>
    <row r="299" spans="8:8" ht="13.8" x14ac:dyDescent="0.3">
      <c r="H299" s="1"/>
    </row>
    <row r="300" spans="8:8" ht="13.8" x14ac:dyDescent="0.3">
      <c r="H300" s="1"/>
    </row>
    <row r="301" spans="8:8" ht="13.8" x14ac:dyDescent="0.3">
      <c r="H301" s="1"/>
    </row>
    <row r="302" spans="8:8" ht="13.8" x14ac:dyDescent="0.3">
      <c r="H302" s="1"/>
    </row>
    <row r="303" spans="8:8" ht="13.8" x14ac:dyDescent="0.3">
      <c r="H303" s="1"/>
    </row>
    <row r="304" spans="8:8" ht="13.8" x14ac:dyDescent="0.3">
      <c r="H304" s="1"/>
    </row>
    <row r="305" spans="8:8" ht="13.8" x14ac:dyDescent="0.3">
      <c r="H305" s="1"/>
    </row>
    <row r="306" spans="8:8" ht="13.8" x14ac:dyDescent="0.3">
      <c r="H306" s="1"/>
    </row>
    <row r="307" spans="8:8" ht="13.8" x14ac:dyDescent="0.3">
      <c r="H307" s="1"/>
    </row>
    <row r="308" spans="8:8" ht="13.8" x14ac:dyDescent="0.3">
      <c r="H308" s="1"/>
    </row>
    <row r="309" spans="8:8" ht="13.8" x14ac:dyDescent="0.3">
      <c r="H309" s="1"/>
    </row>
    <row r="310" spans="8:8" ht="13.8" x14ac:dyDescent="0.3">
      <c r="H310" s="1"/>
    </row>
    <row r="311" spans="8:8" ht="13.8" x14ac:dyDescent="0.3">
      <c r="H311" s="1"/>
    </row>
    <row r="312" spans="8:8" ht="13.8" x14ac:dyDescent="0.3">
      <c r="H312" s="1"/>
    </row>
    <row r="313" spans="8:8" ht="13.8" x14ac:dyDescent="0.3">
      <c r="H313" s="1"/>
    </row>
    <row r="314" spans="8:8" ht="13.8" x14ac:dyDescent="0.3">
      <c r="H314" s="1"/>
    </row>
    <row r="315" spans="8:8" ht="13.8" x14ac:dyDescent="0.3">
      <c r="H315" s="1"/>
    </row>
    <row r="316" spans="8:8" ht="13.8" x14ac:dyDescent="0.3">
      <c r="H316" s="1"/>
    </row>
    <row r="317" spans="8:8" ht="13.8" x14ac:dyDescent="0.3">
      <c r="H317" s="1"/>
    </row>
    <row r="318" spans="8:8" ht="13.8" x14ac:dyDescent="0.3">
      <c r="H318" s="1"/>
    </row>
    <row r="319" spans="8:8" ht="13.8" x14ac:dyDescent="0.3">
      <c r="H319" s="1"/>
    </row>
    <row r="320" spans="8:8" ht="13.8" x14ac:dyDescent="0.3">
      <c r="H320" s="1"/>
    </row>
    <row r="321" spans="8:8" ht="13.8" x14ac:dyDescent="0.3">
      <c r="H321" s="1"/>
    </row>
    <row r="322" spans="8:8" ht="13.8" x14ac:dyDescent="0.3">
      <c r="H322" s="1"/>
    </row>
    <row r="323" spans="8:8" ht="13.8" x14ac:dyDescent="0.3">
      <c r="H323" s="1"/>
    </row>
    <row r="324" spans="8:8" ht="13.8" x14ac:dyDescent="0.3">
      <c r="H324" s="1"/>
    </row>
    <row r="325" spans="8:8" ht="13.8" x14ac:dyDescent="0.3">
      <c r="H325" s="1"/>
    </row>
    <row r="326" spans="8:8" ht="13.8" x14ac:dyDescent="0.3">
      <c r="H326" s="1"/>
    </row>
    <row r="327" spans="8:8" ht="13.8" x14ac:dyDescent="0.3">
      <c r="H327" s="1"/>
    </row>
    <row r="328" spans="8:8" ht="13.8" x14ac:dyDescent="0.3">
      <c r="H328" s="1"/>
    </row>
    <row r="329" spans="8:8" ht="13.8" x14ac:dyDescent="0.3">
      <c r="H329" s="1"/>
    </row>
    <row r="330" spans="8:8" ht="13.8" x14ac:dyDescent="0.3">
      <c r="H330" s="1"/>
    </row>
    <row r="331" spans="8:8" ht="13.8" x14ac:dyDescent="0.3">
      <c r="H331" s="1"/>
    </row>
    <row r="332" spans="8:8" ht="13.8" x14ac:dyDescent="0.3">
      <c r="H332" s="1"/>
    </row>
    <row r="333" spans="8:8" ht="13.8" x14ac:dyDescent="0.3">
      <c r="H333" s="1"/>
    </row>
    <row r="334" spans="8:8" ht="13.8" x14ac:dyDescent="0.3">
      <c r="H334" s="1"/>
    </row>
    <row r="335" spans="8:8" ht="13.8" x14ac:dyDescent="0.3">
      <c r="H335" s="1"/>
    </row>
    <row r="336" spans="8:8" ht="13.8" x14ac:dyDescent="0.3">
      <c r="H336" s="1"/>
    </row>
    <row r="337" spans="8:8" ht="13.8" x14ac:dyDescent="0.3">
      <c r="H337" s="1"/>
    </row>
    <row r="338" spans="8:8" ht="13.8" x14ac:dyDescent="0.3">
      <c r="H338" s="1"/>
    </row>
    <row r="339" spans="8:8" ht="13.8" x14ac:dyDescent="0.3">
      <c r="H339" s="1"/>
    </row>
    <row r="340" spans="8:8" ht="13.8" x14ac:dyDescent="0.3">
      <c r="H340" s="1"/>
    </row>
    <row r="341" spans="8:8" ht="13.8" x14ac:dyDescent="0.3">
      <c r="H341" s="1"/>
    </row>
    <row r="342" spans="8:8" ht="13.8" x14ac:dyDescent="0.3">
      <c r="H342" s="1"/>
    </row>
    <row r="343" spans="8:8" ht="13.8" x14ac:dyDescent="0.3">
      <c r="H343" s="1"/>
    </row>
    <row r="344" spans="8:8" ht="13.8" x14ac:dyDescent="0.3">
      <c r="H344" s="1"/>
    </row>
    <row r="345" spans="8:8" ht="13.8" x14ac:dyDescent="0.3">
      <c r="H345" s="1"/>
    </row>
    <row r="346" spans="8:8" ht="13.8" x14ac:dyDescent="0.3">
      <c r="H346" s="1"/>
    </row>
    <row r="347" spans="8:8" ht="13.8" x14ac:dyDescent="0.3">
      <c r="H347" s="1"/>
    </row>
    <row r="348" spans="8:8" ht="13.8" x14ac:dyDescent="0.3">
      <c r="H348" s="1"/>
    </row>
    <row r="349" spans="8:8" ht="13.8" x14ac:dyDescent="0.3">
      <c r="H349" s="1"/>
    </row>
    <row r="350" spans="8:8" ht="13.8" x14ac:dyDescent="0.3">
      <c r="H350" s="1"/>
    </row>
    <row r="351" spans="8:8" ht="13.8" x14ac:dyDescent="0.3">
      <c r="H351" s="1"/>
    </row>
    <row r="352" spans="8:8" ht="13.8" x14ac:dyDescent="0.3">
      <c r="H352" s="1"/>
    </row>
    <row r="353" spans="8:8" ht="13.8" x14ac:dyDescent="0.3">
      <c r="H353" s="1"/>
    </row>
    <row r="354" spans="8:8" ht="13.8" x14ac:dyDescent="0.3">
      <c r="H354" s="1"/>
    </row>
    <row r="355" spans="8:8" ht="13.8" x14ac:dyDescent="0.3">
      <c r="H355" s="1"/>
    </row>
    <row r="356" spans="8:8" ht="13.8" x14ac:dyDescent="0.3">
      <c r="H356" s="1"/>
    </row>
    <row r="357" spans="8:8" ht="13.8" x14ac:dyDescent="0.3">
      <c r="H357" s="1"/>
    </row>
    <row r="358" spans="8:8" ht="13.8" x14ac:dyDescent="0.3">
      <c r="H358" s="1"/>
    </row>
    <row r="359" spans="8:8" ht="13.8" x14ac:dyDescent="0.3">
      <c r="H359" s="1"/>
    </row>
    <row r="360" spans="8:8" ht="13.8" x14ac:dyDescent="0.3">
      <c r="H360" s="1"/>
    </row>
    <row r="361" spans="8:8" ht="13.8" x14ac:dyDescent="0.3">
      <c r="H361" s="1"/>
    </row>
    <row r="362" spans="8:8" ht="13.8" x14ac:dyDescent="0.3">
      <c r="H362" s="1"/>
    </row>
    <row r="363" spans="8:8" ht="13.8" x14ac:dyDescent="0.3">
      <c r="H363" s="1"/>
    </row>
    <row r="364" spans="8:8" ht="13.8" x14ac:dyDescent="0.3">
      <c r="H364" s="1"/>
    </row>
    <row r="365" spans="8:8" ht="13.8" x14ac:dyDescent="0.3">
      <c r="H365" s="1"/>
    </row>
    <row r="366" spans="8:8" ht="13.8" x14ac:dyDescent="0.3">
      <c r="H366" s="1"/>
    </row>
    <row r="367" spans="8:8" ht="13.8" x14ac:dyDescent="0.3">
      <c r="H367" s="1"/>
    </row>
    <row r="368" spans="8:8" ht="13.8" x14ac:dyDescent="0.3">
      <c r="H368" s="1"/>
    </row>
    <row r="369" spans="8:8" ht="13.8" x14ac:dyDescent="0.3">
      <c r="H369" s="1"/>
    </row>
    <row r="370" spans="8:8" ht="13.8" x14ac:dyDescent="0.3">
      <c r="H370" s="1"/>
    </row>
    <row r="371" spans="8:8" ht="13.8" x14ac:dyDescent="0.3">
      <c r="H371" s="1"/>
    </row>
    <row r="372" spans="8:8" ht="13.8" x14ac:dyDescent="0.3">
      <c r="H372" s="1"/>
    </row>
    <row r="373" spans="8:8" ht="13.8" x14ac:dyDescent="0.3">
      <c r="H373" s="1"/>
    </row>
    <row r="374" spans="8:8" ht="13.8" x14ac:dyDescent="0.3">
      <c r="H374" s="1"/>
    </row>
    <row r="375" spans="8:8" ht="13.8" x14ac:dyDescent="0.3">
      <c r="H375" s="1"/>
    </row>
    <row r="376" spans="8:8" ht="13.8" x14ac:dyDescent="0.3">
      <c r="H376" s="1"/>
    </row>
    <row r="377" spans="8:8" ht="13.8" x14ac:dyDescent="0.3">
      <c r="H377" s="1"/>
    </row>
    <row r="378" spans="8:8" ht="13.8" x14ac:dyDescent="0.3">
      <c r="H378" s="1"/>
    </row>
    <row r="379" spans="8:8" ht="13.8" x14ac:dyDescent="0.3">
      <c r="H379" s="1"/>
    </row>
    <row r="380" spans="8:8" ht="13.8" x14ac:dyDescent="0.3">
      <c r="H380" s="1"/>
    </row>
    <row r="381" spans="8:8" ht="13.8" x14ac:dyDescent="0.3">
      <c r="H381" s="1"/>
    </row>
    <row r="382" spans="8:8" ht="13.8" x14ac:dyDescent="0.3">
      <c r="H382" s="1"/>
    </row>
    <row r="383" spans="8:8" ht="13.8" x14ac:dyDescent="0.3">
      <c r="H383" s="1"/>
    </row>
    <row r="384" spans="8:8" ht="13.8" x14ac:dyDescent="0.3">
      <c r="H384" s="1"/>
    </row>
    <row r="385" spans="8:8" ht="13.8" x14ac:dyDescent="0.3">
      <c r="H385" s="1"/>
    </row>
    <row r="386" spans="8:8" ht="13.8" x14ac:dyDescent="0.3">
      <c r="H386" s="1"/>
    </row>
    <row r="387" spans="8:8" ht="13.8" x14ac:dyDescent="0.3">
      <c r="H387" s="1"/>
    </row>
    <row r="388" spans="8:8" ht="13.8" x14ac:dyDescent="0.3">
      <c r="H388" s="1"/>
    </row>
    <row r="389" spans="8:8" ht="13.8" x14ac:dyDescent="0.3">
      <c r="H389" s="1"/>
    </row>
    <row r="390" spans="8:8" ht="13.8" x14ac:dyDescent="0.3">
      <c r="H390" s="1"/>
    </row>
    <row r="391" spans="8:8" ht="13.8" x14ac:dyDescent="0.3">
      <c r="H391" s="1"/>
    </row>
    <row r="392" spans="8:8" ht="13.8" x14ac:dyDescent="0.3">
      <c r="H392" s="1"/>
    </row>
    <row r="393" spans="8:8" ht="13.8" x14ac:dyDescent="0.3">
      <c r="H393" s="1"/>
    </row>
    <row r="394" spans="8:8" ht="13.8" x14ac:dyDescent="0.3">
      <c r="H394" s="1"/>
    </row>
    <row r="395" spans="8:8" ht="13.8" x14ac:dyDescent="0.3">
      <c r="H395" s="1"/>
    </row>
    <row r="396" spans="8:8" ht="13.8" x14ac:dyDescent="0.3">
      <c r="H396" s="1"/>
    </row>
    <row r="397" spans="8:8" ht="13.8" x14ac:dyDescent="0.3">
      <c r="H397" s="1"/>
    </row>
    <row r="398" spans="8:8" ht="13.8" x14ac:dyDescent="0.3">
      <c r="H398" s="1"/>
    </row>
    <row r="399" spans="8:8" ht="13.8" x14ac:dyDescent="0.3">
      <c r="H399" s="1"/>
    </row>
    <row r="400" spans="8:8" ht="13.8" x14ac:dyDescent="0.3">
      <c r="H400" s="1"/>
    </row>
    <row r="401" spans="8:8" ht="13.8" x14ac:dyDescent="0.3">
      <c r="H401" s="1"/>
    </row>
    <row r="402" spans="8:8" ht="13.8" x14ac:dyDescent="0.3">
      <c r="H402" s="1"/>
    </row>
    <row r="403" spans="8:8" ht="13.8" x14ac:dyDescent="0.3">
      <c r="H403" s="1"/>
    </row>
    <row r="404" spans="8:8" ht="13.8" x14ac:dyDescent="0.3">
      <c r="H404" s="1"/>
    </row>
    <row r="405" spans="8:8" ht="13.8" x14ac:dyDescent="0.3">
      <c r="H405" s="1"/>
    </row>
    <row r="406" spans="8:8" ht="13.8" x14ac:dyDescent="0.3">
      <c r="H406" s="1"/>
    </row>
    <row r="407" spans="8:8" ht="13.8" x14ac:dyDescent="0.3">
      <c r="H407" s="1"/>
    </row>
    <row r="408" spans="8:8" ht="13.8" x14ac:dyDescent="0.3">
      <c r="H408" s="1"/>
    </row>
    <row r="409" spans="8:8" ht="13.8" x14ac:dyDescent="0.3">
      <c r="H409" s="1"/>
    </row>
    <row r="410" spans="8:8" ht="13.8" x14ac:dyDescent="0.3">
      <c r="H410" s="1"/>
    </row>
    <row r="411" spans="8:8" ht="13.8" x14ac:dyDescent="0.3">
      <c r="H411" s="1"/>
    </row>
    <row r="412" spans="8:8" ht="13.8" x14ac:dyDescent="0.3">
      <c r="H412" s="1"/>
    </row>
    <row r="413" spans="8:8" ht="13.8" x14ac:dyDescent="0.3">
      <c r="H413" s="1"/>
    </row>
    <row r="414" spans="8:8" ht="13.8" x14ac:dyDescent="0.3">
      <c r="H414" s="1"/>
    </row>
    <row r="415" spans="8:8" ht="13.8" x14ac:dyDescent="0.3">
      <c r="H415" s="1"/>
    </row>
    <row r="416" spans="8:8" ht="13.8" x14ac:dyDescent="0.3">
      <c r="H416" s="1"/>
    </row>
    <row r="417" spans="8:8" ht="13.8" x14ac:dyDescent="0.3">
      <c r="H417" s="1"/>
    </row>
    <row r="418" spans="8:8" ht="13.8" x14ac:dyDescent="0.3">
      <c r="H418" s="1"/>
    </row>
    <row r="419" spans="8:8" ht="13.8" x14ac:dyDescent="0.3">
      <c r="H419" s="1"/>
    </row>
    <row r="420" spans="8:8" ht="13.8" x14ac:dyDescent="0.3">
      <c r="H420" s="1"/>
    </row>
    <row r="421" spans="8:8" ht="13.8" x14ac:dyDescent="0.3">
      <c r="H421" s="1"/>
    </row>
    <row r="422" spans="8:8" ht="13.8" x14ac:dyDescent="0.3">
      <c r="H422" s="1"/>
    </row>
    <row r="423" spans="8:8" ht="13.8" x14ac:dyDescent="0.3">
      <c r="H423" s="1"/>
    </row>
    <row r="424" spans="8:8" ht="13.8" x14ac:dyDescent="0.3">
      <c r="H424" s="1"/>
    </row>
    <row r="425" spans="8:8" ht="13.8" x14ac:dyDescent="0.3">
      <c r="H425" s="1"/>
    </row>
    <row r="426" spans="8:8" ht="13.8" x14ac:dyDescent="0.3">
      <c r="H426" s="1"/>
    </row>
    <row r="427" spans="8:8" ht="13.8" x14ac:dyDescent="0.3">
      <c r="H427" s="1"/>
    </row>
    <row r="428" spans="8:8" ht="13.8" x14ac:dyDescent="0.3">
      <c r="H428" s="1"/>
    </row>
    <row r="429" spans="8:8" ht="13.8" x14ac:dyDescent="0.3">
      <c r="H429" s="1"/>
    </row>
    <row r="430" spans="8:8" ht="13.8" x14ac:dyDescent="0.3">
      <c r="H430" s="1"/>
    </row>
    <row r="431" spans="8:8" ht="13.8" x14ac:dyDescent="0.3">
      <c r="H431" s="1"/>
    </row>
    <row r="432" spans="8:8" ht="13.8" x14ac:dyDescent="0.3">
      <c r="H432" s="1"/>
    </row>
    <row r="433" spans="8:8" ht="13.8" x14ac:dyDescent="0.3">
      <c r="H433" s="1"/>
    </row>
    <row r="434" spans="8:8" ht="13.8" x14ac:dyDescent="0.3">
      <c r="H434" s="1"/>
    </row>
    <row r="435" spans="8:8" ht="13.8" x14ac:dyDescent="0.3">
      <c r="H435" s="1"/>
    </row>
    <row r="436" spans="8:8" ht="13.8" x14ac:dyDescent="0.3">
      <c r="H436" s="1"/>
    </row>
    <row r="437" spans="8:8" ht="13.8" x14ac:dyDescent="0.3">
      <c r="H437" s="1"/>
    </row>
    <row r="438" spans="8:8" ht="13.8" x14ac:dyDescent="0.3">
      <c r="H438" s="1"/>
    </row>
    <row r="439" spans="8:8" ht="13.8" x14ac:dyDescent="0.3">
      <c r="H439" s="1"/>
    </row>
    <row r="440" spans="8:8" ht="13.8" x14ac:dyDescent="0.3">
      <c r="H440" s="1"/>
    </row>
    <row r="441" spans="8:8" ht="13.8" x14ac:dyDescent="0.3">
      <c r="H441" s="1"/>
    </row>
    <row r="442" spans="8:8" ht="13.8" x14ac:dyDescent="0.3">
      <c r="H442" s="1"/>
    </row>
    <row r="443" spans="8:8" ht="13.8" x14ac:dyDescent="0.3">
      <c r="H443" s="1"/>
    </row>
    <row r="444" spans="8:8" ht="13.8" x14ac:dyDescent="0.3">
      <c r="H444" s="1"/>
    </row>
    <row r="445" spans="8:8" ht="13.8" x14ac:dyDescent="0.3">
      <c r="H445" s="1"/>
    </row>
    <row r="446" spans="8:8" ht="13.8" x14ac:dyDescent="0.3">
      <c r="H446" s="1"/>
    </row>
    <row r="447" spans="8:8" ht="13.8" x14ac:dyDescent="0.3">
      <c r="H447" s="1"/>
    </row>
    <row r="448" spans="8:8" ht="13.8" x14ac:dyDescent="0.3">
      <c r="H448" s="1"/>
    </row>
    <row r="449" spans="8:8" ht="13.8" x14ac:dyDescent="0.3">
      <c r="H449" s="1"/>
    </row>
    <row r="450" spans="8:8" ht="13.8" x14ac:dyDescent="0.3">
      <c r="H450" s="1"/>
    </row>
    <row r="451" spans="8:8" ht="13.8" x14ac:dyDescent="0.3">
      <c r="H451" s="1"/>
    </row>
    <row r="452" spans="8:8" ht="13.8" x14ac:dyDescent="0.3">
      <c r="H452" s="1"/>
    </row>
    <row r="453" spans="8:8" ht="13.8" x14ac:dyDescent="0.3">
      <c r="H453" s="1"/>
    </row>
    <row r="454" spans="8:8" ht="13.8" x14ac:dyDescent="0.3">
      <c r="H454" s="1"/>
    </row>
    <row r="455" spans="8:8" ht="13.8" x14ac:dyDescent="0.3">
      <c r="H455" s="1"/>
    </row>
    <row r="456" spans="8:8" ht="13.8" x14ac:dyDescent="0.3">
      <c r="H456" s="1"/>
    </row>
    <row r="457" spans="8:8" ht="13.8" x14ac:dyDescent="0.3">
      <c r="H457" s="1"/>
    </row>
    <row r="458" spans="8:8" ht="13.8" x14ac:dyDescent="0.3">
      <c r="H458" s="1"/>
    </row>
    <row r="459" spans="8:8" ht="13.8" x14ac:dyDescent="0.3">
      <c r="H459" s="1"/>
    </row>
    <row r="460" spans="8:8" ht="13.8" x14ac:dyDescent="0.3">
      <c r="H460" s="1"/>
    </row>
    <row r="461" spans="8:8" ht="13.8" x14ac:dyDescent="0.3">
      <c r="H461" s="1"/>
    </row>
    <row r="462" spans="8:8" ht="13.8" x14ac:dyDescent="0.3">
      <c r="H462" s="1"/>
    </row>
    <row r="463" spans="8:8" ht="13.8" x14ac:dyDescent="0.3">
      <c r="H463" s="1"/>
    </row>
    <row r="464" spans="8:8" ht="13.8" x14ac:dyDescent="0.3">
      <c r="H464" s="1"/>
    </row>
    <row r="465" spans="8:8" ht="13.8" x14ac:dyDescent="0.3">
      <c r="H465" s="1"/>
    </row>
    <row r="466" spans="8:8" ht="13.8" x14ac:dyDescent="0.3">
      <c r="H466" s="1"/>
    </row>
    <row r="467" spans="8:8" ht="13.8" x14ac:dyDescent="0.3">
      <c r="H467" s="1"/>
    </row>
    <row r="468" spans="8:8" ht="13.8" x14ac:dyDescent="0.3">
      <c r="H468" s="1"/>
    </row>
    <row r="469" spans="8:8" ht="13.8" x14ac:dyDescent="0.3">
      <c r="H469" s="1"/>
    </row>
    <row r="470" spans="8:8" ht="13.8" x14ac:dyDescent="0.3">
      <c r="H470" s="1"/>
    </row>
    <row r="471" spans="8:8" ht="13.8" x14ac:dyDescent="0.3">
      <c r="H471" s="1"/>
    </row>
    <row r="472" spans="8:8" ht="13.8" x14ac:dyDescent="0.3">
      <c r="H472" s="1"/>
    </row>
    <row r="473" spans="8:8" ht="13.8" x14ac:dyDescent="0.3">
      <c r="H473" s="1"/>
    </row>
    <row r="474" spans="8:8" ht="13.8" x14ac:dyDescent="0.3">
      <c r="H474" s="1"/>
    </row>
    <row r="475" spans="8:8" ht="13.8" x14ac:dyDescent="0.3">
      <c r="H475" s="1"/>
    </row>
    <row r="476" spans="8:8" ht="13.8" x14ac:dyDescent="0.3">
      <c r="H476" s="1"/>
    </row>
    <row r="477" spans="8:8" ht="13.8" x14ac:dyDescent="0.3">
      <c r="H477" s="1"/>
    </row>
    <row r="478" spans="8:8" ht="13.8" x14ac:dyDescent="0.3">
      <c r="H478" s="1"/>
    </row>
    <row r="479" spans="8:8" ht="13.8" x14ac:dyDescent="0.3">
      <c r="H479" s="1"/>
    </row>
    <row r="480" spans="8:8" ht="13.8" x14ac:dyDescent="0.3">
      <c r="H480" s="1"/>
    </row>
    <row r="481" spans="8:8" ht="13.8" x14ac:dyDescent="0.3">
      <c r="H481" s="1"/>
    </row>
    <row r="482" spans="8:8" ht="13.8" x14ac:dyDescent="0.3">
      <c r="H482" s="1"/>
    </row>
    <row r="483" spans="8:8" ht="13.8" x14ac:dyDescent="0.3">
      <c r="H483" s="1"/>
    </row>
    <row r="484" spans="8:8" ht="13.8" x14ac:dyDescent="0.3">
      <c r="H484" s="1"/>
    </row>
    <row r="485" spans="8:8" ht="13.8" x14ac:dyDescent="0.3">
      <c r="H485" s="1"/>
    </row>
    <row r="486" spans="8:8" ht="13.8" x14ac:dyDescent="0.3">
      <c r="H486" s="1"/>
    </row>
    <row r="487" spans="8:8" ht="13.8" x14ac:dyDescent="0.3">
      <c r="H487" s="1"/>
    </row>
    <row r="488" spans="8:8" ht="13.8" x14ac:dyDescent="0.3">
      <c r="H488" s="1"/>
    </row>
    <row r="489" spans="8:8" ht="13.8" x14ac:dyDescent="0.3">
      <c r="H489" s="1"/>
    </row>
    <row r="490" spans="8:8" ht="13.8" x14ac:dyDescent="0.3">
      <c r="H490" s="1"/>
    </row>
    <row r="491" spans="8:8" ht="13.8" x14ac:dyDescent="0.3">
      <c r="H491" s="1"/>
    </row>
    <row r="492" spans="8:8" ht="13.8" x14ac:dyDescent="0.3">
      <c r="H492" s="1"/>
    </row>
    <row r="493" spans="8:8" ht="13.8" x14ac:dyDescent="0.3">
      <c r="H493" s="1"/>
    </row>
    <row r="494" spans="8:8" ht="13.8" x14ac:dyDescent="0.3">
      <c r="H494" s="1"/>
    </row>
    <row r="495" spans="8:8" ht="13.8" x14ac:dyDescent="0.3">
      <c r="H495" s="1"/>
    </row>
    <row r="496" spans="8:8" ht="13.8" x14ac:dyDescent="0.3">
      <c r="H496" s="1"/>
    </row>
    <row r="497" spans="8:8" ht="13.8" x14ac:dyDescent="0.3">
      <c r="H497" s="1"/>
    </row>
    <row r="498" spans="8:8" ht="13.8" x14ac:dyDescent="0.3">
      <c r="H498" s="1"/>
    </row>
    <row r="499" spans="8:8" ht="13.8" x14ac:dyDescent="0.3">
      <c r="H499" s="1"/>
    </row>
    <row r="500" spans="8:8" ht="13.8" x14ac:dyDescent="0.3">
      <c r="H500" s="1"/>
    </row>
    <row r="501" spans="8:8" ht="13.8" x14ac:dyDescent="0.3">
      <c r="H501" s="1"/>
    </row>
    <row r="502" spans="8:8" ht="13.8" x14ac:dyDescent="0.3">
      <c r="H502" s="1"/>
    </row>
    <row r="503" spans="8:8" ht="13.8" x14ac:dyDescent="0.3">
      <c r="H503" s="1"/>
    </row>
    <row r="504" spans="8:8" ht="13.8" x14ac:dyDescent="0.3">
      <c r="H504" s="1"/>
    </row>
    <row r="505" spans="8:8" ht="13.8" x14ac:dyDescent="0.3">
      <c r="H505" s="1"/>
    </row>
    <row r="506" spans="8:8" ht="13.8" x14ac:dyDescent="0.3">
      <c r="H506" s="1"/>
    </row>
    <row r="507" spans="8:8" ht="13.8" x14ac:dyDescent="0.3">
      <c r="H507" s="1"/>
    </row>
    <row r="508" spans="8:8" ht="13.8" x14ac:dyDescent="0.3">
      <c r="H508" s="1"/>
    </row>
    <row r="509" spans="8:8" ht="13.8" x14ac:dyDescent="0.3">
      <c r="H509" s="1"/>
    </row>
    <row r="510" spans="8:8" ht="13.8" x14ac:dyDescent="0.3">
      <c r="H510" s="1"/>
    </row>
    <row r="511" spans="8:8" ht="13.8" x14ac:dyDescent="0.3">
      <c r="H511" s="1"/>
    </row>
    <row r="512" spans="8:8" ht="13.8" x14ac:dyDescent="0.3">
      <c r="H512" s="1"/>
    </row>
    <row r="513" spans="8:8" ht="13.8" x14ac:dyDescent="0.3">
      <c r="H513" s="1"/>
    </row>
    <row r="514" spans="8:8" ht="13.8" x14ac:dyDescent="0.3">
      <c r="H514" s="1"/>
    </row>
    <row r="515" spans="8:8" ht="13.8" x14ac:dyDescent="0.3">
      <c r="H515" s="1"/>
    </row>
    <row r="516" spans="8:8" ht="13.8" x14ac:dyDescent="0.3">
      <c r="H516" s="1"/>
    </row>
    <row r="517" spans="8:8" ht="13.8" x14ac:dyDescent="0.3">
      <c r="H517" s="1"/>
    </row>
    <row r="518" spans="8:8" ht="13.8" x14ac:dyDescent="0.3">
      <c r="H518" s="1"/>
    </row>
    <row r="519" spans="8:8" ht="13.8" x14ac:dyDescent="0.3">
      <c r="H519" s="1"/>
    </row>
    <row r="520" spans="8:8" ht="13.8" x14ac:dyDescent="0.3">
      <c r="H520" s="1"/>
    </row>
    <row r="521" spans="8:8" ht="13.8" x14ac:dyDescent="0.3">
      <c r="H521" s="1"/>
    </row>
    <row r="522" spans="8:8" ht="13.8" x14ac:dyDescent="0.3">
      <c r="H522" s="1"/>
    </row>
    <row r="523" spans="8:8" ht="13.8" x14ac:dyDescent="0.3">
      <c r="H523" s="1"/>
    </row>
    <row r="524" spans="8:8" ht="13.8" x14ac:dyDescent="0.3">
      <c r="H524" s="1"/>
    </row>
    <row r="525" spans="8:8" ht="13.8" x14ac:dyDescent="0.3">
      <c r="H525" s="1"/>
    </row>
    <row r="526" spans="8:8" ht="13.8" x14ac:dyDescent="0.3">
      <c r="H526" s="1"/>
    </row>
    <row r="527" spans="8:8" ht="13.8" x14ac:dyDescent="0.3">
      <c r="H527" s="1"/>
    </row>
    <row r="528" spans="8:8" ht="13.8" x14ac:dyDescent="0.3">
      <c r="H528" s="1"/>
    </row>
    <row r="529" spans="8:8" ht="13.8" x14ac:dyDescent="0.3">
      <c r="H529" s="1"/>
    </row>
    <row r="530" spans="8:8" ht="13.8" x14ac:dyDescent="0.3">
      <c r="H530" s="1"/>
    </row>
    <row r="531" spans="8:8" ht="13.8" x14ac:dyDescent="0.3">
      <c r="H531" s="1"/>
    </row>
    <row r="532" spans="8:8" ht="13.8" x14ac:dyDescent="0.3">
      <c r="H532" s="1"/>
    </row>
    <row r="533" spans="8:8" ht="13.8" x14ac:dyDescent="0.3">
      <c r="H533" s="1"/>
    </row>
    <row r="534" spans="8:8" ht="13.8" x14ac:dyDescent="0.3">
      <c r="H534" s="1"/>
    </row>
    <row r="535" spans="8:8" ht="13.8" x14ac:dyDescent="0.3">
      <c r="H535" s="1"/>
    </row>
    <row r="536" spans="8:8" ht="13.8" x14ac:dyDescent="0.3">
      <c r="H536" s="1"/>
    </row>
    <row r="537" spans="8:8" ht="13.8" x14ac:dyDescent="0.3">
      <c r="H537" s="1"/>
    </row>
    <row r="538" spans="8:8" ht="13.8" x14ac:dyDescent="0.3">
      <c r="H538" s="1"/>
    </row>
    <row r="539" spans="8:8" ht="13.8" x14ac:dyDescent="0.3">
      <c r="H539" s="1"/>
    </row>
    <row r="540" spans="8:8" ht="13.8" x14ac:dyDescent="0.3">
      <c r="H540" s="1"/>
    </row>
    <row r="541" spans="8:8" ht="13.8" x14ac:dyDescent="0.3">
      <c r="H541" s="1"/>
    </row>
    <row r="542" spans="8:8" ht="13.8" x14ac:dyDescent="0.3">
      <c r="H542" s="1"/>
    </row>
    <row r="543" spans="8:8" ht="13.8" x14ac:dyDescent="0.3">
      <c r="H543" s="1"/>
    </row>
    <row r="544" spans="8:8" ht="13.8" x14ac:dyDescent="0.3">
      <c r="H544" s="1"/>
    </row>
    <row r="545" spans="8:8" ht="13.8" x14ac:dyDescent="0.3">
      <c r="H545" s="1"/>
    </row>
    <row r="546" spans="8:8" ht="13.8" x14ac:dyDescent="0.3">
      <c r="H546" s="1"/>
    </row>
    <row r="547" spans="8:8" ht="13.8" x14ac:dyDescent="0.3">
      <c r="H547" s="1"/>
    </row>
    <row r="548" spans="8:8" ht="13.8" x14ac:dyDescent="0.3">
      <c r="H548" s="1"/>
    </row>
    <row r="549" spans="8:8" ht="13.8" x14ac:dyDescent="0.3">
      <c r="H549" s="1"/>
    </row>
    <row r="550" spans="8:8" ht="13.8" x14ac:dyDescent="0.3">
      <c r="H550" s="1"/>
    </row>
    <row r="551" spans="8:8" ht="13.8" x14ac:dyDescent="0.3">
      <c r="H551" s="1"/>
    </row>
    <row r="552" spans="8:8" ht="13.8" x14ac:dyDescent="0.3">
      <c r="H552" s="1"/>
    </row>
    <row r="553" spans="8:8" ht="13.8" x14ac:dyDescent="0.3">
      <c r="H553" s="1"/>
    </row>
    <row r="554" spans="8:8" ht="13.8" x14ac:dyDescent="0.3">
      <c r="H554" s="1"/>
    </row>
    <row r="555" spans="8:8" ht="13.8" x14ac:dyDescent="0.3">
      <c r="H555" s="1"/>
    </row>
    <row r="556" spans="8:8" ht="13.8" x14ac:dyDescent="0.3">
      <c r="H556" s="1"/>
    </row>
    <row r="557" spans="8:8" ht="13.8" x14ac:dyDescent="0.3">
      <c r="H557" s="1"/>
    </row>
    <row r="558" spans="8:8" ht="13.8" x14ac:dyDescent="0.3">
      <c r="H558" s="1"/>
    </row>
    <row r="559" spans="8:8" ht="13.8" x14ac:dyDescent="0.3">
      <c r="H559" s="1"/>
    </row>
    <row r="560" spans="8:8" ht="13.8" x14ac:dyDescent="0.3">
      <c r="H560" s="1"/>
    </row>
    <row r="561" spans="8:8" ht="13.8" x14ac:dyDescent="0.3">
      <c r="H561" s="1"/>
    </row>
    <row r="562" spans="8:8" ht="13.8" x14ac:dyDescent="0.3">
      <c r="H562" s="1"/>
    </row>
    <row r="563" spans="8:8" ht="13.8" x14ac:dyDescent="0.3">
      <c r="H563" s="1"/>
    </row>
    <row r="564" spans="8:8" ht="13.8" x14ac:dyDescent="0.3">
      <c r="H564" s="1"/>
    </row>
    <row r="565" spans="8:8" ht="13.8" x14ac:dyDescent="0.3">
      <c r="H565" s="1"/>
    </row>
    <row r="566" spans="8:8" ht="13.8" x14ac:dyDescent="0.3">
      <c r="H566" s="1"/>
    </row>
    <row r="567" spans="8:8" ht="13.8" x14ac:dyDescent="0.3">
      <c r="H567" s="1"/>
    </row>
    <row r="568" spans="8:8" ht="13.8" x14ac:dyDescent="0.3">
      <c r="H568" s="1"/>
    </row>
    <row r="569" spans="8:8" ht="13.8" x14ac:dyDescent="0.3">
      <c r="H569" s="1"/>
    </row>
    <row r="570" spans="8:8" ht="13.8" x14ac:dyDescent="0.3">
      <c r="H570" s="1"/>
    </row>
    <row r="571" spans="8:8" ht="13.8" x14ac:dyDescent="0.3">
      <c r="H571" s="1"/>
    </row>
    <row r="572" spans="8:8" ht="13.8" x14ac:dyDescent="0.3">
      <c r="H572" s="1"/>
    </row>
    <row r="573" spans="8:8" ht="13.8" x14ac:dyDescent="0.3">
      <c r="H573" s="1"/>
    </row>
    <row r="574" spans="8:8" ht="13.8" x14ac:dyDescent="0.3">
      <c r="H574" s="1"/>
    </row>
    <row r="575" spans="8:8" ht="13.8" x14ac:dyDescent="0.3">
      <c r="H575" s="1"/>
    </row>
    <row r="576" spans="8:8" ht="13.8" x14ac:dyDescent="0.3">
      <c r="H576" s="1"/>
    </row>
    <row r="577" spans="8:8" ht="13.8" x14ac:dyDescent="0.3">
      <c r="H577" s="1"/>
    </row>
    <row r="578" spans="8:8" ht="13.8" x14ac:dyDescent="0.3">
      <c r="H578" s="1"/>
    </row>
    <row r="579" spans="8:8" ht="13.8" x14ac:dyDescent="0.3">
      <c r="H579" s="1"/>
    </row>
    <row r="580" spans="8:8" ht="13.8" x14ac:dyDescent="0.3">
      <c r="H580" s="1"/>
    </row>
    <row r="581" spans="8:8" ht="13.8" x14ac:dyDescent="0.3">
      <c r="H581" s="1"/>
    </row>
    <row r="582" spans="8:8" ht="13.8" x14ac:dyDescent="0.3">
      <c r="H582" s="1"/>
    </row>
    <row r="583" spans="8:8" ht="13.8" x14ac:dyDescent="0.3">
      <c r="H583" s="1"/>
    </row>
    <row r="584" spans="8:8" ht="13.8" x14ac:dyDescent="0.3">
      <c r="H584" s="1"/>
    </row>
    <row r="585" spans="8:8" ht="13.8" x14ac:dyDescent="0.3">
      <c r="H585" s="1"/>
    </row>
    <row r="586" spans="8:8" ht="13.8" x14ac:dyDescent="0.3">
      <c r="H586" s="1"/>
    </row>
    <row r="587" spans="8:8" ht="13.8" x14ac:dyDescent="0.3">
      <c r="H587" s="1"/>
    </row>
    <row r="588" spans="8:8" ht="13.8" x14ac:dyDescent="0.3">
      <c r="H588" s="1"/>
    </row>
    <row r="589" spans="8:8" ht="13.8" x14ac:dyDescent="0.3">
      <c r="H589" s="1"/>
    </row>
    <row r="590" spans="8:8" ht="13.8" x14ac:dyDescent="0.3">
      <c r="H590" s="1"/>
    </row>
    <row r="591" spans="8:8" ht="13.8" x14ac:dyDescent="0.3">
      <c r="H591" s="1"/>
    </row>
    <row r="592" spans="8:8" ht="13.8" x14ac:dyDescent="0.3">
      <c r="H592" s="1"/>
    </row>
    <row r="593" spans="8:8" ht="13.8" x14ac:dyDescent="0.3">
      <c r="H593" s="1"/>
    </row>
    <row r="594" spans="8:8" ht="13.8" x14ac:dyDescent="0.3">
      <c r="H594" s="1"/>
    </row>
    <row r="595" spans="8:8" ht="13.8" x14ac:dyDescent="0.3">
      <c r="H595" s="1"/>
    </row>
    <row r="596" spans="8:8" ht="13.8" x14ac:dyDescent="0.3">
      <c r="H596" s="1"/>
    </row>
    <row r="597" spans="8:8" ht="13.8" x14ac:dyDescent="0.3">
      <c r="H597" s="1"/>
    </row>
    <row r="598" spans="8:8" ht="13.8" x14ac:dyDescent="0.3">
      <c r="H598" s="1"/>
    </row>
    <row r="599" spans="8:8" ht="13.8" x14ac:dyDescent="0.3">
      <c r="H599" s="1"/>
    </row>
    <row r="600" spans="8:8" ht="13.8" x14ac:dyDescent="0.3">
      <c r="H600" s="1"/>
    </row>
    <row r="601" spans="8:8" ht="13.8" x14ac:dyDescent="0.3">
      <c r="H601" s="1"/>
    </row>
    <row r="602" spans="8:8" ht="13.8" x14ac:dyDescent="0.3">
      <c r="H602" s="1"/>
    </row>
    <row r="603" spans="8:8" ht="13.8" x14ac:dyDescent="0.3">
      <c r="H603" s="1"/>
    </row>
    <row r="604" spans="8:8" ht="13.8" x14ac:dyDescent="0.3">
      <c r="H604" s="1"/>
    </row>
    <row r="605" spans="8:8" ht="13.8" x14ac:dyDescent="0.3">
      <c r="H605" s="1"/>
    </row>
    <row r="606" spans="8:8" ht="13.8" x14ac:dyDescent="0.3">
      <c r="H606" s="1"/>
    </row>
    <row r="607" spans="8:8" ht="13.8" x14ac:dyDescent="0.3">
      <c r="H607" s="1"/>
    </row>
    <row r="608" spans="8:8" ht="13.8" x14ac:dyDescent="0.3">
      <c r="H608" s="1"/>
    </row>
    <row r="609" spans="8:8" ht="13.8" x14ac:dyDescent="0.3">
      <c r="H609" s="1"/>
    </row>
    <row r="610" spans="8:8" ht="13.8" x14ac:dyDescent="0.3">
      <c r="H610" s="1"/>
    </row>
    <row r="611" spans="8:8" ht="13.8" x14ac:dyDescent="0.3">
      <c r="H611" s="1"/>
    </row>
    <row r="612" spans="8:8" ht="13.8" x14ac:dyDescent="0.3">
      <c r="H612" s="1"/>
    </row>
    <row r="613" spans="8:8" ht="13.8" x14ac:dyDescent="0.3">
      <c r="H613" s="1"/>
    </row>
    <row r="614" spans="8:8" ht="13.8" x14ac:dyDescent="0.3">
      <c r="H614" s="1"/>
    </row>
    <row r="615" spans="8:8" ht="13.8" x14ac:dyDescent="0.3">
      <c r="H615" s="1"/>
    </row>
    <row r="616" spans="8:8" ht="13.8" x14ac:dyDescent="0.3">
      <c r="H616" s="1"/>
    </row>
    <row r="617" spans="8:8" ht="13.8" x14ac:dyDescent="0.3">
      <c r="H617" s="1"/>
    </row>
    <row r="618" spans="8:8" ht="13.8" x14ac:dyDescent="0.3">
      <c r="H618" s="1"/>
    </row>
    <row r="619" spans="8:8" ht="13.8" x14ac:dyDescent="0.3">
      <c r="H619" s="1"/>
    </row>
    <row r="620" spans="8:8" ht="13.8" x14ac:dyDescent="0.3">
      <c r="H620" s="1"/>
    </row>
    <row r="621" spans="8:8" ht="13.8" x14ac:dyDescent="0.3">
      <c r="H621" s="1"/>
    </row>
    <row r="622" spans="8:8" ht="13.8" x14ac:dyDescent="0.3">
      <c r="H622" s="1"/>
    </row>
    <row r="623" spans="8:8" ht="13.8" x14ac:dyDescent="0.3">
      <c r="H623" s="1"/>
    </row>
    <row r="624" spans="8:8" ht="13.8" x14ac:dyDescent="0.3">
      <c r="H624" s="1"/>
    </row>
    <row r="625" spans="8:8" ht="13.8" x14ac:dyDescent="0.3">
      <c r="H625" s="1"/>
    </row>
    <row r="626" spans="8:8" ht="13.8" x14ac:dyDescent="0.3">
      <c r="H626" s="1"/>
    </row>
    <row r="627" spans="8:8" ht="13.8" x14ac:dyDescent="0.3">
      <c r="H627" s="1"/>
    </row>
    <row r="628" spans="8:8" ht="13.8" x14ac:dyDescent="0.3">
      <c r="H628" s="1"/>
    </row>
    <row r="629" spans="8:8" ht="13.8" x14ac:dyDescent="0.3">
      <c r="H629" s="1"/>
    </row>
    <row r="630" spans="8:8" ht="13.8" x14ac:dyDescent="0.3">
      <c r="H630" s="1"/>
    </row>
    <row r="631" spans="8:8" ht="13.8" x14ac:dyDescent="0.3">
      <c r="H631" s="1"/>
    </row>
    <row r="632" spans="8:8" ht="13.8" x14ac:dyDescent="0.3">
      <c r="H632" s="1"/>
    </row>
    <row r="633" spans="8:8" ht="13.8" x14ac:dyDescent="0.3">
      <c r="H633" s="1"/>
    </row>
    <row r="634" spans="8:8" ht="13.8" x14ac:dyDescent="0.3">
      <c r="H634" s="1"/>
    </row>
    <row r="635" spans="8:8" ht="13.8" x14ac:dyDescent="0.3">
      <c r="H635" s="1"/>
    </row>
    <row r="636" spans="8:8" ht="13.8" x14ac:dyDescent="0.3">
      <c r="H636" s="1"/>
    </row>
    <row r="637" spans="8:8" ht="13.8" x14ac:dyDescent="0.3">
      <c r="H637" s="1"/>
    </row>
    <row r="638" spans="8:8" ht="13.8" x14ac:dyDescent="0.3">
      <c r="H638" s="1"/>
    </row>
    <row r="639" spans="8:8" ht="13.8" x14ac:dyDescent="0.3">
      <c r="H639" s="1"/>
    </row>
    <row r="640" spans="8:8" ht="13.8" x14ac:dyDescent="0.3">
      <c r="H640" s="1"/>
    </row>
    <row r="641" spans="8:8" ht="13.8" x14ac:dyDescent="0.3">
      <c r="H641" s="1"/>
    </row>
    <row r="642" spans="8:8" ht="13.8" x14ac:dyDescent="0.3">
      <c r="H642" s="1"/>
    </row>
    <row r="643" spans="8:8" ht="13.8" x14ac:dyDescent="0.3">
      <c r="H643" s="1"/>
    </row>
    <row r="644" spans="8:8" ht="13.8" x14ac:dyDescent="0.3">
      <c r="H644" s="1"/>
    </row>
    <row r="645" spans="8:8" ht="13.8" x14ac:dyDescent="0.3">
      <c r="H645" s="1"/>
    </row>
    <row r="646" spans="8:8" ht="13.8" x14ac:dyDescent="0.3">
      <c r="H646" s="1"/>
    </row>
    <row r="647" spans="8:8" ht="13.8" x14ac:dyDescent="0.3">
      <c r="H647" s="1"/>
    </row>
    <row r="648" spans="8:8" ht="13.8" x14ac:dyDescent="0.3">
      <c r="H648" s="1"/>
    </row>
    <row r="649" spans="8:8" ht="13.8" x14ac:dyDescent="0.3">
      <c r="H649" s="1"/>
    </row>
    <row r="650" spans="8:8" ht="13.8" x14ac:dyDescent="0.3">
      <c r="H650" s="1"/>
    </row>
    <row r="651" spans="8:8" ht="13.8" x14ac:dyDescent="0.3">
      <c r="H651" s="1"/>
    </row>
    <row r="652" spans="8:8" ht="13.8" x14ac:dyDescent="0.3">
      <c r="H652" s="1"/>
    </row>
    <row r="653" spans="8:8" ht="13.8" x14ac:dyDescent="0.3">
      <c r="H653" s="1"/>
    </row>
    <row r="654" spans="8:8" ht="13.8" x14ac:dyDescent="0.3">
      <c r="H654" s="1"/>
    </row>
    <row r="655" spans="8:8" ht="13.8" x14ac:dyDescent="0.3">
      <c r="H655" s="1"/>
    </row>
    <row r="656" spans="8:8" ht="13.8" x14ac:dyDescent="0.3">
      <c r="H656" s="1"/>
    </row>
    <row r="657" spans="8:8" ht="13.8" x14ac:dyDescent="0.3">
      <c r="H657" s="1"/>
    </row>
    <row r="658" spans="8:8" ht="13.8" x14ac:dyDescent="0.3">
      <c r="H658" s="1"/>
    </row>
    <row r="659" spans="8:8" ht="13.8" x14ac:dyDescent="0.3">
      <c r="H659" s="1"/>
    </row>
    <row r="660" spans="8:8" ht="13.8" x14ac:dyDescent="0.3">
      <c r="H660" s="1"/>
    </row>
    <row r="661" spans="8:8" ht="13.8" x14ac:dyDescent="0.3">
      <c r="H661" s="1"/>
    </row>
    <row r="662" spans="8:8" ht="13.8" x14ac:dyDescent="0.3">
      <c r="H662" s="1"/>
    </row>
    <row r="663" spans="8:8" ht="13.8" x14ac:dyDescent="0.3">
      <c r="H663" s="1"/>
    </row>
    <row r="664" spans="8:8" ht="13.8" x14ac:dyDescent="0.3">
      <c r="H664" s="1"/>
    </row>
    <row r="665" spans="8:8" ht="13.8" x14ac:dyDescent="0.3">
      <c r="H665" s="1"/>
    </row>
    <row r="666" spans="8:8" ht="13.8" x14ac:dyDescent="0.3">
      <c r="H666" s="1"/>
    </row>
    <row r="667" spans="8:8" ht="13.8" x14ac:dyDescent="0.3">
      <c r="H667" s="1"/>
    </row>
    <row r="668" spans="8:8" ht="13.8" x14ac:dyDescent="0.3">
      <c r="H668" s="1"/>
    </row>
    <row r="669" spans="8:8" ht="13.8" x14ac:dyDescent="0.3">
      <c r="H669" s="1"/>
    </row>
    <row r="670" spans="8:8" ht="13.8" x14ac:dyDescent="0.3">
      <c r="H670" s="1"/>
    </row>
    <row r="671" spans="8:8" ht="13.8" x14ac:dyDescent="0.3">
      <c r="H671" s="1"/>
    </row>
    <row r="672" spans="8:8" ht="13.8" x14ac:dyDescent="0.3">
      <c r="H672" s="1"/>
    </row>
    <row r="673" spans="8:8" ht="13.8" x14ac:dyDescent="0.3">
      <c r="H673" s="1"/>
    </row>
    <row r="674" spans="8:8" ht="13.8" x14ac:dyDescent="0.3">
      <c r="H674" s="1"/>
    </row>
    <row r="675" spans="8:8" ht="13.8" x14ac:dyDescent="0.3">
      <c r="H675" s="1"/>
    </row>
    <row r="676" spans="8:8" ht="13.8" x14ac:dyDescent="0.3">
      <c r="H676" s="1"/>
    </row>
    <row r="677" spans="8:8" ht="13.8" x14ac:dyDescent="0.3">
      <c r="H677" s="1"/>
    </row>
    <row r="678" spans="8:8" ht="13.8" x14ac:dyDescent="0.3">
      <c r="H678" s="1"/>
    </row>
    <row r="679" spans="8:8" ht="13.8" x14ac:dyDescent="0.3">
      <c r="H679" s="1"/>
    </row>
    <row r="680" spans="8:8" ht="13.8" x14ac:dyDescent="0.3">
      <c r="H680" s="1"/>
    </row>
    <row r="681" spans="8:8" ht="13.8" x14ac:dyDescent="0.3">
      <c r="H681" s="1"/>
    </row>
    <row r="682" spans="8:8" ht="13.8" x14ac:dyDescent="0.3">
      <c r="H682" s="1"/>
    </row>
    <row r="683" spans="8:8" ht="13.8" x14ac:dyDescent="0.3">
      <c r="H683" s="1"/>
    </row>
    <row r="684" spans="8:8" ht="13.8" x14ac:dyDescent="0.3">
      <c r="H684" s="1"/>
    </row>
    <row r="685" spans="8:8" ht="13.8" x14ac:dyDescent="0.3">
      <c r="H685" s="1"/>
    </row>
    <row r="686" spans="8:8" ht="13.8" x14ac:dyDescent="0.3">
      <c r="H686" s="1"/>
    </row>
    <row r="687" spans="8:8" ht="13.8" x14ac:dyDescent="0.3">
      <c r="H687" s="1"/>
    </row>
    <row r="688" spans="8:8" ht="13.8" x14ac:dyDescent="0.3">
      <c r="H688" s="1"/>
    </row>
    <row r="689" spans="8:8" ht="13.8" x14ac:dyDescent="0.3">
      <c r="H689" s="1"/>
    </row>
    <row r="690" spans="8:8" ht="13.8" x14ac:dyDescent="0.3">
      <c r="H690" s="1"/>
    </row>
    <row r="691" spans="8:8" ht="13.8" x14ac:dyDescent="0.3">
      <c r="H691" s="1"/>
    </row>
    <row r="692" spans="8:8" ht="13.8" x14ac:dyDescent="0.3">
      <c r="H692" s="1"/>
    </row>
    <row r="693" spans="8:8" ht="13.8" x14ac:dyDescent="0.3">
      <c r="H693" s="1"/>
    </row>
    <row r="694" spans="8:8" ht="13.8" x14ac:dyDescent="0.3">
      <c r="H694" s="1"/>
    </row>
    <row r="695" spans="8:8" ht="13.8" x14ac:dyDescent="0.3">
      <c r="H695" s="1"/>
    </row>
    <row r="696" spans="8:8" ht="13.8" x14ac:dyDescent="0.3">
      <c r="H696" s="1"/>
    </row>
    <row r="697" spans="8:8" ht="13.8" x14ac:dyDescent="0.3">
      <c r="H697" s="1"/>
    </row>
    <row r="698" spans="8:8" ht="13.8" x14ac:dyDescent="0.3">
      <c r="H698" s="1"/>
    </row>
    <row r="699" spans="8:8" ht="13.8" x14ac:dyDescent="0.3">
      <c r="H699" s="1"/>
    </row>
    <row r="700" spans="8:8" ht="13.8" x14ac:dyDescent="0.3">
      <c r="H700" s="1"/>
    </row>
    <row r="701" spans="8:8" ht="13.8" x14ac:dyDescent="0.3">
      <c r="H701" s="1"/>
    </row>
    <row r="702" spans="8:8" ht="13.8" x14ac:dyDescent="0.3">
      <c r="H702" s="1"/>
    </row>
    <row r="703" spans="8:8" ht="13.8" x14ac:dyDescent="0.3">
      <c r="H703" s="1"/>
    </row>
    <row r="704" spans="8:8" ht="13.8" x14ac:dyDescent="0.3">
      <c r="H704" s="1"/>
    </row>
    <row r="705" spans="8:8" ht="13.8" x14ac:dyDescent="0.3">
      <c r="H705" s="1"/>
    </row>
    <row r="706" spans="8:8" ht="13.8" x14ac:dyDescent="0.3">
      <c r="H706" s="1"/>
    </row>
    <row r="707" spans="8:8" ht="13.8" x14ac:dyDescent="0.3">
      <c r="H707" s="1"/>
    </row>
    <row r="708" spans="8:8" ht="13.8" x14ac:dyDescent="0.3">
      <c r="H708" s="1"/>
    </row>
    <row r="709" spans="8:8" ht="13.8" x14ac:dyDescent="0.3">
      <c r="H709" s="1"/>
    </row>
    <row r="710" spans="8:8" ht="13.8" x14ac:dyDescent="0.3">
      <c r="H710" s="1"/>
    </row>
    <row r="711" spans="8:8" ht="13.8" x14ac:dyDescent="0.3">
      <c r="H711" s="1"/>
    </row>
    <row r="712" spans="8:8" ht="13.8" x14ac:dyDescent="0.3">
      <c r="H712" s="1"/>
    </row>
    <row r="713" spans="8:8" ht="13.8" x14ac:dyDescent="0.3">
      <c r="H713" s="1"/>
    </row>
    <row r="714" spans="8:8" ht="13.8" x14ac:dyDescent="0.3">
      <c r="H714" s="1"/>
    </row>
    <row r="715" spans="8:8" ht="13.8" x14ac:dyDescent="0.3">
      <c r="H715" s="1"/>
    </row>
    <row r="716" spans="8:8" ht="13.8" x14ac:dyDescent="0.3">
      <c r="H716" s="1"/>
    </row>
    <row r="717" spans="8:8" ht="13.8" x14ac:dyDescent="0.3">
      <c r="H717" s="1"/>
    </row>
    <row r="718" spans="8:8" ht="13.8" x14ac:dyDescent="0.3">
      <c r="H718" s="1"/>
    </row>
    <row r="719" spans="8:8" ht="13.8" x14ac:dyDescent="0.3">
      <c r="H719" s="1"/>
    </row>
    <row r="720" spans="8:8" ht="13.8" x14ac:dyDescent="0.3">
      <c r="H720" s="1"/>
    </row>
    <row r="721" spans="8:8" ht="13.8" x14ac:dyDescent="0.3">
      <c r="H721" s="1"/>
    </row>
    <row r="722" spans="8:8" ht="13.8" x14ac:dyDescent="0.3">
      <c r="H722" s="1"/>
    </row>
    <row r="723" spans="8:8" ht="13.8" x14ac:dyDescent="0.3">
      <c r="H723" s="1"/>
    </row>
    <row r="724" spans="8:8" ht="13.8" x14ac:dyDescent="0.3">
      <c r="H724" s="1"/>
    </row>
    <row r="725" spans="8:8" ht="13.8" x14ac:dyDescent="0.3">
      <c r="H725" s="1"/>
    </row>
    <row r="726" spans="8:8" ht="13.8" x14ac:dyDescent="0.3">
      <c r="H726" s="1"/>
    </row>
    <row r="727" spans="8:8" ht="13.8" x14ac:dyDescent="0.3">
      <c r="H727" s="1"/>
    </row>
    <row r="728" spans="8:8" ht="13.8" x14ac:dyDescent="0.3">
      <c r="H728" s="1"/>
    </row>
    <row r="729" spans="8:8" ht="13.8" x14ac:dyDescent="0.3">
      <c r="H729" s="1"/>
    </row>
    <row r="730" spans="8:8" ht="13.8" x14ac:dyDescent="0.3">
      <c r="H730" s="1"/>
    </row>
    <row r="731" spans="8:8" ht="13.8" x14ac:dyDescent="0.3">
      <c r="H731" s="1"/>
    </row>
    <row r="732" spans="8:8" ht="13.8" x14ac:dyDescent="0.3">
      <c r="H732" s="1"/>
    </row>
    <row r="733" spans="8:8" ht="13.8" x14ac:dyDescent="0.3">
      <c r="H733" s="1"/>
    </row>
    <row r="734" spans="8:8" ht="13.8" x14ac:dyDescent="0.3">
      <c r="H734" s="1"/>
    </row>
    <row r="735" spans="8:8" ht="13.8" x14ac:dyDescent="0.3">
      <c r="H735" s="1"/>
    </row>
    <row r="736" spans="8:8" ht="13.8" x14ac:dyDescent="0.3">
      <c r="H736" s="1"/>
    </row>
    <row r="737" spans="8:8" ht="13.8" x14ac:dyDescent="0.3">
      <c r="H737" s="1"/>
    </row>
    <row r="738" spans="8:8" ht="13.8" x14ac:dyDescent="0.3">
      <c r="H738" s="1"/>
    </row>
    <row r="739" spans="8:8" ht="13.8" x14ac:dyDescent="0.3">
      <c r="H739" s="1"/>
    </row>
    <row r="740" spans="8:8" ht="13.8" x14ac:dyDescent="0.3">
      <c r="H740" s="1"/>
    </row>
    <row r="741" spans="8:8" ht="13.8" x14ac:dyDescent="0.3">
      <c r="H741" s="1"/>
    </row>
    <row r="742" spans="8:8" ht="13.8" x14ac:dyDescent="0.3">
      <c r="H742" s="1"/>
    </row>
    <row r="743" spans="8:8" ht="13.8" x14ac:dyDescent="0.3">
      <c r="H743" s="1"/>
    </row>
    <row r="744" spans="8:8" ht="13.8" x14ac:dyDescent="0.3">
      <c r="H744" s="1"/>
    </row>
    <row r="745" spans="8:8" ht="13.8" x14ac:dyDescent="0.3">
      <c r="H745" s="1"/>
    </row>
    <row r="746" spans="8:8" ht="13.8" x14ac:dyDescent="0.3">
      <c r="H746" s="1"/>
    </row>
    <row r="747" spans="8:8" ht="13.8" x14ac:dyDescent="0.3">
      <c r="H747" s="1"/>
    </row>
    <row r="748" spans="8:8" ht="13.8" x14ac:dyDescent="0.3">
      <c r="H748" s="1"/>
    </row>
    <row r="749" spans="8:8" ht="13.8" x14ac:dyDescent="0.3">
      <c r="H749" s="1"/>
    </row>
    <row r="750" spans="8:8" ht="13.8" x14ac:dyDescent="0.3">
      <c r="H750" s="1"/>
    </row>
    <row r="751" spans="8:8" ht="13.8" x14ac:dyDescent="0.3">
      <c r="H751" s="1"/>
    </row>
    <row r="752" spans="8:8" ht="13.8" x14ac:dyDescent="0.3">
      <c r="H752" s="1"/>
    </row>
    <row r="753" spans="8:8" ht="13.8" x14ac:dyDescent="0.3">
      <c r="H753" s="1"/>
    </row>
    <row r="754" spans="8:8" ht="13.8" x14ac:dyDescent="0.3">
      <c r="H754" s="1"/>
    </row>
    <row r="755" spans="8:8" ht="13.8" x14ac:dyDescent="0.3">
      <c r="H755" s="1"/>
    </row>
    <row r="756" spans="8:8" ht="13.8" x14ac:dyDescent="0.3">
      <c r="H756" s="1"/>
    </row>
    <row r="757" spans="8:8" ht="13.8" x14ac:dyDescent="0.3">
      <c r="H757" s="1"/>
    </row>
    <row r="758" spans="8:8" ht="13.8" x14ac:dyDescent="0.3">
      <c r="H758" s="1"/>
    </row>
    <row r="759" spans="8:8" ht="13.8" x14ac:dyDescent="0.3">
      <c r="H759" s="1"/>
    </row>
    <row r="760" spans="8:8" ht="13.8" x14ac:dyDescent="0.3">
      <c r="H760" s="1"/>
    </row>
    <row r="761" spans="8:8" ht="13.8" x14ac:dyDescent="0.3">
      <c r="H761" s="1"/>
    </row>
    <row r="762" spans="8:8" ht="13.8" x14ac:dyDescent="0.3">
      <c r="H762" s="1"/>
    </row>
    <row r="763" spans="8:8" ht="13.8" x14ac:dyDescent="0.3">
      <c r="H763" s="1"/>
    </row>
    <row r="764" spans="8:8" ht="13.8" x14ac:dyDescent="0.3">
      <c r="H764" s="1"/>
    </row>
    <row r="765" spans="8:8" ht="13.8" x14ac:dyDescent="0.3">
      <c r="H765" s="1"/>
    </row>
    <row r="766" spans="8:8" ht="13.8" x14ac:dyDescent="0.3">
      <c r="H766" s="1"/>
    </row>
    <row r="767" spans="8:8" ht="13.8" x14ac:dyDescent="0.3">
      <c r="H767" s="1"/>
    </row>
    <row r="768" spans="8:8" ht="13.8" x14ac:dyDescent="0.3">
      <c r="H768" s="1"/>
    </row>
    <row r="769" spans="8:8" ht="13.8" x14ac:dyDescent="0.3">
      <c r="H769" s="1"/>
    </row>
    <row r="770" spans="8:8" ht="13.8" x14ac:dyDescent="0.3">
      <c r="H770" s="1"/>
    </row>
    <row r="771" spans="8:8" ht="13.8" x14ac:dyDescent="0.3">
      <c r="H771" s="1"/>
    </row>
    <row r="772" spans="8:8" ht="13.8" x14ac:dyDescent="0.3">
      <c r="H772" s="1"/>
    </row>
    <row r="773" spans="8:8" ht="13.8" x14ac:dyDescent="0.3">
      <c r="H773" s="1"/>
    </row>
    <row r="774" spans="8:8" ht="13.8" x14ac:dyDescent="0.3">
      <c r="H774" s="1"/>
    </row>
    <row r="775" spans="8:8" ht="13.8" x14ac:dyDescent="0.3">
      <c r="H775" s="1"/>
    </row>
    <row r="776" spans="8:8" ht="13.8" x14ac:dyDescent="0.3">
      <c r="H776" s="1"/>
    </row>
    <row r="777" spans="8:8" ht="13.8" x14ac:dyDescent="0.3">
      <c r="H777" s="1"/>
    </row>
    <row r="778" spans="8:8" ht="13.8" x14ac:dyDescent="0.3">
      <c r="H778" s="1"/>
    </row>
    <row r="779" spans="8:8" ht="13.8" x14ac:dyDescent="0.3">
      <c r="H779" s="1"/>
    </row>
    <row r="780" spans="8:8" ht="13.8" x14ac:dyDescent="0.3">
      <c r="H780" s="1"/>
    </row>
    <row r="781" spans="8:8" ht="13.8" x14ac:dyDescent="0.3">
      <c r="H781" s="1"/>
    </row>
    <row r="782" spans="8:8" ht="13.8" x14ac:dyDescent="0.3">
      <c r="H782" s="1"/>
    </row>
    <row r="783" spans="8:8" ht="13.8" x14ac:dyDescent="0.3">
      <c r="H783" s="1"/>
    </row>
    <row r="784" spans="8:8" ht="13.8" x14ac:dyDescent="0.3">
      <c r="H784" s="1"/>
    </row>
    <row r="785" spans="8:8" ht="13.8" x14ac:dyDescent="0.3">
      <c r="H785" s="1"/>
    </row>
    <row r="786" spans="8:8" ht="13.8" x14ac:dyDescent="0.3">
      <c r="H786" s="1"/>
    </row>
    <row r="787" spans="8:8" ht="13.8" x14ac:dyDescent="0.3">
      <c r="H787" s="1"/>
    </row>
    <row r="788" spans="8:8" ht="13.8" x14ac:dyDescent="0.3">
      <c r="H788" s="1"/>
    </row>
    <row r="789" spans="8:8" ht="13.8" x14ac:dyDescent="0.3">
      <c r="H789" s="1"/>
    </row>
    <row r="790" spans="8:8" ht="13.8" x14ac:dyDescent="0.3">
      <c r="H790" s="1"/>
    </row>
    <row r="791" spans="8:8" ht="13.8" x14ac:dyDescent="0.3">
      <c r="H791" s="1"/>
    </row>
    <row r="792" spans="8:8" ht="13.8" x14ac:dyDescent="0.3">
      <c r="H792" s="1"/>
    </row>
    <row r="793" spans="8:8" ht="13.8" x14ac:dyDescent="0.3">
      <c r="H793" s="1"/>
    </row>
    <row r="794" spans="8:8" ht="13.8" x14ac:dyDescent="0.3">
      <c r="H794" s="1"/>
    </row>
    <row r="795" spans="8:8" ht="13.8" x14ac:dyDescent="0.3">
      <c r="H795" s="1"/>
    </row>
    <row r="796" spans="8:8" ht="13.8" x14ac:dyDescent="0.3">
      <c r="H796" s="1"/>
    </row>
    <row r="797" spans="8:8" ht="13.8" x14ac:dyDescent="0.3">
      <c r="H797" s="1"/>
    </row>
    <row r="798" spans="8:8" ht="13.8" x14ac:dyDescent="0.3">
      <c r="H798" s="1"/>
    </row>
    <row r="799" spans="8:8" ht="13.8" x14ac:dyDescent="0.3">
      <c r="H799" s="1"/>
    </row>
    <row r="800" spans="8:8" ht="13.8" x14ac:dyDescent="0.3">
      <c r="H800" s="1"/>
    </row>
    <row r="801" spans="8:8" ht="13.8" x14ac:dyDescent="0.3">
      <c r="H801" s="1"/>
    </row>
    <row r="802" spans="8:8" ht="13.8" x14ac:dyDescent="0.3">
      <c r="H802" s="1"/>
    </row>
    <row r="803" spans="8:8" ht="13.8" x14ac:dyDescent="0.3">
      <c r="H803" s="1"/>
    </row>
    <row r="804" spans="8:8" ht="13.8" x14ac:dyDescent="0.3">
      <c r="H804" s="1"/>
    </row>
    <row r="805" spans="8:8" ht="13.8" x14ac:dyDescent="0.3">
      <c r="H805" s="1"/>
    </row>
    <row r="806" spans="8:8" ht="13.8" x14ac:dyDescent="0.3">
      <c r="H806" s="1"/>
    </row>
    <row r="807" spans="8:8" ht="13.8" x14ac:dyDescent="0.3">
      <c r="H807" s="1"/>
    </row>
    <row r="808" spans="8:8" ht="13.8" x14ac:dyDescent="0.3">
      <c r="H808" s="1"/>
    </row>
    <row r="809" spans="8:8" ht="13.8" x14ac:dyDescent="0.3">
      <c r="H809" s="1"/>
    </row>
    <row r="810" spans="8:8" ht="13.8" x14ac:dyDescent="0.3">
      <c r="H810" s="1"/>
    </row>
    <row r="811" spans="8:8" ht="13.8" x14ac:dyDescent="0.3">
      <c r="H811" s="1"/>
    </row>
    <row r="812" spans="8:8" ht="13.8" x14ac:dyDescent="0.3">
      <c r="H812" s="1"/>
    </row>
    <row r="813" spans="8:8" ht="13.8" x14ac:dyDescent="0.3">
      <c r="H813" s="1"/>
    </row>
    <row r="814" spans="8:8" ht="13.8" x14ac:dyDescent="0.3">
      <c r="H814" s="1"/>
    </row>
    <row r="815" spans="8:8" ht="13.8" x14ac:dyDescent="0.3">
      <c r="H815" s="1"/>
    </row>
    <row r="816" spans="8:8" ht="13.8" x14ac:dyDescent="0.3">
      <c r="H816" s="1"/>
    </row>
    <row r="817" spans="8:8" ht="13.8" x14ac:dyDescent="0.3">
      <c r="H817" s="1"/>
    </row>
    <row r="818" spans="8:8" ht="13.8" x14ac:dyDescent="0.3">
      <c r="H818" s="1"/>
    </row>
    <row r="819" spans="8:8" ht="13.8" x14ac:dyDescent="0.3">
      <c r="H819" s="1"/>
    </row>
    <row r="820" spans="8:8" ht="13.8" x14ac:dyDescent="0.3">
      <c r="H820" s="1"/>
    </row>
    <row r="821" spans="8:8" ht="13.8" x14ac:dyDescent="0.3">
      <c r="H821" s="1"/>
    </row>
    <row r="822" spans="8:8" ht="13.8" x14ac:dyDescent="0.3">
      <c r="H822" s="1"/>
    </row>
    <row r="823" spans="8:8" ht="13.8" x14ac:dyDescent="0.3">
      <c r="H823" s="1"/>
    </row>
    <row r="824" spans="8:8" ht="13.8" x14ac:dyDescent="0.3">
      <c r="H824" s="1"/>
    </row>
    <row r="825" spans="8:8" ht="13.8" x14ac:dyDescent="0.3">
      <c r="H825" s="1"/>
    </row>
    <row r="826" spans="8:8" ht="13.8" x14ac:dyDescent="0.3">
      <c r="H826" s="1"/>
    </row>
    <row r="827" spans="8:8" ht="13.8" x14ac:dyDescent="0.3">
      <c r="H827" s="1"/>
    </row>
    <row r="828" spans="8:8" ht="13.8" x14ac:dyDescent="0.3">
      <c r="H828" s="1"/>
    </row>
    <row r="829" spans="8:8" ht="13.8" x14ac:dyDescent="0.3">
      <c r="H829" s="1"/>
    </row>
    <row r="830" spans="8:8" ht="13.8" x14ac:dyDescent="0.3">
      <c r="H830" s="1"/>
    </row>
    <row r="831" spans="8:8" ht="13.8" x14ac:dyDescent="0.3">
      <c r="H831" s="1"/>
    </row>
    <row r="832" spans="8:8" ht="13.8" x14ac:dyDescent="0.3">
      <c r="H832" s="1"/>
    </row>
    <row r="833" spans="8:8" ht="13.8" x14ac:dyDescent="0.3">
      <c r="H833" s="1"/>
    </row>
    <row r="834" spans="8:8" ht="13.8" x14ac:dyDescent="0.3">
      <c r="H834" s="1"/>
    </row>
    <row r="835" spans="8:8" ht="13.8" x14ac:dyDescent="0.3">
      <c r="H835" s="1"/>
    </row>
    <row r="836" spans="8:8" ht="13.8" x14ac:dyDescent="0.3">
      <c r="H836" s="1"/>
    </row>
    <row r="837" spans="8:8" ht="13.8" x14ac:dyDescent="0.3">
      <c r="H837" s="1"/>
    </row>
    <row r="838" spans="8:8" ht="13.8" x14ac:dyDescent="0.3">
      <c r="H838" s="1"/>
    </row>
    <row r="839" spans="8:8" ht="13.8" x14ac:dyDescent="0.3">
      <c r="H839" s="1"/>
    </row>
    <row r="840" spans="8:8" ht="13.8" x14ac:dyDescent="0.3">
      <c r="H840" s="1"/>
    </row>
    <row r="841" spans="8:8" ht="13.8" x14ac:dyDescent="0.3">
      <c r="H841" s="1"/>
    </row>
    <row r="842" spans="8:8" ht="13.8" x14ac:dyDescent="0.3">
      <c r="H842" s="1"/>
    </row>
    <row r="843" spans="8:8" ht="13.8" x14ac:dyDescent="0.3">
      <c r="H843" s="1"/>
    </row>
    <row r="844" spans="8:8" ht="13.8" x14ac:dyDescent="0.3">
      <c r="H844" s="1"/>
    </row>
    <row r="845" spans="8:8" ht="13.8" x14ac:dyDescent="0.3">
      <c r="H845" s="1"/>
    </row>
    <row r="846" spans="8:8" ht="13.8" x14ac:dyDescent="0.3">
      <c r="H846" s="1"/>
    </row>
    <row r="847" spans="8:8" ht="13.8" x14ac:dyDescent="0.3">
      <c r="H847" s="1"/>
    </row>
    <row r="848" spans="8:8" ht="13.8" x14ac:dyDescent="0.3">
      <c r="H848" s="1"/>
    </row>
    <row r="849" spans="8:8" ht="13.8" x14ac:dyDescent="0.3">
      <c r="H849" s="1"/>
    </row>
    <row r="850" spans="8:8" ht="13.8" x14ac:dyDescent="0.3">
      <c r="H850" s="1"/>
    </row>
    <row r="851" spans="8:8" ht="13.8" x14ac:dyDescent="0.3">
      <c r="H851" s="1"/>
    </row>
    <row r="852" spans="8:8" ht="13.8" x14ac:dyDescent="0.3">
      <c r="H852" s="1"/>
    </row>
    <row r="853" spans="8:8" ht="13.8" x14ac:dyDescent="0.3">
      <c r="H853" s="1"/>
    </row>
    <row r="854" spans="8:8" ht="13.8" x14ac:dyDescent="0.3">
      <c r="H854" s="1"/>
    </row>
    <row r="855" spans="8:8" ht="13.8" x14ac:dyDescent="0.3">
      <c r="H855" s="1"/>
    </row>
    <row r="856" spans="8:8" ht="13.8" x14ac:dyDescent="0.3">
      <c r="H856" s="1"/>
    </row>
    <row r="857" spans="8:8" ht="13.8" x14ac:dyDescent="0.3">
      <c r="H857" s="1"/>
    </row>
    <row r="858" spans="8:8" ht="13.8" x14ac:dyDescent="0.3">
      <c r="H858" s="1"/>
    </row>
    <row r="859" spans="8:8" ht="13.8" x14ac:dyDescent="0.3">
      <c r="H859" s="1"/>
    </row>
    <row r="860" spans="8:8" ht="13.8" x14ac:dyDescent="0.3">
      <c r="H860" s="1"/>
    </row>
    <row r="861" spans="8:8" ht="13.8" x14ac:dyDescent="0.3">
      <c r="H861" s="1"/>
    </row>
    <row r="862" spans="8:8" ht="13.8" x14ac:dyDescent="0.3">
      <c r="H862" s="1"/>
    </row>
    <row r="863" spans="8:8" ht="13.8" x14ac:dyDescent="0.3">
      <c r="H863" s="1"/>
    </row>
    <row r="864" spans="8:8" ht="13.8" x14ac:dyDescent="0.3">
      <c r="H864" s="1"/>
    </row>
    <row r="865" spans="8:8" ht="13.8" x14ac:dyDescent="0.3">
      <c r="H865" s="1"/>
    </row>
    <row r="866" spans="8:8" ht="13.8" x14ac:dyDescent="0.3">
      <c r="H866" s="1"/>
    </row>
    <row r="867" spans="8:8" ht="13.8" x14ac:dyDescent="0.3">
      <c r="H867" s="1"/>
    </row>
    <row r="868" spans="8:8" ht="13.8" x14ac:dyDescent="0.3">
      <c r="H868" s="1"/>
    </row>
    <row r="869" spans="8:8" ht="13.8" x14ac:dyDescent="0.3">
      <c r="H869" s="1"/>
    </row>
    <row r="870" spans="8:8" ht="13.8" x14ac:dyDescent="0.3">
      <c r="H870" s="1"/>
    </row>
    <row r="871" spans="8:8" ht="13.8" x14ac:dyDescent="0.3">
      <c r="H871" s="1"/>
    </row>
    <row r="872" spans="8:8" ht="13.8" x14ac:dyDescent="0.3">
      <c r="H872" s="1"/>
    </row>
    <row r="873" spans="8:8" ht="13.8" x14ac:dyDescent="0.3">
      <c r="H873" s="1"/>
    </row>
    <row r="874" spans="8:8" ht="13.8" x14ac:dyDescent="0.3">
      <c r="H874" s="1"/>
    </row>
    <row r="875" spans="8:8" ht="13.8" x14ac:dyDescent="0.3">
      <c r="H875" s="1"/>
    </row>
    <row r="876" spans="8:8" ht="13.8" x14ac:dyDescent="0.3">
      <c r="H876" s="1"/>
    </row>
    <row r="877" spans="8:8" ht="13.8" x14ac:dyDescent="0.3">
      <c r="H877" s="1"/>
    </row>
    <row r="878" spans="8:8" ht="13.8" x14ac:dyDescent="0.3">
      <c r="H878" s="1"/>
    </row>
    <row r="879" spans="8:8" ht="13.8" x14ac:dyDescent="0.3">
      <c r="H879" s="1"/>
    </row>
    <row r="880" spans="8:8" ht="13.8" x14ac:dyDescent="0.3">
      <c r="H880" s="1"/>
    </row>
    <row r="881" spans="8:8" ht="13.8" x14ac:dyDescent="0.3">
      <c r="H881" s="1"/>
    </row>
    <row r="882" spans="8:8" ht="13.8" x14ac:dyDescent="0.3">
      <c r="H882" s="1"/>
    </row>
    <row r="883" spans="8:8" ht="13.8" x14ac:dyDescent="0.3">
      <c r="H883" s="1"/>
    </row>
    <row r="884" spans="8:8" ht="13.8" x14ac:dyDescent="0.3">
      <c r="H884" s="1"/>
    </row>
    <row r="885" spans="8:8" ht="13.8" x14ac:dyDescent="0.3">
      <c r="H885" s="1"/>
    </row>
    <row r="886" spans="8:8" ht="13.8" x14ac:dyDescent="0.3">
      <c r="H886" s="1"/>
    </row>
    <row r="887" spans="8:8" ht="13.8" x14ac:dyDescent="0.3">
      <c r="H887" s="1"/>
    </row>
    <row r="888" spans="8:8" ht="13.8" x14ac:dyDescent="0.3">
      <c r="H888" s="1"/>
    </row>
    <row r="889" spans="8:8" ht="13.8" x14ac:dyDescent="0.3">
      <c r="H889" s="1"/>
    </row>
    <row r="890" spans="8:8" ht="13.8" x14ac:dyDescent="0.3">
      <c r="H890" s="1"/>
    </row>
    <row r="891" spans="8:8" ht="13.8" x14ac:dyDescent="0.3">
      <c r="H891" s="1"/>
    </row>
    <row r="892" spans="8:8" ht="13.8" x14ac:dyDescent="0.3">
      <c r="H892" s="1"/>
    </row>
    <row r="893" spans="8:8" ht="13.8" x14ac:dyDescent="0.3">
      <c r="H893" s="1"/>
    </row>
    <row r="894" spans="8:8" ht="13.8" x14ac:dyDescent="0.3">
      <c r="H894" s="1"/>
    </row>
    <row r="895" spans="8:8" ht="13.8" x14ac:dyDescent="0.3">
      <c r="H895" s="1"/>
    </row>
    <row r="896" spans="8:8" ht="13.8" x14ac:dyDescent="0.3">
      <c r="H896" s="1"/>
    </row>
    <row r="897" spans="8:8" ht="13.8" x14ac:dyDescent="0.3">
      <c r="H897" s="1"/>
    </row>
    <row r="898" spans="8:8" ht="13.8" x14ac:dyDescent="0.3">
      <c r="H898" s="1"/>
    </row>
    <row r="899" spans="8:8" ht="13.8" x14ac:dyDescent="0.3">
      <c r="H899" s="1"/>
    </row>
    <row r="900" spans="8:8" ht="13.8" x14ac:dyDescent="0.3">
      <c r="H900" s="1"/>
    </row>
    <row r="901" spans="8:8" ht="13.8" x14ac:dyDescent="0.3">
      <c r="H901" s="1"/>
    </row>
    <row r="902" spans="8:8" ht="13.8" x14ac:dyDescent="0.3">
      <c r="H902" s="1"/>
    </row>
    <row r="903" spans="8:8" ht="13.8" x14ac:dyDescent="0.3">
      <c r="H903" s="1"/>
    </row>
    <row r="904" spans="8:8" ht="13.8" x14ac:dyDescent="0.3">
      <c r="H904" s="1"/>
    </row>
    <row r="905" spans="8:8" ht="13.8" x14ac:dyDescent="0.3">
      <c r="H905" s="1"/>
    </row>
    <row r="906" spans="8:8" ht="13.8" x14ac:dyDescent="0.3">
      <c r="H906" s="1"/>
    </row>
    <row r="907" spans="8:8" ht="13.8" x14ac:dyDescent="0.3">
      <c r="H907" s="1"/>
    </row>
    <row r="908" spans="8:8" ht="13.8" x14ac:dyDescent="0.3">
      <c r="H908" s="1"/>
    </row>
    <row r="909" spans="8:8" ht="13.8" x14ac:dyDescent="0.3">
      <c r="H909" s="1"/>
    </row>
    <row r="910" spans="8:8" ht="13.8" x14ac:dyDescent="0.3">
      <c r="H910" s="1"/>
    </row>
    <row r="911" spans="8:8" ht="13.8" x14ac:dyDescent="0.3">
      <c r="H911" s="1"/>
    </row>
    <row r="912" spans="8:8" ht="13.8" x14ac:dyDescent="0.3">
      <c r="H912" s="1"/>
    </row>
    <row r="913" spans="8:8" ht="13.8" x14ac:dyDescent="0.3">
      <c r="H913" s="1"/>
    </row>
    <row r="914" spans="8:8" ht="13.8" x14ac:dyDescent="0.3">
      <c r="H914" s="1"/>
    </row>
    <row r="915" spans="8:8" ht="13.8" x14ac:dyDescent="0.3">
      <c r="H915" s="1"/>
    </row>
    <row r="916" spans="8:8" ht="13.8" x14ac:dyDescent="0.3">
      <c r="H916" s="1"/>
    </row>
    <row r="917" spans="8:8" ht="13.8" x14ac:dyDescent="0.3">
      <c r="H917" s="1"/>
    </row>
    <row r="918" spans="8:8" ht="13.8" x14ac:dyDescent="0.3">
      <c r="H918" s="1"/>
    </row>
    <row r="919" spans="8:8" ht="13.8" x14ac:dyDescent="0.3">
      <c r="H919" s="1"/>
    </row>
    <row r="920" spans="8:8" ht="13.8" x14ac:dyDescent="0.3">
      <c r="H920" s="1"/>
    </row>
    <row r="921" spans="8:8" ht="13.8" x14ac:dyDescent="0.3">
      <c r="H921" s="1"/>
    </row>
    <row r="922" spans="8:8" ht="13.8" x14ac:dyDescent="0.3">
      <c r="H922" s="1"/>
    </row>
    <row r="923" spans="8:8" ht="13.8" x14ac:dyDescent="0.3">
      <c r="H923" s="1"/>
    </row>
    <row r="924" spans="8:8" ht="13.8" x14ac:dyDescent="0.3">
      <c r="H924" s="1"/>
    </row>
    <row r="925" spans="8:8" ht="13.8" x14ac:dyDescent="0.3">
      <c r="H925" s="1"/>
    </row>
    <row r="926" spans="8:8" ht="13.8" x14ac:dyDescent="0.3">
      <c r="H926" s="1"/>
    </row>
    <row r="927" spans="8:8" ht="13.8" x14ac:dyDescent="0.3">
      <c r="H927" s="1"/>
    </row>
    <row r="928" spans="8:8" ht="13.8" x14ac:dyDescent="0.3">
      <c r="H928" s="1"/>
    </row>
    <row r="929" spans="8:8" ht="13.8" x14ac:dyDescent="0.3">
      <c r="H929" s="1"/>
    </row>
    <row r="930" spans="8:8" ht="13.8" x14ac:dyDescent="0.3">
      <c r="H930" s="1"/>
    </row>
    <row r="931" spans="8:8" ht="13.8" x14ac:dyDescent="0.3">
      <c r="H931" s="1"/>
    </row>
    <row r="932" spans="8:8" ht="13.8" x14ac:dyDescent="0.3">
      <c r="H932" s="1"/>
    </row>
    <row r="933" spans="8:8" ht="13.8" x14ac:dyDescent="0.3">
      <c r="H933" s="1"/>
    </row>
    <row r="934" spans="8:8" ht="13.8" x14ac:dyDescent="0.3">
      <c r="H934" s="1"/>
    </row>
    <row r="935" spans="8:8" ht="13.8" x14ac:dyDescent="0.3">
      <c r="H935" s="1"/>
    </row>
    <row r="936" spans="8:8" ht="13.8" x14ac:dyDescent="0.3">
      <c r="H936" s="1"/>
    </row>
    <row r="937" spans="8:8" ht="13.8" x14ac:dyDescent="0.3">
      <c r="H937" s="1"/>
    </row>
    <row r="938" spans="8:8" ht="13.8" x14ac:dyDescent="0.3">
      <c r="H938" s="1"/>
    </row>
    <row r="939" spans="8:8" ht="13.8" x14ac:dyDescent="0.3">
      <c r="H939" s="1"/>
    </row>
    <row r="940" spans="8:8" ht="13.8" x14ac:dyDescent="0.3">
      <c r="H940" s="1"/>
    </row>
    <row r="941" spans="8:8" ht="13.8" x14ac:dyDescent="0.3">
      <c r="H941" s="1"/>
    </row>
    <row r="942" spans="8:8" ht="13.8" x14ac:dyDescent="0.3">
      <c r="H942" s="1"/>
    </row>
    <row r="943" spans="8:8" ht="13.8" x14ac:dyDescent="0.3">
      <c r="H943" s="1"/>
    </row>
    <row r="944" spans="8:8" ht="13.8" x14ac:dyDescent="0.3">
      <c r="H944" s="1"/>
    </row>
    <row r="945" spans="8:8" ht="13.8" x14ac:dyDescent="0.3">
      <c r="H945" s="1"/>
    </row>
    <row r="946" spans="8:8" ht="13.8" x14ac:dyDescent="0.3">
      <c r="H946" s="1"/>
    </row>
    <row r="947" spans="8:8" ht="13.8" x14ac:dyDescent="0.3">
      <c r="H947" s="1"/>
    </row>
    <row r="948" spans="8:8" ht="13.8" x14ac:dyDescent="0.3">
      <c r="H948" s="1"/>
    </row>
    <row r="949" spans="8:8" ht="13.8" x14ac:dyDescent="0.3">
      <c r="H949" s="1"/>
    </row>
    <row r="950" spans="8:8" ht="13.8" x14ac:dyDescent="0.3">
      <c r="H950" s="1"/>
    </row>
    <row r="951" spans="8:8" ht="13.8" x14ac:dyDescent="0.3">
      <c r="H951" s="1"/>
    </row>
    <row r="952" spans="8:8" ht="13.8" x14ac:dyDescent="0.3">
      <c r="H952" s="1"/>
    </row>
    <row r="953" spans="8:8" ht="13.8" x14ac:dyDescent="0.3">
      <c r="H953" s="1"/>
    </row>
    <row r="954" spans="8:8" ht="13.8" x14ac:dyDescent="0.3">
      <c r="H954" s="1"/>
    </row>
    <row r="955" spans="8:8" ht="13.8" x14ac:dyDescent="0.3">
      <c r="H955" s="1"/>
    </row>
    <row r="956" spans="8:8" ht="13.8" x14ac:dyDescent="0.3">
      <c r="H956" s="1"/>
    </row>
    <row r="957" spans="8:8" ht="13.8" x14ac:dyDescent="0.3">
      <c r="H957" s="1"/>
    </row>
    <row r="958" spans="8:8" ht="13.8" x14ac:dyDescent="0.3">
      <c r="H958" s="1"/>
    </row>
    <row r="959" spans="8:8" ht="13.8" x14ac:dyDescent="0.3">
      <c r="H959" s="1"/>
    </row>
    <row r="960" spans="8:8" ht="13.8" x14ac:dyDescent="0.3">
      <c r="H960" s="1"/>
    </row>
    <row r="961" spans="8:8" ht="13.8" x14ac:dyDescent="0.3">
      <c r="H961" s="1"/>
    </row>
    <row r="962" spans="8:8" ht="13.8" x14ac:dyDescent="0.3">
      <c r="H962" s="1"/>
    </row>
    <row r="963" spans="8:8" ht="13.8" x14ac:dyDescent="0.3">
      <c r="H963" s="1"/>
    </row>
    <row r="964" spans="8:8" ht="13.8" x14ac:dyDescent="0.3">
      <c r="H964" s="1"/>
    </row>
    <row r="965" spans="8:8" ht="13.8" x14ac:dyDescent="0.3">
      <c r="H965" s="1"/>
    </row>
    <row r="966" spans="8:8" ht="13.8" x14ac:dyDescent="0.3">
      <c r="H966" s="1"/>
    </row>
    <row r="967" spans="8:8" ht="13.8" x14ac:dyDescent="0.3">
      <c r="H967" s="1"/>
    </row>
    <row r="968" spans="8:8" ht="13.8" x14ac:dyDescent="0.3">
      <c r="H968" s="1"/>
    </row>
    <row r="969" spans="8:8" ht="13.8" x14ac:dyDescent="0.3">
      <c r="H969" s="1"/>
    </row>
    <row r="970" spans="8:8" ht="13.8" x14ac:dyDescent="0.3">
      <c r="H970" s="1"/>
    </row>
    <row r="971" spans="8:8" ht="13.8" x14ac:dyDescent="0.3">
      <c r="H971" s="1"/>
    </row>
    <row r="972" spans="8:8" ht="13.8" x14ac:dyDescent="0.3">
      <c r="H972" s="1"/>
    </row>
    <row r="973" spans="8:8" ht="13.8" x14ac:dyDescent="0.3">
      <c r="H973" s="1"/>
    </row>
    <row r="974" spans="8:8" ht="13.8" x14ac:dyDescent="0.3">
      <c r="H974" s="1"/>
    </row>
    <row r="975" spans="8:8" ht="13.8" x14ac:dyDescent="0.3">
      <c r="H975" s="1"/>
    </row>
    <row r="976" spans="8:8" ht="13.8" x14ac:dyDescent="0.3">
      <c r="H976" s="1"/>
    </row>
    <row r="977" spans="8:8" ht="13.8" x14ac:dyDescent="0.3">
      <c r="H977" s="1"/>
    </row>
    <row r="978" spans="8:8" ht="13.8" x14ac:dyDescent="0.3">
      <c r="H978" s="1"/>
    </row>
    <row r="979" spans="8:8" ht="13.8" x14ac:dyDescent="0.3">
      <c r="H979" s="1"/>
    </row>
    <row r="980" spans="8:8" ht="13.8" x14ac:dyDescent="0.3">
      <c r="H980" s="1"/>
    </row>
    <row r="981" spans="8:8" ht="13.8" x14ac:dyDescent="0.3">
      <c r="H981" s="1"/>
    </row>
    <row r="982" spans="8:8" ht="13.8" x14ac:dyDescent="0.3">
      <c r="H982" s="1"/>
    </row>
    <row r="983" spans="8:8" ht="13.8" x14ac:dyDescent="0.3">
      <c r="H983" s="1"/>
    </row>
    <row r="984" spans="8:8" ht="13.8" x14ac:dyDescent="0.3">
      <c r="H984" s="1"/>
    </row>
    <row r="985" spans="8:8" ht="13.8" x14ac:dyDescent="0.3">
      <c r="H985" s="1"/>
    </row>
    <row r="986" spans="8:8" ht="13.8" x14ac:dyDescent="0.3">
      <c r="H986" s="1"/>
    </row>
    <row r="987" spans="8:8" ht="13.8" x14ac:dyDescent="0.3">
      <c r="H987" s="1"/>
    </row>
    <row r="988" spans="8:8" ht="13.8" x14ac:dyDescent="0.3">
      <c r="H988" s="1"/>
    </row>
    <row r="989" spans="8:8" ht="13.8" x14ac:dyDescent="0.3">
      <c r="H989" s="1"/>
    </row>
    <row r="990" spans="8:8" ht="13.8" x14ac:dyDescent="0.3">
      <c r="H990" s="1"/>
    </row>
    <row r="991" spans="8:8" ht="13.8" x14ac:dyDescent="0.3">
      <c r="H991" s="1"/>
    </row>
    <row r="992" spans="8:8" ht="13.8" x14ac:dyDescent="0.3">
      <c r="H992" s="1"/>
    </row>
    <row r="993" spans="8:8" ht="13.8" x14ac:dyDescent="0.3">
      <c r="H993" s="1"/>
    </row>
    <row r="994" spans="8:8" ht="13.8" x14ac:dyDescent="0.3">
      <c r="H994" s="1"/>
    </row>
    <row r="995" spans="8:8" ht="13.8" x14ac:dyDescent="0.3">
      <c r="H995" s="1"/>
    </row>
    <row r="996" spans="8:8" ht="13.8" x14ac:dyDescent="0.3">
      <c r="H996" s="1"/>
    </row>
    <row r="997" spans="8:8" ht="13.8" x14ac:dyDescent="0.3">
      <c r="H997" s="1"/>
    </row>
    <row r="998" spans="8:8" ht="13.8" x14ac:dyDescent="0.3">
      <c r="H998" s="1"/>
    </row>
    <row r="999" spans="8:8" ht="13.8" x14ac:dyDescent="0.3">
      <c r="H999" s="1"/>
    </row>
    <row r="1000" spans="8:8" ht="13.8" x14ac:dyDescent="0.3">
      <c r="H1000" s="1"/>
    </row>
    <row r="1001" spans="8:8" ht="13.8" x14ac:dyDescent="0.3">
      <c r="H1001" s="1"/>
    </row>
    <row r="1002" spans="8:8" ht="13.8" x14ac:dyDescent="0.3">
      <c r="H1002" s="1"/>
    </row>
    <row r="1003" spans="8:8" ht="13.8" x14ac:dyDescent="0.3">
      <c r="H1003" s="1"/>
    </row>
    <row r="1004" spans="8:8" ht="13.8" x14ac:dyDescent="0.3">
      <c r="H1004" s="1"/>
    </row>
    <row r="1005" spans="8:8" ht="13.8" x14ac:dyDescent="0.3">
      <c r="H1005" s="1"/>
    </row>
    <row r="1006" spans="8:8" ht="13.8" x14ac:dyDescent="0.3">
      <c r="H1006" s="1"/>
    </row>
    <row r="1007" spans="8:8" ht="13.8" x14ac:dyDescent="0.3">
      <c r="H1007" s="1"/>
    </row>
    <row r="1008" spans="8:8" ht="13.8" x14ac:dyDescent="0.3">
      <c r="H1008" s="1"/>
    </row>
    <row r="1009" spans="8:8" ht="13.8" x14ac:dyDescent="0.3">
      <c r="H1009" s="1"/>
    </row>
    <row r="1010" spans="8:8" ht="13.8" x14ac:dyDescent="0.3">
      <c r="H1010" s="1"/>
    </row>
    <row r="1011" spans="8:8" ht="13.8" x14ac:dyDescent="0.3">
      <c r="H1011" s="1"/>
    </row>
    <row r="1012" spans="8:8" ht="13.8" x14ac:dyDescent="0.3">
      <c r="H1012" s="1"/>
    </row>
    <row r="1013" spans="8:8" ht="13.8" x14ac:dyDescent="0.3">
      <c r="H1013" s="1"/>
    </row>
    <row r="1014" spans="8:8" ht="13.8" x14ac:dyDescent="0.3">
      <c r="H1014" s="1"/>
    </row>
    <row r="1015" spans="8:8" ht="13.8" x14ac:dyDescent="0.3">
      <c r="H1015" s="1"/>
    </row>
    <row r="1016" spans="8:8" ht="13.8" x14ac:dyDescent="0.3">
      <c r="H1016" s="1"/>
    </row>
    <row r="1017" spans="8:8" ht="13.8" x14ac:dyDescent="0.3">
      <c r="H1017" s="1"/>
    </row>
    <row r="1018" spans="8:8" ht="13.8" x14ac:dyDescent="0.3">
      <c r="H1018" s="1"/>
    </row>
    <row r="1019" spans="8:8" ht="13.8" x14ac:dyDescent="0.3">
      <c r="H1019" s="1"/>
    </row>
    <row r="1020" spans="8:8" ht="13.8" x14ac:dyDescent="0.3">
      <c r="H1020" s="1"/>
    </row>
    <row r="1021" spans="8:8" ht="13.8" x14ac:dyDescent="0.3">
      <c r="H1021" s="1"/>
    </row>
    <row r="1022" spans="8:8" ht="13.8" x14ac:dyDescent="0.3">
      <c r="H1022" s="1"/>
    </row>
    <row r="1023" spans="8:8" ht="13.8" x14ac:dyDescent="0.3">
      <c r="H1023" s="1"/>
    </row>
    <row r="1024" spans="8:8" ht="13.8" x14ac:dyDescent="0.3">
      <c r="H1024" s="1"/>
    </row>
    <row r="1025" spans="8:8" ht="13.8" x14ac:dyDescent="0.3">
      <c r="H1025" s="1"/>
    </row>
    <row r="1026" spans="8:8" ht="13.8" x14ac:dyDescent="0.3">
      <c r="H1026" s="1"/>
    </row>
    <row r="1027" spans="8:8" ht="13.8" x14ac:dyDescent="0.3">
      <c r="H1027" s="1"/>
    </row>
    <row r="1028" spans="8:8" ht="13.8" x14ac:dyDescent="0.3">
      <c r="H1028" s="1"/>
    </row>
    <row r="1029" spans="8:8" ht="13.8" x14ac:dyDescent="0.3">
      <c r="H1029" s="1"/>
    </row>
    <row r="1030" spans="8:8" ht="13.8" x14ac:dyDescent="0.3">
      <c r="H1030" s="1"/>
    </row>
    <row r="1031" spans="8:8" ht="13.8" x14ac:dyDescent="0.3">
      <c r="H1031" s="1"/>
    </row>
    <row r="1032" spans="8:8" ht="13.8" x14ac:dyDescent="0.3">
      <c r="H1032" s="1"/>
    </row>
    <row r="1033" spans="8:8" ht="13.8" x14ac:dyDescent="0.3">
      <c r="H1033" s="1"/>
    </row>
    <row r="1034" spans="8:8" ht="13.8" x14ac:dyDescent="0.3">
      <c r="H1034" s="1"/>
    </row>
    <row r="1035" spans="8:8" ht="13.8" x14ac:dyDescent="0.3">
      <c r="H1035" s="1"/>
    </row>
    <row r="1036" spans="8:8" ht="13.8" x14ac:dyDescent="0.3">
      <c r="H1036" s="1"/>
    </row>
    <row r="1037" spans="8:8" ht="13.8" x14ac:dyDescent="0.3">
      <c r="H1037" s="1"/>
    </row>
    <row r="1038" spans="8:8" ht="13.8" x14ac:dyDescent="0.3">
      <c r="H1038" s="1"/>
    </row>
    <row r="1039" spans="8:8" ht="13.8" x14ac:dyDescent="0.3">
      <c r="H1039" s="1"/>
    </row>
    <row r="1040" spans="8:8" ht="13.8" x14ac:dyDescent="0.3">
      <c r="H1040" s="1"/>
    </row>
    <row r="1041" spans="8:8" ht="13.8" x14ac:dyDescent="0.3">
      <c r="H1041" s="1"/>
    </row>
    <row r="1042" spans="8:8" ht="13.8" x14ac:dyDescent="0.3">
      <c r="H1042" s="1"/>
    </row>
    <row r="1043" spans="8:8" ht="13.8" x14ac:dyDescent="0.3">
      <c r="H1043" s="1"/>
    </row>
    <row r="1044" spans="8:8" ht="13.8" x14ac:dyDescent="0.3">
      <c r="H1044" s="1"/>
    </row>
    <row r="1045" spans="8:8" ht="13.8" x14ac:dyDescent="0.3">
      <c r="H1045" s="1"/>
    </row>
    <row r="1046" spans="8:8" ht="13.8" x14ac:dyDescent="0.3">
      <c r="H1046" s="1"/>
    </row>
    <row r="1047" spans="8:8" ht="13.8" x14ac:dyDescent="0.3">
      <c r="H1047" s="1"/>
    </row>
    <row r="1048" spans="8:8" ht="13.8" x14ac:dyDescent="0.3">
      <c r="H1048" s="1"/>
    </row>
    <row r="1049" spans="8:8" ht="13.8" x14ac:dyDescent="0.3">
      <c r="H1049" s="1"/>
    </row>
    <row r="1050" spans="8:8" ht="13.8" x14ac:dyDescent="0.3">
      <c r="H1050" s="1"/>
    </row>
    <row r="1051" spans="8:8" ht="13.8" x14ac:dyDescent="0.3">
      <c r="H1051" s="1"/>
    </row>
    <row r="1052" spans="8:8" ht="13.8" x14ac:dyDescent="0.3">
      <c r="H1052" s="1"/>
    </row>
    <row r="1053" spans="8:8" ht="13.8" x14ac:dyDescent="0.3">
      <c r="H1053" s="1"/>
    </row>
    <row r="1054" spans="8:8" ht="13.8" x14ac:dyDescent="0.3">
      <c r="H1054" s="1"/>
    </row>
    <row r="1055" spans="8:8" ht="13.8" x14ac:dyDescent="0.3">
      <c r="H1055" s="1"/>
    </row>
    <row r="1056" spans="8:8" ht="13.8" x14ac:dyDescent="0.3">
      <c r="H1056" s="1"/>
    </row>
    <row r="1057" spans="8:8" ht="13.8" x14ac:dyDescent="0.3">
      <c r="H1057" s="1"/>
    </row>
    <row r="1058" spans="8:8" ht="13.8" x14ac:dyDescent="0.3">
      <c r="H1058" s="1"/>
    </row>
    <row r="1059" spans="8:8" ht="13.8" x14ac:dyDescent="0.3">
      <c r="H1059" s="1"/>
    </row>
    <row r="1060" spans="8:8" ht="13.8" x14ac:dyDescent="0.3">
      <c r="H1060" s="1"/>
    </row>
    <row r="1061" spans="8:8" ht="13.8" x14ac:dyDescent="0.3">
      <c r="H1061" s="1"/>
    </row>
    <row r="1062" spans="8:8" ht="13.8" x14ac:dyDescent="0.3">
      <c r="H1062" s="1"/>
    </row>
    <row r="1063" spans="8:8" ht="13.8" x14ac:dyDescent="0.3">
      <c r="H1063" s="1"/>
    </row>
    <row r="1064" spans="8:8" ht="13.8" x14ac:dyDescent="0.3">
      <c r="H1064" s="1"/>
    </row>
    <row r="1065" spans="8:8" ht="13.8" x14ac:dyDescent="0.3">
      <c r="H1065" s="1"/>
    </row>
    <row r="1066" spans="8:8" ht="13.8" x14ac:dyDescent="0.3">
      <c r="H1066" s="1"/>
    </row>
    <row r="1067" spans="8:8" ht="13.8" x14ac:dyDescent="0.3">
      <c r="H1067" s="1"/>
    </row>
    <row r="1068" spans="8:8" ht="13.8" x14ac:dyDescent="0.3">
      <c r="H1068" s="1"/>
    </row>
    <row r="1069" spans="8:8" ht="13.8" x14ac:dyDescent="0.3">
      <c r="H1069" s="1"/>
    </row>
    <row r="1070" spans="8:8" ht="13.8" x14ac:dyDescent="0.3">
      <c r="H1070" s="1"/>
    </row>
    <row r="1071" spans="8:8" ht="13.8" x14ac:dyDescent="0.3">
      <c r="H1071" s="1"/>
    </row>
    <row r="1072" spans="8:8" ht="13.8" x14ac:dyDescent="0.3">
      <c r="H1072" s="1"/>
    </row>
    <row r="1073" spans="8:8" ht="13.8" x14ac:dyDescent="0.3">
      <c r="H1073" s="1"/>
    </row>
    <row r="1074" spans="8:8" ht="13.8" x14ac:dyDescent="0.3">
      <c r="H1074" s="1"/>
    </row>
    <row r="1075" spans="8:8" ht="13.8" x14ac:dyDescent="0.3">
      <c r="H1075" s="1"/>
    </row>
    <row r="1076" spans="8:8" ht="13.8" x14ac:dyDescent="0.3">
      <c r="H1076" s="1"/>
    </row>
    <row r="1077" spans="8:8" ht="13.8" x14ac:dyDescent="0.3">
      <c r="H1077" s="1"/>
    </row>
    <row r="1078" spans="8:8" ht="13.8" x14ac:dyDescent="0.3">
      <c r="H1078" s="1"/>
    </row>
    <row r="1079" spans="8:8" ht="13.8" x14ac:dyDescent="0.3">
      <c r="H1079" s="1"/>
    </row>
    <row r="1080" spans="8:8" ht="13.8" x14ac:dyDescent="0.3">
      <c r="H1080" s="1"/>
    </row>
    <row r="1081" spans="8:8" ht="13.8" x14ac:dyDescent="0.3">
      <c r="H1081" s="1"/>
    </row>
    <row r="1082" spans="8:8" ht="13.8" x14ac:dyDescent="0.3">
      <c r="H1082" s="1"/>
    </row>
    <row r="1083" spans="8:8" ht="13.8" x14ac:dyDescent="0.3">
      <c r="H1083" s="1"/>
    </row>
    <row r="1084" spans="8:8" ht="13.8" x14ac:dyDescent="0.3">
      <c r="H1084" s="1"/>
    </row>
    <row r="1085" spans="8:8" ht="13.8" x14ac:dyDescent="0.3">
      <c r="H1085" s="1"/>
    </row>
    <row r="1086" spans="8:8" ht="13.8" x14ac:dyDescent="0.3">
      <c r="H1086" s="1"/>
    </row>
    <row r="1087" spans="8:8" ht="13.8" x14ac:dyDescent="0.3">
      <c r="H1087" s="1"/>
    </row>
    <row r="1088" spans="8:8" ht="13.8" x14ac:dyDescent="0.3">
      <c r="H1088" s="1"/>
    </row>
    <row r="1089" spans="8:8" ht="13.8" x14ac:dyDescent="0.3">
      <c r="H1089" s="1"/>
    </row>
    <row r="1090" spans="8:8" ht="13.8" x14ac:dyDescent="0.3">
      <c r="H1090" s="1"/>
    </row>
    <row r="1091" spans="8:8" ht="13.8" x14ac:dyDescent="0.3">
      <c r="H1091" s="1"/>
    </row>
    <row r="1092" spans="8:8" ht="13.8" x14ac:dyDescent="0.3">
      <c r="H1092" s="1"/>
    </row>
    <row r="1093" spans="8:8" ht="13.8" x14ac:dyDescent="0.3">
      <c r="H1093" s="1"/>
    </row>
    <row r="1094" spans="8:8" ht="13.8" x14ac:dyDescent="0.3">
      <c r="H1094" s="1"/>
    </row>
    <row r="1095" spans="8:8" ht="13.8" x14ac:dyDescent="0.3">
      <c r="H1095" s="1"/>
    </row>
    <row r="1096" spans="8:8" ht="13.8" x14ac:dyDescent="0.3">
      <c r="H1096" s="1"/>
    </row>
    <row r="1097" spans="8:8" ht="13.8" x14ac:dyDescent="0.3">
      <c r="H1097" s="1"/>
    </row>
    <row r="1098" spans="8:8" ht="13.8" x14ac:dyDescent="0.3">
      <c r="H1098" s="1"/>
    </row>
    <row r="1099" spans="8:8" ht="13.8" x14ac:dyDescent="0.3">
      <c r="H1099" s="1"/>
    </row>
    <row r="1100" spans="8:8" ht="13.8" x14ac:dyDescent="0.3">
      <c r="H1100" s="1"/>
    </row>
    <row r="1101" spans="8:8" ht="13.8" x14ac:dyDescent="0.3">
      <c r="H1101" s="1"/>
    </row>
    <row r="1102" spans="8:8" ht="13.8" x14ac:dyDescent="0.3">
      <c r="H1102" s="1"/>
    </row>
    <row r="1103" spans="8:8" ht="13.8" x14ac:dyDescent="0.3">
      <c r="H1103" s="1"/>
    </row>
    <row r="1104" spans="8:8" ht="13.8" x14ac:dyDescent="0.3">
      <c r="H1104" s="1"/>
    </row>
    <row r="1105" spans="8:8" ht="13.8" x14ac:dyDescent="0.3">
      <c r="H1105" s="1"/>
    </row>
    <row r="1106" spans="8:8" ht="13.8" x14ac:dyDescent="0.3">
      <c r="H1106" s="1"/>
    </row>
    <row r="1107" spans="8:8" ht="13.8" x14ac:dyDescent="0.3">
      <c r="H1107" s="1"/>
    </row>
    <row r="1108" spans="8:8" ht="13.8" x14ac:dyDescent="0.3">
      <c r="H1108" s="1"/>
    </row>
    <row r="1109" spans="8:8" ht="13.8" x14ac:dyDescent="0.3">
      <c r="H1109" s="1"/>
    </row>
    <row r="1110" spans="8:8" ht="13.8" x14ac:dyDescent="0.3">
      <c r="H1110" s="1"/>
    </row>
    <row r="1111" spans="8:8" ht="13.8" x14ac:dyDescent="0.3">
      <c r="H1111" s="1"/>
    </row>
    <row r="1112" spans="8:8" ht="13.8" x14ac:dyDescent="0.3">
      <c r="H1112" s="1"/>
    </row>
    <row r="1113" spans="8:8" ht="13.8" x14ac:dyDescent="0.3">
      <c r="H1113" s="1"/>
    </row>
    <row r="1114" spans="8:8" ht="13.8" x14ac:dyDescent="0.3">
      <c r="H1114" s="1"/>
    </row>
    <row r="1115" spans="8:8" ht="13.8" x14ac:dyDescent="0.3">
      <c r="H1115" s="1"/>
    </row>
    <row r="1116" spans="8:8" ht="13.8" x14ac:dyDescent="0.3">
      <c r="H1116" s="1"/>
    </row>
    <row r="1117" spans="8:8" ht="13.8" x14ac:dyDescent="0.3">
      <c r="H1117" s="1"/>
    </row>
    <row r="1118" spans="8:8" ht="13.8" x14ac:dyDescent="0.3">
      <c r="H1118" s="1"/>
    </row>
    <row r="1119" spans="8:8" ht="13.8" x14ac:dyDescent="0.3">
      <c r="H1119" s="1"/>
    </row>
    <row r="1120" spans="8:8" ht="13.8" x14ac:dyDescent="0.3">
      <c r="H1120" s="1"/>
    </row>
    <row r="1121" spans="8:8" ht="13.8" x14ac:dyDescent="0.3">
      <c r="H1121" s="1"/>
    </row>
    <row r="1122" spans="8:8" ht="13.8" x14ac:dyDescent="0.3">
      <c r="H1122" s="1"/>
    </row>
    <row r="1123" spans="8:8" ht="13.8" x14ac:dyDescent="0.3">
      <c r="H1123" s="1"/>
    </row>
    <row r="1124" spans="8:8" ht="13.8" x14ac:dyDescent="0.3">
      <c r="H1124" s="1"/>
    </row>
    <row r="1125" spans="8:8" ht="13.8" x14ac:dyDescent="0.3">
      <c r="H1125" s="1"/>
    </row>
    <row r="1126" spans="8:8" ht="13.8" x14ac:dyDescent="0.3">
      <c r="H1126" s="1"/>
    </row>
    <row r="1127" spans="8:8" ht="13.8" x14ac:dyDescent="0.3">
      <c r="H1127" s="1"/>
    </row>
    <row r="1128" spans="8:8" ht="13.8" x14ac:dyDescent="0.3">
      <c r="H1128" s="1"/>
    </row>
    <row r="1129" spans="8:8" ht="13.8" x14ac:dyDescent="0.3">
      <c r="H1129" s="1"/>
    </row>
    <row r="1130" spans="8:8" ht="13.8" x14ac:dyDescent="0.3">
      <c r="H1130" s="1"/>
    </row>
    <row r="1131" spans="8:8" ht="13.8" x14ac:dyDescent="0.3">
      <c r="H1131" s="1"/>
    </row>
    <row r="1132" spans="8:8" ht="13.8" x14ac:dyDescent="0.3">
      <c r="H1132" s="1"/>
    </row>
    <row r="1133" spans="8:8" ht="13.8" x14ac:dyDescent="0.3">
      <c r="H1133" s="1"/>
    </row>
    <row r="1134" spans="8:8" ht="13.8" x14ac:dyDescent="0.3">
      <c r="H1134" s="1"/>
    </row>
    <row r="1135" spans="8:8" ht="13.8" x14ac:dyDescent="0.3">
      <c r="H1135" s="1"/>
    </row>
    <row r="1136" spans="8:8" ht="13.8" x14ac:dyDescent="0.3">
      <c r="H1136" s="1"/>
    </row>
    <row r="1137" spans="8:8" ht="13.8" x14ac:dyDescent="0.3">
      <c r="H1137" s="1"/>
    </row>
    <row r="1138" spans="8:8" ht="13.8" x14ac:dyDescent="0.3">
      <c r="H1138" s="1"/>
    </row>
    <row r="1139" spans="8:8" ht="13.8" x14ac:dyDescent="0.3">
      <c r="H1139" s="1"/>
    </row>
    <row r="1140" spans="8:8" ht="13.8" x14ac:dyDescent="0.3">
      <c r="H1140" s="1"/>
    </row>
    <row r="1141" spans="8:8" ht="13.8" x14ac:dyDescent="0.3">
      <c r="H1141" s="1"/>
    </row>
    <row r="1142" spans="8:8" ht="13.8" x14ac:dyDescent="0.3">
      <c r="H1142" s="1"/>
    </row>
    <row r="1143" spans="8:8" ht="13.8" x14ac:dyDescent="0.3">
      <c r="H1143" s="1"/>
    </row>
    <row r="1144" spans="8:8" ht="13.8" x14ac:dyDescent="0.3">
      <c r="H1144" s="1"/>
    </row>
    <row r="1145" spans="8:8" ht="13.8" x14ac:dyDescent="0.3">
      <c r="H1145" s="1"/>
    </row>
    <row r="1146" spans="8:8" ht="13.8" x14ac:dyDescent="0.3">
      <c r="H1146" s="1"/>
    </row>
    <row r="1147" spans="8:8" ht="13.8" x14ac:dyDescent="0.3">
      <c r="H1147" s="1"/>
    </row>
    <row r="1148" spans="8:8" ht="13.8" x14ac:dyDescent="0.3">
      <c r="H1148" s="1"/>
    </row>
    <row r="1149" spans="8:8" ht="13.8" x14ac:dyDescent="0.3">
      <c r="H1149" s="1"/>
    </row>
    <row r="1150" spans="8:8" ht="13.8" x14ac:dyDescent="0.3">
      <c r="H1150" s="1"/>
    </row>
    <row r="1151" spans="8:8" ht="13.8" x14ac:dyDescent="0.3">
      <c r="H1151" s="1"/>
    </row>
    <row r="1152" spans="8:8" ht="13.8" x14ac:dyDescent="0.3">
      <c r="H1152" s="1"/>
    </row>
    <row r="1153" spans="8:8" ht="13.8" x14ac:dyDescent="0.3">
      <c r="H1153" s="1"/>
    </row>
    <row r="1154" spans="8:8" ht="13.8" x14ac:dyDescent="0.3">
      <c r="H1154" s="1"/>
    </row>
    <row r="1155" spans="8:8" ht="13.8" x14ac:dyDescent="0.3">
      <c r="H1155" s="1"/>
    </row>
    <row r="1156" spans="8:8" ht="13.8" x14ac:dyDescent="0.3">
      <c r="H1156" s="1"/>
    </row>
    <row r="1157" spans="8:8" ht="13.8" x14ac:dyDescent="0.3">
      <c r="H1157" s="1"/>
    </row>
    <row r="1158" spans="8:8" ht="13.8" x14ac:dyDescent="0.3">
      <c r="H1158" s="1"/>
    </row>
    <row r="1159" spans="8:8" ht="13.8" x14ac:dyDescent="0.3">
      <c r="H1159" s="1"/>
    </row>
    <row r="1160" spans="8:8" ht="13.8" x14ac:dyDescent="0.3">
      <c r="H1160" s="1"/>
    </row>
    <row r="1161" spans="8:8" ht="13.8" x14ac:dyDescent="0.3">
      <c r="H1161" s="1"/>
    </row>
    <row r="1162" spans="8:8" ht="13.8" x14ac:dyDescent="0.3">
      <c r="H1162" s="1"/>
    </row>
    <row r="1163" spans="8:8" ht="13.8" x14ac:dyDescent="0.3">
      <c r="H1163" s="1"/>
    </row>
    <row r="1164" spans="8:8" ht="13.8" x14ac:dyDescent="0.3">
      <c r="H1164" s="1"/>
    </row>
    <row r="1165" spans="8:8" ht="13.8" x14ac:dyDescent="0.3">
      <c r="H1165" s="1"/>
    </row>
    <row r="1166" spans="8:8" ht="13.8" x14ac:dyDescent="0.3">
      <c r="H1166" s="1"/>
    </row>
    <row r="1167" spans="8:8" ht="13.8" x14ac:dyDescent="0.3">
      <c r="H1167" s="1"/>
    </row>
    <row r="1168" spans="8:8" ht="13.8" x14ac:dyDescent="0.3">
      <c r="H1168" s="1"/>
    </row>
    <row r="1169" spans="8:8" ht="13.8" x14ac:dyDescent="0.3">
      <c r="H1169" s="1"/>
    </row>
    <row r="1170" spans="8:8" ht="13.8" x14ac:dyDescent="0.3">
      <c r="H1170" s="1"/>
    </row>
    <row r="1171" spans="8:8" ht="13.8" x14ac:dyDescent="0.3">
      <c r="H1171" s="1"/>
    </row>
    <row r="1172" spans="8:8" ht="13.8" x14ac:dyDescent="0.3">
      <c r="H1172" s="1"/>
    </row>
    <row r="1173" spans="8:8" ht="13.8" x14ac:dyDescent="0.3">
      <c r="H1173" s="1"/>
    </row>
    <row r="1174" spans="8:8" ht="13.8" x14ac:dyDescent="0.3">
      <c r="H1174" s="1"/>
    </row>
    <row r="1175" spans="8:8" ht="13.8" x14ac:dyDescent="0.3">
      <c r="H1175" s="1"/>
    </row>
    <row r="1176" spans="8:8" ht="13.8" x14ac:dyDescent="0.3">
      <c r="H1176" s="1"/>
    </row>
    <row r="1177" spans="8:8" ht="13.8" x14ac:dyDescent="0.3">
      <c r="H1177" s="1"/>
    </row>
    <row r="1178" spans="8:8" ht="13.8" x14ac:dyDescent="0.3">
      <c r="H1178" s="1"/>
    </row>
    <row r="1179" spans="8:8" ht="13.8" x14ac:dyDescent="0.3">
      <c r="H1179" s="1"/>
    </row>
    <row r="1180" spans="8:8" ht="13.8" x14ac:dyDescent="0.3">
      <c r="H1180" s="1"/>
    </row>
    <row r="1181" spans="8:8" ht="13.8" x14ac:dyDescent="0.3">
      <c r="H1181" s="1"/>
    </row>
    <row r="1182" spans="8:8" ht="13.8" x14ac:dyDescent="0.3">
      <c r="H1182" s="1"/>
    </row>
    <row r="1183" spans="8:8" ht="13.8" x14ac:dyDescent="0.3">
      <c r="H1183" s="1"/>
    </row>
    <row r="1184" spans="8:8" ht="13.8" x14ac:dyDescent="0.3">
      <c r="H1184" s="1"/>
    </row>
    <row r="1185" spans="8:8" ht="13.8" x14ac:dyDescent="0.3">
      <c r="H1185" s="1"/>
    </row>
    <row r="1186" spans="8:8" ht="13.8" x14ac:dyDescent="0.3">
      <c r="H1186" s="1"/>
    </row>
    <row r="1187" spans="8:8" ht="13.8" x14ac:dyDescent="0.3">
      <c r="H1187" s="1"/>
    </row>
    <row r="1188" spans="8:8" ht="13.8" x14ac:dyDescent="0.3">
      <c r="H1188" s="1"/>
    </row>
    <row r="1189" spans="8:8" ht="13.8" x14ac:dyDescent="0.3">
      <c r="H1189" s="1"/>
    </row>
    <row r="1190" spans="8:8" ht="13.8" x14ac:dyDescent="0.3">
      <c r="H1190" s="1"/>
    </row>
    <row r="1191" spans="8:8" ht="13.8" x14ac:dyDescent="0.3">
      <c r="H1191" s="1"/>
    </row>
    <row r="1192" spans="8:8" ht="13.8" x14ac:dyDescent="0.3">
      <c r="H1192" s="1"/>
    </row>
    <row r="1193" spans="8:8" ht="13.8" x14ac:dyDescent="0.3">
      <c r="H1193" s="1"/>
    </row>
    <row r="1194" spans="8:8" ht="13.8" x14ac:dyDescent="0.3">
      <c r="H1194" s="1"/>
    </row>
    <row r="1195" spans="8:8" ht="13.8" x14ac:dyDescent="0.3">
      <c r="H1195" s="1"/>
    </row>
    <row r="1196" spans="8:8" ht="13.8" x14ac:dyDescent="0.3">
      <c r="H1196" s="1"/>
    </row>
    <row r="1197" spans="8:8" ht="13.8" x14ac:dyDescent="0.3">
      <c r="H1197" s="1"/>
    </row>
    <row r="1198" spans="8:8" ht="13.8" x14ac:dyDescent="0.3">
      <c r="H1198" s="1"/>
    </row>
    <row r="1199" spans="8:8" ht="13.8" x14ac:dyDescent="0.3">
      <c r="H1199" s="1"/>
    </row>
    <row r="1200" spans="8:8" ht="13.8" x14ac:dyDescent="0.3">
      <c r="H1200" s="1"/>
    </row>
    <row r="1201" spans="8:8" ht="13.8" x14ac:dyDescent="0.3">
      <c r="H1201" s="1"/>
    </row>
    <row r="1202" spans="8:8" ht="13.8" x14ac:dyDescent="0.3">
      <c r="H1202" s="1"/>
    </row>
    <row r="1203" spans="8:8" ht="13.8" x14ac:dyDescent="0.3">
      <c r="H1203" s="1"/>
    </row>
    <row r="1204" spans="8:8" ht="13.8" x14ac:dyDescent="0.3">
      <c r="H1204" s="1"/>
    </row>
    <row r="1205" spans="8:8" ht="13.8" x14ac:dyDescent="0.3">
      <c r="H1205" s="1"/>
    </row>
    <row r="1206" spans="8:8" ht="13.8" x14ac:dyDescent="0.3">
      <c r="H1206" s="1"/>
    </row>
    <row r="1207" spans="8:8" ht="13.8" x14ac:dyDescent="0.3">
      <c r="H1207" s="1"/>
    </row>
    <row r="1208" spans="8:8" ht="13.8" x14ac:dyDescent="0.3">
      <c r="H1208" s="1"/>
    </row>
    <row r="1209" spans="8:8" ht="13.8" x14ac:dyDescent="0.3">
      <c r="H1209" s="1"/>
    </row>
    <row r="1210" spans="8:8" ht="13.8" x14ac:dyDescent="0.3">
      <c r="H1210" s="1"/>
    </row>
    <row r="1211" spans="8:8" ht="13.8" x14ac:dyDescent="0.3">
      <c r="H1211" s="1"/>
    </row>
    <row r="1212" spans="8:8" ht="13.8" x14ac:dyDescent="0.3">
      <c r="H1212" s="1"/>
    </row>
    <row r="1213" spans="8:8" ht="13.8" x14ac:dyDescent="0.3">
      <c r="H1213" s="1"/>
    </row>
    <row r="1214" spans="8:8" ht="13.8" x14ac:dyDescent="0.3">
      <c r="H1214" s="1"/>
    </row>
    <row r="1215" spans="8:8" ht="13.8" x14ac:dyDescent="0.3">
      <c r="H1215" s="1"/>
    </row>
    <row r="1216" spans="8:8" ht="13.8" x14ac:dyDescent="0.3">
      <c r="H1216" s="1"/>
    </row>
    <row r="1217" spans="8:8" ht="13.8" x14ac:dyDescent="0.3">
      <c r="H1217" s="1"/>
    </row>
    <row r="1218" spans="8:8" ht="13.8" x14ac:dyDescent="0.3">
      <c r="H1218" s="1"/>
    </row>
    <row r="1219" spans="8:8" ht="13.8" x14ac:dyDescent="0.3">
      <c r="H1219" s="1"/>
    </row>
    <row r="1220" spans="8:8" ht="13.8" x14ac:dyDescent="0.3">
      <c r="H1220" s="1"/>
    </row>
    <row r="1221" spans="8:8" ht="13.8" x14ac:dyDescent="0.3">
      <c r="H1221" s="1"/>
    </row>
    <row r="1222" spans="8:8" ht="13.8" x14ac:dyDescent="0.3">
      <c r="H1222" s="1"/>
    </row>
    <row r="1223" spans="8:8" ht="13.8" x14ac:dyDescent="0.3">
      <c r="H1223" s="1"/>
    </row>
    <row r="1224" spans="8:8" ht="13.8" x14ac:dyDescent="0.3">
      <c r="H1224" s="1"/>
    </row>
    <row r="1225" spans="8:8" ht="13.8" x14ac:dyDescent="0.3">
      <c r="H1225" s="1"/>
    </row>
    <row r="1226" spans="8:8" ht="13.8" x14ac:dyDescent="0.3">
      <c r="H1226" s="1"/>
    </row>
    <row r="1227" spans="8:8" ht="13.8" x14ac:dyDescent="0.3">
      <c r="H1227" s="1"/>
    </row>
    <row r="1228" spans="8:8" ht="13.8" x14ac:dyDescent="0.3">
      <c r="H1228" s="1"/>
    </row>
    <row r="1229" spans="8:8" ht="13.8" x14ac:dyDescent="0.3">
      <c r="H1229" s="1"/>
    </row>
    <row r="1230" spans="8:8" ht="13.8" x14ac:dyDescent="0.3">
      <c r="H1230" s="1"/>
    </row>
    <row r="1231" spans="8:8" ht="13.8" x14ac:dyDescent="0.3">
      <c r="H1231" s="1"/>
    </row>
    <row r="1232" spans="8:8" ht="13.8" x14ac:dyDescent="0.3">
      <c r="H1232" s="1"/>
    </row>
    <row r="1233" spans="8:8" ht="13.8" x14ac:dyDescent="0.3">
      <c r="H1233" s="1"/>
    </row>
    <row r="1234" spans="8:8" ht="13.8" x14ac:dyDescent="0.3">
      <c r="H1234" s="1"/>
    </row>
    <row r="1235" spans="8:8" ht="13.8" x14ac:dyDescent="0.3">
      <c r="H1235" s="1"/>
    </row>
    <row r="1236" spans="8:8" ht="13.8" x14ac:dyDescent="0.3">
      <c r="H1236" s="1"/>
    </row>
    <row r="1237" spans="8:8" ht="13.8" x14ac:dyDescent="0.3">
      <c r="H1237" s="1"/>
    </row>
    <row r="1238" spans="8:8" ht="13.8" x14ac:dyDescent="0.3">
      <c r="H1238" s="1"/>
    </row>
    <row r="1239" spans="8:8" ht="13.8" x14ac:dyDescent="0.3">
      <c r="H1239" s="1"/>
    </row>
    <row r="1240" spans="8:8" ht="13.8" x14ac:dyDescent="0.3">
      <c r="H1240" s="1"/>
    </row>
    <row r="1241" spans="8:8" ht="13.8" x14ac:dyDescent="0.3">
      <c r="H1241" s="1"/>
    </row>
    <row r="1242" spans="8:8" ht="13.8" x14ac:dyDescent="0.3">
      <c r="H1242" s="1"/>
    </row>
    <row r="1243" spans="8:8" ht="13.8" x14ac:dyDescent="0.3">
      <c r="H1243" s="1"/>
    </row>
    <row r="1244" spans="8:8" ht="13.8" x14ac:dyDescent="0.3">
      <c r="H1244" s="1"/>
    </row>
    <row r="1245" spans="8:8" ht="13.8" x14ac:dyDescent="0.3">
      <c r="H1245" s="1"/>
    </row>
    <row r="1246" spans="8:8" ht="13.8" x14ac:dyDescent="0.3">
      <c r="H1246" s="1"/>
    </row>
    <row r="1247" spans="8:8" ht="13.8" x14ac:dyDescent="0.3">
      <c r="H1247" s="1"/>
    </row>
    <row r="1248" spans="8:8" ht="13.8" x14ac:dyDescent="0.3">
      <c r="H1248" s="1"/>
    </row>
    <row r="1249" spans="8:8" ht="13.8" x14ac:dyDescent="0.3">
      <c r="H1249" s="1"/>
    </row>
    <row r="1250" spans="8:8" ht="13.8" x14ac:dyDescent="0.3">
      <c r="H1250" s="1"/>
    </row>
    <row r="1251" spans="8:8" ht="13.8" x14ac:dyDescent="0.3">
      <c r="H1251" s="1"/>
    </row>
    <row r="1252" spans="8:8" ht="13.8" x14ac:dyDescent="0.3">
      <c r="H1252" s="1"/>
    </row>
    <row r="1253" spans="8:8" ht="13.8" x14ac:dyDescent="0.3">
      <c r="H1253" s="1"/>
    </row>
    <row r="1254" spans="8:8" ht="13.8" x14ac:dyDescent="0.3">
      <c r="H1254" s="1"/>
    </row>
    <row r="1255" spans="8:8" ht="13.8" x14ac:dyDescent="0.3">
      <c r="H1255" s="1"/>
    </row>
    <row r="1256" spans="8:8" ht="13.8" x14ac:dyDescent="0.3">
      <c r="H1256" s="1"/>
    </row>
    <row r="1257" spans="8:8" ht="13.8" x14ac:dyDescent="0.3">
      <c r="H1257" s="1"/>
    </row>
    <row r="1258" spans="8:8" ht="13.8" x14ac:dyDescent="0.3">
      <c r="H1258" s="1"/>
    </row>
    <row r="1259" spans="8:8" ht="13.8" x14ac:dyDescent="0.3">
      <c r="H1259" s="1"/>
    </row>
    <row r="1260" spans="8:8" ht="13.8" x14ac:dyDescent="0.3">
      <c r="H1260" s="1"/>
    </row>
    <row r="1261" spans="8:8" ht="13.8" x14ac:dyDescent="0.3">
      <c r="H1261" s="1"/>
    </row>
    <row r="1262" spans="8:8" ht="13.8" x14ac:dyDescent="0.3">
      <c r="H1262" s="1"/>
    </row>
    <row r="1263" spans="8:8" ht="13.8" x14ac:dyDescent="0.3">
      <c r="H1263" s="1"/>
    </row>
    <row r="1264" spans="8:8" ht="13.8" x14ac:dyDescent="0.3">
      <c r="H1264" s="1"/>
    </row>
    <row r="1265" spans="8:8" ht="13.8" x14ac:dyDescent="0.3">
      <c r="H1265" s="1"/>
    </row>
    <row r="1266" spans="8:8" ht="13.8" x14ac:dyDescent="0.3">
      <c r="H1266" s="1"/>
    </row>
    <row r="1267" spans="8:8" ht="13.8" x14ac:dyDescent="0.3">
      <c r="H1267" s="1"/>
    </row>
    <row r="1268" spans="8:8" ht="13.8" x14ac:dyDescent="0.3">
      <c r="H1268" s="1"/>
    </row>
    <row r="1269" spans="8:8" ht="13.8" x14ac:dyDescent="0.3">
      <c r="H1269" s="1"/>
    </row>
    <row r="1270" spans="8:8" ht="13.8" x14ac:dyDescent="0.3">
      <c r="H1270" s="1"/>
    </row>
    <row r="1271" spans="8:8" ht="13.8" x14ac:dyDescent="0.3">
      <c r="H1271" s="1"/>
    </row>
    <row r="1272" spans="8:8" ht="13.8" x14ac:dyDescent="0.3">
      <c r="H1272" s="1"/>
    </row>
    <row r="1273" spans="8:8" ht="13.8" x14ac:dyDescent="0.3">
      <c r="H1273" s="1"/>
    </row>
    <row r="1274" spans="8:8" ht="13.8" x14ac:dyDescent="0.3">
      <c r="H1274" s="1"/>
    </row>
    <row r="1275" spans="8:8" ht="13.8" x14ac:dyDescent="0.3">
      <c r="H1275" s="1"/>
    </row>
    <row r="1276" spans="8:8" ht="13.8" x14ac:dyDescent="0.3">
      <c r="H1276" s="1"/>
    </row>
    <row r="1277" spans="8:8" ht="13.8" x14ac:dyDescent="0.3">
      <c r="H1277" s="1"/>
    </row>
    <row r="1278" spans="8:8" ht="13.8" x14ac:dyDescent="0.3">
      <c r="H1278" s="1"/>
    </row>
    <row r="1279" spans="8:8" ht="13.8" x14ac:dyDescent="0.3">
      <c r="H1279" s="1"/>
    </row>
    <row r="1280" spans="8:8" ht="13.8" x14ac:dyDescent="0.3">
      <c r="H1280" s="1"/>
    </row>
    <row r="1281" spans="8:8" ht="13.8" x14ac:dyDescent="0.3">
      <c r="H1281" s="1"/>
    </row>
    <row r="1282" spans="8:8" ht="13.8" x14ac:dyDescent="0.3">
      <c r="H1282" s="1"/>
    </row>
    <row r="1283" spans="8:8" ht="13.8" x14ac:dyDescent="0.3">
      <c r="H1283" s="1"/>
    </row>
    <row r="1284" spans="8:8" ht="13.8" x14ac:dyDescent="0.3">
      <c r="H1284" s="1"/>
    </row>
    <row r="1285" spans="8:8" ht="13.8" x14ac:dyDescent="0.3">
      <c r="H1285" s="1"/>
    </row>
    <row r="1286" spans="8:8" ht="13.8" x14ac:dyDescent="0.3">
      <c r="H1286" s="1"/>
    </row>
    <row r="1287" spans="8:8" ht="13.8" x14ac:dyDescent="0.3">
      <c r="H1287" s="1"/>
    </row>
    <row r="1288" spans="8:8" ht="13.8" x14ac:dyDescent="0.3">
      <c r="H1288" s="1"/>
    </row>
    <row r="1289" spans="8:8" ht="13.8" x14ac:dyDescent="0.3">
      <c r="H1289" s="1"/>
    </row>
    <row r="1290" spans="8:8" ht="13.8" x14ac:dyDescent="0.3">
      <c r="H1290" s="1"/>
    </row>
    <row r="1291" spans="8:8" ht="13.8" x14ac:dyDescent="0.3">
      <c r="H1291" s="1"/>
    </row>
    <row r="1292" spans="8:8" ht="13.8" x14ac:dyDescent="0.3">
      <c r="H1292" s="1"/>
    </row>
    <row r="1293" spans="8:8" ht="13.8" x14ac:dyDescent="0.3">
      <c r="H1293" s="1"/>
    </row>
    <row r="1294" spans="8:8" ht="13.8" x14ac:dyDescent="0.3">
      <c r="H1294" s="1"/>
    </row>
    <row r="1295" spans="8:8" ht="13.8" x14ac:dyDescent="0.3">
      <c r="H1295" s="1"/>
    </row>
    <row r="1296" spans="8:8" ht="13.8" x14ac:dyDescent="0.3">
      <c r="H1296" s="1"/>
    </row>
    <row r="1297" spans="8:8" ht="13.8" x14ac:dyDescent="0.3">
      <c r="H1297" s="1"/>
    </row>
    <row r="1298" spans="8:8" ht="13.8" x14ac:dyDescent="0.3">
      <c r="H1298" s="1"/>
    </row>
    <row r="1299" spans="8:8" ht="13.8" x14ac:dyDescent="0.3">
      <c r="H1299" s="1"/>
    </row>
    <row r="1300" spans="8:8" ht="13.8" x14ac:dyDescent="0.3">
      <c r="H1300" s="1"/>
    </row>
    <row r="1301" spans="8:8" ht="13.8" x14ac:dyDescent="0.3">
      <c r="H1301" s="1"/>
    </row>
    <row r="1302" spans="8:8" ht="13.8" x14ac:dyDescent="0.3">
      <c r="H1302" s="1"/>
    </row>
    <row r="1303" spans="8:8" ht="13.8" x14ac:dyDescent="0.3">
      <c r="H1303" s="1"/>
    </row>
    <row r="1304" spans="8:8" ht="13.8" x14ac:dyDescent="0.3">
      <c r="H1304" s="1"/>
    </row>
    <row r="1305" spans="8:8" ht="13.8" x14ac:dyDescent="0.3">
      <c r="H1305" s="1"/>
    </row>
    <row r="1306" spans="8:8" ht="13.8" x14ac:dyDescent="0.3">
      <c r="H1306" s="1"/>
    </row>
    <row r="1307" spans="8:8" ht="13.8" x14ac:dyDescent="0.3">
      <c r="H1307" s="1"/>
    </row>
    <row r="1308" spans="8:8" ht="13.8" x14ac:dyDescent="0.3">
      <c r="H1308" s="1"/>
    </row>
    <row r="1309" spans="8:8" ht="13.8" x14ac:dyDescent="0.3">
      <c r="H1309" s="1"/>
    </row>
    <row r="1310" spans="8:8" ht="13.8" x14ac:dyDescent="0.3">
      <c r="H1310" s="1"/>
    </row>
    <row r="1311" spans="8:8" ht="13.8" x14ac:dyDescent="0.3">
      <c r="H1311" s="1"/>
    </row>
    <row r="1312" spans="8:8" ht="13.8" x14ac:dyDescent="0.3">
      <c r="H1312" s="1"/>
    </row>
    <row r="1313" spans="8:8" ht="13.8" x14ac:dyDescent="0.3">
      <c r="H1313" s="1"/>
    </row>
    <row r="1314" spans="8:8" ht="13.8" x14ac:dyDescent="0.3">
      <c r="H1314" s="1"/>
    </row>
    <row r="1315" spans="8:8" ht="13.8" x14ac:dyDescent="0.3">
      <c r="H1315" s="1"/>
    </row>
    <row r="1316" spans="8:8" ht="13.8" x14ac:dyDescent="0.3">
      <c r="H1316" s="1"/>
    </row>
    <row r="1317" spans="8:8" ht="13.8" x14ac:dyDescent="0.3">
      <c r="H1317" s="1"/>
    </row>
    <row r="1318" spans="8:8" ht="13.8" x14ac:dyDescent="0.3">
      <c r="H1318" s="1"/>
    </row>
    <row r="1319" spans="8:8" ht="13.8" x14ac:dyDescent="0.3">
      <c r="H1319" s="1"/>
    </row>
    <row r="1320" spans="8:8" ht="13.8" x14ac:dyDescent="0.3">
      <c r="H1320" s="1"/>
    </row>
    <row r="1321" spans="8:8" ht="13.8" x14ac:dyDescent="0.3">
      <c r="H1321" s="1"/>
    </row>
    <row r="1322" spans="8:8" ht="13.8" x14ac:dyDescent="0.3">
      <c r="H1322" s="1"/>
    </row>
    <row r="1323" spans="8:8" ht="13.8" x14ac:dyDescent="0.3">
      <c r="H1323" s="1"/>
    </row>
    <row r="1324" spans="8:8" ht="13.8" x14ac:dyDescent="0.3">
      <c r="H1324" s="1"/>
    </row>
    <row r="1325" spans="8:8" ht="13.8" x14ac:dyDescent="0.3">
      <c r="H1325" s="1"/>
    </row>
    <row r="1326" spans="8:8" ht="13.8" x14ac:dyDescent="0.3">
      <c r="H1326" s="1"/>
    </row>
    <row r="1327" spans="8:8" ht="13.8" x14ac:dyDescent="0.3">
      <c r="H1327" s="1"/>
    </row>
    <row r="1328" spans="8:8" ht="13.8" x14ac:dyDescent="0.3">
      <c r="H1328" s="1"/>
    </row>
    <row r="1329" spans="8:8" ht="13.8" x14ac:dyDescent="0.3">
      <c r="H1329" s="1"/>
    </row>
    <row r="1330" spans="8:8" ht="13.8" x14ac:dyDescent="0.3">
      <c r="H1330" s="1"/>
    </row>
    <row r="1331" spans="8:8" ht="13.8" x14ac:dyDescent="0.3">
      <c r="H1331" s="1"/>
    </row>
    <row r="1332" spans="8:8" ht="13.8" x14ac:dyDescent="0.3">
      <c r="H1332" s="1"/>
    </row>
    <row r="1333" spans="8:8" ht="13.8" x14ac:dyDescent="0.3">
      <c r="H1333" s="1"/>
    </row>
    <row r="1334" spans="8:8" ht="13.8" x14ac:dyDescent="0.3">
      <c r="H1334" s="1"/>
    </row>
    <row r="1335" spans="8:8" ht="13.8" x14ac:dyDescent="0.3">
      <c r="H1335" s="1"/>
    </row>
    <row r="1336" spans="8:8" ht="13.8" x14ac:dyDescent="0.3">
      <c r="H1336" s="1"/>
    </row>
    <row r="1337" spans="8:8" ht="13.8" x14ac:dyDescent="0.3">
      <c r="H1337" s="1"/>
    </row>
    <row r="1338" spans="8:8" ht="13.8" x14ac:dyDescent="0.3">
      <c r="H1338" s="1"/>
    </row>
    <row r="1339" spans="8:8" ht="13.8" x14ac:dyDescent="0.3">
      <c r="H1339" s="1"/>
    </row>
    <row r="1340" spans="8:8" ht="13.8" x14ac:dyDescent="0.3">
      <c r="H1340" s="1"/>
    </row>
    <row r="1341" spans="8:8" ht="13.8" x14ac:dyDescent="0.3">
      <c r="H1341" s="1"/>
    </row>
    <row r="1342" spans="8:8" ht="13.8" x14ac:dyDescent="0.3">
      <c r="H1342" s="1"/>
    </row>
    <row r="1343" spans="8:8" ht="13.8" x14ac:dyDescent="0.3">
      <c r="H1343" s="1"/>
    </row>
    <row r="1344" spans="8:8" ht="13.8" x14ac:dyDescent="0.3">
      <c r="H1344" s="1"/>
    </row>
    <row r="1345" spans="8:8" ht="13.8" x14ac:dyDescent="0.3">
      <c r="H1345" s="1"/>
    </row>
    <row r="1346" spans="8:8" ht="13.8" x14ac:dyDescent="0.3">
      <c r="H1346" s="1"/>
    </row>
    <row r="1347" spans="8:8" ht="13.8" x14ac:dyDescent="0.3">
      <c r="H1347" s="1"/>
    </row>
    <row r="1348" spans="8:8" ht="13.8" x14ac:dyDescent="0.3">
      <c r="H1348" s="1"/>
    </row>
    <row r="1349" spans="8:8" ht="13.8" x14ac:dyDescent="0.3">
      <c r="H1349" s="1"/>
    </row>
    <row r="1350" spans="8:8" ht="13.8" x14ac:dyDescent="0.3">
      <c r="H1350" s="1"/>
    </row>
    <row r="1351" spans="8:8" ht="13.8" x14ac:dyDescent="0.3">
      <c r="H1351" s="1"/>
    </row>
    <row r="1352" spans="8:8" ht="13.8" x14ac:dyDescent="0.3">
      <c r="H1352" s="1"/>
    </row>
    <row r="1353" spans="8:8" ht="13.8" x14ac:dyDescent="0.3">
      <c r="H1353" s="1"/>
    </row>
    <row r="1354" spans="8:8" ht="13.8" x14ac:dyDescent="0.3">
      <c r="H1354" s="1"/>
    </row>
    <row r="1355" spans="8:8" ht="13.8" x14ac:dyDescent="0.3">
      <c r="H1355" s="1"/>
    </row>
    <row r="1356" spans="8:8" ht="13.8" x14ac:dyDescent="0.3">
      <c r="H1356" s="1"/>
    </row>
    <row r="1357" spans="8:8" ht="13.8" x14ac:dyDescent="0.3">
      <c r="H1357" s="1"/>
    </row>
    <row r="1358" spans="8:8" ht="13.8" x14ac:dyDescent="0.3">
      <c r="H1358" s="1"/>
    </row>
    <row r="1359" spans="8:8" ht="13.8" x14ac:dyDescent="0.3">
      <c r="H1359" s="1"/>
    </row>
    <row r="1360" spans="8:8" ht="13.8" x14ac:dyDescent="0.3">
      <c r="H1360" s="1"/>
    </row>
    <row r="1361" spans="8:8" ht="13.8" x14ac:dyDescent="0.3">
      <c r="H1361" s="1"/>
    </row>
    <row r="1362" spans="8:8" ht="13.8" x14ac:dyDescent="0.3">
      <c r="H1362" s="1"/>
    </row>
    <row r="1363" spans="8:8" ht="13.8" x14ac:dyDescent="0.3">
      <c r="H1363" s="1"/>
    </row>
    <row r="1364" spans="8:8" ht="13.8" x14ac:dyDescent="0.3">
      <c r="H1364" s="1"/>
    </row>
    <row r="1365" spans="8:8" ht="13.8" x14ac:dyDescent="0.3">
      <c r="H1365" s="1"/>
    </row>
    <row r="1366" spans="8:8" ht="13.8" x14ac:dyDescent="0.3">
      <c r="H1366" s="1"/>
    </row>
    <row r="1367" spans="8:8" ht="13.8" x14ac:dyDescent="0.3">
      <c r="H1367" s="1"/>
    </row>
    <row r="1368" spans="8:8" ht="13.8" x14ac:dyDescent="0.3">
      <c r="H1368" s="1"/>
    </row>
    <row r="1369" spans="8:8" ht="13.8" x14ac:dyDescent="0.3">
      <c r="H1369" s="1"/>
    </row>
    <row r="1370" spans="8:8" ht="13.8" x14ac:dyDescent="0.3">
      <c r="H1370" s="1"/>
    </row>
    <row r="1371" spans="8:8" ht="13.8" x14ac:dyDescent="0.3">
      <c r="H1371" s="1"/>
    </row>
    <row r="1372" spans="8:8" ht="13.8" x14ac:dyDescent="0.3">
      <c r="H1372" s="1"/>
    </row>
    <row r="1373" spans="8:8" ht="13.8" x14ac:dyDescent="0.3">
      <c r="H1373" s="1"/>
    </row>
    <row r="1374" spans="8:8" ht="13.8" x14ac:dyDescent="0.3">
      <c r="H1374" s="1"/>
    </row>
    <row r="1375" spans="8:8" ht="13.8" x14ac:dyDescent="0.3">
      <c r="H1375" s="1"/>
    </row>
    <row r="1376" spans="8:8" ht="13.8" x14ac:dyDescent="0.3">
      <c r="H1376" s="1"/>
    </row>
    <row r="1377" spans="8:8" ht="13.8" x14ac:dyDescent="0.3">
      <c r="H1377" s="1"/>
    </row>
    <row r="1378" spans="8:8" ht="13.8" x14ac:dyDescent="0.3">
      <c r="H1378" s="1"/>
    </row>
    <row r="1379" spans="8:8" ht="13.8" x14ac:dyDescent="0.3">
      <c r="H1379" s="1"/>
    </row>
    <row r="1380" spans="8:8" ht="13.8" x14ac:dyDescent="0.3">
      <c r="H1380" s="1"/>
    </row>
    <row r="1381" spans="8:8" ht="13.8" x14ac:dyDescent="0.3">
      <c r="H1381" s="1"/>
    </row>
    <row r="1382" spans="8:8" ht="13.8" x14ac:dyDescent="0.3">
      <c r="H1382" s="1"/>
    </row>
    <row r="1383" spans="8:8" ht="13.8" x14ac:dyDescent="0.3">
      <c r="H1383" s="1"/>
    </row>
    <row r="1384" spans="8:8" ht="13.8" x14ac:dyDescent="0.3">
      <c r="H1384" s="1"/>
    </row>
    <row r="1385" spans="8:8" ht="13.8" x14ac:dyDescent="0.3">
      <c r="H1385" s="1"/>
    </row>
    <row r="1386" spans="8:8" ht="13.8" x14ac:dyDescent="0.3">
      <c r="H1386" s="1"/>
    </row>
    <row r="1387" spans="8:8" ht="13.8" x14ac:dyDescent="0.3">
      <c r="H1387" s="1"/>
    </row>
    <row r="1388" spans="8:8" ht="13.8" x14ac:dyDescent="0.3">
      <c r="H1388" s="1"/>
    </row>
    <row r="1389" spans="8:8" ht="13.8" x14ac:dyDescent="0.3">
      <c r="H1389" s="1"/>
    </row>
    <row r="1390" spans="8:8" ht="13.8" x14ac:dyDescent="0.3">
      <c r="H1390" s="1"/>
    </row>
    <row r="1391" spans="8:8" ht="13.8" x14ac:dyDescent="0.3">
      <c r="H1391" s="1"/>
    </row>
    <row r="1392" spans="8:8" ht="13.8" x14ac:dyDescent="0.3">
      <c r="H1392" s="1"/>
    </row>
    <row r="1393" spans="8:8" ht="13.8" x14ac:dyDescent="0.3">
      <c r="H1393" s="1"/>
    </row>
    <row r="1394" spans="8:8" ht="13.8" x14ac:dyDescent="0.3">
      <c r="H1394" s="1"/>
    </row>
    <row r="1395" spans="8:8" ht="13.8" x14ac:dyDescent="0.3">
      <c r="H1395" s="1"/>
    </row>
    <row r="1396" spans="8:8" ht="13.8" x14ac:dyDescent="0.3">
      <c r="H1396" s="1"/>
    </row>
    <row r="1397" spans="8:8" ht="13.8" x14ac:dyDescent="0.3">
      <c r="H1397" s="1"/>
    </row>
    <row r="1398" spans="8:8" ht="13.8" x14ac:dyDescent="0.3">
      <c r="H1398" s="1"/>
    </row>
    <row r="1399" spans="8:8" ht="13.8" x14ac:dyDescent="0.3">
      <c r="H1399" s="1"/>
    </row>
    <row r="1400" spans="8:8" ht="13.8" x14ac:dyDescent="0.3">
      <c r="H1400" s="1"/>
    </row>
    <row r="1401" spans="8:8" ht="13.8" x14ac:dyDescent="0.3">
      <c r="H1401" s="1"/>
    </row>
    <row r="1402" spans="8:8" ht="13.8" x14ac:dyDescent="0.3">
      <c r="H1402" s="1"/>
    </row>
    <row r="1403" spans="8:8" ht="13.8" x14ac:dyDescent="0.3">
      <c r="H1403" s="1"/>
    </row>
    <row r="1404" spans="8:8" ht="13.8" x14ac:dyDescent="0.3">
      <c r="H1404" s="1"/>
    </row>
    <row r="1405" spans="8:8" ht="13.8" x14ac:dyDescent="0.3">
      <c r="H1405" s="1"/>
    </row>
    <row r="1406" spans="8:8" ht="13.8" x14ac:dyDescent="0.3">
      <c r="H1406" s="1"/>
    </row>
    <row r="1407" spans="8:8" ht="13.8" x14ac:dyDescent="0.3">
      <c r="H1407" s="1"/>
    </row>
    <row r="1408" spans="8:8" ht="13.8" x14ac:dyDescent="0.3">
      <c r="H1408" s="1"/>
    </row>
    <row r="1409" spans="8:8" ht="13.8" x14ac:dyDescent="0.3">
      <c r="H1409" s="1"/>
    </row>
    <row r="1410" spans="8:8" ht="13.8" x14ac:dyDescent="0.3">
      <c r="H1410" s="1"/>
    </row>
    <row r="1411" spans="8:8" ht="13.8" x14ac:dyDescent="0.3">
      <c r="H1411" s="1"/>
    </row>
    <row r="1412" spans="8:8" ht="13.8" x14ac:dyDescent="0.3">
      <c r="H1412" s="1"/>
    </row>
    <row r="1413" spans="8:8" ht="13.8" x14ac:dyDescent="0.3">
      <c r="H1413" s="1"/>
    </row>
    <row r="1414" spans="8:8" ht="13.8" x14ac:dyDescent="0.3">
      <c r="H1414" s="1"/>
    </row>
    <row r="1415" spans="8:8" ht="13.8" x14ac:dyDescent="0.3">
      <c r="H1415" s="1"/>
    </row>
    <row r="1416" spans="8:8" ht="13.8" x14ac:dyDescent="0.3">
      <c r="H1416" s="1"/>
    </row>
    <row r="1417" spans="8:8" ht="13.8" x14ac:dyDescent="0.3">
      <c r="H1417" s="1"/>
    </row>
    <row r="1418" spans="8:8" ht="13.8" x14ac:dyDescent="0.3">
      <c r="H1418" s="1"/>
    </row>
    <row r="1419" spans="8:8" ht="13.8" x14ac:dyDescent="0.3">
      <c r="H1419" s="1"/>
    </row>
    <row r="1420" spans="8:8" ht="13.8" x14ac:dyDescent="0.3">
      <c r="H1420" s="1"/>
    </row>
    <row r="1421" spans="8:8" ht="13.8" x14ac:dyDescent="0.3">
      <c r="H1421" s="1"/>
    </row>
    <row r="1422" spans="8:8" ht="13.8" x14ac:dyDescent="0.3">
      <c r="H1422" s="1"/>
    </row>
    <row r="1423" spans="8:8" ht="13.8" x14ac:dyDescent="0.3">
      <c r="H1423" s="1"/>
    </row>
    <row r="1424" spans="8:8" ht="13.8" x14ac:dyDescent="0.3">
      <c r="H1424" s="1"/>
    </row>
    <row r="1425" spans="8:8" ht="13.8" x14ac:dyDescent="0.3">
      <c r="H1425" s="1"/>
    </row>
    <row r="1426" spans="8:8" ht="13.8" x14ac:dyDescent="0.3">
      <c r="H1426" s="1"/>
    </row>
    <row r="1427" spans="8:8" ht="13.8" x14ac:dyDescent="0.3">
      <c r="H1427" s="1"/>
    </row>
    <row r="1428" spans="8:8" ht="13.8" x14ac:dyDescent="0.3">
      <c r="H1428" s="1"/>
    </row>
    <row r="1429" spans="8:8" ht="13.8" x14ac:dyDescent="0.3">
      <c r="H1429" s="1"/>
    </row>
    <row r="1430" spans="8:8" ht="13.8" x14ac:dyDescent="0.3">
      <c r="H1430" s="1"/>
    </row>
    <row r="1431" spans="8:8" ht="13.8" x14ac:dyDescent="0.3">
      <c r="H1431" s="1"/>
    </row>
    <row r="1432" spans="8:8" ht="13.8" x14ac:dyDescent="0.3">
      <c r="H1432" s="1"/>
    </row>
    <row r="1433" spans="8:8" ht="13.8" x14ac:dyDescent="0.3">
      <c r="H1433" s="1"/>
    </row>
    <row r="1434" spans="8:8" ht="13.8" x14ac:dyDescent="0.3">
      <c r="H1434" s="1"/>
    </row>
    <row r="1435" spans="8:8" ht="13.8" x14ac:dyDescent="0.3">
      <c r="H1435" s="1"/>
    </row>
    <row r="1436" spans="8:8" ht="13.8" x14ac:dyDescent="0.3">
      <c r="H1436" s="1"/>
    </row>
    <row r="1437" spans="8:8" ht="13.8" x14ac:dyDescent="0.3">
      <c r="H1437" s="1"/>
    </row>
    <row r="1438" spans="8:8" ht="13.8" x14ac:dyDescent="0.3">
      <c r="H1438" s="1"/>
    </row>
    <row r="1439" spans="8:8" ht="13.8" x14ac:dyDescent="0.3">
      <c r="H1439" s="1"/>
    </row>
    <row r="1440" spans="8:8" ht="13.8" x14ac:dyDescent="0.3">
      <c r="H1440" s="1"/>
    </row>
    <row r="1441" spans="8:8" ht="13.8" x14ac:dyDescent="0.3">
      <c r="H1441" s="1"/>
    </row>
    <row r="1442" spans="8:8" ht="13.8" x14ac:dyDescent="0.3">
      <c r="H1442" s="1"/>
    </row>
    <row r="1443" spans="8:8" ht="13.8" x14ac:dyDescent="0.3">
      <c r="H1443" s="1"/>
    </row>
    <row r="1444" spans="8:8" ht="13.8" x14ac:dyDescent="0.3">
      <c r="H1444" s="1"/>
    </row>
    <row r="1445" spans="8:8" ht="13.8" x14ac:dyDescent="0.3">
      <c r="H1445" s="1"/>
    </row>
    <row r="1446" spans="8:8" ht="13.8" x14ac:dyDescent="0.3">
      <c r="H1446" s="1"/>
    </row>
    <row r="1447" spans="8:8" ht="13.8" x14ac:dyDescent="0.3">
      <c r="H1447" s="1"/>
    </row>
    <row r="1448" spans="8:8" ht="13.8" x14ac:dyDescent="0.3">
      <c r="H1448" s="1"/>
    </row>
    <row r="1449" spans="8:8" ht="13.8" x14ac:dyDescent="0.3">
      <c r="H1449" s="1"/>
    </row>
    <row r="1450" spans="8:8" ht="13.8" x14ac:dyDescent="0.3">
      <c r="H1450" s="1"/>
    </row>
    <row r="1451" spans="8:8" ht="13.8" x14ac:dyDescent="0.3">
      <c r="H1451" s="1"/>
    </row>
    <row r="1452" spans="8:8" ht="13.8" x14ac:dyDescent="0.3">
      <c r="H1452" s="1"/>
    </row>
    <row r="1453" spans="8:8" ht="13.8" x14ac:dyDescent="0.3">
      <c r="H1453" s="1"/>
    </row>
    <row r="1454" spans="8:8" ht="13.8" x14ac:dyDescent="0.3">
      <c r="H1454" s="1"/>
    </row>
    <row r="1455" spans="8:8" ht="13.8" x14ac:dyDescent="0.3">
      <c r="H1455" s="1"/>
    </row>
    <row r="1456" spans="8:8" ht="13.8" x14ac:dyDescent="0.3">
      <c r="H1456" s="1"/>
    </row>
    <row r="1457" spans="8:8" ht="13.8" x14ac:dyDescent="0.3">
      <c r="H1457" s="1"/>
    </row>
    <row r="1458" spans="8:8" ht="13.8" x14ac:dyDescent="0.3">
      <c r="H1458" s="1"/>
    </row>
    <row r="1459" spans="8:8" ht="13.8" x14ac:dyDescent="0.3">
      <c r="H1459" s="1"/>
    </row>
    <row r="1460" spans="8:8" ht="13.8" x14ac:dyDescent="0.3">
      <c r="H1460" s="1"/>
    </row>
    <row r="1461" spans="8:8" ht="13.8" x14ac:dyDescent="0.3">
      <c r="H1461" s="1"/>
    </row>
    <row r="1462" spans="8:8" ht="13.8" x14ac:dyDescent="0.3">
      <c r="H1462" s="1"/>
    </row>
    <row r="1463" spans="8:8" ht="13.8" x14ac:dyDescent="0.3">
      <c r="H1463" s="1"/>
    </row>
    <row r="1464" spans="8:8" ht="13.8" x14ac:dyDescent="0.3">
      <c r="H1464" s="1"/>
    </row>
    <row r="1465" spans="8:8" ht="13.8" x14ac:dyDescent="0.3">
      <c r="H1465" s="1"/>
    </row>
    <row r="1466" spans="8:8" ht="13.8" x14ac:dyDescent="0.3">
      <c r="H1466" s="1"/>
    </row>
    <row r="1467" spans="8:8" ht="13.8" x14ac:dyDescent="0.3">
      <c r="H1467" s="1"/>
    </row>
    <row r="1468" spans="8:8" ht="13.8" x14ac:dyDescent="0.3">
      <c r="H1468" s="1"/>
    </row>
    <row r="1469" spans="8:8" ht="13.8" x14ac:dyDescent="0.3">
      <c r="H1469" s="1"/>
    </row>
    <row r="1470" spans="8:8" ht="13.8" x14ac:dyDescent="0.3">
      <c r="H1470" s="1"/>
    </row>
    <row r="1471" spans="8:8" ht="13.8" x14ac:dyDescent="0.3">
      <c r="H1471" s="1"/>
    </row>
    <row r="1472" spans="8:8" ht="13.8" x14ac:dyDescent="0.3">
      <c r="H1472" s="1"/>
    </row>
    <row r="1473" spans="8:8" ht="13.8" x14ac:dyDescent="0.3">
      <c r="H1473" s="1"/>
    </row>
    <row r="1474" spans="8:8" ht="13.8" x14ac:dyDescent="0.3">
      <c r="H1474" s="1"/>
    </row>
    <row r="1475" spans="8:8" ht="13.8" x14ac:dyDescent="0.3">
      <c r="H1475" s="1"/>
    </row>
    <row r="1476" spans="8:8" ht="13.8" x14ac:dyDescent="0.3">
      <c r="H1476" s="1"/>
    </row>
    <row r="1477" spans="8:8" ht="13.8" x14ac:dyDescent="0.3">
      <c r="H1477" s="1"/>
    </row>
    <row r="1478" spans="8:8" ht="13.8" x14ac:dyDescent="0.3">
      <c r="H1478" s="1"/>
    </row>
    <row r="1479" spans="8:8" ht="13.8" x14ac:dyDescent="0.3">
      <c r="H1479" s="1"/>
    </row>
    <row r="1480" spans="8:8" ht="13.8" x14ac:dyDescent="0.3">
      <c r="H1480" s="1"/>
    </row>
    <row r="1481" spans="8:8" ht="13.8" x14ac:dyDescent="0.3">
      <c r="H1481" s="1"/>
    </row>
    <row r="1482" spans="8:8" ht="13.8" x14ac:dyDescent="0.3">
      <c r="H1482" s="1"/>
    </row>
    <row r="1483" spans="8:8" ht="13.8" x14ac:dyDescent="0.3">
      <c r="H1483" s="1"/>
    </row>
    <row r="1484" spans="8:8" ht="13.8" x14ac:dyDescent="0.3">
      <c r="H1484" s="1"/>
    </row>
    <row r="1485" spans="8:8" ht="13.8" x14ac:dyDescent="0.3">
      <c r="H1485" s="1"/>
    </row>
    <row r="1486" spans="8:8" ht="13.8" x14ac:dyDescent="0.3">
      <c r="H1486" s="1"/>
    </row>
    <row r="1487" spans="8:8" ht="13.8" x14ac:dyDescent="0.3">
      <c r="H1487" s="1"/>
    </row>
    <row r="1488" spans="8:8" ht="13.8" x14ac:dyDescent="0.3">
      <c r="H1488" s="1"/>
    </row>
    <row r="1489" spans="8:8" ht="13.8" x14ac:dyDescent="0.3">
      <c r="H1489" s="1"/>
    </row>
    <row r="1490" spans="8:8" ht="13.8" x14ac:dyDescent="0.3">
      <c r="H1490" s="1"/>
    </row>
    <row r="1491" spans="8:8" ht="13.8" x14ac:dyDescent="0.3">
      <c r="H1491" s="1"/>
    </row>
    <row r="1492" spans="8:8" ht="13.8" x14ac:dyDescent="0.3">
      <c r="H1492" s="1"/>
    </row>
    <row r="1493" spans="8:8" ht="13.8" x14ac:dyDescent="0.3">
      <c r="H1493" s="1"/>
    </row>
    <row r="1494" spans="8:8" ht="13.8" x14ac:dyDescent="0.3">
      <c r="H1494" s="1"/>
    </row>
    <row r="1495" spans="8:8" ht="13.8" x14ac:dyDescent="0.3">
      <c r="H1495" s="1"/>
    </row>
    <row r="1496" spans="8:8" ht="13.8" x14ac:dyDescent="0.3">
      <c r="H1496" s="1"/>
    </row>
    <row r="1497" spans="8:8" ht="13.8" x14ac:dyDescent="0.3">
      <c r="H1497" s="1"/>
    </row>
    <row r="1498" spans="8:8" ht="13.8" x14ac:dyDescent="0.3">
      <c r="H1498" s="1"/>
    </row>
    <row r="1499" spans="8:8" ht="13.8" x14ac:dyDescent="0.3">
      <c r="H1499" s="1"/>
    </row>
    <row r="1500" spans="8:8" ht="13.8" x14ac:dyDescent="0.3">
      <c r="H1500" s="1"/>
    </row>
    <row r="1501" spans="8:8" ht="13.8" x14ac:dyDescent="0.3">
      <c r="H1501" s="1"/>
    </row>
    <row r="1502" spans="8:8" ht="13.8" x14ac:dyDescent="0.3">
      <c r="H1502" s="1"/>
    </row>
    <row r="1503" spans="8:8" ht="13.8" x14ac:dyDescent="0.3">
      <c r="H1503" s="1"/>
    </row>
    <row r="1504" spans="8:8" ht="13.8" x14ac:dyDescent="0.3">
      <c r="H1504" s="1"/>
    </row>
    <row r="1505" spans="8:8" ht="13.8" x14ac:dyDescent="0.3">
      <c r="H1505" s="1"/>
    </row>
    <row r="1506" spans="8:8" ht="13.8" x14ac:dyDescent="0.3">
      <c r="H1506" s="1"/>
    </row>
    <row r="1507" spans="8:8" ht="13.8" x14ac:dyDescent="0.3">
      <c r="H1507" s="1"/>
    </row>
    <row r="1508" spans="8:8" ht="13.8" x14ac:dyDescent="0.3">
      <c r="H1508" s="1"/>
    </row>
    <row r="1509" spans="8:8" ht="13.8" x14ac:dyDescent="0.3">
      <c r="H1509" s="1"/>
    </row>
    <row r="1510" spans="8:8" ht="13.8" x14ac:dyDescent="0.3">
      <c r="H1510" s="1"/>
    </row>
    <row r="1511" spans="8:8" ht="13.8" x14ac:dyDescent="0.3">
      <c r="H1511" s="1"/>
    </row>
    <row r="1512" spans="8:8" ht="13.8" x14ac:dyDescent="0.3">
      <c r="H1512" s="1"/>
    </row>
    <row r="1513" spans="8:8" ht="13.8" x14ac:dyDescent="0.3">
      <c r="H1513" s="1"/>
    </row>
    <row r="1514" spans="8:8" ht="13.8" x14ac:dyDescent="0.3">
      <c r="H1514" s="1"/>
    </row>
    <row r="1515" spans="8:8" ht="13.8" x14ac:dyDescent="0.3">
      <c r="H1515" s="1"/>
    </row>
    <row r="1516" spans="8:8" ht="13.8" x14ac:dyDescent="0.3">
      <c r="H1516" s="1"/>
    </row>
    <row r="1517" spans="8:8" ht="13.8" x14ac:dyDescent="0.3">
      <c r="H1517" s="1"/>
    </row>
    <row r="1518" spans="8:8" ht="13.8" x14ac:dyDescent="0.3">
      <c r="H1518" s="1"/>
    </row>
    <row r="1519" spans="8:8" ht="13.8" x14ac:dyDescent="0.3">
      <c r="H1519" s="1"/>
    </row>
    <row r="1520" spans="8:8" ht="13.8" x14ac:dyDescent="0.3">
      <c r="H1520" s="1"/>
    </row>
    <row r="1521" spans="8:8" ht="13.8" x14ac:dyDescent="0.3">
      <c r="H1521" s="1"/>
    </row>
    <row r="1522" spans="8:8" ht="13.8" x14ac:dyDescent="0.3">
      <c r="H1522" s="1"/>
    </row>
    <row r="1523" spans="8:8" ht="13.8" x14ac:dyDescent="0.3">
      <c r="H1523" s="1"/>
    </row>
    <row r="1524" spans="8:8" ht="13.8" x14ac:dyDescent="0.3">
      <c r="H1524" s="1"/>
    </row>
    <row r="1525" spans="8:8" ht="13.8" x14ac:dyDescent="0.3">
      <c r="H1525" s="1"/>
    </row>
    <row r="1526" spans="8:8" ht="13.8" x14ac:dyDescent="0.3">
      <c r="H1526" s="1"/>
    </row>
    <row r="1527" spans="8:8" ht="13.8" x14ac:dyDescent="0.3">
      <c r="H1527" s="1"/>
    </row>
    <row r="1528" spans="8:8" ht="13.8" x14ac:dyDescent="0.3">
      <c r="H1528" s="1"/>
    </row>
    <row r="1529" spans="8:8" ht="13.8" x14ac:dyDescent="0.3">
      <c r="H1529" s="1"/>
    </row>
    <row r="1530" spans="8:8" ht="13.8" x14ac:dyDescent="0.3">
      <c r="H1530" s="1"/>
    </row>
    <row r="1531" spans="8:8" ht="13.8" x14ac:dyDescent="0.3">
      <c r="H1531" s="1"/>
    </row>
    <row r="1532" spans="8:8" ht="13.8" x14ac:dyDescent="0.3">
      <c r="H1532" s="1"/>
    </row>
    <row r="1533" spans="8:8" ht="13.8" x14ac:dyDescent="0.3">
      <c r="H1533" s="1"/>
    </row>
    <row r="1534" spans="8:8" ht="13.8" x14ac:dyDescent="0.3">
      <c r="H1534" s="1"/>
    </row>
    <row r="1535" spans="8:8" ht="13.8" x14ac:dyDescent="0.3">
      <c r="H1535" s="1"/>
    </row>
    <row r="1536" spans="8:8" ht="13.8" x14ac:dyDescent="0.3">
      <c r="H1536" s="1"/>
    </row>
    <row r="1537" spans="8:8" ht="13.8" x14ac:dyDescent="0.3">
      <c r="H1537" s="1"/>
    </row>
    <row r="1538" spans="8:8" ht="13.8" x14ac:dyDescent="0.3">
      <c r="H1538" s="1"/>
    </row>
    <row r="1539" spans="8:8" ht="13.8" x14ac:dyDescent="0.3">
      <c r="H1539" s="1"/>
    </row>
    <row r="1540" spans="8:8" ht="13.8" x14ac:dyDescent="0.3">
      <c r="H1540" s="1"/>
    </row>
    <row r="1541" spans="8:8" ht="13.8" x14ac:dyDescent="0.3">
      <c r="H1541" s="1"/>
    </row>
    <row r="1542" spans="8:8" ht="13.8" x14ac:dyDescent="0.3">
      <c r="H1542" s="1"/>
    </row>
    <row r="1543" spans="8:8" ht="13.8" x14ac:dyDescent="0.3">
      <c r="H1543" s="1"/>
    </row>
    <row r="1544" spans="8:8" ht="13.8" x14ac:dyDescent="0.3">
      <c r="H1544" s="1"/>
    </row>
    <row r="1545" spans="8:8" ht="13.8" x14ac:dyDescent="0.3">
      <c r="H1545" s="1"/>
    </row>
    <row r="1546" spans="8:8" ht="13.8" x14ac:dyDescent="0.3">
      <c r="H1546" s="1"/>
    </row>
    <row r="1547" spans="8:8" ht="13.8" x14ac:dyDescent="0.3">
      <c r="H1547" s="1"/>
    </row>
    <row r="1548" spans="8:8" ht="13.8" x14ac:dyDescent="0.3">
      <c r="H1548" s="1"/>
    </row>
    <row r="1549" spans="8:8" ht="13.8" x14ac:dyDescent="0.3">
      <c r="H1549" s="1"/>
    </row>
    <row r="1550" spans="8:8" ht="13.8" x14ac:dyDescent="0.3">
      <c r="H1550" s="1"/>
    </row>
    <row r="1551" spans="8:8" ht="13.8" x14ac:dyDescent="0.3">
      <c r="H1551" s="1"/>
    </row>
    <row r="1552" spans="8:8" ht="13.8" x14ac:dyDescent="0.3">
      <c r="H1552" s="1"/>
    </row>
    <row r="1553" spans="8:8" ht="13.8" x14ac:dyDescent="0.3">
      <c r="H1553" s="1"/>
    </row>
    <row r="1554" spans="8:8" ht="13.8" x14ac:dyDescent="0.3">
      <c r="H1554" s="1"/>
    </row>
    <row r="1555" spans="8:8" ht="13.8" x14ac:dyDescent="0.3">
      <c r="H1555" s="1"/>
    </row>
    <row r="1556" spans="8:8" ht="13.8" x14ac:dyDescent="0.3">
      <c r="H1556" s="1"/>
    </row>
    <row r="1557" spans="8:8" ht="13.8" x14ac:dyDescent="0.3">
      <c r="H1557" s="1"/>
    </row>
    <row r="1558" spans="8:8" ht="13.8" x14ac:dyDescent="0.3">
      <c r="H1558" s="1"/>
    </row>
    <row r="1559" spans="8:8" ht="13.8" x14ac:dyDescent="0.3">
      <c r="H1559" s="1"/>
    </row>
    <row r="1560" spans="8:8" ht="13.8" x14ac:dyDescent="0.3">
      <c r="H1560" s="1"/>
    </row>
    <row r="1561" spans="8:8" ht="13.8" x14ac:dyDescent="0.3">
      <c r="H1561" s="1"/>
    </row>
    <row r="1562" spans="8:8" ht="13.8" x14ac:dyDescent="0.3">
      <c r="H1562" s="1"/>
    </row>
    <row r="1563" spans="8:8" ht="13.8" x14ac:dyDescent="0.3">
      <c r="H1563" s="1"/>
    </row>
    <row r="1564" spans="8:8" ht="13.8" x14ac:dyDescent="0.3">
      <c r="H1564" s="1"/>
    </row>
    <row r="1565" spans="8:8" ht="13.8" x14ac:dyDescent="0.3">
      <c r="H1565" s="1"/>
    </row>
    <row r="1566" spans="8:8" ht="13.8" x14ac:dyDescent="0.3">
      <c r="H1566" s="1"/>
    </row>
    <row r="1567" spans="8:8" ht="13.8" x14ac:dyDescent="0.3">
      <c r="H1567" s="1"/>
    </row>
    <row r="1568" spans="8:8" ht="13.8" x14ac:dyDescent="0.3">
      <c r="H1568" s="1"/>
    </row>
    <row r="1569" spans="8:8" ht="13.8" x14ac:dyDescent="0.3">
      <c r="H1569" s="1"/>
    </row>
    <row r="1570" spans="8:8" ht="13.8" x14ac:dyDescent="0.3">
      <c r="H1570" s="1"/>
    </row>
    <row r="1571" spans="8:8" ht="13.8" x14ac:dyDescent="0.3">
      <c r="H1571" s="1"/>
    </row>
    <row r="1572" spans="8:8" ht="13.8" x14ac:dyDescent="0.3">
      <c r="H1572" s="1"/>
    </row>
    <row r="1573" spans="8:8" ht="13.8" x14ac:dyDescent="0.3">
      <c r="H1573" s="1"/>
    </row>
    <row r="1574" spans="8:8" ht="13.8" x14ac:dyDescent="0.3">
      <c r="H1574" s="1"/>
    </row>
    <row r="1575" spans="8:8" ht="13.8" x14ac:dyDescent="0.3">
      <c r="H1575" s="1"/>
    </row>
    <row r="1576" spans="8:8" ht="13.8" x14ac:dyDescent="0.3">
      <c r="H1576" s="1"/>
    </row>
    <row r="1577" spans="8:8" ht="13.8" x14ac:dyDescent="0.3">
      <c r="H1577" s="1"/>
    </row>
    <row r="1578" spans="8:8" ht="13.8" x14ac:dyDescent="0.3">
      <c r="H1578" s="1"/>
    </row>
    <row r="1579" spans="8:8" ht="13.8" x14ac:dyDescent="0.3">
      <c r="H1579" s="1"/>
    </row>
    <row r="1580" spans="8:8" ht="13.8" x14ac:dyDescent="0.3">
      <c r="H1580" s="1"/>
    </row>
    <row r="1581" spans="8:8" ht="13.8" x14ac:dyDescent="0.3">
      <c r="H1581" s="1"/>
    </row>
    <row r="1582" spans="8:8" ht="13.8" x14ac:dyDescent="0.3">
      <c r="H1582" s="1"/>
    </row>
    <row r="1583" spans="8:8" ht="13.8" x14ac:dyDescent="0.3">
      <c r="H1583" s="1"/>
    </row>
    <row r="1584" spans="8:8" ht="13.8" x14ac:dyDescent="0.3">
      <c r="H1584" s="1"/>
    </row>
    <row r="1585" spans="8:8" ht="13.8" x14ac:dyDescent="0.3">
      <c r="H1585" s="1"/>
    </row>
    <row r="1586" spans="8:8" ht="13.8" x14ac:dyDescent="0.3">
      <c r="H1586" s="1"/>
    </row>
    <row r="1587" spans="8:8" ht="13.8" x14ac:dyDescent="0.3">
      <c r="H1587" s="1"/>
    </row>
    <row r="1588" spans="8:8" ht="13.8" x14ac:dyDescent="0.3">
      <c r="H1588" s="1"/>
    </row>
    <row r="1589" spans="8:8" ht="13.8" x14ac:dyDescent="0.3">
      <c r="H1589" s="1"/>
    </row>
    <row r="1590" spans="8:8" ht="13.8" x14ac:dyDescent="0.3">
      <c r="H1590" s="1"/>
    </row>
    <row r="1591" spans="8:8" ht="13.8" x14ac:dyDescent="0.3">
      <c r="H1591" s="1"/>
    </row>
    <row r="1592" spans="8:8" ht="13.8" x14ac:dyDescent="0.3">
      <c r="H1592" s="1"/>
    </row>
    <row r="1593" spans="8:8" ht="13.8" x14ac:dyDescent="0.3">
      <c r="H1593" s="1"/>
    </row>
    <row r="1594" spans="8:8" ht="13.8" x14ac:dyDescent="0.3">
      <c r="H1594" s="1"/>
    </row>
    <row r="1595" spans="8:8" ht="13.8" x14ac:dyDescent="0.3">
      <c r="H1595" s="1"/>
    </row>
    <row r="1596" spans="8:8" ht="13.8" x14ac:dyDescent="0.3">
      <c r="H1596" s="1"/>
    </row>
    <row r="1597" spans="8:8" ht="13.8" x14ac:dyDescent="0.3">
      <c r="H1597" s="1"/>
    </row>
    <row r="1598" spans="8:8" ht="13.8" x14ac:dyDescent="0.3">
      <c r="H1598" s="1"/>
    </row>
    <row r="1599" spans="8:8" ht="13.8" x14ac:dyDescent="0.3">
      <c r="H1599" s="1"/>
    </row>
    <row r="1600" spans="8:8" ht="13.8" x14ac:dyDescent="0.3">
      <c r="H1600" s="1"/>
    </row>
    <row r="1601" spans="8:8" ht="13.8" x14ac:dyDescent="0.3">
      <c r="H1601" s="1"/>
    </row>
    <row r="1602" spans="8:8" ht="13.8" x14ac:dyDescent="0.3">
      <c r="H1602" s="1"/>
    </row>
    <row r="1603" spans="8:8" ht="13.8" x14ac:dyDescent="0.3">
      <c r="H1603" s="1"/>
    </row>
    <row r="1604" spans="8:8" ht="13.8" x14ac:dyDescent="0.3">
      <c r="H1604" s="1"/>
    </row>
    <row r="1605" spans="8:8" ht="13.8" x14ac:dyDescent="0.3">
      <c r="H1605" s="1"/>
    </row>
    <row r="1606" spans="8:8" ht="13.8" x14ac:dyDescent="0.3">
      <c r="H1606" s="1"/>
    </row>
    <row r="1607" spans="8:8" ht="13.8" x14ac:dyDescent="0.3">
      <c r="H1607" s="1"/>
    </row>
    <row r="1608" spans="8:8" ht="13.8" x14ac:dyDescent="0.3">
      <c r="H1608" s="1"/>
    </row>
    <row r="1609" spans="8:8" ht="13.8" x14ac:dyDescent="0.3">
      <c r="H1609" s="1"/>
    </row>
    <row r="1610" spans="8:8" ht="13.8" x14ac:dyDescent="0.3">
      <c r="H1610" s="1"/>
    </row>
    <row r="1611" spans="8:8" ht="13.8" x14ac:dyDescent="0.3">
      <c r="H1611" s="1"/>
    </row>
    <row r="1612" spans="8:8" ht="13.8" x14ac:dyDescent="0.3">
      <c r="H1612" s="1"/>
    </row>
    <row r="1613" spans="8:8" ht="13.8" x14ac:dyDescent="0.3">
      <c r="H1613" s="1"/>
    </row>
    <row r="1614" spans="8:8" ht="13.8" x14ac:dyDescent="0.3">
      <c r="H1614" s="1"/>
    </row>
    <row r="1615" spans="8:8" ht="13.8" x14ac:dyDescent="0.3">
      <c r="H1615" s="1"/>
    </row>
    <row r="1616" spans="8:8" ht="13.8" x14ac:dyDescent="0.3">
      <c r="H1616" s="1"/>
    </row>
    <row r="1617" spans="8:8" ht="13.8" x14ac:dyDescent="0.3">
      <c r="H1617" s="1"/>
    </row>
    <row r="1618" spans="8:8" ht="13.8" x14ac:dyDescent="0.3">
      <c r="H1618" s="1"/>
    </row>
    <row r="1619" spans="8:8" ht="13.8" x14ac:dyDescent="0.3">
      <c r="H1619" s="1"/>
    </row>
    <row r="1620" spans="8:8" ht="13.8" x14ac:dyDescent="0.3">
      <c r="H1620" s="1"/>
    </row>
    <row r="1621" spans="8:8" ht="13.8" x14ac:dyDescent="0.3">
      <c r="H1621" s="1"/>
    </row>
    <row r="1622" spans="8:8" ht="13.8" x14ac:dyDescent="0.3">
      <c r="H1622" s="1"/>
    </row>
    <row r="1623" spans="8:8" ht="13.8" x14ac:dyDescent="0.3">
      <c r="H1623" s="1"/>
    </row>
    <row r="1624" spans="8:8" ht="13.8" x14ac:dyDescent="0.3">
      <c r="H1624" s="1"/>
    </row>
    <row r="1625" spans="8:8" ht="13.8" x14ac:dyDescent="0.3">
      <c r="H1625" s="1"/>
    </row>
    <row r="1626" spans="8:8" ht="13.8" x14ac:dyDescent="0.3">
      <c r="H1626" s="1"/>
    </row>
    <row r="1627" spans="8:8" ht="13.8" x14ac:dyDescent="0.3">
      <c r="H1627" s="1"/>
    </row>
    <row r="1628" spans="8:8" ht="13.8" x14ac:dyDescent="0.3">
      <c r="H1628" s="1"/>
    </row>
    <row r="1629" spans="8:8" ht="13.8" x14ac:dyDescent="0.3">
      <c r="H1629" s="1"/>
    </row>
    <row r="1630" spans="8:8" ht="13.8" x14ac:dyDescent="0.3">
      <c r="H1630" s="1"/>
    </row>
    <row r="1631" spans="8:8" ht="13.8" x14ac:dyDescent="0.3">
      <c r="H1631" s="1"/>
    </row>
    <row r="1632" spans="8:8" ht="13.8" x14ac:dyDescent="0.3">
      <c r="H1632" s="1"/>
    </row>
    <row r="1633" spans="8:8" ht="13.8" x14ac:dyDescent="0.3">
      <c r="H1633" s="1"/>
    </row>
    <row r="1634" spans="8:8" ht="13.8" x14ac:dyDescent="0.3">
      <c r="H1634" s="1"/>
    </row>
    <row r="1635" spans="8:8" ht="13.8" x14ac:dyDescent="0.3">
      <c r="H1635" s="1"/>
    </row>
    <row r="1636" spans="8:8" ht="13.8" x14ac:dyDescent="0.3">
      <c r="H1636" s="1"/>
    </row>
    <row r="1637" spans="8:8" ht="13.8" x14ac:dyDescent="0.3">
      <c r="H1637" s="1"/>
    </row>
    <row r="1638" spans="8:8" ht="13.8" x14ac:dyDescent="0.3">
      <c r="H1638" s="1"/>
    </row>
    <row r="1639" spans="8:8" ht="13.8" x14ac:dyDescent="0.3">
      <c r="H1639" s="1"/>
    </row>
    <row r="1640" spans="8:8" ht="13.8" x14ac:dyDescent="0.3">
      <c r="H1640" s="1"/>
    </row>
    <row r="1641" spans="8:8" ht="13.8" x14ac:dyDescent="0.3">
      <c r="H1641" s="1"/>
    </row>
    <row r="1642" spans="8:8" ht="13.8" x14ac:dyDescent="0.3">
      <c r="H1642" s="1"/>
    </row>
    <row r="1643" spans="8:8" ht="13.8" x14ac:dyDescent="0.3">
      <c r="H1643" s="1"/>
    </row>
    <row r="1644" spans="8:8" ht="13.8" x14ac:dyDescent="0.3">
      <c r="H1644" s="1"/>
    </row>
    <row r="1645" spans="8:8" ht="13.8" x14ac:dyDescent="0.3">
      <c r="H1645" s="1"/>
    </row>
    <row r="1646" spans="8:8" ht="13.8" x14ac:dyDescent="0.3">
      <c r="H1646" s="1"/>
    </row>
    <row r="1647" spans="8:8" ht="13.8" x14ac:dyDescent="0.3">
      <c r="H1647" s="1"/>
    </row>
    <row r="1648" spans="8:8" ht="13.8" x14ac:dyDescent="0.3">
      <c r="H1648" s="1"/>
    </row>
    <row r="1649" spans="8:8" ht="13.8" x14ac:dyDescent="0.3">
      <c r="H1649" s="1"/>
    </row>
    <row r="1650" spans="8:8" ht="13.8" x14ac:dyDescent="0.3">
      <c r="H1650" s="1"/>
    </row>
    <row r="1651" spans="8:8" ht="13.8" x14ac:dyDescent="0.3">
      <c r="H1651" s="1"/>
    </row>
    <row r="1652" spans="8:8" ht="13.8" x14ac:dyDescent="0.3">
      <c r="H1652" s="1"/>
    </row>
    <row r="1653" spans="8:8" ht="13.8" x14ac:dyDescent="0.3">
      <c r="H1653" s="1"/>
    </row>
    <row r="1654" spans="8:8" ht="13.8" x14ac:dyDescent="0.3">
      <c r="H1654" s="1"/>
    </row>
    <row r="1655" spans="8:8" ht="13.8" x14ac:dyDescent="0.3">
      <c r="H1655" s="1"/>
    </row>
    <row r="1656" spans="8:8" ht="13.8" x14ac:dyDescent="0.3">
      <c r="H1656" s="1"/>
    </row>
    <row r="1657" spans="8:8" ht="13.8" x14ac:dyDescent="0.3">
      <c r="H1657" s="1"/>
    </row>
    <row r="1658" spans="8:8" ht="13.8" x14ac:dyDescent="0.3">
      <c r="H1658" s="1"/>
    </row>
    <row r="1659" spans="8:8" ht="13.8" x14ac:dyDescent="0.3">
      <c r="H1659" s="1"/>
    </row>
    <row r="1660" spans="8:8" ht="13.8" x14ac:dyDescent="0.3">
      <c r="H1660" s="1"/>
    </row>
    <row r="1661" spans="8:8" ht="13.8" x14ac:dyDescent="0.3">
      <c r="H1661" s="1"/>
    </row>
    <row r="1662" spans="8:8" ht="13.8" x14ac:dyDescent="0.3">
      <c r="H1662" s="1"/>
    </row>
    <row r="1663" spans="8:8" ht="13.8" x14ac:dyDescent="0.3">
      <c r="H1663" s="1"/>
    </row>
    <row r="1664" spans="8:8" ht="13.8" x14ac:dyDescent="0.3">
      <c r="H1664" s="1"/>
    </row>
    <row r="1665" spans="8:8" ht="13.8" x14ac:dyDescent="0.3">
      <c r="H1665" s="1"/>
    </row>
    <row r="1666" spans="8:8" ht="13.8" x14ac:dyDescent="0.3">
      <c r="H1666" s="1"/>
    </row>
    <row r="1667" spans="8:8" ht="13.8" x14ac:dyDescent="0.3">
      <c r="H1667" s="1"/>
    </row>
    <row r="1668" spans="8:8" ht="13.8" x14ac:dyDescent="0.3">
      <c r="H1668" s="1"/>
    </row>
    <row r="1669" spans="8:8" ht="13.8" x14ac:dyDescent="0.3">
      <c r="H1669" s="1"/>
    </row>
    <row r="1670" spans="8:8" ht="13.8" x14ac:dyDescent="0.3">
      <c r="H1670" s="1"/>
    </row>
    <row r="1671" spans="8:8" ht="13.8" x14ac:dyDescent="0.3">
      <c r="H1671" s="1"/>
    </row>
    <row r="1672" spans="8:8" ht="13.8" x14ac:dyDescent="0.3">
      <c r="H1672" s="1"/>
    </row>
    <row r="1673" spans="8:8" ht="13.8" x14ac:dyDescent="0.3">
      <c r="H1673" s="1"/>
    </row>
    <row r="1674" spans="8:8" ht="13.8" x14ac:dyDescent="0.3">
      <c r="H1674" s="1"/>
    </row>
    <row r="1675" spans="8:8" ht="13.8" x14ac:dyDescent="0.3">
      <c r="H1675" s="1"/>
    </row>
    <row r="1676" spans="8:8" ht="13.8" x14ac:dyDescent="0.3">
      <c r="H1676" s="1"/>
    </row>
    <row r="1677" spans="8:8" ht="13.8" x14ac:dyDescent="0.3">
      <c r="H1677" s="1"/>
    </row>
    <row r="1678" spans="8:8" ht="13.8" x14ac:dyDescent="0.3">
      <c r="H1678" s="1"/>
    </row>
    <row r="1679" spans="8:8" ht="13.8" x14ac:dyDescent="0.3">
      <c r="H1679" s="1"/>
    </row>
    <row r="1680" spans="8:8" ht="13.8" x14ac:dyDescent="0.3">
      <c r="H1680" s="1"/>
    </row>
    <row r="1681" spans="8:8" ht="13.8" x14ac:dyDescent="0.3">
      <c r="H1681" s="1"/>
    </row>
    <row r="1682" spans="8:8" ht="13.8" x14ac:dyDescent="0.3">
      <c r="H1682" s="1"/>
    </row>
    <row r="1683" spans="8:8" ht="13.8" x14ac:dyDescent="0.3">
      <c r="H1683" s="1"/>
    </row>
    <row r="1684" spans="8:8" ht="13.8" x14ac:dyDescent="0.3">
      <c r="H1684" s="1"/>
    </row>
    <row r="1685" spans="8:8" ht="13.8" x14ac:dyDescent="0.3">
      <c r="H1685" s="1"/>
    </row>
    <row r="1686" spans="8:8" ht="13.8" x14ac:dyDescent="0.3">
      <c r="H1686" s="1"/>
    </row>
    <row r="1687" spans="8:8" ht="13.8" x14ac:dyDescent="0.3">
      <c r="H1687" s="1"/>
    </row>
    <row r="1688" spans="8:8" ht="13.8" x14ac:dyDescent="0.3">
      <c r="H1688" s="1"/>
    </row>
    <row r="1689" spans="8:8" ht="13.8" x14ac:dyDescent="0.3">
      <c r="H1689" s="1"/>
    </row>
    <row r="1690" spans="8:8" ht="13.8" x14ac:dyDescent="0.3">
      <c r="H1690" s="1"/>
    </row>
    <row r="1691" spans="8:8" ht="13.8" x14ac:dyDescent="0.3">
      <c r="H1691" s="1"/>
    </row>
    <row r="1692" spans="8:8" ht="13.8" x14ac:dyDescent="0.3">
      <c r="H1692" s="1"/>
    </row>
    <row r="1693" spans="8:8" ht="13.8" x14ac:dyDescent="0.3">
      <c r="H1693" s="1"/>
    </row>
    <row r="1694" spans="8:8" ht="13.8" x14ac:dyDescent="0.3">
      <c r="H1694" s="1"/>
    </row>
    <row r="1695" spans="8:8" ht="13.8" x14ac:dyDescent="0.3">
      <c r="H1695" s="1"/>
    </row>
    <row r="1696" spans="8:8" ht="13.8" x14ac:dyDescent="0.3">
      <c r="H1696" s="1"/>
    </row>
    <row r="1697" spans="8:8" ht="13.8" x14ac:dyDescent="0.3">
      <c r="H1697" s="1"/>
    </row>
    <row r="1698" spans="8:8" ht="13.8" x14ac:dyDescent="0.3">
      <c r="H1698" s="1"/>
    </row>
    <row r="1699" spans="8:8" ht="13.8" x14ac:dyDescent="0.3">
      <c r="H1699" s="1"/>
    </row>
    <row r="1700" spans="8:8" ht="13.8" x14ac:dyDescent="0.3">
      <c r="H1700" s="1"/>
    </row>
    <row r="1701" spans="8:8" ht="13.8" x14ac:dyDescent="0.3">
      <c r="H1701" s="1"/>
    </row>
    <row r="1702" spans="8:8" ht="13.8" x14ac:dyDescent="0.3">
      <c r="H1702" s="1"/>
    </row>
    <row r="1703" spans="8:8" ht="13.8" x14ac:dyDescent="0.3">
      <c r="H1703" s="1"/>
    </row>
    <row r="1704" spans="8:8" ht="13.8" x14ac:dyDescent="0.3">
      <c r="H1704" s="1"/>
    </row>
    <row r="1705" spans="8:8" ht="13.8" x14ac:dyDescent="0.3">
      <c r="H1705" s="1"/>
    </row>
    <row r="1706" spans="8:8" ht="13.8" x14ac:dyDescent="0.3">
      <c r="H1706" s="1"/>
    </row>
    <row r="1707" spans="8:8" ht="13.8" x14ac:dyDescent="0.3">
      <c r="H1707" s="1"/>
    </row>
    <row r="1708" spans="8:8" ht="13.8" x14ac:dyDescent="0.3">
      <c r="H1708" s="1"/>
    </row>
    <row r="1709" spans="8:8" ht="13.8" x14ac:dyDescent="0.3">
      <c r="H1709" s="1"/>
    </row>
    <row r="1710" spans="8:8" ht="13.8" x14ac:dyDescent="0.3">
      <c r="H1710" s="1"/>
    </row>
    <row r="1711" spans="8:8" ht="13.8" x14ac:dyDescent="0.3">
      <c r="H1711" s="1"/>
    </row>
    <row r="1712" spans="8:8" ht="13.8" x14ac:dyDescent="0.3">
      <c r="H1712" s="1"/>
    </row>
    <row r="1713" spans="8:8" ht="13.8" x14ac:dyDescent="0.3">
      <c r="H1713" s="1"/>
    </row>
    <row r="1714" spans="8:8" ht="13.8" x14ac:dyDescent="0.3">
      <c r="H1714" s="1"/>
    </row>
    <row r="1715" spans="8:8" ht="13.8" x14ac:dyDescent="0.3">
      <c r="H1715" s="1"/>
    </row>
    <row r="1716" spans="8:8" ht="13.8" x14ac:dyDescent="0.3">
      <c r="H1716" s="1"/>
    </row>
    <row r="1717" spans="8:8" ht="13.8" x14ac:dyDescent="0.3">
      <c r="H1717" s="1"/>
    </row>
    <row r="1718" spans="8:8" ht="13.8" x14ac:dyDescent="0.3">
      <c r="H1718" s="1"/>
    </row>
    <row r="1719" spans="8:8" ht="13.8" x14ac:dyDescent="0.3">
      <c r="H1719" s="1"/>
    </row>
    <row r="1720" spans="8:8" ht="13.8" x14ac:dyDescent="0.3">
      <c r="H1720" s="1"/>
    </row>
    <row r="1721" spans="8:8" ht="13.8" x14ac:dyDescent="0.3">
      <c r="H1721" s="1"/>
    </row>
    <row r="1722" spans="8:8" ht="13.8" x14ac:dyDescent="0.3">
      <c r="H1722" s="1"/>
    </row>
    <row r="1723" spans="8:8" ht="13.8" x14ac:dyDescent="0.3">
      <c r="H1723" s="1"/>
    </row>
    <row r="1724" spans="8:8" ht="13.8" x14ac:dyDescent="0.3">
      <c r="H1724" s="1"/>
    </row>
    <row r="1725" spans="8:8" ht="13.8" x14ac:dyDescent="0.3">
      <c r="H1725" s="1"/>
    </row>
    <row r="1726" spans="8:8" ht="13.8" x14ac:dyDescent="0.3">
      <c r="H1726" s="1"/>
    </row>
    <row r="1727" spans="8:8" ht="13.8" x14ac:dyDescent="0.3">
      <c r="H1727" s="1"/>
    </row>
    <row r="1728" spans="8:8" ht="13.8" x14ac:dyDescent="0.3">
      <c r="H1728" s="1"/>
    </row>
    <row r="1729" spans="8:8" ht="13.8" x14ac:dyDescent="0.3">
      <c r="H1729" s="1"/>
    </row>
    <row r="1730" spans="8:8" ht="13.8" x14ac:dyDescent="0.3">
      <c r="H1730" s="1"/>
    </row>
    <row r="1731" spans="8:8" ht="13.8" x14ac:dyDescent="0.3">
      <c r="H1731" s="1"/>
    </row>
    <row r="1732" spans="8:8" ht="13.8" x14ac:dyDescent="0.3">
      <c r="H1732" s="1"/>
    </row>
    <row r="1733" spans="8:8" ht="13.8" x14ac:dyDescent="0.3">
      <c r="H1733" s="1"/>
    </row>
    <row r="1734" spans="8:8" ht="13.8" x14ac:dyDescent="0.3">
      <c r="H1734" s="1"/>
    </row>
    <row r="1735" spans="8:8" ht="13.8" x14ac:dyDescent="0.3">
      <c r="H1735" s="1"/>
    </row>
    <row r="1736" spans="8:8" ht="13.8" x14ac:dyDescent="0.3">
      <c r="H1736" s="1"/>
    </row>
    <row r="1737" spans="8:8" ht="13.8" x14ac:dyDescent="0.3">
      <c r="H1737" s="1"/>
    </row>
    <row r="1738" spans="8:8" ht="13.8" x14ac:dyDescent="0.3">
      <c r="H1738" s="1"/>
    </row>
    <row r="1739" spans="8:8" ht="13.8" x14ac:dyDescent="0.3">
      <c r="H1739" s="1"/>
    </row>
    <row r="1740" spans="8:8" ht="13.8" x14ac:dyDescent="0.3">
      <c r="H1740" s="1"/>
    </row>
    <row r="1741" spans="8:8" ht="13.8" x14ac:dyDescent="0.3">
      <c r="H1741" s="1"/>
    </row>
    <row r="1742" spans="8:8" ht="13.8" x14ac:dyDescent="0.3">
      <c r="H1742" s="1"/>
    </row>
    <row r="1743" spans="8:8" ht="13.8" x14ac:dyDescent="0.3">
      <c r="H1743" s="1"/>
    </row>
    <row r="1744" spans="8:8" ht="13.8" x14ac:dyDescent="0.3">
      <c r="H1744" s="1"/>
    </row>
    <row r="1745" spans="8:8" ht="13.8" x14ac:dyDescent="0.3">
      <c r="H1745" s="1"/>
    </row>
    <row r="1746" spans="8:8" ht="13.8" x14ac:dyDescent="0.3">
      <c r="H1746" s="1"/>
    </row>
    <row r="1747" spans="8:8" ht="13.8" x14ac:dyDescent="0.3">
      <c r="H1747" s="1"/>
    </row>
    <row r="1748" spans="8:8" ht="13.8" x14ac:dyDescent="0.3">
      <c r="H1748" s="1"/>
    </row>
    <row r="1749" spans="8:8" ht="13.8" x14ac:dyDescent="0.3">
      <c r="H1749" s="1"/>
    </row>
    <row r="1750" spans="8:8" ht="13.8" x14ac:dyDescent="0.3">
      <c r="H1750" s="1"/>
    </row>
    <row r="1751" spans="8:8" ht="13.8" x14ac:dyDescent="0.3">
      <c r="H1751" s="1"/>
    </row>
    <row r="1752" spans="8:8" ht="13.8" x14ac:dyDescent="0.3">
      <c r="H1752" s="1"/>
    </row>
    <row r="1753" spans="8:8" ht="13.8" x14ac:dyDescent="0.3">
      <c r="H1753" s="1"/>
    </row>
    <row r="1754" spans="8:8" ht="13.8" x14ac:dyDescent="0.3">
      <c r="H1754" s="1"/>
    </row>
    <row r="1755" spans="8:8" ht="13.8" x14ac:dyDescent="0.3">
      <c r="H1755" s="1"/>
    </row>
    <row r="1756" spans="8:8" ht="13.8" x14ac:dyDescent="0.3">
      <c r="H1756" s="1"/>
    </row>
    <row r="1757" spans="8:8" ht="13.8" x14ac:dyDescent="0.3">
      <c r="H1757" s="1"/>
    </row>
    <row r="1758" spans="8:8" ht="13.8" x14ac:dyDescent="0.3">
      <c r="H1758" s="1"/>
    </row>
    <row r="1759" spans="8:8" ht="13.8" x14ac:dyDescent="0.3">
      <c r="H1759" s="1"/>
    </row>
    <row r="1760" spans="8:8" ht="13.8" x14ac:dyDescent="0.3">
      <c r="H1760" s="1"/>
    </row>
    <row r="1761" spans="8:8" ht="13.8" x14ac:dyDescent="0.3">
      <c r="H1761" s="1"/>
    </row>
    <row r="1762" spans="8:8" ht="13.8" x14ac:dyDescent="0.3">
      <c r="H1762" s="1"/>
    </row>
    <row r="1763" spans="8:8" ht="13.8" x14ac:dyDescent="0.3">
      <c r="H1763" s="1"/>
    </row>
    <row r="1764" spans="8:8" ht="13.8" x14ac:dyDescent="0.3">
      <c r="H1764" s="1"/>
    </row>
    <row r="1765" spans="8:8" ht="13.8" x14ac:dyDescent="0.3">
      <c r="H1765" s="1"/>
    </row>
    <row r="1766" spans="8:8" ht="13.8" x14ac:dyDescent="0.3">
      <c r="H1766" s="1"/>
    </row>
    <row r="1767" spans="8:8" ht="13.8" x14ac:dyDescent="0.3">
      <c r="H1767" s="1"/>
    </row>
    <row r="1768" spans="8:8" ht="13.8" x14ac:dyDescent="0.3">
      <c r="H1768" s="1"/>
    </row>
    <row r="1769" spans="8:8" ht="13.8" x14ac:dyDescent="0.3">
      <c r="H1769" s="1"/>
    </row>
    <row r="1770" spans="8:8" ht="13.8" x14ac:dyDescent="0.3">
      <c r="H1770" s="1"/>
    </row>
    <row r="1771" spans="8:8" ht="13.8" x14ac:dyDescent="0.3">
      <c r="H1771" s="1"/>
    </row>
    <row r="1772" spans="8:8" ht="13.8" x14ac:dyDescent="0.3">
      <c r="H1772" s="1"/>
    </row>
    <row r="1773" spans="8:8" ht="13.8" x14ac:dyDescent="0.3">
      <c r="H1773" s="1"/>
    </row>
    <row r="1774" spans="8:8" ht="13.8" x14ac:dyDescent="0.3">
      <c r="H1774" s="1"/>
    </row>
    <row r="1775" spans="8:8" ht="13.8" x14ac:dyDescent="0.3">
      <c r="H1775" s="1"/>
    </row>
    <row r="1776" spans="8:8" ht="13.8" x14ac:dyDescent="0.3">
      <c r="H1776" s="1"/>
    </row>
    <row r="1777" spans="8:8" ht="13.8" x14ac:dyDescent="0.3">
      <c r="H1777" s="1"/>
    </row>
    <row r="1778" spans="8:8" ht="13.8" x14ac:dyDescent="0.3">
      <c r="H1778" s="1"/>
    </row>
    <row r="1779" spans="8:8" ht="13.8" x14ac:dyDescent="0.3">
      <c r="H1779" s="1"/>
    </row>
    <row r="1780" spans="8:8" ht="13.8" x14ac:dyDescent="0.3">
      <c r="H1780" s="1"/>
    </row>
    <row r="1781" spans="8:8" ht="13.8" x14ac:dyDescent="0.3">
      <c r="H1781" s="1"/>
    </row>
    <row r="1782" spans="8:8" ht="13.8" x14ac:dyDescent="0.3">
      <c r="H1782" s="1"/>
    </row>
    <row r="1783" spans="8:8" ht="13.8" x14ac:dyDescent="0.3">
      <c r="H1783" s="1"/>
    </row>
    <row r="1784" spans="8:8" ht="13.8" x14ac:dyDescent="0.3">
      <c r="H1784" s="1"/>
    </row>
    <row r="1785" spans="8:8" ht="13.8" x14ac:dyDescent="0.3">
      <c r="H1785" s="1"/>
    </row>
    <row r="1786" spans="8:8" ht="13.8" x14ac:dyDescent="0.3">
      <c r="H1786" s="1"/>
    </row>
    <row r="1787" spans="8:8" ht="13.8" x14ac:dyDescent="0.3">
      <c r="H1787" s="1"/>
    </row>
    <row r="1788" spans="8:8" ht="13.8" x14ac:dyDescent="0.3">
      <c r="H1788" s="1"/>
    </row>
    <row r="1789" spans="8:8" ht="13.8" x14ac:dyDescent="0.3">
      <c r="H1789" s="1"/>
    </row>
    <row r="1790" spans="8:8" ht="13.8" x14ac:dyDescent="0.3">
      <c r="H1790" s="1"/>
    </row>
    <row r="1791" spans="8:8" ht="13.8" x14ac:dyDescent="0.3">
      <c r="H1791" s="1"/>
    </row>
    <row r="1792" spans="8:8" ht="13.8" x14ac:dyDescent="0.3">
      <c r="H1792" s="1"/>
    </row>
    <row r="1793" spans="8:8" ht="13.8" x14ac:dyDescent="0.3">
      <c r="H1793" s="1"/>
    </row>
    <row r="1794" spans="8:8" ht="13.8" x14ac:dyDescent="0.3">
      <c r="H1794" s="1"/>
    </row>
    <row r="1795" spans="8:8" ht="13.8" x14ac:dyDescent="0.3">
      <c r="H1795" s="1"/>
    </row>
    <row r="1796" spans="8:8" ht="13.8" x14ac:dyDescent="0.3">
      <c r="H1796" s="1"/>
    </row>
    <row r="1797" spans="8:8" ht="13.8" x14ac:dyDescent="0.3">
      <c r="H1797" s="1"/>
    </row>
    <row r="1798" spans="8:8" ht="13.8" x14ac:dyDescent="0.3">
      <c r="H1798" s="1"/>
    </row>
    <row r="1799" spans="8:8" ht="13.8" x14ac:dyDescent="0.3">
      <c r="H1799" s="1"/>
    </row>
    <row r="1800" spans="8:8" ht="13.8" x14ac:dyDescent="0.3">
      <c r="H1800" s="1"/>
    </row>
    <row r="1801" spans="8:8" ht="13.8" x14ac:dyDescent="0.3">
      <c r="H1801" s="1"/>
    </row>
    <row r="1802" spans="8:8" ht="13.8" x14ac:dyDescent="0.3">
      <c r="H1802" s="1"/>
    </row>
    <row r="1803" spans="8:8" ht="13.8" x14ac:dyDescent="0.3">
      <c r="H1803" s="1"/>
    </row>
    <row r="1804" spans="8:8" ht="13.8" x14ac:dyDescent="0.3">
      <c r="H1804" s="1"/>
    </row>
    <row r="1805" spans="8:8" ht="13.8" x14ac:dyDescent="0.3">
      <c r="H1805" s="1"/>
    </row>
    <row r="1806" spans="8:8" ht="13.8" x14ac:dyDescent="0.3">
      <c r="H1806" s="1"/>
    </row>
    <row r="1807" spans="8:8" ht="13.8" x14ac:dyDescent="0.3">
      <c r="H1807" s="1"/>
    </row>
    <row r="1808" spans="8:8" ht="13.8" x14ac:dyDescent="0.3">
      <c r="H1808" s="1"/>
    </row>
    <row r="1809" spans="8:8" ht="13.8" x14ac:dyDescent="0.3">
      <c r="H1809" s="1"/>
    </row>
    <row r="1810" spans="8:8" ht="13.8" x14ac:dyDescent="0.3">
      <c r="H1810" s="1"/>
    </row>
    <row r="1811" spans="8:8" ht="13.8" x14ac:dyDescent="0.3">
      <c r="H1811" s="1"/>
    </row>
    <row r="1812" spans="8:8" ht="13.8" x14ac:dyDescent="0.3">
      <c r="H1812" s="1"/>
    </row>
    <row r="1813" spans="8:8" ht="13.8" x14ac:dyDescent="0.3">
      <c r="H1813" s="1"/>
    </row>
    <row r="1814" spans="8:8" ht="13.8" x14ac:dyDescent="0.3">
      <c r="H1814" s="1"/>
    </row>
    <row r="1815" spans="8:8" ht="13.8" x14ac:dyDescent="0.3">
      <c r="H1815" s="1"/>
    </row>
    <row r="1816" spans="8:8" ht="13.8" x14ac:dyDescent="0.3">
      <c r="H1816" s="1"/>
    </row>
    <row r="1817" spans="8:8" ht="13.8" x14ac:dyDescent="0.3">
      <c r="H1817" s="1"/>
    </row>
    <row r="1818" spans="8:8" ht="13.8" x14ac:dyDescent="0.3">
      <c r="H1818" s="1"/>
    </row>
    <row r="1819" spans="8:8" ht="13.8" x14ac:dyDescent="0.3">
      <c r="H1819" s="1"/>
    </row>
    <row r="1820" spans="8:8" ht="13.8" x14ac:dyDescent="0.3">
      <c r="H1820" s="1"/>
    </row>
    <row r="1821" spans="8:8" ht="13.8" x14ac:dyDescent="0.3">
      <c r="H1821" s="1"/>
    </row>
    <row r="1822" spans="8:8" ht="13.8" x14ac:dyDescent="0.3">
      <c r="H1822" s="1"/>
    </row>
    <row r="1823" spans="8:8" ht="13.8" x14ac:dyDescent="0.3">
      <c r="H1823" s="1"/>
    </row>
    <row r="1824" spans="8:8" ht="13.8" x14ac:dyDescent="0.3">
      <c r="H1824" s="1"/>
    </row>
    <row r="1825" spans="8:8" ht="13.8" x14ac:dyDescent="0.3">
      <c r="H1825" s="1"/>
    </row>
    <row r="1826" spans="8:8" ht="13.8" x14ac:dyDescent="0.3">
      <c r="H1826" s="1"/>
    </row>
    <row r="1827" spans="8:8" ht="13.8" x14ac:dyDescent="0.3">
      <c r="H1827" s="1"/>
    </row>
    <row r="1828" spans="8:8" ht="13.8" x14ac:dyDescent="0.3">
      <c r="H1828" s="1"/>
    </row>
    <row r="1829" spans="8:8" ht="13.8" x14ac:dyDescent="0.3">
      <c r="H1829" s="1"/>
    </row>
    <row r="1830" spans="8:8" ht="13.8" x14ac:dyDescent="0.3">
      <c r="H1830" s="1"/>
    </row>
    <row r="1831" spans="8:8" ht="13.8" x14ac:dyDescent="0.3">
      <c r="H1831" s="1"/>
    </row>
    <row r="1832" spans="8:8" ht="13.8" x14ac:dyDescent="0.3">
      <c r="H1832" s="1"/>
    </row>
    <row r="1833" spans="8:8" ht="13.8" x14ac:dyDescent="0.3">
      <c r="H1833" s="1"/>
    </row>
    <row r="1834" spans="8:8" ht="13.8" x14ac:dyDescent="0.3">
      <c r="H1834" s="1"/>
    </row>
    <row r="1835" spans="8:8" ht="13.8" x14ac:dyDescent="0.3">
      <c r="H1835" s="1"/>
    </row>
    <row r="1836" spans="8:8" ht="13.8" x14ac:dyDescent="0.3">
      <c r="H1836" s="1"/>
    </row>
    <row r="1837" spans="8:8" ht="13.8" x14ac:dyDescent="0.3">
      <c r="H1837" s="1"/>
    </row>
    <row r="1838" spans="8:8" ht="13.8" x14ac:dyDescent="0.3">
      <c r="H1838" s="1"/>
    </row>
    <row r="1839" spans="8:8" ht="13.8" x14ac:dyDescent="0.3">
      <c r="H1839" s="1"/>
    </row>
    <row r="1840" spans="8:8" ht="13.8" x14ac:dyDescent="0.3">
      <c r="H1840" s="1"/>
    </row>
    <row r="1841" spans="8:8" ht="13.8" x14ac:dyDescent="0.3">
      <c r="H1841" s="1"/>
    </row>
    <row r="1842" spans="8:8" ht="13.8" x14ac:dyDescent="0.3">
      <c r="H1842" s="1"/>
    </row>
    <row r="1843" spans="8:8" ht="13.8" x14ac:dyDescent="0.3">
      <c r="H1843" s="1"/>
    </row>
    <row r="1844" spans="8:8" ht="13.8" x14ac:dyDescent="0.3">
      <c r="H1844" s="1"/>
    </row>
    <row r="1845" spans="8:8" ht="13.8" x14ac:dyDescent="0.3">
      <c r="H1845" s="1"/>
    </row>
    <row r="1846" spans="8:8" ht="13.8" x14ac:dyDescent="0.3">
      <c r="H1846" s="1"/>
    </row>
    <row r="1847" spans="8:8" ht="13.8" x14ac:dyDescent="0.3">
      <c r="H1847" s="1"/>
    </row>
    <row r="1848" spans="8:8" ht="13.8" x14ac:dyDescent="0.3">
      <c r="H1848" s="1"/>
    </row>
    <row r="1849" spans="8:8" ht="13.8" x14ac:dyDescent="0.3">
      <c r="H1849" s="1"/>
    </row>
    <row r="1850" spans="8:8" ht="13.8" x14ac:dyDescent="0.3">
      <c r="H1850" s="1"/>
    </row>
    <row r="1851" spans="8:8" ht="13.8" x14ac:dyDescent="0.3">
      <c r="H1851" s="1"/>
    </row>
    <row r="1852" spans="8:8" ht="13.8" x14ac:dyDescent="0.3">
      <c r="H1852" s="1"/>
    </row>
    <row r="1853" spans="8:8" ht="13.8" x14ac:dyDescent="0.3">
      <c r="H1853" s="1"/>
    </row>
    <row r="1854" spans="8:8" ht="13.8" x14ac:dyDescent="0.3">
      <c r="H1854" s="1"/>
    </row>
    <row r="1855" spans="8:8" ht="13.8" x14ac:dyDescent="0.3">
      <c r="H1855" s="1"/>
    </row>
    <row r="1856" spans="8:8" ht="13.8" x14ac:dyDescent="0.3">
      <c r="H1856" s="1"/>
    </row>
    <row r="1857" spans="8:8" ht="13.8" x14ac:dyDescent="0.3">
      <c r="H1857" s="1"/>
    </row>
    <row r="1858" spans="8:8" ht="13.8" x14ac:dyDescent="0.3">
      <c r="H1858" s="1"/>
    </row>
    <row r="1859" spans="8:8" ht="13.8" x14ac:dyDescent="0.3">
      <c r="H1859" s="1"/>
    </row>
    <row r="1860" spans="8:8" ht="13.8" x14ac:dyDescent="0.3">
      <c r="H1860" s="1"/>
    </row>
    <row r="1861" spans="8:8" ht="13.8" x14ac:dyDescent="0.3">
      <c r="H1861" s="1"/>
    </row>
    <row r="1862" spans="8:8" ht="13.8" x14ac:dyDescent="0.3">
      <c r="H1862" s="1"/>
    </row>
    <row r="1863" spans="8:8" ht="13.8" x14ac:dyDescent="0.3">
      <c r="H1863" s="1"/>
    </row>
    <row r="1864" spans="8:8" ht="13.8" x14ac:dyDescent="0.3">
      <c r="H1864" s="1"/>
    </row>
    <row r="1865" spans="8:8" ht="13.8" x14ac:dyDescent="0.3">
      <c r="H1865" s="1"/>
    </row>
    <row r="1866" spans="8:8" ht="13.8" x14ac:dyDescent="0.3">
      <c r="H1866" s="1"/>
    </row>
    <row r="1867" spans="8:8" ht="13.8" x14ac:dyDescent="0.3">
      <c r="H1867" s="1"/>
    </row>
    <row r="1868" spans="8:8" ht="13.8" x14ac:dyDescent="0.3">
      <c r="H1868" s="1"/>
    </row>
    <row r="1869" spans="8:8" ht="13.8" x14ac:dyDescent="0.3">
      <c r="H1869" s="1"/>
    </row>
    <row r="1870" spans="8:8" ht="13.8" x14ac:dyDescent="0.3">
      <c r="H1870" s="1"/>
    </row>
    <row r="1871" spans="8:8" ht="13.8" x14ac:dyDescent="0.3">
      <c r="H1871" s="1"/>
    </row>
    <row r="1872" spans="8:8" ht="13.8" x14ac:dyDescent="0.3">
      <c r="H1872" s="1"/>
    </row>
    <row r="1873" spans="8:8" ht="13.8" x14ac:dyDescent="0.3">
      <c r="H1873" s="1"/>
    </row>
    <row r="1874" spans="8:8" ht="13.8" x14ac:dyDescent="0.3">
      <c r="H1874" s="1"/>
    </row>
    <row r="1875" spans="8:8" ht="13.8" x14ac:dyDescent="0.3">
      <c r="H1875" s="1"/>
    </row>
    <row r="1876" spans="8:8" ht="13.8" x14ac:dyDescent="0.3">
      <c r="H1876" s="1"/>
    </row>
    <row r="1877" spans="8:8" ht="13.8" x14ac:dyDescent="0.3">
      <c r="H1877" s="1"/>
    </row>
    <row r="1878" spans="8:8" ht="13.8" x14ac:dyDescent="0.3">
      <c r="H1878" s="1"/>
    </row>
    <row r="1879" spans="8:8" ht="13.8" x14ac:dyDescent="0.3">
      <c r="H1879" s="1"/>
    </row>
    <row r="1880" spans="8:8" ht="13.8" x14ac:dyDescent="0.3">
      <c r="H1880" s="1"/>
    </row>
    <row r="1881" spans="8:8" ht="13.8" x14ac:dyDescent="0.3">
      <c r="H1881" s="1"/>
    </row>
    <row r="1882" spans="8:8" ht="13.8" x14ac:dyDescent="0.3">
      <c r="H1882" s="1"/>
    </row>
    <row r="1883" spans="8:8" ht="13.8" x14ac:dyDescent="0.3">
      <c r="H1883" s="1"/>
    </row>
    <row r="1884" spans="8:8" ht="13.8" x14ac:dyDescent="0.3">
      <c r="H1884" s="1"/>
    </row>
    <row r="1885" spans="8:8" ht="13.8" x14ac:dyDescent="0.3">
      <c r="H1885" s="1"/>
    </row>
    <row r="1886" spans="8:8" ht="13.8" x14ac:dyDescent="0.3">
      <c r="H1886" s="1"/>
    </row>
    <row r="1887" spans="8:8" ht="13.8" x14ac:dyDescent="0.3">
      <c r="H1887" s="1"/>
    </row>
    <row r="1888" spans="8:8" ht="13.8" x14ac:dyDescent="0.3">
      <c r="H1888" s="1"/>
    </row>
    <row r="1889" spans="8:8" ht="13.8" x14ac:dyDescent="0.3">
      <c r="H1889" s="1"/>
    </row>
    <row r="1890" spans="8:8" ht="13.8" x14ac:dyDescent="0.3">
      <c r="H1890" s="1"/>
    </row>
    <row r="1891" spans="8:8" ht="13.8" x14ac:dyDescent="0.3">
      <c r="H1891" s="1"/>
    </row>
    <row r="1892" spans="8:8" ht="13.8" x14ac:dyDescent="0.3">
      <c r="H1892" s="1"/>
    </row>
    <row r="1893" spans="8:8" ht="13.8" x14ac:dyDescent="0.3">
      <c r="H1893" s="1"/>
    </row>
    <row r="1894" spans="8:8" ht="13.8" x14ac:dyDescent="0.3">
      <c r="H1894" s="1"/>
    </row>
    <row r="1895" spans="8:8" ht="13.8" x14ac:dyDescent="0.3">
      <c r="H1895" s="1"/>
    </row>
    <row r="1896" spans="8:8" ht="13.8" x14ac:dyDescent="0.3">
      <c r="H1896" s="1"/>
    </row>
    <row r="1897" spans="8:8" ht="13.8" x14ac:dyDescent="0.3">
      <c r="H1897" s="1"/>
    </row>
    <row r="1898" spans="8:8" ht="13.8" x14ac:dyDescent="0.3">
      <c r="H1898" s="1"/>
    </row>
    <row r="1899" spans="8:8" ht="13.8" x14ac:dyDescent="0.3">
      <c r="H1899" s="1"/>
    </row>
    <row r="1900" spans="8:8" ht="13.8" x14ac:dyDescent="0.3">
      <c r="H1900" s="1"/>
    </row>
    <row r="1901" spans="8:8" ht="13.8" x14ac:dyDescent="0.3">
      <c r="H1901" s="1"/>
    </row>
    <row r="1902" spans="8:8" ht="13.8" x14ac:dyDescent="0.3">
      <c r="H1902" s="1"/>
    </row>
    <row r="1903" spans="8:8" ht="13.8" x14ac:dyDescent="0.3">
      <c r="H1903" s="1"/>
    </row>
    <row r="1904" spans="8:8" ht="13.8" x14ac:dyDescent="0.3">
      <c r="H1904" s="1"/>
    </row>
    <row r="1905" spans="8:8" ht="13.8" x14ac:dyDescent="0.3">
      <c r="H1905" s="1"/>
    </row>
    <row r="1906" spans="8:8" ht="13.8" x14ac:dyDescent="0.3">
      <c r="H1906" s="1"/>
    </row>
    <row r="1907" spans="8:8" ht="13.8" x14ac:dyDescent="0.3">
      <c r="H1907" s="1"/>
    </row>
    <row r="1908" spans="8:8" ht="13.8" x14ac:dyDescent="0.3">
      <c r="H1908" s="1"/>
    </row>
    <row r="1909" spans="8:8" ht="13.8" x14ac:dyDescent="0.3">
      <c r="H1909" s="1"/>
    </row>
    <row r="1910" spans="8:8" ht="13.8" x14ac:dyDescent="0.3">
      <c r="H1910" s="1"/>
    </row>
    <row r="1911" spans="8:8" ht="13.8" x14ac:dyDescent="0.3">
      <c r="H1911" s="1"/>
    </row>
    <row r="1912" spans="8:8" ht="13.8" x14ac:dyDescent="0.3">
      <c r="H1912" s="1"/>
    </row>
    <row r="1913" spans="8:8" ht="13.8" x14ac:dyDescent="0.3">
      <c r="H1913" s="1"/>
    </row>
    <row r="1914" spans="8:8" ht="13.8" x14ac:dyDescent="0.3">
      <c r="H1914" s="1"/>
    </row>
    <row r="1915" spans="8:8" ht="13.8" x14ac:dyDescent="0.3">
      <c r="H1915" s="1"/>
    </row>
    <row r="1916" spans="8:8" ht="13.8" x14ac:dyDescent="0.3">
      <c r="H1916" s="1"/>
    </row>
    <row r="1917" spans="8:8" ht="13.8" x14ac:dyDescent="0.3">
      <c r="H1917" s="1"/>
    </row>
    <row r="1918" spans="8:8" ht="13.8" x14ac:dyDescent="0.3">
      <c r="H1918" s="1"/>
    </row>
    <row r="1919" spans="8:8" ht="13.8" x14ac:dyDescent="0.3">
      <c r="H1919" s="1"/>
    </row>
    <row r="1920" spans="8:8" ht="13.8" x14ac:dyDescent="0.3">
      <c r="H1920" s="1"/>
    </row>
    <row r="1921" spans="8:8" ht="13.8" x14ac:dyDescent="0.3">
      <c r="H1921" s="1"/>
    </row>
    <row r="1922" spans="8:8" ht="13.8" x14ac:dyDescent="0.3">
      <c r="H1922" s="1"/>
    </row>
    <row r="1923" spans="8:8" ht="13.8" x14ac:dyDescent="0.3">
      <c r="H1923" s="1"/>
    </row>
    <row r="1924" spans="8:8" ht="13.8" x14ac:dyDescent="0.3">
      <c r="H1924" s="1"/>
    </row>
    <row r="1925" spans="8:8" ht="13.8" x14ac:dyDescent="0.3">
      <c r="H1925" s="1"/>
    </row>
    <row r="1926" spans="8:8" ht="13.8" x14ac:dyDescent="0.3">
      <c r="H1926" s="1"/>
    </row>
    <row r="1927" spans="8:8" ht="13.8" x14ac:dyDescent="0.3">
      <c r="H1927" s="1"/>
    </row>
    <row r="1928" spans="8:8" ht="13.8" x14ac:dyDescent="0.3">
      <c r="H1928" s="1"/>
    </row>
    <row r="1929" spans="8:8" ht="13.8" x14ac:dyDescent="0.3">
      <c r="H1929" s="1"/>
    </row>
    <row r="1930" spans="8:8" ht="13.8" x14ac:dyDescent="0.3">
      <c r="H1930" s="1"/>
    </row>
    <row r="1931" spans="8:8" ht="13.8" x14ac:dyDescent="0.3">
      <c r="H1931" s="1"/>
    </row>
    <row r="1932" spans="8:8" ht="13.8" x14ac:dyDescent="0.3">
      <c r="H1932" s="1"/>
    </row>
    <row r="1933" spans="8:8" ht="13.8" x14ac:dyDescent="0.3">
      <c r="H1933" s="1"/>
    </row>
    <row r="1934" spans="8:8" ht="13.8" x14ac:dyDescent="0.3">
      <c r="H1934" s="1"/>
    </row>
    <row r="1935" spans="8:8" ht="13.8" x14ac:dyDescent="0.3">
      <c r="H1935" s="1"/>
    </row>
    <row r="1936" spans="8:8" ht="13.8" x14ac:dyDescent="0.3">
      <c r="H1936" s="1"/>
    </row>
    <row r="1937" spans="8:8" ht="13.8" x14ac:dyDescent="0.3">
      <c r="H1937" s="1"/>
    </row>
    <row r="1938" spans="8:8" ht="13.8" x14ac:dyDescent="0.3">
      <c r="H1938" s="1"/>
    </row>
    <row r="1939" spans="8:8" ht="13.8" x14ac:dyDescent="0.3">
      <c r="H1939" s="1"/>
    </row>
    <row r="1940" spans="8:8" ht="13.8" x14ac:dyDescent="0.3">
      <c r="H1940" s="1"/>
    </row>
    <row r="1941" spans="8:8" ht="13.8" x14ac:dyDescent="0.3">
      <c r="H1941" s="1"/>
    </row>
    <row r="1942" spans="8:8" ht="13.8" x14ac:dyDescent="0.3">
      <c r="H1942" s="1"/>
    </row>
    <row r="1943" spans="8:8" ht="13.8" x14ac:dyDescent="0.3">
      <c r="H1943" s="1"/>
    </row>
    <row r="1944" spans="8:8" ht="13.8" x14ac:dyDescent="0.3">
      <c r="H1944" s="1"/>
    </row>
    <row r="1945" spans="8:8" ht="13.8" x14ac:dyDescent="0.3">
      <c r="H1945" s="1"/>
    </row>
    <row r="1946" spans="8:8" ht="13.8" x14ac:dyDescent="0.3">
      <c r="H1946" s="1"/>
    </row>
    <row r="1947" spans="8:8" ht="13.8" x14ac:dyDescent="0.3">
      <c r="H1947" s="1"/>
    </row>
    <row r="1948" spans="8:8" ht="13.8" x14ac:dyDescent="0.3">
      <c r="H1948" s="1"/>
    </row>
    <row r="1949" spans="8:8" ht="13.8" x14ac:dyDescent="0.3">
      <c r="H1949" s="1"/>
    </row>
    <row r="1950" spans="8:8" ht="13.8" x14ac:dyDescent="0.3">
      <c r="H1950" s="1"/>
    </row>
    <row r="1951" spans="8:8" ht="13.8" x14ac:dyDescent="0.3">
      <c r="H1951" s="1"/>
    </row>
    <row r="1952" spans="8:8" ht="13.8" x14ac:dyDescent="0.3">
      <c r="H1952" s="1"/>
    </row>
    <row r="1953" spans="8:8" ht="13.8" x14ac:dyDescent="0.3">
      <c r="H1953" s="1"/>
    </row>
    <row r="1954" spans="8:8" ht="13.8" x14ac:dyDescent="0.3">
      <c r="H1954" s="1"/>
    </row>
    <row r="1955" spans="8:8" ht="13.8" x14ac:dyDescent="0.3">
      <c r="H1955" s="1"/>
    </row>
    <row r="1956" spans="8:8" ht="13.8" x14ac:dyDescent="0.3">
      <c r="H1956" s="1"/>
    </row>
    <row r="1957" spans="8:8" ht="13.8" x14ac:dyDescent="0.3">
      <c r="H1957" s="1"/>
    </row>
    <row r="1958" spans="8:8" ht="13.8" x14ac:dyDescent="0.3">
      <c r="H1958" s="1"/>
    </row>
    <row r="1959" spans="8:8" ht="13.8" x14ac:dyDescent="0.3">
      <c r="H1959" s="1"/>
    </row>
    <row r="1960" spans="8:8" ht="13.8" x14ac:dyDescent="0.3">
      <c r="H1960" s="1"/>
    </row>
    <row r="1961" spans="8:8" ht="13.8" x14ac:dyDescent="0.3">
      <c r="H1961" s="1"/>
    </row>
    <row r="1962" spans="8:8" ht="13.8" x14ac:dyDescent="0.3">
      <c r="H1962" s="1"/>
    </row>
    <row r="1963" spans="8:8" ht="13.8" x14ac:dyDescent="0.3">
      <c r="H1963" s="1"/>
    </row>
    <row r="1964" spans="8:8" ht="13.8" x14ac:dyDescent="0.3">
      <c r="H1964" s="1"/>
    </row>
    <row r="1965" spans="8:8" ht="13.8" x14ac:dyDescent="0.3">
      <c r="H1965" s="1"/>
    </row>
    <row r="1966" spans="8:8" ht="13.8" x14ac:dyDescent="0.3">
      <c r="H1966" s="1"/>
    </row>
    <row r="1967" spans="8:8" ht="13.8" x14ac:dyDescent="0.3">
      <c r="H1967" s="1"/>
    </row>
    <row r="1968" spans="8:8" ht="13.8" x14ac:dyDescent="0.3">
      <c r="H1968" s="1"/>
    </row>
    <row r="1969" spans="8:8" ht="13.8" x14ac:dyDescent="0.3">
      <c r="H1969" s="1"/>
    </row>
    <row r="1970" spans="8:8" ht="13.8" x14ac:dyDescent="0.3">
      <c r="H1970" s="1"/>
    </row>
    <row r="1971" spans="8:8" ht="13.8" x14ac:dyDescent="0.3">
      <c r="H1971" s="1"/>
    </row>
    <row r="1972" spans="8:8" ht="13.8" x14ac:dyDescent="0.3">
      <c r="H1972" s="1"/>
    </row>
    <row r="1973" spans="8:8" ht="13.8" x14ac:dyDescent="0.3">
      <c r="H1973" s="1"/>
    </row>
    <row r="1974" spans="8:8" ht="13.8" x14ac:dyDescent="0.3">
      <c r="H1974" s="1"/>
    </row>
    <row r="1975" spans="8:8" ht="13.8" x14ac:dyDescent="0.3">
      <c r="H1975" s="1"/>
    </row>
    <row r="1976" spans="8:8" ht="13.8" x14ac:dyDescent="0.3">
      <c r="H1976" s="1"/>
    </row>
    <row r="1977" spans="8:8" ht="13.8" x14ac:dyDescent="0.3">
      <c r="H1977" s="1"/>
    </row>
    <row r="1978" spans="8:8" ht="13.8" x14ac:dyDescent="0.3">
      <c r="H1978" s="1"/>
    </row>
    <row r="1979" spans="8:8" ht="13.8" x14ac:dyDescent="0.3">
      <c r="H1979" s="1"/>
    </row>
    <row r="1980" spans="8:8" ht="13.8" x14ac:dyDescent="0.3">
      <c r="H1980" s="1"/>
    </row>
    <row r="1981" spans="8:8" ht="13.8" x14ac:dyDescent="0.3">
      <c r="H1981" s="1"/>
    </row>
    <row r="1982" spans="8:8" ht="13.8" x14ac:dyDescent="0.3">
      <c r="H1982" s="1"/>
    </row>
    <row r="1983" spans="8:8" ht="13.8" x14ac:dyDescent="0.3">
      <c r="H1983" s="1"/>
    </row>
    <row r="1984" spans="8:8" ht="13.8" x14ac:dyDescent="0.3">
      <c r="H1984" s="1"/>
    </row>
    <row r="1985" spans="8:8" ht="13.8" x14ac:dyDescent="0.3">
      <c r="H1985" s="1"/>
    </row>
    <row r="1986" spans="8:8" ht="13.8" x14ac:dyDescent="0.3">
      <c r="H1986" s="1"/>
    </row>
    <row r="1987" spans="8:8" ht="13.8" x14ac:dyDescent="0.3">
      <c r="H1987" s="1"/>
    </row>
    <row r="1988" spans="8:8" ht="13.8" x14ac:dyDescent="0.3">
      <c r="H1988" s="1"/>
    </row>
    <row r="1989" spans="8:8" ht="13.8" x14ac:dyDescent="0.3">
      <c r="H1989" s="1"/>
    </row>
    <row r="1990" spans="8:8" ht="13.8" x14ac:dyDescent="0.3">
      <c r="H1990" s="1"/>
    </row>
    <row r="1991" spans="8:8" ht="13.8" x14ac:dyDescent="0.3">
      <c r="H1991" s="1"/>
    </row>
    <row r="1992" spans="8:8" ht="13.8" x14ac:dyDescent="0.3">
      <c r="H1992" s="1"/>
    </row>
    <row r="1993" spans="8:8" ht="13.8" x14ac:dyDescent="0.3">
      <c r="H1993" s="1"/>
    </row>
    <row r="1994" spans="8:8" ht="13.8" x14ac:dyDescent="0.3">
      <c r="H1994" s="1"/>
    </row>
    <row r="1995" spans="8:8" ht="13.8" x14ac:dyDescent="0.3">
      <c r="H1995" s="1"/>
    </row>
    <row r="1996" spans="8:8" ht="13.8" x14ac:dyDescent="0.3">
      <c r="H1996" s="1"/>
    </row>
    <row r="1997" spans="8:8" ht="13.8" x14ac:dyDescent="0.3">
      <c r="H1997" s="1"/>
    </row>
    <row r="1998" spans="8:8" ht="13.8" x14ac:dyDescent="0.3">
      <c r="H1998" s="1"/>
    </row>
    <row r="1999" spans="8:8" ht="13.8" x14ac:dyDescent="0.3">
      <c r="H1999" s="1"/>
    </row>
    <row r="2000" spans="8:8" ht="13.8" x14ac:dyDescent="0.3">
      <c r="H2000" s="1"/>
    </row>
    <row r="2001" spans="8:8" ht="13.8" x14ac:dyDescent="0.3">
      <c r="H2001" s="1"/>
    </row>
    <row r="2002" spans="8:8" ht="13.8" x14ac:dyDescent="0.3">
      <c r="H2002" s="1"/>
    </row>
    <row r="2003" spans="8:8" ht="13.8" x14ac:dyDescent="0.3">
      <c r="H2003" s="1"/>
    </row>
    <row r="2004" spans="8:8" ht="13.8" x14ac:dyDescent="0.3">
      <c r="H2004" s="1"/>
    </row>
    <row r="2005" spans="8:8" ht="13.8" x14ac:dyDescent="0.3">
      <c r="H2005" s="1"/>
    </row>
    <row r="2006" spans="8:8" ht="13.8" x14ac:dyDescent="0.3">
      <c r="H2006" s="1"/>
    </row>
    <row r="2007" spans="8:8" ht="13.8" x14ac:dyDescent="0.3">
      <c r="H2007" s="1"/>
    </row>
    <row r="2008" spans="8:8" ht="13.8" x14ac:dyDescent="0.3">
      <c r="H2008" s="1"/>
    </row>
    <row r="2009" spans="8:8" ht="13.8" x14ac:dyDescent="0.3">
      <c r="H2009" s="1"/>
    </row>
    <row r="2010" spans="8:8" ht="13.8" x14ac:dyDescent="0.3">
      <c r="H2010" s="1"/>
    </row>
    <row r="2011" spans="8:8" ht="13.8" x14ac:dyDescent="0.3">
      <c r="H2011" s="1"/>
    </row>
    <row r="2012" spans="8:8" ht="13.8" x14ac:dyDescent="0.3">
      <c r="H2012" s="1"/>
    </row>
    <row r="2013" spans="8:8" ht="13.8" x14ac:dyDescent="0.3">
      <c r="H2013" s="1"/>
    </row>
    <row r="2014" spans="8:8" ht="13.8" x14ac:dyDescent="0.3">
      <c r="H2014" s="1"/>
    </row>
    <row r="2015" spans="8:8" ht="13.8" x14ac:dyDescent="0.3">
      <c r="H2015" s="1"/>
    </row>
    <row r="2016" spans="8:8" ht="13.8" x14ac:dyDescent="0.3">
      <c r="H2016" s="1"/>
    </row>
    <row r="2017" spans="8:8" ht="13.8" x14ac:dyDescent="0.3">
      <c r="H2017" s="1"/>
    </row>
    <row r="2018" spans="8:8" ht="13.8" x14ac:dyDescent="0.3">
      <c r="H2018" s="1"/>
    </row>
    <row r="2019" spans="8:8" ht="13.8" x14ac:dyDescent="0.3">
      <c r="H2019" s="1"/>
    </row>
    <row r="2020" spans="8:8" ht="13.8" x14ac:dyDescent="0.3">
      <c r="H2020" s="1"/>
    </row>
    <row r="2021" spans="8:8" ht="13.8" x14ac:dyDescent="0.3">
      <c r="H2021" s="1"/>
    </row>
    <row r="2022" spans="8:8" ht="13.8" x14ac:dyDescent="0.3">
      <c r="H2022" s="1"/>
    </row>
    <row r="2023" spans="8:8" ht="13.8" x14ac:dyDescent="0.3">
      <c r="H2023" s="1"/>
    </row>
    <row r="2024" spans="8:8" ht="13.8" x14ac:dyDescent="0.3">
      <c r="H2024" s="1"/>
    </row>
    <row r="2025" spans="8:8" ht="13.8" x14ac:dyDescent="0.3">
      <c r="H2025" s="1"/>
    </row>
    <row r="2026" spans="8:8" ht="13.8" x14ac:dyDescent="0.3">
      <c r="H2026" s="1"/>
    </row>
    <row r="2027" spans="8:8" ht="13.8" x14ac:dyDescent="0.3">
      <c r="H2027" s="1"/>
    </row>
    <row r="2028" spans="8:8" ht="13.8" x14ac:dyDescent="0.3">
      <c r="H2028" s="1"/>
    </row>
    <row r="2029" spans="8:8" ht="13.8" x14ac:dyDescent="0.3">
      <c r="H2029" s="1"/>
    </row>
    <row r="2030" spans="8:8" ht="13.8" x14ac:dyDescent="0.3">
      <c r="H2030" s="1"/>
    </row>
    <row r="2031" spans="8:8" ht="13.8" x14ac:dyDescent="0.3">
      <c r="H2031" s="1"/>
    </row>
    <row r="2032" spans="8:8" ht="13.8" x14ac:dyDescent="0.3">
      <c r="H2032" s="1"/>
    </row>
    <row r="2033" spans="8:8" ht="13.8" x14ac:dyDescent="0.3">
      <c r="H2033" s="1"/>
    </row>
    <row r="2034" spans="8:8" ht="13.8" x14ac:dyDescent="0.3">
      <c r="H2034" s="1"/>
    </row>
    <row r="2035" spans="8:8" ht="13.8" x14ac:dyDescent="0.3">
      <c r="H2035" s="1"/>
    </row>
    <row r="2036" spans="8:8" ht="13.8" x14ac:dyDescent="0.3">
      <c r="H2036" s="1"/>
    </row>
    <row r="2037" spans="8:8" ht="13.8" x14ac:dyDescent="0.3">
      <c r="H2037" s="1"/>
    </row>
    <row r="2038" spans="8:8" ht="13.8" x14ac:dyDescent="0.3">
      <c r="H2038" s="1"/>
    </row>
    <row r="2039" spans="8:8" ht="13.8" x14ac:dyDescent="0.3">
      <c r="H2039" s="1"/>
    </row>
    <row r="2040" spans="8:8" ht="13.8" x14ac:dyDescent="0.3">
      <c r="H2040" s="1"/>
    </row>
    <row r="2041" spans="8:8" ht="13.8" x14ac:dyDescent="0.3">
      <c r="H2041" s="1"/>
    </row>
    <row r="2042" spans="8:8" ht="13.8" x14ac:dyDescent="0.3">
      <c r="H2042" s="1"/>
    </row>
    <row r="2043" spans="8:8" ht="13.8" x14ac:dyDescent="0.3">
      <c r="H2043" s="1"/>
    </row>
    <row r="2044" spans="8:8" ht="13.8" x14ac:dyDescent="0.3">
      <c r="H2044" s="1"/>
    </row>
    <row r="2045" spans="8:8" ht="13.8" x14ac:dyDescent="0.3">
      <c r="H2045" s="1"/>
    </row>
    <row r="2046" spans="8:8" ht="13.8" x14ac:dyDescent="0.3">
      <c r="H2046" s="1"/>
    </row>
    <row r="2047" spans="8:8" ht="13.8" x14ac:dyDescent="0.3">
      <c r="H2047" s="1"/>
    </row>
    <row r="2048" spans="8:8" ht="13.8" x14ac:dyDescent="0.3">
      <c r="H2048" s="1"/>
    </row>
    <row r="2049" spans="8:8" ht="13.8" x14ac:dyDescent="0.3">
      <c r="H2049" s="1"/>
    </row>
    <row r="2050" spans="8:8" ht="13.8" x14ac:dyDescent="0.3">
      <c r="H2050" s="1"/>
    </row>
    <row r="2051" spans="8:8" ht="13.8" x14ac:dyDescent="0.3">
      <c r="H2051" s="1"/>
    </row>
    <row r="2052" spans="8:8" ht="13.8" x14ac:dyDescent="0.3">
      <c r="H2052" s="1"/>
    </row>
    <row r="2053" spans="8:8" ht="13.8" x14ac:dyDescent="0.3">
      <c r="H2053" s="1"/>
    </row>
    <row r="2054" spans="8:8" ht="13.8" x14ac:dyDescent="0.3">
      <c r="H2054" s="1"/>
    </row>
    <row r="2055" spans="8:8" ht="13.8" x14ac:dyDescent="0.3">
      <c r="H2055" s="1"/>
    </row>
    <row r="2056" spans="8:8" ht="13.8" x14ac:dyDescent="0.3">
      <c r="H2056" s="1"/>
    </row>
    <row r="2057" spans="8:8" ht="13.8" x14ac:dyDescent="0.3">
      <c r="H2057" s="1"/>
    </row>
    <row r="2058" spans="8:8" ht="13.8" x14ac:dyDescent="0.3">
      <c r="H2058" s="1"/>
    </row>
    <row r="2059" spans="8:8" ht="13.8" x14ac:dyDescent="0.3">
      <c r="H2059" s="1"/>
    </row>
    <row r="2060" spans="8:8" ht="13.8" x14ac:dyDescent="0.3">
      <c r="H2060" s="1"/>
    </row>
    <row r="2061" spans="8:8" ht="13.8" x14ac:dyDescent="0.3">
      <c r="H2061" s="1"/>
    </row>
    <row r="2062" spans="8:8" ht="13.8" x14ac:dyDescent="0.3">
      <c r="H2062" s="1"/>
    </row>
    <row r="2063" spans="8:8" ht="13.8" x14ac:dyDescent="0.3">
      <c r="H2063" s="1"/>
    </row>
    <row r="2064" spans="8:8" ht="13.8" x14ac:dyDescent="0.3">
      <c r="H2064" s="1"/>
    </row>
    <row r="2065" spans="8:8" ht="13.8" x14ac:dyDescent="0.3">
      <c r="H2065" s="1"/>
    </row>
    <row r="2066" spans="8:8" ht="13.8" x14ac:dyDescent="0.3">
      <c r="H2066" s="1"/>
    </row>
    <row r="2067" spans="8:8" ht="13.8" x14ac:dyDescent="0.3">
      <c r="H2067" s="1"/>
    </row>
    <row r="2068" spans="8:8" ht="13.8" x14ac:dyDescent="0.3">
      <c r="H2068" s="1"/>
    </row>
    <row r="2069" spans="8:8" ht="13.8" x14ac:dyDescent="0.3">
      <c r="H2069" s="1"/>
    </row>
    <row r="2070" spans="8:8" ht="13.8" x14ac:dyDescent="0.3">
      <c r="H2070" s="1"/>
    </row>
    <row r="2071" spans="8:8" ht="13.8" x14ac:dyDescent="0.3">
      <c r="H2071" s="1"/>
    </row>
    <row r="2072" spans="8:8" ht="13.8" x14ac:dyDescent="0.3">
      <c r="H2072" s="1"/>
    </row>
    <row r="2073" spans="8:8" ht="13.8" x14ac:dyDescent="0.3">
      <c r="H2073" s="1"/>
    </row>
    <row r="2074" spans="8:8" ht="13.8" x14ac:dyDescent="0.3">
      <c r="H2074" s="1"/>
    </row>
    <row r="2075" spans="8:8" ht="13.8" x14ac:dyDescent="0.3">
      <c r="H2075" s="1"/>
    </row>
    <row r="2076" spans="8:8" ht="13.8" x14ac:dyDescent="0.3">
      <c r="H2076" s="1"/>
    </row>
    <row r="2077" spans="8:8" ht="13.8" x14ac:dyDescent="0.3">
      <c r="H2077" s="1"/>
    </row>
    <row r="2078" spans="8:8" ht="13.8" x14ac:dyDescent="0.3">
      <c r="H2078" s="1"/>
    </row>
    <row r="2079" spans="8:8" ht="13.8" x14ac:dyDescent="0.3">
      <c r="H2079" s="1"/>
    </row>
    <row r="2080" spans="8:8" ht="13.8" x14ac:dyDescent="0.3">
      <c r="H2080" s="1"/>
    </row>
    <row r="2081" spans="8:8" ht="13.8" x14ac:dyDescent="0.3">
      <c r="H2081" s="1"/>
    </row>
    <row r="2082" spans="8:8" ht="13.8" x14ac:dyDescent="0.3">
      <c r="H2082" s="1"/>
    </row>
    <row r="2083" spans="8:8" ht="13.8" x14ac:dyDescent="0.3">
      <c r="H2083" s="1"/>
    </row>
    <row r="2084" spans="8:8" ht="13.8" x14ac:dyDescent="0.3">
      <c r="H2084" s="1"/>
    </row>
    <row r="2085" spans="8:8" ht="13.8" x14ac:dyDescent="0.3">
      <c r="H2085" s="1"/>
    </row>
    <row r="2086" spans="8:8" ht="13.8" x14ac:dyDescent="0.3">
      <c r="H2086" s="1"/>
    </row>
    <row r="2087" spans="8:8" ht="13.8" x14ac:dyDescent="0.3">
      <c r="H2087" s="1"/>
    </row>
    <row r="2088" spans="8:8" ht="13.8" x14ac:dyDescent="0.3">
      <c r="H2088" s="1"/>
    </row>
    <row r="2089" spans="8:8" ht="13.8" x14ac:dyDescent="0.3">
      <c r="H2089" s="1"/>
    </row>
    <row r="2090" spans="8:8" ht="13.8" x14ac:dyDescent="0.3">
      <c r="H2090" s="1"/>
    </row>
    <row r="2091" spans="8:8" ht="13.8" x14ac:dyDescent="0.3">
      <c r="H2091" s="1"/>
    </row>
    <row r="2092" spans="8:8" ht="13.8" x14ac:dyDescent="0.3">
      <c r="H2092" s="1"/>
    </row>
    <row r="2093" spans="8:8" ht="13.8" x14ac:dyDescent="0.3">
      <c r="H2093" s="1"/>
    </row>
    <row r="2094" spans="8:8" ht="13.8" x14ac:dyDescent="0.3">
      <c r="H2094" s="1"/>
    </row>
    <row r="2095" spans="8:8" ht="13.8" x14ac:dyDescent="0.3">
      <c r="H2095" s="1"/>
    </row>
    <row r="2096" spans="8:8" ht="13.8" x14ac:dyDescent="0.3">
      <c r="H2096" s="1"/>
    </row>
    <row r="2097" spans="8:8" ht="13.8" x14ac:dyDescent="0.3">
      <c r="H2097" s="1"/>
    </row>
    <row r="2098" spans="8:8" ht="13.8" x14ac:dyDescent="0.3">
      <c r="H2098" s="1"/>
    </row>
    <row r="2099" spans="8:8" ht="13.8" x14ac:dyDescent="0.3">
      <c r="H2099" s="1"/>
    </row>
    <row r="2100" spans="8:8" ht="13.8" x14ac:dyDescent="0.3">
      <c r="H2100" s="1"/>
    </row>
    <row r="2101" spans="8:8" ht="13.8" x14ac:dyDescent="0.3">
      <c r="H2101" s="1"/>
    </row>
    <row r="2102" spans="8:8" ht="13.8" x14ac:dyDescent="0.3">
      <c r="H2102" s="1"/>
    </row>
    <row r="2103" spans="8:8" ht="13.8" x14ac:dyDescent="0.3">
      <c r="H2103" s="1"/>
    </row>
    <row r="2104" spans="8:8" ht="13.8" x14ac:dyDescent="0.3">
      <c r="H2104" s="1"/>
    </row>
    <row r="2105" spans="8:8" ht="13.8" x14ac:dyDescent="0.3">
      <c r="H2105" s="1"/>
    </row>
    <row r="2106" spans="8:8" ht="13.8" x14ac:dyDescent="0.3">
      <c r="H2106" s="1"/>
    </row>
    <row r="2107" spans="8:8" ht="13.8" x14ac:dyDescent="0.3">
      <c r="H2107" s="1"/>
    </row>
    <row r="2108" spans="8:8" ht="13.8" x14ac:dyDescent="0.3">
      <c r="H2108" s="1"/>
    </row>
    <row r="2109" spans="8:8" ht="13.8" x14ac:dyDescent="0.3">
      <c r="H2109" s="1"/>
    </row>
    <row r="2110" spans="8:8" ht="13.8" x14ac:dyDescent="0.3">
      <c r="H2110" s="1"/>
    </row>
    <row r="2111" spans="8:8" ht="13.8" x14ac:dyDescent="0.3">
      <c r="H2111" s="1"/>
    </row>
    <row r="2112" spans="8:8" ht="13.8" x14ac:dyDescent="0.3">
      <c r="H2112" s="1"/>
    </row>
    <row r="2113" spans="8:8" ht="13.8" x14ac:dyDescent="0.3">
      <c r="H2113" s="1"/>
    </row>
    <row r="2114" spans="8:8" ht="13.8" x14ac:dyDescent="0.3">
      <c r="H2114" s="1"/>
    </row>
    <row r="2115" spans="8:8" ht="13.8" x14ac:dyDescent="0.3">
      <c r="H2115" s="1"/>
    </row>
    <row r="2116" spans="8:8" ht="13.8" x14ac:dyDescent="0.3">
      <c r="H2116" s="1"/>
    </row>
    <row r="2117" spans="8:8" ht="13.8" x14ac:dyDescent="0.3">
      <c r="H2117" s="1"/>
    </row>
    <row r="2118" spans="8:8" ht="13.8" x14ac:dyDescent="0.3">
      <c r="H2118" s="1"/>
    </row>
    <row r="2119" spans="8:8" ht="13.8" x14ac:dyDescent="0.3">
      <c r="H2119" s="1"/>
    </row>
    <row r="2120" spans="8:8" ht="13.8" x14ac:dyDescent="0.3">
      <c r="H2120" s="1"/>
    </row>
    <row r="2121" spans="8:8" ht="13.8" x14ac:dyDescent="0.3">
      <c r="H2121" s="1"/>
    </row>
    <row r="2122" spans="8:8" ht="13.8" x14ac:dyDescent="0.3">
      <c r="H2122" s="1"/>
    </row>
    <row r="2123" spans="8:8" ht="13.8" x14ac:dyDescent="0.3">
      <c r="H2123" s="1"/>
    </row>
    <row r="2124" spans="8:8" ht="13.8" x14ac:dyDescent="0.3">
      <c r="H2124" s="1"/>
    </row>
    <row r="2125" spans="8:8" ht="13.8" x14ac:dyDescent="0.3">
      <c r="H2125" s="1"/>
    </row>
    <row r="2126" spans="8:8" ht="13.8" x14ac:dyDescent="0.3">
      <c r="H2126" s="1"/>
    </row>
    <row r="2127" spans="8:8" ht="13.8" x14ac:dyDescent="0.3">
      <c r="H2127" s="1"/>
    </row>
    <row r="2128" spans="8:8" ht="13.8" x14ac:dyDescent="0.3">
      <c r="H2128" s="1"/>
    </row>
    <row r="2129" spans="8:8" ht="13.8" x14ac:dyDescent="0.3">
      <c r="H2129" s="1"/>
    </row>
    <row r="2130" spans="8:8" ht="13.8" x14ac:dyDescent="0.3">
      <c r="H2130" s="1"/>
    </row>
    <row r="2131" spans="8:8" ht="13.8" x14ac:dyDescent="0.3">
      <c r="H2131" s="1"/>
    </row>
    <row r="2132" spans="8:8" ht="13.8" x14ac:dyDescent="0.3">
      <c r="H2132" s="1"/>
    </row>
    <row r="2133" spans="8:8" ht="13.8" x14ac:dyDescent="0.3">
      <c r="H2133" s="1"/>
    </row>
    <row r="2134" spans="8:8" ht="13.8" x14ac:dyDescent="0.3">
      <c r="H2134" s="1"/>
    </row>
    <row r="2135" spans="8:8" ht="13.8" x14ac:dyDescent="0.3">
      <c r="H2135" s="1"/>
    </row>
    <row r="2136" spans="8:8" ht="13.8" x14ac:dyDescent="0.3">
      <c r="H2136" s="1"/>
    </row>
    <row r="2137" spans="8:8" ht="13.8" x14ac:dyDescent="0.3">
      <c r="H2137" s="1"/>
    </row>
    <row r="2138" spans="8:8" ht="13.8" x14ac:dyDescent="0.3">
      <c r="H2138" s="1"/>
    </row>
    <row r="2139" spans="8:8" ht="13.8" x14ac:dyDescent="0.3">
      <c r="H2139" s="1"/>
    </row>
    <row r="2140" spans="8:8" ht="13.8" x14ac:dyDescent="0.3">
      <c r="H2140" s="1"/>
    </row>
    <row r="2141" spans="8:8" ht="13.8" x14ac:dyDescent="0.3">
      <c r="H2141" s="1"/>
    </row>
    <row r="2142" spans="8:8" ht="13.8" x14ac:dyDescent="0.3">
      <c r="H2142" s="1"/>
    </row>
    <row r="2143" spans="8:8" ht="13.8" x14ac:dyDescent="0.3">
      <c r="H2143" s="1"/>
    </row>
    <row r="2144" spans="8:8" ht="13.8" x14ac:dyDescent="0.3">
      <c r="H2144" s="1"/>
    </row>
    <row r="2145" spans="8:8" ht="13.8" x14ac:dyDescent="0.3">
      <c r="H2145" s="1"/>
    </row>
    <row r="2146" spans="8:8" ht="13.8" x14ac:dyDescent="0.3">
      <c r="H2146" s="1"/>
    </row>
    <row r="2147" spans="8:8" ht="13.8" x14ac:dyDescent="0.3">
      <c r="H2147" s="1"/>
    </row>
    <row r="2148" spans="8:8" ht="13.8" x14ac:dyDescent="0.3">
      <c r="H2148" s="1"/>
    </row>
    <row r="2149" spans="8:8" ht="13.8" x14ac:dyDescent="0.3">
      <c r="H2149" s="1"/>
    </row>
    <row r="2150" spans="8:8" ht="13.8" x14ac:dyDescent="0.3">
      <c r="H2150" s="1"/>
    </row>
    <row r="2151" spans="8:8" ht="13.8" x14ac:dyDescent="0.3">
      <c r="H2151" s="1"/>
    </row>
    <row r="2152" spans="8:8" ht="13.8" x14ac:dyDescent="0.3">
      <c r="H2152" s="1"/>
    </row>
    <row r="2153" spans="8:8" ht="13.8" x14ac:dyDescent="0.3">
      <c r="H2153" s="1"/>
    </row>
    <row r="2154" spans="8:8" ht="13.8" x14ac:dyDescent="0.3">
      <c r="H2154" s="1"/>
    </row>
    <row r="2155" spans="8:8" ht="13.8" x14ac:dyDescent="0.3">
      <c r="H2155" s="1"/>
    </row>
    <row r="2156" spans="8:8" ht="13.8" x14ac:dyDescent="0.3">
      <c r="H2156" s="1"/>
    </row>
    <row r="2157" spans="8:8" ht="13.8" x14ac:dyDescent="0.3">
      <c r="H2157" s="1"/>
    </row>
    <row r="2158" spans="8:8" ht="13.8" x14ac:dyDescent="0.3">
      <c r="H2158" s="1"/>
    </row>
    <row r="2159" spans="8:8" ht="13.8" x14ac:dyDescent="0.3">
      <c r="H2159" s="1"/>
    </row>
    <row r="2160" spans="8:8" ht="13.8" x14ac:dyDescent="0.3">
      <c r="H21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Random Generation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2023-07-24T04:29:40Z</dcterms:modified>
</cp:coreProperties>
</file>