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36" windowWidth="20112" windowHeight="9780"/>
  </bookViews>
  <sheets>
    <sheet name="Quantification" sheetId="5" r:id="rId1"/>
  </sheets>
  <calcPr calcId="125725"/>
</workbook>
</file>

<file path=xl/calcChain.xml><?xml version="1.0" encoding="utf-8"?>
<calcChain xmlns="http://schemas.openxmlformats.org/spreadsheetml/2006/main">
  <c r="H3" i="5"/>
  <c r="H8" l="1"/>
  <c r="I8" s="1"/>
  <c r="G8"/>
  <c r="F8"/>
  <c r="E8"/>
  <c r="D8"/>
  <c r="H6"/>
  <c r="I6" s="1"/>
  <c r="G6"/>
  <c r="F6"/>
  <c r="E6"/>
  <c r="D6"/>
  <c r="H7"/>
  <c r="I7" s="1"/>
  <c r="G7"/>
  <c r="F7"/>
  <c r="E7"/>
  <c r="D7"/>
  <c r="H5"/>
  <c r="I5" s="1"/>
  <c r="G5"/>
  <c r="F5"/>
  <c r="E5"/>
  <c r="D5"/>
  <c r="H4"/>
  <c r="I4" s="1"/>
  <c r="G4"/>
  <c r="F4"/>
  <c r="E4"/>
  <c r="D4"/>
  <c r="H9"/>
  <c r="I9" s="1"/>
  <c r="G9"/>
  <c r="F9"/>
  <c r="E9"/>
  <c r="D9"/>
  <c r="H10"/>
  <c r="I10" s="1"/>
  <c r="G10"/>
  <c r="F10"/>
  <c r="E10"/>
  <c r="D10"/>
  <c r="I3"/>
  <c r="G3"/>
  <c r="F3"/>
  <c r="E3"/>
  <c r="D3"/>
</calcChain>
</file>

<file path=xl/sharedStrings.xml><?xml version="1.0" encoding="utf-8"?>
<sst xmlns="http://schemas.openxmlformats.org/spreadsheetml/2006/main" count="71" uniqueCount="68">
  <si>
    <t>WT</t>
  </si>
  <si>
    <t>DM</t>
  </si>
  <si>
    <t>DL</t>
  </si>
  <si>
    <t>HS</t>
  </si>
  <si>
    <t>OG</t>
  </si>
  <si>
    <t>PD</t>
  </si>
  <si>
    <t>HD</t>
  </si>
  <si>
    <t>plaque size</t>
  </si>
  <si>
    <t>SD</t>
  </si>
  <si>
    <t>Protein amount</t>
  </si>
  <si>
    <t>PFU/ml</t>
  </si>
  <si>
    <t>H</t>
  </si>
  <si>
    <t>% of the WT</t>
  </si>
  <si>
    <t>Titer A549, 80 hpi</t>
  </si>
  <si>
    <t>Titer, MDCK, 40 hp</t>
  </si>
  <si>
    <t>A</t>
  </si>
  <si>
    <t>T</t>
  </si>
  <si>
    <t>C</t>
  </si>
  <si>
    <t>G</t>
  </si>
  <si>
    <t>Length (nt)</t>
  </si>
  <si>
    <t>codons</t>
  </si>
  <si>
    <t>CpG</t>
  </si>
  <si>
    <t>CpG P1P2</t>
  </si>
  <si>
    <t>CpG P2P3</t>
  </si>
  <si>
    <t>CpG P3A1</t>
  </si>
  <si>
    <t>CPB (H.s.)</t>
  </si>
  <si>
    <t>G+C %</t>
  </si>
  <si>
    <t>G+C (1) %</t>
  </si>
  <si>
    <t>G+C (2) %</t>
  </si>
  <si>
    <t>G+C (3) %</t>
  </si>
  <si>
    <t>Nc</t>
  </si>
  <si>
    <t>Virus</t>
  </si>
  <si>
    <t>CAI (H.s.)</t>
  </si>
  <si>
    <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CC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TTTTTT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GGGGG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TTT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TGGAGCAGTGGCTGTATTAAAATACAACCGCATAATAACTGAAACCATAAAAAGTTGGAGGAAGAATATATTGAGAACACAAGAGTCTGAATGTACCTGTGTAAATGGTTCATGTTTTACCATAATGACCGATGGCCCAAGTGATGGGCTGGCCTCGTACAAAATTTTCAAGATCGAGAAGGGGAAGGTTACTAAATCGATAGAGTTGAATGCACCTAATTCTCACTACGAGGAATGTTCCTGTTACCCTGATACCGGCAAAGTGATGTGTGTGTGCAGAGACAATTGGCACGGTTCGAACCGACCATGGGTGTCCTTCGACCAAAACCTAGATTATAAAATAGGATACATCTGCAGTGGGGTTTTCGGTGACAACCCGCGTCCCAAAGATGGAACAGGCAGCTGTGGCCCAGTGTCTGCTGATGGAGCAAACGGAGTAAAGGGATTTTCATATAAGTATGGCAATGGTGTTTGGATAGGAAGGACTAAAAGTGACAGTTCCAGACATGGGTTTGAGATGATTTGGGATCCTAATGGATGGACAGAGACTGATAGTAGGTTCTCTATGAGACAAGATGTTGTGGCAATAACTAATCGGTCAGGGTACAGCGGAAGTTTCGTTCAACATCCTGAGCTAACAGGGCTAGAC</t>
    </r>
  </si>
  <si>
    <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TTTTTT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GGGGG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TTTT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GGGG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CCCAGATGACGGAGCAGTGGCAGTGTTAAAGTACAATAGGATAATAACCGAAACCATAAAGTCCTGGCGTAAAAATATACTTAGAACCCAAGAGTCCGAATGTACTTGTGTTAACGGTAGTTGTTTTACCATTATGACCGATGGCCCATCTGACGGTCTGGCATCGTATAAAATTTTCAAGATTGAGAAAGGTAAGGTTACTAAATCGATAGAGTTGAATGCTCCCAATTCTCATTACGAAGAGTGTAGTTGTTACCCTGATACAGGCAAAGTGATGTGTGTATGTAGAGACAATTGGCACGGTTCGAACCGACCTTGGGTGTCATTCGACCAAAATCTAGACTACAAAATCGGGTATATCTGCAGTGGGGTTTTCGGTGATAATCCGAGACCCAAAGATGGAACAGGCTCGTGTGGCCCAGTGAGTGCTGATGGAGCTAACGGAGTTAAGGGTTTTTCATACAAATACGGCAATGGCGTTTGGATAGGGAGGACTAAGAGCGATAGTAGTAGGCACGGGTTTGAGATGATATGGGATCCTAACGGATGGACCGAGACTGATAGTAGATTCTCTATGCGTCAAGACGTTGTGGCAATAACTAATCGGTCAGGGTATAGCGGATCATTTGTACAACATCCTGAGTTAACCGGACTAGAT</t>
    </r>
  </si>
  <si>
    <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GGGGG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TTTTTTT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TGGGGTGGTTGACAATCGGTATATCCGGACCTGACGACGGAGCCGTTGCCGTGCTTAAATACAATCGGATTATAACCGAGACTATTAAGTCATGGCGTAAAAATATACTGAGAACCCAAGAGTCTGAGTGTACATGCGTTAACGGATCATGTTTTACAATTATGACTGACGGACCTAGCGACGGATTGGCATCATACAAAATTTTTAAAATCGAGAAAGGTAAGGTGACAAAATCGATCGAGTTGAACGCTCCTAATTCGCATTACGAAGAGTGTTCATGTTATCCCGATACCGGTAAGGTTATGTGCGTTTGTAGGGATAATTGGCACGGATCTAATAGGCCATGGGTGTCATTCGATCAAAATCTAGACTATAAGATAGGGTACATCTGCAGCGGCGTATTCGGCGATAATCCTAGACCGAAAGACGGAACCGGTAGTTGCGGACCGGTTAGCGCAGACGGCGCTAATGGCGTTAAGGGGTTTTCATACAAATACGGTAACGGAGTGTGGATAGGCAGAACTAAATCCGATAGTTCTAGACACGGATTCGAAATGATATGGGATCCTAACGGATGGACCGAAACCGATAGTAGGTTTAGTATGCGACAAGACGTAGTCGCTATAACTAATAGATCCGGGTATTCTGGATCTTTTGTGCAACATCCAGAGTTAACCGGGTTAGAC</t>
    </r>
  </si>
  <si>
    <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TTTTTTT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CCC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GACGGCGCCGTGGCTGTTCTAAAGTACAATAGAATAATAACCGAGACAATAAAGTCGTGGAGGAAGAATATATTAAGAACTCAAGAAAGTGAATGTACTTGCGTGAACGGCTCGTGTTTTACAATAATGACCGACGGGCCGTCCGACGGGCTGGCAAGTTATAAAATATTTAAGATCGAGAAAGGAAAAGTAACAAAATCAATAGAATTAAATGCACCAAATTCACACTACGAAGAATGTTCTTGTTACCCAGATACCGGGAAAGTAATGTGCGTGTGTAGAGATAATTGGCACGGAAGTAATCGGCCGTGGGTTTCTTTCGATCAAAATTTGGATTATAAAATAGGTTACATCTGCAGCGGCGTTTTCGGCGATAATCCAAGGCCGAAGGACGGGACCGGCTCGTGCGGGCCCGTGAGCGCCGACGGCGCCAACGGCGTGAAAGGATTTAGTTACAAGTACGGAAACGGCGTGTGGATCGGTCGAACCAAGAGCGACAGTTCAAGGCACGGTTTCGAGATGATATGGGATCCAAACGGTTGGACCGAGACCGATTCAAGATTTTCAATGAGGCAGGACGTCGTTGCAATAACAAATCGTTCCGGTTATTCCGGAAGTTTTGTTCAACATCCTGAGCTGACCGGGCTGGAT</t>
    </r>
  </si>
  <si>
    <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TTT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TTTTTTT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GGACCTGACGACGGAGCCGTTGCCGTGCTAAAATATAATAGAATAATAACCGAGACAATAAAATCATGGAGGAAGAATATATTAAGAACTCAAGAGTCGGAGTGTACTTGCGTTAACGGAAGTTGTTTTACTATAATGACAGACGGACCAAGCGACGGATTAGCAAGTTATAAAATATTTAAGATCGAGAAGGGGAAAGTTACTAAAAGTATCGAGCTAAACGCTCCAAATTCACACTACGAAGAGTGTTCTTGTTACCCCGATACCGGTAAAGTGATGTGCGTTTGTAGAGATAATTGGCACGGAAGTAATCGGCCGTGGGTGTCTTTCGATCAAAATTTAGATTATAAAATAGGTTACATCTGCAGCGGCGTATTCGGCGATAATCCAAGGCCAAAGGACGGAACCGGTTCGTGCGGACCTGTGAGCGCAGACGGCGCTAATGGCGTTAAAGGATTTTCTTACAAGTACGGTAACGGAGTGTGGATTGGGAGGACAAAGTCCGATTCTTCAAGGCACGGATTCGAAATGATATGGGATCCTAACGGATGGACCGAAACCGATTCAAGATTTTCAATGAGGCAGGACGTAGTCGCTATAACAAATCGTTCCGGGTACTCGGGGAGTTTTGTTCAACATCCTGAGCTGACCGGGCTGGAC</t>
    </r>
  </si>
  <si>
    <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GGGGG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TTTTT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CCC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TTTTTTTT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GGGG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CCCC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TTT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CGGAATCTCAGGCCCTGATGATGGGGCAGTGGCAGTCCTTAAATACAATCGGATAATCACTGAGACTATTAAGAGTTGGCGAAAAAACATACTGAGAACCCAAGAGTCTGAATGCACTTGTGTTAATGGATCCTGTTTTACAATTATGACCGATGGACCCTCTGATGGCCTAGCTAGCTATAAGATATTCAAAATCGAGAAAGGTAAGGTAACCAAATCGATAGAACTGAATGCCCCTAACTCCCATTACGAGGAATGCTCATGTTACCCTGATACCGGCAAAGTTATGTGTGTGTGTAGAGACAATTGGCACGGTAGCAATAGGCCATGGGTTAGTTTCGACCAAAACTTAGACTATAAGATAGGGTACATATGTTCGGGAGTGTTCGGTGACAATCCTAGACCGAAAGATGGTACAGGGTCATGTGGACCAGTGAGTGCTGATGGAGCTAACGGAGTTAAGGGATTCTCATACAAATATGGCAATGGGGTATGGATAGGCAGAACTAAGTCTGACTCTAGTAGGCATGGGTTTGAGATGATTTGGGATCCGAATGGGTGGACTGAGACTGATAGTAGGTTTAGTATGAGACAGGATGTAGTGGCAATTACTAATAGGTCAGGGTATAGCGGATCATTCGTTCAACACCCTGAATTGACAGGCTTAGAC</t>
    </r>
  </si>
  <si>
    <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TTTTTT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ATGGGCTGGCTAACGATCGGCATCTCGGGACCGGACGACGGCGCGGTCGCGGTATTAAAATACAACCGCATAATCACGGAGACGATAAAGTCGTGGCGCAAAAATATACTTCGAACGCAGGAATCGGAGTGTACGTGCGTGAACGGATCGTGCTTTACGATCATGACGGACGGCCCGTCGGACGGGCTCGCGTCGTACAAAATTTTCAAGATCGAGAAGGGGAAGGTTACGAAATCGATCGAGCTGAACGCGCCGAATTCGCATTACGAGGAATGTTCGTGCTATCCGGATACGGGCAAAGTGATGTGCGTGTGCCGCGACAATTGGCACGGTTCGAACCGACCGTGGGTGTCGTTCGACCAAAACCTCGACTATAAAATCGGATACATCTGCTCGGGCGTATTCGGCGACAACCCGCGTCCGAAAGACGGCACGGGTTCGTGCGGTCCGGTCTCGGCGGACGGCGCGAACGGCGTAAAGGGATTTTCGTACAAGTACGGTAACGGCGTATGGATCGGACGTACGAAGTCGGATTCGTCGCGGCACGGATTCGAGATGATTTGGGACCCGAACGGTTGGACGGAGACGGACTCGCGCTTTTCGATGCGGCAAGACGTCGTCGCGATCACGAACCGTTCGGGATATTCGGGGTCGTTCGTTCAACATCCGGAGCTGACGGGCCTCGAC</t>
    </r>
  </si>
  <si>
    <r>
      <t>C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TTTTT</t>
    </r>
    <r>
      <rPr>
        <sz val="11"/>
        <color rgb="FF0000FF"/>
        <rFont val="Courier New"/>
        <family val="3"/>
      </rPr>
      <t>CC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TTT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GG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FF0000"/>
        <rFont val="Courier New"/>
        <family val="3"/>
      </rPr>
      <t>TT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theme="1"/>
        <rFont val="Courier New"/>
        <family val="3"/>
      </rPr>
      <t>A</t>
    </r>
    <r>
      <rPr>
        <sz val="11"/>
        <color rgb="FF0000FF"/>
        <rFont val="Courier New"/>
        <family val="3"/>
      </rPr>
      <t>C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</t>
    </r>
    <r>
      <rPr>
        <sz val="11"/>
        <color rgb="FFFF0000"/>
        <rFont val="Courier New"/>
        <family val="3"/>
      </rPr>
      <t>TT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theme="1"/>
        <rFont val="Courier New"/>
        <family val="3"/>
      </rPr>
      <t>AA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GG</t>
    </r>
    <r>
      <rPr>
        <sz val="11"/>
        <color rgb="FF0000FF"/>
        <rFont val="Courier New"/>
        <family val="3"/>
      </rPr>
      <t>C</t>
    </r>
    <r>
      <rPr>
        <sz val="11"/>
        <color rgb="FF00B050"/>
        <rFont val="Courier New"/>
        <family val="3"/>
      </rPr>
      <t>G</t>
    </r>
    <r>
      <rPr>
        <sz val="11"/>
        <color rgb="FFFF0000"/>
        <rFont val="Courier New"/>
        <family val="3"/>
      </rPr>
      <t>T</t>
    </r>
    <r>
      <rPr>
        <sz val="11"/>
        <color rgb="FF00B050"/>
        <rFont val="Courier New"/>
        <family val="3"/>
      </rPr>
      <t>G</t>
    </r>
    <r>
      <rPr>
        <sz val="11"/>
        <color rgb="FF0000FF"/>
        <rFont val="Courier New"/>
        <family val="3"/>
      </rPr>
      <t>CC</t>
    </r>
    <r>
      <rPr>
        <sz val="11"/>
        <color theme="1"/>
        <rFont val="Courier New"/>
        <family val="3"/>
      </rPr>
      <t>ACGACGGTATGGGGTGGTTAACGATCGGCATTTCGGGCCCGGACGACGGCGCGGTCGCGGTACTCAAGTACAATCGCATAATCACGGAGACGATCAAGTCGTGGCGCAAAAACATACTGCGTACGCAAGAGTCGGAGTGTACGTGCGTTAACGGATCGTGCTTTACGATCATGACGGACGGACCGTCGGACGGACTCGCGTCGTACAAAATCTTTAAGATCGAGAAGGGTAAGGTCACGAAATCGATCGAGTTAAACGCGCCGAACTCGCATTACGAGGAGTGTTCGTGCTATCCGGATACGGGTAAGGTCATGTGCGTATGCCGCGATAATTGGCACGGATCGAACCGTCCGTGGGTGTCGTTCGACCAGAACCTCGACTACAAAATCGGATACATATGCTCGGGCGTATTCGGCGACAACCCGCGACCGAAAGACGGTACGGGGTCGTGCGGACCGGTTTCGGCGGACGGCGCGAACGGCGTTAAGGGGTTTTCGTATAAGTACGGCAACGGCGTGTGGATCGGGCGTACGAAATCGGACTCGTCGCGCCACGGGTTCGAGATGATCTGGGACCCGAACGGGTGGACGGAGACGGATTCGCGCTTTTCGATGCGCCAAGACGTCGTCGCGATTACGAACCGGTCGGGCTACTCGGGATCGTTCGTGCAACACCCGGAGTTAACGGGCCTCGAC</t>
    </r>
  </si>
  <si>
    <t>wild type</t>
  </si>
  <si>
    <t>codon pair deoptimized - less</t>
  </si>
  <si>
    <t>codon pair deoptimized - more</t>
  </si>
  <si>
    <t>CpG maximized</t>
  </si>
  <si>
    <t>deoptimized less</t>
  </si>
  <si>
    <t>deoptimized more</t>
  </si>
  <si>
    <t>pure deoptimization</t>
  </si>
  <si>
    <t>high deoptimzed</t>
  </si>
  <si>
    <t>Description</t>
  </si>
  <si>
    <t>Moniker</t>
  </si>
  <si>
    <t>optimized-good</t>
  </si>
  <si>
    <t>high-score</t>
  </si>
  <si>
    <t>high (CpG-high)</t>
  </si>
  <si>
    <t>ATGAATCCAAACCAGAAAATAATAACCATTGGGTCAATCTGTATGGTAGTCGGAATAATTAGCCTAATATTGCAAATAGGAAATATAATCTCAATATGGATTAGCCATTCAATTCAAACCGGAAATCAAAACCATACTGGAATATGCAACCAAGGCAGCATTACCTATAAAGTTGTTGCTGGGCAGGACTCAACTTCAGTGATATTAACCGGCAATTCATCTCTTTGTCCCATCCGTGGGTGGGCTATACACAGCAAAGACAATGGCATAAGAATTGGTTCCAAAGGAGACGTTTTTGTCATAAGAGAGCCTTTTATTTCATGTTCTCACTTGGAATGCAGGACCTTTTTTCTGACTCAAGGCGCCTTACTGAATGACAAGCATTCAAGGGGGACCTTTAAGGACAGAAGCCCTTATAGGGCCTTAATGAGCTGCCCTGTCGGTGAAGCTCCGTCCCCGTACAATTCAAGGTTTGAATCGGTTGCTTGGTCAGCAAGTGCATGTCATGATGGAATGGGCTGGCTAACAATCGGAATTTCTGGTCCAGATGATGGAGCAGTGGCTGTATTAAAATACAACCGCATAATAACTGAAACCATAAAAAGTTGGAGGAAGAATATATTGAGAACACAAGAGTCTGAATGTACCTGTGTAAATGGTTCATGTTTTACCATAATGACCGATGGCCCAAGTGATGGGCTGGCCTCGTACAAAATTTTCAAGATCGAGAAGGGGAAGGTTACTAAATCGATAGAGTTGAATGCACCTAATTCTCACTACGAGGAATGTTCCTGTTACCCTGATACCGGCAAAGTGATGTGTGTGTGCAGAGACAATTGGCACGGTTCGAACCGACCATGGGTGTCCTTCGACCAAAACCTAGATTATAAAATAGGATACATCTGCAGTGGGGTTTTCGGTGACAACCCGCGTCCCAAAGATGGAACAGGCAGCTGTGGCCCAGTGTCTGCTGATGGAGCAAACGGAGTAAAGGGATTTTCATATAAGTATGGCAATGGTGTTTGGATAGGAAGGACTAAAAGTGACAGTTCCAGACATGGGTTTGAGATGATTTGGGATCCTAATGGATGGACAGAGACTGATAGTAGGTTCTCTATGAGACAAGATGTTGTGGCAATAACTAATCGGTCAGGGTACAGCGGAAGTTTCGTTCAACATCCTGAGCTAACAGGGCTAGACTGTATGAGGCCTTGCTTCTGGGTTGAATTAATCAGGGGGCTACCTGAGGAGGACGCAATCTGGACTAGTGGGAGCATCATTTCTTTTTGTGGTGTGAATAGTGATACTGTAGATTGGTCTTGGCCAGACGGTGCTGAGTTGCCGTTCACCATTGACAAGTAG</t>
  </si>
  <si>
    <t>ATGAATCCAAACCAGAAAATAATAACCATTGGGTCAATCTGTATGGTAGTCGGAATAATTAGCCTAATATTGCAAATAGGAAATATAATCTCAATATGGATTAGCCATTCAATTCAAACCGGAAATCAAAACCATACTGGAATATGCAACCAAGGCAGCATTACCTATAAAGTTGTTGCTGGGCAGGACTCGACGTCGGTAATCTTAACGGGCAATTCGTCGTTATGCCCGATACGCGGATGGGCGATCCACTCGAAAGACAACGGCATACGTATCGGATCGAAAGGCGACGTGTTCGTGATACGCGAACCGTTTATCTCGTGTTCGCATCTCGAGTGCCGTACGTTTTTCCTTACGCAAGGCGCGTTACTGAACGACAAACACTCGCGCGGTACGTTTAAGGACCGGTCGCCGTATCGCGCGCTTATGTCGTGTCCGGTCGGCGAAGCGCCGTCGCCGTACAATTCGCGATTCGAATCGGTCGCGTGGTCGGCGTCGGCGTGCCACGACGGTATGGGGTGGTTAACGATCGGCATTTCGGGCCCGGACGACGGCGCGGTCGCGGTACTCAAGTACAATCGCATAATCACGGAGACGATCAAGTCGTGGCGCAAAAACATACTGCGTACGCAAGAGTCGGAGTGTACGTGCGTTAACGGATCGTGCTTTACGATCATGACGGACGGACCGTCGGACGGACTCGCGTCGTACAAAATCTTTAAGATCGAGAAGGGTAAGGTCACGAAATCGATCGAGTTAAACGCGCCGAACTCGCATTACGAGGAGTGTTCGTGCTATCCGGATACGGGTAAGGTCATGTGCGTATGCCGCGATAATTGGCACGGATCGAACCGTCCGTGGGTGTCGTTCGACCAGAACCTCGACTACAAAATCGGATACATATGCTCGGGCGTATTCGGCGACAACCCGCGACCGAAAGACGGTACGGGGTCGTGCGGACCGGTTTCGGCGGACGGCGCGAACGGCGTTAAGGGGTTTTCGTATAAGTACGGCAACGGCGTGTGGATCGGGCGTACGAAATCGGACTCGTCGCGCCACGGGTTCGAGATGATCTGGGACCCGAACGGGTGGACGGAGACGGATTCGCGCTTTTCGATGCGCCAAGACGTCGTCGCGATTACGAACCGGTCGGGCTACTCGGGATCGTTCGTGCAACACCCGGAGTTAACGGGCCTCGACTGTATGAGGCCTTGCTTCTGGGTTGAATTAATCAGGGGGCTACCTGAGGAGGACGCAATCTGGACTAGTGGGAGCATCATTTCTTTTTGTGGTGTGAATAGTGATACTGTAGATTGGTCTTGGCCAGACGGTGCTGAGTTGCCGTTCACCATTGACAAGTAG</t>
  </si>
  <si>
    <t>ATGAATCCAAACCAGAAAATAATAACCATTGGGTCAATCTGTATGGTAGTCGGAATAATTAGCCTAATATTGCAAATAGGAAATATAATCTCAATATGGATTAGCCATTCAATTCAAACCGGAAATCAAAACCATACTGGAATATGCAACCAAGGCAGCATTACCTATAAAGTTGTTGCTGGGCAGGATTCGACGTCGGTGATATTAACGGGCAATTCGTCGTTATGTCCGATCCGCGGGTGGGCGATACACTCGAAAGACAACGGCATACGCATCGGGTCGAAAGGCGACGTTTTCGTCATCCGCGAGCCGTTTATATCGTGCTCGCACCTCGAGTGCCGTACGTTTTTTCTTACGCAAGGCGCGTTATTAAACGACAAGCACTCGCGCGGGACGTTTAAGGACCGTTCGCCGTACCGCGCGTTAATGTCGTGCCCGGTCGGCGAGGCGCCGTCGCCGTACAACTCGCGCTTCGAATCGGTCGCGTGGTCGGCGTCGGCGTGTCACGACGGAATGGGCTGGCTAACGATCGGCATCTCGGGACCGGACGACGGCGCGGTCGCGGTATTAAAATACAACCGCATAATCACGGAGACGATAAAGTCGTGGCGCAAAAATATACTTCGAACGCAGGAATCGGAGTGTACGTGCGTGAACGGATCGTGCTTTACGATCATGACGGACGGCCCGTCGGACGGGCTCGCGTCGTACAAAATTTTCAAGATCGAGAAGGGGAAGGTTACGAAATCGATCGAGCTGAACGCGCCGAATTCGCATTACGAGGAATGTTCGTGCTATCCGGATACGGGCAAAGTGATGTGCGTGTGCCGCGACAATTGGCACGGTTCGAACCGACCGTGGGTGTCGTTCGACCAAAACCTCGACTATAAAATCGGATACATCTGCTCGGGCGTATTCGGCGACAACCCGCGTCCGAAAGACGGCACGGGTTCGTGCGGTCCGGTCTCGGCGGACGGCGCGAACGGCGTAAAGGGATTTTCGTACAAGTACGGTAACGGCGTATGGATCGGACGTACGAAGTCGGATTCGTCGCGGCACGGATTCGAGATGATTTGGGACCCGAACGGTTGGACGGAGACGGACTCGCGCTTTTCGATGCGGCAAGACGTCGTCGCGATCACGAACCGTTCGGGATATTCGGGGTCGTTCGTTCAACATCCGGAGCTGACGGGCCTCGACTGTATGAGGCCTTGCTTCTGGGTTGAATTAATCAGGGGGCTACCTGAGGAGGACGCAATCTGGACTAGTGGGAGCATCATTTCTTTTTGTGGTGTGAATAGTGATACTGTAGATTGGTCTTGGCCAGACGGTGCTGAGTTGCCGTTCACCATTGACAAGTAG</t>
  </si>
  <si>
    <t>ATGAATCCAAACCAGAAAATAATAACCATTGGGTCAATCTGTATGGTAGTCGGAATAATTAGCCTAATATTGCAAATAGGAAATATAATCTCAATATGGATTAGCCATTCAATTCAAACCGGAAATCAAAACCATACTGGAATATGCAACCAAGGCAGCATTACCTATAAAGTTGTTGCTGGGCAGGATTCAACATCAGTCATATTAACCGGTAATTCCTCATTGTGTCCGATACGCGGATGGGCAATACACTCTAAGGATAACGGCATTAGGATAGGGTCTAAGGGAGACGTTTTTGTGATAAGGGAGCCTTTTATCTCATGCTCTCACCTAGAATGCAGAACATTTTTTCTGACTCAAGGCGCCTTGCTGAATGACAAACATTCAAGGGGGACTTTTAAAGACAGATCACCGTATAGGGCCTTAATGTCTTGCCCAGTCGGGGAAGCCCCTAGCCCTTACAATAGTAGATTCGAAAGCGTAGCTTGGTCCGCTTCCGCATGTCATGACGGAATGGGATGGCTAACAATCGGAATTAGCGGCCCAGATGACGGAGCAGTGGCAGTGTTAAAGTACAATAGGATAATAACCGAAACCATAAAGTCCTGGCGTAAAAATATACTTAGAACCCAAGAGTCCGAATGTACTTGTGTTAACGGTAGTTGTTTTACCATTATGACCGATGGCCCATCTGACGGTCTGGCATCGTATAAAATTTTCAAGATTGAGAAAGGTAAGGTTACTAAATCGATAGAGTTGAATGCTCCCAATTCTCATTACGAAGAGTGTAGTTGTTACCCTGATACAGGCAAAGTGATGTGTGTATGTAGAGACAATTGGCACGGTTCGAACCGACCTTGGGTGTCATTCGACCAAAATCTAGACTACAAAATCGGGTATATCTGCAGTGGGGTTTTCGGTGATAATCCGAGACCCAAAGATGGAACAGGCTCGTGTGGCCCAGTGAGTGCTGATGGAGCTAACGGAGTTAAGGGTTTTTCATACAAATACGGCAATGGCGTTTGGATAGGGAGGACTAAGAGCGATAGTAGTAGGCACGGGTTTGAGATGATATGGGATCCTAACGGATGGACCGAGACTGATAGTAGATTCTCTATGCGTCAAGACGTTGTGGCAATAACTAATCGGTCAGGGTATAGCGGATCATTTGTACAACATCCTGAGTTAACCGGACTAGATTGTATGAGGCCTTGCTTCTGGGTTGAATTAATCAGGGGGCTACCTGAGGAGGACGCAATCTGGACTAGTGGGAGCATCATTTCTTTTTGTGGTGTGAATAGTGATACTGTAGATTGGTCTTGGCCAGACGGTGCTGAGTTGCCGTTCACCATTGACAAGTAG</t>
  </si>
  <si>
    <t>ATGAATCCAAACCAGAAAATAATAACCATTGGGTCAATCTGTATGGTAGTCGGAATAATTAGCCTAATATTGCAAATAGGAAATATAATCTCAATATGGATTAGCCATTCAATTCAAACCGGAAATCAAAACCATACTGGAATATGCAACCAAGGCAGCATTACCTATAAAGTTGTTGCTGGGCAGGATAGTACTAGCGTGATACTAACCGGTAATTCGTCACTATGTCCGATTAGGGGGTGGGCTATACACTCTAAGGATAATGGCATACGTATAGGGTCTAAAGGCGATGTGTTCGTTATACGCGAACCTTTTATATCATGTTCGCATTTAGAGTGTAGAACTTTTTTTCTGACACAAGGCGCCCTGTTAAACGATAAGCATAGTAGGGGGACTTTTAAGGATAGGTCACCATATAGGGCACTAATGTCATGTCCCGTAGGCGAAGCACCTAGTCCATACAATAGTAGATTCGAATCCGTCGCATGGTCCGCTAGCGCATGTCACGACGGTATGGGGTGGTTGACAATCGGTATATCCGGACCTGACGACGGAGCCGTTGCCGTGCTTAAATACAATCGGATTATAACCGAGACTATTAAGTCATGGCGTAAAAATATACTGAGAACCCAAGAGTCTGAGTGTACATGCGTTAACGGATCATGTTTTACAATTATGACTGACGGACCTAGCGACGGATTGGCATCATACAAAATTTTTAAAATCGAGAAAGGTAAGGTGACAAAATCGATCGAGTTGAACGCTCCTAATTCGCATTACGAAGAGTGTTCATGTTATCCCGATACCGGTAAGGTTATGTGCGTTTGTAGGGATAATTGGCACGGATCTAATAGGCCATGGGTGTCATTCGATCAAAATCTAGACTATAAGATAGGGTACATCTGCAGCGGCGTATTCGGCGATAATCCTAGACCGAAAGACGGAACCGGTAGTTGCGGACCGGTTAGCGCAGACGGCGCTAATGGCGTTAAGGGGTTTTCATACAAATACGGTAACGGAGTGTGGATAGGCAGAACTAAATCCGATAGTTCTAGACACGGATTCGAAATGATATGGGATCCTAACGGATGGACCGAAACCGATAGTAGGTTTAGTATGCGACAAGACGTAGTCGCTATAACTAATAGATCCGGGTATTCTGGATCTTTTGTGCAACATCCAGAGTTAACCGGGTTAGACTGTATGAGGCCTTGCTTCTGGGTTGAATTAATCAGGGGGCTACCTGAGGAGGACGCAATCTGGACTAGTGGGAGCATCATTTCTTTTTGTGGTGTGAATAGTGATACTGTAGATTGGTCTTGGCCAGACGGTGCTGAGTTGCCGTTCACCATTGACAAGTAG</t>
  </si>
  <si>
    <t>ATGAATCCAAACCAGAAAATAATAACCATTGGGTCAATCTGTATGGTAGTCGGAATAATTAGCCTAATATTGCAAATAGGAAATATAATCTCAATATGGATTAGCCATTCAATTCAAACCGGAAATCAAAACCATACTGGAATATGCAACCAAGGCAGCATTACCTATAAAGTTGTTGCTGGGCAAGATTCAACAAGCGTGATATTAACCGGTAATTCATCTCTTTGTCCTATTCGAGGCTGGGCAATTCATTCAAAAGATAATGGGATAAGAATTGGGTCAAAGGGCGATGTGTTCGTTATTCGCGAACCTTTTATAAGTTGTTCTCATTTGGAGTGTAGGACTTTTTTTCTAACTCAAGGCGCCTTGCTAAACGATAAACATTCAAGAGGGACTTTTAAGGACAGGAGTCCTTACAGAGCTTTGATGAGTTGTCCCGTAGGCGAAGCACCGTCGCCGTATAATTCTCGTTTCGAATCCGTCGCATGGTCCGCTAGCGCATGTCACGACGGTATGGGCTGGCTGACCATCGGTATATCCGGACCTGACGACGGAGCCGTTGCCGTGCTAAAATATAATAGAATAATAACCGAGACAATAAAATCATGGAGGAAGAATATATTAAGAACTCAAGAGTCGGAGTGTACTTGCGTTAACGGAAGTTGTTTTACTATAATGACAGACGGACCAAGCGACGGATTAGCAAGTTATAAAATATTTAAGATCGAGAAGGGGAAAGTTACTAAAAGTATCGAGCTAAACGCTCCAAATTCACACTACGAAGAGTGTTCTTGTTACCCCGATACCGGTAAAGTGATGTGCGTTTGTAGAGATAATTGGCACGGAAGTAATCGGCCGTGGGTGTCTTTCGATCAAAATTTAGATTATAAAATAGGTTACATCTGCAGCGGCGTATTCGGCGATAATCCAAGGCCAAAGGACGGAACCGGTTCGTGCGGACCTGTGAGCGCAGACGGCGCTAATGGCGTTAAAGGATTTTCTTACAAGTACGGTAACGGAGTGTGGATTGGGAGGACAAAGTCCGATTCTTCAAGGCACGGATTCGAAATGATATGGGATCCTAACGGATGGACCGAAACCGATTCAAGATTTTCAATGAGGCAGGACGTAGTCGCTATAACAAATCGTTCCGGGTACTCGGGGAGTTTTGTTCAACATCCTGAGCTGACCGGGCTGGACTGTATGAGGCCTTGCTTCTGGGTTGAATTAATCAGGGGGCTACCTGAGGAGGACGCAATCTGGACTAGTGGGAGCATCATTTCTTTTTGTGGTGTGAATAGTGATACTGTAGATTGGTCTTGGCCAGACGGTGCTGAGTTGCCGTTCACCATTGACAAGTAG</t>
  </si>
  <si>
    <t>ATGAATCCAAACCAGAAAATAATAACCATTGGGTCAATCTGTATGGTAGTCGGAATAATTAGCCTAATATTGCAAATAGGAAATATAATCTCAATATGGATTAGCCATTCAATTCAAACCGGAAATCAAAACCATACTGGAATATGCAACCAAGGCAGCATTACCTATAAAGTTGTTGCTGGGCAAGATTCAACTTCAGTAATATTAACTGGAAATTCTTCTCTTTGTCCTATTCGTGGTTGGGCAATTCATTCAAAGGACAACGGAATAAGGATCGGAAGTAAAGGAGATGTTTTCGTGATTCGCGAGCCTTTTATTTCTTGTTCTCATTTAGAATGTAGGACTTTTTTTCTAACTCAAGGTGCTTTGCTAAATGATAAACATTCAAGAGGAACATTTAAAGATAGAAGTCCTTACAGAGCTTTGATGTCGTGTCCTGTTGGCGAGGCTCCTTCTCCTTATAATTCAAGGTTCGAGAGCGTCGCATGGAGCGCTTCCGCATGTCACGACGGGATGGGATGGCTAACTATTGGAATATCCGGGCCCGACGACGGCGCCGTGGCTGTTCTAAAGTACAATAGAATAATAACCGAGACAATAAAGTCGTGGAGGAAGAATATATTAAGAACTCAAGAAAGTGAATGTACTTGCGTGAACGGCTCGTGTTTTACAATAATGACCGACGGGCCGTCCGACGGGCTGGCAAGTTATAAAATATTTAAGATCGAGAAAGGAAAAGTAACAAAATCAATAGAATTAAATGCACCAAATTCACACTACGAAGAATGTTCTTGTTACCCAGATACCGGGAAAGTAATGTGCGTGTGTAGAGATAATTGGCACGGAAGTAATCGGCCGTGGGTTTCTTTCGATCAAAATTTGGATTATAAAATAGGTTACATCTGCAGCGGCGTTTTCGGCGATAATCCAAGGCCGAAGGACGGGACCGGCTCGTGCGGGCCCGTGAGCGCCGACGGCGCCAACGGCGTGAAAGGATTTAGTTACAAGTACGGAAACGGCGTGTGGATCGGTCGAACCAAGAGCGACAGTTCAAGGCACGGTTTCGAGATGATATGGGATCCAAACGGTTGGACCGAGACCGATTCAAGATTTTCAATGAGGCAGGACGTCGTTGCAATAACAAATCGTTCCGGTTATTCCGGAAGTTTTGTTCAACATCCTGAGCTGACCGGGCTGGATTGTATGAGGCCTTGCTTCTGGGTTGAATTAATCAGGGGGCTACCTGAGGAGGACGCAATCTGGACTAGTGGGAGCATCATTTCTTTTTGTGGTGTGAATAGTGATACTGTAGATTGGTCTTGGCCAGACGGTGCTGAGTTGCCGTTCACCATTGACAAGTAG</t>
  </si>
  <si>
    <t>ATGAATCCAAACCAGAAAATAATAACCATTGGGTCAATCTGTATGGTAGTCGGAATAATTAGCCTAATATTGCAAATAGGAAATATAATCTCAATATGGATTAGCCATTCAATTCAAACCGGAAATCAAAACCATACTGGAATATGCAACCAAGGCAGCATTACCTATAAAGTTGTTGCTGGGCAAGACTCAACCTCAGTGATACTAACCGGCAATTCTAGCTTATGCCCTATTAGGGGGTGGGCTATACACTCCAAAGACAATGGCATACGCATAGGTAGTAAGGGAGACGTTTTTGTGATACGTGAACCCTTTATATCCTGTTCGCATCTAGAGTGTCGTACATTTTTTTTGACCCAAGGCGCCTTACTGAATGACAAACACTCTAGGGGAACCTTTAAGGATAGATCCCCATACAGAGCCCTAATGTCATGTCCGGTCGGTGAGGCACCTAGCCCATACAACTCTAGGTTTGAATCGGTTGCATGGTCAGCTAGTGCATGCCATGATGGTATGGGATGGTTGACAATCGGAATCTCAGGCCCTGATGATGGGGCAGTGGCAGTCCTTAAATACAATCGGATAATCACTGAGACTATTAAGAGTTGGCGAAAAAACATACTGAGAACCCAAGAGTCTGAATGCACTTGTGTTAATGGATCCTGTTTTACAATTATGACCGATGGACCCTCTGATGGCCTAGCTAGCTATAAGATATTCAAAATCGAGAAAGGTAAGGTAACCAAATCGATAGAACTGAATGCCCCTAACTCCCATTACGAGGAATGCTCATGTTACCCTGATACCGGCAAAGTTATGTGTGTGTGTAGAGACAATTGGCACGGTAGCAATAGGCCATGGGTTAGTTTCGACCAAAACTTAGACTATAAGATAGGGTACATATGTTCGGGAGTGTTCGGTGACAATCCTAGACCGAAAGATGGTACAGGGTCATGTGGACCAGTGAGTGCTGATGGAGCTAACGGAGTTAAGGGATTCTCATACAAATATGGCAATGGGGTATGGATAGGCAGAACTAAGTCTGACTCTAGTAGGCATGGGTTTGAGATGATTTGGGATCCGAATGGGTGGACTGAGACTGATAGTAGGTTTAGTATGAGACAGGATGTAGTGGCAATTACTAATAGGTCAGGGTATAGCGGATCATTCGTTCAACACCCTGAATTGACAGGCTTAGACTGTATGAGGCCTTGCTTCTGGGTTGAATTAATCAGGGGGCTACCTGAGGAGGACGCAATCTGGACTAGTGGGAGCATCATTTCTTTTTGTGGTGTGAATAGTGATACTGTAGATTGGTCTTGGCCAGACGGTGCTGAGTTGCCGTTCACCATTGACAAGTAG</t>
  </si>
  <si>
    <t>Recoded sequence</t>
  </si>
  <si>
    <t>Entire ORF</t>
  </si>
  <si>
    <t>same NNC-GNN codon pairs as in DM, and codon pair optimized</t>
  </si>
  <si>
    <t>same NNC-GNN codon pairs as in WT, and codon pair deoptimized</t>
  </si>
  <si>
    <t>same number of NNC-GNN codon pairs as in DM, and codon pair optimized</t>
  </si>
  <si>
    <t>CpG maximized and codon pair deoptimized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</si>
</sst>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ourier New"/>
      <family val="3"/>
    </font>
    <font>
      <sz val="11"/>
      <color theme="1"/>
      <name val="Courier New"/>
      <family val="3"/>
    </font>
    <font>
      <sz val="11"/>
      <color rgb="FF00B050"/>
      <name val="Courier New"/>
      <family val="3"/>
    </font>
    <font>
      <sz val="11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Font="1" applyFill="1"/>
    <xf numFmtId="0" fontId="1" fillId="2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  <xf numFmtId="11" fontId="0" fillId="0" borderId="0" xfId="0" applyNumberFormat="1" applyFont="1" applyBorder="1" applyAlignment="1"/>
    <xf numFmtId="11" fontId="0" fillId="0" borderId="0" xfId="0" applyNumberFormat="1" applyFont="1"/>
    <xf numFmtId="0" fontId="1" fillId="3" borderId="0" xfId="0" applyFont="1" applyFill="1"/>
    <xf numFmtId="0" fontId="0" fillId="0" borderId="0" xfId="0" applyFont="1" applyAlignment="1"/>
    <xf numFmtId="0" fontId="4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2" borderId="0" xfId="0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9"/>
  <sheetViews>
    <sheetView tabSelected="1" workbookViewId="0">
      <selection activeCell="C9" sqref="C9"/>
    </sheetView>
  </sheetViews>
  <sheetFormatPr defaultRowHeight="14.4"/>
  <cols>
    <col min="1" max="1" width="5.21875" style="10" bestFit="1" customWidth="1"/>
    <col min="2" max="2" width="17.5546875" style="10" bestFit="1" customWidth="1"/>
    <col min="3" max="3" width="66.5546875" style="10" bestFit="1" customWidth="1"/>
    <col min="4" max="7" width="4" style="10" bestFit="1" customWidth="1"/>
    <col min="8" max="8" width="6.33203125" style="10" bestFit="1" customWidth="1"/>
    <col min="9" max="9" width="7.44140625" style="10" customWidth="1"/>
    <col min="10" max="10" width="4.21875" style="10" bestFit="1" customWidth="1"/>
    <col min="11" max="12" width="5" style="10" bestFit="1" customWidth="1"/>
    <col min="13" max="13" width="5.109375" style="10" bestFit="1" customWidth="1"/>
    <col min="14" max="14" width="6.44140625" style="10" customWidth="1"/>
    <col min="15" max="15" width="5.44140625" style="10" bestFit="1" customWidth="1"/>
    <col min="16" max="19" width="5.6640625" style="10" customWidth="1"/>
    <col min="20" max="20" width="4.44140625" style="10" bestFit="1" customWidth="1"/>
    <col min="21" max="23" width="8" style="10" customWidth="1"/>
    <col min="24" max="24" width="8.88671875" style="17"/>
    <col min="25" max="25" width="8.88671875" style="10"/>
    <col min="26" max="26" width="30.77734375" customWidth="1"/>
  </cols>
  <sheetData>
    <row r="1" spans="1:27" s="3" customFormat="1" ht="43.2">
      <c r="A1" s="4" t="s">
        <v>31</v>
      </c>
      <c r="B1" s="4" t="s">
        <v>50</v>
      </c>
      <c r="C1" s="4" t="s">
        <v>49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32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9</v>
      </c>
      <c r="V1" s="4" t="s">
        <v>7</v>
      </c>
      <c r="W1" s="4"/>
      <c r="X1" s="2" t="s">
        <v>13</v>
      </c>
      <c r="Y1" s="4" t="s">
        <v>14</v>
      </c>
      <c r="Z1" s="6" t="s">
        <v>62</v>
      </c>
      <c r="AA1" s="6" t="s">
        <v>63</v>
      </c>
    </row>
    <row r="2" spans="1:27" s="5" customFormat="1" ht="28.8">
      <c r="U2" s="5" t="s">
        <v>12</v>
      </c>
      <c r="V2" s="5" t="s">
        <v>12</v>
      </c>
      <c r="W2" s="5" t="s">
        <v>8</v>
      </c>
      <c r="X2" s="5" t="s">
        <v>10</v>
      </c>
      <c r="Y2" s="5" t="s">
        <v>10</v>
      </c>
    </row>
    <row r="3" spans="1:27">
      <c r="A3" s="8" t="s">
        <v>0</v>
      </c>
      <c r="B3" s="19" t="s">
        <v>41</v>
      </c>
      <c r="C3" s="19" t="s">
        <v>41</v>
      </c>
      <c r="D3" s="9">
        <f t="shared" ref="D3:D10" si="0">LEN(Z3)-LEN(SUBSTITUTE(UPPER(Z3),"A",))</f>
        <v>296</v>
      </c>
      <c r="E3" s="9">
        <f t="shared" ref="E3:E10" si="1">LEN(Z3)-LEN(SUBSTITUTE(UPPER(Z3),"T",))</f>
        <v>264</v>
      </c>
      <c r="F3" s="9">
        <f t="shared" ref="F3:F10" si="2">LEN(Z3)-LEN(SUBSTITUTE(UPPER(Z3),"C",))</f>
        <v>193</v>
      </c>
      <c r="G3" s="9">
        <f t="shared" ref="G3:G10" si="3">LEN(Z3)-LEN(SUBSTITUTE(UPPER(Z3),"G",))</f>
        <v>264</v>
      </c>
      <c r="H3" s="10">
        <f>LEN(Z3)</f>
        <v>1017</v>
      </c>
      <c r="I3" s="10">
        <f t="shared" ref="I3" si="4">H3/3</f>
        <v>339</v>
      </c>
      <c r="J3" s="1">
        <v>27</v>
      </c>
      <c r="K3" s="10">
        <v>5</v>
      </c>
      <c r="L3" s="10">
        <v>7</v>
      </c>
      <c r="M3" s="10">
        <v>15</v>
      </c>
      <c r="N3" s="11">
        <v>4.1989654825168197E-3</v>
      </c>
      <c r="O3" s="11">
        <v>0.74016456340862846</v>
      </c>
      <c r="P3" s="12">
        <v>44.9</v>
      </c>
      <c r="Q3" s="12">
        <v>43.7</v>
      </c>
      <c r="R3" s="12">
        <v>49.3</v>
      </c>
      <c r="S3" s="12">
        <v>41.9</v>
      </c>
      <c r="T3" s="12">
        <v>55.3</v>
      </c>
      <c r="U3" s="13">
        <v>1</v>
      </c>
      <c r="V3" s="13">
        <v>0.99999999999999889</v>
      </c>
      <c r="W3" s="13">
        <v>0.39482054716390924</v>
      </c>
      <c r="X3" s="14">
        <v>21533333.333333332</v>
      </c>
      <c r="Y3" s="15">
        <v>400000000</v>
      </c>
      <c r="Z3" s="18" t="s">
        <v>33</v>
      </c>
      <c r="AA3" s="23" t="s">
        <v>54</v>
      </c>
    </row>
    <row r="4" spans="1:27">
      <c r="A4" s="8" t="s">
        <v>2</v>
      </c>
      <c r="B4" s="19" t="s">
        <v>45</v>
      </c>
      <c r="C4" s="19" t="s">
        <v>42</v>
      </c>
      <c r="D4" s="9">
        <f t="shared" si="0"/>
        <v>296</v>
      </c>
      <c r="E4" s="9">
        <f t="shared" si="1"/>
        <v>264</v>
      </c>
      <c r="F4" s="9">
        <f t="shared" si="2"/>
        <v>193</v>
      </c>
      <c r="G4" s="9">
        <f t="shared" si="3"/>
        <v>264</v>
      </c>
      <c r="H4" s="10">
        <f t="shared" ref="H4:H10" si="5">LEN(Z4)</f>
        <v>1017</v>
      </c>
      <c r="I4" s="10">
        <f t="shared" ref="I4:I10" si="6">H4/3</f>
        <v>339</v>
      </c>
      <c r="J4" s="1">
        <v>46</v>
      </c>
      <c r="K4" s="10">
        <v>5</v>
      </c>
      <c r="L4" s="10">
        <v>7</v>
      </c>
      <c r="M4" s="10">
        <v>34</v>
      </c>
      <c r="N4" s="7">
        <v>-0.23086186893893201</v>
      </c>
      <c r="O4" s="11">
        <v>0.74016456340862846</v>
      </c>
      <c r="P4" s="12">
        <v>44.9</v>
      </c>
      <c r="Q4" s="12">
        <v>43.7</v>
      </c>
      <c r="R4" s="12">
        <v>49.3</v>
      </c>
      <c r="S4" s="12">
        <v>41.9</v>
      </c>
      <c r="T4" s="12">
        <v>55.3</v>
      </c>
      <c r="U4" s="13">
        <v>0.12789386401326699</v>
      </c>
      <c r="V4" s="13">
        <v>0.31250393700787371</v>
      </c>
      <c r="W4" s="13">
        <v>0.14881411223402172</v>
      </c>
      <c r="X4" s="14">
        <v>2030</v>
      </c>
      <c r="Y4" s="15">
        <v>7266360.8498339802</v>
      </c>
      <c r="Z4" s="18" t="s">
        <v>34</v>
      </c>
      <c r="AA4" s="23" t="s">
        <v>57</v>
      </c>
    </row>
    <row r="5" spans="1:27">
      <c r="A5" s="8" t="s">
        <v>1</v>
      </c>
      <c r="B5" s="19" t="s">
        <v>46</v>
      </c>
      <c r="C5" s="21" t="s">
        <v>43</v>
      </c>
      <c r="D5" s="9">
        <f t="shared" si="0"/>
        <v>296</v>
      </c>
      <c r="E5" s="9">
        <f t="shared" si="1"/>
        <v>264</v>
      </c>
      <c r="F5" s="9">
        <f t="shared" si="2"/>
        <v>193</v>
      </c>
      <c r="G5" s="9">
        <f t="shared" si="3"/>
        <v>264</v>
      </c>
      <c r="H5" s="10">
        <f t="shared" si="5"/>
        <v>1017</v>
      </c>
      <c r="I5" s="10">
        <f t="shared" si="6"/>
        <v>339</v>
      </c>
      <c r="J5" s="1">
        <v>72</v>
      </c>
      <c r="K5" s="10">
        <v>5</v>
      </c>
      <c r="L5" s="10">
        <v>7</v>
      </c>
      <c r="M5" s="10">
        <v>60</v>
      </c>
      <c r="N5" s="11">
        <v>-0.44933027926463398</v>
      </c>
      <c r="O5" s="11">
        <v>0.74016456340862846</v>
      </c>
      <c r="P5" s="12">
        <v>44.9</v>
      </c>
      <c r="Q5" s="12">
        <v>43.7</v>
      </c>
      <c r="R5" s="12">
        <v>49.3</v>
      </c>
      <c r="S5" s="12">
        <v>41.9</v>
      </c>
      <c r="T5" s="12">
        <v>55.3</v>
      </c>
      <c r="U5" s="13">
        <v>1.9369817578772908E-3</v>
      </c>
      <c r="V5" s="13">
        <v>0.11075065616797891</v>
      </c>
      <c r="W5" s="13">
        <v>6.3750999992156984E-2</v>
      </c>
      <c r="X5" s="14">
        <v>3333.3333333333335</v>
      </c>
      <c r="Y5" s="15">
        <v>47749345.545253284</v>
      </c>
      <c r="Z5" s="18" t="s">
        <v>35</v>
      </c>
      <c r="AA5" s="23" t="s">
        <v>58</v>
      </c>
    </row>
    <row r="6" spans="1:27">
      <c r="A6" s="8" t="s">
        <v>3</v>
      </c>
      <c r="B6" s="21" t="s">
        <v>52</v>
      </c>
      <c r="C6" s="21" t="s">
        <v>66</v>
      </c>
      <c r="D6" s="9">
        <f t="shared" si="0"/>
        <v>296</v>
      </c>
      <c r="E6" s="9">
        <f t="shared" si="1"/>
        <v>264</v>
      </c>
      <c r="F6" s="9">
        <f t="shared" si="2"/>
        <v>193</v>
      </c>
      <c r="G6" s="9">
        <f t="shared" si="3"/>
        <v>264</v>
      </c>
      <c r="H6" s="10">
        <f t="shared" si="5"/>
        <v>1017</v>
      </c>
      <c r="I6" s="10">
        <f t="shared" si="6"/>
        <v>339</v>
      </c>
      <c r="J6" s="1">
        <v>72</v>
      </c>
      <c r="K6" s="10">
        <v>5</v>
      </c>
      <c r="L6" s="10">
        <v>7</v>
      </c>
      <c r="M6" s="10">
        <v>60</v>
      </c>
      <c r="N6" s="7">
        <v>-4.8615410922259399E-2</v>
      </c>
      <c r="O6" s="11">
        <v>0.74016456340862846</v>
      </c>
      <c r="P6" s="12">
        <v>44.9</v>
      </c>
      <c r="Q6" s="12">
        <v>43.7</v>
      </c>
      <c r="R6" s="12">
        <v>49.3</v>
      </c>
      <c r="S6" s="12">
        <v>41.9</v>
      </c>
      <c r="T6" s="12">
        <v>55.3</v>
      </c>
      <c r="U6" s="13">
        <v>1.0755555555555554</v>
      </c>
      <c r="V6" s="13">
        <v>0.9389478489101899</v>
      </c>
      <c r="W6" s="13">
        <v>0.39705913241150731</v>
      </c>
      <c r="X6" s="14">
        <v>9600000</v>
      </c>
      <c r="Y6" s="15">
        <v>560000000</v>
      </c>
      <c r="Z6" s="18" t="s">
        <v>36</v>
      </c>
      <c r="AA6" s="23" t="s">
        <v>60</v>
      </c>
    </row>
    <row r="7" spans="1:27">
      <c r="A7" s="8" t="s">
        <v>4</v>
      </c>
      <c r="B7" s="21" t="s">
        <v>51</v>
      </c>
      <c r="C7" s="21" t="s">
        <v>64</v>
      </c>
      <c r="D7" s="9">
        <f t="shared" si="0"/>
        <v>296</v>
      </c>
      <c r="E7" s="9">
        <f t="shared" si="1"/>
        <v>264</v>
      </c>
      <c r="F7" s="9">
        <f t="shared" si="2"/>
        <v>193</v>
      </c>
      <c r="G7" s="9">
        <f t="shared" si="3"/>
        <v>264</v>
      </c>
      <c r="H7" s="10">
        <f t="shared" si="5"/>
        <v>1017</v>
      </c>
      <c r="I7" s="10">
        <f t="shared" si="6"/>
        <v>339</v>
      </c>
      <c r="J7" s="1">
        <v>72</v>
      </c>
      <c r="K7" s="10">
        <v>5</v>
      </c>
      <c r="L7" s="10">
        <v>7</v>
      </c>
      <c r="M7" s="10">
        <v>60</v>
      </c>
      <c r="N7" s="7">
        <v>-0.208848907903529</v>
      </c>
      <c r="O7" s="11">
        <v>0.74016456340862846</v>
      </c>
      <c r="P7" s="12">
        <v>44.9</v>
      </c>
      <c r="Q7" s="12">
        <v>43.7</v>
      </c>
      <c r="R7" s="12">
        <v>49.3</v>
      </c>
      <c r="S7" s="12">
        <v>41.9</v>
      </c>
      <c r="T7" s="12">
        <v>55.3</v>
      </c>
      <c r="U7" s="13">
        <v>1.0208822553897181</v>
      </c>
      <c r="V7" s="13">
        <v>0.98624671916010398</v>
      </c>
      <c r="W7" s="13">
        <v>0.4373602633984926</v>
      </c>
      <c r="X7" s="14">
        <v>12400000</v>
      </c>
      <c r="Y7" s="15">
        <v>280000000</v>
      </c>
      <c r="Z7" s="18" t="s">
        <v>37</v>
      </c>
      <c r="AA7" s="23" t="s">
        <v>59</v>
      </c>
    </row>
    <row r="8" spans="1:27">
      <c r="A8" s="8" t="s">
        <v>5</v>
      </c>
      <c r="B8" s="19" t="s">
        <v>47</v>
      </c>
      <c r="C8" s="21" t="s">
        <v>65</v>
      </c>
      <c r="D8" s="9">
        <f t="shared" si="0"/>
        <v>296</v>
      </c>
      <c r="E8" s="9">
        <f t="shared" si="1"/>
        <v>264</v>
      </c>
      <c r="F8" s="9">
        <f t="shared" si="2"/>
        <v>193</v>
      </c>
      <c r="G8" s="9">
        <f t="shared" si="3"/>
        <v>264</v>
      </c>
      <c r="H8" s="10">
        <f t="shared" si="5"/>
        <v>1017</v>
      </c>
      <c r="I8" s="10">
        <f t="shared" si="6"/>
        <v>339</v>
      </c>
      <c r="J8" s="1">
        <v>27</v>
      </c>
      <c r="K8" s="10">
        <v>5</v>
      </c>
      <c r="L8" s="10">
        <v>7</v>
      </c>
      <c r="M8" s="10">
        <v>15</v>
      </c>
      <c r="N8" s="7">
        <v>-0.22222199366222295</v>
      </c>
      <c r="O8" s="11">
        <v>0.74016456340862846</v>
      </c>
      <c r="P8" s="12">
        <v>44.9</v>
      </c>
      <c r="Q8" s="12">
        <v>43.7</v>
      </c>
      <c r="R8" s="12">
        <v>49.3</v>
      </c>
      <c r="S8" s="12">
        <v>41.9</v>
      </c>
      <c r="T8" s="12">
        <v>55.3</v>
      </c>
      <c r="U8" s="13">
        <v>8.3840796019900563E-2</v>
      </c>
      <c r="V8" s="13">
        <v>0.34836220472440899</v>
      </c>
      <c r="W8" s="13">
        <v>0.16047944572436681</v>
      </c>
      <c r="X8" s="14">
        <v>2020</v>
      </c>
      <c r="Z8" s="18" t="s">
        <v>38</v>
      </c>
      <c r="AA8" s="23" t="s">
        <v>61</v>
      </c>
    </row>
    <row r="9" spans="1:27">
      <c r="A9" s="16" t="s">
        <v>11</v>
      </c>
      <c r="B9" s="22" t="s">
        <v>53</v>
      </c>
      <c r="C9" s="22" t="s">
        <v>44</v>
      </c>
      <c r="D9" s="9">
        <f t="shared" si="0"/>
        <v>223</v>
      </c>
      <c r="E9" s="9">
        <f t="shared" si="1"/>
        <v>209</v>
      </c>
      <c r="F9" s="9">
        <f t="shared" si="2"/>
        <v>261</v>
      </c>
      <c r="G9" s="9">
        <f t="shared" si="3"/>
        <v>324</v>
      </c>
      <c r="H9" s="10">
        <f t="shared" si="5"/>
        <v>1017</v>
      </c>
      <c r="I9" s="10">
        <f t="shared" si="6"/>
        <v>339</v>
      </c>
      <c r="J9" s="1">
        <v>167</v>
      </c>
      <c r="K9" s="10">
        <v>19</v>
      </c>
      <c r="L9" s="10">
        <v>89</v>
      </c>
      <c r="M9" s="10">
        <v>59</v>
      </c>
      <c r="N9" s="11">
        <v>-0.20705486396196199</v>
      </c>
      <c r="O9" s="11">
        <v>0.59718558694010337</v>
      </c>
      <c r="P9" s="12">
        <v>57.5</v>
      </c>
      <c r="Q9" s="12">
        <v>48.1</v>
      </c>
      <c r="R9" s="12">
        <v>49.3</v>
      </c>
      <c r="S9" s="12">
        <v>75.2</v>
      </c>
      <c r="T9" s="12">
        <v>33.1</v>
      </c>
      <c r="U9" s="13">
        <v>0.47820895522388063</v>
      </c>
      <c r="V9" s="13">
        <v>0.51639370078740099</v>
      </c>
      <c r="W9" s="13">
        <v>0.23474454732751465</v>
      </c>
      <c r="X9" s="14">
        <v>9400</v>
      </c>
      <c r="Z9" s="18" t="s">
        <v>39</v>
      </c>
      <c r="AA9" s="23" t="s">
        <v>56</v>
      </c>
    </row>
    <row r="10" spans="1:27">
      <c r="A10" s="16" t="s">
        <v>6</v>
      </c>
      <c r="B10" s="20" t="s">
        <v>48</v>
      </c>
      <c r="C10" s="22" t="s">
        <v>67</v>
      </c>
      <c r="D10" s="9">
        <f t="shared" si="0"/>
        <v>222</v>
      </c>
      <c r="E10" s="9">
        <f t="shared" si="1"/>
        <v>209</v>
      </c>
      <c r="F10" s="9">
        <f t="shared" si="2"/>
        <v>262</v>
      </c>
      <c r="G10" s="9">
        <f t="shared" si="3"/>
        <v>324</v>
      </c>
      <c r="H10" s="10">
        <f t="shared" si="5"/>
        <v>1017</v>
      </c>
      <c r="I10" s="10">
        <f t="shared" si="6"/>
        <v>339</v>
      </c>
      <c r="J10" s="1">
        <v>167</v>
      </c>
      <c r="K10" s="10">
        <v>19</v>
      </c>
      <c r="L10" s="10">
        <v>89</v>
      </c>
      <c r="M10" s="10">
        <v>59</v>
      </c>
      <c r="N10" s="11">
        <v>-0.33878240373325003</v>
      </c>
      <c r="O10" s="11">
        <v>0.59686145713043726</v>
      </c>
      <c r="P10" s="12">
        <v>57.6</v>
      </c>
      <c r="Q10" s="12">
        <v>48.1</v>
      </c>
      <c r="R10" s="12">
        <v>49.3</v>
      </c>
      <c r="S10" s="12">
        <v>75.5</v>
      </c>
      <c r="T10" s="12">
        <v>32.799999999999997</v>
      </c>
      <c r="U10" s="13">
        <v>5.7194029850746175E-2</v>
      </c>
      <c r="V10" s="13">
        <v>0.38883989501312288</v>
      </c>
      <c r="W10" s="13">
        <v>0.18059792357610321</v>
      </c>
      <c r="X10" s="14">
        <v>40</v>
      </c>
      <c r="Z10" s="18" t="s">
        <v>40</v>
      </c>
      <c r="AA10" s="23" t="s">
        <v>55</v>
      </c>
    </row>
    <row r="12" spans="1:27">
      <c r="P12" s="12"/>
    </row>
    <row r="13" spans="1:27">
      <c r="P13" s="12"/>
    </row>
    <row r="14" spans="1:27">
      <c r="P14" s="12"/>
    </row>
    <row r="15" spans="1:27">
      <c r="P15" s="12"/>
    </row>
    <row r="16" spans="1:27">
      <c r="P16" s="12"/>
    </row>
    <row r="17" spans="16:16">
      <c r="P17" s="12"/>
    </row>
    <row r="18" spans="16:16">
      <c r="P18" s="12"/>
    </row>
    <row r="19" spans="16:16">
      <c r="P19" s="12"/>
    </row>
  </sheetData>
  <conditionalFormatting sqref="N3:N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:U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:X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Quantification</vt:lpstr>
    </vt:vector>
  </TitlesOfParts>
  <Company>Freie Universitaet Berlin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Groenke</dc:creator>
  <cp:lastModifiedBy>dusan kunec</cp:lastModifiedBy>
  <dcterms:created xsi:type="dcterms:W3CDTF">2017-03-02T15:07:47Z</dcterms:created>
  <dcterms:modified xsi:type="dcterms:W3CDTF">2017-03-13T13:24:15Z</dcterms:modified>
</cp:coreProperties>
</file>