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7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7" i="1"/>
  <c r="H6" i="1"/>
  <c r="H5" i="1"/>
  <c r="H3" i="1"/>
  <c r="H4" i="1"/>
  <c r="H2" i="1"/>
  <c r="A9" i="1"/>
  <c r="A12" i="1"/>
  <c r="A6" i="1"/>
  <c r="A5" i="1"/>
  <c r="A2" i="1"/>
</calcChain>
</file>

<file path=xl/sharedStrings.xml><?xml version="1.0" encoding="utf-8"?>
<sst xmlns="http://schemas.openxmlformats.org/spreadsheetml/2006/main" count="58" uniqueCount="36">
  <si>
    <t>O16</t>
  </si>
  <si>
    <t>=</t>
  </si>
  <si>
    <t>'O16'</t>
  </si>
  <si>
    <t>U235</t>
  </si>
  <si>
    <t>'U235'</t>
  </si>
  <si>
    <t>U238</t>
  </si>
  <si>
    <t>'U238'</t>
  </si>
  <si>
    <t>Zr91</t>
  </si>
  <si>
    <t>'Zr91'</t>
  </si>
  <si>
    <t>H1H2O</t>
  </si>
  <si>
    <t>'H1_H2O'</t>
  </si>
  <si>
    <t>O16H2O</t>
  </si>
  <si>
    <t>B10</t>
  </si>
  <si>
    <t>'B10'</t>
  </si>
  <si>
    <t>B11</t>
  </si>
  <si>
    <t>'B11'</t>
  </si>
  <si>
    <t>Pastille</t>
  </si>
  <si>
    <t>Gaine</t>
  </si>
  <si>
    <t>Eau (308°C)</t>
  </si>
  <si>
    <t>C</t>
  </si>
  <si>
    <t>cm</t>
  </si>
  <si>
    <t>cellule carrée</t>
  </si>
  <si>
    <t>pastille</t>
  </si>
  <si>
    <t>diamètre</t>
  </si>
  <si>
    <t>coté</t>
  </si>
  <si>
    <t>gaine</t>
  </si>
  <si>
    <t>diamètre intérieur</t>
  </si>
  <si>
    <t>diamètre extérieur</t>
  </si>
  <si>
    <t>B4C</t>
  </si>
  <si>
    <t>Géo</t>
  </si>
  <si>
    <t>COMPO</t>
  </si>
  <si>
    <t>COMB</t>
  </si>
  <si>
    <t>POISON</t>
  </si>
  <si>
    <t>CELL</t>
  </si>
  <si>
    <t>COMPO (10^24at/cm3)</t>
  </si>
  <si>
    <t>'C0'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</si>
</sst>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12" sqref="E12"/>
    </sheetView>
  </sheetViews>
  <sheetFormatPr baseColWidth="10" defaultRowHeight="15" x14ac:dyDescent="0.25"/>
  <cols>
    <col min="1" max="1" width="7.7109375" bestFit="1" customWidth="1"/>
    <col min="2" max="2" width="10.85546875" bestFit="1" customWidth="1"/>
    <col min="3" max="3" width="8.140625" bestFit="1" customWidth="1"/>
    <col min="4" max="4" width="2" bestFit="1" customWidth="1"/>
    <col min="5" max="5" width="8.85546875" bestFit="1" customWidth="1"/>
    <col min="6" max="7" width="15.85546875" style="2" customWidth="1"/>
    <col min="8" max="8" width="21" bestFit="1" customWidth="1"/>
    <col min="9" max="9" width="11.42578125" style="1"/>
    <col min="11" max="11" width="18" bestFit="1" customWidth="1"/>
    <col min="12" max="13" width="5" bestFit="1" customWidth="1"/>
    <col min="14" max="14" width="6" bestFit="1" customWidth="1"/>
    <col min="15" max="15" width="5" bestFit="1" customWidth="1"/>
  </cols>
  <sheetData>
    <row r="1" spans="1:13" x14ac:dyDescent="0.25">
      <c r="A1" s="4" t="s">
        <v>30</v>
      </c>
      <c r="B1" s="4"/>
      <c r="C1" s="4"/>
      <c r="D1" s="4"/>
      <c r="E1" s="4"/>
      <c r="F1" s="4"/>
      <c r="G1" s="5" t="s">
        <v>33</v>
      </c>
      <c r="H1" s="6" t="s">
        <v>34</v>
      </c>
      <c r="J1" s="4" t="s">
        <v>29</v>
      </c>
      <c r="K1" s="4"/>
      <c r="L1" s="4"/>
      <c r="M1" s="4"/>
    </row>
    <row r="2" spans="1:13" x14ac:dyDescent="0.25">
      <c r="A2" s="9">
        <f>L3^2*PI()/L2^2</f>
        <v>0.33264155018168562</v>
      </c>
      <c r="B2" s="16" t="s">
        <v>16</v>
      </c>
      <c r="C2" s="10" t="s">
        <v>0</v>
      </c>
      <c r="D2" s="10" t="s">
        <v>1</v>
      </c>
      <c r="E2" s="10" t="s">
        <v>2</v>
      </c>
      <c r="F2" s="11">
        <v>4.6130900000000002E-2</v>
      </c>
      <c r="G2" s="19" t="s">
        <v>31</v>
      </c>
      <c r="H2" s="11">
        <f>F2*A$2</f>
        <v>1.5345054087276322E-2</v>
      </c>
      <c r="J2" s="3" t="s">
        <v>21</v>
      </c>
      <c r="K2" s="3" t="s">
        <v>24</v>
      </c>
      <c r="L2" s="3">
        <v>1.26</v>
      </c>
      <c r="M2" s="3" t="s">
        <v>20</v>
      </c>
    </row>
    <row r="3" spans="1:13" x14ac:dyDescent="0.25">
      <c r="A3" s="9"/>
      <c r="B3" s="16"/>
      <c r="C3" s="10" t="s">
        <v>3</v>
      </c>
      <c r="D3" s="10" t="s">
        <v>1</v>
      </c>
      <c r="E3" s="10" t="s">
        <v>4</v>
      </c>
      <c r="F3" s="11">
        <v>8.0729E-4</v>
      </c>
      <c r="G3" s="20"/>
      <c r="H3" s="11">
        <f>F3*A$2</f>
        <v>2.6853819704617297E-4</v>
      </c>
      <c r="J3" s="3" t="s">
        <v>22</v>
      </c>
      <c r="K3" s="3" t="s">
        <v>23</v>
      </c>
      <c r="L3" s="3">
        <v>0.41</v>
      </c>
      <c r="M3" s="3" t="s">
        <v>20</v>
      </c>
    </row>
    <row r="4" spans="1:13" x14ac:dyDescent="0.25">
      <c r="A4" s="9"/>
      <c r="B4" s="16"/>
      <c r="C4" s="10" t="s">
        <v>5</v>
      </c>
      <c r="D4" s="10" t="s">
        <v>1</v>
      </c>
      <c r="E4" s="10" t="s">
        <v>6</v>
      </c>
      <c r="F4" s="11">
        <v>2.2258E-2</v>
      </c>
      <c r="G4" s="20"/>
      <c r="H4" s="11">
        <f>F4*A$2</f>
        <v>7.4039356239439585E-3</v>
      </c>
      <c r="J4" s="7" t="s">
        <v>25</v>
      </c>
      <c r="K4" s="3" t="s">
        <v>26</v>
      </c>
      <c r="L4" s="3">
        <v>0.41799999999999998</v>
      </c>
      <c r="M4" s="3" t="s">
        <v>20</v>
      </c>
    </row>
    <row r="5" spans="1:13" x14ac:dyDescent="0.25">
      <c r="A5" s="12">
        <f>PI()*(L5^2-L4^2)/L2^2</f>
        <v>0.11017341432430418</v>
      </c>
      <c r="B5" s="21" t="s">
        <v>17</v>
      </c>
      <c r="C5" s="10" t="s">
        <v>7</v>
      </c>
      <c r="D5" s="10" t="s">
        <v>1</v>
      </c>
      <c r="E5" s="10" t="s">
        <v>8</v>
      </c>
      <c r="F5" s="11">
        <v>3.8324299999999999E-2</v>
      </c>
      <c r="G5" s="20"/>
      <c r="H5" s="11">
        <f>F5*A$5</f>
        <v>4.2223189825889304E-3</v>
      </c>
      <c r="J5" s="8"/>
      <c r="K5" s="3" t="s">
        <v>27</v>
      </c>
      <c r="L5" s="3">
        <v>0.48</v>
      </c>
      <c r="M5" s="3" t="s">
        <v>20</v>
      </c>
    </row>
    <row r="6" spans="1:13" x14ac:dyDescent="0.25">
      <c r="A6" s="9">
        <f>1-L5^2*PI()/L2^2</f>
        <v>0.54407725662188944</v>
      </c>
      <c r="B6" s="22" t="s">
        <v>18</v>
      </c>
      <c r="C6" s="10" t="s">
        <v>9</v>
      </c>
      <c r="D6" s="10" t="s">
        <v>1</v>
      </c>
      <c r="E6" s="10" t="s">
        <v>10</v>
      </c>
      <c r="F6" s="11">
        <v>4.7508000000000002E-2</v>
      </c>
      <c r="G6" s="20"/>
      <c r="H6" s="11">
        <f>F6*A$6</f>
        <v>2.5848022307592724E-2</v>
      </c>
      <c r="J6" s="3" t="s">
        <v>28</v>
      </c>
      <c r="K6" s="3" t="s">
        <v>23</v>
      </c>
      <c r="L6" s="3">
        <v>0.37359999999999999</v>
      </c>
      <c r="M6" s="3" t="s">
        <v>20</v>
      </c>
    </row>
    <row r="7" spans="1:13" x14ac:dyDescent="0.25">
      <c r="A7" s="9"/>
      <c r="B7" s="22"/>
      <c r="C7" s="10" t="s">
        <v>11</v>
      </c>
      <c r="D7" s="10" t="s">
        <v>1</v>
      </c>
      <c r="E7" s="10" t="s">
        <v>2</v>
      </c>
      <c r="F7" s="11">
        <v>2.3754000000000001E-2</v>
      </c>
      <c r="G7" s="23"/>
      <c r="H7" s="11">
        <f>F7*A$6</f>
        <v>1.2924011153796362E-2</v>
      </c>
    </row>
    <row r="8" spans="1:13" ht="6.75" customHeight="1" x14ac:dyDescent="0.25">
      <c r="A8" s="14"/>
      <c r="B8" s="17"/>
      <c r="C8" s="10"/>
      <c r="D8" s="10"/>
      <c r="E8" s="10"/>
      <c r="F8" s="11"/>
      <c r="G8" s="18"/>
      <c r="H8" s="11"/>
    </row>
    <row r="9" spans="1:13" x14ac:dyDescent="0.25">
      <c r="A9" s="9">
        <f>1-A12</f>
        <v>0.27619926439052422</v>
      </c>
      <c r="B9" s="22" t="s">
        <v>28</v>
      </c>
      <c r="C9" s="10" t="s">
        <v>12</v>
      </c>
      <c r="D9" s="10" t="s">
        <v>1</v>
      </c>
      <c r="E9" s="10" t="s">
        <v>13</v>
      </c>
      <c r="F9" s="11">
        <v>1.54529E-2</v>
      </c>
      <c r="G9" s="19" t="s">
        <v>32</v>
      </c>
      <c r="H9" s="11">
        <f>F9*A$9</f>
        <v>4.2680796127003316E-3</v>
      </c>
    </row>
    <row r="10" spans="1:13" x14ac:dyDescent="0.25">
      <c r="A10" s="13"/>
      <c r="B10" s="22"/>
      <c r="C10" s="10" t="s">
        <v>14</v>
      </c>
      <c r="D10" s="10" t="s">
        <v>1</v>
      </c>
      <c r="E10" s="10" t="s">
        <v>15</v>
      </c>
      <c r="F10" s="11">
        <v>6.2199900000000002E-2</v>
      </c>
      <c r="G10" s="20"/>
      <c r="H10" s="11">
        <f t="shared" ref="H10:H11" si="0">F10*A$9</f>
        <v>1.7179566625164167E-2</v>
      </c>
    </row>
    <row r="11" spans="1:13" x14ac:dyDescent="0.25">
      <c r="A11" s="13"/>
      <c r="B11" s="22"/>
      <c r="C11" s="10" t="s">
        <v>19</v>
      </c>
      <c r="D11" s="10" t="s">
        <v>1</v>
      </c>
      <c r="E11" s="15" t="s">
        <v>35</v>
      </c>
      <c r="F11" s="11">
        <v>1.9390600000000001E-2</v>
      </c>
      <c r="G11" s="20"/>
      <c r="H11" s="11">
        <f t="shared" si="0"/>
        <v>5.355669456090899E-3</v>
      </c>
    </row>
    <row r="12" spans="1:13" x14ac:dyDescent="0.25">
      <c r="A12" s="9">
        <f>1-L6^2*PI()/L2^2</f>
        <v>0.72380073560947578</v>
      </c>
      <c r="B12" s="22" t="s">
        <v>18</v>
      </c>
      <c r="C12" s="10" t="s">
        <v>9</v>
      </c>
      <c r="D12" s="10" t="s">
        <v>1</v>
      </c>
      <c r="E12" s="10" t="s">
        <v>10</v>
      </c>
      <c r="F12" s="11">
        <v>4.7508000000000002E-2</v>
      </c>
      <c r="G12" s="20"/>
      <c r="H12" s="11">
        <f>F12*A$12</f>
        <v>3.4386325347334976E-2</v>
      </c>
    </row>
    <row r="13" spans="1:13" x14ac:dyDescent="0.25">
      <c r="A13" s="9"/>
      <c r="B13" s="22"/>
      <c r="C13" s="10" t="s">
        <v>11</v>
      </c>
      <c r="D13" s="10" t="s">
        <v>1</v>
      </c>
      <c r="E13" s="10" t="s">
        <v>2</v>
      </c>
      <c r="F13" s="11">
        <v>2.3754000000000001E-2</v>
      </c>
      <c r="G13" s="23"/>
      <c r="H13" s="11">
        <f>F13*A$12</f>
        <v>1.7193162673667488E-2</v>
      </c>
    </row>
  </sheetData>
  <mergeCells count="13">
    <mergeCell ref="A12:A13"/>
    <mergeCell ref="B12:B13"/>
    <mergeCell ref="A9:A11"/>
    <mergeCell ref="B9:B11"/>
    <mergeCell ref="G2:G7"/>
    <mergeCell ref="G9:G13"/>
    <mergeCell ref="B2:B4"/>
    <mergeCell ref="B6:B7"/>
    <mergeCell ref="A6:A7"/>
    <mergeCell ref="A2:A4"/>
    <mergeCell ref="J4:J5"/>
    <mergeCell ref="J1:M1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2013-11-24T21:48:43Z</dcterms:created>
  <dcterms:modified xsi:type="dcterms:W3CDTF">2013-11-25T00:12:34Z</dcterms:modified>
</cp:coreProperties>
</file>