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15120" windowHeight="7140" activeTab="5"/>
  </bookViews>
  <sheets>
    <sheet name="jdd" sheetId="3" r:id="rId1"/>
    <sheet name="micro" sheetId="2" r:id="rId2"/>
    <sheet name="dens" sheetId="4" r:id="rId3"/>
    <sheet name="V.Pu_dragon" sheetId="6" r:id="rId4"/>
    <sheet name="all" sheetId="7" r:id="rId5"/>
    <sheet name="Dragon_vs_RK1" sheetId="10" r:id="rId6"/>
    <sheet name="explication des écarts" sheetId="11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E4" i="11" l="1"/>
  <c r="E5" i="1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3" i="11"/>
  <c r="E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2" i="11"/>
  <c r="C4" i="11" s="1"/>
  <c r="C1" i="4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N2" i="10" l="1"/>
  <c r="BD1" i="10"/>
  <c r="AX1" i="10"/>
  <c r="AY1" i="10"/>
  <c r="AZ1" i="10"/>
  <c r="BA1" i="10"/>
  <c r="BB1" i="10"/>
  <c r="BC1" i="10"/>
  <c r="AM3" i="10"/>
  <c r="AM4" i="10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31" i="10"/>
  <c r="AM32" i="10"/>
  <c r="AM33" i="10"/>
  <c r="AM34" i="10"/>
  <c r="AM35" i="10"/>
  <c r="AM36" i="10"/>
  <c r="AM37" i="10"/>
  <c r="AM38" i="10"/>
  <c r="AM39" i="10"/>
  <c r="AM40" i="10"/>
  <c r="AM41" i="10"/>
  <c r="AM42" i="10"/>
  <c r="AM43" i="10"/>
  <c r="AM44" i="10"/>
  <c r="AM45" i="10"/>
  <c r="AM46" i="10"/>
  <c r="AM47" i="10"/>
  <c r="AM48" i="10"/>
  <c r="AM49" i="10"/>
  <c r="AM50" i="10"/>
  <c r="AM51" i="10"/>
  <c r="AM2" i="10"/>
  <c r="AN3" i="10"/>
  <c r="AQ3" i="10" s="1"/>
  <c r="AN4" i="10"/>
  <c r="AQ4" i="10" s="1"/>
  <c r="AN5" i="10"/>
  <c r="AQ5" i="10" s="1"/>
  <c r="AN6" i="10"/>
  <c r="AQ6" i="10" s="1"/>
  <c r="AN7" i="10"/>
  <c r="AQ7" i="10" s="1"/>
  <c r="AN8" i="10"/>
  <c r="AQ8" i="10" s="1"/>
  <c r="AN9" i="10"/>
  <c r="AQ9" i="10" s="1"/>
  <c r="AN10" i="10"/>
  <c r="AQ10" i="10" s="1"/>
  <c r="AN11" i="10"/>
  <c r="AQ11" i="10" s="1"/>
  <c r="AN12" i="10"/>
  <c r="AQ12" i="10" s="1"/>
  <c r="AN13" i="10"/>
  <c r="AQ13" i="10" s="1"/>
  <c r="AN14" i="10"/>
  <c r="AQ14" i="10" s="1"/>
  <c r="AN15" i="10"/>
  <c r="AQ15" i="10" s="1"/>
  <c r="AN16" i="10"/>
  <c r="AQ16" i="10" s="1"/>
  <c r="AN17" i="10"/>
  <c r="AQ17" i="10" s="1"/>
  <c r="AN18" i="10"/>
  <c r="AQ18" i="10" s="1"/>
  <c r="AN19" i="10"/>
  <c r="AQ19" i="10" s="1"/>
  <c r="AN20" i="10"/>
  <c r="AQ20" i="10" s="1"/>
  <c r="AN21" i="10"/>
  <c r="AQ21" i="10" s="1"/>
  <c r="AN22" i="10"/>
  <c r="AQ22" i="10" s="1"/>
  <c r="AN23" i="10"/>
  <c r="AQ23" i="10" s="1"/>
  <c r="AN24" i="10"/>
  <c r="AQ24" i="10" s="1"/>
  <c r="AN25" i="10"/>
  <c r="AQ25" i="10" s="1"/>
  <c r="AN26" i="10"/>
  <c r="AQ26" i="10" s="1"/>
  <c r="AN27" i="10"/>
  <c r="AQ27" i="10" s="1"/>
  <c r="AN28" i="10"/>
  <c r="AQ28" i="10" s="1"/>
  <c r="AN29" i="10"/>
  <c r="AQ29" i="10" s="1"/>
  <c r="AN30" i="10"/>
  <c r="AQ30" i="10" s="1"/>
  <c r="AN31" i="10"/>
  <c r="AQ31" i="10" s="1"/>
  <c r="AN32" i="10"/>
  <c r="AN33" i="10"/>
  <c r="AN34" i="10"/>
  <c r="AN35" i="10"/>
  <c r="AN36" i="10"/>
  <c r="AN37" i="10"/>
  <c r="AN38" i="10"/>
  <c r="AN39" i="10"/>
  <c r="AN40" i="10"/>
  <c r="AN41" i="10"/>
  <c r="AN42" i="10"/>
  <c r="AN43" i="10"/>
  <c r="AN44" i="10"/>
  <c r="AN45" i="10"/>
  <c r="AT45" i="10" s="1"/>
  <c r="AN46" i="10"/>
  <c r="AO46" i="10" s="1"/>
  <c r="AP46" i="10"/>
  <c r="AR46" i="10"/>
  <c r="AT46" i="10"/>
  <c r="AN47" i="10"/>
  <c r="AO47" i="10" s="1"/>
  <c r="AP47" i="10"/>
  <c r="AR47" i="10"/>
  <c r="AT47" i="10"/>
  <c r="AN48" i="10"/>
  <c r="AO48" i="10" s="1"/>
  <c r="AP48" i="10"/>
  <c r="AR48" i="10"/>
  <c r="AT48" i="10"/>
  <c r="AN49" i="10"/>
  <c r="AO49" i="10" s="1"/>
  <c r="AP49" i="10"/>
  <c r="AR49" i="10"/>
  <c r="AT49" i="10"/>
  <c r="AN50" i="10"/>
  <c r="AO50" i="10" s="1"/>
  <c r="AP50" i="10"/>
  <c r="AR50" i="10"/>
  <c r="AT50" i="10"/>
  <c r="AN51" i="10"/>
  <c r="AO51" i="10" s="1"/>
  <c r="AP51" i="10"/>
  <c r="AR51" i="10"/>
  <c r="AT51" i="10"/>
  <c r="AT2" i="10"/>
  <c r="AS2" i="10"/>
  <c r="AR2" i="10"/>
  <c r="AQ2" i="10"/>
  <c r="AP2" i="10"/>
  <c r="AO2" i="10"/>
  <c r="AP1" i="10"/>
  <c r="AQ1" i="10"/>
  <c r="AR1" i="10"/>
  <c r="AS1" i="10"/>
  <c r="AT1" i="10"/>
  <c r="AO1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3" i="10"/>
  <c r="AB4" i="10"/>
  <c r="AB5" i="10"/>
  <c r="AB6" i="10"/>
  <c r="AB7" i="10"/>
  <c r="AB8" i="10"/>
  <c r="AB9" i="10"/>
  <c r="AB10" i="10"/>
  <c r="AB11" i="10"/>
  <c r="AB2" i="10"/>
  <c r="AB1" i="10"/>
  <c r="N3" i="10"/>
  <c r="AW3" i="10" s="1"/>
  <c r="O3" i="10"/>
  <c r="N4" i="10"/>
  <c r="AW4" i="10" s="1"/>
  <c r="O4" i="10"/>
  <c r="N5" i="10"/>
  <c r="AW5" i="10" s="1"/>
  <c r="O5" i="10"/>
  <c r="N6" i="10"/>
  <c r="AW6" i="10" s="1"/>
  <c r="O6" i="10"/>
  <c r="N7" i="10"/>
  <c r="AW7" i="10" s="1"/>
  <c r="O7" i="10"/>
  <c r="N8" i="10"/>
  <c r="AW8" i="10" s="1"/>
  <c r="O8" i="10"/>
  <c r="N9" i="10"/>
  <c r="AW9" i="10" s="1"/>
  <c r="O9" i="10"/>
  <c r="N10" i="10"/>
  <c r="AW10" i="10" s="1"/>
  <c r="O10" i="10"/>
  <c r="N11" i="10"/>
  <c r="AW11" i="10" s="1"/>
  <c r="O11" i="10"/>
  <c r="N12" i="10"/>
  <c r="AW12" i="10" s="1"/>
  <c r="O12" i="10"/>
  <c r="N13" i="10"/>
  <c r="AW13" i="10" s="1"/>
  <c r="O13" i="10"/>
  <c r="N14" i="10"/>
  <c r="AW14" i="10" s="1"/>
  <c r="O14" i="10"/>
  <c r="N15" i="10"/>
  <c r="AW15" i="10" s="1"/>
  <c r="O15" i="10"/>
  <c r="N16" i="10"/>
  <c r="AW16" i="10" s="1"/>
  <c r="O16" i="10"/>
  <c r="N17" i="10"/>
  <c r="AW17" i="10" s="1"/>
  <c r="O17" i="10"/>
  <c r="N18" i="10"/>
  <c r="AW18" i="10" s="1"/>
  <c r="O18" i="10"/>
  <c r="N19" i="10"/>
  <c r="AW19" i="10" s="1"/>
  <c r="O19" i="10"/>
  <c r="N20" i="10"/>
  <c r="AW20" i="10" s="1"/>
  <c r="O20" i="10"/>
  <c r="N21" i="10"/>
  <c r="AW21" i="10" s="1"/>
  <c r="O21" i="10"/>
  <c r="N22" i="10"/>
  <c r="AW22" i="10" s="1"/>
  <c r="O22" i="10"/>
  <c r="N23" i="10"/>
  <c r="AW23" i="10" s="1"/>
  <c r="O23" i="10"/>
  <c r="N24" i="10"/>
  <c r="AW24" i="10" s="1"/>
  <c r="O24" i="10"/>
  <c r="N25" i="10"/>
  <c r="AW25" i="10" s="1"/>
  <c r="O25" i="10"/>
  <c r="N26" i="10"/>
  <c r="AW26" i="10" s="1"/>
  <c r="O26" i="10"/>
  <c r="N27" i="10"/>
  <c r="AW27" i="10" s="1"/>
  <c r="O27" i="10"/>
  <c r="N28" i="10"/>
  <c r="AW28" i="10" s="1"/>
  <c r="O28" i="10"/>
  <c r="N29" i="10"/>
  <c r="AW29" i="10" s="1"/>
  <c r="O29" i="10"/>
  <c r="N30" i="10"/>
  <c r="AW30" i="10" s="1"/>
  <c r="O30" i="10"/>
  <c r="N31" i="10"/>
  <c r="AW31" i="10" s="1"/>
  <c r="O31" i="10"/>
  <c r="N32" i="10"/>
  <c r="AW32" i="10" s="1"/>
  <c r="O32" i="10"/>
  <c r="N33" i="10"/>
  <c r="AW33" i="10" s="1"/>
  <c r="O33" i="10"/>
  <c r="N34" i="10"/>
  <c r="AW34" i="10" s="1"/>
  <c r="O34" i="10"/>
  <c r="N35" i="10"/>
  <c r="AW35" i="10" s="1"/>
  <c r="O35" i="10"/>
  <c r="N36" i="10"/>
  <c r="AW36" i="10" s="1"/>
  <c r="O36" i="10"/>
  <c r="N37" i="10"/>
  <c r="AW37" i="10" s="1"/>
  <c r="O37" i="10"/>
  <c r="N38" i="10"/>
  <c r="AW38" i="10" s="1"/>
  <c r="O38" i="10"/>
  <c r="N39" i="10"/>
  <c r="AW39" i="10" s="1"/>
  <c r="O39" i="10"/>
  <c r="N40" i="10"/>
  <c r="AW40" i="10" s="1"/>
  <c r="O40" i="10"/>
  <c r="N41" i="10"/>
  <c r="AW41" i="10" s="1"/>
  <c r="O41" i="10"/>
  <c r="N42" i="10"/>
  <c r="AW42" i="10" s="1"/>
  <c r="O42" i="10"/>
  <c r="N43" i="10"/>
  <c r="AW43" i="10" s="1"/>
  <c r="O43" i="10"/>
  <c r="N44" i="10"/>
  <c r="AW44" i="10" s="1"/>
  <c r="O44" i="10"/>
  <c r="N45" i="10"/>
  <c r="AW45" i="10" s="1"/>
  <c r="O45" i="10"/>
  <c r="N46" i="10"/>
  <c r="AW46" i="10" s="1"/>
  <c r="O46" i="10"/>
  <c r="N47" i="10"/>
  <c r="AW47" i="10" s="1"/>
  <c r="O47" i="10"/>
  <c r="N48" i="10"/>
  <c r="AW48" i="10" s="1"/>
  <c r="O48" i="10"/>
  <c r="N49" i="10"/>
  <c r="AW49" i="10" s="1"/>
  <c r="O49" i="10"/>
  <c r="N50" i="10"/>
  <c r="AW50" i="10" s="1"/>
  <c r="O50" i="10"/>
  <c r="N51" i="10"/>
  <c r="AW51" i="10" s="1"/>
  <c r="O51" i="10"/>
  <c r="N52" i="10"/>
  <c r="AW52" i="10" s="1"/>
  <c r="O52" i="10"/>
  <c r="N53" i="10"/>
  <c r="AW53" i="10" s="1"/>
  <c r="O53" i="10"/>
  <c r="N54" i="10"/>
  <c r="AW54" i="10" s="1"/>
  <c r="O54" i="10"/>
  <c r="N55" i="10"/>
  <c r="AW55" i="10" s="1"/>
  <c r="O55" i="10"/>
  <c r="N56" i="10"/>
  <c r="AW56" i="10" s="1"/>
  <c r="O56" i="10"/>
  <c r="N57" i="10"/>
  <c r="AW57" i="10" s="1"/>
  <c r="O57" i="10"/>
  <c r="N58" i="10"/>
  <c r="AW58" i="10" s="1"/>
  <c r="O58" i="10"/>
  <c r="N59" i="10"/>
  <c r="AW59" i="10" s="1"/>
  <c r="O59" i="10"/>
  <c r="N60" i="10"/>
  <c r="AW60" i="10" s="1"/>
  <c r="O60" i="10"/>
  <c r="N61" i="10"/>
  <c r="AW61" i="10" s="1"/>
  <c r="O61" i="10"/>
  <c r="N62" i="10"/>
  <c r="AW62" i="10" s="1"/>
  <c r="O62" i="10"/>
  <c r="N63" i="10"/>
  <c r="AW63" i="10" s="1"/>
  <c r="O63" i="10"/>
  <c r="N64" i="10"/>
  <c r="AW64" i="10" s="1"/>
  <c r="O64" i="10"/>
  <c r="N65" i="10"/>
  <c r="AW65" i="10" s="1"/>
  <c r="O65" i="10"/>
  <c r="N66" i="10"/>
  <c r="AW66" i="10" s="1"/>
  <c r="O66" i="10"/>
  <c r="N67" i="10"/>
  <c r="AW67" i="10" s="1"/>
  <c r="O67" i="10"/>
  <c r="N68" i="10"/>
  <c r="AW68" i="10" s="1"/>
  <c r="O68" i="10"/>
  <c r="N69" i="10"/>
  <c r="AW69" i="10" s="1"/>
  <c r="O69" i="10"/>
  <c r="N70" i="10"/>
  <c r="AW70" i="10" s="1"/>
  <c r="O70" i="10"/>
  <c r="N71" i="10"/>
  <c r="AW71" i="10" s="1"/>
  <c r="O71" i="10"/>
  <c r="N72" i="10"/>
  <c r="AW72" i="10" s="1"/>
  <c r="O72" i="10"/>
  <c r="N73" i="10"/>
  <c r="AW73" i="10" s="1"/>
  <c r="O73" i="10"/>
  <c r="N74" i="10"/>
  <c r="AW74" i="10" s="1"/>
  <c r="O74" i="10"/>
  <c r="N75" i="10"/>
  <c r="AW75" i="10" s="1"/>
  <c r="O75" i="10"/>
  <c r="N76" i="10"/>
  <c r="AW76" i="10" s="1"/>
  <c r="O76" i="10"/>
  <c r="N77" i="10"/>
  <c r="AW77" i="10" s="1"/>
  <c r="O77" i="10"/>
  <c r="N78" i="10"/>
  <c r="AW78" i="10" s="1"/>
  <c r="O78" i="10"/>
  <c r="N79" i="10"/>
  <c r="AW79" i="10" s="1"/>
  <c r="O79" i="10"/>
  <c r="N80" i="10"/>
  <c r="AW80" i="10" s="1"/>
  <c r="O80" i="10"/>
  <c r="N81" i="10"/>
  <c r="AW81" i="10" s="1"/>
  <c r="O81" i="10"/>
  <c r="N82" i="10"/>
  <c r="AW82" i="10" s="1"/>
  <c r="O82" i="10"/>
  <c r="N83" i="10"/>
  <c r="AW83" i="10" s="1"/>
  <c r="O83" i="10"/>
  <c r="N84" i="10"/>
  <c r="AW84" i="10" s="1"/>
  <c r="O84" i="10"/>
  <c r="N85" i="10"/>
  <c r="AW85" i="10" s="1"/>
  <c r="O85" i="10"/>
  <c r="N86" i="10"/>
  <c r="AW86" i="10" s="1"/>
  <c r="O86" i="10"/>
  <c r="N87" i="10"/>
  <c r="AW87" i="10" s="1"/>
  <c r="O87" i="10"/>
  <c r="N88" i="10"/>
  <c r="AW88" i="10" s="1"/>
  <c r="O88" i="10"/>
  <c r="N89" i="10"/>
  <c r="AW89" i="10" s="1"/>
  <c r="O89" i="10"/>
  <c r="N90" i="10"/>
  <c r="AW90" i="10" s="1"/>
  <c r="O90" i="10"/>
  <c r="N91" i="10"/>
  <c r="AW91" i="10" s="1"/>
  <c r="O91" i="10"/>
  <c r="N92" i="10"/>
  <c r="AW92" i="10" s="1"/>
  <c r="O92" i="10"/>
  <c r="N93" i="10"/>
  <c r="AW93" i="10" s="1"/>
  <c r="O93" i="10"/>
  <c r="N94" i="10"/>
  <c r="AW94" i="10" s="1"/>
  <c r="O94" i="10"/>
  <c r="N95" i="10"/>
  <c r="AW95" i="10" s="1"/>
  <c r="O95" i="10"/>
  <c r="N96" i="10"/>
  <c r="AW96" i="10" s="1"/>
  <c r="O96" i="10"/>
  <c r="N97" i="10"/>
  <c r="AW97" i="10" s="1"/>
  <c r="O97" i="10"/>
  <c r="N98" i="10"/>
  <c r="AW98" i="10" s="1"/>
  <c r="O98" i="10"/>
  <c r="N99" i="10"/>
  <c r="AW99" i="10" s="1"/>
  <c r="O99" i="10"/>
  <c r="N100" i="10"/>
  <c r="AW100" i="10" s="1"/>
  <c r="O100" i="10"/>
  <c r="N101" i="10"/>
  <c r="AW101" i="10" s="1"/>
  <c r="O101" i="10"/>
  <c r="N102" i="10"/>
  <c r="AW102" i="10" s="1"/>
  <c r="O102" i="10"/>
  <c r="N103" i="10"/>
  <c r="AW103" i="10" s="1"/>
  <c r="O103" i="10"/>
  <c r="N104" i="10"/>
  <c r="AW104" i="10" s="1"/>
  <c r="O104" i="10"/>
  <c r="N105" i="10"/>
  <c r="AW105" i="10" s="1"/>
  <c r="O105" i="10"/>
  <c r="N106" i="10"/>
  <c r="AW106" i="10" s="1"/>
  <c r="O106" i="10"/>
  <c r="N107" i="10"/>
  <c r="AW107" i="10" s="1"/>
  <c r="O107" i="10"/>
  <c r="N108" i="10"/>
  <c r="AW108" i="10" s="1"/>
  <c r="O108" i="10"/>
  <c r="N109" i="10"/>
  <c r="AW109" i="10" s="1"/>
  <c r="O109" i="10"/>
  <c r="N110" i="10"/>
  <c r="AW110" i="10" s="1"/>
  <c r="O110" i="10"/>
  <c r="N111" i="10"/>
  <c r="AW111" i="10" s="1"/>
  <c r="O111" i="10"/>
  <c r="N112" i="10"/>
  <c r="AW112" i="10" s="1"/>
  <c r="O112" i="10"/>
  <c r="N113" i="10"/>
  <c r="AW113" i="10" s="1"/>
  <c r="O113" i="10"/>
  <c r="N114" i="10"/>
  <c r="AW114" i="10" s="1"/>
  <c r="O114" i="10"/>
  <c r="N115" i="10"/>
  <c r="AW115" i="10" s="1"/>
  <c r="O115" i="10"/>
  <c r="N116" i="10"/>
  <c r="AW116" i="10" s="1"/>
  <c r="O116" i="10"/>
  <c r="N117" i="10"/>
  <c r="AW117" i="10" s="1"/>
  <c r="O117" i="10"/>
  <c r="N118" i="10"/>
  <c r="AW118" i="10" s="1"/>
  <c r="O118" i="10"/>
  <c r="N119" i="10"/>
  <c r="AW119" i="10" s="1"/>
  <c r="O119" i="10"/>
  <c r="N120" i="10"/>
  <c r="AW120" i="10" s="1"/>
  <c r="O120" i="10"/>
  <c r="N121" i="10"/>
  <c r="AW121" i="10" s="1"/>
  <c r="O121" i="10"/>
  <c r="N122" i="10"/>
  <c r="AW122" i="10" s="1"/>
  <c r="O122" i="10"/>
  <c r="N123" i="10"/>
  <c r="AW123" i="10" s="1"/>
  <c r="O123" i="10"/>
  <c r="N124" i="10"/>
  <c r="AW124" i="10" s="1"/>
  <c r="O124" i="10"/>
  <c r="N125" i="10"/>
  <c r="AW125" i="10" s="1"/>
  <c r="O125" i="10"/>
  <c r="N126" i="10"/>
  <c r="AW126" i="10" s="1"/>
  <c r="O126" i="10"/>
  <c r="N127" i="10"/>
  <c r="AW127" i="10" s="1"/>
  <c r="O127" i="10"/>
  <c r="N128" i="10"/>
  <c r="AW128" i="10" s="1"/>
  <c r="O128" i="10"/>
  <c r="N129" i="10"/>
  <c r="AW129" i="10" s="1"/>
  <c r="O129" i="10"/>
  <c r="N130" i="10"/>
  <c r="AW130" i="10" s="1"/>
  <c r="O130" i="10"/>
  <c r="N131" i="10"/>
  <c r="AW131" i="10" s="1"/>
  <c r="O131" i="10"/>
  <c r="N132" i="10"/>
  <c r="AW132" i="10" s="1"/>
  <c r="O132" i="10"/>
  <c r="N133" i="10"/>
  <c r="AW133" i="10" s="1"/>
  <c r="O133" i="10"/>
  <c r="N134" i="10"/>
  <c r="AW134" i="10" s="1"/>
  <c r="O134" i="10"/>
  <c r="N135" i="10"/>
  <c r="AW135" i="10" s="1"/>
  <c r="O135" i="10"/>
  <c r="N136" i="10"/>
  <c r="AW136" i="10" s="1"/>
  <c r="O136" i="10"/>
  <c r="C2" i="10"/>
  <c r="N2" i="10"/>
  <c r="AW2" i="10" s="1"/>
  <c r="O2" i="10"/>
  <c r="O1" i="10"/>
  <c r="N1" i="10"/>
  <c r="AM1" i="10" s="1"/>
  <c r="AW1" i="10" s="1"/>
  <c r="AO44" i="10" l="1"/>
  <c r="AS44" i="10"/>
  <c r="AP44" i="10"/>
  <c r="AT44" i="10"/>
  <c r="AQ44" i="10"/>
  <c r="AR44" i="10"/>
  <c r="AO42" i="10"/>
  <c r="AS42" i="10"/>
  <c r="AP42" i="10"/>
  <c r="AT42" i="10"/>
  <c r="AQ42" i="10"/>
  <c r="AR42" i="10"/>
  <c r="AO40" i="10"/>
  <c r="AS40" i="10"/>
  <c r="AP40" i="10"/>
  <c r="AT40" i="10"/>
  <c r="AQ40" i="10"/>
  <c r="AR40" i="10"/>
  <c r="AO38" i="10"/>
  <c r="AS38" i="10"/>
  <c r="AP38" i="10"/>
  <c r="AT38" i="10"/>
  <c r="AQ38" i="10"/>
  <c r="AR38" i="10"/>
  <c r="AO36" i="10"/>
  <c r="AS36" i="10"/>
  <c r="AP36" i="10"/>
  <c r="AT36" i="10"/>
  <c r="AQ36" i="10"/>
  <c r="AR36" i="10"/>
  <c r="AO34" i="10"/>
  <c r="AS34" i="10"/>
  <c r="AP34" i="10"/>
  <c r="AT34" i="10"/>
  <c r="AQ34" i="10"/>
  <c r="AR34" i="10"/>
  <c r="AO32" i="10"/>
  <c r="AS32" i="10"/>
  <c r="AP32" i="10"/>
  <c r="AT32" i="10"/>
  <c r="AQ32" i="10"/>
  <c r="AR32" i="10"/>
  <c r="AO45" i="10"/>
  <c r="AP45" i="10"/>
  <c r="AS45" i="10"/>
  <c r="AQ45" i="10"/>
  <c r="AR45" i="10"/>
  <c r="AO43" i="10"/>
  <c r="AS43" i="10"/>
  <c r="AP43" i="10"/>
  <c r="AT43" i="10"/>
  <c r="AQ43" i="10"/>
  <c r="AR43" i="10"/>
  <c r="AO41" i="10"/>
  <c r="AS41" i="10"/>
  <c r="AP41" i="10"/>
  <c r="AT41" i="10"/>
  <c r="AQ41" i="10"/>
  <c r="AR41" i="10"/>
  <c r="AO39" i="10"/>
  <c r="AS39" i="10"/>
  <c r="AP39" i="10"/>
  <c r="AT39" i="10"/>
  <c r="AQ39" i="10"/>
  <c r="AR39" i="10"/>
  <c r="AO37" i="10"/>
  <c r="AS37" i="10"/>
  <c r="AP37" i="10"/>
  <c r="AT37" i="10"/>
  <c r="AQ37" i="10"/>
  <c r="AR37" i="10"/>
  <c r="AO35" i="10"/>
  <c r="AS35" i="10"/>
  <c r="AP35" i="10"/>
  <c r="AT35" i="10"/>
  <c r="AQ35" i="10"/>
  <c r="AR35" i="10"/>
  <c r="AO33" i="10"/>
  <c r="AS33" i="10"/>
  <c r="AP33" i="10"/>
  <c r="AT33" i="10"/>
  <c r="AQ33" i="10"/>
  <c r="AR33" i="10"/>
  <c r="AR31" i="10"/>
  <c r="AR30" i="10"/>
  <c r="AR29" i="10"/>
  <c r="AR28" i="10"/>
  <c r="AR27" i="10"/>
  <c r="AR26" i="10"/>
  <c r="AR25" i="10"/>
  <c r="AR24" i="10"/>
  <c r="AR23" i="10"/>
  <c r="AR22" i="10"/>
  <c r="AR21" i="10"/>
  <c r="AR20" i="10"/>
  <c r="AR19" i="10"/>
  <c r="AR18" i="10"/>
  <c r="AR17" i="10"/>
  <c r="AR16" i="10"/>
  <c r="AR15" i="10"/>
  <c r="AR14" i="10"/>
  <c r="AR13" i="10"/>
  <c r="AR12" i="10"/>
  <c r="AR11" i="10"/>
  <c r="AR10" i="10"/>
  <c r="AR9" i="10"/>
  <c r="AR8" i="10"/>
  <c r="AR7" i="10"/>
  <c r="AR6" i="10"/>
  <c r="AR5" i="10"/>
  <c r="AR4" i="10"/>
  <c r="AR3" i="10"/>
  <c r="AQ51" i="10"/>
  <c r="AQ50" i="10"/>
  <c r="AQ49" i="10"/>
  <c r="AQ48" i="10"/>
  <c r="AQ47" i="10"/>
  <c r="AQ46" i="10"/>
  <c r="AO31" i="10"/>
  <c r="AS31" i="10"/>
  <c r="AP31" i="10"/>
  <c r="AT31" i="10"/>
  <c r="AO30" i="10"/>
  <c r="AS30" i="10"/>
  <c r="AP30" i="10"/>
  <c r="AT30" i="10"/>
  <c r="AO29" i="10"/>
  <c r="AS29" i="10"/>
  <c r="AP29" i="10"/>
  <c r="AT29" i="10"/>
  <c r="AO28" i="10"/>
  <c r="AS28" i="10"/>
  <c r="AP28" i="10"/>
  <c r="AT28" i="10"/>
  <c r="AO27" i="10"/>
  <c r="AS27" i="10"/>
  <c r="AP27" i="10"/>
  <c r="AT27" i="10"/>
  <c r="AO26" i="10"/>
  <c r="AS26" i="10"/>
  <c r="AP26" i="10"/>
  <c r="AT26" i="10"/>
  <c r="AO25" i="10"/>
  <c r="AS25" i="10"/>
  <c r="AP25" i="10"/>
  <c r="AT25" i="10"/>
  <c r="AO24" i="10"/>
  <c r="AS24" i="10"/>
  <c r="AP24" i="10"/>
  <c r="AT24" i="10"/>
  <c r="AO23" i="10"/>
  <c r="AS23" i="10"/>
  <c r="AP23" i="10"/>
  <c r="AT23" i="10"/>
  <c r="AO22" i="10"/>
  <c r="AS22" i="10"/>
  <c r="AP22" i="10"/>
  <c r="AT22" i="10"/>
  <c r="AO21" i="10"/>
  <c r="AS21" i="10"/>
  <c r="AP21" i="10"/>
  <c r="AT21" i="10"/>
  <c r="AO20" i="10"/>
  <c r="AS20" i="10"/>
  <c r="AP20" i="10"/>
  <c r="AT20" i="10"/>
  <c r="AO19" i="10"/>
  <c r="AS19" i="10"/>
  <c r="AP19" i="10"/>
  <c r="AT19" i="10"/>
  <c r="AO18" i="10"/>
  <c r="AS18" i="10"/>
  <c r="AP18" i="10"/>
  <c r="AT18" i="10"/>
  <c r="AO17" i="10"/>
  <c r="AS17" i="10"/>
  <c r="AP17" i="10"/>
  <c r="AT17" i="10"/>
  <c r="AO16" i="10"/>
  <c r="AS16" i="10"/>
  <c r="AP16" i="10"/>
  <c r="AT16" i="10"/>
  <c r="AO15" i="10"/>
  <c r="AS15" i="10"/>
  <c r="AP15" i="10"/>
  <c r="AT15" i="10"/>
  <c r="AO14" i="10"/>
  <c r="AS14" i="10"/>
  <c r="AP14" i="10"/>
  <c r="AT14" i="10"/>
  <c r="AO13" i="10"/>
  <c r="AS13" i="10"/>
  <c r="AP13" i="10"/>
  <c r="AT13" i="10"/>
  <c r="AO12" i="10"/>
  <c r="AS12" i="10"/>
  <c r="AP12" i="10"/>
  <c r="AT12" i="10"/>
  <c r="AO11" i="10"/>
  <c r="AS11" i="10"/>
  <c r="AP11" i="10"/>
  <c r="AT11" i="10"/>
  <c r="AO10" i="10"/>
  <c r="AS10" i="10"/>
  <c r="AP10" i="10"/>
  <c r="AT10" i="10"/>
  <c r="AO9" i="10"/>
  <c r="AS9" i="10"/>
  <c r="AP9" i="10"/>
  <c r="AT9" i="10"/>
  <c r="AO8" i="10"/>
  <c r="AS8" i="10"/>
  <c r="AP8" i="10"/>
  <c r="AT8" i="10"/>
  <c r="AO7" i="10"/>
  <c r="AS7" i="10"/>
  <c r="AP7" i="10"/>
  <c r="AT7" i="10"/>
  <c r="AO6" i="10"/>
  <c r="AS6" i="10"/>
  <c r="AP6" i="10"/>
  <c r="AT6" i="10"/>
  <c r="AO5" i="10"/>
  <c r="AS5" i="10"/>
  <c r="AP5" i="10"/>
  <c r="AT5" i="10"/>
  <c r="AO4" i="10"/>
  <c r="AS4" i="10"/>
  <c r="AP4" i="10"/>
  <c r="AT4" i="10"/>
  <c r="AO3" i="10"/>
  <c r="AS3" i="10"/>
  <c r="AP3" i="10"/>
  <c r="AT3" i="10"/>
  <c r="AS51" i="10"/>
  <c r="AS50" i="10"/>
  <c r="AS49" i="10"/>
  <c r="AS48" i="10"/>
  <c r="AS47" i="10"/>
  <c r="AS46" i="10"/>
  <c r="W2" i="10" l="1"/>
  <c r="AJ2" i="10" s="1"/>
  <c r="S2" i="10" l="1"/>
  <c r="Q2" i="10"/>
  <c r="U2" i="10"/>
  <c r="T2" i="10"/>
  <c r="R2" i="10"/>
  <c r="V2" i="10"/>
  <c r="AI2" i="10" s="1"/>
  <c r="AD2" i="10" l="1"/>
  <c r="AE2" i="10"/>
  <c r="AG2" i="10"/>
  <c r="AF2" i="10"/>
  <c r="AH2" i="10"/>
  <c r="P2" i="10"/>
  <c r="AX2" i="10" l="1"/>
  <c r="AC2" i="10"/>
  <c r="BA2" i="10" l="1"/>
  <c r="BB2" i="10"/>
  <c r="AZ2" i="10"/>
  <c r="BC2" i="10"/>
  <c r="BD2" i="10"/>
  <c r="AY2" i="10"/>
  <c r="V3" i="10" l="1"/>
  <c r="Q3" i="10"/>
  <c r="U3" i="10"/>
  <c r="R3" i="10"/>
  <c r="S3" i="10"/>
  <c r="T3" i="10" l="1"/>
  <c r="P3" i="10"/>
  <c r="W3" i="10"/>
  <c r="S4" i="10"/>
  <c r="AF3" i="10" s="1"/>
  <c r="Q4" i="10"/>
  <c r="R4" i="10"/>
  <c r="AE3" i="10" s="1"/>
  <c r="U4" i="10"/>
  <c r="AH3" i="10" s="1"/>
  <c r="V4" i="10"/>
  <c r="AI3" i="10" s="1"/>
  <c r="AX3" i="10" l="1"/>
  <c r="AY3" i="10" s="1"/>
  <c r="T4" i="10"/>
  <c r="AG3" i="10" s="1"/>
  <c r="P4" i="10"/>
  <c r="AC3" i="10" s="1"/>
  <c r="W4" i="10"/>
  <c r="AJ3" i="10" s="1"/>
  <c r="AD3" i="10"/>
  <c r="S5" i="10"/>
  <c r="U5" i="10"/>
  <c r="V5" i="10"/>
  <c r="R5" i="10"/>
  <c r="Q5" i="10"/>
  <c r="AZ3" i="10" l="1"/>
  <c r="BD3" i="10"/>
  <c r="BB3" i="10"/>
  <c r="BC3" i="10"/>
  <c r="BA3" i="10"/>
  <c r="T5" i="10"/>
  <c r="P5" i="10"/>
  <c r="AX4" i="10"/>
  <c r="BA4" i="10" s="1"/>
  <c r="W5" i="10"/>
  <c r="S6" i="10"/>
  <c r="R6" i="10"/>
  <c r="U6" i="10"/>
  <c r="AH4" i="10" s="1"/>
  <c r="V6" i="10"/>
  <c r="AI4" i="10" s="1"/>
  <c r="Q6" i="10"/>
  <c r="AX5" i="10" l="1"/>
  <c r="BD5" i="10" s="1"/>
  <c r="T6" i="10"/>
  <c r="AG4" i="10" s="1"/>
  <c r="AZ4" i="10"/>
  <c r="BB4" i="10"/>
  <c r="BC4" i="10"/>
  <c r="AY4" i="10"/>
  <c r="BD4" i="10"/>
  <c r="P6" i="10"/>
  <c r="AC4" i="10" s="1"/>
  <c r="W6" i="10"/>
  <c r="AJ4" i="10" s="1"/>
  <c r="AF4" i="10"/>
  <c r="AD4" i="10"/>
  <c r="AE4" i="10"/>
  <c r="S7" i="10"/>
  <c r="U7" i="10"/>
  <c r="V7" i="10"/>
  <c r="Q7" i="10"/>
  <c r="R7" i="10"/>
  <c r="BB5" i="10" l="1"/>
  <c r="AY5" i="10"/>
  <c r="AZ5" i="10"/>
  <c r="BC5" i="10"/>
  <c r="BA5" i="10"/>
  <c r="T7" i="10"/>
  <c r="P7" i="10"/>
  <c r="AX6" i="10"/>
  <c r="BB6" i="10" s="1"/>
  <c r="W7" i="10"/>
  <c r="S8" i="10"/>
  <c r="U8" i="10"/>
  <c r="V8" i="10"/>
  <c r="R8" i="10"/>
  <c r="Q8" i="10"/>
  <c r="AX7" i="10" l="1"/>
  <c r="AY7" i="10" s="1"/>
  <c r="T8" i="10"/>
  <c r="AY6" i="10"/>
  <c r="BA6" i="10"/>
  <c r="AZ6" i="10"/>
  <c r="BC6" i="10"/>
  <c r="P8" i="10"/>
  <c r="BD6" i="10"/>
  <c r="W8" i="10"/>
  <c r="U9" i="10"/>
  <c r="S9" i="10"/>
  <c r="V9" i="10"/>
  <c r="AI5" i="10" s="1"/>
  <c r="Q9" i="10"/>
  <c r="R9" i="10"/>
  <c r="BA7" i="10" l="1"/>
  <c r="AX8" i="10"/>
  <c r="AY8" i="10" s="1"/>
  <c r="AZ7" i="10"/>
  <c r="BC7" i="10"/>
  <c r="BB7" i="10"/>
  <c r="BD7" i="10"/>
  <c r="T9" i="10"/>
  <c r="AG5" i="10" s="1"/>
  <c r="P9" i="10"/>
  <c r="AC5" i="10" s="1"/>
  <c r="W9" i="10"/>
  <c r="AJ5" i="10" s="1"/>
  <c r="AH5" i="10"/>
  <c r="AE5" i="10"/>
  <c r="AD5" i="10"/>
  <c r="AF5" i="10"/>
  <c r="U10" i="10"/>
  <c r="Q10" i="10"/>
  <c r="V10" i="10"/>
  <c r="R10" i="10"/>
  <c r="S10" i="10"/>
  <c r="BA8" i="10" l="1"/>
  <c r="BC8" i="10"/>
  <c r="AZ8" i="10"/>
  <c r="BD8" i="10"/>
  <c r="BB8" i="10"/>
  <c r="T10" i="10"/>
  <c r="P10" i="10"/>
  <c r="AX9" i="10"/>
  <c r="AY9" i="10" s="1"/>
  <c r="W10" i="10"/>
  <c r="U11" i="10"/>
  <c r="Q11" i="10"/>
  <c r="V11" i="10"/>
  <c r="AI6" i="10" s="1"/>
  <c r="R11" i="10"/>
  <c r="S11" i="10"/>
  <c r="AX10" i="10" l="1"/>
  <c r="AY10" i="10" s="1"/>
  <c r="T11" i="10"/>
  <c r="AG6" i="10" s="1"/>
  <c r="BB9" i="10"/>
  <c r="BD9" i="10"/>
  <c r="BA9" i="10"/>
  <c r="BC9" i="10"/>
  <c r="AZ9" i="10"/>
  <c r="P11" i="10"/>
  <c r="AC6" i="10" s="1"/>
  <c r="W11" i="10"/>
  <c r="AJ6" i="10" s="1"/>
  <c r="AD6" i="10"/>
  <c r="AE6" i="10"/>
  <c r="AH6" i="10"/>
  <c r="AF6" i="10"/>
  <c r="Q12" i="10"/>
  <c r="V12" i="10"/>
  <c r="R12" i="10"/>
  <c r="S12" i="10"/>
  <c r="U12" i="10"/>
  <c r="BB10" i="10" l="1"/>
  <c r="BD10" i="10"/>
  <c r="AZ10" i="10"/>
  <c r="BA10" i="10"/>
  <c r="BC10" i="10"/>
  <c r="T12" i="10"/>
  <c r="P12" i="10"/>
  <c r="AX11" i="10"/>
  <c r="AZ11" i="10" s="1"/>
  <c r="W12" i="10"/>
  <c r="Q13" i="10"/>
  <c r="R13" i="10"/>
  <c r="V13" i="10"/>
  <c r="S13" i="10"/>
  <c r="U13" i="10"/>
  <c r="AX12" i="10" l="1"/>
  <c r="AY12" i="10" s="1"/>
  <c r="T13" i="10"/>
  <c r="BD11" i="10"/>
  <c r="BC11" i="10"/>
  <c r="BB11" i="10"/>
  <c r="P13" i="10"/>
  <c r="AY11" i="10"/>
  <c r="BA11" i="10"/>
  <c r="W13" i="10"/>
  <c r="V14" i="10"/>
  <c r="AI7" i="10" s="1"/>
  <c r="R14" i="10"/>
  <c r="Q14" i="10"/>
  <c r="S14" i="10"/>
  <c r="U14" i="10"/>
  <c r="AX13" i="10" l="1"/>
  <c r="AY13" i="10" s="1"/>
  <c r="AZ12" i="10"/>
  <c r="BD12" i="10"/>
  <c r="BB12" i="10"/>
  <c r="BC12" i="10"/>
  <c r="BA12" i="10"/>
  <c r="T14" i="10"/>
  <c r="AG7" i="10" s="1"/>
  <c r="P14" i="10"/>
  <c r="AC7" i="10" s="1"/>
  <c r="W14" i="10"/>
  <c r="AJ7" i="10" s="1"/>
  <c r="AD7" i="10"/>
  <c r="AH7" i="10"/>
  <c r="AE7" i="10"/>
  <c r="AF7" i="10"/>
  <c r="R15" i="10"/>
  <c r="V15" i="10"/>
  <c r="S15" i="10"/>
  <c r="U15" i="10"/>
  <c r="Q15" i="10"/>
  <c r="BC13" i="10" l="1"/>
  <c r="BD13" i="10"/>
  <c r="BB13" i="10"/>
  <c r="BA13" i="10"/>
  <c r="AZ13" i="10"/>
  <c r="T15" i="10"/>
  <c r="P15" i="10"/>
  <c r="AX14" i="10"/>
  <c r="AY14" i="10" s="1"/>
  <c r="W15" i="10"/>
  <c r="S16" i="10"/>
  <c r="R16" i="10"/>
  <c r="U16" i="10"/>
  <c r="Q16" i="10"/>
  <c r="V16" i="10"/>
  <c r="AI8" i="10" s="1"/>
  <c r="AX15" i="10" l="1"/>
  <c r="AY15" i="10" s="1"/>
  <c r="T16" i="10"/>
  <c r="AG8" i="10" s="1"/>
  <c r="BC14" i="10"/>
  <c r="BB14" i="10"/>
  <c r="P16" i="10"/>
  <c r="AC8" i="10" s="1"/>
  <c r="BA14" i="10"/>
  <c r="BD14" i="10"/>
  <c r="AZ14" i="10"/>
  <c r="W16" i="10"/>
  <c r="AJ8" i="10" s="1"/>
  <c r="AD8" i="10"/>
  <c r="AE8" i="10"/>
  <c r="AH8" i="10"/>
  <c r="AF8" i="10"/>
  <c r="U17" i="10"/>
  <c r="S17" i="10"/>
  <c r="V17" i="10"/>
  <c r="Q17" i="10"/>
  <c r="R17" i="10"/>
  <c r="BA15" i="10" l="1"/>
  <c r="BC15" i="10"/>
  <c r="BB15" i="10"/>
  <c r="AZ15" i="10"/>
  <c r="BD15" i="10"/>
  <c r="T17" i="10"/>
  <c r="P17" i="10"/>
  <c r="AX16" i="10"/>
  <c r="AY16" i="10" s="1"/>
  <c r="W17" i="10"/>
  <c r="S18" i="10"/>
  <c r="U18" i="10"/>
  <c r="Q18" i="10"/>
  <c r="V18" i="10"/>
  <c r="AI9" i="10" s="1"/>
  <c r="R18" i="10"/>
  <c r="AX17" i="10" l="1"/>
  <c r="AY17" i="10" s="1"/>
  <c r="T18" i="10"/>
  <c r="AG9" i="10" s="1"/>
  <c r="P18" i="10"/>
  <c r="AC9" i="10" s="1"/>
  <c r="BC16" i="10"/>
  <c r="AZ16" i="10"/>
  <c r="BB16" i="10"/>
  <c r="BA16" i="10"/>
  <c r="BD16" i="10"/>
  <c r="W18" i="10"/>
  <c r="AJ9" i="10" s="1"/>
  <c r="AE9" i="10"/>
  <c r="AD9" i="10"/>
  <c r="AH9" i="10"/>
  <c r="AF9" i="10"/>
  <c r="U19" i="10"/>
  <c r="Q19" i="10"/>
  <c r="R19" i="10"/>
  <c r="V19" i="10"/>
  <c r="S19" i="10"/>
  <c r="BC17" i="10" l="1"/>
  <c r="BA17" i="10"/>
  <c r="BB17" i="10"/>
  <c r="AZ17" i="10"/>
  <c r="BD17" i="10"/>
  <c r="T19" i="10"/>
  <c r="AX18" i="10"/>
  <c r="AY18" i="10" s="1"/>
  <c r="P19" i="10"/>
  <c r="W19" i="10"/>
  <c r="U20" i="10"/>
  <c r="R20" i="10"/>
  <c r="V20" i="10"/>
  <c r="Q20" i="10"/>
  <c r="S20" i="10"/>
  <c r="AX19" i="10" l="1"/>
  <c r="AY19" i="10" s="1"/>
  <c r="T20" i="10"/>
  <c r="AZ18" i="10"/>
  <c r="BA18" i="10"/>
  <c r="BC18" i="10"/>
  <c r="BD18" i="10"/>
  <c r="BB18" i="10"/>
  <c r="P20" i="10"/>
  <c r="W20" i="10"/>
  <c r="U21" i="10"/>
  <c r="Q21" i="10"/>
  <c r="V21" i="10"/>
  <c r="AI10" i="10" s="1"/>
  <c r="R21" i="10"/>
  <c r="S21" i="10"/>
  <c r="AZ19" i="10" l="1"/>
  <c r="BB19" i="10"/>
  <c r="BD19" i="10"/>
  <c r="BA19" i="10"/>
  <c r="BC19" i="10"/>
  <c r="AX20" i="10"/>
  <c r="AY20" i="10" s="1"/>
  <c r="T21" i="10"/>
  <c r="AG10" i="10" s="1"/>
  <c r="P21" i="10"/>
  <c r="AC10" i="10" s="1"/>
  <c r="W21" i="10"/>
  <c r="AJ10" i="10" s="1"/>
  <c r="AH10" i="10"/>
  <c r="AE10" i="10"/>
  <c r="AF10" i="10"/>
  <c r="AD10" i="10"/>
  <c r="U22" i="10"/>
  <c r="Q22" i="10"/>
  <c r="R22" i="10"/>
  <c r="V22" i="10"/>
  <c r="S22" i="10"/>
  <c r="BD20" i="10" l="1"/>
  <c r="BA20" i="10"/>
  <c r="BC20" i="10"/>
  <c r="AZ20" i="10"/>
  <c r="BB20" i="10"/>
  <c r="T22" i="10"/>
  <c r="AX21" i="10"/>
  <c r="BC21" i="10" s="1"/>
  <c r="P22" i="10"/>
  <c r="W22" i="10"/>
  <c r="R23" i="10"/>
  <c r="S23" i="10"/>
  <c r="V23" i="10"/>
  <c r="AI11" i="10" s="1"/>
  <c r="Q23" i="10"/>
  <c r="U23" i="10"/>
  <c r="AX22" i="10" l="1"/>
  <c r="AY22" i="10" s="1"/>
  <c r="T23" i="10"/>
  <c r="AG11" i="10" s="1"/>
  <c r="AZ21" i="10"/>
  <c r="BA21" i="10"/>
  <c r="BB21" i="10"/>
  <c r="BD21" i="10"/>
  <c r="AY21" i="10"/>
  <c r="P23" i="10"/>
  <c r="AC11" i="10" s="1"/>
  <c r="W23" i="10"/>
  <c r="AJ11" i="10" s="1"/>
  <c r="AF11" i="10"/>
  <c r="AH11" i="10"/>
  <c r="AE11" i="10"/>
  <c r="AD11" i="10"/>
  <c r="R24" i="10"/>
  <c r="S24" i="10"/>
  <c r="U24" i="10"/>
  <c r="V24" i="10"/>
  <c r="Q24" i="10"/>
  <c r="BA22" i="10" l="1"/>
  <c r="BD22" i="10"/>
  <c r="BC22" i="10"/>
  <c r="BB22" i="10"/>
  <c r="AZ22" i="10"/>
  <c r="T24" i="10"/>
  <c r="AX23" i="10"/>
  <c r="AY23" i="10" s="1"/>
  <c r="P24" i="10"/>
  <c r="W24" i="10"/>
  <c r="R25" i="10"/>
  <c r="S25" i="10"/>
  <c r="U25" i="10"/>
  <c r="V25" i="10"/>
  <c r="Q25" i="10"/>
  <c r="AX24" i="10" l="1"/>
  <c r="AZ24" i="10" s="1"/>
  <c r="T25" i="10"/>
  <c r="BC23" i="10"/>
  <c r="BB23" i="10"/>
  <c r="BA23" i="10"/>
  <c r="AZ23" i="10"/>
  <c r="BD23" i="10"/>
  <c r="P25" i="10"/>
  <c r="W25" i="10"/>
  <c r="R26" i="10"/>
  <c r="S26" i="10"/>
  <c r="U26" i="10"/>
  <c r="AH12" i="10" s="1"/>
  <c r="V26" i="10"/>
  <c r="AI12" i="10" s="1"/>
  <c r="Q26" i="10"/>
  <c r="BC24" i="10" l="1"/>
  <c r="BD24" i="10"/>
  <c r="BB24" i="10"/>
  <c r="BA24" i="10"/>
  <c r="AY24" i="10"/>
  <c r="AX25" i="10"/>
  <c r="BD25" i="10" s="1"/>
  <c r="T26" i="10"/>
  <c r="AG12" i="10" s="1"/>
  <c r="P26" i="10"/>
  <c r="AC12" i="10" s="1"/>
  <c r="AD12" i="10"/>
  <c r="AF12" i="10"/>
  <c r="W26" i="10"/>
  <c r="AJ12" i="10" s="1"/>
  <c r="AE12" i="10"/>
  <c r="S27" i="10"/>
  <c r="U27" i="10"/>
  <c r="V27" i="10"/>
  <c r="R27" i="10"/>
  <c r="Q27" i="10"/>
  <c r="BA25" i="10" l="1"/>
  <c r="BC25" i="10"/>
  <c r="AY25" i="10"/>
  <c r="BB25" i="10"/>
  <c r="AZ25" i="10"/>
  <c r="T27" i="10"/>
  <c r="AX26" i="10"/>
  <c r="BA26" i="10" s="1"/>
  <c r="P27" i="10"/>
  <c r="W27" i="10"/>
  <c r="S28" i="10"/>
  <c r="U28" i="10"/>
  <c r="R28" i="10"/>
  <c r="Q28" i="10"/>
  <c r="V28" i="10"/>
  <c r="AI13" i="10" s="1"/>
  <c r="AX27" i="10" l="1"/>
  <c r="BB27" i="10" s="1"/>
  <c r="T28" i="10"/>
  <c r="AG13" i="10" s="1"/>
  <c r="BD26" i="10"/>
  <c r="BC26" i="10"/>
  <c r="BB26" i="10"/>
  <c r="AZ26" i="10"/>
  <c r="AY26" i="10"/>
  <c r="P28" i="10"/>
  <c r="AC13" i="10" s="1"/>
  <c r="W28" i="10"/>
  <c r="AJ13" i="10" s="1"/>
  <c r="AD13" i="10"/>
  <c r="AH13" i="10"/>
  <c r="AE13" i="10"/>
  <c r="AF13" i="10"/>
  <c r="S29" i="10"/>
  <c r="U29" i="10"/>
  <c r="Q29" i="10"/>
  <c r="R29" i="10"/>
  <c r="V29" i="10"/>
  <c r="AZ27" i="10" l="1"/>
  <c r="BA27" i="10"/>
  <c r="AY27" i="10"/>
  <c r="BD27" i="10"/>
  <c r="BC27" i="10"/>
  <c r="T29" i="10"/>
  <c r="AX28" i="10"/>
  <c r="BA28" i="10" s="1"/>
  <c r="P29" i="10"/>
  <c r="W29" i="10"/>
  <c r="Q30" i="10"/>
  <c r="U30" i="10"/>
  <c r="V30" i="10"/>
  <c r="AI14" i="10" s="1"/>
  <c r="R30" i="10"/>
  <c r="S30" i="10"/>
  <c r="AX29" i="10" l="1"/>
  <c r="BD29" i="10" s="1"/>
  <c r="T30" i="10"/>
  <c r="AG14" i="10" s="1"/>
  <c r="AZ28" i="10"/>
  <c r="BD28" i="10"/>
  <c r="BC28" i="10"/>
  <c r="BB28" i="10"/>
  <c r="AY28" i="10"/>
  <c r="P30" i="10"/>
  <c r="AC14" i="10" s="1"/>
  <c r="W30" i="10"/>
  <c r="AJ14" i="10" s="1"/>
  <c r="AF14" i="10"/>
  <c r="AH14" i="10"/>
  <c r="AE14" i="10"/>
  <c r="AD14" i="10"/>
  <c r="R31" i="10"/>
  <c r="Q31" i="10"/>
  <c r="V31" i="10"/>
  <c r="S31" i="10"/>
  <c r="U31" i="10"/>
  <c r="BC29" i="10" l="1"/>
  <c r="AZ29" i="10"/>
  <c r="AY29" i="10"/>
  <c r="BB29" i="10"/>
  <c r="BA29" i="10"/>
  <c r="T31" i="10"/>
  <c r="P31" i="10"/>
  <c r="AX30" i="10"/>
  <c r="AY30" i="10" s="1"/>
  <c r="W31" i="10"/>
  <c r="S32" i="10"/>
  <c r="R32" i="10"/>
  <c r="V32" i="10"/>
  <c r="Q32" i="10"/>
  <c r="U32" i="10"/>
  <c r="AX31" i="10" l="1"/>
  <c r="AY31" i="10" s="1"/>
  <c r="T32" i="10"/>
  <c r="BD30" i="10"/>
  <c r="BB30" i="10"/>
  <c r="BC30" i="10"/>
  <c r="AZ30" i="10"/>
  <c r="BA30" i="10"/>
  <c r="P32" i="10"/>
  <c r="W32" i="10"/>
  <c r="U33" i="10"/>
  <c r="S33" i="10"/>
  <c r="R33" i="10"/>
  <c r="Q33" i="10"/>
  <c r="V33" i="10"/>
  <c r="AI15" i="10" s="1"/>
  <c r="BD31" i="10" l="1"/>
  <c r="BB31" i="10"/>
  <c r="AZ31" i="10"/>
  <c r="AX32" i="10"/>
  <c r="AY32" i="10" s="1"/>
  <c r="BA31" i="10"/>
  <c r="BC31" i="10"/>
  <c r="T33" i="10"/>
  <c r="AG15" i="10" s="1"/>
  <c r="P33" i="10"/>
  <c r="AC15" i="10" s="1"/>
  <c r="W33" i="10"/>
  <c r="AJ15" i="10" s="1"/>
  <c r="AD15" i="10"/>
  <c r="AE15" i="10"/>
  <c r="AF15" i="10"/>
  <c r="AH15" i="10"/>
  <c r="U34" i="10"/>
  <c r="S34" i="10"/>
  <c r="R34" i="10"/>
  <c r="Q34" i="10"/>
  <c r="V34" i="10"/>
  <c r="BD32" i="10" l="1"/>
  <c r="AZ32" i="10"/>
  <c r="BC32" i="10"/>
  <c r="BB32" i="10"/>
  <c r="BA32" i="10"/>
  <c r="T34" i="10"/>
  <c r="P34" i="10"/>
  <c r="AX33" i="10"/>
  <c r="BC33" i="10" s="1"/>
  <c r="W34" i="10"/>
  <c r="U35" i="10"/>
  <c r="S35" i="10"/>
  <c r="R35" i="10"/>
  <c r="V35" i="10"/>
  <c r="AI16" i="10" s="1"/>
  <c r="Q35" i="10"/>
  <c r="AX34" i="10" l="1"/>
  <c r="AY34" i="10" s="1"/>
  <c r="T35" i="10"/>
  <c r="AG16" i="10" s="1"/>
  <c r="AY33" i="10"/>
  <c r="AZ33" i="10"/>
  <c r="P35" i="10"/>
  <c r="AC16" i="10" s="1"/>
  <c r="BA33" i="10"/>
  <c r="BD33" i="10"/>
  <c r="BB33" i="10"/>
  <c r="W35" i="10"/>
  <c r="AJ16" i="10" s="1"/>
  <c r="AF16" i="10"/>
  <c r="AD16" i="10"/>
  <c r="AE16" i="10"/>
  <c r="AH16" i="10"/>
  <c r="U36" i="10"/>
  <c r="S36" i="10"/>
  <c r="Q36" i="10"/>
  <c r="V36" i="10"/>
  <c r="R36" i="10"/>
  <c r="BC34" i="10" l="1"/>
  <c r="BB34" i="10"/>
  <c r="BA34" i="10"/>
  <c r="AZ34" i="10"/>
  <c r="BD34" i="10"/>
  <c r="T36" i="10"/>
  <c r="P36" i="10"/>
  <c r="AX35" i="10"/>
  <c r="BC35" i="10" s="1"/>
  <c r="W36" i="10"/>
  <c r="Q37" i="10"/>
  <c r="U37" i="10"/>
  <c r="S37" i="10"/>
  <c r="V37" i="10"/>
  <c r="R37" i="10"/>
  <c r="T37" i="10" l="1"/>
  <c r="AX36" i="10"/>
  <c r="BA36" i="10" s="1"/>
  <c r="BB35" i="10"/>
  <c r="BD35" i="10"/>
  <c r="AY35" i="10"/>
  <c r="BA35" i="10"/>
  <c r="AZ35" i="10"/>
  <c r="P37" i="10"/>
  <c r="W37" i="10"/>
  <c r="V38" i="10"/>
  <c r="AI17" i="10" s="1"/>
  <c r="R38" i="10"/>
  <c r="Q38" i="10"/>
  <c r="U38" i="10"/>
  <c r="S38" i="10"/>
  <c r="BD36" i="10" l="1"/>
  <c r="AZ36" i="10"/>
  <c r="AX37" i="10"/>
  <c r="BC37" i="10" s="1"/>
  <c r="T38" i="10"/>
  <c r="AG17" i="10" s="1"/>
  <c r="BB36" i="10"/>
  <c r="AY36" i="10"/>
  <c r="BC36" i="10"/>
  <c r="P38" i="10"/>
  <c r="AC17" i="10" s="1"/>
  <c r="W38" i="10"/>
  <c r="AJ17" i="10" s="1"/>
  <c r="AD17" i="10"/>
  <c r="AH17" i="10"/>
  <c r="AF17" i="10"/>
  <c r="AE17" i="10"/>
  <c r="R39" i="10"/>
  <c r="S39" i="10"/>
  <c r="Q39" i="10"/>
  <c r="V39" i="10"/>
  <c r="BB37" i="10" l="1"/>
  <c r="AZ37" i="10"/>
  <c r="BD37" i="10"/>
  <c r="AY37" i="10"/>
  <c r="BA37" i="10"/>
  <c r="T39" i="10"/>
  <c r="P39" i="10"/>
  <c r="AX38" i="10"/>
  <c r="AY38" i="10" s="1"/>
  <c r="W39" i="10"/>
  <c r="U40" i="10"/>
  <c r="U39" i="10"/>
  <c r="V40" i="10"/>
  <c r="AI18" i="10" s="1"/>
  <c r="Q40" i="10"/>
  <c r="R40" i="10"/>
  <c r="T40" i="10" l="1"/>
  <c r="AG18" i="10" s="1"/>
  <c r="AZ38" i="10"/>
  <c r="BC38" i="10"/>
  <c r="BD38" i="10"/>
  <c r="BA38" i="10"/>
  <c r="BB38" i="10"/>
  <c r="P40" i="10"/>
  <c r="AC18" i="10" s="1"/>
  <c r="W40" i="10"/>
  <c r="AJ18" i="10" s="1"/>
  <c r="AX39" i="10"/>
  <c r="AH18" i="10"/>
  <c r="U41" i="10"/>
  <c r="S40" i="10"/>
  <c r="AE18" i="10"/>
  <c r="AD18" i="10"/>
  <c r="Q41" i="10"/>
  <c r="V41" i="10"/>
  <c r="R41" i="10"/>
  <c r="P41" i="10" l="1"/>
  <c r="W41" i="10"/>
  <c r="AF18" i="10"/>
  <c r="AZ39" i="10"/>
  <c r="AY39" i="10"/>
  <c r="BB39" i="10"/>
  <c r="BC39" i="10"/>
  <c r="BA39" i="10"/>
  <c r="BD39" i="10"/>
  <c r="T41" i="10"/>
  <c r="U42" i="10"/>
  <c r="AH19" i="10" s="1"/>
  <c r="S41" i="10"/>
  <c r="AX40" i="10"/>
  <c r="Q42" i="10"/>
  <c r="V42" i="10"/>
  <c r="AI19" i="10" s="1"/>
  <c r="R42" i="10"/>
  <c r="T42" i="10" l="1"/>
  <c r="AG19" i="10" s="1"/>
  <c r="P42" i="10"/>
  <c r="AC19" i="10" s="1"/>
  <c r="W42" i="10"/>
  <c r="AJ19" i="10" s="1"/>
  <c r="AX41" i="10"/>
  <c r="AY41" i="10" s="1"/>
  <c r="AE19" i="10"/>
  <c r="AD19" i="10"/>
  <c r="S42" i="10"/>
  <c r="AY40" i="10"/>
  <c r="AZ40" i="10"/>
  <c r="BD40" i="10"/>
  <c r="BA40" i="10"/>
  <c r="BC40" i="10"/>
  <c r="BB40" i="10"/>
  <c r="U43" i="10"/>
  <c r="V43" i="10"/>
  <c r="Q43" i="10"/>
  <c r="R43" i="10"/>
  <c r="T43" i="10" l="1"/>
  <c r="BB41" i="10"/>
  <c r="P43" i="10"/>
  <c r="AX42" i="10"/>
  <c r="AY42" i="10" s="1"/>
  <c r="AZ41" i="10"/>
  <c r="BD41" i="10"/>
  <c r="BA41" i="10"/>
  <c r="BC41" i="10"/>
  <c r="S43" i="10"/>
  <c r="W43" i="10"/>
  <c r="AF19" i="10"/>
  <c r="U44" i="10"/>
  <c r="V44" i="10"/>
  <c r="R44" i="10"/>
  <c r="Q44" i="10"/>
  <c r="T44" i="10" l="1"/>
  <c r="BB42" i="10"/>
  <c r="AZ42" i="10"/>
  <c r="BA42" i="10"/>
  <c r="BD42" i="10"/>
  <c r="BC42" i="10"/>
  <c r="P44" i="10"/>
  <c r="AX43" i="10"/>
  <c r="BD43" i="10" s="1"/>
  <c r="W44" i="10"/>
  <c r="S44" i="10"/>
  <c r="U45" i="10"/>
  <c r="R45" i="10"/>
  <c r="Q45" i="10"/>
  <c r="V45" i="10"/>
  <c r="AI20" i="10" s="1"/>
  <c r="T45" i="10" l="1"/>
  <c r="AG20" i="10" s="1"/>
  <c r="AY43" i="10"/>
  <c r="BB43" i="10"/>
  <c r="BC43" i="10"/>
  <c r="AX44" i="10"/>
  <c r="BB44" i="10" s="1"/>
  <c r="P45" i="10"/>
  <c r="AC20" i="10" s="1"/>
  <c r="AZ43" i="10"/>
  <c r="BA43" i="10"/>
  <c r="W45" i="10"/>
  <c r="AJ20" i="10" s="1"/>
  <c r="S45" i="10"/>
  <c r="AD20" i="10"/>
  <c r="AE20" i="10"/>
  <c r="AH20" i="10"/>
  <c r="S46" i="10"/>
  <c r="U46" i="10"/>
  <c r="R46" i="10"/>
  <c r="V46" i="10"/>
  <c r="T46" i="10" l="1"/>
  <c r="AY44" i="10"/>
  <c r="AZ44" i="10"/>
  <c r="BA44" i="10"/>
  <c r="BC44" i="10"/>
  <c r="BD44" i="10"/>
  <c r="P46" i="10"/>
  <c r="W46" i="10"/>
  <c r="Q47" i="10"/>
  <c r="Q46" i="10"/>
  <c r="AF20" i="10"/>
  <c r="AX45" i="10"/>
  <c r="BB45" i="10" s="1"/>
  <c r="S47" i="10"/>
  <c r="T47" i="10" l="1"/>
  <c r="AG21" i="10" s="1"/>
  <c r="P47" i="10"/>
  <c r="AC21" i="10" s="1"/>
  <c r="W47" i="10"/>
  <c r="AJ21" i="10" s="1"/>
  <c r="Q48" i="10"/>
  <c r="R48" i="10"/>
  <c r="R47" i="10"/>
  <c r="AF21" i="10"/>
  <c r="AX46" i="10"/>
  <c r="AZ46" i="10" s="1"/>
  <c r="V47" i="10"/>
  <c r="AI21" i="10" s="1"/>
  <c r="AY45" i="10"/>
  <c r="BD45" i="10"/>
  <c r="BC45" i="10"/>
  <c r="AZ45" i="10"/>
  <c r="BA45" i="10"/>
  <c r="U48" i="10"/>
  <c r="U47" i="10"/>
  <c r="AD21" i="10"/>
  <c r="T48" i="10" l="1"/>
  <c r="P48" i="10"/>
  <c r="W48" i="10"/>
  <c r="Q49" i="10"/>
  <c r="AE21" i="10"/>
  <c r="R49" i="10"/>
  <c r="S49" i="10"/>
  <c r="S48" i="10"/>
  <c r="AX47" i="10"/>
  <c r="BD47" i="10" s="1"/>
  <c r="V48" i="10"/>
  <c r="AY46" i="10"/>
  <c r="BB46" i="10"/>
  <c r="BC46" i="10"/>
  <c r="BD46" i="10"/>
  <c r="BA46" i="10"/>
  <c r="AH21" i="10"/>
  <c r="P49" i="10" l="1"/>
  <c r="AX48" i="10"/>
  <c r="BC48" i="10" s="1"/>
  <c r="W49" i="10"/>
  <c r="BA47" i="10"/>
  <c r="Q50" i="10"/>
  <c r="AD22" i="10" s="1"/>
  <c r="S50" i="10"/>
  <c r="AF22" i="10" s="1"/>
  <c r="V49" i="10"/>
  <c r="AY47" i="10"/>
  <c r="BB47" i="10"/>
  <c r="BC47" i="10"/>
  <c r="AZ47" i="10"/>
  <c r="T49" i="10"/>
  <c r="R50" i="10"/>
  <c r="U50" i="10"/>
  <c r="U49" i="10"/>
  <c r="AY48" i="10" l="1"/>
  <c r="T50" i="10"/>
  <c r="AG22" i="10" s="1"/>
  <c r="AZ48" i="10"/>
  <c r="BA48" i="10"/>
  <c r="BB48" i="10"/>
  <c r="BD48" i="10"/>
  <c r="P50" i="10"/>
  <c r="AC22" i="10" s="1"/>
  <c r="S51" i="10"/>
  <c r="R51" i="10"/>
  <c r="V50" i="10"/>
  <c r="AI22" i="10" s="1"/>
  <c r="AH22" i="10"/>
  <c r="AX49" i="10"/>
  <c r="BD49" i="10" s="1"/>
  <c r="Q51" i="10"/>
  <c r="W50" i="10"/>
  <c r="AJ22" i="10" s="1"/>
  <c r="U51" i="10"/>
  <c r="AE22" i="10"/>
  <c r="T51" i="10" l="1"/>
  <c r="AX50" i="10"/>
  <c r="BA50" i="10" s="1"/>
  <c r="P51" i="10"/>
  <c r="S52" i="10"/>
  <c r="AF23" i="10" s="1"/>
  <c r="R52" i="10"/>
  <c r="AE23" i="10" s="1"/>
  <c r="V51" i="10"/>
  <c r="AY49" i="10"/>
  <c r="AZ49" i="10"/>
  <c r="BB49" i="10"/>
  <c r="BA49" i="10"/>
  <c r="Q52" i="10"/>
  <c r="W51" i="10"/>
  <c r="U52" i="10"/>
  <c r="BC49" i="10"/>
  <c r="AX51" i="10" l="1"/>
  <c r="AZ51" i="10" s="1"/>
  <c r="T52" i="10"/>
  <c r="AG23" i="10" s="1"/>
  <c r="BC50" i="10"/>
  <c r="BD50" i="10"/>
  <c r="AZ50" i="10"/>
  <c r="BB50" i="10"/>
  <c r="AY50" i="10"/>
  <c r="P52" i="10"/>
  <c r="AC23" i="10" s="1"/>
  <c r="R53" i="10"/>
  <c r="U53" i="10"/>
  <c r="S53" i="10"/>
  <c r="V53" i="10"/>
  <c r="V52" i="10"/>
  <c r="AI23" i="10" s="1"/>
  <c r="AD23" i="10"/>
  <c r="AH23" i="10"/>
  <c r="W52" i="10"/>
  <c r="AJ23" i="10" s="1"/>
  <c r="BD51" i="10" l="1"/>
  <c r="BC51" i="10"/>
  <c r="BA51" i="10"/>
  <c r="BB51" i="10"/>
  <c r="AY51" i="10"/>
  <c r="T53" i="10"/>
  <c r="AX52" i="10"/>
  <c r="BD52" i="10" s="1"/>
  <c r="P53" i="10"/>
  <c r="W53" i="10"/>
  <c r="S54" i="10"/>
  <c r="AF24" i="10" s="1"/>
  <c r="U54" i="10"/>
  <c r="AH24" i="10" s="1"/>
  <c r="Q54" i="10"/>
  <c r="Q53" i="10"/>
  <c r="T54" i="10" l="1"/>
  <c r="AG24" i="10" s="1"/>
  <c r="BC52" i="10"/>
  <c r="BB52" i="10"/>
  <c r="AY52" i="10"/>
  <c r="AZ52" i="10"/>
  <c r="BA52" i="10"/>
  <c r="P54" i="10"/>
  <c r="AC24" i="10" s="1"/>
  <c r="W54" i="10"/>
  <c r="AJ24" i="10" s="1"/>
  <c r="Q55" i="10"/>
  <c r="U55" i="10"/>
  <c r="AX53" i="10"/>
  <c r="AZ53" i="10" s="1"/>
  <c r="V54" i="10"/>
  <c r="AI24" i="10" s="1"/>
  <c r="R54" i="10"/>
  <c r="AD24" i="10"/>
  <c r="T55" i="10" l="1"/>
  <c r="P55" i="10"/>
  <c r="W55" i="10"/>
  <c r="Q56" i="10"/>
  <c r="V55" i="10"/>
  <c r="U56" i="10"/>
  <c r="S55" i="10"/>
  <c r="AE24" i="10"/>
  <c r="R56" i="10"/>
  <c r="R55" i="10"/>
  <c r="AX54" i="10"/>
  <c r="BA54" i="10" s="1"/>
  <c r="AY53" i="10"/>
  <c r="BB53" i="10"/>
  <c r="BC53" i="10"/>
  <c r="BA53" i="10"/>
  <c r="BD53" i="10"/>
  <c r="P56" i="10" l="1"/>
  <c r="W56" i="10"/>
  <c r="Q57" i="10"/>
  <c r="AD25" i="10" s="1"/>
  <c r="R57" i="10"/>
  <c r="AE25" i="10" s="1"/>
  <c r="V56" i="10"/>
  <c r="AX55" i="10"/>
  <c r="BA55" i="10" s="1"/>
  <c r="T56" i="10"/>
  <c r="U57" i="10"/>
  <c r="S56" i="10"/>
  <c r="AY54" i="10"/>
  <c r="BD54" i="10"/>
  <c r="BC54" i="10"/>
  <c r="BB54" i="10"/>
  <c r="AZ54" i="10"/>
  <c r="P57" i="10" l="1"/>
  <c r="AC25" i="10" s="1"/>
  <c r="AX56" i="10"/>
  <c r="BD56" i="10" s="1"/>
  <c r="BB55" i="10"/>
  <c r="W57" i="10"/>
  <c r="AJ25" i="10" s="1"/>
  <c r="Q58" i="10"/>
  <c r="R58" i="10"/>
  <c r="V57" i="10"/>
  <c r="AI25" i="10" s="1"/>
  <c r="AH25" i="10"/>
  <c r="U58" i="10"/>
  <c r="S57" i="10"/>
  <c r="T57" i="10"/>
  <c r="AY55" i="10"/>
  <c r="AZ55" i="10"/>
  <c r="BC55" i="10"/>
  <c r="BD55" i="10"/>
  <c r="AZ56" i="10" l="1"/>
  <c r="AY56" i="10"/>
  <c r="BB56" i="10"/>
  <c r="P58" i="10"/>
  <c r="BC56" i="10"/>
  <c r="BA56" i="10"/>
  <c r="Q59" i="10"/>
  <c r="AD26" i="10" s="1"/>
  <c r="W58" i="10"/>
  <c r="R59" i="10"/>
  <c r="AE26" i="10" s="1"/>
  <c r="V58" i="10"/>
  <c r="S59" i="10"/>
  <c r="S58" i="10"/>
  <c r="AG25" i="10"/>
  <c r="AF25" i="10"/>
  <c r="AX57" i="10"/>
  <c r="BC57" i="10" s="1"/>
  <c r="T58" i="10"/>
  <c r="P59" i="10" l="1"/>
  <c r="AC26" i="10" s="1"/>
  <c r="W59" i="10"/>
  <c r="AJ26" i="10" s="1"/>
  <c r="R60" i="10"/>
  <c r="BB57" i="10"/>
  <c r="Q60" i="10"/>
  <c r="S60" i="10"/>
  <c r="V59" i="10"/>
  <c r="AI26" i="10" s="1"/>
  <c r="U60" i="10"/>
  <c r="U59" i="10"/>
  <c r="AY57" i="10"/>
  <c r="BA57" i="10"/>
  <c r="AZ57" i="10"/>
  <c r="BD57" i="10"/>
  <c r="AX58" i="10"/>
  <c r="BB58" i="10" s="1"/>
  <c r="T59" i="10"/>
  <c r="AF26" i="10"/>
  <c r="P60" i="10" l="1"/>
  <c r="BC58" i="10"/>
  <c r="W60" i="10"/>
  <c r="Q61" i="10"/>
  <c r="R61" i="10"/>
  <c r="S61" i="10"/>
  <c r="U61" i="10"/>
  <c r="V60" i="10"/>
  <c r="T60" i="10"/>
  <c r="AH26" i="10"/>
  <c r="AG26" i="10"/>
  <c r="AX59" i="10"/>
  <c r="AY58" i="10"/>
  <c r="AZ58" i="10"/>
  <c r="BA58" i="10"/>
  <c r="BD58" i="10"/>
  <c r="P61" i="10" l="1"/>
  <c r="R62" i="10"/>
  <c r="AE27" i="10" s="1"/>
  <c r="W61" i="10"/>
  <c r="S62" i="10"/>
  <c r="AF27" i="10" s="1"/>
  <c r="U62" i="10"/>
  <c r="AH27" i="10" s="1"/>
  <c r="Q62" i="10"/>
  <c r="AD27" i="10" s="1"/>
  <c r="V61" i="10"/>
  <c r="T61" i="10"/>
  <c r="AY59" i="10"/>
  <c r="AZ59" i="10"/>
  <c r="BA59" i="10"/>
  <c r="BB59" i="10"/>
  <c r="BC59" i="10"/>
  <c r="AX60" i="10"/>
  <c r="BD59" i="10"/>
  <c r="T62" i="10" l="1"/>
  <c r="AG27" i="10" s="1"/>
  <c r="P62" i="10"/>
  <c r="AC27" i="10" s="1"/>
  <c r="R63" i="10"/>
  <c r="S63" i="10"/>
  <c r="U63" i="10"/>
  <c r="V63" i="10"/>
  <c r="V62" i="10"/>
  <c r="AI27" i="10" s="1"/>
  <c r="W62" i="10"/>
  <c r="AJ27" i="10" s="1"/>
  <c r="AY60" i="10"/>
  <c r="AZ60" i="10"/>
  <c r="BB60" i="10"/>
  <c r="BA60" i="10"/>
  <c r="BD60" i="10"/>
  <c r="BC60" i="10"/>
  <c r="AX61" i="10"/>
  <c r="BC61" i="10" s="1"/>
  <c r="T63" i="10" l="1"/>
  <c r="P63" i="10"/>
  <c r="AX62" i="10"/>
  <c r="BC62" i="10" s="1"/>
  <c r="W63" i="10"/>
  <c r="S64" i="10"/>
  <c r="AF28" i="10" s="1"/>
  <c r="U64" i="10"/>
  <c r="AH28" i="10" s="1"/>
  <c r="R64" i="10"/>
  <c r="Q63" i="10"/>
  <c r="AY61" i="10"/>
  <c r="BB61" i="10"/>
  <c r="BD61" i="10"/>
  <c r="BA61" i="10"/>
  <c r="AZ61" i="10"/>
  <c r="V64" i="10"/>
  <c r="AI28" i="10" s="1"/>
  <c r="T64" i="10" l="1"/>
  <c r="AG28" i="10" s="1"/>
  <c r="AY62" i="10"/>
  <c r="BD62" i="10"/>
  <c r="BA62" i="10"/>
  <c r="AZ62" i="10"/>
  <c r="BB62" i="10"/>
  <c r="P64" i="10"/>
  <c r="AC28" i="10" s="1"/>
  <c r="W64" i="10"/>
  <c r="AJ28" i="10" s="1"/>
  <c r="U65" i="10"/>
  <c r="S65" i="10"/>
  <c r="AX63" i="10"/>
  <c r="AZ63" i="10" s="1"/>
  <c r="Q65" i="10"/>
  <c r="Q64" i="10"/>
  <c r="AE28" i="10"/>
  <c r="T65" i="10" l="1"/>
  <c r="P65" i="10"/>
  <c r="W65" i="10"/>
  <c r="U66" i="10"/>
  <c r="AH29" i="10" s="1"/>
  <c r="R66" i="10"/>
  <c r="R65" i="10"/>
  <c r="AX64" i="10"/>
  <c r="AZ64" i="10" s="1"/>
  <c r="AD28" i="10"/>
  <c r="AY63" i="10"/>
  <c r="BB63" i="10"/>
  <c r="BA63" i="10"/>
  <c r="BD63" i="10"/>
  <c r="BC63" i="10"/>
  <c r="Q66" i="10"/>
  <c r="V65" i="10"/>
  <c r="T66" i="10" l="1"/>
  <c r="AG29" i="10" s="1"/>
  <c r="P66" i="10"/>
  <c r="AC29" i="10" s="1"/>
  <c r="AX65" i="10"/>
  <c r="AY65" i="10" s="1"/>
  <c r="W66" i="10"/>
  <c r="AJ29" i="10" s="1"/>
  <c r="V66" i="10"/>
  <c r="AI29" i="10" s="1"/>
  <c r="AD29" i="10"/>
  <c r="R67" i="10"/>
  <c r="U67" i="10"/>
  <c r="S66" i="10"/>
  <c r="AE29" i="10"/>
  <c r="Q67" i="10"/>
  <c r="AY64" i="10"/>
  <c r="BD64" i="10"/>
  <c r="BB64" i="10"/>
  <c r="BC64" i="10"/>
  <c r="BA64" i="10"/>
  <c r="BD65" i="10" l="1"/>
  <c r="BB65" i="10"/>
  <c r="BA65" i="10"/>
  <c r="AZ65" i="10"/>
  <c r="BC65" i="10"/>
  <c r="AX66" i="10"/>
  <c r="BD66" i="10" s="1"/>
  <c r="P67" i="10"/>
  <c r="W67" i="10"/>
  <c r="V67" i="10"/>
  <c r="S68" i="10"/>
  <c r="S67" i="10"/>
  <c r="Q68" i="10"/>
  <c r="T67" i="10"/>
  <c r="AF29" i="10"/>
  <c r="R68" i="10"/>
  <c r="AY66" i="10" l="1"/>
  <c r="BB66" i="10"/>
  <c r="BA66" i="10"/>
  <c r="AZ66" i="10"/>
  <c r="BC66" i="10"/>
  <c r="P68" i="10"/>
  <c r="AX67" i="10"/>
  <c r="AY67" i="10" s="1"/>
  <c r="W68" i="10"/>
  <c r="V68" i="10"/>
  <c r="Q69" i="10"/>
  <c r="T68" i="10"/>
  <c r="R69" i="10"/>
  <c r="U69" i="10"/>
  <c r="U68" i="10"/>
  <c r="S69" i="10"/>
  <c r="BA67" i="10" l="1"/>
  <c r="BB67" i="10"/>
  <c r="BD67" i="10"/>
  <c r="BC67" i="10"/>
  <c r="AZ67" i="10"/>
  <c r="P69" i="10"/>
  <c r="AC30" i="10" s="1"/>
  <c r="W69" i="10"/>
  <c r="AJ30" i="10" s="1"/>
  <c r="Q70" i="10"/>
  <c r="U70" i="10"/>
  <c r="S70" i="10"/>
  <c r="V69" i="10"/>
  <c r="AI30" i="10" s="1"/>
  <c r="AH30" i="10"/>
  <c r="AE30" i="10"/>
  <c r="AD30" i="10"/>
  <c r="R70" i="10"/>
  <c r="T69" i="10"/>
  <c r="AF30" i="10"/>
  <c r="AX68" i="10"/>
  <c r="BD68" i="10" s="1"/>
  <c r="T70" i="10" l="1"/>
  <c r="P70" i="10"/>
  <c r="R71" i="10"/>
  <c r="AE31" i="10" s="1"/>
  <c r="S71" i="10"/>
  <c r="AF31" i="10" s="1"/>
  <c r="U71" i="10"/>
  <c r="AH31" i="10" s="1"/>
  <c r="AY68" i="10"/>
  <c r="BA68" i="10"/>
  <c r="AZ68" i="10"/>
  <c r="BB68" i="10"/>
  <c r="AG30" i="10"/>
  <c r="BC68" i="10"/>
  <c r="AX69" i="10"/>
  <c r="V71" i="10"/>
  <c r="AI31" i="10" s="1"/>
  <c r="V70" i="10"/>
  <c r="W70" i="10"/>
  <c r="AX70" i="10" l="1"/>
  <c r="BC70" i="10" s="1"/>
  <c r="T71" i="10"/>
  <c r="AG31" i="10" s="1"/>
  <c r="P71" i="10"/>
  <c r="AC31" i="10" s="1"/>
  <c r="W71" i="10"/>
  <c r="AJ31" i="10" s="1"/>
  <c r="S72" i="10"/>
  <c r="U72" i="10"/>
  <c r="AY69" i="10"/>
  <c r="BD69" i="10"/>
  <c r="BA69" i="10"/>
  <c r="AZ69" i="10"/>
  <c r="BB69" i="10"/>
  <c r="BC69" i="10"/>
  <c r="Q72" i="10"/>
  <c r="Q71" i="10"/>
  <c r="BA70" i="10" l="1"/>
  <c r="BD70" i="10"/>
  <c r="AY70" i="10"/>
  <c r="AZ70" i="10"/>
  <c r="BB70" i="10"/>
  <c r="T72" i="10"/>
  <c r="P72" i="10"/>
  <c r="W72" i="10"/>
  <c r="U73" i="10"/>
  <c r="S73" i="10"/>
  <c r="R72" i="10"/>
  <c r="Q73" i="10"/>
  <c r="V72" i="10"/>
  <c r="AX71" i="10"/>
  <c r="AZ71" i="10" s="1"/>
  <c r="AD31" i="10"/>
  <c r="T73" i="10" l="1"/>
  <c r="P73" i="10"/>
  <c r="W73" i="10"/>
  <c r="Q74" i="10"/>
  <c r="AD32" i="10" s="1"/>
  <c r="U74" i="10"/>
  <c r="AH32" i="10" s="1"/>
  <c r="R73" i="10"/>
  <c r="AY71" i="10"/>
  <c r="BD71" i="10"/>
  <c r="BB71" i="10"/>
  <c r="BC71" i="10"/>
  <c r="BA71" i="10"/>
  <c r="AX72" i="10"/>
  <c r="V73" i="10"/>
  <c r="R74" i="10"/>
  <c r="T74" i="10" l="1"/>
  <c r="AG32" i="10" s="1"/>
  <c r="P74" i="10"/>
  <c r="AC32" i="10" s="1"/>
  <c r="W74" i="10"/>
  <c r="AJ32" i="10" s="1"/>
  <c r="Q75" i="10"/>
  <c r="U75" i="10"/>
  <c r="V74" i="10"/>
  <c r="AI32" i="10" s="1"/>
  <c r="AY72" i="10"/>
  <c r="BD72" i="10"/>
  <c r="BC72" i="10"/>
  <c r="BB72" i="10"/>
  <c r="AZ72" i="10"/>
  <c r="BA72" i="10"/>
  <c r="AX73" i="10"/>
  <c r="S74" i="10"/>
  <c r="AE32" i="10"/>
  <c r="T75" i="10" l="1"/>
  <c r="P75" i="10"/>
  <c r="W75" i="10"/>
  <c r="Q76" i="10"/>
  <c r="AD33" i="10" s="1"/>
  <c r="V75" i="10"/>
  <c r="AY73" i="10"/>
  <c r="BD73" i="10"/>
  <c r="BC73" i="10"/>
  <c r="AZ73" i="10"/>
  <c r="BB73" i="10"/>
  <c r="R76" i="10"/>
  <c r="R75" i="10"/>
  <c r="BA73" i="10"/>
  <c r="U76" i="10"/>
  <c r="S75" i="10"/>
  <c r="AF32" i="10"/>
  <c r="AX74" i="10"/>
  <c r="BB74" i="10" s="1"/>
  <c r="S76" i="10"/>
  <c r="T76" i="10" l="1"/>
  <c r="AG33" i="10" s="1"/>
  <c r="P76" i="10"/>
  <c r="AC33" i="10" s="1"/>
  <c r="W76" i="10"/>
  <c r="AJ33" i="10" s="1"/>
  <c r="Q77" i="10"/>
  <c r="R77" i="10"/>
  <c r="AY74" i="10"/>
  <c r="AZ74" i="10"/>
  <c r="BD74" i="10"/>
  <c r="BC74" i="10"/>
  <c r="BA74" i="10"/>
  <c r="AH33" i="10"/>
  <c r="AX75" i="10"/>
  <c r="BB75" i="10" s="1"/>
  <c r="V76" i="10"/>
  <c r="AI33" i="10" s="1"/>
  <c r="AF33" i="10"/>
  <c r="AE33" i="10"/>
  <c r="S77" i="10"/>
  <c r="U77" i="10"/>
  <c r="P77" i="10" l="1"/>
  <c r="AX76" i="10"/>
  <c r="BD76" i="10" s="1"/>
  <c r="W77" i="10"/>
  <c r="R78" i="10"/>
  <c r="AE34" i="10" s="1"/>
  <c r="Q78" i="10"/>
  <c r="AD34" i="10" s="1"/>
  <c r="V77" i="10"/>
  <c r="BA75" i="10"/>
  <c r="T77" i="10"/>
  <c r="AY75" i="10"/>
  <c r="BD75" i="10"/>
  <c r="AZ75" i="10"/>
  <c r="BC75" i="10"/>
  <c r="U78" i="10"/>
  <c r="BA76" i="10" l="1"/>
  <c r="BB76" i="10"/>
  <c r="AZ76" i="10"/>
  <c r="AY76" i="10"/>
  <c r="BC76" i="10"/>
  <c r="P78" i="10"/>
  <c r="AC34" i="10" s="1"/>
  <c r="R79" i="10"/>
  <c r="W78" i="10"/>
  <c r="AJ34" i="10" s="1"/>
  <c r="Q79" i="10"/>
  <c r="V78" i="10"/>
  <c r="AI34" i="10" s="1"/>
  <c r="AH34" i="10"/>
  <c r="T78" i="10"/>
  <c r="S79" i="10"/>
  <c r="S78" i="10"/>
  <c r="AX77" i="10"/>
  <c r="BC77" i="10" s="1"/>
  <c r="U79" i="10"/>
  <c r="T79" i="10" l="1"/>
  <c r="P79" i="10"/>
  <c r="R80" i="10"/>
  <c r="S80" i="10"/>
  <c r="AF34" i="10"/>
  <c r="AX78" i="10"/>
  <c r="BB78" i="10" s="1"/>
  <c r="AY77" i="10"/>
  <c r="BA77" i="10"/>
  <c r="AZ77" i="10"/>
  <c r="BB77" i="10"/>
  <c r="BD77" i="10"/>
  <c r="U80" i="10"/>
  <c r="V80" i="10"/>
  <c r="V79" i="10"/>
  <c r="W79" i="10"/>
  <c r="AG34" i="10"/>
  <c r="AX79" i="10" l="1"/>
  <c r="BB79" i="10" s="1"/>
  <c r="T80" i="10"/>
  <c r="P80" i="10"/>
  <c r="S81" i="10"/>
  <c r="AF35" i="10" s="1"/>
  <c r="U81" i="10"/>
  <c r="AH35" i="10" s="1"/>
  <c r="W80" i="10"/>
  <c r="Q81" i="10"/>
  <c r="Q80" i="10"/>
  <c r="AY78" i="10"/>
  <c r="AZ78" i="10"/>
  <c r="BA78" i="10"/>
  <c r="BD78" i="10"/>
  <c r="BC78" i="10"/>
  <c r="BC79" i="10" l="1"/>
  <c r="BA79" i="10"/>
  <c r="AZ79" i="10"/>
  <c r="AY79" i="10"/>
  <c r="BD79" i="10"/>
  <c r="T81" i="10"/>
  <c r="AG35" i="10" s="1"/>
  <c r="P81" i="10"/>
  <c r="AC35" i="10" s="1"/>
  <c r="U82" i="10"/>
  <c r="W81" i="10"/>
  <c r="AJ35" i="10" s="1"/>
  <c r="S82" i="10"/>
  <c r="R81" i="10"/>
  <c r="AX80" i="10"/>
  <c r="AZ80" i="10" s="1"/>
  <c r="AD35" i="10"/>
  <c r="Q82" i="10"/>
  <c r="V81" i="10"/>
  <c r="AI35" i="10" s="1"/>
  <c r="T82" i="10" l="1"/>
  <c r="P82" i="10"/>
  <c r="W82" i="10"/>
  <c r="Q83" i="10"/>
  <c r="AD36" i="10" s="1"/>
  <c r="R83" i="10"/>
  <c r="R82" i="10"/>
  <c r="AE35" i="10"/>
  <c r="AX81" i="10"/>
  <c r="V82" i="10"/>
  <c r="U83" i="10"/>
  <c r="AY80" i="10"/>
  <c r="BB80" i="10"/>
  <c r="BC80" i="10"/>
  <c r="BA80" i="10"/>
  <c r="BD80" i="10"/>
  <c r="T83" i="10" l="1"/>
  <c r="AG36" i="10" s="1"/>
  <c r="P83" i="10"/>
  <c r="AC36" i="10" s="1"/>
  <c r="AX82" i="10"/>
  <c r="BB82" i="10" s="1"/>
  <c r="W83" i="10"/>
  <c r="AJ36" i="10" s="1"/>
  <c r="Q84" i="10"/>
  <c r="BB81" i="10"/>
  <c r="AY81" i="10"/>
  <c r="BC81" i="10"/>
  <c r="BD81" i="10"/>
  <c r="AZ81" i="10"/>
  <c r="AE36" i="10"/>
  <c r="S84" i="10"/>
  <c r="S83" i="10"/>
  <c r="V83" i="10"/>
  <c r="AI36" i="10" s="1"/>
  <c r="R84" i="10"/>
  <c r="AH36" i="10"/>
  <c r="BA81" i="10"/>
  <c r="U84" i="10"/>
  <c r="T84" i="10" l="1"/>
  <c r="BD82" i="10"/>
  <c r="AY82" i="10"/>
  <c r="BA82" i="10"/>
  <c r="P84" i="10"/>
  <c r="AZ82" i="10"/>
  <c r="AX83" i="10"/>
  <c r="BC83" i="10" s="1"/>
  <c r="BC82" i="10"/>
  <c r="W84" i="10"/>
  <c r="Q85" i="10"/>
  <c r="V84" i="10"/>
  <c r="S85" i="10"/>
  <c r="U85" i="10"/>
  <c r="R85" i="10"/>
  <c r="AF36" i="10"/>
  <c r="AX84" i="10" l="1"/>
  <c r="BA84" i="10" s="1"/>
  <c r="T85" i="10"/>
  <c r="BA83" i="10"/>
  <c r="AY83" i="10"/>
  <c r="P85" i="10"/>
  <c r="BB83" i="10"/>
  <c r="AZ83" i="10"/>
  <c r="BD83" i="10"/>
  <c r="S86" i="10"/>
  <c r="AF37" i="10" s="1"/>
  <c r="W85" i="10"/>
  <c r="Q86" i="10"/>
  <c r="AD37" i="10" s="1"/>
  <c r="R86" i="10"/>
  <c r="AE37" i="10" s="1"/>
  <c r="V85" i="10"/>
  <c r="U86" i="10"/>
  <c r="AX85" i="10" l="1"/>
  <c r="BA85" i="10" s="1"/>
  <c r="AZ84" i="10"/>
  <c r="BC84" i="10"/>
  <c r="BD84" i="10"/>
  <c r="AY84" i="10"/>
  <c r="BB84" i="10"/>
  <c r="T86" i="10"/>
  <c r="AG37" i="10" s="1"/>
  <c r="P86" i="10"/>
  <c r="AC37" i="10" s="1"/>
  <c r="R87" i="10"/>
  <c r="W86" i="10"/>
  <c r="AJ37" i="10" s="1"/>
  <c r="S87" i="10"/>
  <c r="U87" i="10"/>
  <c r="V86" i="10"/>
  <c r="AI37" i="10" s="1"/>
  <c r="Q87" i="10"/>
  <c r="AH37" i="10"/>
  <c r="BC85" i="10" l="1"/>
  <c r="BD85" i="10"/>
  <c r="AZ85" i="10"/>
  <c r="AY85" i="10"/>
  <c r="BB85" i="10"/>
  <c r="T87" i="10"/>
  <c r="P87" i="10"/>
  <c r="AX86" i="10"/>
  <c r="AZ86" i="10" s="1"/>
  <c r="S88" i="10"/>
  <c r="AF38" i="10" s="1"/>
  <c r="W87" i="10"/>
  <c r="Q88" i="10"/>
  <c r="U88" i="10"/>
  <c r="AH38" i="10" s="1"/>
  <c r="V87" i="10"/>
  <c r="R88" i="10"/>
  <c r="AX87" i="10" l="1"/>
  <c r="AZ87" i="10" s="1"/>
  <c r="T88" i="10"/>
  <c r="AG38" i="10" s="1"/>
  <c r="AY86" i="10"/>
  <c r="BD86" i="10"/>
  <c r="BC86" i="10"/>
  <c r="BA86" i="10"/>
  <c r="BB86" i="10"/>
  <c r="P88" i="10"/>
  <c r="AC38" i="10" s="1"/>
  <c r="W88" i="10"/>
  <c r="AJ38" i="10" s="1"/>
  <c r="R89" i="10"/>
  <c r="U89" i="10"/>
  <c r="AD38" i="10"/>
  <c r="Q89" i="10"/>
  <c r="V88" i="10"/>
  <c r="AI38" i="10" s="1"/>
  <c r="AE38" i="10"/>
  <c r="S89" i="10"/>
  <c r="BD87" i="10" l="1"/>
  <c r="BA87" i="10"/>
  <c r="AY87" i="10"/>
  <c r="BC87" i="10"/>
  <c r="BB87" i="10"/>
  <c r="T89" i="10"/>
  <c r="P89" i="10"/>
  <c r="AX88" i="10"/>
  <c r="AY88" i="10" s="1"/>
  <c r="W89" i="10"/>
  <c r="S90" i="10"/>
  <c r="AF39" i="10" s="1"/>
  <c r="Q90" i="10"/>
  <c r="AD39" i="10" s="1"/>
  <c r="R90" i="10"/>
  <c r="AE39" i="10" s="1"/>
  <c r="V89" i="10"/>
  <c r="U90" i="10"/>
  <c r="AX89" i="10" l="1"/>
  <c r="AY89" i="10" s="1"/>
  <c r="T90" i="10"/>
  <c r="AG39" i="10" s="1"/>
  <c r="BB88" i="10"/>
  <c r="AZ88" i="10"/>
  <c r="P90" i="10"/>
  <c r="AC39" i="10" s="1"/>
  <c r="BC88" i="10"/>
  <c r="BA88" i="10"/>
  <c r="BD88" i="10"/>
  <c r="W90" i="10"/>
  <c r="AJ39" i="10" s="1"/>
  <c r="S91" i="10"/>
  <c r="U91" i="10"/>
  <c r="R91" i="10"/>
  <c r="Q91" i="10"/>
  <c r="V90" i="10"/>
  <c r="AI39" i="10" s="1"/>
  <c r="AH39" i="10"/>
  <c r="BC89" i="10" l="1"/>
  <c r="BD89" i="10"/>
  <c r="BB89" i="10"/>
  <c r="AZ89" i="10"/>
  <c r="BA89" i="10"/>
  <c r="T91" i="10"/>
  <c r="P91" i="10"/>
  <c r="AX90" i="10"/>
  <c r="BB90" i="10" s="1"/>
  <c r="W91" i="10"/>
  <c r="S92" i="10"/>
  <c r="U92" i="10"/>
  <c r="Q92" i="10"/>
  <c r="R92" i="10"/>
  <c r="V91" i="10"/>
  <c r="AX91" i="10" l="1"/>
  <c r="AY91" i="10" s="1"/>
  <c r="T92" i="10"/>
  <c r="BD90" i="10"/>
  <c r="BA90" i="10"/>
  <c r="AZ90" i="10"/>
  <c r="AY90" i="10"/>
  <c r="BC90" i="10"/>
  <c r="P92" i="10"/>
  <c r="W92" i="10"/>
  <c r="U93" i="10"/>
  <c r="AH40" i="10" s="1"/>
  <c r="Q93" i="10"/>
  <c r="AD40" i="10" s="1"/>
  <c r="R93" i="10"/>
  <c r="AE40" i="10" s="1"/>
  <c r="S93" i="10"/>
  <c r="AF40" i="10" s="1"/>
  <c r="V92" i="10"/>
  <c r="AZ91" i="10" l="1"/>
  <c r="BD91" i="10"/>
  <c r="BC91" i="10"/>
  <c r="BA91" i="10"/>
  <c r="BB91" i="10"/>
  <c r="AX92" i="10"/>
  <c r="BB92" i="10" s="1"/>
  <c r="T93" i="10"/>
  <c r="AG40" i="10" s="1"/>
  <c r="P93" i="10"/>
  <c r="AC40" i="10" s="1"/>
  <c r="U94" i="10"/>
  <c r="W93" i="10"/>
  <c r="AJ40" i="10" s="1"/>
  <c r="R94" i="10"/>
  <c r="Q94" i="10"/>
  <c r="S94" i="10"/>
  <c r="V93" i="10"/>
  <c r="AI40" i="10" s="1"/>
  <c r="BC92" i="10" l="1"/>
  <c r="BD92" i="10"/>
  <c r="BA92" i="10"/>
  <c r="AY92" i="10"/>
  <c r="AZ92" i="10"/>
  <c r="T94" i="10"/>
  <c r="AX93" i="10"/>
  <c r="BB93" i="10" s="1"/>
  <c r="P94" i="10"/>
  <c r="W94" i="10"/>
  <c r="S95" i="10"/>
  <c r="AF41" i="10" s="1"/>
  <c r="Q95" i="10"/>
  <c r="AD41" i="10" s="1"/>
  <c r="R95" i="10"/>
  <c r="U95" i="10"/>
  <c r="AH41" i="10" s="1"/>
  <c r="V94" i="10"/>
  <c r="AX94" i="10" l="1"/>
  <c r="BB94" i="10" s="1"/>
  <c r="T95" i="10"/>
  <c r="AG41" i="10" s="1"/>
  <c r="BA93" i="10"/>
  <c r="BC93" i="10"/>
  <c r="AY93" i="10"/>
  <c r="BD93" i="10"/>
  <c r="R96" i="10"/>
  <c r="AZ93" i="10"/>
  <c r="P95" i="10"/>
  <c r="AC41" i="10" s="1"/>
  <c r="W95" i="10"/>
  <c r="AJ41" i="10" s="1"/>
  <c r="Q96" i="10"/>
  <c r="AE41" i="10"/>
  <c r="S96" i="10"/>
  <c r="U96" i="10"/>
  <c r="V95" i="10"/>
  <c r="AI41" i="10" s="1"/>
  <c r="AZ94" i="10" l="1"/>
  <c r="AY94" i="10"/>
  <c r="BD94" i="10"/>
  <c r="BA94" i="10"/>
  <c r="BC94" i="10"/>
  <c r="T96" i="10"/>
  <c r="R97" i="10"/>
  <c r="AX95" i="10"/>
  <c r="AY95" i="10" s="1"/>
  <c r="P96" i="10"/>
  <c r="U97" i="10"/>
  <c r="W96" i="10"/>
  <c r="Q97" i="10"/>
  <c r="S97" i="10"/>
  <c r="V96" i="10"/>
  <c r="AX96" i="10" l="1"/>
  <c r="AY96" i="10" s="1"/>
  <c r="T97" i="10"/>
  <c r="BA95" i="10"/>
  <c r="BC95" i="10"/>
  <c r="BD95" i="10"/>
  <c r="BB95" i="10"/>
  <c r="AZ95" i="10"/>
  <c r="P97" i="10"/>
  <c r="R98" i="10"/>
  <c r="AE42" i="10" s="1"/>
  <c r="W97" i="10"/>
  <c r="Q98" i="10"/>
  <c r="AD42" i="10" s="1"/>
  <c r="U98" i="10"/>
  <c r="AH42" i="10" s="1"/>
  <c r="S98" i="10"/>
  <c r="AF42" i="10" s="1"/>
  <c r="V97" i="10"/>
  <c r="AX97" i="10" l="1"/>
  <c r="BB97" i="10" s="1"/>
  <c r="BC96" i="10"/>
  <c r="AZ96" i="10"/>
  <c r="BD96" i="10"/>
  <c r="BA96" i="10"/>
  <c r="BB96" i="10"/>
  <c r="T98" i="10"/>
  <c r="AG42" i="10" s="1"/>
  <c r="P98" i="10"/>
  <c r="AC42" i="10" s="1"/>
  <c r="R99" i="10"/>
  <c r="W98" i="10"/>
  <c r="AJ42" i="10" s="1"/>
  <c r="Q99" i="10"/>
  <c r="U99" i="10"/>
  <c r="S99" i="10"/>
  <c r="V98" i="10"/>
  <c r="AI42" i="10" s="1"/>
  <c r="AY97" i="10" l="1"/>
  <c r="BC97" i="10"/>
  <c r="BA97" i="10"/>
  <c r="BD97" i="10"/>
  <c r="AZ97" i="10"/>
  <c r="T99" i="10"/>
  <c r="P99" i="10"/>
  <c r="AX98" i="10"/>
  <c r="AY98" i="10" s="1"/>
  <c r="S100" i="10"/>
  <c r="AF43" i="10" s="1"/>
  <c r="R100" i="10"/>
  <c r="AE43" i="10" s="1"/>
  <c r="W99" i="10"/>
  <c r="Q100" i="10"/>
  <c r="U100" i="10"/>
  <c r="AH43" i="10" s="1"/>
  <c r="V99" i="10"/>
  <c r="AX99" i="10" l="1"/>
  <c r="AY99" i="10" s="1"/>
  <c r="T100" i="10"/>
  <c r="AG43" i="10" s="1"/>
  <c r="AZ98" i="10"/>
  <c r="BC98" i="10"/>
  <c r="BA98" i="10"/>
  <c r="BD98" i="10"/>
  <c r="P100" i="10"/>
  <c r="AC43" i="10" s="1"/>
  <c r="BB98" i="10"/>
  <c r="S101" i="10"/>
  <c r="AD43" i="10"/>
  <c r="R101" i="10"/>
  <c r="W100" i="10"/>
  <c r="AJ43" i="10" s="1"/>
  <c r="Q101" i="10"/>
  <c r="U101" i="10"/>
  <c r="V100" i="10"/>
  <c r="AI43" i="10" s="1"/>
  <c r="BA99" i="10" l="1"/>
  <c r="BC99" i="10"/>
  <c r="BB99" i="10"/>
  <c r="BD99" i="10"/>
  <c r="AZ99" i="10"/>
  <c r="T101" i="10"/>
  <c r="P101" i="10"/>
  <c r="AX100" i="10"/>
  <c r="BB100" i="10" s="1"/>
  <c r="R102" i="10"/>
  <c r="AE44" i="10" s="1"/>
  <c r="S102" i="10"/>
  <c r="AF44" i="10" s="1"/>
  <c r="W101" i="10"/>
  <c r="Q102" i="10"/>
  <c r="AD44" i="10" s="1"/>
  <c r="U102" i="10"/>
  <c r="V101" i="10"/>
  <c r="AX101" i="10" l="1"/>
  <c r="AY101" i="10" s="1"/>
  <c r="T102" i="10"/>
  <c r="AG44" i="10" s="1"/>
  <c r="BC100" i="10"/>
  <c r="P102" i="10"/>
  <c r="AC44" i="10" s="1"/>
  <c r="AY100" i="10"/>
  <c r="BD100" i="10"/>
  <c r="AZ100" i="10"/>
  <c r="BA100" i="10"/>
  <c r="R103" i="10"/>
  <c r="S103" i="10"/>
  <c r="W102" i="10"/>
  <c r="AJ44" i="10" s="1"/>
  <c r="Q103" i="10"/>
  <c r="U103" i="10"/>
  <c r="AH44" i="10"/>
  <c r="V102" i="10"/>
  <c r="AI44" i="10" s="1"/>
  <c r="BC101" i="10" l="1"/>
  <c r="BA101" i="10"/>
  <c r="BD101" i="10"/>
  <c r="BB101" i="10"/>
  <c r="AZ101" i="10"/>
  <c r="T103" i="10"/>
  <c r="R104" i="10"/>
  <c r="P103" i="10"/>
  <c r="AX102" i="10"/>
  <c r="AY102" i="10" s="1"/>
  <c r="S104" i="10"/>
  <c r="U104" i="10"/>
  <c r="W103" i="10"/>
  <c r="Q104" i="10"/>
  <c r="V103" i="10"/>
  <c r="AX103" i="10" l="1"/>
  <c r="AZ103" i="10" s="1"/>
  <c r="T104" i="10"/>
  <c r="AZ102" i="10"/>
  <c r="BB102" i="10"/>
  <c r="BC102" i="10"/>
  <c r="U105" i="10"/>
  <c r="AH45" i="10" s="1"/>
  <c r="BD102" i="10"/>
  <c r="BA102" i="10"/>
  <c r="P104" i="10"/>
  <c r="S105" i="10"/>
  <c r="AF45" i="10" s="1"/>
  <c r="R105" i="10"/>
  <c r="AE45" i="10" s="1"/>
  <c r="BB103" i="10"/>
  <c r="BD103" i="10"/>
  <c r="W104" i="10"/>
  <c r="Q105" i="10"/>
  <c r="V104" i="10"/>
  <c r="AY103" i="10" l="1"/>
  <c r="BA103" i="10"/>
  <c r="BC103" i="10"/>
  <c r="AX104" i="10"/>
  <c r="BC104" i="10" s="1"/>
  <c r="T105" i="10"/>
  <c r="AG45" i="10" s="1"/>
  <c r="P105" i="10"/>
  <c r="AC45" i="10" s="1"/>
  <c r="S106" i="10"/>
  <c r="U106" i="10"/>
  <c r="R106" i="10"/>
  <c r="AD45" i="10"/>
  <c r="W105" i="10"/>
  <c r="AJ45" i="10" s="1"/>
  <c r="Q106" i="10"/>
  <c r="V105" i="10"/>
  <c r="AI45" i="10" s="1"/>
  <c r="BA104" i="10" l="1"/>
  <c r="AZ104" i="10"/>
  <c r="BB104" i="10"/>
  <c r="BD104" i="10"/>
  <c r="AY104" i="10"/>
  <c r="T106" i="10"/>
  <c r="P106" i="10"/>
  <c r="AX105" i="10"/>
  <c r="S107" i="10"/>
  <c r="AF46" i="10" s="1"/>
  <c r="U107" i="10"/>
  <c r="AH46" i="10" s="1"/>
  <c r="R107" i="10"/>
  <c r="AE46" i="10" s="1"/>
  <c r="W106" i="10"/>
  <c r="Q107" i="10"/>
  <c r="V106" i="10"/>
  <c r="AX106" i="10" l="1"/>
  <c r="BA106" i="10" s="1"/>
  <c r="T107" i="10"/>
  <c r="AG46" i="10" s="1"/>
  <c r="P107" i="10"/>
  <c r="AC46" i="10" s="1"/>
  <c r="AY105" i="10"/>
  <c r="BA105" i="10"/>
  <c r="BB105" i="10"/>
  <c r="AZ105" i="10"/>
  <c r="BD105" i="10"/>
  <c r="BC105" i="10"/>
  <c r="U108" i="10"/>
  <c r="S108" i="10"/>
  <c r="AD46" i="10"/>
  <c r="R108" i="10"/>
  <c r="W107" i="10"/>
  <c r="AJ46" i="10" s="1"/>
  <c r="Q108" i="10"/>
  <c r="V107" i="10"/>
  <c r="AI46" i="10" s="1"/>
  <c r="AZ106" i="10" l="1"/>
  <c r="BB106" i="10"/>
  <c r="BD106" i="10"/>
  <c r="BC106" i="10"/>
  <c r="AY106" i="10"/>
  <c r="T108" i="10"/>
  <c r="P108" i="10"/>
  <c r="AX107" i="10"/>
  <c r="U109" i="10"/>
  <c r="S109" i="10"/>
  <c r="R109" i="10"/>
  <c r="W108" i="10"/>
  <c r="Q109" i="10"/>
  <c r="V108" i="10"/>
  <c r="AX108" i="10" l="1"/>
  <c r="BA108" i="10" s="1"/>
  <c r="T109" i="10"/>
  <c r="P109" i="10"/>
  <c r="AY107" i="10"/>
  <c r="BC107" i="10"/>
  <c r="BD107" i="10"/>
  <c r="BA107" i="10"/>
  <c r="AZ107" i="10"/>
  <c r="BB107" i="10"/>
  <c r="S110" i="10"/>
  <c r="AF47" i="10" s="1"/>
  <c r="U110" i="10"/>
  <c r="AH47" i="10" s="1"/>
  <c r="R110" i="10"/>
  <c r="AE47" i="10" s="1"/>
  <c r="W109" i="10"/>
  <c r="Q110" i="10"/>
  <c r="AD47" i="10" s="1"/>
  <c r="V109" i="10"/>
  <c r="BC108" i="10" l="1"/>
  <c r="BB108" i="10"/>
  <c r="AY108" i="10"/>
  <c r="BD108" i="10"/>
  <c r="AZ108" i="10"/>
  <c r="AX109" i="10"/>
  <c r="AY109" i="10" s="1"/>
  <c r="T110" i="10"/>
  <c r="AG47" i="10" s="1"/>
  <c r="P110" i="10"/>
  <c r="AC47" i="10" s="1"/>
  <c r="S111" i="10"/>
  <c r="U111" i="10"/>
  <c r="R111" i="10"/>
  <c r="W110" i="10"/>
  <c r="AJ47" i="10" s="1"/>
  <c r="Q111" i="10"/>
  <c r="V110" i="10"/>
  <c r="AI47" i="10" s="1"/>
  <c r="AZ109" i="10" l="1"/>
  <c r="BD109" i="10"/>
  <c r="BB109" i="10"/>
  <c r="BA109" i="10"/>
  <c r="BC109" i="10"/>
  <c r="T111" i="10"/>
  <c r="AX110" i="10"/>
  <c r="BC110" i="10" s="1"/>
  <c r="P111" i="10"/>
  <c r="U112" i="10"/>
  <c r="AH48" i="10" s="1"/>
  <c r="S112" i="10"/>
  <c r="AF48" i="10" s="1"/>
  <c r="R112" i="10"/>
  <c r="AE48" i="10" s="1"/>
  <c r="W111" i="10"/>
  <c r="Q112" i="10"/>
  <c r="V111" i="10"/>
  <c r="AX111" i="10" l="1"/>
  <c r="AY111" i="10" s="1"/>
  <c r="T112" i="10"/>
  <c r="AG48" i="10" s="1"/>
  <c r="BB110" i="10"/>
  <c r="AY110" i="10"/>
  <c r="AZ110" i="10"/>
  <c r="BA110" i="10"/>
  <c r="BD110" i="10"/>
  <c r="P112" i="10"/>
  <c r="AC48" i="10" s="1"/>
  <c r="U113" i="10"/>
  <c r="S113" i="10"/>
  <c r="R113" i="10"/>
  <c r="AD48" i="10"/>
  <c r="W112" i="10"/>
  <c r="AJ48" i="10" s="1"/>
  <c r="Q113" i="10"/>
  <c r="V112" i="10"/>
  <c r="AI48" i="10" s="1"/>
  <c r="AZ111" i="10" l="1"/>
  <c r="BD111" i="10"/>
  <c r="BB111" i="10"/>
  <c r="BC111" i="10"/>
  <c r="BA111" i="10"/>
  <c r="T113" i="10"/>
  <c r="P113" i="10"/>
  <c r="AX112" i="10"/>
  <c r="BC112" i="10" s="1"/>
  <c r="U114" i="10"/>
  <c r="AH49" i="10" s="1"/>
  <c r="R114" i="10"/>
  <c r="AE49" i="10" s="1"/>
  <c r="S114" i="10"/>
  <c r="AF49" i="10" s="1"/>
  <c r="W113" i="10"/>
  <c r="Q114" i="10"/>
  <c r="AD49" i="10" s="1"/>
  <c r="V113" i="10"/>
  <c r="AX113" i="10" l="1"/>
  <c r="AY113" i="10" s="1"/>
  <c r="T114" i="10"/>
  <c r="AG49" i="10" s="1"/>
  <c r="BD112" i="10"/>
  <c r="AZ112" i="10"/>
  <c r="BA112" i="10"/>
  <c r="P114" i="10"/>
  <c r="AC49" i="10" s="1"/>
  <c r="AY112" i="10"/>
  <c r="BB112" i="10"/>
  <c r="S115" i="10"/>
  <c r="U115" i="10"/>
  <c r="R115" i="10"/>
  <c r="W114" i="10"/>
  <c r="AJ49" i="10" s="1"/>
  <c r="Q115" i="10"/>
  <c r="V114" i="10"/>
  <c r="AI49" i="10" s="1"/>
  <c r="BD113" i="10" l="1"/>
  <c r="AZ113" i="10"/>
  <c r="BB113" i="10"/>
  <c r="BC113" i="10"/>
  <c r="BA113" i="10"/>
  <c r="T115" i="10"/>
  <c r="AX114" i="10"/>
  <c r="AY114" i="10" s="1"/>
  <c r="P115" i="10"/>
  <c r="U116" i="10"/>
  <c r="R116" i="10"/>
  <c r="S116" i="10"/>
  <c r="W115" i="10"/>
  <c r="Q116" i="10"/>
  <c r="V115" i="10"/>
  <c r="AX115" i="10" l="1"/>
  <c r="AY115" i="10" s="1"/>
  <c r="T116" i="10"/>
  <c r="BA114" i="10"/>
  <c r="AZ114" i="10"/>
  <c r="BD114" i="10"/>
  <c r="BC114" i="10"/>
  <c r="BB114" i="10"/>
  <c r="P116" i="10"/>
  <c r="U117" i="10"/>
  <c r="AH50" i="10" s="1"/>
  <c r="S117" i="10"/>
  <c r="AF50" i="10" s="1"/>
  <c r="R117" i="10"/>
  <c r="AE50" i="10" s="1"/>
  <c r="W116" i="10"/>
  <c r="Q117" i="10"/>
  <c r="AD50" i="10" s="1"/>
  <c r="V116" i="10"/>
  <c r="BA115" i="10" l="1"/>
  <c r="BB115" i="10"/>
  <c r="BC115" i="10"/>
  <c r="AZ115" i="10"/>
  <c r="BD115" i="10"/>
  <c r="AX116" i="10"/>
  <c r="AY116" i="10" s="1"/>
  <c r="T117" i="10"/>
  <c r="AG50" i="10" s="1"/>
  <c r="P117" i="10"/>
  <c r="AC50" i="10" s="1"/>
  <c r="R118" i="10"/>
  <c r="S118" i="10"/>
  <c r="U118" i="10"/>
  <c r="W117" i="10"/>
  <c r="AJ50" i="10" s="1"/>
  <c r="Q118" i="10"/>
  <c r="V117" i="10"/>
  <c r="AI50" i="10" s="1"/>
  <c r="BA116" i="10" l="1"/>
  <c r="BD116" i="10"/>
  <c r="AZ116" i="10"/>
  <c r="BC116" i="10"/>
  <c r="BB116" i="10"/>
  <c r="T118" i="10"/>
  <c r="P118" i="10"/>
  <c r="AX117" i="10"/>
  <c r="AY117" i="10" s="1"/>
  <c r="U119" i="10"/>
  <c r="AH51" i="10" s="1"/>
  <c r="R119" i="10"/>
  <c r="AE51" i="10" s="1"/>
  <c r="S119" i="10"/>
  <c r="AF51" i="10" s="1"/>
  <c r="W118" i="10"/>
  <c r="Q119" i="10"/>
  <c r="AD51" i="10" s="1"/>
  <c r="V118" i="10"/>
  <c r="AX118" i="10" l="1"/>
  <c r="BB118" i="10" s="1"/>
  <c r="T119" i="10"/>
  <c r="AG51" i="10" s="1"/>
  <c r="BA117" i="10"/>
  <c r="BB117" i="10"/>
  <c r="BD117" i="10"/>
  <c r="BC117" i="10"/>
  <c r="AZ117" i="10"/>
  <c r="P119" i="10"/>
  <c r="AC51" i="10" s="1"/>
  <c r="U120" i="10"/>
  <c r="S120" i="10"/>
  <c r="R120" i="10"/>
  <c r="W119" i="10"/>
  <c r="AJ51" i="10" s="1"/>
  <c r="Q120" i="10"/>
  <c r="V119" i="10"/>
  <c r="AI51" i="10" s="1"/>
  <c r="BD118" i="10" l="1"/>
  <c r="BC118" i="10"/>
  <c r="AY118" i="10"/>
  <c r="BA118" i="10"/>
  <c r="AZ118" i="10"/>
  <c r="T120" i="10"/>
  <c r="P120" i="10"/>
  <c r="AX119" i="10"/>
  <c r="BC119" i="10" s="1"/>
  <c r="R121" i="10"/>
  <c r="S121" i="10"/>
  <c r="U121" i="10"/>
  <c r="W120" i="10"/>
  <c r="Q121" i="10"/>
  <c r="V120" i="10"/>
  <c r="AX120" i="10" l="1"/>
  <c r="BC120" i="10" s="1"/>
  <c r="T121" i="10"/>
  <c r="BB119" i="10"/>
  <c r="AZ119" i="10"/>
  <c r="P121" i="10"/>
  <c r="AY119" i="10"/>
  <c r="BD119" i="10"/>
  <c r="BA119" i="10"/>
  <c r="S122" i="10"/>
  <c r="R122" i="10"/>
  <c r="U122" i="10"/>
  <c r="W121" i="10"/>
  <c r="Q122" i="10"/>
  <c r="V121" i="10"/>
  <c r="AY120" i="10" l="1"/>
  <c r="BB120" i="10"/>
  <c r="BD120" i="10"/>
  <c r="AZ120" i="10"/>
  <c r="BA120" i="10"/>
  <c r="AX121" i="10"/>
  <c r="AZ121" i="10" s="1"/>
  <c r="T122" i="10"/>
  <c r="P122" i="10"/>
  <c r="U123" i="10"/>
  <c r="S123" i="10"/>
  <c r="R123" i="10"/>
  <c r="W122" i="10"/>
  <c r="Q123" i="10"/>
  <c r="V122" i="10"/>
  <c r="AY121" i="10" l="1"/>
  <c r="BD121" i="10"/>
  <c r="BB121" i="10"/>
  <c r="BA121" i="10"/>
  <c r="BC121" i="10"/>
  <c r="T123" i="10"/>
  <c r="AX122" i="10"/>
  <c r="BD122" i="10" s="1"/>
  <c r="U124" i="10"/>
  <c r="P123" i="10"/>
  <c r="S124" i="10"/>
  <c r="R124" i="10"/>
  <c r="W123" i="10"/>
  <c r="Q124" i="10"/>
  <c r="V123" i="10"/>
  <c r="BC122" i="10" l="1"/>
  <c r="AZ122" i="10"/>
  <c r="BB122" i="10"/>
  <c r="AX123" i="10"/>
  <c r="AZ123" i="10" s="1"/>
  <c r="T124" i="10"/>
  <c r="BA122" i="10"/>
  <c r="AY122" i="10"/>
  <c r="U125" i="10"/>
  <c r="P124" i="10"/>
  <c r="S125" i="10"/>
  <c r="R125" i="10"/>
  <c r="W124" i="10"/>
  <c r="Q125" i="10"/>
  <c r="V124" i="10"/>
  <c r="AY123" i="10" l="1"/>
  <c r="BA123" i="10"/>
  <c r="BB123" i="10"/>
  <c r="BC123" i="10"/>
  <c r="BD123" i="10"/>
  <c r="T125" i="10"/>
  <c r="P125" i="10"/>
  <c r="AX124" i="10"/>
  <c r="AY124" i="10" s="1"/>
  <c r="R126" i="10"/>
  <c r="U126" i="10"/>
  <c r="S126" i="10"/>
  <c r="W125" i="10"/>
  <c r="Q126" i="10"/>
  <c r="V125" i="10"/>
  <c r="AX125" i="10" l="1"/>
  <c r="AZ125" i="10" s="1"/>
  <c r="T126" i="10"/>
  <c r="BB124" i="10"/>
  <c r="P126" i="10"/>
  <c r="BC124" i="10"/>
  <c r="BD124" i="10"/>
  <c r="BA124" i="10"/>
  <c r="R127" i="10"/>
  <c r="AZ124" i="10"/>
  <c r="U127" i="10"/>
  <c r="S127" i="10"/>
  <c r="W126" i="10"/>
  <c r="Q127" i="10"/>
  <c r="V126" i="10"/>
  <c r="BB125" i="10" l="1"/>
  <c r="BA125" i="10"/>
  <c r="BD125" i="10"/>
  <c r="AY125" i="10"/>
  <c r="BC125" i="10"/>
  <c r="AX126" i="10"/>
  <c r="AY126" i="10" s="1"/>
  <c r="T127" i="10"/>
  <c r="P127" i="10"/>
  <c r="S128" i="10"/>
  <c r="U128" i="10"/>
  <c r="W127" i="10"/>
  <c r="Q128" i="10"/>
  <c r="R128" i="10"/>
  <c r="V127" i="10"/>
  <c r="BD126" i="10" l="1"/>
  <c r="BA126" i="10"/>
  <c r="BB126" i="10"/>
  <c r="AZ126" i="10"/>
  <c r="BC126" i="10"/>
  <c r="AX127" i="10"/>
  <c r="BC127" i="10" s="1"/>
  <c r="T128" i="10"/>
  <c r="P128" i="10"/>
  <c r="S129" i="10"/>
  <c r="U129" i="10"/>
  <c r="W128" i="10"/>
  <c r="Q129" i="10"/>
  <c r="R129" i="10"/>
  <c r="V128" i="10"/>
  <c r="AY127" i="10" l="1"/>
  <c r="BB127" i="10"/>
  <c r="AZ127" i="10"/>
  <c r="BD127" i="10"/>
  <c r="BA127" i="10"/>
  <c r="AX128" i="10"/>
  <c r="AY128" i="10" s="1"/>
  <c r="T129" i="10"/>
  <c r="P129" i="10"/>
  <c r="U130" i="10"/>
  <c r="S130" i="10"/>
  <c r="R130" i="10"/>
  <c r="W129" i="10"/>
  <c r="Q130" i="10"/>
  <c r="V129" i="10"/>
  <c r="BD128" i="10" l="1"/>
  <c r="BB128" i="10"/>
  <c r="AZ128" i="10"/>
  <c r="BC128" i="10"/>
  <c r="BA128" i="10"/>
  <c r="AX129" i="10"/>
  <c r="BD129" i="10" s="1"/>
  <c r="T130" i="10"/>
  <c r="P130" i="10"/>
  <c r="U131" i="10"/>
  <c r="R131" i="10"/>
  <c r="S131" i="10"/>
  <c r="W130" i="10"/>
  <c r="Q131" i="10"/>
  <c r="V130" i="10"/>
  <c r="AZ129" i="10" l="1"/>
  <c r="BC129" i="10"/>
  <c r="BA129" i="10"/>
  <c r="AX130" i="10"/>
  <c r="BA130" i="10" s="1"/>
  <c r="BB129" i="10"/>
  <c r="AY129" i="10"/>
  <c r="T131" i="10"/>
  <c r="P131" i="10"/>
  <c r="R132" i="10"/>
  <c r="S132" i="10"/>
  <c r="U132" i="10"/>
  <c r="W131" i="10"/>
  <c r="Q132" i="10"/>
  <c r="V131" i="10"/>
  <c r="BB130" i="10" l="1"/>
  <c r="BC130" i="10"/>
  <c r="AZ130" i="10"/>
  <c r="BD130" i="10"/>
  <c r="AX131" i="10"/>
  <c r="AY131" i="10" s="1"/>
  <c r="AY130" i="10"/>
  <c r="T132" i="10"/>
  <c r="P132" i="10"/>
  <c r="S133" i="10"/>
  <c r="U133" i="10"/>
  <c r="R133" i="10"/>
  <c r="W132" i="10"/>
  <c r="Q133" i="10"/>
  <c r="V132" i="10"/>
  <c r="BB131" i="10" l="1"/>
  <c r="BA131" i="10"/>
  <c r="AZ131" i="10"/>
  <c r="BD131" i="10"/>
  <c r="BC131" i="10"/>
  <c r="AX132" i="10"/>
  <c r="AZ132" i="10" s="1"/>
  <c r="T133" i="10"/>
  <c r="P133" i="10"/>
  <c r="R134" i="10"/>
  <c r="S134" i="10"/>
  <c r="U134" i="10"/>
  <c r="W133" i="10"/>
  <c r="Q134" i="10"/>
  <c r="V133" i="10"/>
  <c r="BB132" i="10" l="1"/>
  <c r="BC132" i="10"/>
  <c r="AY132" i="10"/>
  <c r="BA132" i="10"/>
  <c r="BD132" i="10"/>
  <c r="AX133" i="10"/>
  <c r="AY133" i="10" s="1"/>
  <c r="T134" i="10"/>
  <c r="P134" i="10"/>
  <c r="S135" i="10"/>
  <c r="U135" i="10"/>
  <c r="R135" i="10"/>
  <c r="W134" i="10"/>
  <c r="Q135" i="10"/>
  <c r="V134" i="10"/>
  <c r="BA133" i="10" l="1"/>
  <c r="BB133" i="10"/>
  <c r="AZ133" i="10"/>
  <c r="BD133" i="10"/>
  <c r="AX134" i="10"/>
  <c r="AY134" i="10" s="1"/>
  <c r="BC133" i="10"/>
  <c r="T135" i="10"/>
  <c r="P135" i="10"/>
  <c r="U136" i="10"/>
  <c r="R136" i="10"/>
  <c r="S136" i="10"/>
  <c r="W135" i="10"/>
  <c r="Q136" i="10"/>
  <c r="V135" i="10"/>
  <c r="BD134" i="10" l="1"/>
  <c r="BB134" i="10"/>
  <c r="AZ134" i="10"/>
  <c r="BC134" i="10"/>
  <c r="BA134" i="10"/>
  <c r="AX135" i="10"/>
  <c r="AY135" i="10" s="1"/>
  <c r="T136" i="10"/>
  <c r="P136" i="10"/>
  <c r="W136" i="10"/>
  <c r="V136" i="10"/>
  <c r="BD135" i="10" l="1"/>
  <c r="AZ135" i="10"/>
  <c r="BA135" i="10"/>
  <c r="BB135" i="10"/>
  <c r="BC135" i="10"/>
  <c r="AX136" i="10"/>
  <c r="BC136" i="10" s="1"/>
  <c r="B3" i="10"/>
  <c r="BD136" i="10" l="1"/>
  <c r="BB136" i="10"/>
  <c r="AY136" i="10"/>
  <c r="BA136" i="10"/>
  <c r="AZ136" i="10"/>
  <c r="B4" i="10"/>
  <c r="C3" i="10"/>
  <c r="B5" i="10" l="1"/>
  <c r="C4" i="10"/>
  <c r="G14" i="2"/>
  <c r="E3" i="2"/>
  <c r="E4" i="2"/>
  <c r="E5" i="2"/>
  <c r="E6" i="2"/>
  <c r="E7" i="2"/>
  <c r="E8" i="2"/>
  <c r="E9" i="2"/>
  <c r="E2" i="2"/>
  <c r="I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I5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I4" i="2"/>
  <c r="S3" i="2"/>
  <c r="T3" i="2"/>
  <c r="U3" i="2"/>
  <c r="V3" i="2"/>
  <c r="W3" i="2"/>
  <c r="P3" i="2"/>
  <c r="Q3" i="2"/>
  <c r="R3" i="2"/>
  <c r="N3" i="2"/>
  <c r="O3" i="2"/>
  <c r="J3" i="2"/>
  <c r="K3" i="2"/>
  <c r="L3" i="2"/>
  <c r="M3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1" i="3"/>
  <c r="B43" i="3"/>
  <c r="C43" i="3" s="1"/>
  <c r="B44" i="3" s="1"/>
  <c r="C44" i="3" s="1"/>
  <c r="B45" i="3" s="1"/>
  <c r="C45" i="3" s="1"/>
  <c r="B46" i="3" s="1"/>
  <c r="C46" i="3" s="1"/>
  <c r="B47" i="3" s="1"/>
  <c r="C47" i="3" s="1"/>
  <c r="B48" i="3" s="1"/>
  <c r="C48" i="3" s="1"/>
  <c r="B49" i="3" s="1"/>
  <c r="C49" i="3" s="1"/>
  <c r="B50" i="3" s="1"/>
  <c r="C50" i="3" s="1"/>
  <c r="B28" i="3"/>
  <c r="C28" i="3"/>
  <c r="B29" i="3" s="1"/>
  <c r="C29" i="3" s="1"/>
  <c r="B30" i="3" s="1"/>
  <c r="C30" i="3" s="1"/>
  <c r="B31" i="3" s="1"/>
  <c r="C31" i="3" s="1"/>
  <c r="B32" i="3" s="1"/>
  <c r="C32" i="3" s="1"/>
  <c r="B33" i="3" s="1"/>
  <c r="C33" i="3" s="1"/>
  <c r="B34" i="3" s="1"/>
  <c r="C34" i="3" s="1"/>
  <c r="B35" i="3" s="1"/>
  <c r="C35" i="3" s="1"/>
  <c r="B36" i="3" s="1"/>
  <c r="C36" i="3" s="1"/>
  <c r="B37" i="3" s="1"/>
  <c r="C37" i="3" s="1"/>
  <c r="B38" i="3" s="1"/>
  <c r="C38" i="3" s="1"/>
  <c r="B39" i="3" s="1"/>
  <c r="C39" i="3" s="1"/>
  <c r="B40" i="3" s="1"/>
  <c r="C40" i="3" s="1"/>
  <c r="B41" i="3" s="1"/>
  <c r="C41" i="3" s="1"/>
  <c r="B42" i="3" s="1"/>
  <c r="C42" i="3" s="1"/>
  <c r="B3" i="3"/>
  <c r="C3" i="3"/>
  <c r="B4" i="3" s="1"/>
  <c r="C4" i="3" s="1"/>
  <c r="B5" i="3" s="1"/>
  <c r="C5" i="3" s="1"/>
  <c r="B6" i="3" s="1"/>
  <c r="C6" i="3" s="1"/>
  <c r="B7" i="3" s="1"/>
  <c r="C7" i="3" s="1"/>
  <c r="B8" i="3" s="1"/>
  <c r="C8" i="3" s="1"/>
  <c r="B9" i="3" s="1"/>
  <c r="C9" i="3" s="1"/>
  <c r="B10" i="3" s="1"/>
  <c r="C10" i="3" s="1"/>
  <c r="B11" i="3" s="1"/>
  <c r="C11" i="3" s="1"/>
  <c r="B12" i="3" s="1"/>
  <c r="C12" i="3" s="1"/>
  <c r="B13" i="3" s="1"/>
  <c r="C13" i="3" s="1"/>
  <c r="B14" i="3" s="1"/>
  <c r="C14" i="3" s="1"/>
  <c r="B15" i="3" s="1"/>
  <c r="C15" i="3" s="1"/>
  <c r="B16" i="3" s="1"/>
  <c r="C16" i="3" s="1"/>
  <c r="B17" i="3" s="1"/>
  <c r="C17" i="3" s="1"/>
  <c r="B18" i="3" s="1"/>
  <c r="C18" i="3" s="1"/>
  <c r="B19" i="3" s="1"/>
  <c r="C19" i="3" s="1"/>
  <c r="B20" i="3" s="1"/>
  <c r="C20" i="3" s="1"/>
  <c r="B21" i="3" s="1"/>
  <c r="C21" i="3" s="1"/>
  <c r="B22" i="3" s="1"/>
  <c r="C22" i="3" s="1"/>
  <c r="B23" i="3" s="1"/>
  <c r="C23" i="3" s="1"/>
  <c r="B24" i="3" s="1"/>
  <c r="C24" i="3" s="1"/>
  <c r="B25" i="3" s="1"/>
  <c r="C25" i="3" s="1"/>
  <c r="B26" i="3" s="1"/>
  <c r="C26" i="3" s="1"/>
  <c r="B27" i="3" s="1"/>
  <c r="C27" i="3" s="1"/>
  <c r="C2" i="3"/>
  <c r="B2" i="3"/>
  <c r="BD7" i="2" l="1"/>
  <c r="AZ7" i="2"/>
  <c r="AV7" i="2"/>
  <c r="AR7" i="2"/>
  <c r="AN7" i="2"/>
  <c r="AJ7" i="2"/>
  <c r="AF7" i="2"/>
  <c r="AB7" i="2"/>
  <c r="X7" i="2"/>
  <c r="J6" i="2"/>
  <c r="J8" i="2" s="1"/>
  <c r="L6" i="2"/>
  <c r="L8" i="2" s="1"/>
  <c r="N6" i="2"/>
  <c r="N8" i="2" s="1"/>
  <c r="W7" i="2"/>
  <c r="S7" i="2"/>
  <c r="BD6" i="2"/>
  <c r="BD8" i="2" s="1"/>
  <c r="AZ6" i="2"/>
  <c r="AZ8" i="2" s="1"/>
  <c r="AV6" i="2"/>
  <c r="AV8" i="2" s="1"/>
  <c r="AR6" i="2"/>
  <c r="AR8" i="2" s="1"/>
  <c r="AN6" i="2"/>
  <c r="AN8" i="2" s="1"/>
  <c r="AJ6" i="2"/>
  <c r="AJ8" i="2" s="1"/>
  <c r="AF6" i="2"/>
  <c r="AF8" i="2" s="1"/>
  <c r="AB6" i="2"/>
  <c r="AB8" i="2" s="1"/>
  <c r="X6" i="2"/>
  <c r="X8" i="2" s="1"/>
  <c r="BC6" i="2"/>
  <c r="BC8" i="2" s="1"/>
  <c r="AY6" i="2"/>
  <c r="AY8" i="2" s="1"/>
  <c r="AU6" i="2"/>
  <c r="AU8" i="2" s="1"/>
  <c r="AQ6" i="2"/>
  <c r="AQ8" i="2" s="1"/>
  <c r="AM6" i="2"/>
  <c r="AM8" i="2" s="1"/>
  <c r="AI6" i="2"/>
  <c r="AI8" i="2" s="1"/>
  <c r="AE6" i="2"/>
  <c r="AE8" i="2" s="1"/>
  <c r="AA6" i="2"/>
  <c r="AA8" i="2" s="1"/>
  <c r="P6" i="2"/>
  <c r="P8" i="2" s="1"/>
  <c r="R6" i="2"/>
  <c r="R8" i="2" s="1"/>
  <c r="V6" i="2"/>
  <c r="V8" i="2" s="1"/>
  <c r="G4" i="2"/>
  <c r="G3" i="2"/>
  <c r="T6" i="2"/>
  <c r="T8" i="2" s="1"/>
  <c r="M7" i="2"/>
  <c r="G5" i="2"/>
  <c r="I6" i="2"/>
  <c r="G6" i="2" s="1"/>
  <c r="B6" i="10"/>
  <c r="C5" i="10"/>
  <c r="Q6" i="2"/>
  <c r="Q8" i="2" s="1"/>
  <c r="U6" i="2"/>
  <c r="U8" i="2" s="1"/>
  <c r="V7" i="2"/>
  <c r="R7" i="2"/>
  <c r="BF6" i="2"/>
  <c r="BF8" i="2" s="1"/>
  <c r="BB6" i="2"/>
  <c r="BB8" i="2" s="1"/>
  <c r="AX6" i="2"/>
  <c r="AX8" i="2" s="1"/>
  <c r="AT6" i="2"/>
  <c r="AT8" i="2" s="1"/>
  <c r="AP6" i="2"/>
  <c r="AP8" i="2" s="1"/>
  <c r="AL6" i="2"/>
  <c r="AL8" i="2" s="1"/>
  <c r="AH6" i="2"/>
  <c r="AH8" i="2" s="1"/>
  <c r="AD6" i="2"/>
  <c r="AD8" i="2" s="1"/>
  <c r="Z6" i="2"/>
  <c r="Z8" i="2" s="1"/>
  <c r="BE6" i="2"/>
  <c r="BE8" i="2" s="1"/>
  <c r="BA6" i="2"/>
  <c r="BA8" i="2" s="1"/>
  <c r="AW6" i="2"/>
  <c r="AW8" i="2" s="1"/>
  <c r="AS6" i="2"/>
  <c r="AS8" i="2" s="1"/>
  <c r="AO6" i="2"/>
  <c r="AO8" i="2" s="1"/>
  <c r="AK6" i="2"/>
  <c r="AK8" i="2" s="1"/>
  <c r="AG6" i="2"/>
  <c r="AG8" i="2" s="1"/>
  <c r="AC6" i="2"/>
  <c r="AC8" i="2" s="1"/>
  <c r="Y6" i="2"/>
  <c r="Y8" i="2" s="1"/>
  <c r="K7" i="2"/>
  <c r="BF7" i="2"/>
  <c r="BB7" i="2"/>
  <c r="AX7" i="2"/>
  <c r="AT7" i="2"/>
  <c r="AP7" i="2"/>
  <c r="AL7" i="2"/>
  <c r="AH7" i="2"/>
  <c r="AD7" i="2"/>
  <c r="Z7" i="2"/>
  <c r="K6" i="2"/>
  <c r="K8" i="2" s="1"/>
  <c r="O7" i="2"/>
  <c r="N7" i="2"/>
  <c r="J7" i="2"/>
  <c r="M6" i="2"/>
  <c r="M8" i="2" s="1"/>
  <c r="O6" i="2"/>
  <c r="O8" i="2" s="1"/>
  <c r="BE7" i="2"/>
  <c r="BA7" i="2"/>
  <c r="AW7" i="2"/>
  <c r="AS7" i="2"/>
  <c r="AO7" i="2"/>
  <c r="AK7" i="2"/>
  <c r="AG7" i="2"/>
  <c r="AC7" i="2"/>
  <c r="Y7" i="2"/>
  <c r="U7" i="2"/>
  <c r="Q7" i="2"/>
  <c r="W6" i="2"/>
  <c r="W8" i="2" s="1"/>
  <c r="S6" i="2"/>
  <c r="S8" i="2" s="1"/>
  <c r="T7" i="2"/>
  <c r="P7" i="2"/>
  <c r="L7" i="2"/>
  <c r="I7" i="2"/>
  <c r="BC7" i="2"/>
  <c r="AY7" i="2"/>
  <c r="AU7" i="2"/>
  <c r="AQ7" i="2"/>
  <c r="AM7" i="2"/>
  <c r="AI7" i="2"/>
  <c r="AE7" i="2"/>
  <c r="AA7" i="2"/>
  <c r="G7" i="2" l="1"/>
  <c r="I8" i="2"/>
  <c r="I9" i="2" s="1"/>
  <c r="B7" i="10"/>
  <c r="C6" i="10"/>
  <c r="B8" i="10" l="1"/>
  <c r="C7" i="10"/>
  <c r="B9" i="10" l="1"/>
  <c r="C8" i="10"/>
  <c r="B10" i="10" l="1"/>
  <c r="C9" i="10"/>
  <c r="B11" i="10" l="1"/>
  <c r="C10" i="10"/>
  <c r="B12" i="10" l="1"/>
  <c r="C11" i="10"/>
  <c r="B13" i="10" l="1"/>
  <c r="C12" i="10"/>
  <c r="B14" i="10" l="1"/>
  <c r="C13" i="10"/>
  <c r="B15" i="10" l="1"/>
  <c r="C14" i="10"/>
  <c r="B16" i="10" l="1"/>
  <c r="C15" i="10"/>
  <c r="B17" i="10" l="1"/>
  <c r="C16" i="10"/>
  <c r="B18" i="10" l="1"/>
  <c r="C17" i="10"/>
  <c r="B19" i="10" l="1"/>
  <c r="C18" i="10"/>
  <c r="B20" i="10" l="1"/>
  <c r="C19" i="10"/>
  <c r="B21" i="10" l="1"/>
  <c r="C20" i="10"/>
  <c r="B22" i="10" l="1"/>
  <c r="C21" i="10"/>
  <c r="B23" i="10" l="1"/>
  <c r="C22" i="10"/>
  <c r="B24" i="10" l="1"/>
  <c r="C23" i="10"/>
  <c r="B25" i="10" l="1"/>
  <c r="C24" i="10"/>
  <c r="B26" i="10" l="1"/>
  <c r="C25" i="10"/>
  <c r="B27" i="10" l="1"/>
  <c r="C26" i="10"/>
  <c r="B28" i="10" l="1"/>
  <c r="C27" i="10"/>
  <c r="B29" i="10" l="1"/>
  <c r="C28" i="10"/>
  <c r="B30" i="10" l="1"/>
  <c r="C29" i="10"/>
  <c r="B31" i="10" l="1"/>
  <c r="C30" i="10"/>
  <c r="B32" i="10" l="1"/>
  <c r="C31" i="10"/>
  <c r="B33" i="10" l="1"/>
  <c r="C32" i="10"/>
  <c r="B34" i="10" l="1"/>
  <c r="C33" i="10"/>
  <c r="B35" i="10" l="1"/>
  <c r="C34" i="10"/>
  <c r="B36" i="10" l="1"/>
  <c r="C35" i="10"/>
  <c r="B37" i="10" l="1"/>
  <c r="C36" i="10"/>
  <c r="B38" i="10" l="1"/>
  <c r="C37" i="10"/>
  <c r="B39" i="10" l="1"/>
  <c r="C38" i="10"/>
  <c r="B40" i="10" l="1"/>
  <c r="C39" i="10"/>
  <c r="B41" i="10" l="1"/>
  <c r="C40" i="10"/>
  <c r="B42" i="10" l="1"/>
  <c r="C41" i="10"/>
  <c r="B43" i="10" l="1"/>
  <c r="C42" i="10"/>
  <c r="B44" i="10" l="1"/>
  <c r="C43" i="10"/>
  <c r="B45" i="10" l="1"/>
  <c r="C44" i="10"/>
  <c r="B46" i="10" l="1"/>
  <c r="C45" i="10"/>
  <c r="B47" i="10" l="1"/>
  <c r="C46" i="10"/>
  <c r="B48" i="10" l="1"/>
  <c r="C47" i="10"/>
  <c r="B49" i="10" l="1"/>
  <c r="C48" i="10"/>
  <c r="B50" i="10" l="1"/>
  <c r="C49" i="10"/>
  <c r="B51" i="10" l="1"/>
  <c r="C51" i="10" s="1"/>
  <c r="C50" i="10"/>
</calcChain>
</file>

<file path=xl/sharedStrings.xml><?xml version="1.0" encoding="utf-8"?>
<sst xmlns="http://schemas.openxmlformats.org/spreadsheetml/2006/main" count="929" uniqueCount="414">
  <si>
    <t>Pu239</t>
  </si>
  <si>
    <t>Pu240</t>
  </si>
  <si>
    <t>Pu241</t>
  </si>
  <si>
    <t>Pu242</t>
  </si>
  <si>
    <t>Am241</t>
  </si>
  <si>
    <t>Pu238</t>
  </si>
  <si>
    <t>U238</t>
  </si>
  <si>
    <t>U235</t>
  </si>
  <si>
    <t>O16</t>
  </si>
  <si>
    <t>H1</t>
  </si>
  <si>
    <t>H2</t>
  </si>
  <si>
    <t>H3</t>
  </si>
  <si>
    <t>He3</t>
  </si>
  <si>
    <t>He4</t>
  </si>
  <si>
    <t>Li6</t>
  </si>
  <si>
    <t>Li7</t>
  </si>
  <si>
    <t>Be9</t>
  </si>
  <si>
    <t>B10</t>
  </si>
  <si>
    <t>B11</t>
  </si>
  <si>
    <t>N14</t>
  </si>
  <si>
    <t>N15</t>
  </si>
  <si>
    <t>O17</t>
  </si>
  <si>
    <t>Ni60</t>
  </si>
  <si>
    <t>Ni61</t>
  </si>
  <si>
    <t>Ni62</t>
  </si>
  <si>
    <t>Ni64</t>
  </si>
  <si>
    <t>Cu63</t>
  </si>
  <si>
    <t>Cu65</t>
  </si>
  <si>
    <t>Ge72</t>
  </si>
  <si>
    <t>Ge73</t>
  </si>
  <si>
    <t>Ge74</t>
  </si>
  <si>
    <t>Ge76</t>
  </si>
  <si>
    <t>As75</t>
  </si>
  <si>
    <t>Se76</t>
  </si>
  <si>
    <t>Se77</t>
  </si>
  <si>
    <t>Se78</t>
  </si>
  <si>
    <t>Se79</t>
  </si>
  <si>
    <t>Se80</t>
  </si>
  <si>
    <t>Se82</t>
  </si>
  <si>
    <t>Br79</t>
  </si>
  <si>
    <t>Br81</t>
  </si>
  <si>
    <t>Kr80</t>
  </si>
  <si>
    <t>Kr82</t>
  </si>
  <si>
    <t>Kr83</t>
  </si>
  <si>
    <t>Kr84</t>
  </si>
  <si>
    <t>Kr85</t>
  </si>
  <si>
    <t>Kr86</t>
  </si>
  <si>
    <t>Rb85</t>
  </si>
  <si>
    <t>Rb87</t>
  </si>
  <si>
    <t>Sr86</t>
  </si>
  <si>
    <t>Sr87</t>
  </si>
  <si>
    <t>Sr88</t>
  </si>
  <si>
    <t>Sr89</t>
  </si>
  <si>
    <t>Sr90</t>
  </si>
  <si>
    <t>Y89</t>
  </si>
  <si>
    <t>Y90</t>
  </si>
  <si>
    <t>Y91</t>
  </si>
  <si>
    <t>Zr90</t>
  </si>
  <si>
    <t>Zr91</t>
  </si>
  <si>
    <t>Zr92</t>
  </si>
  <si>
    <t>Zr93</t>
  </si>
  <si>
    <t>Zr94</t>
  </si>
  <si>
    <t>Zr95</t>
  </si>
  <si>
    <t>Zr96</t>
  </si>
  <si>
    <t>Nb93</t>
  </si>
  <si>
    <t>Nb94</t>
  </si>
  <si>
    <t>Nb95</t>
  </si>
  <si>
    <t>Mo94</t>
  </si>
  <si>
    <t>Mo95</t>
  </si>
  <si>
    <t>Mo96</t>
  </si>
  <si>
    <t>Mo97</t>
  </si>
  <si>
    <t>Mo98</t>
  </si>
  <si>
    <t>Mo99</t>
  </si>
  <si>
    <t>Mo100</t>
  </si>
  <si>
    <t>Tc99</t>
  </si>
  <si>
    <t>Ru99</t>
  </si>
  <si>
    <t>Ru100</t>
  </si>
  <si>
    <t>Ru101</t>
  </si>
  <si>
    <t>Ru102</t>
  </si>
  <si>
    <t>Ru103</t>
  </si>
  <si>
    <t>Ru104</t>
  </si>
  <si>
    <t>Ru105</t>
  </si>
  <si>
    <t>Ru106</t>
  </si>
  <si>
    <t>Rh103</t>
  </si>
  <si>
    <t>Rh105</t>
  </si>
  <si>
    <t>Pd104</t>
  </si>
  <si>
    <t>Pd105</t>
  </si>
  <si>
    <t>Pd106</t>
  </si>
  <si>
    <t>Pd107</t>
  </si>
  <si>
    <t>Pd108</t>
  </si>
  <si>
    <t>Pd110</t>
  </si>
  <si>
    <t>Ag107</t>
  </si>
  <si>
    <t>Ag109</t>
  </si>
  <si>
    <t>Ag110m</t>
  </si>
  <si>
    <t>Ag111</t>
  </si>
  <si>
    <t>Cd106</t>
  </si>
  <si>
    <t>Cd108</t>
  </si>
  <si>
    <t>Cd110</t>
  </si>
  <si>
    <t>Cd111</t>
  </si>
  <si>
    <t>Cd112</t>
  </si>
  <si>
    <t>Cd113</t>
  </si>
  <si>
    <t>Cd114</t>
  </si>
  <si>
    <t>Cd115m</t>
  </si>
  <si>
    <t>Cd116</t>
  </si>
  <si>
    <t>In113</t>
  </si>
  <si>
    <t>In115</t>
  </si>
  <si>
    <t>Sn112</t>
  </si>
  <si>
    <t>Sn114</t>
  </si>
  <si>
    <t>Sn115</t>
  </si>
  <si>
    <t>Sn116</t>
  </si>
  <si>
    <t>Sn117</t>
  </si>
  <si>
    <t>Sn118</t>
  </si>
  <si>
    <t>Sn119</t>
  </si>
  <si>
    <t>Sn120</t>
  </si>
  <si>
    <t>Sn122</t>
  </si>
  <si>
    <t>Sn123</t>
  </si>
  <si>
    <t>Sn124</t>
  </si>
  <si>
    <t>Sn125</t>
  </si>
  <si>
    <t>Sn126</t>
  </si>
  <si>
    <t>Sb121</t>
  </si>
  <si>
    <t>Sb123</t>
  </si>
  <si>
    <t>Sb124</t>
  </si>
  <si>
    <t>Sb125</t>
  </si>
  <si>
    <t>Sb126</t>
  </si>
  <si>
    <t>Te122</t>
  </si>
  <si>
    <t>Te123</t>
  </si>
  <si>
    <t>Te124</t>
  </si>
  <si>
    <t>Te125</t>
  </si>
  <si>
    <t>Te126</t>
  </si>
  <si>
    <t>Te127m</t>
  </si>
  <si>
    <t>Te128</t>
  </si>
  <si>
    <t>Te129m</t>
  </si>
  <si>
    <t>Te130</t>
  </si>
  <si>
    <t>Te131m</t>
  </si>
  <si>
    <t>Te132</t>
  </si>
  <si>
    <t>I127</t>
  </si>
  <si>
    <t>I129</t>
  </si>
  <si>
    <t>I130</t>
  </si>
  <si>
    <t>I131</t>
  </si>
  <si>
    <t>I135</t>
  </si>
  <si>
    <t>Xe128</t>
  </si>
  <si>
    <t>Xe129</t>
  </si>
  <si>
    <t>Xe130</t>
  </si>
  <si>
    <t>Xe131</t>
  </si>
  <si>
    <t>Xe132</t>
  </si>
  <si>
    <t>Xe133</t>
  </si>
  <si>
    <t>Xe134</t>
  </si>
  <si>
    <t>Xe135</t>
  </si>
  <si>
    <t>Xe136</t>
  </si>
  <si>
    <t>Cs133</t>
  </si>
  <si>
    <t>Cs134</t>
  </si>
  <si>
    <t>Cs135</t>
  </si>
  <si>
    <t>Cs136</t>
  </si>
  <si>
    <t>Cs137</t>
  </si>
  <si>
    <t>Ba134</t>
  </si>
  <si>
    <t>Ba135</t>
  </si>
  <si>
    <t>Ba136</t>
  </si>
  <si>
    <t>Ba137</t>
  </si>
  <si>
    <t>Ba138</t>
  </si>
  <si>
    <t>Ba140</t>
  </si>
  <si>
    <t>La139</t>
  </si>
  <si>
    <t>La140</t>
  </si>
  <si>
    <t>Ce140</t>
  </si>
  <si>
    <t>Ce141</t>
  </si>
  <si>
    <t>Ce142</t>
  </si>
  <si>
    <t>Ce143</t>
  </si>
  <si>
    <t>Ce144</t>
  </si>
  <si>
    <t>Pr141</t>
  </si>
  <si>
    <t>Pr142</t>
  </si>
  <si>
    <t>Pr143</t>
  </si>
  <si>
    <t>Nd142</t>
  </si>
  <si>
    <t>Nd143</t>
  </si>
  <si>
    <t>Nd144</t>
  </si>
  <si>
    <t>Nd145</t>
  </si>
  <si>
    <t>Nd146</t>
  </si>
  <si>
    <t>Nd147</t>
  </si>
  <si>
    <t>Nd148</t>
  </si>
  <si>
    <t>Nd150</t>
  </si>
  <si>
    <t>Pm147</t>
  </si>
  <si>
    <t>Pm148m</t>
  </si>
  <si>
    <t>Pm149</t>
  </si>
  <si>
    <t>Pm151</t>
  </si>
  <si>
    <t>Sm147</t>
  </si>
  <si>
    <t>Sm148</t>
  </si>
  <si>
    <t>Sm149</t>
  </si>
  <si>
    <t>Sm150</t>
  </si>
  <si>
    <t>Sm151</t>
  </si>
  <si>
    <t>Sm152</t>
  </si>
  <si>
    <t>Sm153</t>
  </si>
  <si>
    <t>Sm154</t>
  </si>
  <si>
    <t>Eu151</t>
  </si>
  <si>
    <t>Eu152</t>
  </si>
  <si>
    <t>Eu153</t>
  </si>
  <si>
    <t>Eu154</t>
  </si>
  <si>
    <t>Eu155</t>
  </si>
  <si>
    <t>Eu156</t>
  </si>
  <si>
    <t>Eu157</t>
  </si>
  <si>
    <t>Gd154</t>
  </si>
  <si>
    <t>Gd155</t>
  </si>
  <si>
    <t>Gd156</t>
  </si>
  <si>
    <t>Gd157</t>
  </si>
  <si>
    <t>Gd158</t>
  </si>
  <si>
    <t>Gd160</t>
  </si>
  <si>
    <t>Tb159</t>
  </si>
  <si>
    <t>Tb160</t>
  </si>
  <si>
    <t>Dy160</t>
  </si>
  <si>
    <t>Dy161</t>
  </si>
  <si>
    <t>Dy162</t>
  </si>
  <si>
    <t>Dy163</t>
  </si>
  <si>
    <t>Dy164</t>
  </si>
  <si>
    <t>Dy165</t>
  </si>
  <si>
    <t>Ho165</t>
  </si>
  <si>
    <t>Er166</t>
  </si>
  <si>
    <t>Er167</t>
  </si>
  <si>
    <t>Hf176</t>
  </si>
  <si>
    <t>Hf177</t>
  </si>
  <si>
    <t>Hf178</t>
  </si>
  <si>
    <t>Hf179</t>
  </si>
  <si>
    <t>Hf180</t>
  </si>
  <si>
    <t>W182</t>
  </si>
  <si>
    <t>W183</t>
  </si>
  <si>
    <t>W184</t>
  </si>
  <si>
    <t>Pa231</t>
  </si>
  <si>
    <t>U232</t>
  </si>
  <si>
    <t>U233</t>
  </si>
  <si>
    <t>U234</t>
  </si>
  <si>
    <t>U236</t>
  </si>
  <si>
    <t>U237</t>
  </si>
  <si>
    <t>Np236</t>
  </si>
  <si>
    <t>Np237</t>
  </si>
  <si>
    <t>Np238</t>
  </si>
  <si>
    <t>Np239</t>
  </si>
  <si>
    <t>Pu236</t>
  </si>
  <si>
    <t>Pu237</t>
  </si>
  <si>
    <t>Pu243</t>
  </si>
  <si>
    <t>Am242m</t>
  </si>
  <si>
    <t>Am243</t>
  </si>
  <si>
    <t>Cm242</t>
  </si>
  <si>
    <t>Cm243</t>
  </si>
  <si>
    <t>Cm244</t>
  </si>
  <si>
    <t>Cm245</t>
  </si>
  <si>
    <t>Cm246</t>
  </si>
  <si>
    <t>Cm247</t>
  </si>
  <si>
    <t>Cm248</t>
  </si>
  <si>
    <t>Bk249</t>
  </si>
  <si>
    <t>Cf249</t>
  </si>
  <si>
    <t>Cf250</t>
  </si>
  <si>
    <t>Cf251</t>
  </si>
  <si>
    <t>Cf252</t>
  </si>
  <si>
    <t>Fe57</t>
  </si>
  <si>
    <t>Fe58</t>
  </si>
  <si>
    <t>Co59</t>
  </si>
  <si>
    <t>Mo92</t>
  </si>
  <si>
    <t>Hf174</t>
  </si>
  <si>
    <t>Pb206</t>
  </si>
  <si>
    <t>Pb207</t>
  </si>
  <si>
    <t>Pb208</t>
  </si>
  <si>
    <t>Bi209</t>
  </si>
  <si>
    <t>Th230</t>
  </si>
  <si>
    <t>Th232</t>
  </si>
  <si>
    <t>Pa233</t>
  </si>
  <si>
    <t>Cm241</t>
  </si>
  <si>
    <t>Ti50</t>
  </si>
  <si>
    <t>Cr52</t>
  </si>
  <si>
    <t>Cr53</t>
  </si>
  <si>
    <t>Cr54</t>
  </si>
  <si>
    <t>Mn55</t>
  </si>
  <si>
    <t>Fe56</t>
  </si>
  <si>
    <t>Pb204</t>
  </si>
  <si>
    <t>Ti47</t>
  </si>
  <si>
    <t>Ti48</t>
  </si>
  <si>
    <t>Ti49</t>
  </si>
  <si>
    <t>Cr50</t>
  </si>
  <si>
    <t>Ca44</t>
  </si>
  <si>
    <t>Ca46</t>
  </si>
  <si>
    <t>Ti46</t>
  </si>
  <si>
    <t>Cl37</t>
  </si>
  <si>
    <t>K41</t>
  </si>
  <si>
    <t>Ca42</t>
  </si>
  <si>
    <t>Ca43</t>
  </si>
  <si>
    <t>S34</t>
  </si>
  <si>
    <t>S36</t>
  </si>
  <si>
    <t>Cl35</t>
  </si>
  <si>
    <t>K39</t>
  </si>
  <si>
    <t>K40</t>
  </si>
  <si>
    <t>Ca40</t>
  </si>
  <si>
    <t>P31</t>
  </si>
  <si>
    <t>S32</t>
  </si>
  <si>
    <t>S33</t>
  </si>
  <si>
    <t>Si28</t>
  </si>
  <si>
    <t>Si29</t>
  </si>
  <si>
    <t>Si30</t>
  </si>
  <si>
    <t>Mg25</t>
  </si>
  <si>
    <t>Mg26</t>
  </si>
  <si>
    <t>Al27</t>
  </si>
  <si>
    <t>Na23</t>
  </si>
  <si>
    <t>Mg24</t>
  </si>
  <si>
    <t>fission</t>
  </si>
  <si>
    <t>capture</t>
  </si>
  <si>
    <t>nu*fission</t>
  </si>
  <si>
    <t>absoprtion</t>
  </si>
  <si>
    <t>kinf</t>
  </si>
  <si>
    <t>nu moyen</t>
  </si>
  <si>
    <t>nu</t>
  </si>
  <si>
    <t>dragon</t>
  </si>
  <si>
    <t>drho</t>
  </si>
  <si>
    <t>t(j)</t>
  </si>
  <si>
    <t>DRAGON</t>
  </si>
  <si>
    <t>RK1</t>
  </si>
  <si>
    <t>RK1 - Pu238</t>
  </si>
  <si>
    <t>RK1 - Pu239</t>
  </si>
  <si>
    <t>RK1 - Pu240</t>
  </si>
  <si>
    <t>RK1 - Pu241</t>
  </si>
  <si>
    <t>RK1 - Pu242</t>
  </si>
  <si>
    <t>RK1 - Am241</t>
  </si>
  <si>
    <t>RK1 - U235</t>
  </si>
  <si>
    <t>RK1 - U238</t>
  </si>
  <si>
    <t>DRAGON - Pu239</t>
  </si>
  <si>
    <t>DRAGON - Pu240</t>
  </si>
  <si>
    <t>DRAGON - Pu241</t>
  </si>
  <si>
    <t>DRAGON - Pu242</t>
  </si>
  <si>
    <t>DRAGON - Am241</t>
  </si>
  <si>
    <t>DRAGON - Pu238</t>
  </si>
  <si>
    <t>DRAGON - U238</t>
  </si>
  <si>
    <t>DRAGON - U235</t>
  </si>
  <si>
    <t>durée (années)</t>
  </si>
  <si>
    <t>MPU</t>
  </si>
  <si>
    <t xml:space="preserve"> NCOMB      1   (NUMBER OF DEPLETING MIXTURES)</t>
  </si>
  <si>
    <t xml:space="preserve"> NEDMAC    12   (NUMBER OF CROSS SECTION EDITS)</t>
  </si>
  <si>
    <t xml:space="preserve"> NREAC     12   (NUMBER OF DEPLETING REACTIONS)</t>
  </si>
  <si>
    <t xml:space="preserve"> NVAR     313   (NUMBER OF DEPLETING ISOTOPES)</t>
  </si>
  <si>
    <t xml:space="preserve"> NBMIX      3   (NUMBER OF MIXTURES)</t>
  </si>
  <si>
    <t xml:space="preserve"> FLUX SOLUTION DOOR          =    TRAFIC</t>
  </si>
  <si>
    <t xml:space="preserve"> SELF-SCATTERING REDUCTION   = ON </t>
  </si>
  <si>
    <t xml:space="preserve"> FUNDAMENTAL MODE            = ON </t>
  </si>
  <si>
    <t xml:space="preserve"> ++ TOTAL NUMBER OF FLUX CALCULATIONS=      6925</t>
  </si>
  <si>
    <t xml:space="preserve"> ++ TOTAL NUMBER OF FLUX CALCULATIONS=     19797</t>
  </si>
  <si>
    <t xml:space="preserve"> BEFORE ASSUMING YOUR RUN WAS SUCCESSFUL</t>
  </si>
  <si>
    <t xml:space="preserve">         NEUTRON EXPOSURE (FLUENCE) INCREMENT =  2,6804E-04 N/KB,</t>
  </si>
  <si>
    <t xml:space="preserve">         NEUTRON EXPOSURE (FLUENCE) INCREMENT =  1,9571E+01 N/KB,</t>
  </si>
  <si>
    <t xml:space="preserve">         NEUTRON EXPOSURE (FLUENCE) INCREMENT =  1,9610E+01 N/KB,</t>
  </si>
  <si>
    <t xml:space="preserve">         NEUTRON EXPOSURE (FLUENCE) INCREMENT =  1,9702E+01 N/KB,</t>
  </si>
  <si>
    <t xml:space="preserve">         NEUTRON EXPOSURE (FLUENCE) INCREMENT =  1,9795E+01 N/KB,</t>
  </si>
  <si>
    <t xml:space="preserve">         NEUTRON EXPOSURE (FLUENCE) INCREMENT =  1,9888E+01 N/KB,</t>
  </si>
  <si>
    <t xml:space="preserve"> INITIAL TOTAL BUCKLING      =  0,16169E-02</t>
  </si>
  <si>
    <t xml:space="preserve"> FLU2DR: CPU TIME=        0, INTERNAL CONVERGENCE *NOT* REACHED AFTER     8 ITERATIONS,</t>
  </si>
  <si>
    <t xml:space="preserve">        K-EFFECTIVE =  0,980518  (  0,980518 )</t>
  </si>
  <si>
    <t xml:space="preserve"> FLU2DR: CPU TIME=        0, INTERNAL CONVERGENCE *NOT* REACHED AFTER     5 ITERATIONS,</t>
  </si>
  <si>
    <t xml:space="preserve">        K-EFFECTIVE =  0,980526  (  0,980526 )</t>
  </si>
  <si>
    <t xml:space="preserve"> FLU2DR: CPU TIME=        0, INTERNAL CONVERGENCE *NOT* REACHED AFTER     4 ITERATIONS,</t>
  </si>
  <si>
    <t xml:space="preserve"> FLU2DR: CPU TIME=        0, INTERNAL CONVERGENCE *NOT* REACHED AFTER    10 ITERATIONS,</t>
  </si>
  <si>
    <t xml:space="preserve"> FLU2DR: CPU TIME=        0, INTERNAL CONVERGENCE       REACHED AFTER     9 ITERATIONS,</t>
  </si>
  <si>
    <t xml:space="preserve">         NEUTRON EXPOSURE (FLUENCE) INCREMENT =  1,9988E+01 N/KB,</t>
  </si>
  <si>
    <t xml:space="preserve">         NEUTRON EXPOSURE (FLUENCE) INCREMENT =  2,0081E+01 N/KB,</t>
  </si>
  <si>
    <t xml:space="preserve">         NEUTRON EXPOSURE (FLUENCE) INCREMENT =  2,0175E+01 N/KB,</t>
  </si>
  <si>
    <t xml:space="preserve">         NEUTRON EXPOSURE (FLUENCE) INCREMENT =  2,0269E+01 N/KB,</t>
  </si>
  <si>
    <t xml:space="preserve">         NEUTRON EXPOSURE (FLUENCE) INCREMENT =  2,0364E+01 N/KB,</t>
  </si>
  <si>
    <t xml:space="preserve">         NEUTRON EXPOSURE (FLUENCE) INCREMENT =  2,0458E+01 N/KB,</t>
  </si>
  <si>
    <t xml:space="preserve">         NEUTRON EXPOSURE (FLUENCE) INCREMENT =  2,0553E+01 N/KB,</t>
  </si>
  <si>
    <t xml:space="preserve">         NEUTRON EXPOSURE (FLUENCE) INCREMENT =  2,0648E+01 N/KB,</t>
  </si>
  <si>
    <t xml:space="preserve">         NEUTRON EXPOSURE (FLUENCE) INCREMENT =  2,0744E+01 N/KB,</t>
  </si>
  <si>
    <t xml:space="preserve">         NEUTRON EXPOSURE (FLUENCE) INCREMENT =  2,0840E+01 N/KB,</t>
  </si>
  <si>
    <t xml:space="preserve">         NEUTRON EXPOSURE (FLUENCE) INCREMENT =  2,0936E+01 N/KB,</t>
  </si>
  <si>
    <t xml:space="preserve">         NEUTRON EXPOSURE (FLUENCE) INCREMENT =  2,1033E+01 N/KB,</t>
  </si>
  <si>
    <t xml:space="preserve">         NEUTRON EXPOSURE (FLUENCE) INCREMENT =  2,1130E+01 N/KB,</t>
  </si>
  <si>
    <t xml:space="preserve">         NEUTRON EXPOSURE (FLUENCE) INCREMENT =  2,1228E+01 N/KB,</t>
  </si>
  <si>
    <t xml:space="preserve">         NEUTRON EXPOSURE (FLUENCE) INCREMENT =  2,1327E+01 N/KB,</t>
  </si>
  <si>
    <t xml:space="preserve">         NEUTRON EXPOSURE (FLUENCE) INCREMENT =  2,1427E+01 N/KB,</t>
  </si>
  <si>
    <t xml:space="preserve">         NEUTRON EXPOSURE (FLUENCE) INCREMENT =  2,1527E+01 N/KB,</t>
  </si>
  <si>
    <t xml:space="preserve">         NEUTRON EXPOSURE (FLUENCE) INCREMENT =  2,1628E+01 N/KB,</t>
  </si>
  <si>
    <t xml:space="preserve">         NEUTRON EXPOSURE (FLUENCE) INCREMENT =  2,1730E+01 N/KB,</t>
  </si>
  <si>
    <t xml:space="preserve">         NEUTRON EXPOSURE (FLUENCE) INCREMENT =  2,1832E+01 N/KB,</t>
  </si>
  <si>
    <t xml:space="preserve">         NEUTRON EXPOSURE (FLUENCE) INCREMENT =  2,1936E+01 N/KB,</t>
  </si>
  <si>
    <t xml:space="preserve">         NEUTRON EXPOSURE (FLUENCE) INCREMENT =  2,2041E+01 N/KB,</t>
  </si>
  <si>
    <t xml:space="preserve">         NEUTRON EXPOSURE (FLUENCE) INCREMENT =  2,2147E+01 N/KB,</t>
  </si>
  <si>
    <t xml:space="preserve">         NEUTRON EXPOSURE (FLUENCE) INCREMENT =  2,2254E+01 N/KB,</t>
  </si>
  <si>
    <t xml:space="preserve">         NEUTRON EXPOSURE (FLUENCE) INCREMENT =  2,2362E+01 N/KB,</t>
  </si>
  <si>
    <t xml:space="preserve">         NEUTRON EXPOSURE (FLUENCE) INCREMENT =  2,2471E+01 N/KB,</t>
  </si>
  <si>
    <t xml:space="preserve">         NEUTRON EXPOSURE (FLUENCE) INCREMENT =  2,2581E+01 N/KB,</t>
  </si>
  <si>
    <t xml:space="preserve">         NEUTRON EXPOSURE (FLUENCE) INCREMENT =  2,2693E+01 N/KB,</t>
  </si>
  <si>
    <t xml:space="preserve">         NEUTRON EXPOSURE (FLUENCE) INCREMENT =  2,2806E+01 N/KB,</t>
  </si>
  <si>
    <t xml:space="preserve">         NEUTRON EXPOSURE (FLUENCE) INCREMENT =  2,2920E+01 N/KB,</t>
  </si>
  <si>
    <t xml:space="preserve">         NEUTRON EXPOSURE (FLUENCE) INCREMENT =  2,3035E+01 N/KB,</t>
  </si>
  <si>
    <t xml:space="preserve">         NEUTRON EXPOSURE (FLUENCE) INCREMENT =  2,3152E+01 N/KB,</t>
  </si>
  <si>
    <t xml:space="preserve">         NEUTRON EXPOSURE (FLUENCE) INCREMENT =  2,3271E+01 N/KB,</t>
  </si>
  <si>
    <t xml:space="preserve">         NEUTRON EXPOSURE (FLUENCE) INCREMENT =  2,3391E+01 N/KB,</t>
  </si>
  <si>
    <t xml:space="preserve">         NEUTRON EXPOSURE (FLUENCE) INCREMENT =  2,3512E+01 N/KB,</t>
  </si>
  <si>
    <t xml:space="preserve">         NEUTRON EXPOSURE (FLUENCE) INCREMENT =  2,3635E+01 N/KB,</t>
  </si>
  <si>
    <t xml:space="preserve">         NEUTRON EXPOSURE (FLUENCE) INCREMENT =  2,3760E+01 N/KB,</t>
  </si>
  <si>
    <t xml:space="preserve">         NEUTRON EXPOSURE (FLUENCE) INCREMENT =  2,3886E+01 N/KB,</t>
  </si>
  <si>
    <t xml:space="preserve">         NEUTRON EXPOSURE (FLUENCE) INCREMENT =  2,4014E+01 N/KB,</t>
  </si>
  <si>
    <t xml:space="preserve">         NEUTRON EXPOSURE (FLUENCE) INCREMENT =  2,4144E+01 N/KB,</t>
  </si>
  <si>
    <t xml:space="preserve">         NEUTRON EXPOSURE (FLUENCE) INCREMENT =  2,4275E+01 N/KB,</t>
  </si>
  <si>
    <t xml:space="preserve">         NEUTRON EXPOSURE (FLUENCE) INCREMENT =  2,4408E+01 N/KB,</t>
  </si>
  <si>
    <t xml:space="preserve">         NEUTRON EXPOSURE (FLUENCE) INCREMENT =  2,4543E+01 N/KB,</t>
  </si>
  <si>
    <t xml:space="preserve">         NEUTRON EXPOSURE (FLUENCE) INCREMENT =  2,4680E+01 N/KB,</t>
  </si>
  <si>
    <t xml:space="preserve">         NEUTRON EXPOSURE (FLUENCE) INCREMENT =  2,4819E+01 N/KB,</t>
  </si>
  <si>
    <t xml:space="preserve"> FLU2DR: CPU TIME=        0, INTERNAL CONVERGENCE *NOT* REACHED AFTER     9 ITERATIONS,</t>
  </si>
  <si>
    <t xml:space="preserve">        K-EFFECTIVE =  0,831850  (  0,831850 )</t>
  </si>
  <si>
    <t xml:space="preserve"> FLU2DR: CPU TIME=        0, INTERNAL CONVERGENCE *NOT* REACHED AFTER     6 ITERATIONS,</t>
  </si>
  <si>
    <t xml:space="preserve">        K-EFFECTIVE =  0,831859  (  0,831859 )</t>
  </si>
  <si>
    <t xml:space="preserve"> FLU2DR: CPU TIME=        0, INTERNAL CONVERGENCE       REACHED AFTER    11 ITERATIONS,</t>
  </si>
  <si>
    <t xml:space="preserve">        K-EFFECTIVE =  0,831860  (  0,831859 )</t>
  </si>
  <si>
    <t xml:space="preserve"> FLU2DR: CPU TIME=        1, INTERNAL CONVERGENCE *NOT* REACHED AFTER     8 ITERATIONS,</t>
  </si>
  <si>
    <t xml:space="preserve"> FLU2DR: CPU TIME=        0, INTERNAL CONVERGENCE *NOT* REACHED AFTER     7 ITERATIONS,</t>
  </si>
  <si>
    <t xml:space="preserve">        K-EFFECTIVE =  0,831860  (  0,831860 )</t>
  </si>
  <si>
    <t>Flux (n/cm²/s)</t>
  </si>
  <si>
    <t xml:space="preserve">Dragon </t>
  </si>
  <si>
    <t>Si on utilise le même flux dans RK1, les écarts sont nettement diminués</t>
  </si>
  <si>
    <t>flux1</t>
  </si>
  <si>
    <t>flux2</t>
  </si>
  <si>
    <t>moy</t>
  </si>
  <si>
    <t>Dragon réévalue le flux pendant l'épuisement afin d'obtenir une puissance constante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</si>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</sst>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E+00"/>
    <numFmt numFmtId="165" formatCode="0.0"/>
    <numFmt numFmtId="166" formatCode="#,##0.00&quot; &quot;[$€-40C];[Red]&quot;-&quot;#,##0.00&quot; &quot;[$€-40C]"/>
    <numFmt numFmtId="167" formatCode="0.00000"/>
    <numFmt numFmtId="168" formatCode="0.0%"/>
  </numFmts>
  <fonts count="6">
    <font>
      <sz val="11"/>
      <color theme="1"/>
      <name val="Calibri"/>
      <family val="2"/>
      <scheme val="minor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5B3D7"/>
        <bgColor rgb="FF95B3D7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6" fontId="2" fillId="0" borderId="0" applyBorder="0" applyProtection="0"/>
  </cellStyleXfs>
  <cellXfs count="1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7" fontId="0" fillId="2" borderId="1" xfId="0" applyNumberFormat="1" applyFill="1" applyBorder="1" applyAlignment="1">
      <alignment horizontal="center" wrapText="1"/>
    </xf>
    <xf numFmtId="167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1" fontId="4" fillId="0" borderId="0" xfId="0" applyNumberFormat="1" applyFont="1"/>
    <xf numFmtId="0" fontId="4" fillId="0" borderId="0" xfId="0" applyFont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Alignment="1">
      <alignment wrapText="1"/>
    </xf>
    <xf numFmtId="0" fontId="5" fillId="3" borderId="2" xfId="0" applyFont="1" applyFill="1" applyBorder="1" applyAlignment="1">
      <alignment horizontal="center" wrapText="1"/>
    </xf>
  </cellXfs>
  <cellStyles count="5">
    <cellStyle name="Heading" xfId="1"/>
    <cellStyle name="Heading1" xfId="2"/>
    <cellStyle name="Normal" xfId="0" builtinId="0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micro!$H$3</c:f>
              <c:strCache>
                <c:ptCount val="1"/>
                <c:pt idx="0">
                  <c:v>fission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micro!$I$3:$BF$3</c:f>
              <c:numCache>
                <c:formatCode>0.0000E+00</c:formatCode>
                <c:ptCount val="50"/>
                <c:pt idx="0">
                  <c:v>5.532176741840907E-3</c:v>
                </c:pt>
                <c:pt idx="1">
                  <c:v>5.4973010323901006E-3</c:v>
                </c:pt>
                <c:pt idx="2">
                  <c:v>5.4679184892248971E-3</c:v>
                </c:pt>
                <c:pt idx="3">
                  <c:v>5.4390446918104098E-3</c:v>
                </c:pt>
                <c:pt idx="4">
                  <c:v>5.4104924768823203E-3</c:v>
                </c:pt>
                <c:pt idx="5">
                  <c:v>5.3825156297365893E-3</c:v>
                </c:pt>
                <c:pt idx="6">
                  <c:v>5.3545994625912039E-3</c:v>
                </c:pt>
                <c:pt idx="7">
                  <c:v>5.3270454661895296E-3</c:v>
                </c:pt>
                <c:pt idx="8">
                  <c:v>5.2997514016246885E-3</c:v>
                </c:pt>
                <c:pt idx="9">
                  <c:v>5.2728652233818476E-3</c:v>
                </c:pt>
                <c:pt idx="10">
                  <c:v>5.2460952374707914E-3</c:v>
                </c:pt>
                <c:pt idx="11">
                  <c:v>5.2196822499352641E-3</c:v>
                </c:pt>
                <c:pt idx="12">
                  <c:v>5.1933241610752834E-3</c:v>
                </c:pt>
                <c:pt idx="13">
                  <c:v>5.1672803419234338E-3</c:v>
                </c:pt>
                <c:pt idx="14">
                  <c:v>5.1412476250559365E-3</c:v>
                </c:pt>
                <c:pt idx="15">
                  <c:v>5.1155476213269636E-3</c:v>
                </c:pt>
                <c:pt idx="16">
                  <c:v>5.0898922632657126E-3</c:v>
                </c:pt>
                <c:pt idx="17">
                  <c:v>5.0641598880486133E-3</c:v>
                </c:pt>
                <c:pt idx="18">
                  <c:v>5.0387367592117779E-3</c:v>
                </c:pt>
                <c:pt idx="19">
                  <c:v>5.0134474211310891E-3</c:v>
                </c:pt>
                <c:pt idx="20">
                  <c:v>4.9880084549868879E-3</c:v>
                </c:pt>
                <c:pt idx="21">
                  <c:v>4.9628202991516641E-3</c:v>
                </c:pt>
                <c:pt idx="22">
                  <c:v>4.9376752269145721E-3</c:v>
                </c:pt>
                <c:pt idx="23">
                  <c:v>4.9125476108438943E-3</c:v>
                </c:pt>
                <c:pt idx="24">
                  <c:v>4.8874005167124437E-3</c:v>
                </c:pt>
                <c:pt idx="25">
                  <c:v>4.8622352676838563E-3</c:v>
                </c:pt>
                <c:pt idx="26">
                  <c:v>4.8372482313258835E-3</c:v>
                </c:pt>
                <c:pt idx="27">
                  <c:v>4.812209981554595E-3</c:v>
                </c:pt>
                <c:pt idx="28">
                  <c:v>4.7871163761570119E-3</c:v>
                </c:pt>
                <c:pt idx="29">
                  <c:v>4.761914438534031E-3</c:v>
                </c:pt>
                <c:pt idx="30">
                  <c:v>4.736882339108483E-3</c:v>
                </c:pt>
                <c:pt idx="31">
                  <c:v>4.7118524289676391E-3</c:v>
                </c:pt>
                <c:pt idx="32">
                  <c:v>4.6867611093695787E-3</c:v>
                </c:pt>
                <c:pt idx="33">
                  <c:v>4.6615997372672149E-3</c:v>
                </c:pt>
                <c:pt idx="34">
                  <c:v>4.6364351105473703E-3</c:v>
                </c:pt>
                <c:pt idx="35">
                  <c:v>4.6113509038769821E-3</c:v>
                </c:pt>
                <c:pt idx="36">
                  <c:v>4.5860874936219237E-3</c:v>
                </c:pt>
                <c:pt idx="37">
                  <c:v>4.5608719404536952E-3</c:v>
                </c:pt>
                <c:pt idx="38">
                  <c:v>4.5355452006975317E-3</c:v>
                </c:pt>
                <c:pt idx="39">
                  <c:v>4.5101824726784222E-3</c:v>
                </c:pt>
                <c:pt idx="40">
                  <c:v>4.4848602417106188E-3</c:v>
                </c:pt>
                <c:pt idx="41">
                  <c:v>4.459475703470636E-3</c:v>
                </c:pt>
                <c:pt idx="42">
                  <c:v>4.4339981251999795E-3</c:v>
                </c:pt>
                <c:pt idx="43">
                  <c:v>4.4084545325010025E-3</c:v>
                </c:pt>
                <c:pt idx="44">
                  <c:v>4.3828931967309628E-3</c:v>
                </c:pt>
                <c:pt idx="45">
                  <c:v>4.3573371965662383E-3</c:v>
                </c:pt>
                <c:pt idx="46">
                  <c:v>4.3315787818033096E-3</c:v>
                </c:pt>
                <c:pt idx="47">
                  <c:v>4.3057736435978614E-3</c:v>
                </c:pt>
                <c:pt idx="48">
                  <c:v>4.2799449887102698E-3</c:v>
                </c:pt>
                <c:pt idx="49">
                  <c:v>4.2541145839920767E-3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micro!$H$4</c:f>
              <c:strCache>
                <c:ptCount val="1"/>
                <c:pt idx="0">
                  <c:v>capture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micro!$I$4:$BF$4</c:f>
              <c:numCache>
                <c:formatCode>0.0000E+00</c:formatCode>
                <c:ptCount val="50"/>
                <c:pt idx="0">
                  <c:v>6.8115089181806886E-3</c:v>
                </c:pt>
                <c:pt idx="1">
                  <c:v>6.8361487698850119E-3</c:v>
                </c:pt>
                <c:pt idx="2">
                  <c:v>6.8564927386485976E-3</c:v>
                </c:pt>
                <c:pt idx="3">
                  <c:v>6.8766931527944556E-3</c:v>
                </c:pt>
                <c:pt idx="4">
                  <c:v>6.8965780423918535E-3</c:v>
                </c:pt>
                <c:pt idx="5">
                  <c:v>6.9161867176730238E-3</c:v>
                </c:pt>
                <c:pt idx="6">
                  <c:v>6.9355316150463186E-3</c:v>
                </c:pt>
                <c:pt idx="7">
                  <c:v>6.9545881602596929E-3</c:v>
                </c:pt>
                <c:pt idx="8">
                  <c:v>6.9732499701672867E-3</c:v>
                </c:pt>
                <c:pt idx="9">
                  <c:v>6.9918411570583597E-3</c:v>
                </c:pt>
                <c:pt idx="10">
                  <c:v>7.0097694174083344E-3</c:v>
                </c:pt>
                <c:pt idx="11">
                  <c:v>7.0276147180630116E-3</c:v>
                </c:pt>
                <c:pt idx="12">
                  <c:v>7.0448099666542046E-3</c:v>
                </c:pt>
                <c:pt idx="13">
                  <c:v>7.0621710552033106E-3</c:v>
                </c:pt>
                <c:pt idx="14">
                  <c:v>7.0788854587817513E-3</c:v>
                </c:pt>
                <c:pt idx="15">
                  <c:v>7.0952922742423792E-3</c:v>
                </c:pt>
                <c:pt idx="16">
                  <c:v>7.1115706016819467E-3</c:v>
                </c:pt>
                <c:pt idx="17">
                  <c:v>7.1271738181269556E-3</c:v>
                </c:pt>
                <c:pt idx="18">
                  <c:v>7.1427677996874894E-3</c:v>
                </c:pt>
                <c:pt idx="19">
                  <c:v>7.158260414361732E-3</c:v>
                </c:pt>
                <c:pt idx="20">
                  <c:v>7.1731005017915076E-3</c:v>
                </c:pt>
                <c:pt idx="21">
                  <c:v>7.187900759642118E-3</c:v>
                </c:pt>
                <c:pt idx="22">
                  <c:v>7.2023651993435118E-3</c:v>
                </c:pt>
                <c:pt idx="23">
                  <c:v>7.2164806190518375E-3</c:v>
                </c:pt>
                <c:pt idx="24">
                  <c:v>7.2302626289037436E-3</c:v>
                </c:pt>
                <c:pt idx="25">
                  <c:v>7.2437098393132822E-3</c:v>
                </c:pt>
                <c:pt idx="26">
                  <c:v>7.2571239880124009E-3</c:v>
                </c:pt>
                <c:pt idx="27">
                  <c:v>7.2701822492964689E-3</c:v>
                </c:pt>
                <c:pt idx="28">
                  <c:v>7.2829378391665285E-3</c:v>
                </c:pt>
                <c:pt idx="29">
                  <c:v>7.2953360511054189E-3</c:v>
                </c:pt>
                <c:pt idx="30">
                  <c:v>7.3077402301118394E-3</c:v>
                </c:pt>
                <c:pt idx="31">
                  <c:v>7.31958747244363E-3</c:v>
                </c:pt>
                <c:pt idx="32">
                  <c:v>7.3313629311653038E-3</c:v>
                </c:pt>
                <c:pt idx="33">
                  <c:v>7.3430894419492763E-3</c:v>
                </c:pt>
                <c:pt idx="34">
                  <c:v>7.3542577183752268E-3</c:v>
                </c:pt>
                <c:pt idx="35">
                  <c:v>7.3654433270920376E-3</c:v>
                </c:pt>
                <c:pt idx="36">
                  <c:v>7.3760287864380403E-3</c:v>
                </c:pt>
                <c:pt idx="37">
                  <c:v>7.3866088418802342E-3</c:v>
                </c:pt>
                <c:pt idx="38">
                  <c:v>7.3971325978362977E-3</c:v>
                </c:pt>
                <c:pt idx="39">
                  <c:v>7.4071297553484948E-3</c:v>
                </c:pt>
                <c:pt idx="40">
                  <c:v>7.4171349529447254E-3</c:v>
                </c:pt>
                <c:pt idx="41">
                  <c:v>7.4265942308732241E-3</c:v>
                </c:pt>
                <c:pt idx="42">
                  <c:v>7.4362795457997696E-3</c:v>
                </c:pt>
                <c:pt idx="43">
                  <c:v>7.4454465573448687E-3</c:v>
                </c:pt>
                <c:pt idx="44">
                  <c:v>7.454360660412794E-3</c:v>
                </c:pt>
                <c:pt idx="45">
                  <c:v>7.4632662089430613E-3</c:v>
                </c:pt>
                <c:pt idx="46">
                  <c:v>7.4718711061466849E-3</c:v>
                </c:pt>
                <c:pt idx="47">
                  <c:v>7.4802321274328636E-3</c:v>
                </c:pt>
                <c:pt idx="48">
                  <c:v>7.4883362319079607E-3</c:v>
                </c:pt>
                <c:pt idx="49">
                  <c:v>7.4964722795433283E-3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micro!$H$5</c:f>
              <c:strCache>
                <c:ptCount val="1"/>
                <c:pt idx="0">
                  <c:v>nu*fission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micro!$I$5:$BF$5</c:f>
              <c:numCache>
                <c:formatCode>0.0000E+00</c:formatCode>
                <c:ptCount val="50"/>
                <c:pt idx="0">
                  <c:v>1.6163822923570582E-2</c:v>
                </c:pt>
                <c:pt idx="1">
                  <c:v>1.6065649342922823E-2</c:v>
                </c:pt>
                <c:pt idx="2">
                  <c:v>1.5983735577924471E-2</c:v>
                </c:pt>
                <c:pt idx="3">
                  <c:v>1.5903136862924147E-2</c:v>
                </c:pt>
                <c:pt idx="4">
                  <c:v>1.5823318596955079E-2</c:v>
                </c:pt>
                <c:pt idx="5">
                  <c:v>1.5745043293256145E-2</c:v>
                </c:pt>
                <c:pt idx="6">
                  <c:v>1.566676805835119E-2</c:v>
                </c:pt>
                <c:pt idx="7">
                  <c:v>1.5589435189993022E-2</c:v>
                </c:pt>
                <c:pt idx="8">
                  <c:v>1.5512745380347553E-2</c:v>
                </c:pt>
                <c:pt idx="9">
                  <c:v>1.543713139328372E-2</c:v>
                </c:pt>
                <c:pt idx="10">
                  <c:v>1.5361753949889673E-2</c:v>
                </c:pt>
                <c:pt idx="11">
                  <c:v>1.5287312093694955E-2</c:v>
                </c:pt>
                <c:pt idx="12">
                  <c:v>1.5212937878205011E-2</c:v>
                </c:pt>
                <c:pt idx="13">
                  <c:v>1.5139373272847971E-2</c:v>
                </c:pt>
                <c:pt idx="14">
                  <c:v>1.5065755342821613E-2</c:v>
                </c:pt>
                <c:pt idx="15">
                  <c:v>1.4993026243722741E-2</c:v>
                </c:pt>
                <c:pt idx="16">
                  <c:v>1.492033211828878E-2</c:v>
                </c:pt>
                <c:pt idx="17">
                  <c:v>1.4847333827143417E-2</c:v>
                </c:pt>
                <c:pt idx="18">
                  <c:v>1.4775157725847036E-2</c:v>
                </c:pt>
                <c:pt idx="19">
                  <c:v>1.4703289603949237E-2</c:v>
                </c:pt>
                <c:pt idx="20">
                  <c:v>1.4630912302308535E-2</c:v>
                </c:pt>
                <c:pt idx="21">
                  <c:v>1.4559192946601801E-2</c:v>
                </c:pt>
                <c:pt idx="22">
                  <c:v>1.4487530501883238E-2</c:v>
                </c:pt>
                <c:pt idx="23">
                  <c:v>1.4415852789227827E-2</c:v>
                </c:pt>
                <c:pt idx="24">
                  <c:v>1.4344051081475587E-2</c:v>
                </c:pt>
                <c:pt idx="25">
                  <c:v>1.4272134388391051E-2</c:v>
                </c:pt>
                <c:pt idx="26">
                  <c:v>1.4200673449394104E-2</c:v>
                </c:pt>
                <c:pt idx="27">
                  <c:v>1.4129002707981082E-2</c:v>
                </c:pt>
                <c:pt idx="28">
                  <c:v>1.4057113864540274E-2</c:v>
                </c:pt>
                <c:pt idx="29">
                  <c:v>1.3984848715301925E-2</c:v>
                </c:pt>
                <c:pt idx="30">
                  <c:v>1.3913026331439218E-2</c:v>
                </c:pt>
                <c:pt idx="31">
                  <c:v>1.3841167899553711E-2</c:v>
                </c:pt>
                <c:pt idx="32">
                  <c:v>1.3769070829273443E-2</c:v>
                </c:pt>
                <c:pt idx="33">
                  <c:v>1.3696711945706649E-2</c:v>
                </c:pt>
                <c:pt idx="34">
                  <c:v>1.3624307258476936E-2</c:v>
                </c:pt>
                <c:pt idx="35">
                  <c:v>1.3552087277057199E-2</c:v>
                </c:pt>
                <c:pt idx="36">
                  <c:v>1.3479305034944744E-2</c:v>
                </c:pt>
                <c:pt idx="37">
                  <c:v>1.3406615466592622E-2</c:v>
                </c:pt>
                <c:pt idx="38">
                  <c:v>1.3333550825030734E-2</c:v>
                </c:pt>
                <c:pt idx="39">
                  <c:v>1.3260349354649174E-2</c:v>
                </c:pt>
                <c:pt idx="40">
                  <c:v>1.3187223221927485E-2</c:v>
                </c:pt>
                <c:pt idx="41">
                  <c:v>1.3113885947287981E-2</c:v>
                </c:pt>
                <c:pt idx="42">
                  <c:v>1.3040223881457782E-2</c:v>
                </c:pt>
                <c:pt idx="43">
                  <c:v>1.2966342382943686E-2</c:v>
                </c:pt>
                <c:pt idx="44">
                  <c:v>1.2892376497765035E-2</c:v>
                </c:pt>
                <c:pt idx="45">
                  <c:v>1.281838699489257E-2</c:v>
                </c:pt>
                <c:pt idx="46">
                  <c:v>1.2743770310843887E-2</c:v>
                </c:pt>
                <c:pt idx="47">
                  <c:v>1.2668986952277734E-2</c:v>
                </c:pt>
                <c:pt idx="48">
                  <c:v>1.2594106980373623E-2</c:v>
                </c:pt>
                <c:pt idx="49">
                  <c:v>1.2519186535138485E-2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micro!$H$6</c:f>
              <c:strCache>
                <c:ptCount val="1"/>
                <c:pt idx="0">
                  <c:v>absoprtion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micro!$I$6:$BF$6</c:f>
              <c:numCache>
                <c:formatCode>0.0000E+00</c:formatCode>
                <c:ptCount val="50"/>
                <c:pt idx="0">
                  <c:v>1.2343685660021596E-2</c:v>
                </c:pt>
                <c:pt idx="1">
                  <c:v>1.2333449802275112E-2</c:v>
                </c:pt>
                <c:pt idx="2">
                  <c:v>1.2324411227873495E-2</c:v>
                </c:pt>
                <c:pt idx="3">
                  <c:v>1.2315737844604865E-2</c:v>
                </c:pt>
                <c:pt idx="4">
                  <c:v>1.2307070519274174E-2</c:v>
                </c:pt>
                <c:pt idx="5">
                  <c:v>1.2298702347409613E-2</c:v>
                </c:pt>
                <c:pt idx="6">
                  <c:v>1.2290131077637522E-2</c:v>
                </c:pt>
                <c:pt idx="7">
                  <c:v>1.2281633626449222E-2</c:v>
                </c:pt>
                <c:pt idx="8">
                  <c:v>1.2273001371791974E-2</c:v>
                </c:pt>
                <c:pt idx="9">
                  <c:v>1.2264706380440207E-2</c:v>
                </c:pt>
                <c:pt idx="10">
                  <c:v>1.2255864654879125E-2</c:v>
                </c:pt>
                <c:pt idx="11">
                  <c:v>1.2247296967998277E-2</c:v>
                </c:pt>
                <c:pt idx="12">
                  <c:v>1.2238134127729488E-2</c:v>
                </c:pt>
                <c:pt idx="13">
                  <c:v>1.2229451397126744E-2</c:v>
                </c:pt>
                <c:pt idx="14">
                  <c:v>1.2220133083837688E-2</c:v>
                </c:pt>
                <c:pt idx="15">
                  <c:v>1.2210839895569342E-2</c:v>
                </c:pt>
                <c:pt idx="16">
                  <c:v>1.2201462864947658E-2</c:v>
                </c:pt>
                <c:pt idx="17">
                  <c:v>1.2191333706175568E-2</c:v>
                </c:pt>
                <c:pt idx="18">
                  <c:v>1.2181504558899266E-2</c:v>
                </c:pt>
                <c:pt idx="19">
                  <c:v>1.2171707835492821E-2</c:v>
                </c:pt>
                <c:pt idx="20">
                  <c:v>1.2161108956778396E-2</c:v>
                </c:pt>
                <c:pt idx="21">
                  <c:v>1.2150721058793782E-2</c:v>
                </c:pt>
                <c:pt idx="22">
                  <c:v>1.2140040426258084E-2</c:v>
                </c:pt>
                <c:pt idx="23">
                  <c:v>1.2129028229895731E-2</c:v>
                </c:pt>
                <c:pt idx="24">
                  <c:v>1.2117663145616187E-2</c:v>
                </c:pt>
                <c:pt idx="25">
                  <c:v>1.2105945106997138E-2</c:v>
                </c:pt>
                <c:pt idx="26">
                  <c:v>1.2094372219338284E-2</c:v>
                </c:pt>
                <c:pt idx="27">
                  <c:v>1.2082392230851065E-2</c:v>
                </c:pt>
                <c:pt idx="28">
                  <c:v>1.207005421532354E-2</c:v>
                </c:pt>
                <c:pt idx="29">
                  <c:v>1.2057250489639449E-2</c:v>
                </c:pt>
                <c:pt idx="30">
                  <c:v>1.2044622569220322E-2</c:v>
                </c:pt>
                <c:pt idx="31">
                  <c:v>1.203143990141127E-2</c:v>
                </c:pt>
                <c:pt idx="32">
                  <c:v>1.2018124040534883E-2</c:v>
                </c:pt>
                <c:pt idx="33">
                  <c:v>1.2004689179216491E-2</c:v>
                </c:pt>
                <c:pt idx="34">
                  <c:v>1.1990692828922598E-2</c:v>
                </c:pt>
                <c:pt idx="35">
                  <c:v>1.1976794230969021E-2</c:v>
                </c:pt>
                <c:pt idx="36">
                  <c:v>1.1962116280059963E-2</c:v>
                </c:pt>
                <c:pt idx="37">
                  <c:v>1.194748078233393E-2</c:v>
                </c:pt>
                <c:pt idx="38">
                  <c:v>1.1932677798533829E-2</c:v>
                </c:pt>
                <c:pt idx="39">
                  <c:v>1.1917312228026916E-2</c:v>
                </c:pt>
                <c:pt idx="40">
                  <c:v>1.1901995194655344E-2</c:v>
                </c:pt>
                <c:pt idx="41">
                  <c:v>1.188606993434386E-2</c:v>
                </c:pt>
                <c:pt idx="42">
                  <c:v>1.1870277670999749E-2</c:v>
                </c:pt>
                <c:pt idx="43">
                  <c:v>1.185390108984587E-2</c:v>
                </c:pt>
                <c:pt idx="44">
                  <c:v>1.1837253857143758E-2</c:v>
                </c:pt>
                <c:pt idx="45">
                  <c:v>1.1820603405509299E-2</c:v>
                </c:pt>
                <c:pt idx="46">
                  <c:v>1.1803449887949995E-2</c:v>
                </c:pt>
                <c:pt idx="47">
                  <c:v>1.1786005771030724E-2</c:v>
                </c:pt>
                <c:pt idx="48">
                  <c:v>1.1768281220618231E-2</c:v>
                </c:pt>
                <c:pt idx="49">
                  <c:v>1.1750586863535405E-2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6400"/>
        <c:axId val="34914304"/>
      </c:scatterChart>
      <c:valAx>
        <c:axId val="317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914304"/>
        <c:crosses val="autoZero"/>
        <c:crossBetween val="midCat"/>
      </c:valAx>
      <c:valAx>
        <c:axId val="34914304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31766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Dragon_vs_RK1!$AE$1</c:f>
          <c:strCache>
            <c:ptCount val="1"/>
            <c:pt idx="0">
              <c:v>Pu240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Dragon_vs_RK1!$E$1</c:f>
              <c:strCache>
                <c:ptCount val="1"/>
                <c:pt idx="0">
                  <c:v>DRAGON - Pu240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Dragon_vs_RK1!$E$2:$E$574</c:f>
              <c:numCache>
                <c:formatCode>0.00E+00</c:formatCode>
                <c:ptCount val="573"/>
                <c:pt idx="0">
                  <c:v>7.2334999999999999E-4</c:v>
                </c:pt>
                <c:pt idx="1">
                  <c:v>7.3063999999999996E-4</c:v>
                </c:pt>
                <c:pt idx="2">
                  <c:v>7.3777000000000001E-4</c:v>
                </c:pt>
                <c:pt idx="3">
                  <c:v>7.4474000000000003E-4</c:v>
                </c:pt>
                <c:pt idx="4">
                  <c:v>7.5155000000000003E-4</c:v>
                </c:pt>
                <c:pt idx="5">
                  <c:v>7.582E-4</c:v>
                </c:pt>
                <c:pt idx="6">
                  <c:v>7.6469000000000005E-4</c:v>
                </c:pt>
                <c:pt idx="7">
                  <c:v>7.7101999999999997E-4</c:v>
                </c:pt>
                <c:pt idx="8">
                  <c:v>7.7718000000000004E-4</c:v>
                </c:pt>
                <c:pt idx="9">
                  <c:v>7.8317999999999997E-4</c:v>
                </c:pt>
                <c:pt idx="10">
                  <c:v>7.8901999999999998E-4</c:v>
                </c:pt>
                <c:pt idx="11">
                  <c:v>7.9469000000000002E-4</c:v>
                </c:pt>
                <c:pt idx="12">
                  <c:v>8.0018999999999999E-4</c:v>
                </c:pt>
                <c:pt idx="13">
                  <c:v>8.0553000000000005E-4</c:v>
                </c:pt>
                <c:pt idx="14">
                  <c:v>8.1070999999999997E-4</c:v>
                </c:pt>
                <c:pt idx="15">
                  <c:v>8.1572000000000003E-4</c:v>
                </c:pt>
                <c:pt idx="16">
                  <c:v>8.2056999999999996E-4</c:v>
                </c:pt>
                <c:pt idx="17">
                  <c:v>8.2525999999999997E-4</c:v>
                </c:pt>
                <c:pt idx="18">
                  <c:v>8.2978000000000001E-4</c:v>
                </c:pt>
                <c:pt idx="19">
                  <c:v>8.3414000000000003E-4</c:v>
                </c:pt>
                <c:pt idx="20">
                  <c:v>8.3832999999999998E-4</c:v>
                </c:pt>
                <c:pt idx="21">
                  <c:v>8.4236999999999995E-4</c:v>
                </c:pt>
                <c:pt idx="22">
                  <c:v>8.4623999999999995E-4</c:v>
                </c:pt>
                <c:pt idx="23">
                  <c:v>8.4995000000000003E-4</c:v>
                </c:pt>
                <c:pt idx="24">
                  <c:v>8.5349999999999998E-4</c:v>
                </c:pt>
                <c:pt idx="25">
                  <c:v>8.5689000000000002E-4</c:v>
                </c:pt>
                <c:pt idx="26">
                  <c:v>8.6012000000000003E-4</c:v>
                </c:pt>
                <c:pt idx="27">
                  <c:v>8.6319999999999995E-4</c:v>
                </c:pt>
                <c:pt idx="28">
                  <c:v>8.6611000000000001E-4</c:v>
                </c:pt>
                <c:pt idx="29">
                  <c:v>8.6886999999999999E-4</c:v>
                </c:pt>
                <c:pt idx="30">
                  <c:v>8.7148E-4</c:v>
                </c:pt>
                <c:pt idx="31">
                  <c:v>8.7392999999999998E-4</c:v>
                </c:pt>
                <c:pt idx="32">
                  <c:v>8.7622999999999998E-4</c:v>
                </c:pt>
                <c:pt idx="33">
                  <c:v>8.7836999999999995E-4</c:v>
                </c:pt>
                <c:pt idx="34">
                  <c:v>8.8035999999999995E-4</c:v>
                </c:pt>
                <c:pt idx="35">
                  <c:v>8.8221000000000003E-4</c:v>
                </c:pt>
                <c:pt idx="36">
                  <c:v>8.8389999999999996E-4</c:v>
                </c:pt>
                <c:pt idx="37">
                  <c:v>8.8544000000000003E-4</c:v>
                </c:pt>
                <c:pt idx="38">
                  <c:v>8.8683999999999996E-4</c:v>
                </c:pt>
                <c:pt idx="39">
                  <c:v>8.8809000000000002E-4</c:v>
                </c:pt>
                <c:pt idx="40">
                  <c:v>8.8920000000000004E-4</c:v>
                </c:pt>
                <c:pt idx="41">
                  <c:v>8.9015999999999997E-4</c:v>
                </c:pt>
                <c:pt idx="42">
                  <c:v>8.9097999999999998E-4</c:v>
                </c:pt>
                <c:pt idx="43">
                  <c:v>8.9165999999999996E-4</c:v>
                </c:pt>
                <c:pt idx="44">
                  <c:v>8.922E-4</c:v>
                </c:pt>
                <c:pt idx="45">
                  <c:v>8.9260000000000001E-4</c:v>
                </c:pt>
                <c:pt idx="46">
                  <c:v>8.9285999999999999E-4</c:v>
                </c:pt>
                <c:pt idx="47">
                  <c:v>8.9298000000000003E-4</c:v>
                </c:pt>
                <c:pt idx="48">
                  <c:v>8.9296999999999998E-4</c:v>
                </c:pt>
                <c:pt idx="49">
                  <c:v>8.9282000000000001E-4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Dragon_vs_RK1!$R$1</c:f>
              <c:strCache>
                <c:ptCount val="1"/>
                <c:pt idx="0">
                  <c:v>RK1 - Pu240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Dragon_vs_RK1!$R$2:$R$574</c:f>
              <c:numCache>
                <c:formatCode>0.00E+00</c:formatCode>
                <c:ptCount val="573"/>
                <c:pt idx="0">
                  <c:v>7.2334999999999999E-4</c:v>
                </c:pt>
                <c:pt idx="1">
                  <c:v>7.2641906306647247E-4</c:v>
                </c:pt>
                <c:pt idx="2">
                  <c:v>7.2945298633438104E-4</c:v>
                </c:pt>
                <c:pt idx="3">
                  <c:v>7.3245189263408683E-4</c:v>
                </c:pt>
                <c:pt idx="4">
                  <c:v>7.354159073466156E-4</c:v>
                </c:pt>
                <c:pt idx="5">
                  <c:v>7.3834515831839405E-4</c:v>
                </c:pt>
                <c:pt idx="6">
                  <c:v>7.4123977577785665E-4</c:v>
                </c:pt>
                <c:pt idx="7">
                  <c:v>7.4409989225388223E-4</c:v>
                </c:pt>
                <c:pt idx="8">
                  <c:v>7.469256424960291E-4</c:v>
                </c:pt>
                <c:pt idx="9">
                  <c:v>7.4971716339652863E-4</c:v>
                </c:pt>
                <c:pt idx="10">
                  <c:v>7.5247459391400624E-4</c:v>
                </c:pt>
                <c:pt idx="11">
                  <c:v>7.5519807499889262E-4</c:v>
                </c:pt>
                <c:pt idx="12">
                  <c:v>7.5788774952049434E-4</c:v>
                </c:pt>
                <c:pt idx="13">
                  <c:v>7.6054376219568897E-4</c:v>
                </c:pt>
                <c:pt idx="14">
                  <c:v>7.6316625951921354E-4</c:v>
                </c:pt>
                <c:pt idx="15">
                  <c:v>7.6575538969551524E-4</c:v>
                </c:pt>
                <c:pt idx="16">
                  <c:v>7.6831130257213091E-4</c:v>
                </c:pt>
                <c:pt idx="17">
                  <c:v>7.7083414957456874E-4</c:v>
                </c:pt>
                <c:pt idx="18">
                  <c:v>7.7332408364265946E-4</c:v>
                </c:pt>
                <c:pt idx="19">
                  <c:v>7.757812591683475E-4</c:v>
                </c:pt>
                <c:pt idx="20">
                  <c:v>7.7820583193489621E-4</c:v>
                </c:pt>
                <c:pt idx="21">
                  <c:v>7.8059795905747683E-4</c:v>
                </c:pt>
                <c:pt idx="22">
                  <c:v>7.8295779892511306E-4</c:v>
                </c:pt>
                <c:pt idx="23">
                  <c:v>7.852855111439563E-4</c:v>
                </c:pt>
                <c:pt idx="24">
                  <c:v>7.8758125648186372E-4</c:v>
                </c:pt>
                <c:pt idx="25">
                  <c:v>7.8984519681425235E-4</c:v>
                </c:pt>
                <c:pt idx="26">
                  <c:v>7.9207749507120514E-4</c:v>
                </c:pt>
                <c:pt idx="27">
                  <c:v>7.9427831518580393E-4</c:v>
                </c:pt>
                <c:pt idx="28">
                  <c:v>7.9644782204366224E-4</c:v>
                </c:pt>
                <c:pt idx="29">
                  <c:v>7.9858618143363732E-4</c:v>
                </c:pt>
                <c:pt idx="30">
                  <c:v>8.0069355999969527E-4</c:v>
                </c:pt>
                <c:pt idx="31">
                  <c:v>8.0277012519390718E-4</c:v>
                </c:pt>
                <c:pt idx="32">
                  <c:v>8.0481604523055267E-4</c:v>
                </c:pt>
                <c:pt idx="33">
                  <c:v>8.0683148904130868E-4</c:v>
                </c:pt>
                <c:pt idx="34">
                  <c:v>8.0881662623150401E-4</c:v>
                </c:pt>
                <c:pt idx="35">
                  <c:v>8.1077162703741251E-4</c:v>
                </c:pt>
                <c:pt idx="36">
                  <c:v>8.1269666228457116E-4</c:v>
                </c:pt>
                <c:pt idx="37">
                  <c:v>8.145919033470954E-4</c:v>
                </c:pt>
                <c:pt idx="38">
                  <c:v>8.1645752210797657E-4</c:v>
                </c:pt>
                <c:pt idx="39">
                  <c:v>8.1829369092033906E-4</c:v>
                </c:pt>
                <c:pt idx="40">
                  <c:v>8.2010058256963808E-4</c:v>
                </c:pt>
                <c:pt idx="41">
                  <c:v>8.218783702367788E-4</c:v>
                </c:pt>
                <c:pt idx="42">
                  <c:v>8.2362722746213957E-4</c:v>
                </c:pt>
                <c:pt idx="43">
                  <c:v>8.2534732811047806E-4</c:v>
                </c:pt>
                <c:pt idx="44">
                  <c:v>8.2703884633670525E-4</c:v>
                </c:pt>
                <c:pt idx="45">
                  <c:v>8.2870195655250706E-4</c:v>
                </c:pt>
                <c:pt idx="46">
                  <c:v>8.303368333937984E-4</c:v>
                </c:pt>
                <c:pt idx="47">
                  <c:v>8.3194365168899034E-4</c:v>
                </c:pt>
                <c:pt idx="48">
                  <c:v>8.3352258642805667E-4</c:v>
                </c:pt>
                <c:pt idx="49">
                  <c:v>8.3507381273237996E-4</c:v>
                </c:pt>
                <c:pt idx="50">
                  <c:v>8.3659750582536403E-4</c:v>
                </c:pt>
                <c:pt idx="51">
                  <c:v>8.3809384100379573E-4</c:v>
                </c:pt>
                <c:pt idx="52">
                  <c:v>8.3956299360994082E-4</c:v>
                </c:pt>
                <c:pt idx="53">
                  <c:v>8.4100513900435829E-4</c:v>
                </c:pt>
                <c:pt idx="54">
                  <c:v>8.4242045253941932E-4</c:v>
                </c:pt>
                <c:pt idx="55">
                  <c:v>8.4380910953351545E-4</c:v>
                </c:pt>
                <c:pt idx="56">
                  <c:v>8.4517128524594246E-4</c:v>
                </c:pt>
                <c:pt idx="57">
                  <c:v>8.4650715485244416E-4</c:v>
                </c:pt>
                <c:pt idx="58">
                  <c:v>8.4781689342140591E-4</c:v>
                </c:pt>
                <c:pt idx="59">
                  <c:v>8.4910067589067956E-4</c:v>
                </c:pt>
                <c:pt idx="60">
                  <c:v>8.5035867704503154E-4</c:v>
                </c:pt>
                <c:pt idx="61">
                  <c:v>8.5159107149419691E-4</c:v>
                </c:pt>
                <c:pt idx="62">
                  <c:v>8.5279803365153012E-4</c:v>
                </c:pt>
                <c:pt idx="63">
                  <c:v>8.539797377132369E-4</c:v>
                </c:pt>
                <c:pt idx="64">
                  <c:v>8.5513635763817856E-4</c:v>
                </c:pt>
                <c:pt idx="65">
                  <c:v>8.5626806712823286E-4</c:v>
                </c:pt>
                <c:pt idx="66">
                  <c:v>8.5737503960920259E-4</c:v>
                </c:pt>
                <c:pt idx="67">
                  <c:v>8.5845744821226025E-4</c:v>
                </c:pt>
                <c:pt idx="68">
                  <c:v>8.5951546575591445E-4</c:v>
                </c:pt>
                <c:pt idx="69">
                  <c:v>8.6054926472849136E-4</c:v>
                </c:pt>
                <c:pt idx="70">
                  <c:v>8.6155901727111707E-4</c:v>
                </c:pt>
                <c:pt idx="71">
                  <c:v>8.6254489516119194E-4</c:v>
                </c:pt>
                <c:pt idx="72">
                  <c:v>8.6350706979634547E-4</c:v>
                </c:pt>
                <c:pt idx="73">
                  <c:v>8.6444571217886149E-4</c:v>
                </c:pt>
                <c:pt idx="74">
                  <c:v>8.653609929005655E-4</c:v>
                </c:pt>
                <c:pt idx="75">
                  <c:v>8.6625308212816114E-4</c:v>
                </c:pt>
                <c:pt idx="76">
                  <c:v>8.6712214958900916E-4</c:v>
                </c:pt>
                <c:pt idx="77">
                  <c:v>8.6796836455733755E-4</c:v>
                </c:pt>
                <c:pt idx="78">
                  <c:v>8.6879189584087408E-4</c:v>
                </c:pt>
                <c:pt idx="79">
                  <c:v>8.695929117678925E-4</c:v>
                </c:pt>
                <c:pt idx="80">
                  <c:v>8.7037158017466351E-4</c:v>
                </c:pt>
                <c:pt idx="81">
                  <c:v>8.7112806839330056E-4</c:v>
                </c:pt>
                <c:pt idx="82">
                  <c:v>8.7186254323999308E-4</c:v>
                </c:pt>
                <c:pt idx="83">
                  <c:v>8.7257517100362012E-4</c:v>
                </c:pt>
                <c:pt idx="84">
                  <c:v>8.7326611743473157E-4</c:v>
                </c:pt>
                <c:pt idx="85">
                  <c:v>8.7393554773489504E-4</c:v>
                </c:pt>
                <c:pt idx="86">
                  <c:v>8.7458362654639415E-4</c:v>
                </c:pt>
                <c:pt idx="87">
                  <c:v>8.7521051794227703E-4</c:v>
                </c:pt>
                <c:pt idx="88">
                  <c:v>8.7581638541674059E-4</c:v>
                </c:pt>
                <c:pt idx="89">
                  <c:v>8.7640139187584944E-4</c:v>
                </c:pt>
                <c:pt idx="90">
                  <c:v>8.7696569962857692E-4</c:v>
                </c:pt>
                <c:pt idx="91">
                  <c:v>8.7750947037816605E-4</c:v>
                </c:pt>
                <c:pt idx="92">
                  <c:v>8.780328652137978E-4</c:v>
                </c:pt>
                <c:pt idx="93">
                  <c:v>8.7853604460256477E-4</c:v>
                </c:pt>
                <c:pt idx="94">
                  <c:v>8.7901916838174071E-4</c:v>
                </c:pt>
                <c:pt idx="95">
                  <c:v>8.7948239575134143E-4</c:v>
                </c:pt>
                <c:pt idx="96">
                  <c:v>8.799258852669659E-4</c:v>
                </c:pt>
                <c:pt idx="97">
                  <c:v>8.8034979483291877E-4</c:v>
                </c:pt>
                <c:pt idx="98">
                  <c:v>8.8075428169560128E-4</c:v>
                </c:pt>
                <c:pt idx="99">
                  <c:v>8.8113950243716725E-4</c:v>
                </c:pt>
                <c:pt idx="100">
                  <c:v>8.8150561296943886E-4</c:v>
                </c:pt>
                <c:pt idx="101">
                  <c:v>8.8185276852807443E-4</c:v>
                </c:pt>
                <c:pt idx="102">
                  <c:v>8.8218112366698453E-4</c:v>
                </c:pt>
                <c:pt idx="103">
                  <c:v>8.8249083225298906E-4</c:v>
                </c:pt>
                <c:pt idx="104">
                  <c:v>8.8278204746071009E-4</c:v>
                </c:pt>
                <c:pt idx="105">
                  <c:v>8.8305492176769709E-4</c:v>
                </c:pt>
                <c:pt idx="106">
                  <c:v>8.8330960694977514E-4</c:v>
                </c:pt>
                <c:pt idx="107">
                  <c:v>8.8354625407661579E-4</c:v>
                </c:pt>
                <c:pt idx="108">
                  <c:v>8.837650135075215E-4</c:v>
                </c:pt>
                <c:pt idx="109">
                  <c:v>8.8396603488742024E-4</c:v>
                </c:pt>
                <c:pt idx="110">
                  <c:v>8.8414946714306683E-4</c:v>
                </c:pt>
                <c:pt idx="111">
                  <c:v>8.843154584794431E-4</c:v>
                </c:pt>
                <c:pt idx="112">
                  <c:v>8.8446415637635453E-4</c:v>
                </c:pt>
                <c:pt idx="113">
                  <c:v>8.8459570758521791E-4</c:v>
                </c:pt>
                <c:pt idx="114">
                  <c:v>8.8471025812603642E-4</c:v>
                </c:pt>
                <c:pt idx="115">
                  <c:v>8.8480795328455572E-4</c:v>
                </c:pt>
                <c:pt idx="116">
                  <c:v>8.8488893760959859E-4</c:v>
                </c:pt>
                <c:pt idx="117">
                  <c:v>8.8495335491057376E-4</c:v>
                </c:pt>
                <c:pt idx="118">
                  <c:v>8.8500134825515351E-4</c:v>
                </c:pt>
                <c:pt idx="119">
                  <c:v>8.8503305996711712E-4</c:v>
                </c:pt>
                <c:pt idx="120">
                  <c:v>8.8504863162435551E-4</c:v>
                </c:pt>
                <c:pt idx="121">
                  <c:v>8.8504820405703401E-4</c:v>
                </c:pt>
                <c:pt idx="122">
                  <c:v>8.8503191734590821E-4</c:v>
                </c:pt>
                <c:pt idx="123">
                  <c:v>8.8499991082079067E-4</c:v>
                </c:pt>
                <c:pt idx="124">
                  <c:v>8.8495232305916302E-4</c:v>
                </c:pt>
                <c:pt idx="125">
                  <c:v>8.8488929188493119E-4</c:v>
                </c:pt>
                <c:pt idx="126">
                  <c:v>8.8481095436732072E-4</c:v>
                </c:pt>
                <c:pt idx="127">
                  <c:v>8.8471744681990554E-4</c:v>
                </c:pt>
                <c:pt idx="128">
                  <c:v>8.8460890479977151E-4</c:v>
                </c:pt>
                <c:pt idx="129">
                  <c:v>8.8448546310680839E-4</c:v>
                </c:pt>
                <c:pt idx="130">
                  <c:v>8.8434725578312727E-4</c:v>
                </c:pt>
                <c:pt idx="131">
                  <c:v>8.8419441611259928E-4</c:v>
                </c:pt>
                <c:pt idx="132">
                  <c:v>8.8402707662051702E-4</c:v>
                </c:pt>
                <c:pt idx="133">
                  <c:v>8.8384536907337025E-4</c:v>
                </c:pt>
                <c:pt idx="134">
                  <c:v>8.8364942447873506E-4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3696"/>
        <c:axId val="31615616"/>
      </c:scatterChart>
      <c:valAx>
        <c:axId val="31613696"/>
        <c:scaling>
          <c:orientation val="minMax"/>
        </c:scaling>
        <c:delete val="0"/>
        <c:axPos val="b"/>
        <c:title>
          <c:tx>
            <c:strRef>
              <c:f>Dragon_vs_RK1!$C$1</c:f>
              <c:strCache>
                <c:ptCount val="1"/>
                <c:pt idx="0">
                  <c:v>durée (années)</c:v>
                </c:pt>
              </c:strCache>
            </c:strRef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31615616"/>
        <c:crosses val="autoZero"/>
        <c:crossBetween val="midCat"/>
        <c:majorUnit val="1"/>
      </c:valAx>
      <c:valAx>
        <c:axId val="31615616"/>
        <c:scaling>
          <c:orientation val="minMax"/>
          <c:max val="9.000000000000003E-4"/>
          <c:min val="7.0000000000000021E-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(at.1E24/cm3)</a:t>
                </a:r>
              </a:p>
            </c:rich>
          </c:tx>
          <c:layout/>
          <c:overlay val="0"/>
        </c:title>
        <c:numFmt formatCode="0.0E+00" sourceLinked="0"/>
        <c:majorTickMark val="none"/>
        <c:minorTickMark val="none"/>
        <c:tickLblPos val="nextTo"/>
        <c:crossAx val="31613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5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Dragon_vs_RK1!$AF$1</c:f>
          <c:strCache>
            <c:ptCount val="1"/>
            <c:pt idx="0">
              <c:v>Pu241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Dragon_vs_RK1!$F$1</c:f>
              <c:strCache>
                <c:ptCount val="1"/>
                <c:pt idx="0">
                  <c:v>DRAGON - Pu241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Dragon_vs_RK1!$F$2:$F$574</c:f>
              <c:numCache>
                <c:formatCode>0.00E+00</c:formatCode>
                <c:ptCount val="573"/>
                <c:pt idx="0">
                  <c:v>1.506E-4</c:v>
                </c:pt>
                <c:pt idx="1">
                  <c:v>1.4724000000000001E-4</c:v>
                </c:pt>
                <c:pt idx="2">
                  <c:v>1.4415000000000001E-4</c:v>
                </c:pt>
                <c:pt idx="3">
                  <c:v>1.4130999999999999E-4</c:v>
                </c:pt>
                <c:pt idx="4">
                  <c:v>1.3871000000000001E-4</c:v>
                </c:pt>
                <c:pt idx="5">
                  <c:v>1.3632999999999999E-4</c:v>
                </c:pt>
                <c:pt idx="6">
                  <c:v>1.3416E-4</c:v>
                </c:pt>
                <c:pt idx="7">
                  <c:v>1.3218999999999999E-4</c:v>
                </c:pt>
                <c:pt idx="8">
                  <c:v>1.3039E-4</c:v>
                </c:pt>
                <c:pt idx="9">
                  <c:v>1.2877E-4</c:v>
                </c:pt>
                <c:pt idx="10">
                  <c:v>1.2731E-4</c:v>
                </c:pt>
                <c:pt idx="11">
                  <c:v>1.2599E-4</c:v>
                </c:pt>
                <c:pt idx="12">
                  <c:v>1.2480999999999999E-4</c:v>
                </c:pt>
                <c:pt idx="13">
                  <c:v>1.2376999999999999E-4</c:v>
                </c:pt>
                <c:pt idx="14">
                  <c:v>1.2284000000000001E-4</c:v>
                </c:pt>
                <c:pt idx="15">
                  <c:v>1.2202E-4</c:v>
                </c:pt>
                <c:pt idx="16">
                  <c:v>1.2129999999999999E-4</c:v>
                </c:pt>
                <c:pt idx="17">
                  <c:v>1.2068E-4</c:v>
                </c:pt>
                <c:pt idx="18">
                  <c:v>1.2015000000000001E-4</c:v>
                </c:pt>
                <c:pt idx="19">
                  <c:v>1.1969E-4</c:v>
                </c:pt>
                <c:pt idx="20">
                  <c:v>1.1932E-4</c:v>
                </c:pt>
                <c:pt idx="21">
                  <c:v>1.1901E-4</c:v>
                </c:pt>
                <c:pt idx="22">
                  <c:v>1.1875999999999999E-4</c:v>
                </c:pt>
                <c:pt idx="23">
                  <c:v>1.1857E-4</c:v>
                </c:pt>
                <c:pt idx="24">
                  <c:v>1.1843E-4</c:v>
                </c:pt>
                <c:pt idx="25">
                  <c:v>1.1834E-4</c:v>
                </c:pt>
                <c:pt idx="26">
                  <c:v>1.183E-4</c:v>
                </c:pt>
                <c:pt idx="27">
                  <c:v>1.1828999999999999E-4</c:v>
                </c:pt>
                <c:pt idx="28">
                  <c:v>1.1832000000000001E-4</c:v>
                </c:pt>
                <c:pt idx="29">
                  <c:v>1.1836999999999999E-4</c:v>
                </c:pt>
                <c:pt idx="30">
                  <c:v>1.1846E-4</c:v>
                </c:pt>
                <c:pt idx="31">
                  <c:v>1.1857E-4</c:v>
                </c:pt>
                <c:pt idx="32">
                  <c:v>1.187E-4</c:v>
                </c:pt>
                <c:pt idx="33">
                  <c:v>1.1885E-4</c:v>
                </c:pt>
                <c:pt idx="34">
                  <c:v>1.1902E-4</c:v>
                </c:pt>
                <c:pt idx="35">
                  <c:v>1.192E-4</c:v>
                </c:pt>
                <c:pt idx="36">
                  <c:v>1.1938999999999999E-4</c:v>
                </c:pt>
                <c:pt idx="37">
                  <c:v>1.1959E-4</c:v>
                </c:pt>
                <c:pt idx="38">
                  <c:v>1.198E-4</c:v>
                </c:pt>
                <c:pt idx="39">
                  <c:v>1.2001E-4</c:v>
                </c:pt>
                <c:pt idx="40">
                  <c:v>1.2023000000000001E-4</c:v>
                </c:pt>
                <c:pt idx="41">
                  <c:v>1.2044000000000001E-4</c:v>
                </c:pt>
                <c:pt idx="42">
                  <c:v>1.2066E-4</c:v>
                </c:pt>
                <c:pt idx="43">
                  <c:v>1.2087999999999999E-4</c:v>
                </c:pt>
                <c:pt idx="44">
                  <c:v>1.2108999999999999E-4</c:v>
                </c:pt>
                <c:pt idx="45">
                  <c:v>1.2129999999999999E-4</c:v>
                </c:pt>
                <c:pt idx="46">
                  <c:v>1.215E-4</c:v>
                </c:pt>
                <c:pt idx="47">
                  <c:v>1.217E-4</c:v>
                </c:pt>
                <c:pt idx="48">
                  <c:v>1.2188000000000001E-4</c:v>
                </c:pt>
                <c:pt idx="49">
                  <c:v>1.2207E-4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Dragon_vs_RK1!$S$1</c:f>
              <c:strCache>
                <c:ptCount val="1"/>
                <c:pt idx="0">
                  <c:v>RK1 - Pu241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Dragon_vs_RK1!$S$2:$S$574</c:f>
              <c:numCache>
                <c:formatCode>0.00E+00</c:formatCode>
                <c:ptCount val="573"/>
                <c:pt idx="0">
                  <c:v>1.506E-4</c:v>
                </c:pt>
                <c:pt idx="1">
                  <c:v>1.4910791947696871E-4</c:v>
                </c:pt>
                <c:pt idx="2">
                  <c:v>1.4766936101585164E-4</c:v>
                </c:pt>
                <c:pt idx="3">
                  <c:v>1.462826884028739E-4</c:v>
                </c:pt>
                <c:pt idx="4">
                  <c:v>1.4494631184381457E-4</c:v>
                </c:pt>
                <c:pt idx="5">
                  <c:v>1.4365868666992162E-4</c:v>
                </c:pt>
                <c:pt idx="6">
                  <c:v>1.4241831207984924E-4</c:v>
                </c:pt>
                <c:pt idx="7">
                  <c:v>1.412237299166138E-4</c:v>
                </c:pt>
                <c:pt idx="8">
                  <c:v>1.4007352347859137E-4</c:v>
                </c:pt>
                <c:pt idx="9">
                  <c:v>1.3896631636360767E-4</c:v>
                </c:pt>
                <c:pt idx="10">
                  <c:v>1.3790077134519777E-4</c:v>
                </c:pt>
                <c:pt idx="11">
                  <c:v>1.3687558928013828E-4</c:v>
                </c:pt>
                <c:pt idx="12">
                  <c:v>1.3588950804638048E-4</c:v>
                </c:pt>
                <c:pt idx="13">
                  <c:v>1.3494130151053629E-4</c:v>
                </c:pt>
                <c:pt idx="14">
                  <c:v>1.3402977852409404E-4</c:v>
                </c:pt>
                <c:pt idx="15">
                  <c:v>1.3315378194756223E-4</c:v>
                </c:pt>
                <c:pt idx="16">
                  <c:v>1.3231218770176352E-4</c:v>
                </c:pt>
                <c:pt idx="17">
                  <c:v>1.3150390384552169E-4</c:v>
                </c:pt>
                <c:pt idx="18">
                  <c:v>1.307278696790066E-4</c:v>
                </c:pt>
                <c:pt idx="19">
                  <c:v>1.2998305487202114E-4</c:v>
                </c:pt>
                <c:pt idx="20">
                  <c:v>1.2926845861653622E-4</c:v>
                </c:pt>
                <c:pt idx="21">
                  <c:v>1.2858310880279724E-4</c:v>
                </c:pt>
                <c:pt idx="22">
                  <c:v>1.2792606121834555E-4</c:v>
                </c:pt>
                <c:pt idx="23">
                  <c:v>1.2729639876931666E-4</c:v>
                </c:pt>
                <c:pt idx="24">
                  <c:v>1.2669323072339426E-4</c:v>
                </c:pt>
                <c:pt idx="25">
                  <c:v>1.2611569197381678E-4</c:v>
                </c:pt>
                <c:pt idx="26">
                  <c:v>1.2556294232385026E-4</c:v>
                </c:pt>
                <c:pt idx="27">
                  <c:v>1.2503416579115727E-4</c:v>
                </c:pt>
                <c:pt idx="28">
                  <c:v>1.2452856993150783E-4</c:v>
                </c:pt>
                <c:pt idx="29">
                  <c:v>1.2404538518129336E-4</c:v>
                </c:pt>
                <c:pt idx="30">
                  <c:v>1.2358386421832052E-4</c:v>
                </c:pt>
                <c:pt idx="31">
                  <c:v>1.2314328134037538E-4</c:v>
                </c:pt>
                <c:pt idx="32">
                  <c:v>1.2272293186106354E-4</c:v>
                </c:pt>
                <c:pt idx="33">
                  <c:v>1.2232213152244472E-4</c:v>
                </c:pt>
                <c:pt idx="34">
                  <c:v>1.2194021592399468E-4</c:v>
                </c:pt>
                <c:pt idx="35">
                  <c:v>1.2157653996743977E-4</c:v>
                </c:pt>
                <c:pt idx="36">
                  <c:v>1.2123047731702201E-4</c:v>
                </c:pt>
                <c:pt idx="37">
                  <c:v>1.2090141987476557E-4</c:v>
                </c:pt>
                <c:pt idx="38">
                  <c:v>1.2058877727032694E-4</c:v>
                </c:pt>
                <c:pt idx="39">
                  <c:v>1.2029197636502274E-4</c:v>
                </c:pt>
                <c:pt idx="40">
                  <c:v>1.2001046076964101E-4</c:v>
                </c:pt>
                <c:pt idx="41">
                  <c:v>1.1974369037565192E-4</c:v>
                </c:pt>
                <c:pt idx="42">
                  <c:v>1.1949114089944544E-4</c:v>
                </c:pt>
                <c:pt idx="43">
                  <c:v>1.1925230343923343E-4</c:v>
                </c:pt>
                <c:pt idx="44">
                  <c:v>1.1902668404426366E-4</c:v>
                </c:pt>
                <c:pt idx="45">
                  <c:v>1.1881380329600334E-4</c:v>
                </c:pt>
                <c:pt idx="46">
                  <c:v>1.1861319590095923E-4</c:v>
                </c:pt>
                <c:pt idx="47">
                  <c:v>1.1842441029481069E-4</c:v>
                </c:pt>
                <c:pt idx="48">
                  <c:v>1.1824700825754076E-4</c:v>
                </c:pt>
                <c:pt idx="49">
                  <c:v>1.1808056453925987E-4</c:v>
                </c:pt>
                <c:pt idx="50">
                  <c:v>1.1792466649642412E-4</c:v>
                </c:pt>
                <c:pt idx="51">
                  <c:v>1.1777891373816003E-4</c:v>
                </c:pt>
                <c:pt idx="52">
                  <c:v>1.1764291778241369E-4</c:v>
                </c:pt>
                <c:pt idx="53">
                  <c:v>1.1751630172165218E-4</c:v>
                </c:pt>
                <c:pt idx="54">
                  <c:v>1.1739869989785079E-4</c:v>
                </c:pt>
                <c:pt idx="55">
                  <c:v>1.1728975758650858E-4</c:v>
                </c:pt>
                <c:pt idx="56">
                  <c:v>1.1718913068944101E-4</c:v>
                </c:pt>
                <c:pt idx="57">
                  <c:v>1.1709648543610561E-4</c:v>
                </c:pt>
                <c:pt idx="58">
                  <c:v>1.1701149809322386E-4</c:v>
                </c:pt>
                <c:pt idx="59">
                  <c:v>1.1693385468246837E-4</c:v>
                </c:pt>
                <c:pt idx="60">
                  <c:v>1.1686325070599135E-4</c:v>
                </c:pt>
                <c:pt idx="61">
                  <c:v>1.1679939087957678E-4</c:v>
                </c:pt>
                <c:pt idx="62">
                  <c:v>1.1674198887320388E-4</c:v>
                </c:pt>
                <c:pt idx="63">
                  <c:v>1.1669076705881653E-4</c:v>
                </c:pt>
                <c:pt idx="64">
                  <c:v>1.1664545626509816E-4</c:v>
                </c:pt>
                <c:pt idx="65">
                  <c:v>1.1660579553905763E-4</c:v>
                </c:pt>
                <c:pt idx="66">
                  <c:v>1.1657153191423684E-4</c:v>
                </c:pt>
                <c:pt idx="67">
                  <c:v>1.1654242018535614E-4</c:v>
                </c:pt>
                <c:pt idx="68">
                  <c:v>1.1651822268921895E-4</c:v>
                </c:pt>
                <c:pt idx="69">
                  <c:v>1.1649870909170164E-4</c:v>
                </c:pt>
                <c:pt idx="70">
                  <c:v>1.1648365618065955E-4</c:v>
                </c:pt>
                <c:pt idx="71">
                  <c:v>1.1647284766458515E-4</c:v>
                </c:pt>
                <c:pt idx="72">
                  <c:v>1.1646607397685857E-4</c:v>
                </c:pt>
                <c:pt idx="73">
                  <c:v>1.1646313208543516E-4</c:v>
                </c:pt>
                <c:pt idx="74">
                  <c:v>1.1646382530781924E-4</c:v>
                </c:pt>
                <c:pt idx="75">
                  <c:v>1.1646796313117721E-4</c:v>
                </c:pt>
                <c:pt idx="76">
                  <c:v>1.1647536103744774E-4</c:v>
                </c:pt>
                <c:pt idx="77">
                  <c:v>1.1648584033330969E-4</c:v>
                </c:pt>
                <c:pt idx="78">
                  <c:v>1.1649922798487364E-4</c:v>
                </c:pt>
                <c:pt idx="79">
                  <c:v>1.1651535645696566E-4</c:v>
                </c:pt>
                <c:pt idx="80">
                  <c:v>1.1653406355687579E-4</c:v>
                </c:pt>
                <c:pt idx="81">
                  <c:v>1.1655519228244761E-4</c:v>
                </c:pt>
                <c:pt idx="82">
                  <c:v>1.1657859067438836E-4</c:v>
                </c:pt>
                <c:pt idx="83">
                  <c:v>1.166041116726825E-4</c:v>
                </c:pt>
                <c:pt idx="84">
                  <c:v>1.1663161297699496E-4</c:v>
                </c:pt>
                <c:pt idx="85">
                  <c:v>1.1666095691095339E-4</c:v>
                </c:pt>
                <c:pt idx="86">
                  <c:v>1.1669201029020189E-4</c:v>
                </c:pt>
                <c:pt idx="87">
                  <c:v>1.1672464429412161E-4</c:v>
                </c:pt>
                <c:pt idx="88">
                  <c:v>1.1675873434111645E-4</c:v>
                </c:pt>
                <c:pt idx="89">
                  <c:v>1.1679415996736513E-4</c:v>
                </c:pt>
                <c:pt idx="90">
                  <c:v>1.1683080470894354E-4</c:v>
                </c:pt>
                <c:pt idx="91">
                  <c:v>1.1686855598722389E-4</c:v>
                </c:pt>
                <c:pt idx="92">
                  <c:v>1.1690730499745978E-4</c:v>
                </c:pt>
                <c:pt idx="93">
                  <c:v>1.1694694660046903E-4</c:v>
                </c:pt>
                <c:pt idx="94">
                  <c:v>1.1698737921732819E-4</c:v>
                </c:pt>
                <c:pt idx="95">
                  <c:v>1.1702850472699554E-4</c:v>
                </c:pt>
                <c:pt idx="96">
                  <c:v>1.1707022836678124E-4</c:v>
                </c:pt>
                <c:pt idx="97">
                  <c:v>1.1711245863558573E-4</c:v>
                </c:pt>
                <c:pt idx="98">
                  <c:v>1.1715510719982984E-4</c:v>
                </c:pt>
                <c:pt idx="99">
                  <c:v>1.171980888020019E-4</c:v>
                </c:pt>
                <c:pt idx="100">
                  <c:v>1.1724132117174928E-4</c:v>
                </c:pt>
                <c:pt idx="101">
                  <c:v>1.1728472493944412E-4</c:v>
                </c:pt>
                <c:pt idx="102">
                  <c:v>1.1732822355215462E-4</c:v>
                </c:pt>
                <c:pt idx="103">
                  <c:v>1.17371743191955E-4</c:v>
                </c:pt>
                <c:pt idx="104">
                  <c:v>1.1741521269650976E-4</c:v>
                </c:pt>
                <c:pt idx="105">
                  <c:v>1.1745856348186913E-4</c:v>
                </c:pt>
                <c:pt idx="106">
                  <c:v>1.1750172946741417E-4</c:v>
                </c:pt>
                <c:pt idx="107">
                  <c:v>1.1754464700289269E-4</c:v>
                </c:pt>
                <c:pt idx="108">
                  <c:v>1.1758725479748713E-4</c:v>
                </c:pt>
                <c:pt idx="109">
                  <c:v>1.176294938508592E-4</c:v>
                </c:pt>
                <c:pt idx="110">
                  <c:v>1.176713073861157E-4</c:v>
                </c:pt>
                <c:pt idx="111">
                  <c:v>1.177126407846428E-4</c:v>
                </c:pt>
                <c:pt idx="112">
                  <c:v>1.1775344152275696E-4</c:v>
                </c:pt>
                <c:pt idx="113">
                  <c:v>1.1779365911012225E-4</c:v>
                </c:pt>
                <c:pt idx="114">
                  <c:v>1.178332450298848E-4</c:v>
                </c:pt>
                <c:pt idx="115">
                  <c:v>1.1787215268047772E-4</c:v>
                </c:pt>
                <c:pt idx="116">
                  <c:v>1.1791033731904917E-4</c:v>
                </c:pt>
                <c:pt idx="117">
                  <c:v>1.1794775600646964E-4</c:v>
                </c:pt>
                <c:pt idx="118">
                  <c:v>1.1798436755387411E-4</c:v>
                </c:pt>
                <c:pt idx="119">
                  <c:v>1.1802013247069691E-4</c:v>
                </c:pt>
                <c:pt idx="120">
                  <c:v>1.1805501291415783E-4</c:v>
                </c:pt>
                <c:pt idx="121">
                  <c:v>1.1808897264015953E-4</c:v>
                </c:pt>
                <c:pt idx="122">
                  <c:v>1.1812197695555701E-4</c:v>
                </c:pt>
                <c:pt idx="123">
                  <c:v>1.181539926717613E-4</c:v>
                </c:pt>
                <c:pt idx="124">
                  <c:v>1.1818498805964039E-4</c:v>
                </c:pt>
                <c:pt idx="125">
                  <c:v>1.1821493280568167E-4</c:v>
                </c:pt>
                <c:pt idx="126">
                  <c:v>1.1824379796938066E-4</c:v>
                </c:pt>
                <c:pt idx="127">
                  <c:v>1.1827155594182259E-4</c:v>
                </c:pt>
                <c:pt idx="128">
                  <c:v>1.1829818040542344E-4</c:v>
                </c:pt>
                <c:pt idx="129">
                  <c:v>1.1832364629479856E-4</c:v>
                </c:pt>
                <c:pt idx="130">
                  <c:v>1.1834792975872762E-4</c:v>
                </c:pt>
                <c:pt idx="131">
                  <c:v>1.1837100812318566E-4</c:v>
                </c:pt>
                <c:pt idx="132">
                  <c:v>1.1839285985541071E-4</c:v>
                </c:pt>
                <c:pt idx="133">
                  <c:v>1.1841346452897921E-4</c:v>
                </c:pt>
                <c:pt idx="134">
                  <c:v>1.1843280278986165E-4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5696"/>
        <c:axId val="31647616"/>
      </c:scatterChart>
      <c:valAx>
        <c:axId val="31645696"/>
        <c:scaling>
          <c:orientation val="minMax"/>
          <c:min val="0"/>
        </c:scaling>
        <c:delete val="0"/>
        <c:axPos val="b"/>
        <c:title>
          <c:tx>
            <c:strRef>
              <c:f>Dragon_vs_RK1!$C$1</c:f>
              <c:strCache>
                <c:ptCount val="1"/>
                <c:pt idx="0">
                  <c:v>durée (années)</c:v>
                </c:pt>
              </c:strCache>
            </c:strRef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31647616"/>
        <c:crosses val="autoZero"/>
        <c:crossBetween val="midCat"/>
        <c:majorUnit val="1"/>
      </c:valAx>
      <c:valAx>
        <c:axId val="31647616"/>
        <c:scaling>
          <c:orientation val="minMax"/>
          <c:min val="1.1000000000000003E-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(at.1E24/cm3)</a:t>
                </a:r>
              </a:p>
            </c:rich>
          </c:tx>
          <c:layout/>
          <c:overlay val="0"/>
        </c:title>
        <c:numFmt formatCode="0.0E+00" sourceLinked="0"/>
        <c:majorTickMark val="none"/>
        <c:minorTickMark val="none"/>
        <c:tickLblPos val="nextTo"/>
        <c:crossAx val="31645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5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Dragon_vs_RK1!$AG$1</c:f>
          <c:strCache>
            <c:ptCount val="1"/>
            <c:pt idx="0">
              <c:v>Pu242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Dragon_vs_RK1!$G$1</c:f>
              <c:strCache>
                <c:ptCount val="1"/>
                <c:pt idx="0">
                  <c:v>DRAGON - Pu242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Dragon_vs_RK1!$G$2:$G$574</c:f>
              <c:numCache>
                <c:formatCode>0.00E+00</c:formatCode>
                <c:ptCount val="573"/>
                <c:pt idx="0">
                  <c:v>5.1218000000000003E-5</c:v>
                </c:pt>
                <c:pt idx="1">
                  <c:v>5.1932999999999999E-5</c:v>
                </c:pt>
                <c:pt idx="2">
                  <c:v>5.2611999999999997E-5</c:v>
                </c:pt>
                <c:pt idx="3">
                  <c:v>5.3258999999999999E-5</c:v>
                </c:pt>
                <c:pt idx="4">
                  <c:v>5.3875999999999997E-5</c:v>
                </c:pt>
                <c:pt idx="5">
                  <c:v>5.4463999999999999E-5</c:v>
                </c:pt>
                <c:pt idx="6">
                  <c:v>5.5027E-5</c:v>
                </c:pt>
                <c:pt idx="7">
                  <c:v>5.5563999999999999E-5</c:v>
                </c:pt>
                <c:pt idx="8">
                  <c:v>5.6079000000000003E-5</c:v>
                </c:pt>
                <c:pt idx="9">
                  <c:v>5.6573000000000002E-5</c:v>
                </c:pt>
                <c:pt idx="10">
                  <c:v>5.7046999999999998E-5</c:v>
                </c:pt>
                <c:pt idx="11">
                  <c:v>5.7503000000000002E-5</c:v>
                </c:pt>
                <c:pt idx="12">
                  <c:v>5.7942000000000002E-5</c:v>
                </c:pt>
                <c:pt idx="13">
                  <c:v>5.8365000000000001E-5</c:v>
                </c:pt>
                <c:pt idx="14">
                  <c:v>5.8773999999999997E-5</c:v>
                </c:pt>
                <c:pt idx="15">
                  <c:v>5.9169000000000002E-5</c:v>
                </c:pt>
                <c:pt idx="16">
                  <c:v>5.9552000000000002E-5</c:v>
                </c:pt>
                <c:pt idx="17">
                  <c:v>5.9923999999999998E-5</c:v>
                </c:pt>
                <c:pt idx="18">
                  <c:v>6.0285000000000003E-5</c:v>
                </c:pt>
                <c:pt idx="19">
                  <c:v>6.0637000000000002E-5</c:v>
                </c:pt>
                <c:pt idx="20">
                  <c:v>6.0979E-5</c:v>
                </c:pt>
                <c:pt idx="21">
                  <c:v>6.1314000000000003E-5</c:v>
                </c:pt>
                <c:pt idx="22">
                  <c:v>6.1641000000000002E-5</c:v>
                </c:pt>
                <c:pt idx="23">
                  <c:v>6.1960999999999998E-5</c:v>
                </c:pt>
                <c:pt idx="24">
                  <c:v>6.2274999999999996E-5</c:v>
                </c:pt>
                <c:pt idx="25">
                  <c:v>6.2582999999999994E-5</c:v>
                </c:pt>
                <c:pt idx="26">
                  <c:v>6.2885999999999994E-5</c:v>
                </c:pt>
                <c:pt idx="27">
                  <c:v>6.3183999999999997E-5</c:v>
                </c:pt>
                <c:pt idx="28">
                  <c:v>6.3478000000000004E-5</c:v>
                </c:pt>
                <c:pt idx="29">
                  <c:v>6.3768000000000003E-5</c:v>
                </c:pt>
                <c:pt idx="30">
                  <c:v>6.4053999999999994E-5</c:v>
                </c:pt>
                <c:pt idx="31">
                  <c:v>6.4337000000000004E-5</c:v>
                </c:pt>
                <c:pt idx="32">
                  <c:v>6.4616000000000006E-5</c:v>
                </c:pt>
                <c:pt idx="33">
                  <c:v>6.4893000000000004E-5</c:v>
                </c:pt>
                <c:pt idx="34">
                  <c:v>6.5166999999999995E-5</c:v>
                </c:pt>
                <c:pt idx="35">
                  <c:v>6.5438999999999995E-5</c:v>
                </c:pt>
                <c:pt idx="36">
                  <c:v>6.5708000000000002E-5</c:v>
                </c:pt>
                <c:pt idx="37">
                  <c:v>6.5975000000000004E-5</c:v>
                </c:pt>
                <c:pt idx="38">
                  <c:v>6.6241000000000005E-5</c:v>
                </c:pt>
                <c:pt idx="39">
                  <c:v>6.6503999999999999E-5</c:v>
                </c:pt>
                <c:pt idx="40">
                  <c:v>6.6765000000000002E-5</c:v>
                </c:pt>
                <c:pt idx="41">
                  <c:v>6.7024000000000001E-5</c:v>
                </c:pt>
                <c:pt idx="42">
                  <c:v>6.7281999999999997E-5</c:v>
                </c:pt>
                <c:pt idx="43">
                  <c:v>6.7538000000000003E-5</c:v>
                </c:pt>
                <c:pt idx="44">
                  <c:v>6.7792000000000004E-5</c:v>
                </c:pt>
                <c:pt idx="45">
                  <c:v>6.8044000000000001E-5</c:v>
                </c:pt>
                <c:pt idx="46">
                  <c:v>6.8294999999999996E-5</c:v>
                </c:pt>
                <c:pt idx="47">
                  <c:v>6.8542999999999997E-5</c:v>
                </c:pt>
                <c:pt idx="48">
                  <c:v>6.8789999999999997E-5</c:v>
                </c:pt>
                <c:pt idx="49">
                  <c:v>6.9035000000000006E-5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Dragon_vs_RK1!$T$1</c:f>
              <c:strCache>
                <c:ptCount val="1"/>
                <c:pt idx="0">
                  <c:v>RK1 - Pu242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Dragon_vs_RK1!$T$2:$T$574</c:f>
              <c:numCache>
                <c:formatCode>0.00E+00</c:formatCode>
                <c:ptCount val="573"/>
                <c:pt idx="0">
                  <c:v>5.1217999999999996E-5</c:v>
                </c:pt>
                <c:pt idx="1">
                  <c:v>5.1462528130235016E-5</c:v>
                </c:pt>
                <c:pt idx="2">
                  <c:v>5.1699948347560807E-5</c:v>
                </c:pt>
                <c:pt idx="3">
                  <c:v>5.1930505253669462E-5</c:v>
                </c:pt>
                <c:pt idx="4">
                  <c:v>5.2154435802438891E-5</c:v>
                </c:pt>
                <c:pt idx="5">
                  <c:v>5.2371969521316146E-5</c:v>
                </c:pt>
                <c:pt idx="6">
                  <c:v>5.2583328726477992E-5</c:v>
                </c:pt>
                <c:pt idx="7">
                  <c:v>5.2788728731942422E-5</c:v>
                </c:pt>
                <c:pt idx="8">
                  <c:v>5.2988378052799808E-5</c:v>
                </c:pt>
                <c:pt idx="9">
                  <c:v>5.3182478602727748E-5</c:v>
                </c:pt>
                <c:pt idx="10">
                  <c:v>5.3371225885949215E-5</c:v>
                </c:pt>
                <c:pt idx="11">
                  <c:v>5.3554809183788696E-5</c:v>
                </c:pt>
                <c:pt idx="12">
                  <c:v>5.3733411735977461E-5</c:v>
                </c:pt>
                <c:pt idx="13">
                  <c:v>5.3907210916854102E-5</c:v>
                </c:pt>
                <c:pt idx="14">
                  <c:v>5.4076378406602848E-5</c:v>
                </c:pt>
                <c:pt idx="15">
                  <c:v>5.4241080357668292E-5</c:v>
                </c:pt>
                <c:pt idx="16">
                  <c:v>5.4401477556480813E-5</c:v>
                </c:pt>
                <c:pt idx="17">
                  <c:v>5.4557725580623707E-5</c:v>
                </c:pt>
                <c:pt idx="18">
                  <c:v>5.4709974951569178E-5</c:v>
                </c:pt>
                <c:pt idx="19">
                  <c:v>5.4858371283106801E-5</c:v>
                </c:pt>
                <c:pt idx="20">
                  <c:v>5.5003055425584663E-5</c:v>
                </c:pt>
                <c:pt idx="21">
                  <c:v>5.5144163606080024E-5</c:v>
                </c:pt>
                <c:pt idx="22">
                  <c:v>5.5281827564613051E-5</c:v>
                </c:pt>
                <c:pt idx="23">
                  <c:v>5.5416174686514087E-5</c:v>
                </c:pt>
                <c:pt idx="24">
                  <c:v>5.5547328131051778E-5</c:v>
                </c:pt>
                <c:pt idx="25">
                  <c:v>5.5675406956426374E-5</c:v>
                </c:pt>
                <c:pt idx="26">
                  <c:v>5.5800526241229677E-5</c:v>
                </c:pt>
                <c:pt idx="27">
                  <c:v>5.5922797202470322E-5</c:v>
                </c:pt>
                <c:pt idx="28">
                  <c:v>5.6042327310260001E-5</c:v>
                </c:pt>
                <c:pt idx="29">
                  <c:v>5.6159220399254201E-5</c:v>
                </c:pt>
                <c:pt idx="30">
                  <c:v>5.6273576776937702E-5</c:v>
                </c:pt>
                <c:pt idx="31">
                  <c:v>5.6385493328843152E-5</c:v>
                </c:pt>
                <c:pt idx="32">
                  <c:v>5.6495063620788136E-5</c:v>
                </c:pt>
                <c:pt idx="33">
                  <c:v>5.6602377998214223E-5</c:v>
                </c:pt>
                <c:pt idx="34">
                  <c:v>5.6707523682708625E-5</c:v>
                </c:pt>
                <c:pt idx="35">
                  <c:v>5.6810584865787372E-5</c:v>
                </c:pt>
                <c:pt idx="36">
                  <c:v>5.691164280001625E-5</c:v>
                </c:pt>
                <c:pt idx="37">
                  <c:v>5.7010775887544092E-5</c:v>
                </c:pt>
                <c:pt idx="38">
                  <c:v>5.7108059766120393E-5</c:v>
                </c:pt>
                <c:pt idx="39">
                  <c:v>5.7203567392667851E-5</c:v>
                </c:pt>
                <c:pt idx="40">
                  <c:v>5.7297369124477739E-5</c:v>
                </c:pt>
                <c:pt idx="41">
                  <c:v>5.7389532798094878E-5</c:v>
                </c:pt>
                <c:pt idx="42">
                  <c:v>5.7480123805956547E-5</c:v>
                </c:pt>
                <c:pt idx="43">
                  <c:v>5.7569205170848E-5</c:v>
                </c:pt>
                <c:pt idx="44">
                  <c:v>5.7656837618235926E-5</c:v>
                </c:pt>
                <c:pt idx="45">
                  <c:v>5.774307964653874E-5</c:v>
                </c:pt>
                <c:pt idx="46">
                  <c:v>5.7827987595391731E-5</c:v>
                </c:pt>
                <c:pt idx="47">
                  <c:v>5.7911615711962767E-5</c:v>
                </c:pt>
                <c:pt idx="48">
                  <c:v>5.7994016215373378E-5</c:v>
                </c:pt>
                <c:pt idx="49">
                  <c:v>5.8075239359277911E-5</c:v>
                </c:pt>
                <c:pt idx="50">
                  <c:v>5.8155333492652393E-5</c:v>
                </c:pt>
                <c:pt idx="51">
                  <c:v>5.8234345118843177E-5</c:v>
                </c:pt>
                <c:pt idx="52">
                  <c:v>5.8312318952923941E-5</c:v>
                </c:pt>
                <c:pt idx="53">
                  <c:v>5.8389297977408379E-5</c:v>
                </c:pt>
                <c:pt idx="54">
                  <c:v>5.8465323496364675E-5</c:v>
                </c:pt>
                <c:pt idx="55">
                  <c:v>5.8540435187976339E-5</c:v>
                </c:pt>
                <c:pt idx="56">
                  <c:v>5.8614671155592966E-5</c:v>
                </c:pt>
                <c:pt idx="57">
                  <c:v>5.8688067977313121E-5</c:v>
                </c:pt>
                <c:pt idx="58">
                  <c:v>5.8760660754140448E-5</c:v>
                </c:pt>
                <c:pt idx="59">
                  <c:v>5.8832483156753025E-5</c:v>
                </c:pt>
                <c:pt idx="60">
                  <c:v>5.8903567470924582E-5</c:v>
                </c:pt>
                <c:pt idx="61">
                  <c:v>5.8973944641635584E-5</c:v>
                </c:pt>
                <c:pt idx="62">
                  <c:v>5.9043644315910755E-5</c:v>
                </c:pt>
                <c:pt idx="63">
                  <c:v>5.9112694884418526E-5</c:v>
                </c:pt>
                <c:pt idx="64">
                  <c:v>5.9181123521867588E-5</c:v>
                </c:pt>
                <c:pt idx="65">
                  <c:v>5.9248956226233665E-5</c:v>
                </c:pt>
                <c:pt idx="66">
                  <c:v>5.931621785684976E-5</c:v>
                </c:pt>
                <c:pt idx="67">
                  <c:v>5.938293217139149E-5</c:v>
                </c:pt>
                <c:pt idx="68">
                  <c:v>5.9449121861788556E-5</c:v>
                </c:pt>
                <c:pt idx="69">
                  <c:v>5.9514808589092458E-5</c:v>
                </c:pt>
                <c:pt idx="70">
                  <c:v>5.9580013017329723E-5</c:v>
                </c:pt>
                <c:pt idx="71">
                  <c:v>5.9644754846369215E-5</c:v>
                </c:pt>
                <c:pt idx="72">
                  <c:v>5.9709052843830976E-5</c:v>
                </c:pt>
                <c:pt idx="73">
                  <c:v>5.9772924876063718E-5</c:v>
                </c:pt>
                <c:pt idx="74">
                  <c:v>5.9836387938216999E-5</c:v>
                </c:pt>
                <c:pt idx="75">
                  <c:v>5.989945818343356E-5</c:v>
                </c:pt>
                <c:pt idx="76">
                  <c:v>5.99621509511865E-5</c:v>
                </c:pt>
                <c:pt idx="77">
                  <c:v>6.0024480794785353E-5</c:v>
                </c:pt>
                <c:pt idx="78">
                  <c:v>6.0086461508074392E-5</c:v>
                </c:pt>
                <c:pt idx="79">
                  <c:v>6.0148106151345933E-5</c:v>
                </c:pt>
                <c:pt idx="80">
                  <c:v>6.0209427076490633E-5</c:v>
                </c:pt>
                <c:pt idx="81">
                  <c:v>6.0270435951406326E-5</c:v>
                </c:pt>
                <c:pt idx="82">
                  <c:v>6.0331143783686179E-5</c:v>
                </c:pt>
                <c:pt idx="83">
                  <c:v>6.0391560943606579E-5</c:v>
                </c:pt>
                <c:pt idx="84">
                  <c:v>6.0451697186434304E-5</c:v>
                </c:pt>
                <c:pt idx="85">
                  <c:v>6.0511561674072314E-5</c:v>
                </c:pt>
                <c:pt idx="86">
                  <c:v>6.0571162996062739E-5</c:v>
                </c:pt>
                <c:pt idx="87">
                  <c:v>6.0630509189965068E-5</c:v>
                </c:pt>
                <c:pt idx="88">
                  <c:v>6.0689607761127389E-5</c:v>
                </c:pt>
                <c:pt idx="89">
                  <c:v>6.0748465701867601E-5</c:v>
                </c:pt>
                <c:pt idx="90">
                  <c:v>6.0807089510081397E-5</c:v>
                </c:pt>
                <c:pt idx="91">
                  <c:v>6.0865485207293032E-5</c:v>
                </c:pt>
                <c:pt idx="92">
                  <c:v>6.0923658356164804E-5</c:v>
                </c:pt>
                <c:pt idx="93">
                  <c:v>6.0981614077480351E-5</c:v>
                </c:pt>
                <c:pt idx="94">
                  <c:v>6.1039357066616884E-5</c:v>
                </c:pt>
                <c:pt idx="95">
                  <c:v>6.1096891609520548E-5</c:v>
                </c:pt>
                <c:pt idx="96">
                  <c:v>6.1154221598199064E-5</c:v>
                </c:pt>
                <c:pt idx="97">
                  <c:v>6.121135054574546E-5</c:v>
                </c:pt>
                <c:pt idx="98">
                  <c:v>6.1268281600905934E-5</c:v>
                </c:pt>
                <c:pt idx="99">
                  <c:v>6.1325017562204972E-5</c:v>
                </c:pt>
                <c:pt idx="100">
                  <c:v>6.1381560891640046E-5</c:v>
                </c:pt>
                <c:pt idx="101">
                  <c:v>6.1437913727958383E-5</c:v>
                </c:pt>
                <c:pt idx="102">
                  <c:v>6.1494077899527409E-5</c:v>
                </c:pt>
                <c:pt idx="103">
                  <c:v>6.1550054936810626E-5</c:v>
                </c:pt>
                <c:pt idx="104">
                  <c:v>6.1605846084459835E-5</c:v>
                </c:pt>
                <c:pt idx="105">
                  <c:v>6.1661452313034972E-5</c:v>
                </c:pt>
                <c:pt idx="106">
                  <c:v>6.1716874330361885E-5</c:v>
                </c:pt>
                <c:pt idx="107">
                  <c:v>6.1772112592538473E-5</c:v>
                </c:pt>
                <c:pt idx="108">
                  <c:v>6.1827167314599068E-5</c:v>
                </c:pt>
                <c:pt idx="109">
                  <c:v>6.1882038480847132E-5</c:v>
                </c:pt>
                <c:pt idx="110">
                  <c:v>6.1936725854865171E-5</c:v>
                </c:pt>
                <c:pt idx="111">
                  <c:v>6.1991228989211717E-5</c:v>
                </c:pt>
                <c:pt idx="112">
                  <c:v>6.2045547234813745E-5</c:v>
                </c:pt>
                <c:pt idx="113">
                  <c:v>6.2099679750063667E-5</c:v>
                </c:pt>
                <c:pt idx="114">
                  <c:v>6.215362550962901E-5</c:v>
                </c:pt>
                <c:pt idx="115">
                  <c:v>6.2207383312983265E-5</c:v>
                </c:pt>
                <c:pt idx="116">
                  <c:v>6.2260951792665695E-5</c:v>
                </c:pt>
                <c:pt idx="117">
                  <c:v>6.2314329422278003E-5</c:v>
                </c:pt>
                <c:pt idx="118">
                  <c:v>6.2367514524225344E-5</c:v>
                </c:pt>
                <c:pt idx="119">
                  <c:v>6.2420505277208991E-5</c:v>
                </c:pt>
                <c:pt idx="120">
                  <c:v>6.2473299723477899E-5</c:v>
                </c:pt>
                <c:pt idx="121">
                  <c:v>6.2525895775845998E-5</c:v>
                </c:pt>
                <c:pt idx="122">
                  <c:v>6.2578291224481958E-5</c:v>
                </c:pt>
                <c:pt idx="123">
                  <c:v>6.2630483743478056E-5</c:v>
                </c:pt>
                <c:pt idx="124">
                  <c:v>6.2682470897204443E-5</c:v>
                </c:pt>
                <c:pt idx="125">
                  <c:v>6.2734250146455063E-5</c:v>
                </c:pt>
                <c:pt idx="126">
                  <c:v>6.2785818854391116E-5</c:v>
                </c:pt>
                <c:pt idx="127">
                  <c:v>6.2837174292288225E-5</c:v>
                </c:pt>
                <c:pt idx="128">
                  <c:v>6.2888313645092467E-5</c:v>
                </c:pt>
                <c:pt idx="129">
                  <c:v>6.2939234016791353E-5</c:v>
                </c:pt>
                <c:pt idx="130">
                  <c:v>6.2989932435604846E-5</c:v>
                </c:pt>
                <c:pt idx="131">
                  <c:v>6.3040405859001591E-5</c:v>
                </c:pt>
                <c:pt idx="132">
                  <c:v>6.3090651178545622E-5</c:v>
                </c:pt>
                <c:pt idx="133">
                  <c:v>6.3140665224578353E-5</c:v>
                </c:pt>
                <c:pt idx="134">
                  <c:v>6.3190444770740647E-5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61056"/>
        <c:axId val="31667328"/>
      </c:scatterChart>
      <c:valAx>
        <c:axId val="31661056"/>
        <c:scaling>
          <c:orientation val="minMax"/>
        </c:scaling>
        <c:delete val="0"/>
        <c:axPos val="b"/>
        <c:title>
          <c:tx>
            <c:strRef>
              <c:f>Dragon_vs_RK1!$C$1</c:f>
              <c:strCache>
                <c:ptCount val="1"/>
                <c:pt idx="0">
                  <c:v>durée (années)</c:v>
                </c:pt>
              </c:strCache>
            </c:strRef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31667328"/>
        <c:crosses val="autoZero"/>
        <c:crossBetween val="midCat"/>
        <c:majorUnit val="1"/>
      </c:valAx>
      <c:valAx>
        <c:axId val="31667328"/>
        <c:scaling>
          <c:orientation val="minMax"/>
          <c:max val="7.0000000000000021E-5"/>
          <c:min val="4.000000000000001E-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(at.1E24/cm3)</a:t>
                </a:r>
              </a:p>
            </c:rich>
          </c:tx>
          <c:layout/>
          <c:overlay val="0"/>
        </c:title>
        <c:numFmt formatCode="0.0E+00" sourceLinked="0"/>
        <c:majorTickMark val="none"/>
        <c:minorTickMark val="none"/>
        <c:tickLblPos val="nextTo"/>
        <c:crossAx val="31661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5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Dragon_vs_RK1!$AH$1</c:f>
          <c:strCache>
            <c:ptCount val="1"/>
            <c:pt idx="0">
              <c:v>Am241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Dragon_vs_RK1!$H$1</c:f>
              <c:strCache>
                <c:ptCount val="1"/>
                <c:pt idx="0">
                  <c:v>DRAGON - Am241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Dragon_vs_RK1!$H$2:$H$574</c:f>
              <c:numCache>
                <c:formatCode>0.00E+00</c:formatCode>
                <c:ptCount val="573"/>
                <c:pt idx="0">
                  <c:v>3.2614000000000003E-5</c:v>
                </c:pt>
                <c:pt idx="1">
                  <c:v>3.2765999999999998E-5</c:v>
                </c:pt>
                <c:pt idx="2">
                  <c:v>3.2879000000000001E-5</c:v>
                </c:pt>
                <c:pt idx="3">
                  <c:v>3.2954000000000003E-5</c:v>
                </c:pt>
                <c:pt idx="4">
                  <c:v>3.2994999999999998E-5</c:v>
                </c:pt>
                <c:pt idx="5">
                  <c:v>3.3003999999999998E-5</c:v>
                </c:pt>
                <c:pt idx="6">
                  <c:v>3.2985999999999999E-5</c:v>
                </c:pt>
                <c:pt idx="7">
                  <c:v>3.2941999999999997E-5</c:v>
                </c:pt>
                <c:pt idx="8">
                  <c:v>3.2876999999999997E-5</c:v>
                </c:pt>
                <c:pt idx="9">
                  <c:v>3.2790999999999998E-5</c:v>
                </c:pt>
                <c:pt idx="10">
                  <c:v>3.2688999999999998E-5</c:v>
                </c:pt>
                <c:pt idx="11">
                  <c:v>3.2571999999999999E-5</c:v>
                </c:pt>
                <c:pt idx="12">
                  <c:v>3.2441000000000003E-5</c:v>
                </c:pt>
                <c:pt idx="13">
                  <c:v>3.2299999999999999E-5</c:v>
                </c:pt>
                <c:pt idx="14">
                  <c:v>3.2149E-5</c:v>
                </c:pt>
                <c:pt idx="15">
                  <c:v>3.1989000000000002E-5</c:v>
                </c:pt>
                <c:pt idx="16">
                  <c:v>3.1822999999999997E-5</c:v>
                </c:pt>
                <c:pt idx="17">
                  <c:v>3.1652000000000001E-5</c:v>
                </c:pt>
                <c:pt idx="18">
                  <c:v>3.1476000000000002E-5</c:v>
                </c:pt>
                <c:pt idx="19">
                  <c:v>3.1297000000000002E-5</c:v>
                </c:pt>
                <c:pt idx="20">
                  <c:v>3.1115999999999998E-5</c:v>
                </c:pt>
                <c:pt idx="21">
                  <c:v>3.0932999999999997E-5</c:v>
                </c:pt>
                <c:pt idx="22">
                  <c:v>3.0749E-5</c:v>
                </c:pt>
                <c:pt idx="23">
                  <c:v>3.0565000000000003E-5</c:v>
                </c:pt>
                <c:pt idx="24">
                  <c:v>3.0380999999999999E-5</c:v>
                </c:pt>
                <c:pt idx="25">
                  <c:v>3.0198000000000001E-5</c:v>
                </c:pt>
                <c:pt idx="26">
                  <c:v>3.0015999999999999E-5</c:v>
                </c:pt>
                <c:pt idx="27">
                  <c:v>2.9835000000000001E-5</c:v>
                </c:pt>
                <c:pt idx="28">
                  <c:v>2.9657000000000001E-5</c:v>
                </c:pt>
                <c:pt idx="29">
                  <c:v>2.9479999999999999E-5</c:v>
                </c:pt>
                <c:pt idx="30">
                  <c:v>2.9306E-5</c:v>
                </c:pt>
                <c:pt idx="31">
                  <c:v>2.9133999999999999E-5</c:v>
                </c:pt>
                <c:pt idx="32">
                  <c:v>2.8963999999999999E-5</c:v>
                </c:pt>
                <c:pt idx="33">
                  <c:v>2.8796999999999999E-5</c:v>
                </c:pt>
                <c:pt idx="34">
                  <c:v>2.8632999999999998E-5</c:v>
                </c:pt>
                <c:pt idx="35">
                  <c:v>2.8470999999999999E-5</c:v>
                </c:pt>
                <c:pt idx="36">
                  <c:v>2.8313000000000001E-5</c:v>
                </c:pt>
                <c:pt idx="37">
                  <c:v>2.8155999999999999E-5</c:v>
                </c:pt>
                <c:pt idx="38">
                  <c:v>2.8002999999999999E-5</c:v>
                </c:pt>
                <c:pt idx="39">
                  <c:v>2.7852E-5</c:v>
                </c:pt>
                <c:pt idx="40">
                  <c:v>2.7702999999999999E-5</c:v>
                </c:pt>
                <c:pt idx="41">
                  <c:v>2.7555999999999998E-5</c:v>
                </c:pt>
                <c:pt idx="42">
                  <c:v>2.7412000000000001E-5</c:v>
                </c:pt>
                <c:pt idx="43">
                  <c:v>2.7270000000000001E-5</c:v>
                </c:pt>
                <c:pt idx="44">
                  <c:v>2.7129999999999999E-5</c:v>
                </c:pt>
                <c:pt idx="45">
                  <c:v>2.6991E-5</c:v>
                </c:pt>
                <c:pt idx="46">
                  <c:v>2.6854000000000001E-5</c:v>
                </c:pt>
                <c:pt idx="47">
                  <c:v>2.6718999999999999E-5</c:v>
                </c:pt>
                <c:pt idx="48">
                  <c:v>2.6585E-5</c:v>
                </c:pt>
                <c:pt idx="49">
                  <c:v>2.6452E-5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Dragon_vs_RK1!$U$1</c:f>
              <c:strCache>
                <c:ptCount val="1"/>
                <c:pt idx="0">
                  <c:v>RK1 - Am241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Dragon_vs_RK1!$U$2:$U$574</c:f>
              <c:numCache>
                <c:formatCode>0.00E+00</c:formatCode>
                <c:ptCount val="573"/>
                <c:pt idx="0">
                  <c:v>3.2614000000000003E-5</c:v>
                </c:pt>
                <c:pt idx="1">
                  <c:v>3.2677506943538165E-5</c:v>
                </c:pt>
                <c:pt idx="2">
                  <c:v>3.273391215322692E-5</c:v>
                </c:pt>
                <c:pt idx="3">
                  <c:v>3.2783551126062668E-5</c:v>
                </c:pt>
                <c:pt idx="4">
                  <c:v>3.2826747120659956E-5</c:v>
                </c:pt>
                <c:pt idx="5">
                  <c:v>3.2863811549995581E-5</c:v>
                </c:pt>
                <c:pt idx="6">
                  <c:v>3.2895044362340518E-5</c:v>
                </c:pt>
                <c:pt idx="7">
                  <c:v>3.2920734410723353E-5</c:v>
                </c:pt>
                <c:pt idx="8">
                  <c:v>3.2941159811258745E-5</c:v>
                </c:pt>
                <c:pt idx="9">
                  <c:v>3.2956588290665247E-5</c:v>
                </c:pt>
                <c:pt idx="10">
                  <c:v>3.2967277523287321E-5</c:v>
                </c:pt>
                <c:pt idx="11">
                  <c:v>3.2973475457927482E-5</c:v>
                </c:pt>
                <c:pt idx="12">
                  <c:v>3.2975420634785672E-5</c:v>
                </c:pt>
                <c:pt idx="13">
                  <c:v>3.2973342492794573E-5</c:v>
                </c:pt>
                <c:pt idx="14">
                  <c:v>3.2967461667631178E-5</c:v>
                </c:pt>
                <c:pt idx="15">
                  <c:v>3.2957990280677064E-5</c:v>
                </c:pt>
                <c:pt idx="16">
                  <c:v>3.2945132219191823E-5</c:v>
                </c:pt>
                <c:pt idx="17">
                  <c:v>3.2929083407956671E-5</c:v>
                </c:pt>
                <c:pt idx="18">
                  <c:v>3.2910032072637903E-5</c:v>
                </c:pt>
                <c:pt idx="19">
                  <c:v>3.2888158995112507E-5</c:v>
                </c:pt>
                <c:pt idx="20">
                  <c:v>3.2863637760991641E-5</c:v>
                </c:pt>
                <c:pt idx="21">
                  <c:v>3.2836634999570506E-5</c:v>
                </c:pt>
                <c:pt idx="22">
                  <c:v>3.2807310616426941E-5</c:v>
                </c:pt>
                <c:pt idx="23">
                  <c:v>3.2775818018884526E-5</c:v>
                </c:pt>
                <c:pt idx="24">
                  <c:v>3.2742304334549768E-5</c:v>
                </c:pt>
                <c:pt idx="25">
                  <c:v>3.2706910623126934E-5</c:v>
                </c:pt>
                <c:pt idx="26">
                  <c:v>3.2669772081708356E-5</c:v>
                </c:pt>
                <c:pt idx="27">
                  <c:v>3.2631018243732208E-5</c:v>
                </c:pt>
                <c:pt idx="28">
                  <c:v>3.2590773171794286E-5</c:v>
                </c:pt>
                <c:pt idx="29">
                  <c:v>3.2549155644494935E-5</c:v>
                </c:pt>
                <c:pt idx="30">
                  <c:v>3.2506279337497181E-5</c:v>
                </c:pt>
                <c:pt idx="31">
                  <c:v>3.246225299896681E-5</c:v>
                </c:pt>
                <c:pt idx="32">
                  <c:v>3.2417180619560478E-5</c:v>
                </c:pt>
                <c:pt idx="33">
                  <c:v>3.2371161597123018E-5</c:v>
                </c:pt>
                <c:pt idx="34">
                  <c:v>3.2324290896250397E-5</c:v>
                </c:pt>
                <c:pt idx="35">
                  <c:v>3.2276659202870493E-5</c:v>
                </c:pt>
                <c:pt idx="36">
                  <c:v>3.2228353073989239E-5</c:v>
                </c:pt>
                <c:pt idx="37">
                  <c:v>3.2179455082745513E-5</c:v>
                </c:pt>
                <c:pt idx="38">
                  <c:v>3.2130043958914131E-5</c:v>
                </c:pt>
                <c:pt idx="39">
                  <c:v>3.2080194724992015E-5</c:v>
                </c:pt>
                <c:pt idx="40">
                  <c:v>3.2029978827998941E-5</c:v>
                </c:pt>
                <c:pt idx="41">
                  <c:v>3.1979464267120421E-5</c:v>
                </c:pt>
                <c:pt idx="42">
                  <c:v>3.1928715717316478E-5</c:v>
                </c:pt>
                <c:pt idx="43">
                  <c:v>3.1877794649016626E-5</c:v>
                </c:pt>
                <c:pt idx="44">
                  <c:v>3.1826759444017733E-5</c:v>
                </c:pt>
                <c:pt idx="45">
                  <c:v>3.1775665507698374E-5</c:v>
                </c:pt>
                <c:pt idx="46">
                  <c:v>3.1724565377659494E-5</c:v>
                </c:pt>
                <c:pt idx="47">
                  <c:v>3.1673508828898557E-5</c:v>
                </c:pt>
                <c:pt idx="48">
                  <c:v>3.1622542975620815E-5</c:v>
                </c:pt>
                <c:pt idx="49">
                  <c:v>3.1571712369788632E-5</c:v>
                </c:pt>
                <c:pt idx="50">
                  <c:v>3.1521059096506658E-5</c:v>
                </c:pt>
                <c:pt idx="51">
                  <c:v>3.1470622866337936E-5</c:v>
                </c:pt>
                <c:pt idx="52">
                  <c:v>3.1420441104643223E-5</c:v>
                </c:pt>
                <c:pt idx="53">
                  <c:v>3.1370549038033048E-5</c:v>
                </c:pt>
                <c:pt idx="54">
                  <c:v>3.1320979778019687E-5</c:v>
                </c:pt>
                <c:pt idx="55">
                  <c:v>3.1271764401953213E-5</c:v>
                </c:pt>
                <c:pt idx="56">
                  <c:v>3.1222932031323925E-5</c:v>
                </c:pt>
                <c:pt idx="57">
                  <c:v>3.1174509907510614E-5</c:v>
                </c:pt>
                <c:pt idx="58">
                  <c:v>3.1126523465051931E-5</c:v>
                </c:pt>
                <c:pt idx="59">
                  <c:v>3.1078996402516E-5</c:v>
                </c:pt>
                <c:pt idx="60">
                  <c:v>3.1031950751041062E-5</c:v>
                </c:pt>
                <c:pt idx="61">
                  <c:v>3.0985406940617856E-5</c:v>
                </c:pt>
                <c:pt idx="62">
                  <c:v>3.0939383864182489E-5</c:v>
                </c:pt>
                <c:pt idx="63">
                  <c:v>3.08938989395863E-5</c:v>
                </c:pt>
                <c:pt idx="64">
                  <c:v>3.0848968169507571E-5</c:v>
                </c:pt>
                <c:pt idx="65">
                  <c:v>3.0804606199367767E-5</c:v>
                </c:pt>
                <c:pt idx="66">
                  <c:v>3.0760826373313363E-5</c:v>
                </c:pt>
                <c:pt idx="67">
                  <c:v>3.0717640788322392E-5</c:v>
                </c:pt>
                <c:pt idx="68">
                  <c:v>3.067506034649319E-5</c:v>
                </c:pt>
                <c:pt idx="69">
                  <c:v>3.0633094805571084E-5</c:v>
                </c:pt>
                <c:pt idx="70">
                  <c:v>3.0591752827767131E-5</c:v>
                </c:pt>
                <c:pt idx="71">
                  <c:v>3.055104202692152E-5</c:v>
                </c:pt>
                <c:pt idx="72">
                  <c:v>3.0510969014062493E-5</c:v>
                </c:pt>
                <c:pt idx="73">
                  <c:v>3.0471539441410439E-5</c:v>
                </c:pt>
                <c:pt idx="74">
                  <c:v>3.0432758044875077E-5</c:v>
                </c:pt>
                <c:pt idx="75">
                  <c:v>3.0394628685092372E-5</c:v>
                </c:pt>
                <c:pt idx="76">
                  <c:v>3.0357154387046473E-5</c:v>
                </c:pt>
                <c:pt idx="77">
                  <c:v>3.0320337378320533E-5</c:v>
                </c:pt>
                <c:pt idx="78">
                  <c:v>3.0284179126019058E-5</c:v>
                </c:pt>
                <c:pt idx="79">
                  <c:v>3.0248680372403117E-5</c:v>
                </c:pt>
                <c:pt idx="80">
                  <c:v>3.0213841169278583E-5</c:v>
                </c:pt>
                <c:pt idx="81">
                  <c:v>3.0179660911176281E-5</c:v>
                </c:pt>
                <c:pt idx="82">
                  <c:v>3.014613836736193E-5</c:v>
                </c:pt>
                <c:pt idx="83">
                  <c:v>3.0113271712712454E-5</c:v>
                </c:pt>
                <c:pt idx="84">
                  <c:v>3.0081058557494342E-5</c:v>
                </c:pt>
                <c:pt idx="85">
                  <c:v>3.0049495976078468E-5</c:v>
                </c:pt>
                <c:pt idx="86">
                  <c:v>3.0018580534625014E-5</c:v>
                </c:pt>
                <c:pt idx="87">
                  <c:v>2.9988308317770875E-5</c:v>
                </c:pt>
                <c:pt idx="88">
                  <c:v>2.9958674954351165E-5</c:v>
                </c:pt>
                <c:pt idx="89">
                  <c:v>2.9929675642185385E-5</c:v>
                </c:pt>
                <c:pt idx="90">
                  <c:v>2.9901305171957939E-5</c:v>
                </c:pt>
                <c:pt idx="91">
                  <c:v>2.9873557950221839E-5</c:v>
                </c:pt>
                <c:pt idx="92">
                  <c:v>2.9846428021553488E-5</c:v>
                </c:pt>
                <c:pt idx="93">
                  <c:v>2.981990908988568E-5</c:v>
                </c:pt>
                <c:pt idx="94">
                  <c:v>2.9793994539045083E-5</c:v>
                </c:pt>
                <c:pt idx="95">
                  <c:v>2.9768677452519751E-5</c:v>
                </c:pt>
                <c:pt idx="96">
                  <c:v>2.9743950632481374E-5</c:v>
                </c:pt>
                <c:pt idx="97">
                  <c:v>2.9719806618086256E-5</c:v>
                </c:pt>
                <c:pt idx="98">
                  <c:v>2.9696237703078363E-5</c:v>
                </c:pt>
                <c:pt idx="99">
                  <c:v>2.9673235952716918E-5</c:v>
                </c:pt>
                <c:pt idx="100">
                  <c:v>2.9650793220050545E-5</c:v>
                </c:pt>
                <c:pt idx="101">
                  <c:v>2.9628901161559113E-5</c:v>
                </c:pt>
                <c:pt idx="102">
                  <c:v>2.9607551252183952E-5</c:v>
                </c:pt>
                <c:pt idx="103">
                  <c:v>2.9586734799766336E-5</c:v>
                </c:pt>
                <c:pt idx="104">
                  <c:v>2.9566442958913704E-5</c:v>
                </c:pt>
                <c:pt idx="105">
                  <c:v>2.9546666744312289E-5</c:v>
                </c:pt>
                <c:pt idx="106">
                  <c:v>2.9527397043504479E-5</c:v>
                </c:pt>
                <c:pt idx="107">
                  <c:v>2.9508624629148483E-5</c:v>
                </c:pt>
                <c:pt idx="108">
                  <c:v>2.9490340170777489E-5</c:v>
                </c:pt>
                <c:pt idx="109">
                  <c:v>2.9472534246074895E-5</c:v>
                </c:pt>
                <c:pt idx="110">
                  <c:v>2.9455197351681721E-5</c:v>
                </c:pt>
                <c:pt idx="111">
                  <c:v>2.9438319913551764E-5</c:v>
                </c:pt>
                <c:pt idx="112">
                  <c:v>2.9421892296869739E-5</c:v>
                </c:pt>
                <c:pt idx="113">
                  <c:v>2.9405904815546944E-5</c:v>
                </c:pt>
                <c:pt idx="114">
                  <c:v>2.9390347741308738E-5</c:v>
                </c:pt>
                <c:pt idx="115">
                  <c:v>2.9375211312387638E-5</c:v>
                </c:pt>
                <c:pt idx="116">
                  <c:v>2.9360485741835335E-5</c:v>
                </c:pt>
                <c:pt idx="117">
                  <c:v>2.9346161225466625E-5</c:v>
                </c:pt>
                <c:pt idx="118">
                  <c:v>2.9332227949447769E-5</c:v>
                </c:pt>
                <c:pt idx="119">
                  <c:v>2.9318676097541528E-5</c:v>
                </c:pt>
                <c:pt idx="120">
                  <c:v>2.9305495858020512E-5</c:v>
                </c:pt>
                <c:pt idx="121">
                  <c:v>2.9292677430260444E-5</c:v>
                </c:pt>
                <c:pt idx="122">
                  <c:v>2.9280211031024284E-5</c:v>
                </c:pt>
                <c:pt idx="123">
                  <c:v>2.9268086900447973E-5</c:v>
                </c:pt>
                <c:pt idx="124">
                  <c:v>2.9256295307738253E-5</c:v>
                </c:pt>
                <c:pt idx="125">
                  <c:v>2.9244826556592508E-5</c:v>
                </c:pt>
                <c:pt idx="126">
                  <c:v>2.9233670990350518E-5</c:v>
                </c:pt>
                <c:pt idx="127">
                  <c:v>2.9222818996887489E-5</c:v>
                </c:pt>
                <c:pt idx="128">
                  <c:v>2.9212261013257551E-5</c:v>
                </c:pt>
                <c:pt idx="129">
                  <c:v>2.92019875300966E-5</c:v>
                </c:pt>
                <c:pt idx="130">
                  <c:v>2.9191989095793037E-5</c:v>
                </c:pt>
                <c:pt idx="131">
                  <c:v>2.9182256320434786E-5</c:v>
                </c:pt>
                <c:pt idx="132">
                  <c:v>2.9172779879540604E-5</c:v>
                </c:pt>
                <c:pt idx="133">
                  <c:v>2.9163550517583507E-5</c:v>
                </c:pt>
                <c:pt idx="134">
                  <c:v>2.9154559051313847E-5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2016"/>
        <c:axId val="31708288"/>
      </c:scatterChart>
      <c:valAx>
        <c:axId val="31702016"/>
        <c:scaling>
          <c:orientation val="minMax"/>
        </c:scaling>
        <c:delete val="0"/>
        <c:axPos val="b"/>
        <c:title>
          <c:tx>
            <c:strRef>
              <c:f>Dragon_vs_RK1!$C$1</c:f>
              <c:strCache>
                <c:ptCount val="1"/>
                <c:pt idx="0">
                  <c:v>durée (années)</c:v>
                </c:pt>
              </c:strCache>
            </c:strRef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31708288"/>
        <c:crosses val="autoZero"/>
        <c:crossBetween val="midCat"/>
        <c:majorUnit val="1"/>
      </c:valAx>
      <c:valAx>
        <c:axId val="31708288"/>
        <c:scaling>
          <c:orientation val="minMax"/>
          <c:max val="3.500000000000001E-5"/>
          <c:min val="2.5000000000000008E-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(at.1E24/cm3)</a:t>
                </a:r>
              </a:p>
            </c:rich>
          </c:tx>
          <c:layout/>
          <c:overlay val="0"/>
        </c:title>
        <c:numFmt formatCode="0.0E+00" sourceLinked="0"/>
        <c:majorTickMark val="none"/>
        <c:minorTickMark val="none"/>
        <c:tickLblPos val="nextTo"/>
        <c:crossAx val="3170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5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Dragon_vs_RK1!$AI$1</c:f>
          <c:strCache>
            <c:ptCount val="1"/>
            <c:pt idx="0">
              <c:v>U235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Dragon_vs_RK1!$K$1</c:f>
              <c:strCache>
                <c:ptCount val="1"/>
                <c:pt idx="0">
                  <c:v>DRAGON - U235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Dragon_vs_RK1!$K$2:$K$574</c:f>
              <c:numCache>
                <c:formatCode>0.00E+00</c:formatCode>
                <c:ptCount val="573"/>
                <c:pt idx="0">
                  <c:v>8.9010000000000003E-5</c:v>
                </c:pt>
                <c:pt idx="1">
                  <c:v>8.5012999999999994E-5</c:v>
                </c:pt>
                <c:pt idx="2">
                  <c:v>8.1184000000000001E-5</c:v>
                </c:pt>
                <c:pt idx="3">
                  <c:v>7.7510999999999997E-5</c:v>
                </c:pt>
                <c:pt idx="4">
                  <c:v>7.3988999999999999E-5</c:v>
                </c:pt>
                <c:pt idx="5">
                  <c:v>7.0612999999999996E-5</c:v>
                </c:pt>
                <c:pt idx="6">
                  <c:v>6.7376E-5</c:v>
                </c:pt>
                <c:pt idx="7">
                  <c:v>6.4275000000000004E-5</c:v>
                </c:pt>
                <c:pt idx="8">
                  <c:v>6.1303000000000006E-5</c:v>
                </c:pt>
                <c:pt idx="9">
                  <c:v>5.8457E-5</c:v>
                </c:pt>
                <c:pt idx="10">
                  <c:v>5.5730999999999999E-5</c:v>
                </c:pt>
                <c:pt idx="11">
                  <c:v>5.3121999999999997E-5</c:v>
                </c:pt>
                <c:pt idx="12">
                  <c:v>5.0624000000000002E-5</c:v>
                </c:pt>
                <c:pt idx="13">
                  <c:v>4.8233999999999999E-5</c:v>
                </c:pt>
                <c:pt idx="14">
                  <c:v>4.5946999999999999E-5</c:v>
                </c:pt>
                <c:pt idx="15">
                  <c:v>4.3760000000000001E-5</c:v>
                </c:pt>
                <c:pt idx="16">
                  <c:v>4.1668999999999997E-5</c:v>
                </c:pt>
                <c:pt idx="17">
                  <c:v>3.9669000000000003E-5</c:v>
                </c:pt>
                <c:pt idx="18">
                  <c:v>3.7756999999999998E-5</c:v>
                </c:pt>
                <c:pt idx="19">
                  <c:v>3.5930999999999999E-5</c:v>
                </c:pt>
                <c:pt idx="20">
                  <c:v>3.4184999999999999E-5</c:v>
                </c:pt>
                <c:pt idx="21">
                  <c:v>3.2518000000000003E-5</c:v>
                </c:pt>
                <c:pt idx="22">
                  <c:v>3.0926000000000002E-5</c:v>
                </c:pt>
                <c:pt idx="23">
                  <c:v>2.9405999999999999E-5</c:v>
                </c:pt>
                <c:pt idx="24">
                  <c:v>2.7954999999999999E-5</c:v>
                </c:pt>
                <c:pt idx="25">
                  <c:v>2.6570000000000001E-5</c:v>
                </c:pt>
                <c:pt idx="26">
                  <c:v>2.5249000000000002E-5</c:v>
                </c:pt>
                <c:pt idx="27">
                  <c:v>2.3988000000000001E-5</c:v>
                </c:pt>
                <c:pt idx="28">
                  <c:v>2.2785999999999998E-5</c:v>
                </c:pt>
                <c:pt idx="29">
                  <c:v>2.1639999999999999E-5</c:v>
                </c:pt>
                <c:pt idx="30">
                  <c:v>2.0547000000000002E-5</c:v>
                </c:pt>
                <c:pt idx="31">
                  <c:v>1.9505999999999999E-5</c:v>
                </c:pt>
                <c:pt idx="32">
                  <c:v>1.8513999999999999E-5</c:v>
                </c:pt>
                <c:pt idx="33">
                  <c:v>1.7567999999999998E-5</c:v>
                </c:pt>
                <c:pt idx="34">
                  <c:v>1.6668E-5</c:v>
                </c:pt>
                <c:pt idx="35">
                  <c:v>1.5811000000000002E-5</c:v>
                </c:pt>
                <c:pt idx="36">
                  <c:v>1.4995E-5</c:v>
                </c:pt>
                <c:pt idx="37">
                  <c:v>1.4218E-5</c:v>
                </c:pt>
                <c:pt idx="38">
                  <c:v>1.3478999999999999E-5</c:v>
                </c:pt>
                <c:pt idx="39">
                  <c:v>1.2775999999999999E-5</c:v>
                </c:pt>
                <c:pt idx="40">
                  <c:v>1.2108E-5</c:v>
                </c:pt>
                <c:pt idx="41">
                  <c:v>1.1473E-5</c:v>
                </c:pt>
                <c:pt idx="42">
                  <c:v>1.0869E-5</c:v>
                </c:pt>
                <c:pt idx="43">
                  <c:v>1.0295000000000001E-5</c:v>
                </c:pt>
                <c:pt idx="44">
                  <c:v>9.7491999999999998E-6</c:v>
                </c:pt>
                <c:pt idx="45">
                  <c:v>9.2312999999999992E-6</c:v>
                </c:pt>
                <c:pt idx="46">
                  <c:v>8.7396000000000001E-6</c:v>
                </c:pt>
                <c:pt idx="47">
                  <c:v>8.2727999999999998E-6</c:v>
                </c:pt>
                <c:pt idx="48">
                  <c:v>7.8298999999999994E-6</c:v>
                </c:pt>
                <c:pt idx="49">
                  <c:v>7.4096000000000002E-6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Dragon_vs_RK1!$V$1</c:f>
              <c:strCache>
                <c:ptCount val="1"/>
                <c:pt idx="0">
                  <c:v>RK1 - U235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Dragon_vs_RK1!$V$2:$V$574</c:f>
              <c:numCache>
                <c:formatCode>0.00E+00</c:formatCode>
                <c:ptCount val="573"/>
                <c:pt idx="0">
                  <c:v>8.9010000000000003E-5</c:v>
                </c:pt>
                <c:pt idx="1">
                  <c:v>8.7269093932649169E-5</c:v>
                </c:pt>
                <c:pt idx="2">
                  <c:v>8.5562333098924167E-5</c:v>
                </c:pt>
                <c:pt idx="3">
                  <c:v>8.3889047545888555E-5</c:v>
                </c:pt>
                <c:pt idx="4">
                  <c:v>8.2248580466088704E-5</c:v>
                </c:pt>
                <c:pt idx="5">
                  <c:v>8.0640287939620132E-5</c:v>
                </c:pt>
                <c:pt idx="6">
                  <c:v>7.9063538681254834E-5</c:v>
                </c:pt>
                <c:pt idx="7">
                  <c:v>7.7517713792530436E-5</c:v>
                </c:pt>
                <c:pt idx="8">
                  <c:v>7.6002206518703406E-5</c:v>
                </c:pt>
                <c:pt idx="9">
                  <c:v>7.451642201047156E-5</c:v>
                </c:pt>
                <c:pt idx="10">
                  <c:v>7.3059777090371455E-5</c:v>
                </c:pt>
                <c:pt idx="11">
                  <c:v>7.1631700023759803E-5</c:v>
                </c:pt>
                <c:pt idx="12">
                  <c:v>7.0231630294288156E-5</c:v>
                </c:pt>
                <c:pt idx="13">
                  <c:v>6.8859018383783346E-5</c:v>
                </c:pt>
                <c:pt idx="14">
                  <c:v>6.7513325556446847E-5</c:v>
                </c:pt>
                <c:pt idx="15">
                  <c:v>6.6194023647288456E-5</c:v>
                </c:pt>
                <c:pt idx="16">
                  <c:v>6.4900594854711216E-5</c:v>
                </c:pt>
                <c:pt idx="17">
                  <c:v>6.3632531537166051E-5</c:v>
                </c:pt>
                <c:pt idx="18">
                  <c:v>6.2389336013796392E-5</c:v>
                </c:pt>
                <c:pt idx="19">
                  <c:v>6.117052036899434E-5</c:v>
                </c:pt>
                <c:pt idx="20">
                  <c:v>5.997560626079176E-5</c:v>
                </c:pt>
                <c:pt idx="21">
                  <c:v>5.8804124733011004E-5</c:v>
                </c:pt>
                <c:pt idx="22">
                  <c:v>5.7655616031101425E-5</c:v>
                </c:pt>
                <c:pt idx="23">
                  <c:v>5.6529629421589583E-5</c:v>
                </c:pt>
                <c:pt idx="24">
                  <c:v>5.5425723015071877E-5</c:v>
                </c:pt>
                <c:pt idx="25">
                  <c:v>5.4343463592680491E-5</c:v>
                </c:pt>
                <c:pt idx="26">
                  <c:v>5.3282426435954225E-5</c:v>
                </c:pt>
                <c:pt idx="27">
                  <c:v>5.2242195160047484E-5</c:v>
                </c:pt>
                <c:pt idx="28">
                  <c:v>5.1222361550212056E-5</c:v>
                </c:pt>
                <c:pt idx="29">
                  <c:v>5.0222525401487136E-5</c:v>
                </c:pt>
                <c:pt idx="30">
                  <c:v>4.9242294361535107E-5</c:v>
                </c:pt>
                <c:pt idx="31">
                  <c:v>4.8281283776560851E-5</c:v>
                </c:pt>
                <c:pt idx="32">
                  <c:v>4.7339116540254581E-5</c:v>
                </c:pt>
                <c:pt idx="33">
                  <c:v>4.6415422945698411E-5</c:v>
                </c:pt>
                <c:pt idx="34">
                  <c:v>4.5509840540178869E-5</c:v>
                </c:pt>
                <c:pt idx="35">
                  <c:v>4.4622013982848178E-5</c:v>
                </c:pt>
                <c:pt idx="36">
                  <c:v>4.3751594905178323E-5</c:v>
                </c:pt>
                <c:pt idx="37">
                  <c:v>4.2898241774153346E-5</c:v>
                </c:pt>
                <c:pt idx="38">
                  <c:v>4.2061619758145895E-5</c:v>
                </c:pt>
                <c:pt idx="39">
                  <c:v>4.1241400595425518E-5</c:v>
                </c:pt>
                <c:pt idx="40">
                  <c:v>4.0437262465247032E-5</c:v>
                </c:pt>
                <c:pt idx="41">
                  <c:v>3.9648889861468227E-5</c:v>
                </c:pt>
                <c:pt idx="42">
                  <c:v>3.8875973468647512E-5</c:v>
                </c:pt>
                <c:pt idx="43">
                  <c:v>3.8118210040572571E-5</c:v>
                </c:pt>
                <c:pt idx="44">
                  <c:v>3.7375302281172539E-5</c:v>
                </c:pt>
                <c:pt idx="45">
                  <c:v>3.6646958727766827E-5</c:v>
                </c:pt>
                <c:pt idx="46">
                  <c:v>3.5932893636604813E-5</c:v>
                </c:pt>
                <c:pt idx="47">
                  <c:v>3.523282687065132E-5</c:v>
                </c:pt>
                <c:pt idx="48">
                  <c:v>3.4546483789573999E-5</c:v>
                </c:pt>
                <c:pt idx="49">
                  <c:v>3.3873595141889274E-5</c:v>
                </c:pt>
                <c:pt idx="50">
                  <c:v>3.3213896959224568E-5</c:v>
                </c:pt>
                <c:pt idx="51">
                  <c:v>3.2567130452655217E-5</c:v>
                </c:pt>
                <c:pt idx="52">
                  <c:v>3.1933041911075427E-5</c:v>
                </c:pt>
                <c:pt idx="53">
                  <c:v>3.1311382601563379E-5</c:v>
                </c:pt>
                <c:pt idx="54">
                  <c:v>3.0701908671701247E-5</c:v>
                </c:pt>
                <c:pt idx="55">
                  <c:v>3.0104381053811889E-5</c:v>
                </c:pt>
                <c:pt idx="56">
                  <c:v>2.9518565371074577E-5</c:v>
                </c:pt>
                <c:pt idx="57">
                  <c:v>2.8944231845482763E-5</c:v>
                </c:pt>
                <c:pt idx="58">
                  <c:v>2.8381155207608032E-5</c:v>
                </c:pt>
                <c:pt idx="59">
                  <c:v>2.7829114608134432E-5</c:v>
                </c:pt>
                <c:pt idx="60">
                  <c:v>2.7287893531128782E-5</c:v>
                </c:pt>
                <c:pt idx="61">
                  <c:v>2.675727970901263E-5</c:v>
                </c:pt>
                <c:pt idx="62">
                  <c:v>2.6237065039202691E-5</c:v>
                </c:pt>
                <c:pt idx="63">
                  <c:v>2.5727045502386841E-5</c:v>
                </c:pt>
                <c:pt idx="64">
                  <c:v>2.52270210824037E-5</c:v>
                </c:pt>
                <c:pt idx="65">
                  <c:v>2.4736795687694316E-5</c:v>
                </c:pt>
                <c:pt idx="66">
                  <c:v>2.4256177074295019E-5</c:v>
                </c:pt>
                <c:pt idx="67">
                  <c:v>2.3784976770341352E-5</c:v>
                </c:pt>
                <c:pt idx="68">
                  <c:v>2.332301000205329E-5</c:v>
                </c:pt>
                <c:pt idx="69">
                  <c:v>2.2870095621172777E-5</c:v>
                </c:pt>
                <c:pt idx="70">
                  <c:v>2.2426056033825022E-5</c:v>
                </c:pt>
                <c:pt idx="71">
                  <c:v>2.1990717130775662E-5</c:v>
                </c:pt>
                <c:pt idx="72">
                  <c:v>2.1563908219056388E-5</c:v>
                </c:pt>
                <c:pt idx="73">
                  <c:v>2.1145461954932167E-5</c:v>
                </c:pt>
                <c:pt idx="74">
                  <c:v>2.0735214278183773E-5</c:v>
                </c:pt>
                <c:pt idx="75">
                  <c:v>2.0333004347679758E-5</c:v>
                </c:pt>
                <c:pt idx="76">
                  <c:v>1.9938674478212635E-5</c:v>
                </c:pt>
                <c:pt idx="77">
                  <c:v>1.9552070078574435E-5</c:v>
                </c:pt>
                <c:pt idx="78">
                  <c:v>1.9173039590847271E-5</c:v>
                </c:pt>
                <c:pt idx="79">
                  <c:v>1.8801434430885188E-5</c:v>
                </c:pt>
                <c:pt idx="80">
                  <c:v>1.843710892996377E-5</c:v>
                </c:pt>
                <c:pt idx="81">
                  <c:v>1.8079920277574748E-5</c:v>
                </c:pt>
                <c:pt idx="82">
                  <c:v>1.7729728465343015E-5</c:v>
                </c:pt>
                <c:pt idx="83">
                  <c:v>1.7386396232044102E-5</c:v>
                </c:pt>
                <c:pt idx="84">
                  <c:v>1.7049789009700486E-5</c:v>
                </c:pt>
                <c:pt idx="85">
                  <c:v>1.6719774870735576E-5</c:v>
                </c:pt>
                <c:pt idx="86">
                  <c:v>1.6396224476164636E-5</c:v>
                </c:pt>
                <c:pt idx="87">
                  <c:v>1.6079011024802253E-5</c:v>
                </c:pt>
                <c:pt idx="88">
                  <c:v>1.5768010203466455E-5</c:v>
                </c:pt>
                <c:pt idx="89">
                  <c:v>1.5463100138159911E-5</c:v>
                </c:pt>
                <c:pt idx="90">
                  <c:v>1.5164161346209016E-5</c:v>
                </c:pt>
                <c:pt idx="91">
                  <c:v>1.4871076689342086E-5</c:v>
                </c:pt>
                <c:pt idx="92">
                  <c:v>1.4583731327688249E-5</c:v>
                </c:pt>
                <c:pt idx="93">
                  <c:v>1.4302012674678913E-5</c:v>
                </c:pt>
                <c:pt idx="94">
                  <c:v>1.4025810352834198E-5</c:v>
                </c:pt>
                <c:pt idx="95">
                  <c:v>1.3755016150416858E-5</c:v>
                </c:pt>
                <c:pt idx="96">
                  <c:v>1.3489523978936744E-5</c:v>
                </c:pt>
                <c:pt idx="97">
                  <c:v>1.3229229831489094E-5</c:v>
                </c:pt>
                <c:pt idx="98">
                  <c:v>1.29740317419103E-5</c:v>
                </c:pt>
                <c:pt idx="99">
                  <c:v>1.2723829744735094E-5</c:v>
                </c:pt>
                <c:pt idx="100">
                  <c:v>1.2478525835939442E-5</c:v>
                </c:pt>
                <c:pt idx="101">
                  <c:v>1.223802393445373E-5</c:v>
                </c:pt>
                <c:pt idx="102">
                  <c:v>1.2002229844431126E-5</c:v>
                </c:pt>
                <c:pt idx="103">
                  <c:v>1.1771051218256285E-5</c:v>
                </c:pt>
                <c:pt idx="104">
                  <c:v>1.1544397520279896E-5</c:v>
                </c:pt>
                <c:pt idx="105">
                  <c:v>1.132217999126481E-5</c:v>
                </c:pt>
                <c:pt idx="106">
                  <c:v>1.1104311613529807E-5</c:v>
                </c:pt>
                <c:pt idx="107">
                  <c:v>1.089070707677727E-5</c:v>
                </c:pt>
                <c:pt idx="108">
                  <c:v>1.0681282744591405E-5</c:v>
                </c:pt>
                <c:pt idx="109">
                  <c:v>1.0475956621593813E-5</c:v>
                </c:pt>
                <c:pt idx="110">
                  <c:v>1.0274648321243509E-5</c:v>
                </c:pt>
                <c:pt idx="111">
                  <c:v>1.0077279034268788E-5</c:v>
                </c:pt>
                <c:pt idx="112">
                  <c:v>9.8837714977184766E-6</c:v>
                </c:pt>
                <c:pt idx="113">
                  <c:v>9.6940499646204663E-6</c:v>
                </c:pt>
                <c:pt idx="114">
                  <c:v>9.5080401742356061E-6</c:v>
                </c:pt>
                <c:pt idx="115">
                  <c:v>9.325669322895251E-6</c:v>
                </c:pt>
                <c:pt idx="116">
                  <c:v>9.1468660354110195E-6</c:v>
                </c:pt>
                <c:pt idx="117">
                  <c:v>8.9715603370455613E-6</c:v>
                </c:pt>
                <c:pt idx="118">
                  <c:v>8.7996836260332811E-6</c:v>
                </c:pt>
                <c:pt idx="119">
                  <c:v>8.6311686466402735E-6</c:v>
                </c:pt>
                <c:pt idx="120">
                  <c:v>8.4659494627528545E-6</c:v>
                </c:pt>
                <c:pt idx="121">
                  <c:v>8.3039614319843268E-6</c:v>
                </c:pt>
                <c:pt idx="122">
                  <c:v>8.1451411802898293E-6</c:v>
                </c:pt>
                <c:pt idx="123">
                  <c:v>7.9894265770792758E-6</c:v>
                </c:pt>
                <c:pt idx="124">
                  <c:v>7.8367567108186183E-6</c:v>
                </c:pt>
                <c:pt idx="125">
                  <c:v>7.6870718651098572E-6</c:v>
                </c:pt>
                <c:pt idx="126">
                  <c:v>7.5403134952404083E-6</c:v>
                </c:pt>
                <c:pt idx="127">
                  <c:v>7.3964242051926048E-6</c:v>
                </c:pt>
                <c:pt idx="128">
                  <c:v>7.2553477251043079E-6</c:v>
                </c:pt>
                <c:pt idx="129">
                  <c:v>7.1170288891717926E-6</c:v>
                </c:pt>
                <c:pt idx="130">
                  <c:v>6.9814136139861987E-6</c:v>
                </c:pt>
                <c:pt idx="131">
                  <c:v>6.8484488772950772E-6</c:v>
                </c:pt>
                <c:pt idx="132">
                  <c:v>6.7180826971806547E-6</c:v>
                </c:pt>
                <c:pt idx="133">
                  <c:v>6.5902641116466624E-6</c:v>
                </c:pt>
                <c:pt idx="134">
                  <c:v>6.4649431586057139E-6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42208"/>
        <c:axId val="31760768"/>
      </c:scatterChart>
      <c:valAx>
        <c:axId val="31742208"/>
        <c:scaling>
          <c:orientation val="minMax"/>
        </c:scaling>
        <c:delete val="0"/>
        <c:axPos val="b"/>
        <c:title>
          <c:tx>
            <c:strRef>
              <c:f>Dragon_vs_RK1!$C$1</c:f>
              <c:strCache>
                <c:ptCount val="1"/>
                <c:pt idx="0">
                  <c:v>durée (années)</c:v>
                </c:pt>
              </c:strCache>
            </c:strRef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31760768"/>
        <c:crosses val="autoZero"/>
        <c:crossBetween val="midCat"/>
        <c:majorUnit val="1"/>
      </c:valAx>
      <c:valAx>
        <c:axId val="31760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(at.1E24/cm3)</a:t>
                </a:r>
              </a:p>
            </c:rich>
          </c:tx>
          <c:layout/>
          <c:overlay val="0"/>
        </c:title>
        <c:numFmt formatCode="0.0E+00" sourceLinked="0"/>
        <c:majorTickMark val="none"/>
        <c:minorTickMark val="none"/>
        <c:tickLblPos val="nextTo"/>
        <c:crossAx val="3174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5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Dragon_vs_RK1!$AC$1</c:f>
          <c:strCache>
            <c:ptCount val="1"/>
            <c:pt idx="0">
              <c:v>Pu238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Dragon_vs_RK1!$I$1</c:f>
              <c:strCache>
                <c:ptCount val="1"/>
                <c:pt idx="0">
                  <c:v>DRAGON - Pu238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Dragon_vs_RK1!$I$2:$I$574</c:f>
              <c:numCache>
                <c:formatCode>0.00E+00</c:formatCode>
                <c:ptCount val="573"/>
                <c:pt idx="0">
                  <c:v>1.1994000000000001E-5</c:v>
                </c:pt>
                <c:pt idx="1">
                  <c:v>1.1708E-5</c:v>
                </c:pt>
                <c:pt idx="2">
                  <c:v>1.1626E-5</c:v>
                </c:pt>
                <c:pt idx="3">
                  <c:v>1.1691E-5</c:v>
                </c:pt>
                <c:pt idx="4">
                  <c:v>1.1861999999999999E-5</c:v>
                </c:pt>
                <c:pt idx="5">
                  <c:v>1.2109999999999999E-5</c:v>
                </c:pt>
                <c:pt idx="6">
                  <c:v>1.2413E-5</c:v>
                </c:pt>
                <c:pt idx="7">
                  <c:v>1.2755000000000001E-5</c:v>
                </c:pt>
                <c:pt idx="8">
                  <c:v>1.3125000000000001E-5</c:v>
                </c:pt>
                <c:pt idx="9">
                  <c:v>1.3514E-5</c:v>
                </c:pt>
                <c:pt idx="10">
                  <c:v>1.3916E-5</c:v>
                </c:pt>
                <c:pt idx="11">
                  <c:v>1.4326E-5</c:v>
                </c:pt>
                <c:pt idx="12">
                  <c:v>1.4741E-5</c:v>
                </c:pt>
                <c:pt idx="13">
                  <c:v>1.5157000000000001E-5</c:v>
                </c:pt>
                <c:pt idx="14">
                  <c:v>1.5571999999999999E-5</c:v>
                </c:pt>
                <c:pt idx="15">
                  <c:v>1.5985E-5</c:v>
                </c:pt>
                <c:pt idx="16">
                  <c:v>1.6395000000000001E-5</c:v>
                </c:pt>
                <c:pt idx="17">
                  <c:v>1.6799999999999998E-5</c:v>
                </c:pt>
                <c:pt idx="18">
                  <c:v>1.7198999999999999E-5</c:v>
                </c:pt>
                <c:pt idx="19">
                  <c:v>1.7592E-5</c:v>
                </c:pt>
                <c:pt idx="20">
                  <c:v>1.7978999999999998E-5</c:v>
                </c:pt>
                <c:pt idx="21">
                  <c:v>1.8357999999999999E-5</c:v>
                </c:pt>
                <c:pt idx="22">
                  <c:v>1.8729999999999999E-5</c:v>
                </c:pt>
                <c:pt idx="23">
                  <c:v>1.9094E-5</c:v>
                </c:pt>
                <c:pt idx="24">
                  <c:v>1.9449999999999998E-5</c:v>
                </c:pt>
                <c:pt idx="25">
                  <c:v>1.9797999999999999E-5</c:v>
                </c:pt>
                <c:pt idx="26">
                  <c:v>2.0137E-5</c:v>
                </c:pt>
                <c:pt idx="27">
                  <c:v>2.0468000000000001E-5</c:v>
                </c:pt>
                <c:pt idx="28">
                  <c:v>2.0789999999999999E-5</c:v>
                </c:pt>
                <c:pt idx="29">
                  <c:v>2.1103000000000001E-5</c:v>
                </c:pt>
                <c:pt idx="30">
                  <c:v>2.1407E-5</c:v>
                </c:pt>
                <c:pt idx="31">
                  <c:v>2.1702E-5</c:v>
                </c:pt>
                <c:pt idx="32">
                  <c:v>2.1988999999999999E-5</c:v>
                </c:pt>
                <c:pt idx="33">
                  <c:v>2.2266E-5</c:v>
                </c:pt>
                <c:pt idx="34">
                  <c:v>2.2535E-5</c:v>
                </c:pt>
                <c:pt idx="35">
                  <c:v>2.2795000000000001E-5</c:v>
                </c:pt>
                <c:pt idx="36">
                  <c:v>2.3045E-5</c:v>
                </c:pt>
                <c:pt idx="37">
                  <c:v>2.3286999999999999E-5</c:v>
                </c:pt>
                <c:pt idx="38">
                  <c:v>2.3521000000000001E-5</c:v>
                </c:pt>
                <c:pt idx="39">
                  <c:v>2.3745000000000001E-5</c:v>
                </c:pt>
                <c:pt idx="40">
                  <c:v>2.3961E-5</c:v>
                </c:pt>
                <c:pt idx="41">
                  <c:v>2.4168E-5</c:v>
                </c:pt>
                <c:pt idx="42">
                  <c:v>2.4366999999999999E-5</c:v>
                </c:pt>
                <c:pt idx="43">
                  <c:v>2.4556999999999999E-5</c:v>
                </c:pt>
                <c:pt idx="44">
                  <c:v>2.4739000000000001E-5</c:v>
                </c:pt>
                <c:pt idx="45">
                  <c:v>2.4912000000000001E-5</c:v>
                </c:pt>
                <c:pt idx="46">
                  <c:v>2.5077999999999999E-5</c:v>
                </c:pt>
                <c:pt idx="47">
                  <c:v>2.5235000000000001E-5</c:v>
                </c:pt>
                <c:pt idx="48">
                  <c:v>2.5384E-5</c:v>
                </c:pt>
                <c:pt idx="49">
                  <c:v>2.5524000000000002E-5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Dragon_vs_RK1!$P$1</c:f>
              <c:strCache>
                <c:ptCount val="1"/>
                <c:pt idx="0">
                  <c:v>RK1 - Pu238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Dragon_vs_RK1!$P$2:$P$574</c:f>
              <c:numCache>
                <c:formatCode>0.00E+00</c:formatCode>
                <c:ptCount val="573"/>
                <c:pt idx="0">
                  <c:v>1.1994000000000001E-5</c:v>
                </c:pt>
                <c:pt idx="1">
                  <c:v>1.1810539391707305E-5</c:v>
                </c:pt>
                <c:pt idx="2">
                  <c:v>1.1629885002757208E-5</c:v>
                </c:pt>
                <c:pt idx="3">
                  <c:v>1.1451993909128735E-5</c:v>
                </c:pt>
                <c:pt idx="4">
                  <c:v>1.1276823843368105E-5</c:v>
                </c:pt>
                <c:pt idx="5">
                  <c:v>1.1104333184545868E-5</c:v>
                </c:pt>
                <c:pt idx="6">
                  <c:v>1.0934480948367651E-5</c:v>
                </c:pt>
                <c:pt idx="7">
                  <c:v>1.076722677743615E-5</c:v>
                </c:pt>
                <c:pt idx="8">
                  <c:v>1.0602530931662112E-5</c:v>
                </c:pt>
                <c:pt idx="9">
                  <c:v>1.0440354278821954E-5</c:v>
                </c:pt>
                <c:pt idx="10">
                  <c:v>1.0280658285259846E-5</c:v>
                </c:pt>
                <c:pt idx="11">
                  <c:v>1.0123405006731992E-5</c:v>
                </c:pt>
                <c:pt idx="12">
                  <c:v>9.9685570793909553E-6</c:v>
                </c:pt>
                <c:pt idx="13">
                  <c:v>9.8160777109079217E-6</c:v>
                </c:pt>
                <c:pt idx="14">
                  <c:v>9.6659306717307057E-6</c:v>
                </c:pt>
                <c:pt idx="15">
                  <c:v>9.5180802864755161E-6</c:v>
                </c:pt>
                <c:pt idx="16">
                  <c:v>9.3724914254503778E-6</c:v>
                </c:pt>
                <c:pt idx="17">
                  <c:v>9.229129496308207E-6</c:v>
                </c:pt>
                <c:pt idx="18">
                  <c:v>9.0879604358275696E-6</c:v>
                </c:pt>
                <c:pt idx="19">
                  <c:v>8.9489507018191605E-6</c:v>
                </c:pt>
                <c:pt idx="20">
                  <c:v>8.8120672651560709E-6</c:v>
                </c:pt>
                <c:pt idx="21">
                  <c:v>8.6772776019259826E-6</c:v>
                </c:pt>
                <c:pt idx="22">
                  <c:v>8.5445496857033777E-6</c:v>
                </c:pt>
                <c:pt idx="23">
                  <c:v>8.4138519799399724E-6</c:v>
                </c:pt>
                <c:pt idx="24">
                  <c:v>8.2851534304715303E-6</c:v>
                </c:pt>
                <c:pt idx="25">
                  <c:v>8.1584234581393122E-6</c:v>
                </c:pt>
                <c:pt idx="26">
                  <c:v>8.0336319515243685E-6</c:v>
                </c:pt>
                <c:pt idx="27">
                  <c:v>7.9107492597929799E-6</c:v>
                </c:pt>
                <c:pt idx="28">
                  <c:v>7.7897461856515245E-6</c:v>
                </c:pt>
                <c:pt idx="29">
                  <c:v>7.6705939784091244E-6</c:v>
                </c:pt>
                <c:pt idx="30">
                  <c:v>7.5532643271463919E-6</c:v>
                </c:pt>
                <c:pt idx="31">
                  <c:v>7.4377293539886637E-6</c:v>
                </c:pt>
                <c:pt idx="32">
                  <c:v>7.3239616074821446E-6</c:v>
                </c:pt>
                <c:pt idx="33">
                  <c:v>7.2119340560713543E-6</c:v>
                </c:pt>
                <c:pt idx="34">
                  <c:v>7.1016200816763535E-6</c:v>
                </c:pt>
                <c:pt idx="35">
                  <c:v>6.9929934733682028E-6</c:v>
                </c:pt>
                <c:pt idx="36">
                  <c:v>6.8860284211411753E-6</c:v>
                </c:pt>
                <c:pt idx="37">
                  <c:v>6.7806995097802156E-6</c:v>
                </c:pt>
                <c:pt idx="38">
                  <c:v>6.6769817128222152E-6</c:v>
                </c:pt>
                <c:pt idx="39">
                  <c:v>6.5748503866096458E-6</c:v>
                </c:pt>
                <c:pt idx="40">
                  <c:v>6.474281264435152E-6</c:v>
                </c:pt>
                <c:pt idx="41">
                  <c:v>6.3752504507757172E-6</c:v>
                </c:pt>
                <c:pt idx="42">
                  <c:v>6.2777344156150044E-6</c:v>
                </c:pt>
                <c:pt idx="43">
                  <c:v>6.1817099888525639E-6</c:v>
                </c:pt>
                <c:pt idx="44">
                  <c:v>6.087154354798543E-6</c:v>
                </c:pt>
                <c:pt idx="45">
                  <c:v>5.994045046752614E-6</c:v>
                </c:pt>
                <c:pt idx="46">
                  <c:v>5.9023599416658169E-6</c:v>
                </c:pt>
                <c:pt idx="47">
                  <c:v>5.8120772548840556E-6</c:v>
                </c:pt>
                <c:pt idx="48">
                  <c:v>5.7231755349720026E-6</c:v>
                </c:pt>
                <c:pt idx="49">
                  <c:v>5.6356336586161722E-6</c:v>
                </c:pt>
                <c:pt idx="50">
                  <c:v>5.5494308256059581E-6</c:v>
                </c:pt>
                <c:pt idx="51">
                  <c:v>5.4645465538914418E-6</c:v>
                </c:pt>
                <c:pt idx="52">
                  <c:v>5.3809606747167983E-6</c:v>
                </c:pt>
                <c:pt idx="53">
                  <c:v>5.298653327828136E-6</c:v>
                </c:pt>
                <c:pt idx="54">
                  <c:v>5.217604956754645E-6</c:v>
                </c:pt>
                <c:pt idx="55">
                  <c:v>5.1377963041619157E-6</c:v>
                </c:pt>
                <c:pt idx="56">
                  <c:v>5.0592084072763473E-6</c:v>
                </c:pt>
                <c:pt idx="57">
                  <c:v>4.9818225933795296E-6</c:v>
                </c:pt>
                <c:pt idx="58">
                  <c:v>4.9056204753715501E-6</c:v>
                </c:pt>
                <c:pt idx="59">
                  <c:v>4.830583947402169E-6</c:v>
                </c:pt>
                <c:pt idx="60">
                  <c:v>4.7566951805688076E-6</c:v>
                </c:pt>
                <c:pt idx="61">
                  <c:v>4.683936618680357E-6</c:v>
                </c:pt>
                <c:pt idx="62">
                  <c:v>4.6122909740857658E-6</c:v>
                </c:pt>
                <c:pt idx="63">
                  <c:v>4.5417412235664493E-6</c:v>
                </c:pt>
                <c:pt idx="64">
                  <c:v>4.47227060429152E-6</c:v>
                </c:pt>
                <c:pt idx="65">
                  <c:v>4.4038626098348862E-6</c:v>
                </c:pt>
                <c:pt idx="66">
                  <c:v>4.3365009862532814E-6</c:v>
                </c:pt>
                <c:pt idx="67">
                  <c:v>4.2701697282242762E-6</c:v>
                </c:pt>
                <c:pt idx="68">
                  <c:v>4.2048530752433622E-6</c:v>
                </c:pt>
                <c:pt idx="69">
                  <c:v>4.1405355078792174E-6</c:v>
                </c:pt>
                <c:pt idx="70">
                  <c:v>4.0772017440862357E-6</c:v>
                </c:pt>
                <c:pt idx="71">
                  <c:v>4.014836735573471E-6</c:v>
                </c:pt>
                <c:pt idx="72">
                  <c:v>3.9534256642291191E-6</c:v>
                </c:pt>
                <c:pt idx="73">
                  <c:v>3.8929539385996852E-6</c:v>
                </c:pt>
                <c:pt idx="74">
                  <c:v>3.8334071904230189E-6</c:v>
                </c:pt>
                <c:pt idx="75">
                  <c:v>3.7747712712143641E-6</c:v>
                </c:pt>
                <c:pt idx="76">
                  <c:v>3.7170322489046446E-6</c:v>
                </c:pt>
                <c:pt idx="77">
                  <c:v>3.6601764045301567E-6</c:v>
                </c:pt>
                <c:pt idx="78">
                  <c:v>3.6041902289729057E-6</c:v>
                </c:pt>
                <c:pt idx="79">
                  <c:v>3.5490604197507983E-6</c:v>
                </c:pt>
                <c:pt idx="80">
                  <c:v>3.4947738778569335E-6</c:v>
                </c:pt>
                <c:pt idx="81">
                  <c:v>3.441317704647241E-6</c:v>
                </c:pt>
                <c:pt idx="82">
                  <c:v>3.3886791987757212E-6</c:v>
                </c:pt>
                <c:pt idx="83">
                  <c:v>3.3368458531765722E-6</c:v>
                </c:pt>
                <c:pt idx="84">
                  <c:v>3.2858053520924696E-6</c:v>
                </c:pt>
                <c:pt idx="85">
                  <c:v>3.2355455681483077E-6</c:v>
                </c:pt>
                <c:pt idx="86">
                  <c:v>3.1860545594697E-6</c:v>
                </c:pt>
                <c:pt idx="87">
                  <c:v>3.1373205668455522E-6</c:v>
                </c:pt>
                <c:pt idx="88">
                  <c:v>3.0893320109340407E-6</c:v>
                </c:pt>
                <c:pt idx="89">
                  <c:v>3.042077489511325E-6</c:v>
                </c:pt>
                <c:pt idx="90">
                  <c:v>2.9955457747623459E-6</c:v>
                </c:pt>
                <c:pt idx="91">
                  <c:v>2.9497258106130614E-6</c:v>
                </c:pt>
                <c:pt idx="92">
                  <c:v>2.9046067101034952E-6</c:v>
                </c:pt>
                <c:pt idx="93">
                  <c:v>2.8601777528009581E-6</c:v>
                </c:pt>
                <c:pt idx="94">
                  <c:v>2.816428382252842E-6</c:v>
                </c:pt>
                <c:pt idx="95">
                  <c:v>2.7733482034783786E-6</c:v>
                </c:pt>
                <c:pt idx="96">
                  <c:v>2.7309269804987555E-6</c:v>
                </c:pt>
                <c:pt idx="97">
                  <c:v>2.6891546339050222E-6</c:v>
                </c:pt>
                <c:pt idx="98">
                  <c:v>2.6480212384631899E-6</c:v>
                </c:pt>
                <c:pt idx="99">
                  <c:v>2.6075170207559671E-6</c:v>
                </c:pt>
                <c:pt idx="100">
                  <c:v>2.5676323568605654E-6</c:v>
                </c:pt>
                <c:pt idx="101">
                  <c:v>2.5283577700620292E-6</c:v>
                </c:pt>
                <c:pt idx="102">
                  <c:v>2.4896839286015372E-6</c:v>
                </c:pt>
                <c:pt idx="103">
                  <c:v>2.4516016434591508E-6</c:v>
                </c:pt>
                <c:pt idx="104">
                  <c:v>2.4141018661704739E-6</c:v>
                </c:pt>
                <c:pt idx="105">
                  <c:v>2.3771756866767137E-6</c:v>
                </c:pt>
                <c:pt idx="106">
                  <c:v>2.3408143312076193E-6</c:v>
                </c:pt>
                <c:pt idx="107">
                  <c:v>2.3050091601968133E-6</c:v>
                </c:pt>
                <c:pt idx="108">
                  <c:v>2.2697516662290009E-6</c:v>
                </c:pt>
                <c:pt idx="109">
                  <c:v>2.2350334720185852E-6</c:v>
                </c:pt>
                <c:pt idx="110">
                  <c:v>2.2008463284191967E-6</c:v>
                </c:pt>
                <c:pt idx="111">
                  <c:v>2.1671821124636753E-6</c:v>
                </c:pt>
                <c:pt idx="112">
                  <c:v>2.1340328254340237E-6</c:v>
                </c:pt>
                <c:pt idx="113">
                  <c:v>2.1013905909608956E-6</c:v>
                </c:pt>
                <c:pt idx="114">
                  <c:v>2.0692476531521385E-6</c:v>
                </c:pt>
                <c:pt idx="115">
                  <c:v>2.0375963747499773E-6</c:v>
                </c:pt>
                <c:pt idx="116">
                  <c:v>2.0064292353163751E-6</c:v>
                </c:pt>
                <c:pt idx="117">
                  <c:v>1.9757388294461578E-6</c:v>
                </c:pt>
                <c:pt idx="118">
                  <c:v>1.9455178650074638E-6</c:v>
                </c:pt>
                <c:pt idx="119">
                  <c:v>1.9157591614091173E-6</c:v>
                </c:pt>
                <c:pt idx="120">
                  <c:v>1.8864556478944918E-6</c:v>
                </c:pt>
                <c:pt idx="121">
                  <c:v>1.8576003618614822E-6</c:v>
                </c:pt>
                <c:pt idx="122">
                  <c:v>1.8291864472081692E-6</c:v>
                </c:pt>
                <c:pt idx="123">
                  <c:v>1.8012071527037865E-6</c:v>
                </c:pt>
                <c:pt idx="124">
                  <c:v>1.7736558303846111E-6</c:v>
                </c:pt>
                <c:pt idx="125">
                  <c:v>1.7465259339743855E-6</c:v>
                </c:pt>
                <c:pt idx="126">
                  <c:v>1.7198110173289034E-6</c:v>
                </c:pt>
                <c:pt idx="127">
                  <c:v>1.6935047329043879E-6</c:v>
                </c:pt>
                <c:pt idx="128">
                  <c:v>1.6676008302492938E-6</c:v>
                </c:pt>
                <c:pt idx="129">
                  <c:v>1.642093154519184E-6</c:v>
                </c:pt>
                <c:pt idx="130">
                  <c:v>1.6169756450143182E-6</c:v>
                </c:pt>
                <c:pt idx="131">
                  <c:v>1.5922423337396143E-6</c:v>
                </c:pt>
                <c:pt idx="132">
                  <c:v>1.5678873439866337E-6</c:v>
                </c:pt>
                <c:pt idx="133">
                  <c:v>1.5439048889372586E-6</c:v>
                </c:pt>
                <c:pt idx="134">
                  <c:v>1.5202892702887263E-6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2400"/>
        <c:axId val="31784320"/>
      </c:scatterChart>
      <c:valAx>
        <c:axId val="31782400"/>
        <c:scaling>
          <c:orientation val="minMax"/>
        </c:scaling>
        <c:delete val="0"/>
        <c:axPos val="b"/>
        <c:title>
          <c:tx>
            <c:strRef>
              <c:f>Dragon_vs_RK1!$C$1</c:f>
              <c:strCache>
                <c:ptCount val="1"/>
                <c:pt idx="0">
                  <c:v>durée (années)</c:v>
                </c:pt>
              </c:strCache>
            </c:strRef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31784320"/>
        <c:crosses val="autoZero"/>
        <c:crossBetween val="midCat"/>
        <c:majorUnit val="1"/>
      </c:valAx>
      <c:valAx>
        <c:axId val="3178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(at.1E24/cm3)</a:t>
                </a:r>
              </a:p>
            </c:rich>
          </c:tx>
          <c:layout/>
          <c:overlay val="0"/>
        </c:title>
        <c:numFmt formatCode="0.0E+00" sourceLinked="0"/>
        <c:majorTickMark val="none"/>
        <c:minorTickMark val="none"/>
        <c:tickLblPos val="nextTo"/>
        <c:crossAx val="31782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5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Ecarts relatifs de concentration (DRAGON - RK1)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Dragon_vs_RK1!$AD$1</c:f>
              <c:strCache>
                <c:ptCount val="1"/>
                <c:pt idx="0">
                  <c:v>Pu239</c:v>
                </c:pt>
              </c:strCache>
            </c:strRef>
          </c:tx>
          <c:marker>
            <c:symbol val="none"/>
          </c:marker>
          <c:xVal>
            <c:numRef>
              <c:f>Dragon_vs_RK1!$AB$2:$AB$51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Dragon_vs_RK1!$AD$2:$AD$51</c:f>
              <c:numCache>
                <c:formatCode>0.0%</c:formatCode>
                <c:ptCount val="50"/>
                <c:pt idx="0">
                  <c:v>0</c:v>
                </c:pt>
                <c:pt idx="1">
                  <c:v>2.171166297088023E-3</c:v>
                </c:pt>
                <c:pt idx="2">
                  <c:v>2.6282787054505092E-3</c:v>
                </c:pt>
                <c:pt idx="3">
                  <c:v>1.4140276727934277E-3</c:v>
                </c:pt>
                <c:pt idx="4">
                  <c:v>1.9157562281121772E-3</c:v>
                </c:pt>
                <c:pt idx="5">
                  <c:v>7.2290287064290975E-4</c:v>
                </c:pt>
                <c:pt idx="6">
                  <c:v>1.288836408537064E-3</c:v>
                </c:pt>
                <c:pt idx="7">
                  <c:v>1.9085409214342518E-3</c:v>
                </c:pt>
                <c:pt idx="8">
                  <c:v>7.4531478293544452E-4</c:v>
                </c:pt>
                <c:pt idx="9">
                  <c:v>1.4076360845549367E-3</c:v>
                </c:pt>
                <c:pt idx="10">
                  <c:v>2.3114728753439559E-4</c:v>
                </c:pt>
                <c:pt idx="11">
                  <c:v>1.0002259599327574E-3</c:v>
                </c:pt>
                <c:pt idx="12">
                  <c:v>1.7928113420151207E-3</c:v>
                </c:pt>
                <c:pt idx="13">
                  <c:v>6.7537112159333937E-4</c:v>
                </c:pt>
                <c:pt idx="14">
                  <c:v>1.5488359480331148E-3</c:v>
                </c:pt>
                <c:pt idx="15">
                  <c:v>4.1852739709810437E-4</c:v>
                </c:pt>
                <c:pt idx="16">
                  <c:v>1.387086299857467E-3</c:v>
                </c:pt>
                <c:pt idx="17">
                  <c:v>2.3444238227577508E-3</c:v>
                </c:pt>
                <c:pt idx="18">
                  <c:v>1.2886817514240335E-3</c:v>
                </c:pt>
                <c:pt idx="19">
                  <c:v>2.3600123765161476E-3</c:v>
                </c:pt>
                <c:pt idx="20">
                  <c:v>1.3320557818744432E-3</c:v>
                </c:pt>
                <c:pt idx="21">
                  <c:v>2.4799120087925452E-3</c:v>
                </c:pt>
                <c:pt idx="22">
                  <c:v>3.679224039964749E-3</c:v>
                </c:pt>
                <c:pt idx="23">
                  <c:v>2.730650159547726E-3</c:v>
                </c:pt>
                <c:pt idx="24">
                  <c:v>4.0231980509162985E-3</c:v>
                </c:pt>
                <c:pt idx="25">
                  <c:v>3.0859088397481109E-3</c:v>
                </c:pt>
                <c:pt idx="26">
                  <c:v>4.4302820856866624E-3</c:v>
                </c:pt>
                <c:pt idx="27">
                  <c:v>5.8381056870727005E-3</c:v>
                </c:pt>
                <c:pt idx="28">
                  <c:v>5.0271798934004332E-3</c:v>
                </c:pt>
                <c:pt idx="29">
                  <c:v>6.5009634076669013E-3</c:v>
                </c:pt>
                <c:pt idx="30">
                  <c:v>5.7307255142706364E-3</c:v>
                </c:pt>
                <c:pt idx="31">
                  <c:v>7.2792556914612503E-3</c:v>
                </c:pt>
                <c:pt idx="32">
                  <c:v>8.9024201835144635E-3</c:v>
                </c:pt>
                <c:pt idx="33">
                  <c:v>8.2471111040018814E-3</c:v>
                </c:pt>
                <c:pt idx="34">
                  <c:v>9.9584656016986923E-3</c:v>
                </c:pt>
                <c:pt idx="35">
                  <c:v>9.3146285053854437E-3</c:v>
                </c:pt>
                <c:pt idx="36">
                  <c:v>1.1122324060544649E-2</c:v>
                </c:pt>
                <c:pt idx="37">
                  <c:v>1.295962207074011E-2</c:v>
                </c:pt>
                <c:pt idx="38">
                  <c:v>1.2410201890918097E-2</c:v>
                </c:pt>
                <c:pt idx="39">
                  <c:v>1.4355621035426777E-2</c:v>
                </c:pt>
                <c:pt idx="40">
                  <c:v>1.3895631818891169E-2</c:v>
                </c:pt>
                <c:pt idx="41">
                  <c:v>1.5957807521786917E-2</c:v>
                </c:pt>
                <c:pt idx="42">
                  <c:v>1.8058376874820845E-2</c:v>
                </c:pt>
                <c:pt idx="43">
                  <c:v>1.7725484885492585E-2</c:v>
                </c:pt>
                <c:pt idx="44">
                  <c:v>1.9895264366314367E-2</c:v>
                </c:pt>
                <c:pt idx="45">
                  <c:v>1.9614293834257387E-2</c:v>
                </c:pt>
                <c:pt idx="46">
                  <c:v>2.1919832157544682E-2</c:v>
                </c:pt>
                <c:pt idx="47">
                  <c:v>2.427191395755799E-2</c:v>
                </c:pt>
                <c:pt idx="48">
                  <c:v>2.4147844023303954E-2</c:v>
                </c:pt>
                <c:pt idx="49">
                  <c:v>2.6586105840501577E-2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Dragon_vs_RK1!$AE$1</c:f>
              <c:strCache>
                <c:ptCount val="1"/>
                <c:pt idx="0">
                  <c:v>Pu240</c:v>
                </c:pt>
              </c:strCache>
            </c:strRef>
          </c:tx>
          <c:marker>
            <c:symbol val="none"/>
          </c:marker>
          <c:xVal>
            <c:numRef>
              <c:f>Dragon_vs_RK1!$AB$2:$AB$51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Dragon_vs_RK1!$AE$2:$AE$51</c:f>
              <c:numCache>
                <c:formatCode>0.0%</c:formatCode>
                <c:ptCount val="50"/>
                <c:pt idx="0">
                  <c:v>0</c:v>
                </c:pt>
                <c:pt idx="1">
                  <c:v>-1.6246217913321425E-3</c:v>
                </c:pt>
                <c:pt idx="2">
                  <c:v>-3.1908218731913833E-3</c:v>
                </c:pt>
                <c:pt idx="3">
                  <c:v>-8.5950498981898955E-4</c:v>
                </c:pt>
                <c:pt idx="4">
                  <c:v>-2.4387420710151025E-3</c:v>
                </c:pt>
                <c:pt idx="5">
                  <c:v>-4.118312839694804E-4</c:v>
                </c:pt>
                <c:pt idx="6">
                  <c:v>-1.992625090934255E-3</c:v>
                </c:pt>
                <c:pt idx="7">
                  <c:v>-3.5131351039779332E-3</c:v>
                </c:pt>
                <c:pt idx="8">
                  <c:v>-1.7997643166995246E-3</c:v>
                </c:pt>
                <c:pt idx="9">
                  <c:v>-3.2968678241568116E-3</c:v>
                </c:pt>
                <c:pt idx="10">
                  <c:v>-1.8234563358802761E-3</c:v>
                </c:pt>
                <c:pt idx="11">
                  <c:v>-3.2874516211288461E-3</c:v>
                </c:pt>
                <c:pt idx="12">
                  <c:v>-4.6766117501315374E-3</c:v>
                </c:pt>
                <c:pt idx="13">
                  <c:v>-3.4261601754036132E-3</c:v>
                </c:pt>
                <c:pt idx="14">
                  <c:v>-4.7840916711170264E-3</c:v>
                </c:pt>
                <c:pt idx="15">
                  <c:v>-3.706342513888179E-3</c:v>
                </c:pt>
                <c:pt idx="16">
                  <c:v>-5.0117331757478208E-3</c:v>
                </c:pt>
                <c:pt idx="17">
                  <c:v>-6.2518690235342711E-3</c:v>
                </c:pt>
                <c:pt idx="18">
                  <c:v>-5.3419844892886696E-3</c:v>
                </c:pt>
                <c:pt idx="19">
                  <c:v>-6.5193414145023254E-3</c:v>
                </c:pt>
                <c:pt idx="20">
                  <c:v>-5.7345121514717394E-3</c:v>
                </c:pt>
                <c:pt idx="21">
                  <c:v>-6.8526825203128281E-3</c:v>
                </c:pt>
                <c:pt idx="22">
                  <c:v>-7.8902041856437032E-3</c:v>
                </c:pt>
                <c:pt idx="23">
                  <c:v>-7.2250020195124241E-3</c:v>
                </c:pt>
                <c:pt idx="24">
                  <c:v>-8.1931401845996774E-3</c:v>
                </c:pt>
                <c:pt idx="25">
                  <c:v>-7.6221253077623516E-3</c:v>
                </c:pt>
                <c:pt idx="26">
                  <c:v>-8.5127265363785353E-3</c:v>
                </c:pt>
                <c:pt idx="27">
                  <c:v>-9.3415690011832593E-3</c:v>
                </c:pt>
                <c:pt idx="28">
                  <c:v>-8.8355425843596857E-3</c:v>
                </c:pt>
                <c:pt idx="29">
                  <c:v>-9.5765019755643978E-3</c:v>
                </c:pt>
                <c:pt idx="30">
                  <c:v>-9.1487242434186954E-3</c:v>
                </c:pt>
                <c:pt idx="31">
                  <c:v>-9.8051412578060906E-3</c:v>
                </c:pt>
                <c:pt idx="32">
                  <c:v>-1.0394360397373771E-2</c:v>
                </c:pt>
                <c:pt idx="33">
                  <c:v>-9.9924726847540942E-3</c:v>
                </c:pt>
                <c:pt idx="34">
                  <c:v>-1.0486541422485571E-2</c:v>
                </c:pt>
                <c:pt idx="35">
                  <c:v>-1.0138042603539352E-2</c:v>
                </c:pt>
                <c:pt idx="36">
                  <c:v>-1.0540076313616713E-2</c:v>
                </c:pt>
                <c:pt idx="37">
                  <c:v>-1.0868737106138695E-2</c:v>
                </c:pt>
                <c:pt idx="38">
                  <c:v>-1.0521096953039899E-2</c:v>
                </c:pt>
                <c:pt idx="39">
                  <c:v>-1.0757868456389831E-2</c:v>
                </c:pt>
                <c:pt idx="40">
                  <c:v>-1.0429728669629039E-2</c:v>
                </c:pt>
                <c:pt idx="41">
                  <c:v>-1.0566323250200741E-2</c:v>
                </c:pt>
                <c:pt idx="42">
                  <c:v>-1.0633669701408697E-2</c:v>
                </c:pt>
                <c:pt idx="43">
                  <c:v>-1.0283255665848975E-2</c:v>
                </c:pt>
                <c:pt idx="44">
                  <c:v>-1.0250031643468856E-2</c:v>
                </c:pt>
                <c:pt idx="45">
                  <c:v>-9.8980355058016084E-3</c:v>
                </c:pt>
                <c:pt idx="46">
                  <c:v>-9.7557655813152733E-3</c:v>
                </c:pt>
                <c:pt idx="47">
                  <c:v>-9.5364326453509646E-3</c:v>
                </c:pt>
                <c:pt idx="48">
                  <c:v>-9.140336982702963E-3</c:v>
                </c:pt>
                <c:pt idx="49">
                  <c:v>-8.8110090381333852E-3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Dragon_vs_RK1!$AF$1</c:f>
              <c:strCache>
                <c:ptCount val="1"/>
                <c:pt idx="0">
                  <c:v>Pu241</c:v>
                </c:pt>
              </c:strCache>
            </c:strRef>
          </c:tx>
          <c:marker>
            <c:symbol val="none"/>
          </c:marker>
          <c:xVal>
            <c:numRef>
              <c:f>Dragon_vs_RK1!$AB$2:$AB$51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Dragon_vs_RK1!$AF$2:$AF$51</c:f>
              <c:numCache>
                <c:formatCode>0.0%</c:formatCode>
                <c:ptCount val="50"/>
                <c:pt idx="0">
                  <c:v>0</c:v>
                </c:pt>
                <c:pt idx="1">
                  <c:v>2.91606231901407E-3</c:v>
                </c:pt>
                <c:pt idx="2">
                  <c:v>5.5241889962855508E-3</c:v>
                </c:pt>
                <c:pt idx="3">
                  <c:v>-6.1050232387080178E-4</c:v>
                </c:pt>
                <c:pt idx="4">
                  <c:v>1.8478578588974569E-3</c:v>
                </c:pt>
                <c:pt idx="5">
                  <c:v>-3.2310713241363847E-3</c:v>
                </c:pt>
                <c:pt idx="6">
                  <c:v>-9.7064308218516057E-4</c:v>
                </c:pt>
                <c:pt idx="7">
                  <c:v>9.2433392664744145E-4</c:v>
                </c:pt>
                <c:pt idx="8">
                  <c:v>-3.1209841857416936E-3</c:v>
                </c:pt>
                <c:pt idx="9">
                  <c:v>-1.4513566607343342E-3</c:v>
                </c:pt>
                <c:pt idx="10">
                  <c:v>-4.8446255329961246E-3</c:v>
                </c:pt>
                <c:pt idx="11">
                  <c:v>-3.3896156532244306E-3</c:v>
                </c:pt>
                <c:pt idx="12">
                  <c:v>-2.2548679472170824E-3</c:v>
                </c:pt>
                <c:pt idx="13">
                  <c:v>-5.0635748535558843E-3</c:v>
                </c:pt>
                <c:pt idx="14">
                  <c:v>-4.2157967889554556E-3</c:v>
                </c:pt>
                <c:pt idx="15">
                  <c:v>-6.4704366741353044E-3</c:v>
                </c:pt>
                <c:pt idx="16">
                  <c:v>-5.8633366007671663E-3</c:v>
                </c:pt>
                <c:pt idx="17">
                  <c:v>-5.5480546102004459E-3</c:v>
                </c:pt>
                <c:pt idx="18">
                  <c:v>-7.4714653413780622E-3</c:v>
                </c:pt>
                <c:pt idx="19">
                  <c:v>-7.3205506224134102E-3</c:v>
                </c:pt>
                <c:pt idx="20">
                  <c:v>-8.9925556692862785E-3</c:v>
                </c:pt>
                <c:pt idx="21">
                  <c:v>-9.1196832499443568E-3</c:v>
                </c:pt>
                <c:pt idx="22">
                  <c:v>-9.4062160456913554E-3</c:v>
                </c:pt>
                <c:pt idx="23">
                  <c:v>-1.0797355262641662E-2</c:v>
                </c:pt>
                <c:pt idx="24">
                  <c:v>-1.1259938899724663E-2</c:v>
                </c:pt>
                <c:pt idx="25">
                  <c:v>-1.2478868463821581E-2</c:v>
                </c:pt>
                <c:pt idx="26">
                  <c:v>-1.3170001071818488E-2</c:v>
                </c:pt>
                <c:pt idx="27">
                  <c:v>-1.3902643798307801E-2</c:v>
                </c:pt>
                <c:pt idx="28">
                  <c:v>-1.5023494038572246E-2</c:v>
                </c:pt>
                <c:pt idx="29">
                  <c:v>-1.5808827475697857E-2</c:v>
                </c:pt>
                <c:pt idx="30">
                  <c:v>-1.6832061650695878E-2</c:v>
                </c:pt>
                <c:pt idx="31">
                  <c:v>-1.776313310433298E-2</c:v>
                </c:pt>
                <c:pt idx="32">
                  <c:v>-1.8741693029083902E-2</c:v>
                </c:pt>
                <c:pt idx="33">
                  <c:v>-1.9643614160995717E-2</c:v>
                </c:pt>
                <c:pt idx="34">
                  <c:v>-2.0709189359371397E-2</c:v>
                </c:pt>
                <c:pt idx="35">
                  <c:v>-2.1546870998364435E-2</c:v>
                </c:pt>
                <c:pt idx="36">
                  <c:v>-2.259812136525758E-2</c:v>
                </c:pt>
                <c:pt idx="37">
                  <c:v>-2.3674769285755917E-2</c:v>
                </c:pt>
                <c:pt idx="38">
                  <c:v>-2.4469482577429941E-2</c:v>
                </c:pt>
                <c:pt idx="39">
                  <c:v>-2.552331805292031E-2</c:v>
                </c:pt>
                <c:pt idx="40">
                  <c:v>-2.6281058248513366E-2</c:v>
                </c:pt>
                <c:pt idx="41">
                  <c:v>-2.7274101628779222E-2</c:v>
                </c:pt>
                <c:pt idx="42">
                  <c:v>-2.8333157867153309E-2</c:v>
                </c:pt>
                <c:pt idx="43">
                  <c:v>-2.9022640701894423E-2</c:v>
                </c:pt>
                <c:pt idx="44">
                  <c:v>-2.9989565762084947E-2</c:v>
                </c:pt>
                <c:pt idx="45">
                  <c:v>-3.0607957151796081E-2</c:v>
                </c:pt>
                <c:pt idx="46">
                  <c:v>-3.1511873365302881E-2</c:v>
                </c:pt>
                <c:pt idx="47">
                  <c:v>-3.2428582393122761E-2</c:v>
                </c:pt>
                <c:pt idx="48">
                  <c:v>-3.2883552014459215E-2</c:v>
                </c:pt>
                <c:pt idx="49">
                  <c:v>-3.3769509244944394E-2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Dragon_vs_RK1!$AG$1</c:f>
              <c:strCache>
                <c:ptCount val="1"/>
                <c:pt idx="0">
                  <c:v>Pu242</c:v>
                </c:pt>
              </c:strCache>
            </c:strRef>
          </c:tx>
          <c:marker>
            <c:symbol val="none"/>
          </c:marker>
          <c:xVal>
            <c:numRef>
              <c:f>Dragon_vs_RK1!$AB$2:$AB$51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Dragon_vs_RK1!$AG$2:$AG$51</c:f>
              <c:numCache>
                <c:formatCode>0.0%</c:formatCode>
                <c:ptCount val="50"/>
                <c:pt idx="0">
                  <c:v>-1.3230238545109928E-16</c:v>
                </c:pt>
                <c:pt idx="1">
                  <c:v>-4.4875445754951875E-3</c:v>
                </c:pt>
                <c:pt idx="2">
                  <c:v>-8.6969550209288014E-3</c:v>
                </c:pt>
                <c:pt idx="3">
                  <c:v>-8.8298929393638235E-3</c:v>
                </c:pt>
                <c:pt idx="4">
                  <c:v>-1.2872548022723456E-2</c:v>
                </c:pt>
                <c:pt idx="5">
                  <c:v>-1.3414149971036609E-2</c:v>
                </c:pt>
                <c:pt idx="6">
                  <c:v>-1.727554824717234E-2</c:v>
                </c:pt>
                <c:pt idx="7">
                  <c:v>-2.0922223805326923E-2</c:v>
                </c:pt>
                <c:pt idx="8">
                  <c:v>-2.1766235433820186E-2</c:v>
                </c:pt>
                <c:pt idx="9">
                  <c:v>-2.5256507413783564E-2</c:v>
                </c:pt>
                <c:pt idx="10">
                  <c:v>-2.6288356424495937E-2</c:v>
                </c:pt>
                <c:pt idx="11">
                  <c:v>-2.960669458585333E-2</c:v>
                </c:pt>
                <c:pt idx="12">
                  <c:v>-3.2785763172482843E-2</c:v>
                </c:pt>
                <c:pt idx="13">
                  <c:v>-3.3915988540338365E-2</c:v>
                </c:pt>
                <c:pt idx="14">
                  <c:v>-3.6948684822979111E-2</c:v>
                </c:pt>
                <c:pt idx="15">
                  <c:v>-3.8151011509130667E-2</c:v>
                </c:pt>
                <c:pt idx="16">
                  <c:v>-4.1038759972454465E-2</c:v>
                </c:pt>
                <c:pt idx="17">
                  <c:v>-4.3832702682101633E-2</c:v>
                </c:pt>
                <c:pt idx="18">
                  <c:v>-4.5049263152558722E-2</c:v>
                </c:pt>
                <c:pt idx="19">
                  <c:v>-4.7725322055201656E-2</c:v>
                </c:pt>
                <c:pt idx="20">
                  <c:v>-4.8951012391587632E-2</c:v>
                </c:pt>
                <c:pt idx="21">
                  <c:v>-5.1516236215996512E-2</c:v>
                </c:pt>
                <c:pt idx="22">
                  <c:v>-5.4001087702601522E-2</c:v>
                </c:pt>
                <c:pt idx="23">
                  <c:v>-5.5205125998993881E-2</c:v>
                </c:pt>
                <c:pt idx="24">
                  <c:v>-5.7598266121025699E-2</c:v>
                </c:pt>
                <c:pt idx="25">
                  <c:v>-5.8792843568947033E-2</c:v>
                </c:pt>
                <c:pt idx="26">
                  <c:v>-6.1100335274770844E-2</c:v>
                </c:pt>
                <c:pt idx="27">
                  <c:v>-6.3352691791156129E-2</c:v>
                </c:pt>
                <c:pt idx="28">
                  <c:v>-6.4511607621672296E-2</c:v>
                </c:pt>
                <c:pt idx="29">
                  <c:v>-6.6697895667224075E-2</c:v>
                </c:pt>
                <c:pt idx="30">
                  <c:v>-6.7832565587926094E-2</c:v>
                </c:pt>
                <c:pt idx="31">
                  <c:v>-6.9953713443011101E-2</c:v>
                </c:pt>
                <c:pt idx="32">
                  <c:v>-7.2023168391938619E-2</c:v>
                </c:pt>
                <c:pt idx="33">
                  <c:v>-7.3118731583592528E-2</c:v>
                </c:pt>
                <c:pt idx="34">
                  <c:v>-7.5138705918542645E-2</c:v>
                </c:pt>
                <c:pt idx="35">
                  <c:v>-7.6213004684755128E-2</c:v>
                </c:pt>
                <c:pt idx="36">
                  <c:v>-7.8176736530365595E-2</c:v>
                </c:pt>
                <c:pt idx="37">
                  <c:v>-8.0112046060971803E-2</c:v>
                </c:pt>
                <c:pt idx="38">
                  <c:v>-8.115087019681122E-2</c:v>
                </c:pt>
                <c:pt idx="39">
                  <c:v>-8.3038402539992312E-2</c:v>
                </c:pt>
                <c:pt idx="40">
                  <c:v>-8.4037720389439644E-2</c:v>
                </c:pt>
                <c:pt idx="41">
                  <c:v>-8.5875483395411595E-2</c:v>
                </c:pt>
                <c:pt idx="42">
                  <c:v>-8.769714200469593E-2</c:v>
                </c:pt>
                <c:pt idx="43">
                  <c:v>-8.8660384719556048E-2</c:v>
                </c:pt>
                <c:pt idx="44">
                  <c:v>-9.0431727740220555E-2</c:v>
                </c:pt>
                <c:pt idx="45">
                  <c:v>-9.1364891620141858E-2</c:v>
                </c:pt>
                <c:pt idx="46">
                  <c:v>-9.3100141227539721E-2</c:v>
                </c:pt>
                <c:pt idx="47">
                  <c:v>-9.4793819429938184E-2</c:v>
                </c:pt>
                <c:pt idx="48">
                  <c:v>-9.5691476770122574E-2</c:v>
                </c:pt>
                <c:pt idx="49">
                  <c:v>-9.735164159805898E-2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Dragon_vs_RK1!$AH$1</c:f>
              <c:strCache>
                <c:ptCount val="1"/>
                <c:pt idx="0">
                  <c:v>Am241</c:v>
                </c:pt>
              </c:strCache>
            </c:strRef>
          </c:tx>
          <c:marker>
            <c:symbol val="none"/>
          </c:marker>
          <c:xVal>
            <c:numRef>
              <c:f>Dragon_vs_RK1!$AB$2:$AB$51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Dragon_vs_RK1!$AH$2:$AH$51</c:f>
              <c:numCache>
                <c:formatCode>0.0%</c:formatCode>
                <c:ptCount val="50"/>
                <c:pt idx="0">
                  <c:v>0</c:v>
                </c:pt>
                <c:pt idx="1">
                  <c:v>-9.7930314268076385E-4</c:v>
                </c:pt>
                <c:pt idx="2">
                  <c:v>-1.5892478280983542E-3</c:v>
                </c:pt>
                <c:pt idx="3">
                  <c:v>-1.0094552793788319E-3</c:v>
                </c:pt>
                <c:pt idx="4">
                  <c:v>-1.1641675809895794E-3</c:v>
                </c:pt>
                <c:pt idx="5">
                  <c:v>-8.6593640814222681E-4</c:v>
                </c:pt>
                <c:pt idx="6">
                  <c:v>-5.6200607435944448E-4</c:v>
                </c:pt>
                <c:pt idx="7">
                  <c:v>9.5082848394935598E-5</c:v>
                </c:pt>
                <c:pt idx="8">
                  <c:v>3.3941646477811621E-4</c:v>
                </c:pt>
                <c:pt idx="9">
                  <c:v>1.3916928294503874E-3</c:v>
                </c:pt>
                <c:pt idx="10">
                  <c:v>1.6306505108681802E-3</c:v>
                </c:pt>
                <c:pt idx="11">
                  <c:v>3.0017217766289054E-3</c:v>
                </c:pt>
                <c:pt idx="12">
                  <c:v>4.6167865292155953E-3</c:v>
                </c:pt>
                <c:pt idx="13">
                  <c:v>5.0233126615111803E-3</c:v>
                </c:pt>
                <c:pt idx="14">
                  <c:v>6.9103734835614687E-3</c:v>
                </c:pt>
                <c:pt idx="15">
                  <c:v>7.4823556219086934E-3</c:v>
                </c:pt>
                <c:pt idx="16">
                  <c:v>9.6484919370937467E-3</c:v>
                </c:pt>
                <c:pt idx="17">
                  <c:v>1.1941704410430298E-2</c:v>
                </c:pt>
                <c:pt idx="18">
                  <c:v>1.2765111482292044E-2</c:v>
                </c:pt>
                <c:pt idx="19">
                  <c:v>1.5294293628730306E-2</c:v>
                </c:pt>
                <c:pt idx="20">
                  <c:v>1.627918034518629E-2</c:v>
                </c:pt>
                <c:pt idx="21">
                  <c:v>1.90107359941377E-2</c:v>
                </c:pt>
                <c:pt idx="22">
                  <c:v>2.18361931979324E-2</c:v>
                </c:pt>
                <c:pt idx="23">
                  <c:v>2.3123324127374768E-2</c:v>
                </c:pt>
                <c:pt idx="24">
                  <c:v>2.6118623728995587E-2</c:v>
                </c:pt>
                <c:pt idx="25">
                  <c:v>2.7616092159780795E-2</c:v>
                </c:pt>
                <c:pt idx="26">
                  <c:v>3.0763055176655455E-2</c:v>
                </c:pt>
                <c:pt idx="27">
                  <c:v>3.3985861220297273E-2</c:v>
                </c:pt>
                <c:pt idx="28">
                  <c:v>3.5763589989627767E-2</c:v>
                </c:pt>
                <c:pt idx="29">
                  <c:v>3.911447780091877E-2</c:v>
                </c:pt>
                <c:pt idx="30">
                  <c:v>4.1116802499914458E-2</c:v>
                </c:pt>
                <c:pt idx="31">
                  <c:v>4.4578775481398963E-2</c:v>
                </c:pt>
                <c:pt idx="32">
                  <c:v>4.8099516194119375E-2</c:v>
                </c:pt>
                <c:pt idx="33">
                  <c:v>5.0410819613262416E-2</c:v>
                </c:pt>
                <c:pt idx="34">
                  <c:v>5.4016725846969683E-2</c:v>
                </c:pt>
                <c:pt idx="35">
                  <c:v>5.6550825664512777E-2</c:v>
                </c:pt>
                <c:pt idx="36">
                  <c:v>6.0240191241656207E-2</c:v>
                </c:pt>
                <c:pt idx="37">
                  <c:v>6.4024540217046649E-2</c:v>
                </c:pt>
                <c:pt idx="38">
                  <c:v>6.6798484098912231E-2</c:v>
                </c:pt>
                <c:pt idx="39">
                  <c:v>7.0655934578690197E-2</c:v>
                </c:pt>
                <c:pt idx="40">
                  <c:v>7.3672549271969645E-2</c:v>
                </c:pt>
                <c:pt idx="41">
                  <c:v>7.7668663923587039E-2</c:v>
                </c:pt>
                <c:pt idx="42">
                  <c:v>8.167201298885686E-2</c:v>
                </c:pt>
                <c:pt idx="43">
                  <c:v>8.4955438201919115E-2</c:v>
                </c:pt>
                <c:pt idx="44">
                  <c:v>8.9077285083387026E-2</c:v>
                </c:pt>
                <c:pt idx="45">
                  <c:v>9.2599020813511526E-2</c:v>
                </c:pt>
                <c:pt idx="46">
                  <c:v>9.6864428080796899E-2</c:v>
                </c:pt>
                <c:pt idx="47">
                  <c:v>0.10115993476064745</c:v>
                </c:pt>
                <c:pt idx="48">
                  <c:v>0.10495434690192354</c:v>
                </c:pt>
                <c:pt idx="49">
                  <c:v>0.10941181103382069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Dragon_vs_RK1!$AJ$1</c:f>
              <c:strCache>
                <c:ptCount val="1"/>
                <c:pt idx="0">
                  <c:v>U238</c:v>
                </c:pt>
              </c:strCache>
            </c:strRef>
          </c:tx>
          <c:marker>
            <c:symbol val="none"/>
          </c:marker>
          <c:xVal>
            <c:numRef>
              <c:f>Dragon_vs_RK1!$AB$2:$AB$51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Dragon_vs_RK1!$AJ$2:$AJ$51</c:f>
              <c:numCache>
                <c:formatCode>0.0%</c:formatCode>
                <c:ptCount val="50"/>
                <c:pt idx="0">
                  <c:v>0</c:v>
                </c:pt>
                <c:pt idx="1">
                  <c:v>9.6999624406948716E-4</c:v>
                </c:pt>
                <c:pt idx="2">
                  <c:v>1.9194112102080792E-3</c:v>
                </c:pt>
                <c:pt idx="3">
                  <c:v>2.866240588153407E-4</c:v>
                </c:pt>
                <c:pt idx="4">
                  <c:v>1.3129073302350818E-3</c:v>
                </c:pt>
                <c:pt idx="5">
                  <c:v>-3.0186177775221886E-4</c:v>
                </c:pt>
                <c:pt idx="6">
                  <c:v>8.0286892149157259E-4</c:v>
                </c:pt>
                <c:pt idx="7">
                  <c:v>1.8870876398740767E-3</c:v>
                </c:pt>
                <c:pt idx="8">
                  <c:v>3.9081435207122435E-4</c:v>
                </c:pt>
                <c:pt idx="9">
                  <c:v>1.5555593979974631E-3</c:v>
                </c:pt>
                <c:pt idx="10">
                  <c:v>1.4167774586905791E-4</c:v>
                </c:pt>
                <c:pt idx="11">
                  <c:v>1.3891908965373324E-3</c:v>
                </c:pt>
                <c:pt idx="12">
                  <c:v>2.6163211987857179E-3</c:v>
                </c:pt>
                <c:pt idx="13">
                  <c:v>1.3275446318953346E-3</c:v>
                </c:pt>
                <c:pt idx="14">
                  <c:v>2.6397917341213391E-3</c:v>
                </c:pt>
                <c:pt idx="15">
                  <c:v>1.306990671535848E-3</c:v>
                </c:pt>
                <c:pt idx="16">
                  <c:v>2.705806888794265E-3</c:v>
                </c:pt>
                <c:pt idx="17">
                  <c:v>4.1510241026078516E-3</c:v>
                </c:pt>
                <c:pt idx="18">
                  <c:v>2.9476469970567552E-3</c:v>
                </c:pt>
                <c:pt idx="19">
                  <c:v>4.4159779492763274E-3</c:v>
                </c:pt>
                <c:pt idx="20">
                  <c:v>3.3023050289835471E-3</c:v>
                </c:pt>
                <c:pt idx="21">
                  <c:v>4.7940904781008853E-3</c:v>
                </c:pt>
                <c:pt idx="22">
                  <c:v>6.4028724283754007E-3</c:v>
                </c:pt>
                <c:pt idx="23">
                  <c:v>5.3570659581378662E-3</c:v>
                </c:pt>
                <c:pt idx="24">
                  <c:v>6.9916377355212101E-3</c:v>
                </c:pt>
                <c:pt idx="25">
                  <c:v>6.0398949757604859E-3</c:v>
                </c:pt>
                <c:pt idx="26">
                  <c:v>7.7006901716323104E-3</c:v>
                </c:pt>
                <c:pt idx="27">
                  <c:v>9.4123997461206445E-3</c:v>
                </c:pt>
                <c:pt idx="28">
                  <c:v>8.5326534867484465E-3</c:v>
                </c:pt>
                <c:pt idx="29">
                  <c:v>1.0344241866895577E-2</c:v>
                </c:pt>
                <c:pt idx="30">
                  <c:v>9.5634611569035237E-3</c:v>
                </c:pt>
                <c:pt idx="31">
                  <c:v>1.1404441796285985E-2</c:v>
                </c:pt>
                <c:pt idx="32">
                  <c:v>1.3374111856943621E-2</c:v>
                </c:pt>
                <c:pt idx="33">
                  <c:v>1.2671005968489432E-2</c:v>
                </c:pt>
                <c:pt idx="34">
                  <c:v>1.4597367596823852E-2</c:v>
                </c:pt>
                <c:pt idx="35">
                  <c:v>1.3998287288059689E-2</c:v>
                </c:pt>
                <c:pt idx="36">
                  <c:v>1.6032683277406274E-2</c:v>
                </c:pt>
                <c:pt idx="37">
                  <c:v>1.8202530878645134E-2</c:v>
                </c:pt>
                <c:pt idx="38">
                  <c:v>1.7609005245994659E-2</c:v>
                </c:pt>
                <c:pt idx="39">
                  <c:v>1.9814530471477385E-2</c:v>
                </c:pt>
                <c:pt idx="40">
                  <c:v>1.940942014995398E-2</c:v>
                </c:pt>
                <c:pt idx="41">
                  <c:v>2.1652186908494884E-2</c:v>
                </c:pt>
                <c:pt idx="42">
                  <c:v>2.3956877979446026E-2</c:v>
                </c:pt>
                <c:pt idx="43">
                  <c:v>2.3641857835378387E-2</c:v>
                </c:pt>
                <c:pt idx="44">
                  <c:v>2.6067853917765688E-2</c:v>
                </c:pt>
                <c:pt idx="45">
                  <c:v>2.5787728227507026E-2</c:v>
                </c:pt>
                <c:pt idx="46">
                  <c:v>2.8254984360215212E-2</c:v>
                </c:pt>
                <c:pt idx="47">
                  <c:v>3.0788761007859711E-2</c:v>
                </c:pt>
                <c:pt idx="48">
                  <c:v>3.0689098186212113E-2</c:v>
                </c:pt>
                <c:pt idx="49">
                  <c:v>3.3353191393629869E-2</c:v>
                </c:pt>
              </c:numCache>
            </c:numRef>
          </c:yVal>
          <c:smooth val="0"/>
        </c:ser>
        <c:ser>
          <c:idx val="6"/>
          <c:order val="0"/>
          <c:tx>
            <c:strRef>
              <c:f>Dragon_vs_RK1!$AI$1</c:f>
              <c:strCache>
                <c:ptCount val="1"/>
                <c:pt idx="0">
                  <c:v>U235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Dragon_vs_RK1!$AB$2:$AB$51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Dragon_vs_RK1!$AI$2:$AI$51</c:f>
              <c:numCache>
                <c:formatCode>0.0%</c:formatCode>
                <c:ptCount val="50"/>
                <c:pt idx="0">
                  <c:v>0</c:v>
                </c:pt>
                <c:pt idx="1">
                  <c:v>6.4617540720145568E-3</c:v>
                </c:pt>
                <c:pt idx="2">
                  <c:v>1.3113180750994085E-2</c:v>
                </c:pt>
                <c:pt idx="3">
                  <c:v>8.6617286971390947E-5</c:v>
                </c:pt>
                <c:pt idx="4">
                  <c:v>7.1283840904940096E-3</c:v>
                </c:pt>
                <c:pt idx="5">
                  <c:v>-5.400842701936478E-3</c:v>
                </c:pt>
                <c:pt idx="6">
                  <c:v>2.0381969313531148E-3</c:v>
                </c:pt>
                <c:pt idx="7">
                  <c:v>9.7330977006800882E-3</c:v>
                </c:pt>
                <c:pt idx="8">
                  <c:v>-2.1610627702668079E-3</c:v>
                </c:pt>
                <c:pt idx="9">
                  <c:v>5.9381208924680377E-3</c:v>
                </c:pt>
                <c:pt idx="10">
                  <c:v>-5.4776871925521125E-3</c:v>
                </c:pt>
                <c:pt idx="11">
                  <c:v>3.0199622746550957E-3</c:v>
                </c:pt>
                <c:pt idx="12">
                  <c:v>1.1819720887564285E-2</c:v>
                </c:pt>
                <c:pt idx="13">
                  <c:v>9.8029971722958542E-4</c:v>
                </c:pt>
                <c:pt idx="14">
                  <c:v>1.0194853759732123E-2</c:v>
                </c:pt>
                <c:pt idx="15">
                  <c:v>-1.9207255076960015E-4</c:v>
                </c:pt>
                <c:pt idx="16">
                  <c:v>9.4223465440950883E-3</c:v>
                </c:pt>
                <c:pt idx="17">
                  <c:v>1.9366822083920165E-2</c:v>
                </c:pt>
                <c:pt idx="18">
                  <c:v>9.5667039376161542E-3</c:v>
                </c:pt>
                <c:pt idx="19">
                  <c:v>1.9925933811105412E-2</c:v>
                </c:pt>
                <c:pt idx="20">
                  <c:v>1.0574339317653935E-2</c:v>
                </c:pt>
                <c:pt idx="21">
                  <c:v>2.1400361622011359E-2</c:v>
                </c:pt>
                <c:pt idx="22">
                  <c:v>3.2562953860034459E-2</c:v>
                </c:pt>
                <c:pt idx="23">
                  <c:v>2.3749610753311886E-2</c:v>
                </c:pt>
                <c:pt idx="24">
                  <c:v>3.5386580056618273E-2</c:v>
                </c:pt>
                <c:pt idx="25">
                  <c:v>2.7018951115121571E-2</c:v>
                </c:pt>
                <c:pt idx="26">
                  <c:v>3.9132838496680644E-2</c:v>
                </c:pt>
                <c:pt idx="27">
                  <c:v>5.1651704285630262E-2</c:v>
                </c:pt>
                <c:pt idx="28">
                  <c:v>4.3841690965564548E-2</c:v>
                </c:pt>
                <c:pt idx="29">
                  <c:v>5.6843605414638509E-2</c:v>
                </c:pt>
                <c:pt idx="30">
                  <c:v>4.9491809950668549E-2</c:v>
                </c:pt>
                <c:pt idx="31">
                  <c:v>6.3017239730532831E-2</c:v>
                </c:pt>
                <c:pt idx="32">
                  <c:v>7.6951197915773789E-2</c:v>
                </c:pt>
                <c:pt idx="33">
                  <c:v>7.0209154763501244E-2</c:v>
                </c:pt>
                <c:pt idx="34">
                  <c:v>8.4708439979286482E-2</c:v>
                </c:pt>
                <c:pt idx="35">
                  <c:v>7.8349820359274208E-2</c:v>
                </c:pt>
                <c:pt idx="36">
                  <c:v>9.3446113782236523E-2</c:v>
                </c:pt>
                <c:pt idx="37">
                  <c:v>0.10901745698877863</c:v>
                </c:pt>
                <c:pt idx="38">
                  <c:v>0.10327744560739568</c:v>
                </c:pt>
                <c:pt idx="39">
                  <c:v>0.11944369714143029</c:v>
                </c:pt>
                <c:pt idx="40">
                  <c:v>0.11410009736841299</c:v>
                </c:pt>
                <c:pt idx="41">
                  <c:v>0.13083166930273685</c:v>
                </c:pt>
                <c:pt idx="42">
                  <c:v>0.14808407727844713</c:v>
                </c:pt>
                <c:pt idx="43">
                  <c:v>0.14337554329832775</c:v>
                </c:pt>
                <c:pt idx="44">
                  <c:v>0.16134451968005686</c:v>
                </c:pt>
                <c:pt idx="45">
                  <c:v>0.1570724323325432</c:v>
                </c:pt>
                <c:pt idx="46">
                  <c:v>0.17564285793897996</c:v>
                </c:pt>
                <c:pt idx="47">
                  <c:v>0.19473110648371492</c:v>
                </c:pt>
                <c:pt idx="48">
                  <c:v>0.19103300462269654</c:v>
                </c:pt>
                <c:pt idx="49">
                  <c:v>0.21080224803573216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1744"/>
        <c:axId val="31873664"/>
      </c:scatterChart>
      <c:valAx>
        <c:axId val="31871744"/>
        <c:scaling>
          <c:orientation val="minMax"/>
        </c:scaling>
        <c:delete val="0"/>
        <c:axPos val="b"/>
        <c:title>
          <c:tx>
            <c:strRef>
              <c:f>Dragon_vs_RK1!$C$1</c:f>
              <c:strCache>
                <c:ptCount val="1"/>
                <c:pt idx="0">
                  <c:v>durée (années)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873664"/>
        <c:crosses val="autoZero"/>
        <c:crossBetween val="midCat"/>
      </c:valAx>
      <c:valAx>
        <c:axId val="3187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écart (%)</a:t>
                </a:r>
              </a:p>
            </c:rich>
          </c:tx>
          <c:layout/>
          <c:overlay val="0"/>
        </c:title>
        <c:numFmt formatCode="0.0%" sourceLinked="1"/>
        <c:majorTickMark val="none"/>
        <c:minorTickMark val="none"/>
        <c:tickLblPos val="nextTo"/>
        <c:crossAx val="3187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Ecarts relatifs de concentration (DRAGON - RK1)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Dragon_vs_RK1!$AC$1</c:f>
              <c:strCache>
                <c:ptCount val="1"/>
                <c:pt idx="0">
                  <c:v>Pu238</c:v>
                </c:pt>
              </c:strCache>
            </c:strRef>
          </c:tx>
          <c:marker>
            <c:symbol val="none"/>
          </c:marker>
          <c:xVal>
            <c:numRef>
              <c:f>Dragon_vs_RK1!$AB$2:$AB$51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Dragon_vs_RK1!$AC$2:$AC$51</c:f>
              <c:numCache>
                <c:formatCode>0.0%</c:formatCode>
                <c:ptCount val="50"/>
                <c:pt idx="0">
                  <c:v>0</c:v>
                </c:pt>
                <c:pt idx="1">
                  <c:v>-6.6719334850351949E-3</c:v>
                </c:pt>
                <c:pt idx="2">
                  <c:v>-3.0034075058652618E-2</c:v>
                </c:pt>
                <c:pt idx="3">
                  <c:v>-7.9015757639538983E-2</c:v>
                </c:pt>
                <c:pt idx="4">
                  <c:v>-0.11984873724313318</c:v>
                </c:pt>
                <c:pt idx="5">
                  <c:v>-0.176832611115528</c:v>
                </c:pt>
                <c:pt idx="6">
                  <c:v>-0.22130583487225441</c:v>
                </c:pt>
                <c:pt idx="7">
                  <c:v>-0.2651907937710406</c:v>
                </c:pt>
                <c:pt idx="8">
                  <c:v>-0.31817518462330208</c:v>
                </c:pt>
                <c:pt idx="9">
                  <c:v>-0.3579045728928531</c:v>
                </c:pt>
                <c:pt idx="10">
                  <c:v>-0.40463111307333072</c:v>
                </c:pt>
                <c:pt idx="11">
                  <c:v>-0.43922714285045589</c:v>
                </c:pt>
                <c:pt idx="12">
                  <c:v>-0.47155917606325726</c:v>
                </c:pt>
                <c:pt idx="13">
                  <c:v>-0.50928750056154504</c:v>
                </c:pt>
                <c:pt idx="14">
                  <c:v>-0.53686526739844886</c:v>
                </c:pt>
                <c:pt idx="15">
                  <c:v>-0.56921936683508445</c:v>
                </c:pt>
                <c:pt idx="16">
                  <c:v>-0.59274280495137455</c:v>
                </c:pt>
                <c:pt idx="17">
                  <c:v>-0.61462611521219324</c:v>
                </c:pt>
                <c:pt idx="18">
                  <c:v>-0.64057735979693209</c:v>
                </c:pt>
                <c:pt idx="19">
                  <c:v>-0.65927438342697742</c:v>
                </c:pt>
                <c:pt idx="20">
                  <c:v>-0.68167442377373588</c:v>
                </c:pt>
                <c:pt idx="21">
                  <c:v>-0.69771048994411378</c:v>
                </c:pt>
                <c:pt idx="22">
                  <c:v>-0.71270898693450091</c:v>
                </c:pt>
                <c:pt idx="23">
                  <c:v>-0.73092090163601575</c:v>
                </c:pt>
                <c:pt idx="24">
                  <c:v>-0.74386516229411159</c:v>
                </c:pt>
                <c:pt idx="25">
                  <c:v>-0.75973860084004408</c:v>
                </c:pt>
                <c:pt idx="26">
                  <c:v>-0.77095441356280658</c:v>
                </c:pt>
                <c:pt idx="27">
                  <c:v>-0.78149938419525511</c:v>
                </c:pt>
                <c:pt idx="28">
                  <c:v>-0.79460463067704301</c:v>
                </c:pt>
                <c:pt idx="29">
                  <c:v>-0.80379398626360143</c:v>
                </c:pt>
                <c:pt idx="30">
                  <c:v>-0.8153208920339553</c:v>
                </c:pt>
                <c:pt idx="31">
                  <c:v>-0.82336157080347339</c:v>
                </c:pt>
                <c:pt idx="32">
                  <c:v>-0.83095946842036261</c:v>
                </c:pt>
                <c:pt idx="33">
                  <c:v>-0.84060628672636306</c:v>
                </c:pt>
                <c:pt idx="34">
                  <c:v>-0.84729009520092124</c:v>
                </c:pt>
                <c:pt idx="35">
                  <c:v>-0.85585411923261823</c:v>
                </c:pt>
                <c:pt idx="36">
                  <c:v>-0.86174638492212186</c:v>
                </c:pt>
                <c:pt idx="37">
                  <c:v>-0.8673366251155562</c:v>
                </c:pt>
                <c:pt idx="38">
                  <c:v>-0.87459181962446053</c:v>
                </c:pt>
                <c:pt idx="39">
                  <c:v>-0.87954610432508062</c:v>
                </c:pt>
                <c:pt idx="40">
                  <c:v>-0.88602616833609804</c:v>
                </c:pt>
                <c:pt idx="41">
                  <c:v>-0.89043275246345621</c:v>
                </c:pt>
                <c:pt idx="42">
                  <c:v>-0.89462665256861473</c:v>
                </c:pt>
                <c:pt idx="43">
                  <c:v>-0.90016689158043939</c:v>
                </c:pt>
                <c:pt idx="44">
                  <c:v>-0.9039097907483441</c:v>
                </c:pt>
                <c:pt idx="45">
                  <c:v>-0.90888922341726874</c:v>
                </c:pt>
                <c:pt idx="46">
                  <c:v>-0.91223995819366788</c:v>
                </c:pt>
                <c:pt idx="47">
                  <c:v>-0.91543361103887355</c:v>
                </c:pt>
                <c:pt idx="48">
                  <c:v>-0.91972910594272073</c:v>
                </c:pt>
                <c:pt idx="49">
                  <c:v>-0.92259289964558233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10912"/>
        <c:axId val="31929472"/>
      </c:scatterChart>
      <c:valAx>
        <c:axId val="31910912"/>
        <c:scaling>
          <c:orientation val="minMax"/>
        </c:scaling>
        <c:delete val="0"/>
        <c:axPos val="b"/>
        <c:title>
          <c:tx>
            <c:strRef>
              <c:f>Dragon_vs_RK1!$C$1</c:f>
              <c:strCache>
                <c:ptCount val="1"/>
                <c:pt idx="0">
                  <c:v>durée (années)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929472"/>
        <c:crosses val="autoZero"/>
        <c:crossBetween val="midCat"/>
      </c:valAx>
      <c:valAx>
        <c:axId val="31929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écart (%)</a:t>
                </a:r>
              </a:p>
            </c:rich>
          </c:tx>
          <c:layout/>
          <c:overlay val="0"/>
        </c:title>
        <c:numFmt formatCode="0.0%" sourceLinked="1"/>
        <c:majorTickMark val="none"/>
        <c:minorTickMark val="none"/>
        <c:tickLblPos val="nextTo"/>
        <c:crossAx val="31910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Dragon_vs_RK1!$AO$1</c:f>
              <c:strCache>
                <c:ptCount val="1"/>
                <c:pt idx="0">
                  <c:v>Pu238 %wt</c:v>
                </c:pt>
              </c:strCache>
            </c:strRef>
          </c:tx>
          <c:marker>
            <c:symbol val="none"/>
          </c:marker>
          <c:xVal>
            <c:numRef>
              <c:f>Dragon_vs_RK1!$AM$2:$AM$51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Dragon_vs_RK1!$AO$2:$AO$51</c:f>
              <c:numCache>
                <c:formatCode>0.00%</c:formatCode>
                <c:ptCount val="50"/>
                <c:pt idx="0">
                  <c:v>3.7879255634991307E-3</c:v>
                </c:pt>
                <c:pt idx="1">
                  <c:v>3.7057992673675288E-3</c:v>
                </c:pt>
                <c:pt idx="2">
                  <c:v>3.6835166246685599E-3</c:v>
                </c:pt>
                <c:pt idx="3">
                  <c:v>3.7077314236320532E-3</c:v>
                </c:pt>
                <c:pt idx="4">
                  <c:v>3.7658571793239698E-3</c:v>
                </c:pt>
                <c:pt idx="5">
                  <c:v>3.8487261355857963E-3</c:v>
                </c:pt>
                <c:pt idx="6">
                  <c:v>3.9494572505871101E-3</c:v>
                </c:pt>
                <c:pt idx="7">
                  <c:v>4.0630621118122991E-3</c:v>
                </c:pt>
                <c:pt idx="8">
                  <c:v>4.1861533865699485E-3</c:v>
                </c:pt>
                <c:pt idx="9">
                  <c:v>4.3157626005525416E-3</c:v>
                </c:pt>
                <c:pt idx="10">
                  <c:v>4.4501806908064101E-3</c:v>
                </c:pt>
                <c:pt idx="11">
                  <c:v>4.5879023822266397E-3</c:v>
                </c:pt>
                <c:pt idx="12">
                  <c:v>4.7278628932131929E-3</c:v>
                </c:pt>
                <c:pt idx="13">
                  <c:v>4.8689481123561909E-3</c:v>
                </c:pt>
                <c:pt idx="14">
                  <c:v>5.0104403348531501E-3</c:v>
                </c:pt>
                <c:pt idx="15">
                  <c:v>5.1520600229164656E-3</c:v>
                </c:pt>
                <c:pt idx="16">
                  <c:v>5.2936751921041931E-3</c:v>
                </c:pt>
                <c:pt idx="17">
                  <c:v>5.4343244950083571E-3</c:v>
                </c:pt>
                <c:pt idx="18">
                  <c:v>5.574090805862424E-3</c:v>
                </c:pt>
                <c:pt idx="19">
                  <c:v>5.7128353599350387E-3</c:v>
                </c:pt>
                <c:pt idx="20">
                  <c:v>5.8505609964820682E-3</c:v>
                </c:pt>
                <c:pt idx="21">
                  <c:v>5.9866538654991296E-3</c:v>
                </c:pt>
                <c:pt idx="22">
                  <c:v>6.121496426904972E-3</c:v>
                </c:pt>
                <c:pt idx="23">
                  <c:v>6.2547601155956275E-3</c:v>
                </c:pt>
                <c:pt idx="24">
                  <c:v>6.3864815270128503E-3</c:v>
                </c:pt>
                <c:pt idx="25">
                  <c:v>6.5164613946375035E-3</c:v>
                </c:pt>
                <c:pt idx="26">
                  <c:v>6.6445931578489143E-3</c:v>
                </c:pt>
                <c:pt idx="27">
                  <c:v>6.7712428045943757E-3</c:v>
                </c:pt>
                <c:pt idx="28">
                  <c:v>6.8961148386797932E-3</c:v>
                </c:pt>
                <c:pt idx="29">
                  <c:v>7.0189955500880143E-3</c:v>
                </c:pt>
                <c:pt idx="30">
                  <c:v>7.1400723112849578E-3</c:v>
                </c:pt>
                <c:pt idx="31">
                  <c:v>7.2591865917350489E-3</c:v>
                </c:pt>
                <c:pt idx="32">
                  <c:v>7.3768986758944288E-3</c:v>
                </c:pt>
                <c:pt idx="33">
                  <c:v>7.4925745853229309E-3</c:v>
                </c:pt>
                <c:pt idx="34">
                  <c:v>7.606613859081025E-3</c:v>
                </c:pt>
                <c:pt idx="35">
                  <c:v>7.7186814249711926E-3</c:v>
                </c:pt>
                <c:pt idx="36">
                  <c:v>7.8287555070980976E-3</c:v>
                </c:pt>
                <c:pt idx="37">
                  <c:v>7.9372287003589229E-3</c:v>
                </c:pt>
                <c:pt idx="38">
                  <c:v>8.0440628226126753E-3</c:v>
                </c:pt>
                <c:pt idx="39">
                  <c:v>8.1489241111894692E-3</c:v>
                </c:pt>
                <c:pt idx="40">
                  <c:v>8.2521577670461744E-3</c:v>
                </c:pt>
                <c:pt idx="41">
                  <c:v>8.3537961242367929E-3</c:v>
                </c:pt>
                <c:pt idx="42">
                  <c:v>8.4538048672882695E-3</c:v>
                </c:pt>
                <c:pt idx="43">
                  <c:v>8.5518710562667785E-3</c:v>
                </c:pt>
                <c:pt idx="44">
                  <c:v>8.6483652368784629E-3</c:v>
                </c:pt>
                <c:pt idx="45">
                  <c:v>8.7429095492617039E-3</c:v>
                </c:pt>
                <c:pt idx="46">
                  <c:v>8.8365324726953406E-3</c:v>
                </c:pt>
                <c:pt idx="47">
                  <c:v>8.9282043665121751E-3</c:v>
                </c:pt>
                <c:pt idx="48">
                  <c:v>9.0182973530274005E-3</c:v>
                </c:pt>
                <c:pt idx="49">
                  <c:v>9.1063908391846929E-3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Dragon_vs_RK1!$AP$1</c:f>
              <c:strCache>
                <c:ptCount val="1"/>
                <c:pt idx="0">
                  <c:v>Pu239 %wt</c:v>
                </c:pt>
              </c:strCache>
            </c:strRef>
          </c:tx>
          <c:marker>
            <c:symbol val="none"/>
          </c:marker>
          <c:xVal>
            <c:numRef>
              <c:f>Dragon_vs_RK1!$AM$2:$AM$51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Dragon_vs_RK1!$AP$2:$AP$51</c:f>
              <c:numCache>
                <c:formatCode>0.00%</c:formatCode>
                <c:ptCount val="50"/>
                <c:pt idx="0">
                  <c:v>0.6908059812528462</c:v>
                </c:pt>
                <c:pt idx="1">
                  <c:v>0.68868227361333378</c:v>
                </c:pt>
                <c:pt idx="2">
                  <c:v>0.68685595663983445</c:v>
                </c:pt>
                <c:pt idx="3">
                  <c:v>0.68497950742887359</c:v>
                </c:pt>
                <c:pt idx="4">
                  <c:v>0.68304245766145533</c:v>
                </c:pt>
                <c:pt idx="5">
                  <c:v>0.68106447065356135</c:v>
                </c:pt>
                <c:pt idx="6">
                  <c:v>0.6790501477601063</c:v>
                </c:pt>
                <c:pt idx="7">
                  <c:v>0.67700471792971362</c:v>
                </c:pt>
                <c:pt idx="8">
                  <c:v>0.674936844028173</c:v>
                </c:pt>
                <c:pt idx="9">
                  <c:v>0.67285387871040969</c:v>
                </c:pt>
                <c:pt idx="10">
                  <c:v>0.67074931151255579</c:v>
                </c:pt>
                <c:pt idx="11">
                  <c:v>0.66862951607352272</c:v>
                </c:pt>
                <c:pt idx="12">
                  <c:v>0.66650485315936292</c:v>
                </c:pt>
                <c:pt idx="13">
                  <c:v>0.66436177375348671</c:v>
                </c:pt>
                <c:pt idx="14">
                  <c:v>0.662217062309987</c:v>
                </c:pt>
                <c:pt idx="15">
                  <c:v>0.66007248901040783</c:v>
                </c:pt>
                <c:pt idx="16">
                  <c:v>0.65791572123581676</c:v>
                </c:pt>
                <c:pt idx="17">
                  <c:v>0.65576846124323884</c:v>
                </c:pt>
                <c:pt idx="18">
                  <c:v>0.65361253882110315</c:v>
                </c:pt>
                <c:pt idx="19">
                  <c:v>0.65145992555143284</c:v>
                </c:pt>
                <c:pt idx="20">
                  <c:v>0.64930805437865158</c:v>
                </c:pt>
                <c:pt idx="21">
                  <c:v>0.64715844423626179</c:v>
                </c:pt>
                <c:pt idx="22">
                  <c:v>0.64501471277897005</c:v>
                </c:pt>
                <c:pt idx="23">
                  <c:v>0.64287408003661217</c:v>
                </c:pt>
                <c:pt idx="24">
                  <c:v>0.64073802810192859</c:v>
                </c:pt>
                <c:pt idx="25">
                  <c:v>0.63861784686646261</c:v>
                </c:pt>
                <c:pt idx="26">
                  <c:v>0.63650134399989544</c:v>
                </c:pt>
                <c:pt idx="27">
                  <c:v>0.63439000026628301</c:v>
                </c:pt>
                <c:pt idx="28">
                  <c:v>0.63228504323767765</c:v>
                </c:pt>
                <c:pt idx="29">
                  <c:v>0.63019881121955046</c:v>
                </c:pt>
                <c:pt idx="30">
                  <c:v>0.62811403630228768</c:v>
                </c:pt>
                <c:pt idx="31">
                  <c:v>0.626049181222602</c:v>
                </c:pt>
                <c:pt idx="32">
                  <c:v>0.62398932905538085</c:v>
                </c:pt>
                <c:pt idx="33">
                  <c:v>0.62193591357674582</c:v>
                </c:pt>
                <c:pt idx="34">
                  <c:v>0.61989904158265174</c:v>
                </c:pt>
                <c:pt idx="35">
                  <c:v>0.61787879697529158</c:v>
                </c:pt>
                <c:pt idx="36">
                  <c:v>0.61586616316166987</c:v>
                </c:pt>
                <c:pt idx="37">
                  <c:v>0.61387178948769716</c:v>
                </c:pt>
                <c:pt idx="38">
                  <c:v>0.61189259244478333</c:v>
                </c:pt>
                <c:pt idx="39">
                  <c:v>0.6099205048358638</c:v>
                </c:pt>
                <c:pt idx="40">
                  <c:v>0.60796376134099961</c:v>
                </c:pt>
                <c:pt idx="41">
                  <c:v>0.60601513219436964</c:v>
                </c:pt>
                <c:pt idx="42">
                  <c:v>0.60408095843815501</c:v>
                </c:pt>
                <c:pt idx="43">
                  <c:v>0.60216388324758385</c:v>
                </c:pt>
                <c:pt idx="44">
                  <c:v>0.60026571400899298</c:v>
                </c:pt>
                <c:pt idx="45">
                  <c:v>0.59838464733041075</c:v>
                </c:pt>
                <c:pt idx="46">
                  <c:v>0.59650758871820486</c:v>
                </c:pt>
                <c:pt idx="47">
                  <c:v>0.59464719367813323</c:v>
                </c:pt>
                <c:pt idx="48">
                  <c:v>0.59280508345558258</c:v>
                </c:pt>
                <c:pt idx="49">
                  <c:v>0.59097731937369213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Dragon_vs_RK1!$AQ$1</c:f>
              <c:strCache>
                <c:ptCount val="1"/>
                <c:pt idx="0">
                  <c:v>Pu240 %wt</c:v>
                </c:pt>
              </c:strCache>
            </c:strRef>
          </c:tx>
          <c:marker>
            <c:symbol val="none"/>
          </c:marker>
          <c:xVal>
            <c:numRef>
              <c:f>Dragon_vs_RK1!$AM$2:$AM$51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Dragon_vs_RK1!$AQ$2:$AQ$51</c:f>
              <c:numCache>
                <c:formatCode>0.00%</c:formatCode>
                <c:ptCount val="50"/>
                <c:pt idx="0">
                  <c:v>0.2303669445106668</c:v>
                </c:pt>
                <c:pt idx="1">
                  <c:v>0.23320448935664859</c:v>
                </c:pt>
                <c:pt idx="2">
                  <c:v>0.23571520167185891</c:v>
                </c:pt>
                <c:pt idx="3">
                  <c:v>0.23817467005955756</c:v>
                </c:pt>
                <c:pt idx="4">
                  <c:v>0.24060136639598489</c:v>
                </c:pt>
                <c:pt idx="5">
                  <c:v>0.24299141533154633</c:v>
                </c:pt>
                <c:pt idx="6">
                  <c:v>0.2453467771279195</c:v>
                </c:pt>
                <c:pt idx="7">
                  <c:v>0.24766972776136045</c:v>
                </c:pt>
                <c:pt idx="8">
                  <c:v>0.24996069639179311</c:v>
                </c:pt>
                <c:pt idx="9">
                  <c:v>0.25221418337415957</c:v>
                </c:pt>
                <c:pt idx="10">
                  <c:v>0.25444007879160246</c:v>
                </c:pt>
                <c:pt idx="11">
                  <c:v>0.25663817287942275</c:v>
                </c:pt>
                <c:pt idx="12">
                  <c:v>0.25880063153328808</c:v>
                </c:pt>
                <c:pt idx="13">
                  <c:v>0.26093834268746441</c:v>
                </c:pt>
                <c:pt idx="14">
                  <c:v>0.26304576521976297</c:v>
                </c:pt>
                <c:pt idx="15">
                  <c:v>0.26512071886049177</c:v>
                </c:pt>
                <c:pt idx="16">
                  <c:v>0.26717498227128711</c:v>
                </c:pt>
                <c:pt idx="17">
                  <c:v>0.26919151457086415</c:v>
                </c:pt>
                <c:pt idx="18">
                  <c:v>0.27118651527356863</c:v>
                </c:pt>
                <c:pt idx="19">
                  <c:v>0.27315535826843829</c:v>
                </c:pt>
                <c:pt idx="20">
                  <c:v>0.27509409718513683</c:v>
                </c:pt>
                <c:pt idx="21">
                  <c:v>0.27701032682459331</c:v>
                </c:pt>
                <c:pt idx="22">
                  <c:v>0.27889944965677116</c:v>
                </c:pt>
                <c:pt idx="23">
                  <c:v>0.28076398817264975</c:v>
                </c:pt>
                <c:pt idx="24">
                  <c:v>0.28260501522829762</c:v>
                </c:pt>
                <c:pt idx="25">
                  <c:v>0.28441327684152445</c:v>
                </c:pt>
                <c:pt idx="26">
                  <c:v>0.28619823788205456</c:v>
                </c:pt>
                <c:pt idx="27">
                  <c:v>0.28796432991983539</c:v>
                </c:pt>
                <c:pt idx="28">
                  <c:v>0.2897058955911555</c:v>
                </c:pt>
                <c:pt idx="29">
                  <c:v>0.29142033636246578</c:v>
                </c:pt>
                <c:pt idx="30">
                  <c:v>0.29311531496240872</c:v>
                </c:pt>
                <c:pt idx="31">
                  <c:v>0.29478075930491682</c:v>
                </c:pt>
                <c:pt idx="32">
                  <c:v>0.29642903621920857</c:v>
                </c:pt>
                <c:pt idx="33">
                  <c:v>0.29805790817261885</c:v>
                </c:pt>
                <c:pt idx="34">
                  <c:v>0.29965973722954525</c:v>
                </c:pt>
                <c:pt idx="35">
                  <c:v>0.30123801762175484</c:v>
                </c:pt>
                <c:pt idx="36">
                  <c:v>0.30279830260009405</c:v>
                </c:pt>
                <c:pt idx="37">
                  <c:v>0.30433280791551265</c:v>
                </c:pt>
                <c:pt idx="38">
                  <c:v>0.3058434821994217</c:v>
                </c:pt>
                <c:pt idx="39">
                  <c:v>0.30734019604967722</c:v>
                </c:pt>
                <c:pt idx="40">
                  <c:v>0.30881353150371282</c:v>
                </c:pt>
                <c:pt idx="41">
                  <c:v>0.31027409636538444</c:v>
                </c:pt>
                <c:pt idx="42">
                  <c:v>0.31171119201329955</c:v>
                </c:pt>
                <c:pt idx="43">
                  <c:v>0.31312619671801128</c:v>
                </c:pt>
                <c:pt idx="44">
                  <c:v>0.31452008573580642</c:v>
                </c:pt>
                <c:pt idx="45">
                  <c:v>0.31589194895123934</c:v>
                </c:pt>
                <c:pt idx="46">
                  <c:v>0.31725365298202091</c:v>
                </c:pt>
                <c:pt idx="47">
                  <c:v>0.31859344089090785</c:v>
                </c:pt>
                <c:pt idx="48">
                  <c:v>0.31991576725362153</c:v>
                </c:pt>
                <c:pt idx="49">
                  <c:v>0.32121494625091862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Dragon_vs_RK1!$AR$1</c:f>
              <c:strCache>
                <c:ptCount val="1"/>
                <c:pt idx="0">
                  <c:v>Pu241 %wt</c:v>
                </c:pt>
              </c:strCache>
            </c:strRef>
          </c:tx>
          <c:marker>
            <c:symbol val="none"/>
          </c:marker>
          <c:xVal>
            <c:numRef>
              <c:f>Dragon_vs_RK1!$AM$2:$AM$51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Dragon_vs_RK1!$AR$2:$AR$51</c:f>
              <c:numCache>
                <c:formatCode>0.00%</c:formatCode>
                <c:ptCount val="50"/>
                <c:pt idx="0">
                  <c:v>4.8161771066547128E-2</c:v>
                </c:pt>
                <c:pt idx="1">
                  <c:v>4.7191640160808665E-2</c:v>
                </c:pt>
                <c:pt idx="2">
                  <c:v>4.6247370812045253E-2</c:v>
                </c:pt>
                <c:pt idx="3">
                  <c:v>4.5380532651741849E-2</c:v>
                </c:pt>
                <c:pt idx="4">
                  <c:v>4.4591674669026686E-2</c:v>
                </c:pt>
                <c:pt idx="5">
                  <c:v>4.3873712609734022E-2</c:v>
                </c:pt>
                <c:pt idx="6">
                  <c:v>4.3223884800240864E-2</c:v>
                </c:pt>
                <c:pt idx="7">
                  <c:v>4.2639459073578891E-2</c:v>
                </c:pt>
                <c:pt idx="8">
                  <c:v>4.2111450070601096E-2</c:v>
                </c:pt>
                <c:pt idx="9">
                  <c:v>4.1641696431720769E-2</c:v>
                </c:pt>
                <c:pt idx="10">
                  <c:v>4.1225490217089433E-2</c:v>
                </c:pt>
                <c:pt idx="11">
                  <c:v>4.085689734183514E-2</c:v>
                </c:pt>
                <c:pt idx="12">
                  <c:v>4.0534740415934516E-2</c:v>
                </c:pt>
                <c:pt idx="13">
                  <c:v>4.0260333882335332E-2</c:v>
                </c:pt>
                <c:pt idx="14">
                  <c:v>4.0023161661293598E-2</c:v>
                </c:pt>
                <c:pt idx="15">
                  <c:v>3.9823495693993682E-2</c:v>
                </c:pt>
                <c:pt idx="16">
                  <c:v>3.9659456278517864E-2</c:v>
                </c:pt>
                <c:pt idx="17">
                  <c:v>3.9528621822199794E-2</c:v>
                </c:pt>
                <c:pt idx="18">
                  <c:v>3.9430719659823206E-2</c:v>
                </c:pt>
                <c:pt idx="19">
                  <c:v>3.9358128952708779E-2</c:v>
                </c:pt>
                <c:pt idx="20">
                  <c:v>3.9317446937897654E-2</c:v>
                </c:pt>
                <c:pt idx="21">
                  <c:v>3.9299074624225695E-2</c:v>
                </c:pt>
                <c:pt idx="22">
                  <c:v>3.9303397836992625E-2</c:v>
                </c:pt>
                <c:pt idx="23">
                  <c:v>3.9330425538311523E-2</c:v>
                </c:pt>
                <c:pt idx="24">
                  <c:v>3.9377112774801971E-2</c:v>
                </c:pt>
                <c:pt idx="25">
                  <c:v>3.9442293209181203E-2</c:v>
                </c:pt>
                <c:pt idx="26">
                  <c:v>3.9527418758858943E-2</c:v>
                </c:pt>
                <c:pt idx="27">
                  <c:v>3.9626078551119749E-2</c:v>
                </c:pt>
                <c:pt idx="28">
                  <c:v>3.9741864858819274E-2</c:v>
                </c:pt>
                <c:pt idx="29">
                  <c:v>3.9866903165746134E-2</c:v>
                </c:pt>
                <c:pt idx="30">
                  <c:v>4.0009084597072954E-2</c:v>
                </c:pt>
                <c:pt idx="31">
                  <c:v>4.0160869415642279E-2</c:v>
                </c:pt>
                <c:pt idx="32">
                  <c:v>4.0323585656791186E-2</c:v>
                </c:pt>
                <c:pt idx="33">
                  <c:v>4.049749325029172E-2</c:v>
                </c:pt>
                <c:pt idx="34">
                  <c:v>4.0681207895726254E-2</c:v>
                </c:pt>
                <c:pt idx="35">
                  <c:v>4.0871432632364903E-2</c:v>
                </c:pt>
                <c:pt idx="36">
                  <c:v>4.106993877856413E-2</c:v>
                </c:pt>
                <c:pt idx="37">
                  <c:v>4.1275306063306066E-2</c:v>
                </c:pt>
                <c:pt idx="38">
                  <c:v>4.1487434079452809E-2</c:v>
                </c:pt>
                <c:pt idx="39">
                  <c:v>4.1704759463329279E-2</c:v>
                </c:pt>
                <c:pt idx="40">
                  <c:v>4.1929097621169892E-2</c:v>
                </c:pt>
                <c:pt idx="41">
                  <c:v>4.215547547662548E-2</c:v>
                </c:pt>
                <c:pt idx="42">
                  <c:v>4.2389038171574453E-2</c:v>
                </c:pt>
                <c:pt idx="43">
                  <c:v>4.2626568296234194E-2</c:v>
                </c:pt>
                <c:pt idx="44">
                  <c:v>4.2864745202876128E-2</c:v>
                </c:pt>
                <c:pt idx="45">
                  <c:v>4.3107047348925731E-2</c:v>
                </c:pt>
                <c:pt idx="46">
                  <c:v>4.335162119384639E-2</c:v>
                </c:pt>
                <c:pt idx="47">
                  <c:v>4.3600500773151224E-2</c:v>
                </c:pt>
                <c:pt idx="48">
                  <c:v>4.3846711091460731E-2</c:v>
                </c:pt>
                <c:pt idx="49">
                  <c:v>4.4100811407547444E-2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Dragon_vs_RK1!$AS$1</c:f>
              <c:strCache>
                <c:ptCount val="1"/>
                <c:pt idx="0">
                  <c:v>Pu242 %wt</c:v>
                </c:pt>
              </c:strCache>
            </c:strRef>
          </c:tx>
          <c:marker>
            <c:symbol val="none"/>
          </c:marker>
          <c:xVal>
            <c:numRef>
              <c:f>Dragon_vs_RK1!$AM$2:$AM$51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Dragon_vs_RK1!$AS$2:$AS$51</c:f>
              <c:numCache>
                <c:formatCode>0.00%</c:formatCode>
                <c:ptCount val="50"/>
                <c:pt idx="0">
                  <c:v>1.6447443997115587E-2</c:v>
                </c:pt>
                <c:pt idx="1">
                  <c:v>1.6714023073798524E-2</c:v>
                </c:pt>
                <c:pt idx="2">
                  <c:v>1.6949447106748949E-2</c:v>
                </c:pt>
                <c:pt idx="3">
                  <c:v>1.7174655081828773E-2</c:v>
                </c:pt>
                <c:pt idx="4">
                  <c:v>1.7391605627591421E-2</c:v>
                </c:pt>
                <c:pt idx="5">
                  <c:v>1.7600329923928362E-2</c:v>
                </c:pt>
                <c:pt idx="6">
                  <c:v>1.7802250473036796E-2</c:v>
                </c:pt>
                <c:pt idx="7">
                  <c:v>1.7997198636797145E-2</c:v>
                </c:pt>
                <c:pt idx="8">
                  <c:v>1.8186724793994521E-2</c:v>
                </c:pt>
                <c:pt idx="9">
                  <c:v>1.8370511595026961E-2</c:v>
                </c:pt>
                <c:pt idx="10">
                  <c:v>1.8549595533634233E-2</c:v>
                </c:pt>
                <c:pt idx="11">
                  <c:v>1.8724840791853208E-2</c:v>
                </c:pt>
                <c:pt idx="12">
                  <c:v>1.8895997297188952E-2</c:v>
                </c:pt>
                <c:pt idx="13">
                  <c:v>1.906394579640544E-2</c:v>
                </c:pt>
                <c:pt idx="14">
                  <c:v>1.9228931722483873E-2</c:v>
                </c:pt>
                <c:pt idx="15">
                  <c:v>1.9391031496970253E-2</c:v>
                </c:pt>
                <c:pt idx="16">
                  <c:v>1.9551524650045927E-2</c:v>
                </c:pt>
                <c:pt idx="17">
                  <c:v>1.970949469072858E-2</c:v>
                </c:pt>
                <c:pt idx="18">
                  <c:v>1.9866369879820728E-2</c:v>
                </c:pt>
                <c:pt idx="19">
                  <c:v>2.0022237439939323E-2</c:v>
                </c:pt>
                <c:pt idx="20">
                  <c:v>2.0176725525971752E-2</c:v>
                </c:pt>
                <c:pt idx="21">
                  <c:v>2.0330911126243981E-2</c:v>
                </c:pt>
                <c:pt idx="22">
                  <c:v>2.0484619790006941E-2</c:v>
                </c:pt>
                <c:pt idx="23">
                  <c:v>2.0638140616222832E-2</c:v>
                </c:pt>
                <c:pt idx="24">
                  <c:v>2.0791901055696251E-2</c:v>
                </c:pt>
                <c:pt idx="25">
                  <c:v>2.0945237707031123E-2</c:v>
                </c:pt>
                <c:pt idx="26">
                  <c:v>2.1099200778976156E-2</c:v>
                </c:pt>
                <c:pt idx="27">
                  <c:v>2.1253893698063797E-2</c:v>
                </c:pt>
                <c:pt idx="28">
                  <c:v>2.140975214542206E-2</c:v>
                </c:pt>
                <c:pt idx="29">
                  <c:v>2.1566117803474321E-2</c:v>
                </c:pt>
                <c:pt idx="30">
                  <c:v>2.1723583392015668E-2</c:v>
                </c:pt>
                <c:pt idx="31">
                  <c:v>2.1882020252188893E-2</c:v>
                </c:pt>
                <c:pt idx="32">
                  <c:v>2.2041787840380439E-2</c:v>
                </c:pt>
                <c:pt idx="33">
                  <c:v>2.2203688764800493E-2</c:v>
                </c:pt>
                <c:pt idx="34">
                  <c:v>2.2366598679522873E-2</c:v>
                </c:pt>
                <c:pt idx="35">
                  <c:v>2.2530902230885611E-2</c:v>
                </c:pt>
                <c:pt idx="36">
                  <c:v>2.2697220414610295E-2</c:v>
                </c:pt>
                <c:pt idx="37">
                  <c:v>2.2865102823354674E-2</c:v>
                </c:pt>
                <c:pt idx="38">
                  <c:v>2.3034827314105877E-2</c:v>
                </c:pt>
                <c:pt idx="39">
                  <c:v>2.320674744084323E-2</c:v>
                </c:pt>
                <c:pt idx="40">
                  <c:v>2.3380287403773917E-2</c:v>
                </c:pt>
                <c:pt idx="41">
                  <c:v>2.3556562258564159E-2</c:v>
                </c:pt>
                <c:pt idx="42">
                  <c:v>2.3734902793793509E-2</c:v>
                </c:pt>
                <c:pt idx="43">
                  <c:v>2.3915113065769347E-2</c:v>
                </c:pt>
                <c:pt idx="44">
                  <c:v>2.4097319583766874E-2</c:v>
                </c:pt>
                <c:pt idx="45">
                  <c:v>2.4281506877912966E-2</c:v>
                </c:pt>
                <c:pt idx="46">
                  <c:v>2.4469004340725881E-2</c:v>
                </c:pt>
                <c:pt idx="47">
                  <c:v>2.4658254538149835E-2</c:v>
                </c:pt>
                <c:pt idx="48">
                  <c:v>2.4850103970967399E-2</c:v>
                </c:pt>
                <c:pt idx="49">
                  <c:v>2.5044091861986854E-2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Dragon_vs_RK1!$AT$1</c:f>
              <c:strCache>
                <c:ptCount val="1"/>
                <c:pt idx="0">
                  <c:v>Am241 %wt</c:v>
                </c:pt>
              </c:strCache>
            </c:strRef>
          </c:tx>
          <c:marker>
            <c:symbol val="none"/>
          </c:marker>
          <c:xVal>
            <c:numRef>
              <c:f>Dragon_vs_RK1!$AM$2:$AM$51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Dragon_vs_RK1!$AT$2:$AT$51</c:f>
              <c:numCache>
                <c:formatCode>0.00%</c:formatCode>
                <c:ptCount val="50"/>
                <c:pt idx="0">
                  <c:v>1.0429933609325152E-2</c:v>
                </c:pt>
                <c:pt idx="1">
                  <c:v>1.0501774528043035E-2</c:v>
                </c:pt>
                <c:pt idx="2">
                  <c:v>1.0548507144843814E-2</c:v>
                </c:pt>
                <c:pt idx="3">
                  <c:v>1.0582903354366296E-2</c:v>
                </c:pt>
                <c:pt idx="4">
                  <c:v>1.0607038466617659E-2</c:v>
                </c:pt>
                <c:pt idx="5">
                  <c:v>1.062134534564411E-2</c:v>
                </c:pt>
                <c:pt idx="6">
                  <c:v>1.062748258810931E-2</c:v>
                </c:pt>
                <c:pt idx="7">
                  <c:v>1.0625834486737543E-2</c:v>
                </c:pt>
                <c:pt idx="8">
                  <c:v>1.0618131328868411E-2</c:v>
                </c:pt>
                <c:pt idx="9">
                  <c:v>1.0603967288130432E-2</c:v>
                </c:pt>
                <c:pt idx="10">
                  <c:v>1.058534325431181E-2</c:v>
                </c:pt>
                <c:pt idx="11">
                  <c:v>1.0562670531139408E-2</c:v>
                </c:pt>
                <c:pt idx="12">
                  <c:v>1.0535914701012195E-2</c:v>
                </c:pt>
                <c:pt idx="13">
                  <c:v>1.05066557679521E-2</c:v>
                </c:pt>
                <c:pt idx="14">
                  <c:v>1.0474638751619405E-2</c:v>
                </c:pt>
                <c:pt idx="15">
                  <c:v>1.044020491522016E-2</c:v>
                </c:pt>
                <c:pt idx="16">
                  <c:v>1.0404640372228144E-2</c:v>
                </c:pt>
                <c:pt idx="17">
                  <c:v>1.0367583177960457E-2</c:v>
                </c:pt>
                <c:pt idx="18">
                  <c:v>1.032976555982185E-2</c:v>
                </c:pt>
                <c:pt idx="19">
                  <c:v>1.0291514427545549E-2</c:v>
                </c:pt>
                <c:pt idx="20">
                  <c:v>1.0253114975860067E-2</c:v>
                </c:pt>
                <c:pt idx="21">
                  <c:v>1.021458932317598E-2</c:v>
                </c:pt>
                <c:pt idx="22">
                  <c:v>1.0176323510354381E-2</c:v>
                </c:pt>
                <c:pt idx="23">
                  <c:v>1.013860552060801E-2</c:v>
                </c:pt>
                <c:pt idx="24">
                  <c:v>1.0101461312262592E-2</c:v>
                </c:pt>
                <c:pt idx="25">
                  <c:v>1.0064883981163208E-2</c:v>
                </c:pt>
                <c:pt idx="26">
                  <c:v>1.0029205422366102E-2</c:v>
                </c:pt>
                <c:pt idx="27">
                  <c:v>9.9944547601036257E-3</c:v>
                </c:pt>
                <c:pt idx="28">
                  <c:v>9.9613293282454635E-3</c:v>
                </c:pt>
                <c:pt idx="29">
                  <c:v>9.9288358986753065E-3</c:v>
                </c:pt>
                <c:pt idx="30">
                  <c:v>9.8979084349301028E-3</c:v>
                </c:pt>
                <c:pt idx="31">
                  <c:v>9.8679832129149204E-3</c:v>
                </c:pt>
                <c:pt idx="32">
                  <c:v>9.839362552344565E-3</c:v>
                </c:pt>
                <c:pt idx="33">
                  <c:v>9.8124216502200289E-3</c:v>
                </c:pt>
                <c:pt idx="34">
                  <c:v>9.7868007534727755E-3</c:v>
                </c:pt>
                <c:pt idx="35">
                  <c:v>9.7621691147320565E-3</c:v>
                </c:pt>
                <c:pt idx="36">
                  <c:v>9.7396195379637011E-3</c:v>
                </c:pt>
                <c:pt idx="37">
                  <c:v>9.717765009770429E-3</c:v>
                </c:pt>
                <c:pt idx="38">
                  <c:v>9.6976011396236808E-3</c:v>
                </c:pt>
                <c:pt idx="39">
                  <c:v>9.6788680990971335E-3</c:v>
                </c:pt>
                <c:pt idx="40">
                  <c:v>9.6611643632975933E-3</c:v>
                </c:pt>
                <c:pt idx="41">
                  <c:v>9.6449375808194248E-3</c:v>
                </c:pt>
                <c:pt idx="42">
                  <c:v>9.6301037158892672E-3</c:v>
                </c:pt>
                <c:pt idx="43">
                  <c:v>9.6163676161342363E-3</c:v>
                </c:pt>
                <c:pt idx="44">
                  <c:v>9.6037702316791596E-3</c:v>
                </c:pt>
                <c:pt idx="45">
                  <c:v>9.5919399422494181E-3</c:v>
                </c:pt>
                <c:pt idx="46">
                  <c:v>9.5816002925065927E-3</c:v>
                </c:pt>
                <c:pt idx="47">
                  <c:v>9.5724057531456665E-3</c:v>
                </c:pt>
                <c:pt idx="48">
                  <c:v>9.5640368753403641E-3</c:v>
                </c:pt>
                <c:pt idx="49">
                  <c:v>9.5564402666703119E-3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83104"/>
        <c:axId val="31984640"/>
      </c:scatterChart>
      <c:valAx>
        <c:axId val="3198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984640"/>
        <c:crosses val="autoZero"/>
        <c:crossBetween val="midCat"/>
      </c:valAx>
      <c:valAx>
        <c:axId val="319846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1983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Dragon_vs_RK1!$AY$1</c:f>
              <c:strCache>
                <c:ptCount val="1"/>
                <c:pt idx="0">
                  <c:v>Pu238 %wt</c:v>
                </c:pt>
              </c:strCache>
            </c:strRef>
          </c:tx>
          <c:marker>
            <c:symbol val="none"/>
          </c:marker>
          <c:xVal>
            <c:numRef>
              <c:f>Dragon_vs_RK1!$AW$2:$AW$309</c:f>
              <c:numCache>
                <c:formatCode>General</c:formatCode>
                <c:ptCount val="308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Dragon_vs_RK1!$AY$2:$AY$309</c:f>
              <c:numCache>
                <c:formatCode>0.00%</c:formatCode>
                <c:ptCount val="308"/>
                <c:pt idx="0">
                  <c:v>3.7879255634991307E-3</c:v>
                </c:pt>
                <c:pt idx="1">
                  <c:v>3.7319670082448728E-3</c:v>
                </c:pt>
                <c:pt idx="2">
                  <c:v>3.676868178741148E-3</c:v>
                </c:pt>
                <c:pt idx="3">
                  <c:v>3.6226155446430542E-3</c:v>
                </c:pt>
                <c:pt idx="4">
                  <c:v>3.569195778520664E-3</c:v>
                </c:pt>
                <c:pt idx="5">
                  <c:v>3.5165957538327614E-3</c:v>
                </c:pt>
                <c:pt idx="6">
                  <c:v>3.464802542853954E-3</c:v>
                </c:pt>
                <c:pt idx="7">
                  <c:v>3.4138034145603175E-3</c:v>
                </c:pt>
                <c:pt idx="8">
                  <c:v>3.3635858324783151E-3</c:v>
                </c:pt>
                <c:pt idx="9">
                  <c:v>3.3141374525015202E-3</c:v>
                </c:pt>
                <c:pt idx="10">
                  <c:v>3.2654461206793645E-3</c:v>
                </c:pt>
                <c:pt idx="11">
                  <c:v>3.2174998709818933E-3</c:v>
                </c:pt>
                <c:pt idx="12">
                  <c:v>3.1702869230442669E-3</c:v>
                </c:pt>
                <c:pt idx="13">
                  <c:v>3.1237956798945204E-3</c:v>
                </c:pt>
                <c:pt idx="14">
                  <c:v>3.0780147256678392E-3</c:v>
                </c:pt>
                <c:pt idx="15">
                  <c:v>3.0329328233104661E-3</c:v>
                </c:pt>
                <c:pt idx="16">
                  <c:v>2.9885389122760999E-3</c:v>
                </c:pt>
                <c:pt idx="17">
                  <c:v>2.9448221062174733E-3</c:v>
                </c:pt>
                <c:pt idx="18">
                  <c:v>2.9017716906756495E-3</c:v>
                </c:pt>
                <c:pt idx="19">
                  <c:v>2.8593771207693704E-3</c:v>
                </c:pt>
                <c:pt idx="20">
                  <c:v>2.8176280188866457E-3</c:v>
                </c:pt>
                <c:pt idx="21">
                  <c:v>2.7765141723806383E-3</c:v>
                </c:pt>
                <c:pt idx="22">
                  <c:v>2.7360255312717254E-3</c:v>
                </c:pt>
                <c:pt idx="23">
                  <c:v>2.69615220595751E-3</c:v>
                </c:pt>
                <c:pt idx="24">
                  <c:v>2.656884464932412E-3</c:v>
                </c:pt>
                <c:pt idx="25">
                  <c:v>2.6182127325183602E-3</c:v>
                </c:pt>
                <c:pt idx="26">
                  <c:v>2.5801275866079777E-3</c:v>
                </c:pt>
                <c:pt idx="27">
                  <c:v>2.5426197564215572E-3</c:v>
                </c:pt>
                <c:pt idx="28">
                  <c:v>2.5056801202790226E-3</c:v>
                </c:pt>
                <c:pt idx="29">
                  <c:v>2.4692997033879662E-3</c:v>
                </c:pt>
                <c:pt idx="30">
                  <c:v>2.4334696756487676E-3</c:v>
                </c:pt>
                <c:pt idx="31">
                  <c:v>2.398181349477716E-3</c:v>
                </c:pt>
                <c:pt idx="32">
                  <c:v>2.3634261776489724E-3</c:v>
                </c:pt>
                <c:pt idx="33">
                  <c:v>2.3291957511561373E-3</c:v>
                </c:pt>
                <c:pt idx="34">
                  <c:v>2.2954817970941158E-3</c:v>
                </c:pt>
                <c:pt idx="35">
                  <c:v>2.2622761765618937E-3</c:v>
                </c:pt>
                <c:pt idx="36">
                  <c:v>2.2295708825868107E-3</c:v>
                </c:pt>
                <c:pt idx="37">
                  <c:v>2.1973580380707956E-3</c:v>
                </c:pt>
                <c:pt idx="38">
                  <c:v>2.1656298937590465E-3</c:v>
                </c:pt>
                <c:pt idx="39">
                  <c:v>2.1343788262315148E-3</c:v>
                </c:pt>
                <c:pt idx="40">
                  <c:v>2.103597335917562E-3</c:v>
                </c:pt>
                <c:pt idx="41">
                  <c:v>2.0732780451340766E-3</c:v>
                </c:pt>
                <c:pt idx="42">
                  <c:v>2.0434136961472865E-3</c:v>
                </c:pt>
                <c:pt idx="43">
                  <c:v>2.0139971492585187E-3</c:v>
                </c:pt>
                <c:pt idx="44">
                  <c:v>1.9850213809140369E-3</c:v>
                </c:pt>
                <c:pt idx="45">
                  <c:v>1.9564794818391321E-3</c:v>
                </c:pt>
                <c:pt idx="46">
                  <c:v>1.9283646551965354E-3</c:v>
                </c:pt>
                <c:pt idx="47">
                  <c:v>1.9006702147692661E-3</c:v>
                </c:pt>
                <c:pt idx="48">
                  <c:v>1.8733895831679218E-3</c:v>
                </c:pt>
                <c:pt idx="49">
                  <c:v>1.8465162900624522E-3</c:v>
                </c:pt>
                <c:pt idx="50">
                  <c:v>1.8200439704384056E-3</c:v>
                </c:pt>
                <c:pt idx="51">
                  <c:v>1.7939663628775966E-3</c:v>
                </c:pt>
                <c:pt idx="52">
                  <c:v>1.7682773078631731E-3</c:v>
                </c:pt>
                <c:pt idx="53">
                  <c:v>1.7429707461089807E-3</c:v>
                </c:pt>
                <c:pt idx="54">
                  <c:v>1.7180407169131474E-3</c:v>
                </c:pt>
                <c:pt idx="55">
                  <c:v>1.6934813565357698E-3</c:v>
                </c:pt>
                <c:pt idx="56">
                  <c:v>1.6692868966005829E-3</c:v>
                </c:pt>
                <c:pt idx="57">
                  <c:v>1.6454516625204621E-3</c:v>
                </c:pt>
                <c:pt idx="58">
                  <c:v>1.6219700719466087E-3</c:v>
                </c:pt>
                <c:pt idx="59">
                  <c:v>1.5988366332412537E-3</c:v>
                </c:pt>
                <c:pt idx="60">
                  <c:v>1.576045943973683E-3</c:v>
                </c:pt>
                <c:pt idx="61">
                  <c:v>1.5535926894394286E-3</c:v>
                </c:pt>
                <c:pt idx="62">
                  <c:v>1.5314716412023835E-3</c:v>
                </c:pt>
                <c:pt idx="63">
                  <c:v>1.5096776556596657E-3</c:v>
                </c:pt>
                <c:pt idx="64">
                  <c:v>1.4882056726290007E-3</c:v>
                </c:pt>
                <c:pt idx="65">
                  <c:v>1.4670507139583969E-3</c:v>
                </c:pt>
                <c:pt idx="66">
                  <c:v>1.4462078821578892E-3</c:v>
                </c:pt>
                <c:pt idx="67">
                  <c:v>1.4256723590531186E-3</c:v>
                </c:pt>
                <c:pt idx="68">
                  <c:v>1.4054394044604914E-3</c:v>
                </c:pt>
                <c:pt idx="69">
                  <c:v>1.3855043548836928E-3</c:v>
                </c:pt>
                <c:pt idx="70">
                  <c:v>1.3658626222312882E-3</c:v>
                </c:pt>
                <c:pt idx="71">
                  <c:v>1.3465096925551721E-3</c:v>
                </c:pt>
                <c:pt idx="72">
                  <c:v>1.3274411248095982E-3</c:v>
                </c:pt>
                <c:pt idx="73">
                  <c:v>1.3086525496305409E-3</c:v>
                </c:pt>
                <c:pt idx="74">
                  <c:v>1.2901396681351239E-3</c:v>
                </c:pt>
                <c:pt idx="75">
                  <c:v>1.2718982507408513E-3</c:v>
                </c:pt>
                <c:pt idx="76">
                  <c:v>1.2539241360043866E-3</c:v>
                </c:pt>
                <c:pt idx="77">
                  <c:v>1.2362132294796043E-3</c:v>
                </c:pt>
                <c:pt idx="78">
                  <c:v>1.2187615025946591E-3</c:v>
                </c:pt>
                <c:pt idx="79">
                  <c:v>1.2015649915478003E-3</c:v>
                </c:pt>
                <c:pt idx="80">
                  <c:v>1.184619796221675E-3</c:v>
                </c:pt>
                <c:pt idx="81">
                  <c:v>1.1679220791158448E-3</c:v>
                </c:pt>
                <c:pt idx="82">
                  <c:v>1.1514680642972606E-3</c:v>
                </c:pt>
                <c:pt idx="83">
                  <c:v>1.1352540363684307E-3</c:v>
                </c:pt>
                <c:pt idx="84">
                  <c:v>1.1192763394530124E-3</c:v>
                </c:pt>
                <c:pt idx="85">
                  <c:v>1.103531376198581E-3</c:v>
                </c:pt>
                <c:pt idx="86">
                  <c:v>1.0880156067963002E-3</c:v>
                </c:pt>
                <c:pt idx="87">
                  <c:v>1.0727255480172462E-3</c:v>
                </c:pt>
                <c:pt idx="88">
                  <c:v>1.0576577722651265E-3</c:v>
                </c:pt>
                <c:pt idx="89">
                  <c:v>1.0428089066451362E-3</c:v>
                </c:pt>
                <c:pt idx="90">
                  <c:v>1.028175632048703E-3</c:v>
                </c:pt>
                <c:pt idx="91">
                  <c:v>1.0137546822538666E-3</c:v>
                </c:pt>
                <c:pt idx="92">
                  <c:v>9.99542843041051E-4</c:v>
                </c:pt>
                <c:pt idx="93">
                  <c:v>9.8553695132397117E-4</c:v>
                </c:pt>
                <c:pt idx="94">
                  <c:v>9.7173389429544338E-4</c:v>
                </c:pt>
                <c:pt idx="95">
                  <c:v>9.5813060858785206E-4</c:v>
                </c:pt>
                <c:pt idx="96">
                  <c:v>9.4472407944803276E-4</c:v>
                </c:pt>
                <c:pt idx="97">
                  <c:v>9.3151133992633946E-4</c:v>
                </c:pt>
                <c:pt idx="98">
                  <c:v>9.1848947007965942E-4</c:v>
                </c:pt>
                <c:pt idx="99">
                  <c:v>9.0565559618814768E-4</c:v>
                </c:pt>
                <c:pt idx="100">
                  <c:v>8.930068899854509E-4</c:v>
                </c:pt>
                <c:pt idx="101">
                  <c:v>8.8054056790219594E-4</c:v>
                </c:pt>
                <c:pt idx="102">
                  <c:v>8.6825389032252169E-4</c:v>
                </c:pt>
                <c:pt idx="103">
                  <c:v>8.5614416085343483E-4</c:v>
                </c:pt>
                <c:pt idx="104">
                  <c:v>8.4420872560677176E-4</c:v>
                </c:pt>
                <c:pt idx="105">
                  <c:v>8.3244497249355454E-4</c:v>
                </c:pt>
                <c:pt idx="106">
                  <c:v>8.2085033053052551E-4</c:v>
                </c:pt>
                <c:pt idx="107">
                  <c:v>8.0942226915866266E-4</c:v>
                </c:pt>
                <c:pt idx="108">
                  <c:v>7.9815829757345913E-4</c:v>
                </c:pt>
                <c:pt idx="109">
                  <c:v>7.870559640667721E-4</c:v>
                </c:pt>
                <c:pt idx="110">
                  <c:v>7.7611285538004015E-4</c:v>
                </c:pt>
                <c:pt idx="111">
                  <c:v>7.6532659606867324E-4</c:v>
                </c:pt>
                <c:pt idx="112">
                  <c:v>7.546948478774206E-4</c:v>
                </c:pt>
                <c:pt idx="113">
                  <c:v>7.4421530912652874E-4</c:v>
                </c:pt>
                <c:pt idx="114">
                  <c:v>7.3388571410849823E-4</c:v>
                </c:pt>
                <c:pt idx="115">
                  <c:v>7.2370383249525916E-4</c:v>
                </c:pt>
                <c:pt idx="116">
                  <c:v>7.1366746875558217E-4</c:v>
                </c:pt>
                <c:pt idx="117">
                  <c:v>7.0377446158254281E-4</c:v>
                </c:pt>
                <c:pt idx="118">
                  <c:v>6.9402268333086767E-4</c:v>
                </c:pt>
                <c:pt idx="119">
                  <c:v>6.8441003946398632E-4</c:v>
                </c:pt>
                <c:pt idx="120">
                  <c:v>6.7493446801062101E-4</c:v>
                </c:pt>
                <c:pt idx="121">
                  <c:v>6.6559393903074403E-4</c:v>
                </c:pt>
                <c:pt idx="122">
                  <c:v>6.5638645409073812E-4</c:v>
                </c:pt>
                <c:pt idx="123">
                  <c:v>6.4731004574759908E-4</c:v>
                </c:pt>
                <c:pt idx="124">
                  <c:v>6.3836277704201966E-4</c:v>
                </c:pt>
                <c:pt idx="125">
                  <c:v>6.2954274100019976E-4</c:v>
                </c:pt>
                <c:pt idx="126">
                  <c:v>6.2084806014422436E-4</c:v>
                </c:pt>
                <c:pt idx="127">
                  <c:v>6.1227688601086388E-4</c:v>
                </c:pt>
                <c:pt idx="128">
                  <c:v>6.0382739867864124E-4</c:v>
                </c:pt>
                <c:pt idx="129">
                  <c:v>5.9549780630302365E-4</c:v>
                </c:pt>
                <c:pt idx="130">
                  <c:v>5.872863446595932E-4</c:v>
                </c:pt>
                <c:pt idx="131">
                  <c:v>5.7919127669505473E-4</c:v>
                </c:pt>
                <c:pt idx="132">
                  <c:v>5.7121089208594174E-4</c:v>
                </c:pt>
                <c:pt idx="133">
                  <c:v>5.6334350680488441E-4</c:v>
                </c:pt>
                <c:pt idx="134">
                  <c:v>5.5558746269430341E-4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Dragon_vs_RK1!$AZ$1</c:f>
              <c:strCache>
                <c:ptCount val="1"/>
                <c:pt idx="0">
                  <c:v>Pu239 %wt</c:v>
                </c:pt>
              </c:strCache>
            </c:strRef>
          </c:tx>
          <c:marker>
            <c:symbol val="none"/>
          </c:marker>
          <c:xVal>
            <c:numRef>
              <c:f>Dragon_vs_RK1!$AW$2:$AW$309</c:f>
              <c:numCache>
                <c:formatCode>General</c:formatCode>
                <c:ptCount val="308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Dragon_vs_RK1!$AZ$2:$AZ$309</c:f>
              <c:numCache>
                <c:formatCode>0.00%</c:formatCode>
                <c:ptCount val="308"/>
                <c:pt idx="0">
                  <c:v>0.6908059812528462</c:v>
                </c:pt>
                <c:pt idx="1">
                  <c:v>0.69010028544483049</c:v>
                </c:pt>
                <c:pt idx="2">
                  <c:v>0.68938887425572759</c:v>
                </c:pt>
                <c:pt idx="3">
                  <c:v>0.68867202412010842</c:v>
                </c:pt>
                <c:pt idx="4">
                  <c:v>0.68795000343398793</c:v>
                </c:pt>
                <c:pt idx="5">
                  <c:v>0.68722307277239547</c:v>
                </c:pt>
                <c:pt idx="6">
                  <c:v>0.68649148510141023</c:v>
                </c:pt>
                <c:pt idx="7">
                  <c:v>0.6857554859847802</c:v>
                </c:pt>
                <c:pt idx="8">
                  <c:v>0.68501531378522917</c:v>
                </c:pt>
                <c:pt idx="9">
                  <c:v>0.68427119986057405</c:v>
                </c:pt>
                <c:pt idx="10">
                  <c:v>0.68352336875475872</c:v>
                </c:pt>
                <c:pt idx="11">
                  <c:v>0.68277203838391498</c:v>
                </c:pt>
                <c:pt idx="12">
                  <c:v>0.68201742021756695</c:v>
                </c:pt>
                <c:pt idx="13">
                  <c:v>0.68125971945508346</c:v>
                </c:pt>
                <c:pt idx="14">
                  <c:v>0.68049913519748784</c:v>
                </c:pt>
                <c:pt idx="15">
                  <c:v>0.67973586061473346</c:v>
                </c:pt>
                <c:pt idx="16">
                  <c:v>0.678970083108552</c:v>
                </c:pt>
                <c:pt idx="17">
                  <c:v>0.67820198447097524</c:v>
                </c:pt>
                <c:pt idx="18">
                  <c:v>0.67743174103863713</c:v>
                </c:pt>
                <c:pt idx="19">
                  <c:v>0.67665952384295791</c:v>
                </c:pt>
                <c:pt idx="20">
                  <c:v>0.67588549875630577</c:v>
                </c:pt>
                <c:pt idx="21">
                  <c:v>0.67510982663424113</c:v>
                </c:pt>
                <c:pt idx="22">
                  <c:v>0.67433266345393439</c:v>
                </c:pt>
                <c:pt idx="23">
                  <c:v>0.67355416044885685</c:v>
                </c:pt>
                <c:pt idx="24">
                  <c:v>0.67277446423983422</c:v>
                </c:pt>
                <c:pt idx="25">
                  <c:v>0.67199371696255839</c:v>
                </c:pt>
                <c:pt idx="26">
                  <c:v>0.67121205639164427</c:v>
                </c:pt>
                <c:pt idx="27">
                  <c:v>0.67042961606131968</c:v>
                </c:pt>
                <c:pt idx="28">
                  <c:v>0.66964652538283942</c:v>
                </c:pt>
                <c:pt idx="29">
                  <c:v>0.668862909758701</c:v>
                </c:pt>
                <c:pt idx="30">
                  <c:v>0.6680788906937507</c:v>
                </c:pt>
                <c:pt idx="31">
                  <c:v>0.66729458590325874</c:v>
                </c:pt>
                <c:pt idx="32">
                  <c:v>0.66651010941804134</c:v>
                </c:pt>
                <c:pt idx="33">
                  <c:v>0.66572557168671231</c:v>
                </c:pt>
                <c:pt idx="34">
                  <c:v>0.66494107967513272</c:v>
                </c:pt>
                <c:pt idx="35">
                  <c:v>0.66415673696314026</c:v>
                </c:pt>
                <c:pt idx="36">
                  <c:v>0.66337264383862471</c:v>
                </c:pt>
                <c:pt idx="37">
                  <c:v>0.66258889738902405</c:v>
                </c:pt>
                <c:pt idx="38">
                  <c:v>0.66180559159030916</c:v>
                </c:pt>
                <c:pt idx="39">
                  <c:v>0.66102281739352275</c:v>
                </c:pt>
                <c:pt idx="40">
                  <c:v>0.66024066280894211</c:v>
                </c:pt>
                <c:pt idx="41">
                  <c:v>0.65945921298792665</c:v>
                </c:pt>
                <c:pt idx="42">
                  <c:v>0.6586785503025131</c:v>
                </c:pt>
                <c:pt idx="43">
                  <c:v>0.65789875442282275</c:v>
                </c:pt>
                <c:pt idx="44">
                  <c:v>0.65711990239233442</c:v>
                </c:pt>
                <c:pt idx="45">
                  <c:v>0.65634206870108869</c:v>
                </c:pt>
                <c:pt idx="46">
                  <c:v>0.65556532535687173</c:v>
                </c:pt>
                <c:pt idx="47">
                  <c:v>0.6547897419544414</c:v>
                </c:pt>
                <c:pt idx="48">
                  <c:v>0.65401538574284512</c:v>
                </c:pt>
                <c:pt idx="49">
                  <c:v>0.6532423216908807</c:v>
                </c:pt>
                <c:pt idx="50">
                  <c:v>0.65247061255075778</c:v>
                </c:pt>
                <c:pt idx="51">
                  <c:v>0.65170031891999969</c:v>
                </c:pt>
                <c:pt idx="52">
                  <c:v>0.65093149930164329</c:v>
                </c:pt>
                <c:pt idx="53">
                  <c:v>0.65016421016277859</c:v>
                </c:pt>
                <c:pt idx="54">
                  <c:v>0.64939850599147475</c:v>
                </c:pt>
                <c:pt idx="55">
                  <c:v>0.64863443935213905</c:v>
                </c:pt>
                <c:pt idx="56">
                  <c:v>0.64787206093934957</c:v>
                </c:pt>
                <c:pt idx="57">
                  <c:v>0.64711141963020624</c:v>
                </c:pt>
                <c:pt idx="58">
                  <c:v>0.64635256253523909</c:v>
                </c:pt>
                <c:pt idx="59">
                  <c:v>0.645595535047917</c:v>
                </c:pt>
                <c:pt idx="60">
                  <c:v>0.64484038089279028</c:v>
                </c:pt>
                <c:pt idx="61">
                  <c:v>0.64408714217231322</c:v>
                </c:pt>
                <c:pt idx="62">
                  <c:v>0.6433358594123737</c:v>
                </c:pt>
                <c:pt idx="63">
                  <c:v>0.6425865716065744</c:v>
                </c:pt>
                <c:pt idx="64">
                  <c:v>0.64183931625929491</c:v>
                </c:pt>
                <c:pt idx="65">
                  <c:v>0.64109412942757071</c:v>
                </c:pt>
                <c:pt idx="66">
                  <c:v>0.64035104576182211</c:v>
                </c:pt>
                <c:pt idx="67">
                  <c:v>0.63961009854546425</c:v>
                </c:pt>
                <c:pt idx="68">
                  <c:v>0.63887131973342992</c:v>
                </c:pt>
                <c:pt idx="69">
                  <c:v>0.63813473998963577</c:v>
                </c:pt>
                <c:pt idx="70">
                  <c:v>0.63740038872342031</c:v>
                </c:pt>
                <c:pt idx="71">
                  <c:v>0.63666829412498427</c:v>
                </c:pt>
                <c:pt idx="72">
                  <c:v>0.63593848319985702</c:v>
                </c:pt>
                <c:pt idx="73">
                  <c:v>0.63521098180242341</c:v>
                </c:pt>
                <c:pt idx="74">
                  <c:v>0.63448581466852827</c:v>
                </c:pt>
                <c:pt idx="75">
                  <c:v>0.63376300544719177</c:v>
                </c:pt>
                <c:pt idx="76">
                  <c:v>0.63304257673145614</c:v>
                </c:pt>
                <c:pt idx="77">
                  <c:v>0.63232455008838939</c:v>
                </c:pt>
                <c:pt idx="78">
                  <c:v>0.63160894608826967</c:v>
                </c:pt>
                <c:pt idx="79">
                  <c:v>0.63089578433297178</c:v>
                </c:pt>
                <c:pt idx="80">
                  <c:v>0.63018508348357971</c:v>
                </c:pt>
                <c:pt idx="81">
                  <c:v>0.629476861287246</c:v>
                </c:pt>
                <c:pt idx="82">
                  <c:v>0.62877113460331802</c:v>
                </c:pt>
                <c:pt idx="83">
                  <c:v>0.62806791942875329</c:v>
                </c:pt>
                <c:pt idx="84">
                  <c:v>0.62736723092284041</c:v>
                </c:pt>
                <c:pt idx="85">
                  <c:v>0.62666908343125116</c:v>
                </c:pt>
                <c:pt idx="86">
                  <c:v>0.62597349050943329</c:v>
                </c:pt>
                <c:pt idx="87">
                  <c:v>0.6252804649453706</c:v>
                </c:pt>
                <c:pt idx="88">
                  <c:v>0.62459001878172404</c:v>
                </c:pt>
                <c:pt idx="89">
                  <c:v>0.6239021633373687</c:v>
                </c:pt>
                <c:pt idx="90">
                  <c:v>0.62321690922834982</c:v>
                </c:pt>
                <c:pt idx="91">
                  <c:v>0.62253426638826692</c:v>
                </c:pt>
                <c:pt idx="92">
                  <c:v>0.62185424408810763</c:v>
                </c:pt>
                <c:pt idx="93">
                  <c:v>0.62117685095554176</c:v>
                </c:pt>
                <c:pt idx="94">
                  <c:v>0.62050209499369313</c:v>
                </c:pt>
                <c:pt idx="95">
                  <c:v>0.61982998359940389</c:v>
                </c:pt>
                <c:pt idx="96">
                  <c:v>0.61916052358100382</c:v>
                </c:pt>
                <c:pt idx="97">
                  <c:v>0.61849372117559853</c:v>
                </c:pt>
                <c:pt idx="98">
                  <c:v>0.61782958206589</c:v>
                </c:pt>
                <c:pt idx="99">
                  <c:v>0.61716811139654348</c:v>
                </c:pt>
                <c:pt idx="100">
                  <c:v>0.61650931379011142</c:v>
                </c:pt>
                <c:pt idx="101">
                  <c:v>0.6158531933625272</c:v>
                </c:pt>
                <c:pt idx="102">
                  <c:v>0.61519975373818003</c:v>
                </c:pt>
                <c:pt idx="103">
                  <c:v>0.61454899806458541</c:v>
                </c:pt>
                <c:pt idx="104">
                  <c:v>0.61390092902665705</c:v>
                </c:pt>
                <c:pt idx="105">
                  <c:v>0.61325554886059552</c:v>
                </c:pt>
                <c:pt idx="106">
                  <c:v>0.6126128593674014</c:v>
                </c:pt>
                <c:pt idx="107">
                  <c:v>0.61197286192602651</c:v>
                </c:pt>
                <c:pt idx="108">
                  <c:v>0.61133555750616875</c:v>
                </c:pt>
                <c:pt idx="109">
                  <c:v>0.61070094668072217</c:v>
                </c:pt>
                <c:pt idx="110">
                  <c:v>0.61006902963789489</c:v>
                </c:pt>
                <c:pt idx="111">
                  <c:v>0.60943980619299698</c:v>
                </c:pt>
                <c:pt idx="112">
                  <c:v>0.60881327579991462</c:v>
                </c:pt>
                <c:pt idx="113">
                  <c:v>0.60818943756227306</c:v>
                </c:pt>
                <c:pt idx="114">
                  <c:v>0.60756829024430148</c:v>
                </c:pt>
                <c:pt idx="115">
                  <c:v>0.60694983228140353</c:v>
                </c:pt>
                <c:pt idx="116">
                  <c:v>0.60633406179044702</c:v>
                </c:pt>
                <c:pt idx="117">
                  <c:v>0.60572097657977286</c:v>
                </c:pt>
                <c:pt idx="118">
                  <c:v>0.60511057415893932</c:v>
                </c:pt>
                <c:pt idx="119">
                  <c:v>0.60450285174820018</c:v>
                </c:pt>
                <c:pt idx="120">
                  <c:v>0.60389780628773326</c:v>
                </c:pt>
                <c:pt idx="121">
                  <c:v>0.60329543444661649</c:v>
                </c:pt>
                <c:pt idx="122">
                  <c:v>0.60269573263156528</c:v>
                </c:pt>
                <c:pt idx="123">
                  <c:v>0.60209869699543495</c:v>
                </c:pt>
                <c:pt idx="124">
                  <c:v>0.60150432344549398</c:v>
                </c:pt>
                <c:pt idx="125">
                  <c:v>0.60091260765147636</c:v>
                </c:pt>
                <c:pt idx="126">
                  <c:v>0.60032354505341623</c:v>
                </c:pt>
                <c:pt idx="127">
                  <c:v>0.59973713086927349</c:v>
                </c:pt>
                <c:pt idx="128">
                  <c:v>0.59915336010235332</c:v>
                </c:pt>
                <c:pt idx="129">
                  <c:v>0.5985722275485269</c:v>
                </c:pt>
                <c:pt idx="130">
                  <c:v>0.59799372780325755</c:v>
                </c:pt>
                <c:pt idx="131">
                  <c:v>0.59741785526844005</c:v>
                </c:pt>
                <c:pt idx="132">
                  <c:v>0.59684460415905283</c:v>
                </c:pt>
                <c:pt idx="133">
                  <c:v>0.59627396850963399</c:v>
                </c:pt>
                <c:pt idx="134">
                  <c:v>0.59570594218058193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Dragon_vs_RK1!$BA$1</c:f>
              <c:strCache>
                <c:ptCount val="1"/>
                <c:pt idx="0">
                  <c:v>Pu240 %wt</c:v>
                </c:pt>
              </c:strCache>
            </c:strRef>
          </c:tx>
          <c:marker>
            <c:symbol val="none"/>
          </c:marker>
          <c:xVal>
            <c:numRef>
              <c:f>Dragon_vs_RK1!$AW$2:$AW$309</c:f>
              <c:numCache>
                <c:formatCode>General</c:formatCode>
                <c:ptCount val="308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Dragon_vs_RK1!$BA$2:$BA$309</c:f>
              <c:numCache>
                <c:formatCode>0.00%</c:formatCode>
                <c:ptCount val="308"/>
                <c:pt idx="0">
                  <c:v>0.2303669445106668</c:v>
                </c:pt>
                <c:pt idx="1">
                  <c:v>0.23146726529406156</c:v>
                </c:pt>
                <c:pt idx="2">
                  <c:v>0.2325595780995196</c:v>
                </c:pt>
                <c:pt idx="3">
                  <c:v>0.23364394372673003</c:v>
                </c:pt>
                <c:pt idx="4">
                  <c:v>0.23472042269015675</c:v>
                </c:pt>
                <c:pt idx="5">
                  <c:v>0.23578907520706885</c:v>
                </c:pt>
                <c:pt idx="6">
                  <c:v>0.23684996118643906</c:v>
                </c:pt>
                <c:pt idx="7">
                  <c:v>0.23790314021866799</c:v>
                </c:pt>
                <c:pt idx="8">
                  <c:v>0.23894867156609237</c:v>
                </c:pt>
                <c:pt idx="9">
                  <c:v>0.23998661415423692</c:v>
                </c:pt>
                <c:pt idx="10">
                  <c:v>0.24101702656377197</c:v>
                </c:pt>
                <c:pt idx="11">
                  <c:v>0.24203996702314037</c:v>
                </c:pt>
                <c:pt idx="12">
                  <c:v>0.24305549340181942</c:v>
                </c:pt>
                <c:pt idx="13">
                  <c:v>0.24406366320418396</c:v>
                </c:pt>
                <c:pt idx="14">
                  <c:v>0.24506453356393915</c:v>
                </c:pt>
                <c:pt idx="15">
                  <c:v>0.24605816123909321</c:v>
                </c:pt>
                <c:pt idx="16">
                  <c:v>0.24704460260744063</c:v>
                </c:pt>
                <c:pt idx="17">
                  <c:v>0.24802391366252846</c:v>
                </c:pt>
                <c:pt idx="18">
                  <c:v>0.2489961500100806</c:v>
                </c:pt>
                <c:pt idx="19">
                  <c:v>0.24996136686485271</c:v>
                </c:pt>
                <c:pt idx="20">
                  <c:v>0.2509196190478965</c:v>
                </c:pt>
                <c:pt idx="21">
                  <c:v>0.25187096098420919</c:v>
                </c:pt>
                <c:pt idx="22">
                  <c:v>0.2528154467007464</c:v>
                </c:pt>
                <c:pt idx="23">
                  <c:v>0.25375312982477921</c:v>
                </c:pt>
                <c:pt idx="24">
                  <c:v>0.25468406358257406</c:v>
                </c:pt>
                <c:pt idx="25">
                  <c:v>0.2556083007983781</c:v>
                </c:pt>
                <c:pt idx="26">
                  <c:v>0.25652589389369135</c:v>
                </c:pt>
                <c:pt idx="27">
                  <c:v>0.25743689488680943</c:v>
                </c:pt>
                <c:pt idx="28">
                  <c:v>0.25834135539262043</c:v>
                </c:pt>
                <c:pt idx="29">
                  <c:v>0.2592393266226406</c:v>
                </c:pt>
                <c:pt idx="30">
                  <c:v>0.26013085938527364</c:v>
                </c:pt>
                <c:pt idx="31">
                  <c:v>0.26101600408628195</c:v>
                </c:pt>
                <c:pt idx="32">
                  <c:v>0.26189481072945331</c:v>
                </c:pt>
                <c:pt idx="33">
                  <c:v>0.26276732891745336</c:v>
                </c:pt>
                <c:pt idx="34">
                  <c:v>0.26363360785285128</c:v>
                </c:pt>
                <c:pt idx="35">
                  <c:v>0.26449369633930553</c:v>
                </c:pt>
                <c:pt idx="36">
                  <c:v>0.26534764278290246</c:v>
                </c:pt>
                <c:pt idx="37">
                  <c:v>0.26619549519363345</c:v>
                </c:pt>
                <c:pt idx="38">
                  <c:v>0.26703730118700497</c:v>
                </c:pt>
                <c:pt idx="39">
                  <c:v>0.26787310798576913</c:v>
                </c:pt>
                <c:pt idx="40">
                  <c:v>0.26870296242176828</c:v>
                </c:pt>
                <c:pt idx="41">
                  <c:v>0.26952691093788389</c:v>
                </c:pt>
                <c:pt idx="42">
                  <c:v>0.27034499959008274</c:v>
                </c:pt>
                <c:pt idx="43">
                  <c:v>0.27115727404955331</c:v>
                </c:pt>
                <c:pt idx="44">
                  <c:v>0.27196377960492413</c:v>
                </c:pt>
                <c:pt idx="45">
                  <c:v>0.27276456116455888</c:v>
                </c:pt>
                <c:pt idx="46">
                  <c:v>0.27355966325892017</c:v>
                </c:pt>
                <c:pt idx="47">
                  <c:v>0.27434913004299893</c:v>
                </c:pt>
                <c:pt idx="48">
                  <c:v>0.27513300529880041</c:v>
                </c:pt>
                <c:pt idx="49">
                  <c:v>0.27591133243788357</c:v>
                </c:pt>
                <c:pt idx="50">
                  <c:v>0.27668415450394918</c:v>
                </c:pt>
                <c:pt idx="51">
                  <c:v>0.27745151417546932</c:v>
                </c:pt>
                <c:pt idx="52">
                  <c:v>0.27821345376835743</c:v>
                </c:pt>
                <c:pt idx="53">
                  <c:v>0.27897001523867143</c:v>
                </c:pt>
                <c:pt idx="54">
                  <c:v>0.27972124018534783</c:v>
                </c:pt>
                <c:pt idx="55">
                  <c:v>0.28046716985296227</c:v>
                </c:pt>
                <c:pt idx="56">
                  <c:v>0.28120784513451375</c:v>
                </c:pt>
                <c:pt idx="57">
                  <c:v>0.28194330657422739</c:v>
                </c:pt>
                <c:pt idx="58">
                  <c:v>0.28267359437037554</c:v>
                </c:pt>
                <c:pt idx="59">
                  <c:v>0.28339874837811119</c:v>
                </c:pt>
                <c:pt idx="60">
                  <c:v>0.2841188081123121</c:v>
                </c:pt>
                <c:pt idx="61">
                  <c:v>0.28483381275043546</c:v>
                </c:pt>
                <c:pt idx="62">
                  <c:v>0.28554380113537509</c:v>
                </c:pt>
                <c:pt idx="63">
                  <c:v>0.28624881177832456</c:v>
                </c:pt>
                <c:pt idx="64">
                  <c:v>0.28694888286164133</c:v>
                </c:pt>
                <c:pt idx="65">
                  <c:v>0.28764405224170925</c:v>
                </c:pt>
                <c:pt idx="66">
                  <c:v>0.28833435745179875</c:v>
                </c:pt>
                <c:pt idx="67">
                  <c:v>0.28901983570492462</c:v>
                </c:pt>
                <c:pt idx="68">
                  <c:v>0.2897005238966946</c:v>
                </c:pt>
                <c:pt idx="69">
                  <c:v>0.29037645860815331</c:v>
                </c:pt>
                <c:pt idx="70">
                  <c:v>0.29104767610861532</c:v>
                </c:pt>
                <c:pt idx="71">
                  <c:v>0.29171421235848954</c:v>
                </c:pt>
                <c:pt idx="72">
                  <c:v>0.29237610301209049</c:v>
                </c:pt>
                <c:pt idx="73">
                  <c:v>0.29303338342043844</c:v>
                </c:pt>
                <c:pt idx="74">
                  <c:v>0.2936860886340445</c:v>
                </c:pt>
                <c:pt idx="75">
                  <c:v>0.29433425340568192</c:v>
                </c:pt>
                <c:pt idx="76">
                  <c:v>0.29497791219314129</c:v>
                </c:pt>
                <c:pt idx="77">
                  <c:v>0.29561709916196954</c:v>
                </c:pt>
                <c:pt idx="78">
                  <c:v>0.29625184818819161</c:v>
                </c:pt>
                <c:pt idx="79">
                  <c:v>0.29688219286101375</c:v>
                </c:pt>
                <c:pt idx="80">
                  <c:v>0.29750816648550926</c:v>
                </c:pt>
                <c:pt idx="81">
                  <c:v>0.29812980208528395</c:v>
                </c:pt>
                <c:pt idx="82">
                  <c:v>0.29874713240512235</c:v>
                </c:pt>
                <c:pt idx="83">
                  <c:v>0.29936018991361429</c:v>
                </c:pt>
                <c:pt idx="84">
                  <c:v>0.29996900680575916</c:v>
                </c:pt>
                <c:pt idx="85">
                  <c:v>0.3005736150055518</c:v>
                </c:pt>
                <c:pt idx="86">
                  <c:v>0.30117404616854399</c:v>
                </c:pt>
                <c:pt idx="87">
                  <c:v>0.30177033168438677</c:v>
                </c:pt>
                <c:pt idx="88">
                  <c:v>0.30236250267934955</c:v>
                </c:pt>
                <c:pt idx="89">
                  <c:v>0.3029505900188168</c:v>
                </c:pt>
                <c:pt idx="90">
                  <c:v>0.30353462430976352</c:v>
                </c:pt>
                <c:pt idx="91">
                  <c:v>0.3041146359032072</c:v>
                </c:pt>
                <c:pt idx="92">
                  <c:v>0.30469065489663733</c:v>
                </c:pt>
                <c:pt idx="93">
                  <c:v>0.30526271113642206</c:v>
                </c:pt>
                <c:pt idx="94">
                  <c:v>0.30583083422019214</c:v>
                </c:pt>
                <c:pt idx="95">
                  <c:v>0.3063950534992021</c:v>
                </c:pt>
                <c:pt idx="96">
                  <c:v>0.3069553980806678</c:v>
                </c:pt>
                <c:pt idx="97">
                  <c:v>0.30751189683008129</c:v>
                </c:pt>
                <c:pt idx="98">
                  <c:v>0.30806457837350315</c:v>
                </c:pt>
                <c:pt idx="99">
                  <c:v>0.30861347109983084</c:v>
                </c:pt>
                <c:pt idx="100">
                  <c:v>0.30915860316304555</c:v>
                </c:pt>
                <c:pt idx="101">
                  <c:v>0.30970000248443419</c:v>
                </c:pt>
                <c:pt idx="102">
                  <c:v>0.31023769675479057</c:v>
                </c:pt>
                <c:pt idx="103">
                  <c:v>0.31077171343659232</c:v>
                </c:pt>
                <c:pt idx="104">
                  <c:v>0.31130207976615643</c:v>
                </c:pt>
                <c:pt idx="105">
                  <c:v>0.31182882275577145</c:v>
                </c:pt>
                <c:pt idx="106">
                  <c:v>0.31235196919580677</c:v>
                </c:pt>
                <c:pt idx="107">
                  <c:v>0.31287154565680142</c:v>
                </c:pt>
                <c:pt idx="108">
                  <c:v>0.31338757849152926</c:v>
                </c:pt>
                <c:pt idx="109">
                  <c:v>0.31390009383704187</c:v>
                </c:pt>
                <c:pt idx="110">
                  <c:v>0.3144091176166916</c:v>
                </c:pt>
                <c:pt idx="111">
                  <c:v>0.31491467554213043</c:v>
                </c:pt>
                <c:pt idx="112">
                  <c:v>0.31541679311528964</c:v>
                </c:pt>
                <c:pt idx="113">
                  <c:v>0.31591549563033605</c:v>
                </c:pt>
                <c:pt idx="114">
                  <c:v>0.31641080817560935</c:v>
                </c:pt>
                <c:pt idx="115">
                  <c:v>0.3169027556355361</c:v>
                </c:pt>
                <c:pt idx="116">
                  <c:v>0.31739136269252494</c:v>
                </c:pt>
                <c:pt idx="117">
                  <c:v>0.31787665382884034</c:v>
                </c:pt>
                <c:pt idx="118">
                  <c:v>0.31835865332845609</c:v>
                </c:pt>
                <c:pt idx="119">
                  <c:v>0.31883738527888822</c:v>
                </c:pt>
                <c:pt idx="120">
                  <c:v>0.31931287357300903</c:v>
                </c:pt>
                <c:pt idx="121">
                  <c:v>0.31978514191084056</c:v>
                </c:pt>
                <c:pt idx="122">
                  <c:v>0.32025421380132818</c:v>
                </c:pt>
                <c:pt idx="123">
                  <c:v>0.32072011256409633</c:v>
                </c:pt>
                <c:pt idx="124">
                  <c:v>0.32118286133118279</c:v>
                </c:pt>
                <c:pt idx="125">
                  <c:v>0.3216424830487567</c:v>
                </c:pt>
                <c:pt idx="126">
                  <c:v>0.32209900047881573</c:v>
                </c:pt>
                <c:pt idx="127">
                  <c:v>0.32255243620086604</c:v>
                </c:pt>
                <c:pt idx="128">
                  <c:v>0.32300281261358316</c:v>
                </c:pt>
                <c:pt idx="129">
                  <c:v>0.3234501519364556</c:v>
                </c:pt>
                <c:pt idx="130">
                  <c:v>0.32389447621140999</c:v>
                </c:pt>
                <c:pt idx="131">
                  <c:v>0.32433580730441847</c:v>
                </c:pt>
                <c:pt idx="132">
                  <c:v>0.32477416690708932</c:v>
                </c:pt>
                <c:pt idx="133">
                  <c:v>0.32520957653824029</c:v>
                </c:pt>
                <c:pt idx="134">
                  <c:v>0.325642057545454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Dragon_vs_RK1!$BB$1</c:f>
              <c:strCache>
                <c:ptCount val="1"/>
                <c:pt idx="0">
                  <c:v>Pu241 %wt</c:v>
                </c:pt>
              </c:strCache>
            </c:strRef>
          </c:tx>
          <c:marker>
            <c:symbol val="none"/>
          </c:marker>
          <c:xVal>
            <c:numRef>
              <c:f>Dragon_vs_RK1!$AW$2:$AW$309</c:f>
              <c:numCache>
                <c:formatCode>General</c:formatCode>
                <c:ptCount val="308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Dragon_vs_RK1!$BB$2:$BB$309</c:f>
              <c:numCache>
                <c:formatCode>0.00%</c:formatCode>
                <c:ptCount val="308"/>
                <c:pt idx="0">
                  <c:v>4.8161771066547128E-2</c:v>
                </c:pt>
                <c:pt idx="1">
                  <c:v>4.770993878547064E-2</c:v>
                </c:pt>
                <c:pt idx="2">
                  <c:v>4.7275172346059616E-2</c:v>
                </c:pt>
                <c:pt idx="3">
                  <c:v>4.6856965165147368E-2</c:v>
                </c:pt>
                <c:pt idx="4">
                  <c:v>4.645482507291137E-2</c:v>
                </c:pt>
                <c:pt idx="5">
                  <c:v>4.6068273912902177E-2</c:v>
                </c:pt>
                <c:pt idx="6">
                  <c:v>4.5696847152470091E-2</c:v>
                </c:pt>
                <c:pt idx="7">
                  <c:v>4.5340093503373431E-2</c:v>
                </c:pt>
                <c:pt idx="8">
                  <c:v>4.4997574552351198E-2</c:v>
                </c:pt>
                <c:pt idx="9">
                  <c:v>4.4668864401444776E-2</c:v>
                </c:pt>
                <c:pt idx="10">
                  <c:v>4.4353549317854124E-2</c:v>
                </c:pt>
                <c:pt idx="11">
                  <c:v>4.4051227393115615E-2</c:v>
                </c:pt>
                <c:pt idx="12">
                  <c:v>4.3761508211390375E-2</c:v>
                </c:pt>
                <c:pt idx="13">
                  <c:v>4.3484012526654056E-2</c:v>
                </c:pt>
                <c:pt idx="14">
                  <c:v>4.3218371948581261E-2</c:v>
                </c:pt>
                <c:pt idx="15">
                  <c:v>4.2964228636919954E-2</c:v>
                </c:pt>
                <c:pt idx="16">
                  <c:v>4.2721235004154458E-2</c:v>
                </c:pt>
                <c:pt idx="17">
                  <c:v>4.2489053426257223E-2</c:v>
                </c:pt>
                <c:pt idx="18">
                  <c:v>4.226735596133404E-2</c:v>
                </c:pt>
                <c:pt idx="19">
                  <c:v>4.2055824075968556E-2</c:v>
                </c:pt>
                <c:pt idx="20">
                  <c:v>4.1854148379076417E-2</c:v>
                </c:pt>
                <c:pt idx="21">
                  <c:v>4.1662028363081853E-2</c:v>
                </c:pt>
                <c:pt idx="22">
                  <c:v>4.1479172152232742E-2</c:v>
                </c:pt>
                <c:pt idx="23">
                  <c:v>4.1305296257873853E-2</c:v>
                </c:pt>
                <c:pt idx="24">
                  <c:v>4.1140125340500822E-2</c:v>
                </c:pt>
                <c:pt idx="25">
                  <c:v>4.0983391978421053E-2</c:v>
                </c:pt>
                <c:pt idx="26">
                  <c:v>4.0834836442851033E-2</c:v>
                </c:pt>
                <c:pt idx="27">
                  <c:v>4.069420647928311E-2</c:v>
                </c:pt>
                <c:pt idx="28">
                  <c:v>4.0561257094957774E-2</c:v>
                </c:pt>
                <c:pt idx="29">
                  <c:v>4.0435750352281405E-2</c:v>
                </c:pt>
                <c:pt idx="30">
                  <c:v>4.0317455168032382E-2</c:v>
                </c:pt>
                <c:pt idx="31">
                  <c:v>4.0206147118202397E-2</c:v>
                </c:pt>
                <c:pt idx="32">
                  <c:v>4.0101608248322484E-2</c:v>
                </c:pt>
                <c:pt idx="33">
                  <c:v>4.0003626889127154E-2</c:v>
                </c:pt>
                <c:pt idx="34">
                  <c:v>3.9911997477413336E-2</c:v>
                </c:pt>
                <c:pt idx="35">
                  <c:v>3.9826520381953778E-2</c:v>
                </c:pt>
                <c:pt idx="36">
                  <c:v>3.9747001734328179E-2</c:v>
                </c:pt>
                <c:pt idx="37">
                  <c:v>3.9673253264538175E-2</c:v>
                </c:pt>
                <c:pt idx="38">
                  <c:v>3.9605092141276124E-2</c:v>
                </c:pt>
                <c:pt idx="39">
                  <c:v>3.9542340816719902E-2</c:v>
                </c:pt>
                <c:pt idx="40">
                  <c:v>3.9484826875729781E-2</c:v>
                </c:pt>
                <c:pt idx="41">
                  <c:v>3.943238288932624E-2</c:v>
                </c:pt>
                <c:pt idx="42">
                  <c:v>3.9384846272330222E-2</c:v>
                </c:pt>
                <c:pt idx="43">
                  <c:v>3.9342059145051129E-2</c:v>
                </c:pt>
                <c:pt idx="44">
                  <c:v>3.9303868198909742E-2</c:v>
                </c:pt>
                <c:pt idx="45">
                  <c:v>3.9270124565887042E-2</c:v>
                </c:pt>
                <c:pt idx="46">
                  <c:v>3.9240683691691897E-2</c:v>
                </c:pt>
                <c:pt idx="47">
                  <c:v>3.9215405212544172E-2</c:v>
                </c:pt>
                <c:pt idx="48">
                  <c:v>3.9194152835471549E-2</c:v>
                </c:pt>
                <c:pt idx="49">
                  <c:v>3.9176794222021923E-2</c:v>
                </c:pt>
                <c:pt idx="50">
                  <c:v>3.9163200875295151E-2</c:v>
                </c:pt>
                <c:pt idx="51">
                  <c:v>3.9153248030200816E-2</c:v>
                </c:pt>
                <c:pt idx="52">
                  <c:v>3.9146814546850948E-2</c:v>
                </c:pt>
                <c:pt idx="53">
                  <c:v>3.9143782806999421E-2</c:v>
                </c:pt>
                <c:pt idx="54">
                  <c:v>3.9144038613441449E-2</c:v>
                </c:pt>
                <c:pt idx="55">
                  <c:v>3.9147471092289714E-2</c:v>
                </c:pt>
                <c:pt idx="56">
                  <c:v>3.9153972598045435E-2</c:v>
                </c:pt>
                <c:pt idx="57">
                  <c:v>3.9163438621384827E-2</c:v>
                </c:pt>
                <c:pt idx="58">
                  <c:v>3.9175767699584127E-2</c:v>
                </c:pt>
                <c:pt idx="59">
                  <c:v>3.9190861329507796E-2</c:v>
                </c:pt>
                <c:pt idx="60">
                  <c:v>3.9208623883086782E-2</c:v>
                </c:pt>
                <c:pt idx="61">
                  <c:v>3.922896252521646E-2</c:v>
                </c:pt>
                <c:pt idx="62">
                  <c:v>3.9251787134004283E-2</c:v>
                </c:pt>
                <c:pt idx="63">
                  <c:v>3.9277010223300775E-2</c:v>
                </c:pt>
                <c:pt idx="64">
                  <c:v>3.9304546867448137E-2</c:v>
                </c:pt>
                <c:pt idx="65">
                  <c:v>3.9334314628183271E-2</c:v>
                </c:pt>
                <c:pt idx="66">
                  <c:v>3.9366233483633349E-2</c:v>
                </c:pt>
                <c:pt idx="67">
                  <c:v>3.9400225759344133E-2</c:v>
                </c:pt>
                <c:pt idx="68">
                  <c:v>3.9436216061282621E-2</c:v>
                </c:pt>
                <c:pt idx="69">
                  <c:v>3.9474131210757567E-2</c:v>
                </c:pt>
                <c:pt idx="70">
                  <c:v>3.9513900181202655E-2</c:v>
                </c:pt>
                <c:pt idx="71">
                  <c:v>3.955545403676896E-2</c:v>
                </c:pt>
                <c:pt idx="72">
                  <c:v>3.9598725872674691E-2</c:v>
                </c:pt>
                <c:pt idx="73">
                  <c:v>3.9643650757261784E-2</c:v>
                </c:pt>
                <c:pt idx="74">
                  <c:v>3.9690165675710126E-2</c:v>
                </c:pt>
                <c:pt idx="75">
                  <c:v>3.973820947536192E-2</c:v>
                </c:pt>
                <c:pt idx="76">
                  <c:v>3.9787722812609824E-2</c:v>
                </c:pt>
                <c:pt idx="77">
                  <c:v>3.9838648101303796E-2</c:v>
                </c:pt>
                <c:pt idx="78">
                  <c:v>3.9890929462633049E-2</c:v>
                </c:pt>
                <c:pt idx="79">
                  <c:v>3.9944512676440634E-2</c:v>
                </c:pt>
                <c:pt idx="80">
                  <c:v>3.9999345133929422E-2</c:v>
                </c:pt>
                <c:pt idx="81">
                  <c:v>4.0055375791719333E-2</c:v>
                </c:pt>
                <c:pt idx="82">
                  <c:v>4.0112555127217085E-2</c:v>
                </c:pt>
                <c:pt idx="83">
                  <c:v>4.0170835095260551E-2</c:v>
                </c:pt>
                <c:pt idx="84">
                  <c:v>4.0230169086000932E-2</c:v>
                </c:pt>
                <c:pt idx="85">
                  <c:v>4.0290511883987475E-2</c:v>
                </c:pt>
                <c:pt idx="86">
                  <c:v>4.035181962841955E-2</c:v>
                </c:pt>
                <c:pt idx="87">
                  <c:v>4.0414049774533077E-2</c:v>
                </c:pt>
                <c:pt idx="88">
                  <c:v>4.0477161056088097E-2</c:v>
                </c:pt>
                <c:pt idx="89">
                  <c:v>4.0541113448926164E-2</c:v>
                </c:pt>
                <c:pt idx="90">
                  <c:v>4.0605868135566638E-2</c:v>
                </c:pt>
                <c:pt idx="91">
                  <c:v>4.0671387470811865E-2</c:v>
                </c:pt>
                <c:pt idx="92">
                  <c:v>4.0737634948332456E-2</c:v>
                </c:pt>
                <c:pt idx="93">
                  <c:v>4.0804575168204203E-2</c:v>
                </c:pt>
                <c:pt idx="94">
                  <c:v>4.0872173805369352E-2</c:v>
                </c:pt>
                <c:pt idx="95">
                  <c:v>4.0940397578995737E-2</c:v>
                </c:pt>
                <c:pt idx="96">
                  <c:v>4.1009214222707854E-2</c:v>
                </c:pt>
                <c:pt idx="97">
                  <c:v>4.1078592455664698E-2</c:v>
                </c:pt>
                <c:pt idx="98">
                  <c:v>4.1148501954460293E-2</c:v>
                </c:pt>
                <c:pt idx="99">
                  <c:v>4.121891332582301E-2</c:v>
                </c:pt>
                <c:pt idx="100">
                  <c:v>4.1289798080090888E-2</c:v>
                </c:pt>
                <c:pt idx="101">
                  <c:v>4.1361128605440473E-2</c:v>
                </c:pt>
                <c:pt idx="102">
                  <c:v>4.1432878142847837E-2</c:v>
                </c:pt>
                <c:pt idx="103">
                  <c:v>4.1505020761760436E-2</c:v>
                </c:pt>
                <c:pt idx="104">
                  <c:v>4.1577531336459604E-2</c:v>
                </c:pt>
                <c:pt idx="105">
                  <c:v>4.1650385523093809E-2</c:v>
                </c:pt>
                <c:pt idx="106">
                  <c:v>4.1723559737363317E-2</c:v>
                </c:pt>
                <c:pt idx="107">
                  <c:v>4.1797031132837933E-2</c:v>
                </c:pt>
                <c:pt idx="108">
                  <c:v>4.1870777579889149E-2</c:v>
                </c:pt>
                <c:pt idx="109">
                  <c:v>4.1944777645219547E-2</c:v>
                </c:pt>
                <c:pt idx="110">
                  <c:v>4.2019010571972167E-2</c:v>
                </c:pt>
                <c:pt idx="111">
                  <c:v>4.2093456260403075E-2</c:v>
                </c:pt>
                <c:pt idx="112">
                  <c:v>4.216809524910145E-2</c:v>
                </c:pt>
                <c:pt idx="113">
                  <c:v>4.2242908696740945E-2</c:v>
                </c:pt>
                <c:pt idx="114">
                  <c:v>4.2317878364347639E-2</c:v>
                </c:pt>
                <c:pt idx="115">
                  <c:v>4.2392986598069456E-2</c:v>
                </c:pt>
                <c:pt idx="116">
                  <c:v>4.2468216312432944E-2</c:v>
                </c:pt>
                <c:pt idx="117">
                  <c:v>4.2543550974073356E-2</c:v>
                </c:pt>
                <c:pt idx="118">
                  <c:v>4.2618974585924577E-2</c:v>
                </c:pt>
                <c:pt idx="119">
                  <c:v>4.2694471671855631E-2</c:v>
                </c:pt>
                <c:pt idx="120">
                  <c:v>4.2770027261741381E-2</c:v>
                </c:pt>
                <c:pt idx="121">
                  <c:v>4.284562687695459E-2</c:v>
                </c:pt>
                <c:pt idx="122">
                  <c:v>4.2921256516267582E-2</c:v>
                </c:pt>
                <c:pt idx="123">
                  <c:v>4.2996902642151884E-2</c:v>
                </c:pt>
                <c:pt idx="124">
                  <c:v>4.3072552167464181E-2</c:v>
                </c:pt>
                <c:pt idx="125">
                  <c:v>4.3148192442508178E-2</c:v>
                </c:pt>
                <c:pt idx="126">
                  <c:v>4.3223811242460816E-2</c:v>
                </c:pt>
                <c:pt idx="127">
                  <c:v>4.3299396755153464E-2</c:v>
                </c:pt>
                <c:pt idx="128">
                  <c:v>4.3374937569197122E-2</c:v>
                </c:pt>
                <c:pt idx="129">
                  <c:v>4.345042266244236E-2</c:v>
                </c:pt>
                <c:pt idx="130">
                  <c:v>4.3525841390764347E-2</c:v>
                </c:pt>
                <c:pt idx="131">
                  <c:v>4.3601183477163727E-2</c:v>
                </c:pt>
                <c:pt idx="132">
                  <c:v>4.367643900117435E-2</c:v>
                </c:pt>
                <c:pt idx="133">
                  <c:v>4.3751598388569214E-2</c:v>
                </c:pt>
                <c:pt idx="134">
                  <c:v>4.3826652401356102E-2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Dragon_vs_RK1!$BC$1</c:f>
              <c:strCache>
                <c:ptCount val="1"/>
                <c:pt idx="0">
                  <c:v>Pu242 %wt</c:v>
                </c:pt>
              </c:strCache>
            </c:strRef>
          </c:tx>
          <c:marker>
            <c:symbol val="none"/>
          </c:marker>
          <c:xVal>
            <c:numRef>
              <c:f>Dragon_vs_RK1!$AW$2:$AW$309</c:f>
              <c:numCache>
                <c:formatCode>General</c:formatCode>
                <c:ptCount val="308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Dragon_vs_RK1!$BC$2:$BC$309</c:f>
              <c:numCache>
                <c:formatCode>0.00%</c:formatCode>
                <c:ptCount val="308"/>
                <c:pt idx="0">
                  <c:v>1.6447443997115587E-2</c:v>
                </c:pt>
                <c:pt idx="1">
                  <c:v>1.6534748353311927E-2</c:v>
                </c:pt>
                <c:pt idx="2">
                  <c:v>1.6620005292633411E-2</c:v>
                </c:pt>
                <c:pt idx="3">
                  <c:v>1.670329283140265E-2</c:v>
                </c:pt>
                <c:pt idx="4">
                  <c:v>1.6784686533897013E-2</c:v>
                </c:pt>
                <c:pt idx="5">
                  <c:v>1.6864259583866354E-2</c:v>
                </c:pt>
                <c:pt idx="6">
                  <c:v>1.6942082854104215E-2</c:v>
                </c:pt>
                <c:pt idx="7">
                  <c:v>1.7018224974117101E-2</c:v>
                </c:pt>
                <c:pt idx="8">
                  <c:v>1.7092752395935572E-2</c:v>
                </c:pt>
                <c:pt idx="9">
                  <c:v>1.7165729458110866E-2</c:v>
                </c:pt>
                <c:pt idx="10">
                  <c:v>1.7237218447940024E-2</c:v>
                </c:pt>
                <c:pt idx="11">
                  <c:v>1.7307279661962081E-2</c:v>
                </c:pt>
                <c:pt idx="12">
                  <c:v>1.7375971464767378E-2</c:v>
                </c:pt>
                <c:pt idx="13">
                  <c:v>1.7443350346161388E-2</c:v>
                </c:pt>
                <c:pt idx="14">
                  <c:v>1.7509470976723812E-2</c:v>
                </c:pt>
                <c:pt idx="15">
                  <c:v>1.7574386261803267E-2</c:v>
                </c:pt>
                <c:pt idx="16">
                  <c:v>1.7638147393987003E-2</c:v>
                </c:pt>
                <c:pt idx="17">
                  <c:v>1.7700803904084444E-2</c:v>
                </c:pt>
                <c:pt idx="18">
                  <c:v>1.7762403710662962E-2</c:v>
                </c:pt>
                <c:pt idx="19">
                  <c:v>1.7822993168173078E-2</c:v>
                </c:pt>
                <c:pt idx="20">
                  <c:v>1.7882617113700091E-2</c:v>
                </c:pt>
                <c:pt idx="21">
                  <c:v>1.7941318912378046E-2</c:v>
                </c:pt>
                <c:pt idx="22">
                  <c:v>1.799914050150149E-2</c:v>
                </c:pt>
                <c:pt idx="23">
                  <c:v>1.8056122433369577E-2</c:v>
                </c:pt>
                <c:pt idx="24">
                  <c:v>1.8112303916896406E-2</c:v>
                </c:pt>
                <c:pt idx="25">
                  <c:v>1.8167722858020846E-2</c:v>
                </c:pt>
                <c:pt idx="26">
                  <c:v>1.8222415898948172E-2</c:v>
                </c:pt>
                <c:pt idx="27">
                  <c:v>1.8276418456255415E-2</c:v>
                </c:pt>
                <c:pt idx="28">
                  <c:v>1.8329764757891279E-2</c:v>
                </c:pt>
                <c:pt idx="29">
                  <c:v>1.8382487879101028E-2</c:v>
                </c:pt>
                <c:pt idx="30">
                  <c:v>1.8434619777305938E-2</c:v>
                </c:pt>
                <c:pt idx="31">
                  <c:v>1.8486191325966211E-2</c:v>
                </c:pt>
                <c:pt idx="32">
                  <c:v>1.8537232347455513E-2</c:v>
                </c:pt>
                <c:pt idx="33">
                  <c:v>1.8587771644974806E-2</c:v>
                </c:pt>
                <c:pt idx="34">
                  <c:v>1.8637837033532195E-2</c:v>
                </c:pt>
                <c:pt idx="35">
                  <c:v>1.8687455370015083E-2</c:v>
                </c:pt>
                <c:pt idx="36">
                  <c:v>1.8736652582380116E-2</c:v>
                </c:pt>
                <c:pt idx="37">
                  <c:v>1.8785453697985864E-2</c:v>
                </c:pt>
                <c:pt idx="38">
                  <c:v>1.8833882871092521E-2</c:v>
                </c:pt>
                <c:pt idx="39">
                  <c:v>1.8881963409552168E-2</c:v>
                </c:pt>
                <c:pt idx="40">
                  <c:v>1.8929717800712783E-2</c:v>
                </c:pt>
                <c:pt idx="41">
                  <c:v>1.8977167736558331E-2</c:v>
                </c:pt>
                <c:pt idx="42">
                  <c:v>1.902433413810678E-2</c:v>
                </c:pt>
                <c:pt idx="43">
                  <c:v>1.9071237179087385E-2</c:v>
                </c:pt>
                <c:pt idx="44">
                  <c:v>1.9117896308917848E-2</c:v>
                </c:pt>
                <c:pt idx="45">
                  <c:v>1.9164330275001629E-2</c:v>
                </c:pt>
                <c:pt idx="46">
                  <c:v>1.9210557144364839E-2</c:v>
                </c:pt>
                <c:pt idx="47">
                  <c:v>1.9256594324651991E-2</c:v>
                </c:pt>
                <c:pt idx="48">
                  <c:v>1.9302458584499017E-2</c:v>
                </c:pt>
                <c:pt idx="49">
                  <c:v>1.9348166073301643E-2</c:v>
                </c:pt>
                <c:pt idx="50">
                  <c:v>1.9393732340396774E-2</c:v>
                </c:pt>
                <c:pt idx="51">
                  <c:v>1.9439172353673744E-2</c:v>
                </c:pt>
                <c:pt idx="52">
                  <c:v>1.9484500517632293E-2</c:v>
                </c:pt>
                <c:pt idx="53">
                  <c:v>1.9529730690903187E-2</c:v>
                </c:pt>
                <c:pt idx="54">
                  <c:v>1.9574876203247285E-2</c:v>
                </c:pt>
                <c:pt idx="55">
                  <c:v>1.9619949872048268E-2</c:v>
                </c:pt>
                <c:pt idx="56">
                  <c:v>1.9664964018313861E-2</c:v>
                </c:pt>
                <c:pt idx="57">
                  <c:v>1.9709930482199899E-2</c:v>
                </c:pt>
                <c:pt idx="58">
                  <c:v>1.9754860638071275E-2</c:v>
                </c:pt>
                <c:pt idx="59">
                  <c:v>1.9799765409113435E-2</c:v>
                </c:pt>
                <c:pt idx="60">
                  <c:v>1.9844655281507331E-2</c:v>
                </c:pt>
                <c:pt idx="61">
                  <c:v>1.9889540318181163E-2</c:v>
                </c:pt>
                <c:pt idx="62">
                  <c:v>1.9934430172150866E-2</c:v>
                </c:pt>
                <c:pt idx="63">
                  <c:v>1.9979334099461715E-2</c:v>
                </c:pt>
                <c:pt idx="64">
                  <c:v>2.0024260971742851E-2</c:v>
                </c:pt>
                <c:pt idx="65">
                  <c:v>2.0069219288385939E-2</c:v>
                </c:pt>
                <c:pt idx="66">
                  <c:v>2.0114217188359197E-2</c:v>
                </c:pt>
                <c:pt idx="67">
                  <c:v>2.0159262461667573E-2</c:v>
                </c:pt>
                <c:pt idx="68">
                  <c:v>2.0204362560469431E-2</c:v>
                </c:pt>
                <c:pt idx="69">
                  <c:v>2.0249524609859942E-2</c:v>
                </c:pt>
                <c:pt idx="70">
                  <c:v>2.0294755418331062E-2</c:v>
                </c:pt>
                <c:pt idx="71">
                  <c:v>2.0340061487917688E-2</c:v>
                </c:pt>
                <c:pt idx="72">
                  <c:v>2.0385449024039132E-2</c:v>
                </c:pt>
                <c:pt idx="73">
                  <c:v>2.0430923945045157E-2</c:v>
                </c:pt>
                <c:pt idx="74">
                  <c:v>2.0476491891475136E-2</c:v>
                </c:pt>
                <c:pt idx="75">
                  <c:v>2.0522158235038966E-2</c:v>
                </c:pt>
                <c:pt idx="76">
                  <c:v>2.0567928087327866E-2</c:v>
                </c:pt>
                <c:pt idx="77">
                  <c:v>2.0613806308263212E-2</c:v>
                </c:pt>
                <c:pt idx="78">
                  <c:v>2.0659797514291017E-2</c:v>
                </c:pt>
                <c:pt idx="79">
                  <c:v>2.0705906086329752E-2</c:v>
                </c:pt>
                <c:pt idx="80">
                  <c:v>2.0752136177478717E-2</c:v>
                </c:pt>
                <c:pt idx="81">
                  <c:v>2.0798491720494128E-2</c:v>
                </c:pt>
                <c:pt idx="82">
                  <c:v>2.084497643503979E-2</c:v>
                </c:pt>
                <c:pt idx="83">
                  <c:v>2.0891593834719054E-2</c:v>
                </c:pt>
                <c:pt idx="84">
                  <c:v>2.0938347233894553E-2</c:v>
                </c:pt>
                <c:pt idx="85">
                  <c:v>2.0985239754302037E-2</c:v>
                </c:pt>
                <c:pt idx="86">
                  <c:v>2.103227433146438E-2</c:v>
                </c:pt>
                <c:pt idx="87">
                  <c:v>2.1079453720911745E-2</c:v>
                </c:pt>
                <c:pt idx="88">
                  <c:v>2.112678050421362E-2</c:v>
                </c:pt>
                <c:pt idx="89">
                  <c:v>2.1174257094828338E-2</c:v>
                </c:pt>
                <c:pt idx="90">
                  <c:v>2.1221885743775527E-2</c:v>
                </c:pt>
                <c:pt idx="91">
                  <c:v>2.1269668545136688E-2</c:v>
                </c:pt>
                <c:pt idx="92">
                  <c:v>2.1317607441389084E-2</c:v>
                </c:pt>
                <c:pt idx="93">
                  <c:v>2.1365704228577809E-2</c:v>
                </c:pt>
                <c:pt idx="94">
                  <c:v>2.1413960561330939E-2</c:v>
                </c:pt>
                <c:pt idx="95">
                  <c:v>2.1462377957722368E-2</c:v>
                </c:pt>
                <c:pt idx="96">
                  <c:v>2.1510957803986843E-2</c:v>
                </c:pt>
                <c:pt idx="97">
                  <c:v>2.1559701359091646E-2</c:v>
                </c:pt>
                <c:pt idx="98">
                  <c:v>2.1608609759169149E-2</c:v>
                </c:pt>
                <c:pt idx="99">
                  <c:v>2.1657684021814387E-2</c:v>
                </c:pt>
                <c:pt idx="100">
                  <c:v>2.1706925050251655E-2</c:v>
                </c:pt>
                <c:pt idx="101">
                  <c:v>2.1756333637373993E-2</c:v>
                </c:pt>
                <c:pt idx="102">
                  <c:v>2.1805910469659399E-2</c:v>
                </c:pt>
                <c:pt idx="103">
                  <c:v>2.1855656130967439E-2</c:v>
                </c:pt>
                <c:pt idx="104">
                  <c:v>2.1905571106219688E-2</c:v>
                </c:pt>
                <c:pt idx="105">
                  <c:v>2.1955655784967592E-2</c:v>
                </c:pt>
                <c:pt idx="106">
                  <c:v>2.2005910464851015E-2</c:v>
                </c:pt>
                <c:pt idx="107">
                  <c:v>2.2056335354950826E-2</c:v>
                </c:pt>
                <c:pt idx="108">
                  <c:v>2.210693057903846E-2</c:v>
                </c:pt>
                <c:pt idx="109">
                  <c:v>2.2157696178725806E-2</c:v>
                </c:pt>
                <c:pt idx="110">
                  <c:v>2.22086321165181E-2</c:v>
                </c:pt>
                <c:pt idx="111">
                  <c:v>2.2259738278772916E-2</c:v>
                </c:pt>
                <c:pt idx="112">
                  <c:v>2.2311014478567964E-2</c:v>
                </c:pt>
                <c:pt idx="113">
                  <c:v>2.2362460458480365E-2</c:v>
                </c:pt>
                <c:pt idx="114">
                  <c:v>2.2414075893280132E-2</c:v>
                </c:pt>
                <c:pt idx="115">
                  <c:v>2.2465860392540282E-2</c:v>
                </c:pt>
                <c:pt idx="116">
                  <c:v>2.2517813503166222E-2</c:v>
                </c:pt>
                <c:pt idx="117">
                  <c:v>2.256993471184664E-2</c:v>
                </c:pt>
                <c:pt idx="118">
                  <c:v>2.2622223447428348E-2</c:v>
                </c:pt>
                <c:pt idx="119">
                  <c:v>2.2674679083217224E-2</c:v>
                </c:pt>
                <c:pt idx="120">
                  <c:v>2.2727300939207686E-2</c:v>
                </c:pt>
                <c:pt idx="121">
                  <c:v>2.2780088284242512E-2</c:v>
                </c:pt>
                <c:pt idx="122">
                  <c:v>2.2833040338105248E-2</c:v>
                </c:pt>
                <c:pt idx="123">
                  <c:v>2.288615627354728E-2</c:v>
                </c:pt>
                <c:pt idx="124">
                  <c:v>2.2939435218251286E-2</c:v>
                </c:pt>
                <c:pt idx="125">
                  <c:v>2.2992876256733248E-2</c:v>
                </c:pt>
                <c:pt idx="126">
                  <c:v>2.3046478432184516E-2</c:v>
                </c:pt>
                <c:pt idx="127">
                  <c:v>2.3100240748256118E-2</c:v>
                </c:pt>
                <c:pt idx="128">
                  <c:v>2.3154162170786561E-2</c:v>
                </c:pt>
                <c:pt idx="129">
                  <c:v>2.3208241629475213E-2</c:v>
                </c:pt>
                <c:pt idx="130">
                  <c:v>2.3262478019502691E-2</c:v>
                </c:pt>
                <c:pt idx="131">
                  <c:v>2.3316870203099829E-2</c:v>
                </c:pt>
                <c:pt idx="132">
                  <c:v>2.3371417011066806E-2</c:v>
                </c:pt>
                <c:pt idx="133">
                  <c:v>2.3426117244243927E-2</c:v>
                </c:pt>
                <c:pt idx="134">
                  <c:v>2.3480969674935438E-2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Dragon_vs_RK1!$BD$1</c:f>
              <c:strCache>
                <c:ptCount val="1"/>
                <c:pt idx="0">
                  <c:v>Am241 %wt</c:v>
                </c:pt>
              </c:strCache>
            </c:strRef>
          </c:tx>
          <c:marker>
            <c:symbol val="none"/>
          </c:marker>
          <c:xVal>
            <c:numRef>
              <c:f>Dragon_vs_RK1!$AW$2:$AW$309</c:f>
              <c:numCache>
                <c:formatCode>General</c:formatCode>
                <c:ptCount val="308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Dragon_vs_RK1!$BD$2:$BD$309</c:f>
              <c:numCache>
                <c:formatCode>0.00%</c:formatCode>
                <c:ptCount val="308"/>
                <c:pt idx="0">
                  <c:v>1.0429933609325152E-2</c:v>
                </c:pt>
                <c:pt idx="1">
                  <c:v>1.0455795114080499E-2</c:v>
                </c:pt>
                <c:pt idx="2">
                  <c:v>1.0479501827318537E-2</c:v>
                </c:pt>
                <c:pt idx="3">
                  <c:v>1.0501158611968518E-2</c:v>
                </c:pt>
                <c:pt idx="4">
                  <c:v>1.052086649052624E-2</c:v>
                </c:pt>
                <c:pt idx="5">
                  <c:v>1.053872276993454E-2</c:v>
                </c:pt>
                <c:pt idx="6">
                  <c:v>1.0554821162722409E-2</c:v>
                </c:pt>
                <c:pt idx="7">
                  <c:v>1.0569251904501104E-2</c:v>
                </c:pt>
                <c:pt idx="8">
                  <c:v>1.0582101867913522E-2</c:v>
                </c:pt>
                <c:pt idx="9">
                  <c:v>1.0593454673131778E-2</c:v>
                </c:pt>
                <c:pt idx="10">
                  <c:v>1.0603390794995927E-2</c:v>
                </c:pt>
                <c:pt idx="11">
                  <c:v>1.0611987666885267E-2</c:v>
                </c:pt>
                <c:pt idx="12">
                  <c:v>1.0619319781411642E-2</c:v>
                </c:pt>
                <c:pt idx="13">
                  <c:v>1.0625458788022589E-2</c:v>
                </c:pt>
                <c:pt idx="14">
                  <c:v>1.0630473587600149E-2</c:v>
                </c:pt>
                <c:pt idx="15">
                  <c:v>1.0634430424139519E-2</c:v>
                </c:pt>
                <c:pt idx="16">
                  <c:v>1.0637392973589805E-2</c:v>
                </c:pt>
                <c:pt idx="17">
                  <c:v>1.0639422429937222E-2</c:v>
                </c:pt>
                <c:pt idx="18">
                  <c:v>1.0640577588609538E-2</c:v>
                </c:pt>
                <c:pt idx="19">
                  <c:v>1.0640914927278379E-2</c:v>
                </c:pt>
                <c:pt idx="20">
                  <c:v>1.0640488684134501E-2</c:v>
                </c:pt>
                <c:pt idx="21">
                  <c:v>1.0639350933709203E-2</c:v>
                </c:pt>
                <c:pt idx="22">
                  <c:v>1.0637551660313249E-2</c:v>
                </c:pt>
                <c:pt idx="23">
                  <c:v>1.063513882916307E-2</c:v>
                </c:pt>
                <c:pt idx="24">
                  <c:v>1.0632158455262041E-2</c:v>
                </c:pt>
                <c:pt idx="25">
                  <c:v>1.0628654670103122E-2</c:v>
                </c:pt>
                <c:pt idx="26">
                  <c:v>1.0624669786257314E-2</c:v>
                </c:pt>
                <c:pt idx="27">
                  <c:v>1.0620244359910821E-2</c:v>
                </c:pt>
                <c:pt idx="28">
                  <c:v>1.0615417251412055E-2</c:v>
                </c:pt>
                <c:pt idx="29">
                  <c:v>1.0610225683888076E-2</c:v>
                </c:pt>
                <c:pt idx="30">
                  <c:v>1.0604705299988476E-2</c:v>
                </c:pt>
                <c:pt idx="31">
                  <c:v>1.0598890216813091E-2</c:v>
                </c:pt>
                <c:pt idx="32">
                  <c:v>1.0592813079078441E-2</c:v>
                </c:pt>
                <c:pt idx="33">
                  <c:v>1.0586505110576327E-2</c:v>
                </c:pt>
                <c:pt idx="34">
                  <c:v>1.0579996163976424E-2</c:v>
                </c:pt>
                <c:pt idx="35">
                  <c:v>1.0573314769023427E-2</c:v>
                </c:pt>
                <c:pt idx="36">
                  <c:v>1.0566488179177764E-2</c:v>
                </c:pt>
                <c:pt idx="37">
                  <c:v>1.0559542416747555E-2</c:v>
                </c:pt>
                <c:pt idx="38">
                  <c:v>1.0552502316558207E-2</c:v>
                </c:pt>
                <c:pt idx="39">
                  <c:v>1.054539156820457E-2</c:v>
                </c:pt>
                <c:pt idx="40">
                  <c:v>1.0538232756929456E-2</c:v>
                </c:pt>
                <c:pt idx="41">
                  <c:v>1.0531047403170981E-2</c:v>
                </c:pt>
                <c:pt idx="42">
                  <c:v>1.0523856000819886E-2</c:v>
                </c:pt>
                <c:pt idx="43">
                  <c:v>1.0516678054227012E-2</c:v>
                </c:pt>
                <c:pt idx="44">
                  <c:v>1.050953211399965E-2</c:v>
                </c:pt>
                <c:pt idx="45">
                  <c:v>1.0502435811624676E-2</c:v>
                </c:pt>
                <c:pt idx="46">
                  <c:v>1.0495405892954855E-2</c:v>
                </c:pt>
                <c:pt idx="47">
                  <c:v>1.0488458250594135E-2</c:v>
                </c:pt>
                <c:pt idx="48">
                  <c:v>1.0481607955216155E-2</c:v>
                </c:pt>
                <c:pt idx="49">
                  <c:v>1.0474869285849588E-2</c:v>
                </c:pt>
                <c:pt idx="50">
                  <c:v>1.0468255759162761E-2</c:v>
                </c:pt>
                <c:pt idx="51">
                  <c:v>1.0461780157778926E-2</c:v>
                </c:pt>
                <c:pt idx="52">
                  <c:v>1.0455454557652885E-2</c:v>
                </c:pt>
                <c:pt idx="53">
                  <c:v>1.0449290354538449E-2</c:v>
                </c:pt>
                <c:pt idx="54">
                  <c:v>1.0443298289575575E-2</c:v>
                </c:pt>
                <c:pt idx="55">
                  <c:v>1.0437488474024901E-2</c:v>
                </c:pt>
                <c:pt idx="56">
                  <c:v>1.0431870413176825E-2</c:v>
                </c:pt>
                <c:pt idx="57">
                  <c:v>1.0426453029461222E-2</c:v>
                </c:pt>
                <c:pt idx="58">
                  <c:v>1.0421244684783202E-2</c:v>
                </c:pt>
                <c:pt idx="59">
                  <c:v>1.0416253202109569E-2</c:v>
                </c:pt>
                <c:pt idx="60">
                  <c:v>1.0411485886329725E-2</c:v>
                </c:pt>
                <c:pt idx="61">
                  <c:v>1.0406949544414304E-2</c:v>
                </c:pt>
                <c:pt idx="62">
                  <c:v>1.0402650504893779E-2</c:v>
                </c:pt>
                <c:pt idx="63">
                  <c:v>1.0398594636678863E-2</c:v>
                </c:pt>
                <c:pt idx="64">
                  <c:v>1.0394787367243754E-2</c:v>
                </c:pt>
                <c:pt idx="65">
                  <c:v>1.0391233700192541E-2</c:v>
                </c:pt>
                <c:pt idx="66">
                  <c:v>1.0387938232228626E-2</c:v>
                </c:pt>
                <c:pt idx="67">
                  <c:v>1.0384905169546281E-2</c:v>
                </c:pt>
                <c:pt idx="68">
                  <c:v>1.0382138343662865E-2</c:v>
                </c:pt>
                <c:pt idx="69">
                  <c:v>1.0379641226709722E-2</c:v>
                </c:pt>
                <c:pt idx="70">
                  <c:v>1.0377416946199172E-2</c:v>
                </c:pt>
                <c:pt idx="71">
                  <c:v>1.0375468299284457E-2</c:v>
                </c:pt>
                <c:pt idx="72">
                  <c:v>1.0373797766528961E-2</c:v>
                </c:pt>
                <c:pt idx="73">
                  <c:v>1.0372407525200635E-2</c:v>
                </c:pt>
                <c:pt idx="74">
                  <c:v>1.0371299462106852E-2</c:v>
                </c:pt>
                <c:pt idx="75">
                  <c:v>1.0370475185984621E-2</c:v>
                </c:pt>
                <c:pt idx="76">
                  <c:v>1.0369936039460542E-2</c:v>
                </c:pt>
                <c:pt idx="77">
                  <c:v>1.036968311059442E-2</c:v>
                </c:pt>
                <c:pt idx="78">
                  <c:v>1.0369717244020075E-2</c:v>
                </c:pt>
                <c:pt idx="79">
                  <c:v>1.0370039051696376E-2</c:v>
                </c:pt>
                <c:pt idx="80">
                  <c:v>1.0370648923281225E-2</c:v>
                </c:pt>
                <c:pt idx="81">
                  <c:v>1.0371547036140696E-2</c:v>
                </c:pt>
                <c:pt idx="82">
                  <c:v>1.0372733365005262E-2</c:v>
                </c:pt>
                <c:pt idx="83">
                  <c:v>1.0374207691284556E-2</c:v>
                </c:pt>
                <c:pt idx="84">
                  <c:v>1.0375969612051856E-2</c:v>
                </c:pt>
                <c:pt idx="85">
                  <c:v>1.0378018548709065E-2</c:v>
                </c:pt>
                <c:pt idx="86">
                  <c:v>1.0380353755342603E-2</c:v>
                </c:pt>
                <c:pt idx="87">
                  <c:v>1.0382974326780378E-2</c:v>
                </c:pt>
                <c:pt idx="88">
                  <c:v>1.0385879206359592E-2</c:v>
                </c:pt>
                <c:pt idx="89">
                  <c:v>1.0389067193414857E-2</c:v>
                </c:pt>
                <c:pt idx="90">
                  <c:v>1.0392536950495855E-2</c:v>
                </c:pt>
                <c:pt idx="91">
                  <c:v>1.0396287010323364E-2</c:v>
                </c:pt>
                <c:pt idx="92">
                  <c:v>1.040031578249234E-2</c:v>
                </c:pt>
                <c:pt idx="93">
                  <c:v>1.0404621559930287E-2</c:v>
                </c:pt>
                <c:pt idx="94">
                  <c:v>1.040920252511908E-2</c:v>
                </c:pt>
                <c:pt idx="95">
                  <c:v>1.0414056756088001E-2</c:v>
                </c:pt>
                <c:pt idx="96">
                  <c:v>1.0419182232185581E-2</c:v>
                </c:pt>
                <c:pt idx="97">
                  <c:v>1.0424576839637502E-2</c:v>
                </c:pt>
                <c:pt idx="98">
                  <c:v>1.043023837689777E-2</c:v>
                </c:pt>
                <c:pt idx="99">
                  <c:v>1.04361645597999E-2</c:v>
                </c:pt>
                <c:pt idx="100">
                  <c:v>1.0442353026514842E-2</c:v>
                </c:pt>
                <c:pt idx="101">
                  <c:v>1.0448801342322006E-2</c:v>
                </c:pt>
                <c:pt idx="102">
                  <c:v>1.0455507004199689E-2</c:v>
                </c:pt>
                <c:pt idx="103">
                  <c:v>1.0462467445240878E-2</c:v>
                </c:pt>
                <c:pt idx="104">
                  <c:v>1.0469680038900288E-2</c:v>
                </c:pt>
                <c:pt idx="105">
                  <c:v>1.0477142103078263E-2</c:v>
                </c:pt>
                <c:pt idx="106">
                  <c:v>1.0484850904047006E-2</c:v>
                </c:pt>
                <c:pt idx="107">
                  <c:v>1.0492803660224483E-2</c:v>
                </c:pt>
                <c:pt idx="108">
                  <c:v>1.0500997545801043E-2</c:v>
                </c:pt>
                <c:pt idx="109">
                  <c:v>1.0509429694223752E-2</c:v>
                </c:pt>
                <c:pt idx="110">
                  <c:v>1.0518097201543264E-2</c:v>
                </c:pt>
                <c:pt idx="111">
                  <c:v>1.052699712962781E-2</c:v>
                </c:pt>
                <c:pt idx="112">
                  <c:v>1.0536126509248879E-2</c:v>
                </c:pt>
                <c:pt idx="113">
                  <c:v>1.0545482343042863E-2</c:v>
                </c:pt>
                <c:pt idx="114">
                  <c:v>1.0555061608352944E-2</c:v>
                </c:pt>
                <c:pt idx="115">
                  <c:v>1.0564861259955233E-2</c:v>
                </c:pt>
                <c:pt idx="116">
                  <c:v>1.0574878232673189E-2</c:v>
                </c:pt>
                <c:pt idx="117">
                  <c:v>1.0585109443884059E-2</c:v>
                </c:pt>
                <c:pt idx="118">
                  <c:v>1.0595551795921058E-2</c:v>
                </c:pt>
                <c:pt idx="119">
                  <c:v>1.0606202178374879E-2</c:v>
                </c:pt>
                <c:pt idx="120">
                  <c:v>1.0617057470298001E-2</c:v>
                </c:pt>
                <c:pt idx="121">
                  <c:v>1.0628114542315088E-2</c:v>
                </c:pt>
                <c:pt idx="122">
                  <c:v>1.0639370258642779E-2</c:v>
                </c:pt>
                <c:pt idx="123">
                  <c:v>1.0650821479021993E-2</c:v>
                </c:pt>
                <c:pt idx="124">
                  <c:v>1.0662465060565731E-2</c:v>
                </c:pt>
                <c:pt idx="125">
                  <c:v>1.0674297859525403E-2</c:v>
                </c:pt>
                <c:pt idx="126">
                  <c:v>1.0686316732978429E-2</c:v>
                </c:pt>
                <c:pt idx="127">
                  <c:v>1.069851854043993E-2</c:v>
                </c:pt>
                <c:pt idx="128">
                  <c:v>1.0710900145401117E-2</c:v>
                </c:pt>
                <c:pt idx="129">
                  <c:v>1.0723458416796998E-2</c:v>
                </c:pt>
                <c:pt idx="130">
                  <c:v>1.0736190230405857E-2</c:v>
                </c:pt>
                <c:pt idx="131">
                  <c:v>1.0749092470182936E-2</c:v>
                </c:pt>
                <c:pt idx="132">
                  <c:v>1.0762162029530623E-2</c:v>
                </c:pt>
                <c:pt idx="133">
                  <c:v>1.0775395812507461E-2</c:v>
                </c:pt>
                <c:pt idx="134">
                  <c:v>1.0788790734978054E-2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33408"/>
        <c:axId val="32039296"/>
      </c:scatterChart>
      <c:valAx>
        <c:axId val="3203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039296"/>
        <c:crosses val="autoZero"/>
        <c:crossBetween val="midCat"/>
      </c:valAx>
      <c:valAx>
        <c:axId val="320392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033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micro!$H$8</c:f>
              <c:strCache>
                <c:ptCount val="1"/>
                <c:pt idx="0">
                  <c:v>kinf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micro!$I$8:$BF$8</c:f>
              <c:numCache>
                <c:formatCode>0.00000</c:formatCode>
                <c:ptCount val="50"/>
                <c:pt idx="0">
                  <c:v>1.3094810876399376</c:v>
                </c:pt>
                <c:pt idx="1">
                  <c:v>1.3026079159100517</c:v>
                </c:pt>
                <c:pt idx="2">
                  <c:v>1.2969167680623046</c:v>
                </c:pt>
                <c:pt idx="3">
                  <c:v>1.2912857567758969</c:v>
                </c:pt>
                <c:pt idx="4">
                  <c:v>1.2857095904483595</c:v>
                </c:pt>
                <c:pt idx="5">
                  <c:v>1.2802198840573136</c:v>
                </c:pt>
                <c:pt idx="6">
                  <c:v>1.2747437728192841</c:v>
                </c:pt>
                <c:pt idx="7">
                  <c:v>1.2693291189227671</c:v>
                </c:pt>
                <c:pt idx="8">
                  <c:v>1.2639732458599526</c:v>
                </c:pt>
                <c:pt idx="9">
                  <c:v>1.2586629401828082</c:v>
                </c:pt>
                <c:pt idx="10">
                  <c:v>1.2534206588006076</c:v>
                </c:pt>
                <c:pt idx="11">
                  <c:v>1.2482192710473277</c:v>
                </c:pt>
                <c:pt idx="12">
                  <c:v>1.2430765768235155</c:v>
                </c:pt>
                <c:pt idx="13">
                  <c:v>1.2379437786068557</c:v>
                </c:pt>
                <c:pt idx="14">
                  <c:v>1.2328634426042002</c:v>
                </c:pt>
                <c:pt idx="15">
                  <c:v>1.2278456168410581</c:v>
                </c:pt>
                <c:pt idx="16">
                  <c:v>1.2228314164813701</c:v>
                </c:pt>
                <c:pt idx="17">
                  <c:v>1.2178596850008661</c:v>
                </c:pt>
                <c:pt idx="18">
                  <c:v>1.212917308728745</c:v>
                </c:pt>
                <c:pt idx="19">
                  <c:v>1.2079890351191556</c:v>
                </c:pt>
                <c:pt idx="20">
                  <c:v>1.2030903065097129</c:v>
                </c:pt>
                <c:pt idx="21">
                  <c:v>1.198216375485383</c:v>
                </c:pt>
                <c:pt idx="22">
                  <c:v>1.1933675665978585</c:v>
                </c:pt>
                <c:pt idx="23">
                  <c:v>1.1885414491571149</c:v>
                </c:pt>
                <c:pt idx="24">
                  <c:v>1.1837307993385542</c:v>
                </c:pt>
                <c:pt idx="25">
                  <c:v>1.1789359907259014</c:v>
                </c:pt>
                <c:pt idx="26">
                  <c:v>1.1741554825547664</c:v>
                </c:pt>
                <c:pt idx="27">
                  <c:v>1.1693878528379686</c:v>
                </c:pt>
                <c:pt idx="28">
                  <c:v>1.1646272347885613</c:v>
                </c:pt>
                <c:pt idx="29">
                  <c:v>1.1598704636118178</c:v>
                </c:pt>
                <c:pt idx="30">
                  <c:v>1.1551234795014289</c:v>
                </c:pt>
                <c:pt idx="31">
                  <c:v>1.1504165763176992</c:v>
                </c:pt>
                <c:pt idx="32">
                  <c:v>1.1456921881345994</c:v>
                </c:pt>
                <c:pt idx="33">
                  <c:v>1.1409468201325468</c:v>
                </c:pt>
                <c:pt idx="34">
                  <c:v>1.13624020336956</c:v>
                </c:pt>
                <c:pt idx="35">
                  <c:v>1.1315287727007</c:v>
                </c:pt>
                <c:pt idx="36">
                  <c:v>1.1268328044439622</c:v>
                </c:pt>
                <c:pt idx="37">
                  <c:v>1.1221290672771982</c:v>
                </c:pt>
                <c:pt idx="38">
                  <c:v>1.1173980434357351</c:v>
                </c:pt>
                <c:pt idx="39">
                  <c:v>1.1126963111248969</c:v>
                </c:pt>
                <c:pt idx="40">
                  <c:v>1.1079842502246413</c:v>
                </c:pt>
                <c:pt idx="41">
                  <c:v>1.1032987370700591</c:v>
                </c:pt>
                <c:pt idx="42">
                  <c:v>1.0985609808704244</c:v>
                </c:pt>
                <c:pt idx="43">
                  <c:v>1.0938460077122409</c:v>
                </c:pt>
                <c:pt idx="44">
                  <c:v>1.0891357618375745</c:v>
                </c:pt>
                <c:pt idx="45">
                  <c:v>1.084410546158602</c:v>
                </c:pt>
                <c:pt idx="46">
                  <c:v>1.0796648803375575</c:v>
                </c:pt>
                <c:pt idx="47">
                  <c:v>1.0749177625058799</c:v>
                </c:pt>
                <c:pt idx="48">
                  <c:v>1.0701738634787663</c:v>
                </c:pt>
                <c:pt idx="49">
                  <c:v>1.0654094710782667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5376"/>
        <c:axId val="37035008"/>
      </c:scatterChart>
      <c:valAx>
        <c:axId val="3496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35008"/>
        <c:crosses val="autoZero"/>
        <c:crossBetween val="midCat"/>
      </c:valAx>
      <c:valAx>
        <c:axId val="37035008"/>
        <c:scaling>
          <c:orientation val="minMax"/>
          <c:min val="1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3496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micro!$H$7</c:f>
              <c:strCache>
                <c:ptCount val="1"/>
                <c:pt idx="0">
                  <c:v>nu moyen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micro!$I$7:$BF$7</c:f>
              <c:numCache>
                <c:formatCode>0.0000E+00</c:formatCode>
                <c:ptCount val="50"/>
                <c:pt idx="0">
                  <c:v>2.9217835361839599</c:v>
                </c:pt>
                <c:pt idx="1">
                  <c:v>2.9224612674954509</c:v>
                </c:pt>
                <c:pt idx="2">
                  <c:v>2.9231846834260766</c:v>
                </c:pt>
                <c:pt idx="3">
                  <c:v>2.923884204678362</c:v>
                </c:pt>
                <c:pt idx="4">
                  <c:v>2.9245616114548088</c:v>
                </c:pt>
                <c:pt idx="5">
                  <c:v>2.9252201714510728</c:v>
                </c:pt>
                <c:pt idx="6">
                  <c:v>2.9258524690415797</c:v>
                </c:pt>
                <c:pt idx="7">
                  <c:v>2.926469332566866</c:v>
                </c:pt>
                <c:pt idx="8">
                  <c:v>2.927070385903757</c:v>
                </c:pt>
                <c:pt idx="9">
                  <c:v>2.9276552195625505</c:v>
                </c:pt>
                <c:pt idx="10">
                  <c:v>2.9282262815525568</c:v>
                </c:pt>
                <c:pt idx="11">
                  <c:v>2.9287821291965717</c:v>
                </c:pt>
                <c:pt idx="12">
                  <c:v>2.9293256893586932</c:v>
                </c:pt>
                <c:pt idx="13">
                  <c:v>2.9298532827836841</c:v>
                </c:pt>
                <c:pt idx="14">
                  <c:v>2.9303695214753827</c:v>
                </c:pt>
                <c:pt idx="15">
                  <c:v>2.9308741416492921</c:v>
                </c:pt>
                <c:pt idx="16">
                  <c:v>2.9313650164995404</c:v>
                </c:pt>
                <c:pt idx="17">
                  <c:v>2.9318453910159974</c:v>
                </c:pt>
                <c:pt idx="18">
                  <c:v>2.932313877845516</c:v>
                </c:pt>
                <c:pt idx="19">
                  <c:v>2.9327702813789585</c:v>
                </c:pt>
                <c:pt idx="20">
                  <c:v>2.933217221731232</c:v>
                </c:pt>
                <c:pt idx="21">
                  <c:v>2.9336530579377462</c:v>
                </c:pt>
                <c:pt idx="22">
                  <c:v>2.9340792652610586</c:v>
                </c:pt>
                <c:pt idx="23">
                  <c:v>2.9344963003323286</c:v>
                </c:pt>
                <c:pt idx="24">
                  <c:v>2.9349039499476604</c:v>
                </c:pt>
                <c:pt idx="25">
                  <c:v>2.9353031276064998</c:v>
                </c:pt>
                <c:pt idx="26">
                  <c:v>2.9356925198568358</c:v>
                </c:pt>
                <c:pt idx="27">
                  <c:v>2.9360736048797014</c:v>
                </c:pt>
                <c:pt idx="28">
                  <c:v>2.9364470716763744</c:v>
                </c:pt>
                <c:pt idx="29">
                  <c:v>2.9368122623402702</c:v>
                </c:pt>
                <c:pt idx="30">
                  <c:v>2.9371694999833489</c:v>
                </c:pt>
                <c:pt idx="31">
                  <c:v>2.9375215179619478</c:v>
                </c:pt>
                <c:pt idx="32">
                  <c:v>2.9378648725549263</c:v>
                </c:pt>
                <c:pt idx="33">
                  <c:v>2.9381999136923147</c:v>
                </c:pt>
                <c:pt idx="34">
                  <c:v>2.9385307749661296</c:v>
                </c:pt>
                <c:pt idx="35">
                  <c:v>2.9388540493986945</c:v>
                </c:pt>
                <c:pt idx="36">
                  <c:v>2.9391731086009618</c:v>
                </c:pt>
                <c:pt idx="37">
                  <c:v>2.9394851777528732</c:v>
                </c:pt>
                <c:pt idx="38">
                  <c:v>2.9397900880758807</c:v>
                </c:pt>
                <c:pt idx="39">
                  <c:v>2.9400915450709841</c:v>
                </c:pt>
                <c:pt idx="40">
                  <c:v>2.9403866589380283</c:v>
                </c:pt>
                <c:pt idx="41">
                  <c:v>2.940678864352138</c:v>
                </c:pt>
                <c:pt idx="42">
                  <c:v>2.9409628766745701</c:v>
                </c:pt>
                <c:pt idx="43">
                  <c:v>2.9412444400526971</c:v>
                </c:pt>
                <c:pt idx="44">
                  <c:v>2.9415219397499759</c:v>
                </c:pt>
                <c:pt idx="45">
                  <c:v>2.9417936727490335</c:v>
                </c:pt>
                <c:pt idx="46">
                  <c:v>2.9420613020775854</c:v>
                </c:pt>
                <c:pt idx="47">
                  <c:v>2.9423253521733335</c:v>
                </c:pt>
                <c:pt idx="48">
                  <c:v>2.9425861812697658</c:v>
                </c:pt>
                <c:pt idx="49">
                  <c:v>2.9428418741345785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1616"/>
        <c:axId val="76753536"/>
      </c:scatterChart>
      <c:valAx>
        <c:axId val="7675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753536"/>
        <c:crosses val="autoZero"/>
        <c:crossBetween val="midCat"/>
      </c:valAx>
      <c:valAx>
        <c:axId val="76753536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76751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985902093137882E-2"/>
          <c:y val="2.5777857997809028E-2"/>
          <c:w val="0.88623847647295129"/>
          <c:h val="0.82203021382078423"/>
        </c:manualLayout>
      </c:layout>
      <c:areaChart>
        <c:grouping val="percentStacked"/>
        <c:varyColors val="0"/>
        <c:ser>
          <c:idx val="0"/>
          <c:order val="0"/>
          <c:tx>
            <c:strRef>
              <c:f>dens!$A$2</c:f>
              <c:strCache>
                <c:ptCount val="1"/>
                <c:pt idx="0">
                  <c:v>Pu239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dens!$B$2:$AY$2</c:f>
              <c:numCache>
                <c:formatCode>0.00E+00</c:formatCode>
                <c:ptCount val="50"/>
                <c:pt idx="0">
                  <c:v>2.1781999999999999E-3</c:v>
                </c:pt>
                <c:pt idx="1">
                  <c:v>2.1665999999999999E-3</c:v>
                </c:pt>
                <c:pt idx="2">
                  <c:v>2.1586999999999999E-3</c:v>
                </c:pt>
                <c:pt idx="3">
                  <c:v>2.1505999999999999E-3</c:v>
                </c:pt>
                <c:pt idx="4">
                  <c:v>2.1421999999999999E-3</c:v>
                </c:pt>
                <c:pt idx="5">
                  <c:v>2.1337000000000001E-3</c:v>
                </c:pt>
                <c:pt idx="6">
                  <c:v>2.1248999999999999E-3</c:v>
                </c:pt>
                <c:pt idx="7">
                  <c:v>2.1159E-3</c:v>
                </c:pt>
                <c:pt idx="8">
                  <c:v>2.1067E-3</c:v>
                </c:pt>
                <c:pt idx="9">
                  <c:v>2.0974000000000001E-3</c:v>
                </c:pt>
                <c:pt idx="10">
                  <c:v>2.0879000000000002E-3</c:v>
                </c:pt>
                <c:pt idx="11">
                  <c:v>2.0782999999999999E-3</c:v>
                </c:pt>
                <c:pt idx="12">
                  <c:v>2.0685E-3</c:v>
                </c:pt>
                <c:pt idx="13">
                  <c:v>2.0585999999999998E-3</c:v>
                </c:pt>
                <c:pt idx="14">
                  <c:v>2.0485E-3</c:v>
                </c:pt>
                <c:pt idx="15">
                  <c:v>2.0384000000000001E-3</c:v>
                </c:pt>
                <c:pt idx="16">
                  <c:v>2.0281000000000001E-3</c:v>
                </c:pt>
                <c:pt idx="17">
                  <c:v>2.0176E-3</c:v>
                </c:pt>
                <c:pt idx="18">
                  <c:v>2.0070999999999999E-3</c:v>
                </c:pt>
                <c:pt idx="19">
                  <c:v>1.9965E-3</c:v>
                </c:pt>
                <c:pt idx="20">
                  <c:v>1.9857E-3</c:v>
                </c:pt>
                <c:pt idx="21">
                  <c:v>1.9748999999999999E-3</c:v>
                </c:pt>
                <c:pt idx="22">
                  <c:v>1.964E-3</c:v>
                </c:pt>
                <c:pt idx="23">
                  <c:v>1.9530000000000001E-3</c:v>
                </c:pt>
                <c:pt idx="24">
                  <c:v>1.9419000000000001E-3</c:v>
                </c:pt>
                <c:pt idx="25">
                  <c:v>1.9307E-3</c:v>
                </c:pt>
                <c:pt idx="26">
                  <c:v>1.9195E-3</c:v>
                </c:pt>
                <c:pt idx="27">
                  <c:v>1.9082000000000001E-3</c:v>
                </c:pt>
                <c:pt idx="28">
                  <c:v>1.8967999999999999E-3</c:v>
                </c:pt>
                <c:pt idx="29">
                  <c:v>1.8852999999999999E-3</c:v>
                </c:pt>
                <c:pt idx="30">
                  <c:v>1.8737999999999999E-3</c:v>
                </c:pt>
                <c:pt idx="31">
                  <c:v>1.8622999999999999E-3</c:v>
                </c:pt>
                <c:pt idx="32">
                  <c:v>1.8507E-3</c:v>
                </c:pt>
                <c:pt idx="33">
                  <c:v>1.8389999999999999E-3</c:v>
                </c:pt>
                <c:pt idx="34">
                  <c:v>1.8273E-3</c:v>
                </c:pt>
                <c:pt idx="35">
                  <c:v>1.8155999999999999E-3</c:v>
                </c:pt>
                <c:pt idx="36">
                  <c:v>1.8037999999999999E-3</c:v>
                </c:pt>
                <c:pt idx="37">
                  <c:v>1.792E-3</c:v>
                </c:pt>
                <c:pt idx="38">
                  <c:v>1.7801E-3</c:v>
                </c:pt>
                <c:pt idx="39">
                  <c:v>1.7681999999999999E-3</c:v>
                </c:pt>
                <c:pt idx="40">
                  <c:v>1.7562999999999999E-3</c:v>
                </c:pt>
                <c:pt idx="41">
                  <c:v>1.7443999999999999E-3</c:v>
                </c:pt>
                <c:pt idx="42">
                  <c:v>1.7324E-3</c:v>
                </c:pt>
                <c:pt idx="43">
                  <c:v>1.7204E-3</c:v>
                </c:pt>
                <c:pt idx="44">
                  <c:v>1.7083999999999999E-3</c:v>
                </c:pt>
                <c:pt idx="45">
                  <c:v>1.6964E-3</c:v>
                </c:pt>
                <c:pt idx="46">
                  <c:v>1.6842999999999999E-3</c:v>
                </c:pt>
                <c:pt idx="47">
                  <c:v>1.6722E-3</c:v>
                </c:pt>
                <c:pt idx="48">
                  <c:v>1.6601000000000001E-3</c:v>
                </c:pt>
                <c:pt idx="49">
                  <c:v>1.6479999999999999E-3</c:v>
                </c:pt>
              </c:numCache>
            </c:numRef>
          </c:val>
        </c:ser>
        <c:ser>
          <c:idx val="1"/>
          <c:order val="1"/>
          <c:tx>
            <c:strRef>
              <c:f>dens!$A$3</c:f>
              <c:strCache>
                <c:ptCount val="1"/>
                <c:pt idx="0">
                  <c:v>Pu240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dens!$B$3:$AY$3</c:f>
              <c:numCache>
                <c:formatCode>0.00E+00</c:formatCode>
                <c:ptCount val="50"/>
                <c:pt idx="0">
                  <c:v>7.2345999999999999E-4</c:v>
                </c:pt>
                <c:pt idx="1">
                  <c:v>7.3077000000000005E-4</c:v>
                </c:pt>
                <c:pt idx="2">
                  <c:v>7.3789999999999999E-4</c:v>
                </c:pt>
                <c:pt idx="3">
                  <c:v>7.4487000000000002E-4</c:v>
                </c:pt>
                <c:pt idx="4">
                  <c:v>7.5166999999999996E-4</c:v>
                </c:pt>
                <c:pt idx="5">
                  <c:v>7.5831E-4</c:v>
                </c:pt>
                <c:pt idx="6">
                  <c:v>7.6460999999999999E-4</c:v>
                </c:pt>
                <c:pt idx="7">
                  <c:v>7.7079999999999998E-4</c:v>
                </c:pt>
                <c:pt idx="8">
                  <c:v>7.7682999999999995E-4</c:v>
                </c:pt>
                <c:pt idx="9">
                  <c:v>7.8271000000000005E-4</c:v>
                </c:pt>
                <c:pt idx="10">
                  <c:v>7.8841999999999996E-4</c:v>
                </c:pt>
                <c:pt idx="11">
                  <c:v>7.9396000000000002E-4</c:v>
                </c:pt>
                <c:pt idx="12">
                  <c:v>7.9935E-4</c:v>
                </c:pt>
                <c:pt idx="13">
                  <c:v>8.0457E-4</c:v>
                </c:pt>
                <c:pt idx="14">
                  <c:v>8.0962999999999999E-4</c:v>
                </c:pt>
                <c:pt idx="15">
                  <c:v>8.1453000000000005E-4</c:v>
                </c:pt>
                <c:pt idx="16">
                  <c:v>8.1926000000000004E-4</c:v>
                </c:pt>
                <c:pt idx="17">
                  <c:v>8.2384000000000005E-4</c:v>
                </c:pt>
                <c:pt idx="18">
                  <c:v>8.2824999999999999E-4</c:v>
                </c:pt>
                <c:pt idx="19">
                  <c:v>8.3250000000000002E-4</c:v>
                </c:pt>
                <c:pt idx="20">
                  <c:v>8.3659000000000001E-4</c:v>
                </c:pt>
                <c:pt idx="21">
                  <c:v>8.4051999999999998E-4</c:v>
                </c:pt>
                <c:pt idx="22">
                  <c:v>8.4429000000000004E-4</c:v>
                </c:pt>
                <c:pt idx="23">
                  <c:v>8.4791E-4</c:v>
                </c:pt>
                <c:pt idx="24">
                  <c:v>8.5136000000000001E-4</c:v>
                </c:pt>
                <c:pt idx="25">
                  <c:v>8.5466000000000003E-4</c:v>
                </c:pt>
                <c:pt idx="26">
                  <c:v>8.5780000000000003E-4</c:v>
                </c:pt>
                <c:pt idx="27">
                  <c:v>8.6078000000000001E-4</c:v>
                </c:pt>
                <c:pt idx="28">
                  <c:v>8.6361000000000001E-4</c:v>
                </c:pt>
                <c:pt idx="29">
                  <c:v>8.6627999999999998E-4</c:v>
                </c:pt>
                <c:pt idx="30">
                  <c:v>8.6881000000000002E-4</c:v>
                </c:pt>
                <c:pt idx="31">
                  <c:v>8.7117E-4</c:v>
                </c:pt>
                <c:pt idx="32">
                  <c:v>8.7339000000000004E-4</c:v>
                </c:pt>
                <c:pt idx="33">
                  <c:v>8.7546E-4</c:v>
                </c:pt>
                <c:pt idx="34">
                  <c:v>8.7737000000000004E-4</c:v>
                </c:pt>
                <c:pt idx="35">
                  <c:v>8.7914000000000004E-4</c:v>
                </c:pt>
                <c:pt idx="36">
                  <c:v>8.8075999999999996E-4</c:v>
                </c:pt>
                <c:pt idx="37">
                  <c:v>8.8223999999999996E-4</c:v>
                </c:pt>
                <c:pt idx="38">
                  <c:v>8.8356999999999997E-4</c:v>
                </c:pt>
                <c:pt idx="39">
                  <c:v>8.8475000000000001E-4</c:v>
                </c:pt>
                <c:pt idx="40">
                  <c:v>8.8579000000000001E-4</c:v>
                </c:pt>
                <c:pt idx="41">
                  <c:v>8.8668999999999998E-4</c:v>
                </c:pt>
                <c:pt idx="42">
                  <c:v>8.8745000000000002E-4</c:v>
                </c:pt>
                <c:pt idx="43">
                  <c:v>8.8807000000000003E-4</c:v>
                </c:pt>
                <c:pt idx="44">
                  <c:v>8.8855E-4</c:v>
                </c:pt>
                <c:pt idx="45">
                  <c:v>8.8889999999999998E-4</c:v>
                </c:pt>
                <c:pt idx="46">
                  <c:v>8.8909999999999998E-4</c:v>
                </c:pt>
                <c:pt idx="47">
                  <c:v>8.8917E-4</c:v>
                </c:pt>
                <c:pt idx="48">
                  <c:v>8.8911000000000003E-4</c:v>
                </c:pt>
                <c:pt idx="49">
                  <c:v>8.8891999999999997E-4</c:v>
                </c:pt>
              </c:numCache>
            </c:numRef>
          </c:val>
        </c:ser>
        <c:ser>
          <c:idx val="2"/>
          <c:order val="2"/>
          <c:tx>
            <c:strRef>
              <c:f>dens!$A$4</c:f>
              <c:strCache>
                <c:ptCount val="1"/>
                <c:pt idx="0">
                  <c:v>Pu241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dens!$B$4:$AY$4</c:f>
              <c:numCache>
                <c:formatCode>0.00E+00</c:formatCode>
                <c:ptCount val="50"/>
                <c:pt idx="0">
                  <c:v>1.5071999999999999E-4</c:v>
                </c:pt>
                <c:pt idx="1">
                  <c:v>1.4735E-4</c:v>
                </c:pt>
                <c:pt idx="2">
                  <c:v>1.4426E-4</c:v>
                </c:pt>
                <c:pt idx="3">
                  <c:v>1.4140999999999999E-4</c:v>
                </c:pt>
                <c:pt idx="4">
                  <c:v>1.3881000000000001E-4</c:v>
                </c:pt>
                <c:pt idx="5">
                  <c:v>1.3642999999999999E-4</c:v>
                </c:pt>
                <c:pt idx="6">
                  <c:v>1.3422E-4</c:v>
                </c:pt>
                <c:pt idx="7">
                  <c:v>1.3222E-4</c:v>
                </c:pt>
                <c:pt idx="8">
                  <c:v>1.3040999999999999E-4</c:v>
                </c:pt>
                <c:pt idx="9">
                  <c:v>1.2876000000000001E-4</c:v>
                </c:pt>
                <c:pt idx="10">
                  <c:v>1.2726999999999999E-4</c:v>
                </c:pt>
                <c:pt idx="11">
                  <c:v>1.2593000000000001E-4</c:v>
                </c:pt>
                <c:pt idx="12">
                  <c:v>1.2473000000000001E-4</c:v>
                </c:pt>
                <c:pt idx="13">
                  <c:v>1.2365E-4</c:v>
                </c:pt>
                <c:pt idx="14">
                  <c:v>1.227E-4</c:v>
                </c:pt>
                <c:pt idx="15">
                  <c:v>1.2184999999999999E-4</c:v>
                </c:pt>
                <c:pt idx="16">
                  <c:v>1.2111E-4</c:v>
                </c:pt>
                <c:pt idx="17">
                  <c:v>1.2047E-4</c:v>
                </c:pt>
                <c:pt idx="18">
                  <c:v>1.1991E-4</c:v>
                </c:pt>
                <c:pt idx="19">
                  <c:v>1.1943E-4</c:v>
                </c:pt>
                <c:pt idx="20">
                  <c:v>1.1903E-4</c:v>
                </c:pt>
                <c:pt idx="21">
                  <c:v>1.1869E-4</c:v>
                </c:pt>
                <c:pt idx="22">
                  <c:v>1.1841999999999999E-4</c:v>
                </c:pt>
                <c:pt idx="23">
                  <c:v>1.1820999999999999E-4</c:v>
                </c:pt>
                <c:pt idx="24">
                  <c:v>1.1805E-4</c:v>
                </c:pt>
                <c:pt idx="25">
                  <c:v>1.1794E-4</c:v>
                </c:pt>
                <c:pt idx="26">
                  <c:v>1.1786999999999999E-4</c:v>
                </c:pt>
                <c:pt idx="27">
                  <c:v>1.1784E-4</c:v>
                </c:pt>
                <c:pt idx="28">
                  <c:v>1.1785E-4</c:v>
                </c:pt>
                <c:pt idx="29">
                  <c:v>1.1788E-4</c:v>
                </c:pt>
                <c:pt idx="30">
                  <c:v>1.1794999999999999E-4</c:v>
                </c:pt>
                <c:pt idx="31">
                  <c:v>1.1804E-4</c:v>
                </c:pt>
                <c:pt idx="32">
                  <c:v>1.1815E-4</c:v>
                </c:pt>
                <c:pt idx="33">
                  <c:v>1.1828E-4</c:v>
                </c:pt>
                <c:pt idx="34">
                  <c:v>1.1843E-4</c:v>
                </c:pt>
                <c:pt idx="35">
                  <c:v>1.1859E-4</c:v>
                </c:pt>
                <c:pt idx="36">
                  <c:v>1.1877E-4</c:v>
                </c:pt>
                <c:pt idx="37">
                  <c:v>1.1895E-4</c:v>
                </c:pt>
                <c:pt idx="38">
                  <c:v>1.1914E-4</c:v>
                </c:pt>
                <c:pt idx="39">
                  <c:v>1.1934000000000001E-4</c:v>
                </c:pt>
                <c:pt idx="40">
                  <c:v>1.1954E-4</c:v>
                </c:pt>
                <c:pt idx="41">
                  <c:v>1.1974E-4</c:v>
                </c:pt>
                <c:pt idx="42">
                  <c:v>1.1993999999999999E-4</c:v>
                </c:pt>
                <c:pt idx="43">
                  <c:v>1.2014E-4</c:v>
                </c:pt>
                <c:pt idx="44">
                  <c:v>1.2034E-4</c:v>
                </c:pt>
                <c:pt idx="45">
                  <c:v>1.2053E-4</c:v>
                </c:pt>
                <c:pt idx="46">
                  <c:v>1.2072E-4</c:v>
                </c:pt>
                <c:pt idx="47">
                  <c:v>1.209E-4</c:v>
                </c:pt>
                <c:pt idx="48">
                  <c:v>1.2108E-4</c:v>
                </c:pt>
                <c:pt idx="49">
                  <c:v>1.2125000000000001E-4</c:v>
                </c:pt>
              </c:numCache>
            </c:numRef>
          </c:val>
        </c:ser>
        <c:ser>
          <c:idx val="3"/>
          <c:order val="3"/>
          <c:tx>
            <c:strRef>
              <c:f>dens!$A$5</c:f>
              <c:strCache>
                <c:ptCount val="1"/>
                <c:pt idx="0">
                  <c:v>Pu242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dens!$B$5:$AY$5</c:f>
              <c:numCache>
                <c:formatCode>0.00E+00</c:formatCode>
                <c:ptCount val="50"/>
                <c:pt idx="0">
                  <c:v>5.1070999999999999E-5</c:v>
                </c:pt>
                <c:pt idx="1">
                  <c:v>5.1780999999999998E-5</c:v>
                </c:pt>
                <c:pt idx="2">
                  <c:v>5.2463000000000002E-5</c:v>
                </c:pt>
                <c:pt idx="3">
                  <c:v>5.3112000000000002E-5</c:v>
                </c:pt>
                <c:pt idx="4">
                  <c:v>5.3730999999999998E-5</c:v>
                </c:pt>
                <c:pt idx="5">
                  <c:v>5.4321999999999999E-5</c:v>
                </c:pt>
                <c:pt idx="6">
                  <c:v>5.4877999999999999E-5</c:v>
                </c:pt>
                <c:pt idx="7">
                  <c:v>5.5411999999999997E-5</c:v>
                </c:pt>
                <c:pt idx="8">
                  <c:v>5.5923E-5</c:v>
                </c:pt>
                <c:pt idx="9">
                  <c:v>5.6412999999999997E-5</c:v>
                </c:pt>
                <c:pt idx="10">
                  <c:v>5.6884E-5</c:v>
                </c:pt>
                <c:pt idx="11">
                  <c:v>5.7336000000000001E-5</c:v>
                </c:pt>
                <c:pt idx="12">
                  <c:v>5.7771E-5</c:v>
                </c:pt>
                <c:pt idx="13">
                  <c:v>5.8189999999999997E-5</c:v>
                </c:pt>
                <c:pt idx="14">
                  <c:v>5.8594999999999997E-5</c:v>
                </c:pt>
                <c:pt idx="15">
                  <c:v>5.8986000000000001E-5</c:v>
                </c:pt>
                <c:pt idx="16">
                  <c:v>5.9364999999999998E-5</c:v>
                </c:pt>
                <c:pt idx="17">
                  <c:v>5.9731999999999997E-5</c:v>
                </c:pt>
                <c:pt idx="18">
                  <c:v>6.0087999999999998E-5</c:v>
                </c:pt>
                <c:pt idx="19">
                  <c:v>6.0435E-5</c:v>
                </c:pt>
                <c:pt idx="20">
                  <c:v>6.0773000000000002E-5</c:v>
                </c:pt>
                <c:pt idx="21">
                  <c:v>6.1103000000000001E-5</c:v>
                </c:pt>
                <c:pt idx="22">
                  <c:v>6.1425000000000002E-5</c:v>
                </c:pt>
                <c:pt idx="23">
                  <c:v>6.1740000000000002E-5</c:v>
                </c:pt>
                <c:pt idx="24">
                  <c:v>6.2048E-5</c:v>
                </c:pt>
                <c:pt idx="25">
                  <c:v>6.2351E-5</c:v>
                </c:pt>
                <c:pt idx="26">
                  <c:v>6.2648000000000001E-5</c:v>
                </c:pt>
                <c:pt idx="27">
                  <c:v>6.2941000000000006E-5</c:v>
                </c:pt>
                <c:pt idx="28">
                  <c:v>6.3229000000000001E-5</c:v>
                </c:pt>
                <c:pt idx="29">
                  <c:v>6.3513E-5</c:v>
                </c:pt>
                <c:pt idx="30">
                  <c:v>6.3792000000000002E-5</c:v>
                </c:pt>
                <c:pt idx="31">
                  <c:v>6.4068999999999999E-5</c:v>
                </c:pt>
                <c:pt idx="32">
                  <c:v>6.4342000000000002E-5</c:v>
                </c:pt>
                <c:pt idx="33">
                  <c:v>6.4611999999999997E-5</c:v>
                </c:pt>
                <c:pt idx="34">
                  <c:v>6.4880000000000002E-5</c:v>
                </c:pt>
                <c:pt idx="35">
                  <c:v>6.5145000000000001E-5</c:v>
                </c:pt>
                <c:pt idx="36">
                  <c:v>6.5407000000000006E-5</c:v>
                </c:pt>
                <c:pt idx="37">
                  <c:v>6.5667000000000007E-5</c:v>
                </c:pt>
                <c:pt idx="38">
                  <c:v>6.5926000000000005E-5</c:v>
                </c:pt>
                <c:pt idx="39">
                  <c:v>6.6181999999999998E-5</c:v>
                </c:pt>
                <c:pt idx="40">
                  <c:v>6.6435999999999999E-5</c:v>
                </c:pt>
                <c:pt idx="41">
                  <c:v>6.6687999999999996E-5</c:v>
                </c:pt>
                <c:pt idx="42">
                  <c:v>6.6938000000000002E-5</c:v>
                </c:pt>
                <c:pt idx="43">
                  <c:v>6.7186000000000004E-5</c:v>
                </c:pt>
                <c:pt idx="44">
                  <c:v>6.7433000000000003E-5</c:v>
                </c:pt>
                <c:pt idx="45">
                  <c:v>6.7676999999999996E-5</c:v>
                </c:pt>
                <c:pt idx="46">
                  <c:v>6.792E-5</c:v>
                </c:pt>
                <c:pt idx="47">
                  <c:v>6.8161E-5</c:v>
                </c:pt>
                <c:pt idx="48">
                  <c:v>6.8399999999999996E-5</c:v>
                </c:pt>
                <c:pt idx="49">
                  <c:v>6.8637E-5</c:v>
                </c:pt>
              </c:numCache>
            </c:numRef>
          </c:val>
        </c:ser>
        <c:ser>
          <c:idx val="4"/>
          <c:order val="4"/>
          <c:tx>
            <c:strRef>
              <c:f>dens!$A$6</c:f>
              <c:strCache>
                <c:ptCount val="1"/>
                <c:pt idx="0">
                  <c:v>Am241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dens!$B$6:$AY$6</c:f>
              <c:numCache>
                <c:formatCode>0.00E+00</c:formatCode>
                <c:ptCount val="50"/>
                <c:pt idx="0">
                  <c:v>3.2521000000000003E-5</c:v>
                </c:pt>
                <c:pt idx="1">
                  <c:v>3.2678999999999997E-5</c:v>
                </c:pt>
                <c:pt idx="2">
                  <c:v>3.2796999999999998E-5</c:v>
                </c:pt>
                <c:pt idx="3">
                  <c:v>3.2876999999999997E-5</c:v>
                </c:pt>
                <c:pt idx="4">
                  <c:v>3.2923000000000003E-5</c:v>
                </c:pt>
                <c:pt idx="5">
                  <c:v>3.2935999999999998E-5</c:v>
                </c:pt>
                <c:pt idx="6">
                  <c:v>3.2928000000000001E-5</c:v>
                </c:pt>
                <c:pt idx="7">
                  <c:v>3.2892000000000003E-5</c:v>
                </c:pt>
                <c:pt idx="8">
                  <c:v>3.2833000000000002E-5</c:v>
                </c:pt>
                <c:pt idx="9">
                  <c:v>3.2753999999999998E-5</c:v>
                </c:pt>
                <c:pt idx="10">
                  <c:v>3.2657000000000003E-5</c:v>
                </c:pt>
                <c:pt idx="11">
                  <c:v>3.2545000000000001E-5</c:v>
                </c:pt>
                <c:pt idx="12">
                  <c:v>3.2419999999999998E-5</c:v>
                </c:pt>
                <c:pt idx="13">
                  <c:v>3.2282E-5</c:v>
                </c:pt>
                <c:pt idx="14">
                  <c:v>3.2135000000000003E-5</c:v>
                </c:pt>
                <c:pt idx="15">
                  <c:v>3.1979E-5</c:v>
                </c:pt>
                <c:pt idx="16">
                  <c:v>3.1816000000000002E-5</c:v>
                </c:pt>
                <c:pt idx="17">
                  <c:v>3.1646999999999997E-5</c:v>
                </c:pt>
                <c:pt idx="18">
                  <c:v>3.1473999999999997E-5</c:v>
                </c:pt>
                <c:pt idx="19">
                  <c:v>3.1297000000000002E-5</c:v>
                </c:pt>
                <c:pt idx="20">
                  <c:v>3.1117E-5</c:v>
                </c:pt>
                <c:pt idx="21">
                  <c:v>3.0935000000000001E-5</c:v>
                </c:pt>
                <c:pt idx="22">
                  <c:v>3.0752E-5</c:v>
                </c:pt>
                <c:pt idx="23">
                  <c:v>3.0568000000000003E-5</c:v>
                </c:pt>
                <c:pt idx="24">
                  <c:v>3.0383999999999999E-5</c:v>
                </c:pt>
                <c:pt idx="25">
                  <c:v>3.0201000000000001E-5</c:v>
                </c:pt>
                <c:pt idx="26">
                  <c:v>3.0018E-5</c:v>
                </c:pt>
                <c:pt idx="27">
                  <c:v>2.9836999999999999E-5</c:v>
                </c:pt>
                <c:pt idx="28">
                  <c:v>2.9658E-5</c:v>
                </c:pt>
                <c:pt idx="29">
                  <c:v>2.9479999999999999E-5</c:v>
                </c:pt>
                <c:pt idx="30">
                  <c:v>2.9305000000000001E-5</c:v>
                </c:pt>
                <c:pt idx="31">
                  <c:v>2.9130999999999999E-5</c:v>
                </c:pt>
                <c:pt idx="32">
                  <c:v>2.8960000000000001E-5</c:v>
                </c:pt>
                <c:pt idx="33">
                  <c:v>2.8792000000000001E-5</c:v>
                </c:pt>
                <c:pt idx="34">
                  <c:v>2.8626E-5</c:v>
                </c:pt>
                <c:pt idx="35">
                  <c:v>2.8462E-5</c:v>
                </c:pt>
                <c:pt idx="36">
                  <c:v>2.8300999999999999E-5</c:v>
                </c:pt>
                <c:pt idx="37">
                  <c:v>2.8143000000000001E-5</c:v>
                </c:pt>
                <c:pt idx="38">
                  <c:v>2.7987000000000002E-5</c:v>
                </c:pt>
                <c:pt idx="39">
                  <c:v>2.7832999999999999E-5</c:v>
                </c:pt>
                <c:pt idx="40">
                  <c:v>2.7682E-5</c:v>
                </c:pt>
                <c:pt idx="41">
                  <c:v>2.7532999999999999E-5</c:v>
                </c:pt>
                <c:pt idx="42">
                  <c:v>2.7387000000000001E-5</c:v>
                </c:pt>
                <c:pt idx="43">
                  <c:v>2.7242000000000001E-5</c:v>
                </c:pt>
                <c:pt idx="44">
                  <c:v>2.7098999999999999E-5</c:v>
                </c:pt>
                <c:pt idx="45">
                  <c:v>2.6957999999999998E-5</c:v>
                </c:pt>
                <c:pt idx="46">
                  <c:v>2.6818E-5</c:v>
                </c:pt>
                <c:pt idx="47">
                  <c:v>2.6679999999999999E-5</c:v>
                </c:pt>
                <c:pt idx="48">
                  <c:v>2.6543E-5</c:v>
                </c:pt>
                <c:pt idx="49">
                  <c:v>2.6407999999999999E-5</c:v>
                </c:pt>
              </c:numCache>
            </c:numRef>
          </c:val>
        </c:ser>
        <c:ser>
          <c:idx val="5"/>
          <c:order val="5"/>
          <c:tx>
            <c:strRef>
              <c:f>dens!$A$7</c:f>
              <c:strCache>
                <c:ptCount val="1"/>
                <c:pt idx="0">
                  <c:v>Pu238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dens!$B$7:$AY$7</c:f>
              <c:numCache>
                <c:formatCode>0.00E+00</c:formatCode>
                <c:ptCount val="50"/>
                <c:pt idx="0">
                  <c:v>1.2031999999999999E-5</c:v>
                </c:pt>
                <c:pt idx="1">
                  <c:v>1.1745E-5</c:v>
                </c:pt>
                <c:pt idx="2">
                  <c:v>1.1661000000000001E-5</c:v>
                </c:pt>
                <c:pt idx="3">
                  <c:v>1.1722999999999999E-5</c:v>
                </c:pt>
                <c:pt idx="4">
                  <c:v>1.1891E-5</c:v>
                </c:pt>
                <c:pt idx="5">
                  <c:v>1.2136999999999999E-5</c:v>
                </c:pt>
                <c:pt idx="6">
                  <c:v>1.2437E-5</c:v>
                </c:pt>
                <c:pt idx="7">
                  <c:v>1.2775000000000001E-5</c:v>
                </c:pt>
                <c:pt idx="8">
                  <c:v>1.3142000000000001E-5</c:v>
                </c:pt>
                <c:pt idx="9">
                  <c:v>1.3526999999999999E-5</c:v>
                </c:pt>
                <c:pt idx="10">
                  <c:v>1.3925E-5</c:v>
                </c:pt>
                <c:pt idx="11">
                  <c:v>1.4331000000000001E-5</c:v>
                </c:pt>
                <c:pt idx="12">
                  <c:v>1.4742E-5</c:v>
                </c:pt>
                <c:pt idx="13">
                  <c:v>1.5153999999999999E-5</c:v>
                </c:pt>
                <c:pt idx="14">
                  <c:v>1.5566E-5</c:v>
                </c:pt>
                <c:pt idx="15">
                  <c:v>1.5976000000000001E-5</c:v>
                </c:pt>
                <c:pt idx="16">
                  <c:v>1.6382999999999999E-5</c:v>
                </c:pt>
                <c:pt idx="17">
                  <c:v>1.6784999999999999E-5</c:v>
                </c:pt>
                <c:pt idx="18">
                  <c:v>1.7181999999999999E-5</c:v>
                </c:pt>
                <c:pt idx="19">
                  <c:v>1.7574000000000001E-5</c:v>
                </c:pt>
                <c:pt idx="20">
                  <c:v>1.7958E-5</c:v>
                </c:pt>
                <c:pt idx="21">
                  <c:v>1.8335999999999999E-5</c:v>
                </c:pt>
                <c:pt idx="22">
                  <c:v>1.8706E-5</c:v>
                </c:pt>
                <c:pt idx="23">
                  <c:v>1.9069E-5</c:v>
                </c:pt>
                <c:pt idx="24">
                  <c:v>1.9423999999999999E-5</c:v>
                </c:pt>
                <c:pt idx="25">
                  <c:v>1.9769999999999999E-5</c:v>
                </c:pt>
                <c:pt idx="26">
                  <c:v>2.0108000000000001E-5</c:v>
                </c:pt>
                <c:pt idx="27">
                  <c:v>2.0438E-5</c:v>
                </c:pt>
                <c:pt idx="28">
                  <c:v>2.0758999999999999E-5</c:v>
                </c:pt>
                <c:pt idx="29">
                  <c:v>2.1070999999999999E-5</c:v>
                </c:pt>
                <c:pt idx="30">
                  <c:v>2.1375000000000001E-5</c:v>
                </c:pt>
                <c:pt idx="31">
                  <c:v>2.1670000000000001E-5</c:v>
                </c:pt>
                <c:pt idx="32">
                  <c:v>2.1956000000000001E-5</c:v>
                </c:pt>
                <c:pt idx="33">
                  <c:v>2.2232999999999999E-5</c:v>
                </c:pt>
                <c:pt idx="34">
                  <c:v>2.2501E-5</c:v>
                </c:pt>
                <c:pt idx="35">
                  <c:v>2.2759999999999999E-5</c:v>
                </c:pt>
                <c:pt idx="36">
                  <c:v>2.3011E-5</c:v>
                </c:pt>
                <c:pt idx="37">
                  <c:v>2.3252999999999999E-5</c:v>
                </c:pt>
                <c:pt idx="38">
                  <c:v>2.3485999999999998E-5</c:v>
                </c:pt>
                <c:pt idx="39">
                  <c:v>2.3710000000000002E-5</c:v>
                </c:pt>
                <c:pt idx="40">
                  <c:v>2.3926000000000001E-5</c:v>
                </c:pt>
                <c:pt idx="41">
                  <c:v>2.4133000000000001E-5</c:v>
                </c:pt>
                <c:pt idx="42">
                  <c:v>2.4331000000000001E-5</c:v>
                </c:pt>
                <c:pt idx="43">
                  <c:v>2.4521000000000001E-5</c:v>
                </c:pt>
                <c:pt idx="44">
                  <c:v>2.4703E-5</c:v>
                </c:pt>
                <c:pt idx="45">
                  <c:v>2.4876E-5</c:v>
                </c:pt>
                <c:pt idx="46">
                  <c:v>2.5041E-5</c:v>
                </c:pt>
                <c:pt idx="47">
                  <c:v>2.5198000000000002E-5</c:v>
                </c:pt>
                <c:pt idx="48">
                  <c:v>2.5347E-5</c:v>
                </c:pt>
                <c:pt idx="49">
                  <c:v>2.5486999999999998E-5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2928"/>
        <c:axId val="95038464"/>
      </c:areaChart>
      <c:catAx>
        <c:axId val="94972928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crossAx val="95038464"/>
        <c:crosses val="autoZero"/>
        <c:auto val="1"/>
        <c:lblAlgn val="ctr"/>
        <c:lblOffset val="100"/>
        <c:noMultiLvlLbl val="0"/>
      </c:catAx>
      <c:valAx>
        <c:axId val="950384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4972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132875503327699"/>
          <c:y val="0.58259213976905855"/>
          <c:w val="8.4657432218177536E-2"/>
          <c:h val="0.28777188716161684"/>
        </c:manualLayout>
      </c:layout>
      <c:overlay val="0"/>
      <c:spPr>
        <a:solidFill>
          <a:schemeClr val="bg1">
            <a:lumMod val="95000"/>
            <a:alpha val="65000"/>
          </a:schemeClr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dens!$A$2</c:f>
              <c:strCache>
                <c:ptCount val="1"/>
                <c:pt idx="0">
                  <c:v>Pu239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dens!$B$2:$AY$2</c:f>
              <c:numCache>
                <c:formatCode>0.00E+00</c:formatCode>
                <c:ptCount val="50"/>
                <c:pt idx="0">
                  <c:v>2.1781999999999999E-3</c:v>
                </c:pt>
                <c:pt idx="1">
                  <c:v>2.1665999999999999E-3</c:v>
                </c:pt>
                <c:pt idx="2">
                  <c:v>2.1586999999999999E-3</c:v>
                </c:pt>
                <c:pt idx="3">
                  <c:v>2.1505999999999999E-3</c:v>
                </c:pt>
                <c:pt idx="4">
                  <c:v>2.1421999999999999E-3</c:v>
                </c:pt>
                <c:pt idx="5">
                  <c:v>2.1337000000000001E-3</c:v>
                </c:pt>
                <c:pt idx="6">
                  <c:v>2.1248999999999999E-3</c:v>
                </c:pt>
                <c:pt idx="7">
                  <c:v>2.1159E-3</c:v>
                </c:pt>
                <c:pt idx="8">
                  <c:v>2.1067E-3</c:v>
                </c:pt>
                <c:pt idx="9">
                  <c:v>2.0974000000000001E-3</c:v>
                </c:pt>
                <c:pt idx="10">
                  <c:v>2.0879000000000002E-3</c:v>
                </c:pt>
                <c:pt idx="11">
                  <c:v>2.0782999999999999E-3</c:v>
                </c:pt>
                <c:pt idx="12">
                  <c:v>2.0685E-3</c:v>
                </c:pt>
                <c:pt idx="13">
                  <c:v>2.0585999999999998E-3</c:v>
                </c:pt>
                <c:pt idx="14">
                  <c:v>2.0485E-3</c:v>
                </c:pt>
                <c:pt idx="15">
                  <c:v>2.0384000000000001E-3</c:v>
                </c:pt>
                <c:pt idx="16">
                  <c:v>2.0281000000000001E-3</c:v>
                </c:pt>
                <c:pt idx="17">
                  <c:v>2.0176E-3</c:v>
                </c:pt>
                <c:pt idx="18">
                  <c:v>2.0070999999999999E-3</c:v>
                </c:pt>
                <c:pt idx="19">
                  <c:v>1.9965E-3</c:v>
                </c:pt>
                <c:pt idx="20">
                  <c:v>1.9857E-3</c:v>
                </c:pt>
                <c:pt idx="21">
                  <c:v>1.9748999999999999E-3</c:v>
                </c:pt>
                <c:pt idx="22">
                  <c:v>1.964E-3</c:v>
                </c:pt>
                <c:pt idx="23">
                  <c:v>1.9530000000000001E-3</c:v>
                </c:pt>
                <c:pt idx="24">
                  <c:v>1.9419000000000001E-3</c:v>
                </c:pt>
                <c:pt idx="25">
                  <c:v>1.9307E-3</c:v>
                </c:pt>
                <c:pt idx="26">
                  <c:v>1.9195E-3</c:v>
                </c:pt>
                <c:pt idx="27">
                  <c:v>1.9082000000000001E-3</c:v>
                </c:pt>
                <c:pt idx="28">
                  <c:v>1.8967999999999999E-3</c:v>
                </c:pt>
                <c:pt idx="29">
                  <c:v>1.8852999999999999E-3</c:v>
                </c:pt>
                <c:pt idx="30">
                  <c:v>1.8737999999999999E-3</c:v>
                </c:pt>
                <c:pt idx="31">
                  <c:v>1.8622999999999999E-3</c:v>
                </c:pt>
                <c:pt idx="32">
                  <c:v>1.8507E-3</c:v>
                </c:pt>
                <c:pt idx="33">
                  <c:v>1.8389999999999999E-3</c:v>
                </c:pt>
                <c:pt idx="34">
                  <c:v>1.8273E-3</c:v>
                </c:pt>
                <c:pt idx="35">
                  <c:v>1.8155999999999999E-3</c:v>
                </c:pt>
                <c:pt idx="36">
                  <c:v>1.8037999999999999E-3</c:v>
                </c:pt>
                <c:pt idx="37">
                  <c:v>1.792E-3</c:v>
                </c:pt>
                <c:pt idx="38">
                  <c:v>1.7801E-3</c:v>
                </c:pt>
                <c:pt idx="39">
                  <c:v>1.7681999999999999E-3</c:v>
                </c:pt>
                <c:pt idx="40">
                  <c:v>1.7562999999999999E-3</c:v>
                </c:pt>
                <c:pt idx="41">
                  <c:v>1.7443999999999999E-3</c:v>
                </c:pt>
                <c:pt idx="42">
                  <c:v>1.7324E-3</c:v>
                </c:pt>
                <c:pt idx="43">
                  <c:v>1.7204E-3</c:v>
                </c:pt>
                <c:pt idx="44">
                  <c:v>1.7083999999999999E-3</c:v>
                </c:pt>
                <c:pt idx="45">
                  <c:v>1.6964E-3</c:v>
                </c:pt>
                <c:pt idx="46">
                  <c:v>1.6842999999999999E-3</c:v>
                </c:pt>
                <c:pt idx="47">
                  <c:v>1.6722E-3</c:v>
                </c:pt>
                <c:pt idx="48">
                  <c:v>1.6601000000000001E-3</c:v>
                </c:pt>
                <c:pt idx="49">
                  <c:v>1.6479999999999999E-3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dens!$A$3</c:f>
              <c:strCache>
                <c:ptCount val="1"/>
                <c:pt idx="0">
                  <c:v>Pu240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dens!$B$3:$AY$3</c:f>
              <c:numCache>
                <c:formatCode>0.00E+00</c:formatCode>
                <c:ptCount val="50"/>
                <c:pt idx="0">
                  <c:v>7.2345999999999999E-4</c:v>
                </c:pt>
                <c:pt idx="1">
                  <c:v>7.3077000000000005E-4</c:v>
                </c:pt>
                <c:pt idx="2">
                  <c:v>7.3789999999999999E-4</c:v>
                </c:pt>
                <c:pt idx="3">
                  <c:v>7.4487000000000002E-4</c:v>
                </c:pt>
                <c:pt idx="4">
                  <c:v>7.5166999999999996E-4</c:v>
                </c:pt>
                <c:pt idx="5">
                  <c:v>7.5831E-4</c:v>
                </c:pt>
                <c:pt idx="6">
                  <c:v>7.6460999999999999E-4</c:v>
                </c:pt>
                <c:pt idx="7">
                  <c:v>7.7079999999999998E-4</c:v>
                </c:pt>
                <c:pt idx="8">
                  <c:v>7.7682999999999995E-4</c:v>
                </c:pt>
                <c:pt idx="9">
                  <c:v>7.8271000000000005E-4</c:v>
                </c:pt>
                <c:pt idx="10">
                  <c:v>7.8841999999999996E-4</c:v>
                </c:pt>
                <c:pt idx="11">
                  <c:v>7.9396000000000002E-4</c:v>
                </c:pt>
                <c:pt idx="12">
                  <c:v>7.9935E-4</c:v>
                </c:pt>
                <c:pt idx="13">
                  <c:v>8.0457E-4</c:v>
                </c:pt>
                <c:pt idx="14">
                  <c:v>8.0962999999999999E-4</c:v>
                </c:pt>
                <c:pt idx="15">
                  <c:v>8.1453000000000005E-4</c:v>
                </c:pt>
                <c:pt idx="16">
                  <c:v>8.1926000000000004E-4</c:v>
                </c:pt>
                <c:pt idx="17">
                  <c:v>8.2384000000000005E-4</c:v>
                </c:pt>
                <c:pt idx="18">
                  <c:v>8.2824999999999999E-4</c:v>
                </c:pt>
                <c:pt idx="19">
                  <c:v>8.3250000000000002E-4</c:v>
                </c:pt>
                <c:pt idx="20">
                  <c:v>8.3659000000000001E-4</c:v>
                </c:pt>
                <c:pt idx="21">
                  <c:v>8.4051999999999998E-4</c:v>
                </c:pt>
                <c:pt idx="22">
                  <c:v>8.4429000000000004E-4</c:v>
                </c:pt>
                <c:pt idx="23">
                  <c:v>8.4791E-4</c:v>
                </c:pt>
                <c:pt idx="24">
                  <c:v>8.5136000000000001E-4</c:v>
                </c:pt>
                <c:pt idx="25">
                  <c:v>8.5466000000000003E-4</c:v>
                </c:pt>
                <c:pt idx="26">
                  <c:v>8.5780000000000003E-4</c:v>
                </c:pt>
                <c:pt idx="27">
                  <c:v>8.6078000000000001E-4</c:v>
                </c:pt>
                <c:pt idx="28">
                  <c:v>8.6361000000000001E-4</c:v>
                </c:pt>
                <c:pt idx="29">
                  <c:v>8.6627999999999998E-4</c:v>
                </c:pt>
                <c:pt idx="30">
                  <c:v>8.6881000000000002E-4</c:v>
                </c:pt>
                <c:pt idx="31">
                  <c:v>8.7117E-4</c:v>
                </c:pt>
                <c:pt idx="32">
                  <c:v>8.7339000000000004E-4</c:v>
                </c:pt>
                <c:pt idx="33">
                  <c:v>8.7546E-4</c:v>
                </c:pt>
                <c:pt idx="34">
                  <c:v>8.7737000000000004E-4</c:v>
                </c:pt>
                <c:pt idx="35">
                  <c:v>8.7914000000000004E-4</c:v>
                </c:pt>
                <c:pt idx="36">
                  <c:v>8.8075999999999996E-4</c:v>
                </c:pt>
                <c:pt idx="37">
                  <c:v>8.8223999999999996E-4</c:v>
                </c:pt>
                <c:pt idx="38">
                  <c:v>8.8356999999999997E-4</c:v>
                </c:pt>
                <c:pt idx="39">
                  <c:v>8.8475000000000001E-4</c:v>
                </c:pt>
                <c:pt idx="40">
                  <c:v>8.8579000000000001E-4</c:v>
                </c:pt>
                <c:pt idx="41">
                  <c:v>8.8668999999999998E-4</c:v>
                </c:pt>
                <c:pt idx="42">
                  <c:v>8.8745000000000002E-4</c:v>
                </c:pt>
                <c:pt idx="43">
                  <c:v>8.8807000000000003E-4</c:v>
                </c:pt>
                <c:pt idx="44">
                  <c:v>8.8855E-4</c:v>
                </c:pt>
                <c:pt idx="45">
                  <c:v>8.8889999999999998E-4</c:v>
                </c:pt>
                <c:pt idx="46">
                  <c:v>8.8909999999999998E-4</c:v>
                </c:pt>
                <c:pt idx="47">
                  <c:v>8.8917E-4</c:v>
                </c:pt>
                <c:pt idx="48">
                  <c:v>8.8911000000000003E-4</c:v>
                </c:pt>
                <c:pt idx="49">
                  <c:v>8.8891999999999997E-4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dens!$A$4</c:f>
              <c:strCache>
                <c:ptCount val="1"/>
                <c:pt idx="0">
                  <c:v>Pu241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dens!$B$4:$AY$4</c:f>
              <c:numCache>
                <c:formatCode>0.00E+00</c:formatCode>
                <c:ptCount val="50"/>
                <c:pt idx="0">
                  <c:v>1.5071999999999999E-4</c:v>
                </c:pt>
                <c:pt idx="1">
                  <c:v>1.4735E-4</c:v>
                </c:pt>
                <c:pt idx="2">
                  <c:v>1.4426E-4</c:v>
                </c:pt>
                <c:pt idx="3">
                  <c:v>1.4140999999999999E-4</c:v>
                </c:pt>
                <c:pt idx="4">
                  <c:v>1.3881000000000001E-4</c:v>
                </c:pt>
                <c:pt idx="5">
                  <c:v>1.3642999999999999E-4</c:v>
                </c:pt>
                <c:pt idx="6">
                  <c:v>1.3422E-4</c:v>
                </c:pt>
                <c:pt idx="7">
                  <c:v>1.3222E-4</c:v>
                </c:pt>
                <c:pt idx="8">
                  <c:v>1.3040999999999999E-4</c:v>
                </c:pt>
                <c:pt idx="9">
                  <c:v>1.2876000000000001E-4</c:v>
                </c:pt>
                <c:pt idx="10">
                  <c:v>1.2726999999999999E-4</c:v>
                </c:pt>
                <c:pt idx="11">
                  <c:v>1.2593000000000001E-4</c:v>
                </c:pt>
                <c:pt idx="12">
                  <c:v>1.2473000000000001E-4</c:v>
                </c:pt>
                <c:pt idx="13">
                  <c:v>1.2365E-4</c:v>
                </c:pt>
                <c:pt idx="14">
                  <c:v>1.227E-4</c:v>
                </c:pt>
                <c:pt idx="15">
                  <c:v>1.2184999999999999E-4</c:v>
                </c:pt>
                <c:pt idx="16">
                  <c:v>1.2111E-4</c:v>
                </c:pt>
                <c:pt idx="17">
                  <c:v>1.2047E-4</c:v>
                </c:pt>
                <c:pt idx="18">
                  <c:v>1.1991E-4</c:v>
                </c:pt>
                <c:pt idx="19">
                  <c:v>1.1943E-4</c:v>
                </c:pt>
                <c:pt idx="20">
                  <c:v>1.1903E-4</c:v>
                </c:pt>
                <c:pt idx="21">
                  <c:v>1.1869E-4</c:v>
                </c:pt>
                <c:pt idx="22">
                  <c:v>1.1841999999999999E-4</c:v>
                </c:pt>
                <c:pt idx="23">
                  <c:v>1.1820999999999999E-4</c:v>
                </c:pt>
                <c:pt idx="24">
                  <c:v>1.1805E-4</c:v>
                </c:pt>
                <c:pt idx="25">
                  <c:v>1.1794E-4</c:v>
                </c:pt>
                <c:pt idx="26">
                  <c:v>1.1786999999999999E-4</c:v>
                </c:pt>
                <c:pt idx="27">
                  <c:v>1.1784E-4</c:v>
                </c:pt>
                <c:pt idx="28">
                  <c:v>1.1785E-4</c:v>
                </c:pt>
                <c:pt idx="29">
                  <c:v>1.1788E-4</c:v>
                </c:pt>
                <c:pt idx="30">
                  <c:v>1.1794999999999999E-4</c:v>
                </c:pt>
                <c:pt idx="31">
                  <c:v>1.1804E-4</c:v>
                </c:pt>
                <c:pt idx="32">
                  <c:v>1.1815E-4</c:v>
                </c:pt>
                <c:pt idx="33">
                  <c:v>1.1828E-4</c:v>
                </c:pt>
                <c:pt idx="34">
                  <c:v>1.1843E-4</c:v>
                </c:pt>
                <c:pt idx="35">
                  <c:v>1.1859E-4</c:v>
                </c:pt>
                <c:pt idx="36">
                  <c:v>1.1877E-4</c:v>
                </c:pt>
                <c:pt idx="37">
                  <c:v>1.1895E-4</c:v>
                </c:pt>
                <c:pt idx="38">
                  <c:v>1.1914E-4</c:v>
                </c:pt>
                <c:pt idx="39">
                  <c:v>1.1934000000000001E-4</c:v>
                </c:pt>
                <c:pt idx="40">
                  <c:v>1.1954E-4</c:v>
                </c:pt>
                <c:pt idx="41">
                  <c:v>1.1974E-4</c:v>
                </c:pt>
                <c:pt idx="42">
                  <c:v>1.1993999999999999E-4</c:v>
                </c:pt>
                <c:pt idx="43">
                  <c:v>1.2014E-4</c:v>
                </c:pt>
                <c:pt idx="44">
                  <c:v>1.2034E-4</c:v>
                </c:pt>
                <c:pt idx="45">
                  <c:v>1.2053E-4</c:v>
                </c:pt>
                <c:pt idx="46">
                  <c:v>1.2072E-4</c:v>
                </c:pt>
                <c:pt idx="47">
                  <c:v>1.209E-4</c:v>
                </c:pt>
                <c:pt idx="48">
                  <c:v>1.2108E-4</c:v>
                </c:pt>
                <c:pt idx="49">
                  <c:v>1.2125000000000001E-4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dens!$A$5</c:f>
              <c:strCache>
                <c:ptCount val="1"/>
                <c:pt idx="0">
                  <c:v>Pu242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dens!$B$5:$AY$5</c:f>
              <c:numCache>
                <c:formatCode>0.00E+00</c:formatCode>
                <c:ptCount val="50"/>
                <c:pt idx="0">
                  <c:v>5.1070999999999999E-5</c:v>
                </c:pt>
                <c:pt idx="1">
                  <c:v>5.1780999999999998E-5</c:v>
                </c:pt>
                <c:pt idx="2">
                  <c:v>5.2463000000000002E-5</c:v>
                </c:pt>
                <c:pt idx="3">
                  <c:v>5.3112000000000002E-5</c:v>
                </c:pt>
                <c:pt idx="4">
                  <c:v>5.3730999999999998E-5</c:v>
                </c:pt>
                <c:pt idx="5">
                  <c:v>5.4321999999999999E-5</c:v>
                </c:pt>
                <c:pt idx="6">
                  <c:v>5.4877999999999999E-5</c:v>
                </c:pt>
                <c:pt idx="7">
                  <c:v>5.5411999999999997E-5</c:v>
                </c:pt>
                <c:pt idx="8">
                  <c:v>5.5923E-5</c:v>
                </c:pt>
                <c:pt idx="9">
                  <c:v>5.6412999999999997E-5</c:v>
                </c:pt>
                <c:pt idx="10">
                  <c:v>5.6884E-5</c:v>
                </c:pt>
                <c:pt idx="11">
                  <c:v>5.7336000000000001E-5</c:v>
                </c:pt>
                <c:pt idx="12">
                  <c:v>5.7771E-5</c:v>
                </c:pt>
                <c:pt idx="13">
                  <c:v>5.8189999999999997E-5</c:v>
                </c:pt>
                <c:pt idx="14">
                  <c:v>5.8594999999999997E-5</c:v>
                </c:pt>
                <c:pt idx="15">
                  <c:v>5.8986000000000001E-5</c:v>
                </c:pt>
                <c:pt idx="16">
                  <c:v>5.9364999999999998E-5</c:v>
                </c:pt>
                <c:pt idx="17">
                  <c:v>5.9731999999999997E-5</c:v>
                </c:pt>
                <c:pt idx="18">
                  <c:v>6.0087999999999998E-5</c:v>
                </c:pt>
                <c:pt idx="19">
                  <c:v>6.0435E-5</c:v>
                </c:pt>
                <c:pt idx="20">
                  <c:v>6.0773000000000002E-5</c:v>
                </c:pt>
                <c:pt idx="21">
                  <c:v>6.1103000000000001E-5</c:v>
                </c:pt>
                <c:pt idx="22">
                  <c:v>6.1425000000000002E-5</c:v>
                </c:pt>
                <c:pt idx="23">
                  <c:v>6.1740000000000002E-5</c:v>
                </c:pt>
                <c:pt idx="24">
                  <c:v>6.2048E-5</c:v>
                </c:pt>
                <c:pt idx="25">
                  <c:v>6.2351E-5</c:v>
                </c:pt>
                <c:pt idx="26">
                  <c:v>6.2648000000000001E-5</c:v>
                </c:pt>
                <c:pt idx="27">
                  <c:v>6.2941000000000006E-5</c:v>
                </c:pt>
                <c:pt idx="28">
                  <c:v>6.3229000000000001E-5</c:v>
                </c:pt>
                <c:pt idx="29">
                  <c:v>6.3513E-5</c:v>
                </c:pt>
                <c:pt idx="30">
                  <c:v>6.3792000000000002E-5</c:v>
                </c:pt>
                <c:pt idx="31">
                  <c:v>6.4068999999999999E-5</c:v>
                </c:pt>
                <c:pt idx="32">
                  <c:v>6.4342000000000002E-5</c:v>
                </c:pt>
                <c:pt idx="33">
                  <c:v>6.4611999999999997E-5</c:v>
                </c:pt>
                <c:pt idx="34">
                  <c:v>6.4880000000000002E-5</c:v>
                </c:pt>
                <c:pt idx="35">
                  <c:v>6.5145000000000001E-5</c:v>
                </c:pt>
                <c:pt idx="36">
                  <c:v>6.5407000000000006E-5</c:v>
                </c:pt>
                <c:pt idx="37">
                  <c:v>6.5667000000000007E-5</c:v>
                </c:pt>
                <c:pt idx="38">
                  <c:v>6.5926000000000005E-5</c:v>
                </c:pt>
                <c:pt idx="39">
                  <c:v>6.6181999999999998E-5</c:v>
                </c:pt>
                <c:pt idx="40">
                  <c:v>6.6435999999999999E-5</c:v>
                </c:pt>
                <c:pt idx="41">
                  <c:v>6.6687999999999996E-5</c:v>
                </c:pt>
                <c:pt idx="42">
                  <c:v>6.6938000000000002E-5</c:v>
                </c:pt>
                <c:pt idx="43">
                  <c:v>6.7186000000000004E-5</c:v>
                </c:pt>
                <c:pt idx="44">
                  <c:v>6.7433000000000003E-5</c:v>
                </c:pt>
                <c:pt idx="45">
                  <c:v>6.7676999999999996E-5</c:v>
                </c:pt>
                <c:pt idx="46">
                  <c:v>6.792E-5</c:v>
                </c:pt>
                <c:pt idx="47">
                  <c:v>6.8161E-5</c:v>
                </c:pt>
                <c:pt idx="48">
                  <c:v>6.8399999999999996E-5</c:v>
                </c:pt>
                <c:pt idx="49">
                  <c:v>6.8637E-5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dens!$A$6</c:f>
              <c:strCache>
                <c:ptCount val="1"/>
                <c:pt idx="0">
                  <c:v>Am241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dens!$B$6:$AY$6</c:f>
              <c:numCache>
                <c:formatCode>0.00E+00</c:formatCode>
                <c:ptCount val="50"/>
                <c:pt idx="0">
                  <c:v>3.2521000000000003E-5</c:v>
                </c:pt>
                <c:pt idx="1">
                  <c:v>3.2678999999999997E-5</c:v>
                </c:pt>
                <c:pt idx="2">
                  <c:v>3.2796999999999998E-5</c:v>
                </c:pt>
                <c:pt idx="3">
                  <c:v>3.2876999999999997E-5</c:v>
                </c:pt>
                <c:pt idx="4">
                  <c:v>3.2923000000000003E-5</c:v>
                </c:pt>
                <c:pt idx="5">
                  <c:v>3.2935999999999998E-5</c:v>
                </c:pt>
                <c:pt idx="6">
                  <c:v>3.2928000000000001E-5</c:v>
                </c:pt>
                <c:pt idx="7">
                  <c:v>3.2892000000000003E-5</c:v>
                </c:pt>
                <c:pt idx="8">
                  <c:v>3.2833000000000002E-5</c:v>
                </c:pt>
                <c:pt idx="9">
                  <c:v>3.2753999999999998E-5</c:v>
                </c:pt>
                <c:pt idx="10">
                  <c:v>3.2657000000000003E-5</c:v>
                </c:pt>
                <c:pt idx="11">
                  <c:v>3.2545000000000001E-5</c:v>
                </c:pt>
                <c:pt idx="12">
                  <c:v>3.2419999999999998E-5</c:v>
                </c:pt>
                <c:pt idx="13">
                  <c:v>3.2282E-5</c:v>
                </c:pt>
                <c:pt idx="14">
                  <c:v>3.2135000000000003E-5</c:v>
                </c:pt>
                <c:pt idx="15">
                  <c:v>3.1979E-5</c:v>
                </c:pt>
                <c:pt idx="16">
                  <c:v>3.1816000000000002E-5</c:v>
                </c:pt>
                <c:pt idx="17">
                  <c:v>3.1646999999999997E-5</c:v>
                </c:pt>
                <c:pt idx="18">
                  <c:v>3.1473999999999997E-5</c:v>
                </c:pt>
                <c:pt idx="19">
                  <c:v>3.1297000000000002E-5</c:v>
                </c:pt>
                <c:pt idx="20">
                  <c:v>3.1117E-5</c:v>
                </c:pt>
                <c:pt idx="21">
                  <c:v>3.0935000000000001E-5</c:v>
                </c:pt>
                <c:pt idx="22">
                  <c:v>3.0752E-5</c:v>
                </c:pt>
                <c:pt idx="23">
                  <c:v>3.0568000000000003E-5</c:v>
                </c:pt>
                <c:pt idx="24">
                  <c:v>3.0383999999999999E-5</c:v>
                </c:pt>
                <c:pt idx="25">
                  <c:v>3.0201000000000001E-5</c:v>
                </c:pt>
                <c:pt idx="26">
                  <c:v>3.0018E-5</c:v>
                </c:pt>
                <c:pt idx="27">
                  <c:v>2.9836999999999999E-5</c:v>
                </c:pt>
                <c:pt idx="28">
                  <c:v>2.9658E-5</c:v>
                </c:pt>
                <c:pt idx="29">
                  <c:v>2.9479999999999999E-5</c:v>
                </c:pt>
                <c:pt idx="30">
                  <c:v>2.9305000000000001E-5</c:v>
                </c:pt>
                <c:pt idx="31">
                  <c:v>2.9130999999999999E-5</c:v>
                </c:pt>
                <c:pt idx="32">
                  <c:v>2.8960000000000001E-5</c:v>
                </c:pt>
                <c:pt idx="33">
                  <c:v>2.8792000000000001E-5</c:v>
                </c:pt>
                <c:pt idx="34">
                  <c:v>2.8626E-5</c:v>
                </c:pt>
                <c:pt idx="35">
                  <c:v>2.8462E-5</c:v>
                </c:pt>
                <c:pt idx="36">
                  <c:v>2.8300999999999999E-5</c:v>
                </c:pt>
                <c:pt idx="37">
                  <c:v>2.8143000000000001E-5</c:v>
                </c:pt>
                <c:pt idx="38">
                  <c:v>2.7987000000000002E-5</c:v>
                </c:pt>
                <c:pt idx="39">
                  <c:v>2.7832999999999999E-5</c:v>
                </c:pt>
                <c:pt idx="40">
                  <c:v>2.7682E-5</c:v>
                </c:pt>
                <c:pt idx="41">
                  <c:v>2.7532999999999999E-5</c:v>
                </c:pt>
                <c:pt idx="42">
                  <c:v>2.7387000000000001E-5</c:v>
                </c:pt>
                <c:pt idx="43">
                  <c:v>2.7242000000000001E-5</c:v>
                </c:pt>
                <c:pt idx="44">
                  <c:v>2.7098999999999999E-5</c:v>
                </c:pt>
                <c:pt idx="45">
                  <c:v>2.6957999999999998E-5</c:v>
                </c:pt>
                <c:pt idx="46">
                  <c:v>2.6818E-5</c:v>
                </c:pt>
                <c:pt idx="47">
                  <c:v>2.6679999999999999E-5</c:v>
                </c:pt>
                <c:pt idx="48">
                  <c:v>2.6543E-5</c:v>
                </c:pt>
                <c:pt idx="49">
                  <c:v>2.6407999999999999E-5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dens!$A$7</c:f>
              <c:strCache>
                <c:ptCount val="1"/>
                <c:pt idx="0">
                  <c:v>Pu238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dens!$B$7:$AY$7</c:f>
              <c:numCache>
                <c:formatCode>0.00E+00</c:formatCode>
                <c:ptCount val="50"/>
                <c:pt idx="0">
                  <c:v>1.2031999999999999E-5</c:v>
                </c:pt>
                <c:pt idx="1">
                  <c:v>1.1745E-5</c:v>
                </c:pt>
                <c:pt idx="2">
                  <c:v>1.1661000000000001E-5</c:v>
                </c:pt>
                <c:pt idx="3">
                  <c:v>1.1722999999999999E-5</c:v>
                </c:pt>
                <c:pt idx="4">
                  <c:v>1.1891E-5</c:v>
                </c:pt>
                <c:pt idx="5">
                  <c:v>1.2136999999999999E-5</c:v>
                </c:pt>
                <c:pt idx="6">
                  <c:v>1.2437E-5</c:v>
                </c:pt>
                <c:pt idx="7">
                  <c:v>1.2775000000000001E-5</c:v>
                </c:pt>
                <c:pt idx="8">
                  <c:v>1.3142000000000001E-5</c:v>
                </c:pt>
                <c:pt idx="9">
                  <c:v>1.3526999999999999E-5</c:v>
                </c:pt>
                <c:pt idx="10">
                  <c:v>1.3925E-5</c:v>
                </c:pt>
                <c:pt idx="11">
                  <c:v>1.4331000000000001E-5</c:v>
                </c:pt>
                <c:pt idx="12">
                  <c:v>1.4742E-5</c:v>
                </c:pt>
                <c:pt idx="13">
                  <c:v>1.5153999999999999E-5</c:v>
                </c:pt>
                <c:pt idx="14">
                  <c:v>1.5566E-5</c:v>
                </c:pt>
                <c:pt idx="15">
                  <c:v>1.5976000000000001E-5</c:v>
                </c:pt>
                <c:pt idx="16">
                  <c:v>1.6382999999999999E-5</c:v>
                </c:pt>
                <c:pt idx="17">
                  <c:v>1.6784999999999999E-5</c:v>
                </c:pt>
                <c:pt idx="18">
                  <c:v>1.7181999999999999E-5</c:v>
                </c:pt>
                <c:pt idx="19">
                  <c:v>1.7574000000000001E-5</c:v>
                </c:pt>
                <c:pt idx="20">
                  <c:v>1.7958E-5</c:v>
                </c:pt>
                <c:pt idx="21">
                  <c:v>1.8335999999999999E-5</c:v>
                </c:pt>
                <c:pt idx="22">
                  <c:v>1.8706E-5</c:v>
                </c:pt>
                <c:pt idx="23">
                  <c:v>1.9069E-5</c:v>
                </c:pt>
                <c:pt idx="24">
                  <c:v>1.9423999999999999E-5</c:v>
                </c:pt>
                <c:pt idx="25">
                  <c:v>1.9769999999999999E-5</c:v>
                </c:pt>
                <c:pt idx="26">
                  <c:v>2.0108000000000001E-5</c:v>
                </c:pt>
                <c:pt idx="27">
                  <c:v>2.0438E-5</c:v>
                </c:pt>
                <c:pt idx="28">
                  <c:v>2.0758999999999999E-5</c:v>
                </c:pt>
                <c:pt idx="29">
                  <c:v>2.1070999999999999E-5</c:v>
                </c:pt>
                <c:pt idx="30">
                  <c:v>2.1375000000000001E-5</c:v>
                </c:pt>
                <c:pt idx="31">
                  <c:v>2.1670000000000001E-5</c:v>
                </c:pt>
                <c:pt idx="32">
                  <c:v>2.1956000000000001E-5</c:v>
                </c:pt>
                <c:pt idx="33">
                  <c:v>2.2232999999999999E-5</c:v>
                </c:pt>
                <c:pt idx="34">
                  <c:v>2.2501E-5</c:v>
                </c:pt>
                <c:pt idx="35">
                  <c:v>2.2759999999999999E-5</c:v>
                </c:pt>
                <c:pt idx="36">
                  <c:v>2.3011E-5</c:v>
                </c:pt>
                <c:pt idx="37">
                  <c:v>2.3252999999999999E-5</c:v>
                </c:pt>
                <c:pt idx="38">
                  <c:v>2.3485999999999998E-5</c:v>
                </c:pt>
                <c:pt idx="39">
                  <c:v>2.3710000000000002E-5</c:v>
                </c:pt>
                <c:pt idx="40">
                  <c:v>2.3926000000000001E-5</c:v>
                </c:pt>
                <c:pt idx="41">
                  <c:v>2.4133000000000001E-5</c:v>
                </c:pt>
                <c:pt idx="42">
                  <c:v>2.4331000000000001E-5</c:v>
                </c:pt>
                <c:pt idx="43">
                  <c:v>2.4521000000000001E-5</c:v>
                </c:pt>
                <c:pt idx="44">
                  <c:v>2.4703E-5</c:v>
                </c:pt>
                <c:pt idx="45">
                  <c:v>2.4876E-5</c:v>
                </c:pt>
                <c:pt idx="46">
                  <c:v>2.5041E-5</c:v>
                </c:pt>
                <c:pt idx="47">
                  <c:v>2.5198000000000002E-5</c:v>
                </c:pt>
                <c:pt idx="48">
                  <c:v>2.5347E-5</c:v>
                </c:pt>
                <c:pt idx="49">
                  <c:v>2.5486999999999998E-5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dens!$A$8</c:f>
              <c:strCache>
                <c:ptCount val="1"/>
                <c:pt idx="0">
                  <c:v>U238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dens!$B$8:$AY$8</c:f>
              <c:numCache>
                <c:formatCode>0.00E+00</c:formatCode>
                <c:ptCount val="50"/>
                <c:pt idx="0">
                  <c:v>1.6799999999999999E-2</c:v>
                </c:pt>
                <c:pt idx="1">
                  <c:v>1.6697E-2</c:v>
                </c:pt>
                <c:pt idx="2">
                  <c:v>1.6594000000000001E-2</c:v>
                </c:pt>
                <c:pt idx="3">
                  <c:v>1.6490999999999999E-2</c:v>
                </c:pt>
                <c:pt idx="4">
                  <c:v>1.6388E-2</c:v>
                </c:pt>
                <c:pt idx="5">
                  <c:v>1.6285000000000001E-2</c:v>
                </c:pt>
                <c:pt idx="6">
                  <c:v>1.6182999999999999E-2</c:v>
                </c:pt>
                <c:pt idx="7">
                  <c:v>1.6081000000000002E-2</c:v>
                </c:pt>
                <c:pt idx="8">
                  <c:v>1.5979E-2</c:v>
                </c:pt>
                <c:pt idx="9">
                  <c:v>1.5878E-2</c:v>
                </c:pt>
                <c:pt idx="10">
                  <c:v>1.5775999999999998E-2</c:v>
                </c:pt>
                <c:pt idx="11">
                  <c:v>1.5675000000000001E-2</c:v>
                </c:pt>
                <c:pt idx="12">
                  <c:v>1.5573E-2</c:v>
                </c:pt>
                <c:pt idx="13">
                  <c:v>1.5473000000000001E-2</c:v>
                </c:pt>
                <c:pt idx="14">
                  <c:v>1.5372E-2</c:v>
                </c:pt>
                <c:pt idx="15">
                  <c:v>1.5271E-2</c:v>
                </c:pt>
                <c:pt idx="16">
                  <c:v>1.5171E-2</c:v>
                </c:pt>
                <c:pt idx="17">
                  <c:v>1.507E-2</c:v>
                </c:pt>
                <c:pt idx="18">
                  <c:v>1.4970000000000001E-2</c:v>
                </c:pt>
                <c:pt idx="19">
                  <c:v>1.4871000000000001E-2</c:v>
                </c:pt>
                <c:pt idx="20">
                  <c:v>1.4770999999999999E-2</c:v>
                </c:pt>
                <c:pt idx="21">
                  <c:v>1.4671999999999999E-2</c:v>
                </c:pt>
                <c:pt idx="22">
                  <c:v>1.4572999999999999E-2</c:v>
                </c:pt>
                <c:pt idx="23">
                  <c:v>1.4474000000000001E-2</c:v>
                </c:pt>
                <c:pt idx="24">
                  <c:v>1.4375000000000001E-2</c:v>
                </c:pt>
                <c:pt idx="25">
                  <c:v>1.4276E-2</c:v>
                </c:pt>
                <c:pt idx="26">
                  <c:v>1.4178E-2</c:v>
                </c:pt>
                <c:pt idx="27">
                  <c:v>1.4080000000000001E-2</c:v>
                </c:pt>
                <c:pt idx="28">
                  <c:v>1.3982E-2</c:v>
                </c:pt>
                <c:pt idx="29">
                  <c:v>1.3884000000000001E-2</c:v>
                </c:pt>
                <c:pt idx="30">
                  <c:v>1.3787000000000001E-2</c:v>
                </c:pt>
                <c:pt idx="31">
                  <c:v>1.3689E-2</c:v>
                </c:pt>
                <c:pt idx="32">
                  <c:v>1.3592E-2</c:v>
                </c:pt>
                <c:pt idx="33">
                  <c:v>1.3495999999999999E-2</c:v>
                </c:pt>
                <c:pt idx="34">
                  <c:v>1.3398999999999999E-2</c:v>
                </c:pt>
                <c:pt idx="35">
                  <c:v>1.3303000000000001E-2</c:v>
                </c:pt>
                <c:pt idx="36">
                  <c:v>1.3206000000000001E-2</c:v>
                </c:pt>
                <c:pt idx="37">
                  <c:v>1.311E-2</c:v>
                </c:pt>
                <c:pt idx="38">
                  <c:v>1.3015000000000001E-2</c:v>
                </c:pt>
                <c:pt idx="39">
                  <c:v>1.2919E-2</c:v>
                </c:pt>
                <c:pt idx="40">
                  <c:v>1.2824E-2</c:v>
                </c:pt>
                <c:pt idx="41">
                  <c:v>1.2728E-2</c:v>
                </c:pt>
                <c:pt idx="42">
                  <c:v>1.2633999999999999E-2</c:v>
                </c:pt>
                <c:pt idx="43">
                  <c:v>1.2539E-2</c:v>
                </c:pt>
                <c:pt idx="44">
                  <c:v>1.2444E-2</c:v>
                </c:pt>
                <c:pt idx="45">
                  <c:v>1.235E-2</c:v>
                </c:pt>
                <c:pt idx="46">
                  <c:v>1.2256E-2</c:v>
                </c:pt>
                <c:pt idx="47">
                  <c:v>1.2161999999999999E-2</c:v>
                </c:pt>
                <c:pt idx="48">
                  <c:v>1.2068000000000001E-2</c:v>
                </c:pt>
                <c:pt idx="49">
                  <c:v>1.1975E-2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dens!$A$9</c:f>
              <c:strCache>
                <c:ptCount val="1"/>
                <c:pt idx="0">
                  <c:v>U235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dens!$B$9:$AY$9</c:f>
              <c:numCache>
                <c:formatCode>0.00E+00</c:formatCode>
                <c:ptCount val="50"/>
                <c:pt idx="0">
                  <c:v>8.8937000000000006E-5</c:v>
                </c:pt>
                <c:pt idx="1">
                  <c:v>8.4944999999999994E-5</c:v>
                </c:pt>
                <c:pt idx="2">
                  <c:v>8.1120999999999998E-5</c:v>
                </c:pt>
                <c:pt idx="3">
                  <c:v>7.7453000000000005E-5</c:v>
                </c:pt>
                <c:pt idx="4">
                  <c:v>7.3936000000000005E-5</c:v>
                </c:pt>
                <c:pt idx="5">
                  <c:v>7.0563999999999997E-5</c:v>
                </c:pt>
                <c:pt idx="6">
                  <c:v>6.7347000000000004E-5</c:v>
                </c:pt>
                <c:pt idx="7">
                  <c:v>6.4258999999999996E-5</c:v>
                </c:pt>
                <c:pt idx="8">
                  <c:v>6.1298999999999997E-5</c:v>
                </c:pt>
                <c:pt idx="9">
                  <c:v>5.8462999999999999E-5</c:v>
                </c:pt>
                <c:pt idx="10">
                  <c:v>5.5747E-5</c:v>
                </c:pt>
                <c:pt idx="11">
                  <c:v>5.3146999999999998E-5</c:v>
                </c:pt>
                <c:pt idx="12">
                  <c:v>5.0657E-5</c:v>
                </c:pt>
                <c:pt idx="13">
                  <c:v>4.8273999999999999E-5</c:v>
                </c:pt>
                <c:pt idx="14">
                  <c:v>4.5992999999999998E-5</c:v>
                </c:pt>
                <c:pt idx="15">
                  <c:v>4.3810999999999998E-5</c:v>
                </c:pt>
                <c:pt idx="16">
                  <c:v>4.1724000000000002E-5</c:v>
                </c:pt>
                <c:pt idx="17">
                  <c:v>3.9728999999999999E-5</c:v>
                </c:pt>
                <c:pt idx="18">
                  <c:v>3.7821000000000003E-5</c:v>
                </c:pt>
                <c:pt idx="19">
                  <c:v>3.5997000000000001E-5</c:v>
                </c:pt>
                <c:pt idx="20">
                  <c:v>3.4254000000000001E-5</c:v>
                </c:pt>
                <c:pt idx="21">
                  <c:v>3.2589000000000003E-5</c:v>
                </c:pt>
                <c:pt idx="22">
                  <c:v>3.0998999999999999E-5</c:v>
                </c:pt>
                <c:pt idx="23">
                  <c:v>2.9479999999999999E-5</c:v>
                </c:pt>
                <c:pt idx="24">
                  <c:v>2.8030000000000001E-5</c:v>
                </c:pt>
                <c:pt idx="25">
                  <c:v>2.6645E-5</c:v>
                </c:pt>
                <c:pt idx="26">
                  <c:v>2.5324E-5</c:v>
                </c:pt>
                <c:pt idx="27">
                  <c:v>2.4063999999999999E-5</c:v>
                </c:pt>
                <c:pt idx="28">
                  <c:v>2.2861E-5</c:v>
                </c:pt>
                <c:pt idx="29">
                  <c:v>2.1715000000000001E-5</c:v>
                </c:pt>
                <c:pt idx="30">
                  <c:v>2.0622E-5</c:v>
                </c:pt>
                <c:pt idx="31">
                  <c:v>1.9579E-5</c:v>
                </c:pt>
                <c:pt idx="32">
                  <c:v>1.8586000000000001E-5</c:v>
                </c:pt>
                <c:pt idx="33">
                  <c:v>1.7640000000000001E-5</c:v>
                </c:pt>
                <c:pt idx="34">
                  <c:v>1.6738000000000001E-5</c:v>
                </c:pt>
                <c:pt idx="35">
                  <c:v>1.588E-5</c:v>
                </c:pt>
                <c:pt idx="36">
                  <c:v>1.5063E-5</c:v>
                </c:pt>
                <c:pt idx="37">
                  <c:v>1.4285E-5</c:v>
                </c:pt>
                <c:pt idx="38">
                  <c:v>1.3543999999999999E-5</c:v>
                </c:pt>
                <c:pt idx="39">
                  <c:v>1.2840000000000001E-5</c:v>
                </c:pt>
                <c:pt idx="40">
                  <c:v>1.217E-5</c:v>
                </c:pt>
                <c:pt idx="41">
                  <c:v>1.1533E-5</c:v>
                </c:pt>
                <c:pt idx="42">
                  <c:v>1.0927000000000001E-5</c:v>
                </c:pt>
                <c:pt idx="43">
                  <c:v>1.0351E-5</c:v>
                </c:pt>
                <c:pt idx="44">
                  <c:v>9.8044000000000005E-6</c:v>
                </c:pt>
                <c:pt idx="45">
                  <c:v>9.2847999999999996E-6</c:v>
                </c:pt>
                <c:pt idx="46">
                  <c:v>8.7914000000000002E-6</c:v>
                </c:pt>
                <c:pt idx="47">
                  <c:v>8.3228999999999995E-6</c:v>
                </c:pt>
                <c:pt idx="48">
                  <c:v>7.8782000000000002E-6</c:v>
                </c:pt>
                <c:pt idx="49">
                  <c:v>7.4563000000000001E-6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4480"/>
        <c:axId val="30166016"/>
      </c:scatterChart>
      <c:valAx>
        <c:axId val="3016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166016"/>
        <c:crosses val="autoZero"/>
        <c:crossBetween val="midCat"/>
      </c:valAx>
      <c:valAx>
        <c:axId val="301660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0164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Dragon_vs_RK1!$D$1</c:f>
              <c:strCache>
                <c:ptCount val="1"/>
                <c:pt idx="0">
                  <c:v>DRAGON - Pu239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Dragon_vs_RK1!$D$2:$D$574</c:f>
              <c:numCache>
                <c:formatCode>0.00E+00</c:formatCode>
                <c:ptCount val="573"/>
                <c:pt idx="0">
                  <c:v>2.1781999999999999E-3</c:v>
                </c:pt>
                <c:pt idx="1">
                  <c:v>2.1667000000000001E-3</c:v>
                </c:pt>
                <c:pt idx="2">
                  <c:v>2.1588000000000002E-3</c:v>
                </c:pt>
                <c:pt idx="3">
                  <c:v>2.1508E-3</c:v>
                </c:pt>
                <c:pt idx="4">
                  <c:v>2.1424999999999999E-3</c:v>
                </c:pt>
                <c:pt idx="5">
                  <c:v>2.134E-3</c:v>
                </c:pt>
                <c:pt idx="6">
                  <c:v>2.1253000000000001E-3</c:v>
                </c:pt>
                <c:pt idx="7">
                  <c:v>2.1164000000000001E-3</c:v>
                </c:pt>
                <c:pt idx="8">
                  <c:v>2.1072999999999999E-3</c:v>
                </c:pt>
                <c:pt idx="9">
                  <c:v>2.0980999999999999E-3</c:v>
                </c:pt>
                <c:pt idx="10">
                  <c:v>2.0887000000000002E-3</c:v>
                </c:pt>
                <c:pt idx="11">
                  <c:v>2.0791E-3</c:v>
                </c:pt>
                <c:pt idx="12">
                  <c:v>2.0693999999999999E-3</c:v>
                </c:pt>
                <c:pt idx="13">
                  <c:v>2.0595000000000001E-3</c:v>
                </c:pt>
                <c:pt idx="14">
                  <c:v>2.0495000000000001E-3</c:v>
                </c:pt>
                <c:pt idx="15">
                  <c:v>2.0393999999999998E-3</c:v>
                </c:pt>
                <c:pt idx="16">
                  <c:v>2.0290999999999998E-3</c:v>
                </c:pt>
                <c:pt idx="17">
                  <c:v>2.0187999999999998E-3</c:v>
                </c:pt>
                <c:pt idx="18">
                  <c:v>2.0083000000000002E-3</c:v>
                </c:pt>
                <c:pt idx="19">
                  <c:v>1.9976999999999998E-3</c:v>
                </c:pt>
                <c:pt idx="20">
                  <c:v>1.9870000000000001E-3</c:v>
                </c:pt>
                <c:pt idx="21">
                  <c:v>1.9762E-3</c:v>
                </c:pt>
                <c:pt idx="22">
                  <c:v>1.9653000000000001E-3</c:v>
                </c:pt>
                <c:pt idx="23">
                  <c:v>1.9543E-3</c:v>
                </c:pt>
                <c:pt idx="24">
                  <c:v>1.9432E-3</c:v>
                </c:pt>
                <c:pt idx="25">
                  <c:v>1.9321E-3</c:v>
                </c:pt>
                <c:pt idx="26">
                  <c:v>1.9208999999999999E-3</c:v>
                </c:pt>
                <c:pt idx="27">
                  <c:v>1.9096E-3</c:v>
                </c:pt>
                <c:pt idx="28">
                  <c:v>1.8982000000000001E-3</c:v>
                </c:pt>
                <c:pt idx="29">
                  <c:v>1.8867999999999999E-3</c:v>
                </c:pt>
                <c:pt idx="30">
                  <c:v>1.8753000000000001E-3</c:v>
                </c:pt>
                <c:pt idx="31">
                  <c:v>1.8638000000000001E-3</c:v>
                </c:pt>
                <c:pt idx="32">
                  <c:v>1.8522E-3</c:v>
                </c:pt>
                <c:pt idx="33">
                  <c:v>1.8404999999999999E-3</c:v>
                </c:pt>
                <c:pt idx="34">
                  <c:v>1.8288E-3</c:v>
                </c:pt>
                <c:pt idx="35">
                  <c:v>1.8171000000000001E-3</c:v>
                </c:pt>
                <c:pt idx="36">
                  <c:v>1.8052999999999999E-3</c:v>
                </c:pt>
                <c:pt idx="37">
                  <c:v>1.7935E-3</c:v>
                </c:pt>
                <c:pt idx="38">
                  <c:v>1.7817E-3</c:v>
                </c:pt>
                <c:pt idx="39">
                  <c:v>1.7698E-3</c:v>
                </c:pt>
                <c:pt idx="40">
                  <c:v>1.7579E-3</c:v>
                </c:pt>
                <c:pt idx="41">
                  <c:v>1.7459000000000001E-3</c:v>
                </c:pt>
                <c:pt idx="42">
                  <c:v>1.7339E-3</c:v>
                </c:pt>
                <c:pt idx="43">
                  <c:v>1.7218999999999999E-3</c:v>
                </c:pt>
                <c:pt idx="44">
                  <c:v>1.7099000000000001E-3</c:v>
                </c:pt>
                <c:pt idx="45">
                  <c:v>1.6979E-3</c:v>
                </c:pt>
                <c:pt idx="46">
                  <c:v>1.6858000000000001E-3</c:v>
                </c:pt>
                <c:pt idx="47">
                  <c:v>1.6737E-3</c:v>
                </c:pt>
                <c:pt idx="48">
                  <c:v>1.6616000000000001E-3</c:v>
                </c:pt>
                <c:pt idx="49">
                  <c:v>1.6494999999999999E-3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Dragon_vs_RK1!$E$1</c:f>
              <c:strCache>
                <c:ptCount val="1"/>
                <c:pt idx="0">
                  <c:v>DRAGON - Pu240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Dragon_vs_RK1!$E$2:$E$574</c:f>
              <c:numCache>
                <c:formatCode>0.00E+00</c:formatCode>
                <c:ptCount val="573"/>
                <c:pt idx="0">
                  <c:v>7.2334999999999999E-4</c:v>
                </c:pt>
                <c:pt idx="1">
                  <c:v>7.3063999999999996E-4</c:v>
                </c:pt>
                <c:pt idx="2">
                  <c:v>7.3777000000000001E-4</c:v>
                </c:pt>
                <c:pt idx="3">
                  <c:v>7.4474000000000003E-4</c:v>
                </c:pt>
                <c:pt idx="4">
                  <c:v>7.5155000000000003E-4</c:v>
                </c:pt>
                <c:pt idx="5">
                  <c:v>7.582E-4</c:v>
                </c:pt>
                <c:pt idx="6">
                  <c:v>7.6469000000000005E-4</c:v>
                </c:pt>
                <c:pt idx="7">
                  <c:v>7.7101999999999997E-4</c:v>
                </c:pt>
                <c:pt idx="8">
                  <c:v>7.7718000000000004E-4</c:v>
                </c:pt>
                <c:pt idx="9">
                  <c:v>7.8317999999999997E-4</c:v>
                </c:pt>
                <c:pt idx="10">
                  <c:v>7.8901999999999998E-4</c:v>
                </c:pt>
                <c:pt idx="11">
                  <c:v>7.9469000000000002E-4</c:v>
                </c:pt>
                <c:pt idx="12">
                  <c:v>8.0018999999999999E-4</c:v>
                </c:pt>
                <c:pt idx="13">
                  <c:v>8.0553000000000005E-4</c:v>
                </c:pt>
                <c:pt idx="14">
                  <c:v>8.1070999999999997E-4</c:v>
                </c:pt>
                <c:pt idx="15">
                  <c:v>8.1572000000000003E-4</c:v>
                </c:pt>
                <c:pt idx="16">
                  <c:v>8.2056999999999996E-4</c:v>
                </c:pt>
                <c:pt idx="17">
                  <c:v>8.2525999999999997E-4</c:v>
                </c:pt>
                <c:pt idx="18">
                  <c:v>8.2978000000000001E-4</c:v>
                </c:pt>
                <c:pt idx="19">
                  <c:v>8.3414000000000003E-4</c:v>
                </c:pt>
                <c:pt idx="20">
                  <c:v>8.3832999999999998E-4</c:v>
                </c:pt>
                <c:pt idx="21">
                  <c:v>8.4236999999999995E-4</c:v>
                </c:pt>
                <c:pt idx="22">
                  <c:v>8.4623999999999995E-4</c:v>
                </c:pt>
                <c:pt idx="23">
                  <c:v>8.4995000000000003E-4</c:v>
                </c:pt>
                <c:pt idx="24">
                  <c:v>8.5349999999999998E-4</c:v>
                </c:pt>
                <c:pt idx="25">
                  <c:v>8.5689000000000002E-4</c:v>
                </c:pt>
                <c:pt idx="26">
                  <c:v>8.6012000000000003E-4</c:v>
                </c:pt>
                <c:pt idx="27">
                  <c:v>8.6319999999999995E-4</c:v>
                </c:pt>
                <c:pt idx="28">
                  <c:v>8.6611000000000001E-4</c:v>
                </c:pt>
                <c:pt idx="29">
                  <c:v>8.6886999999999999E-4</c:v>
                </c:pt>
                <c:pt idx="30">
                  <c:v>8.7148E-4</c:v>
                </c:pt>
                <c:pt idx="31">
                  <c:v>8.7392999999999998E-4</c:v>
                </c:pt>
                <c:pt idx="32">
                  <c:v>8.7622999999999998E-4</c:v>
                </c:pt>
                <c:pt idx="33">
                  <c:v>8.7836999999999995E-4</c:v>
                </c:pt>
                <c:pt idx="34">
                  <c:v>8.8035999999999995E-4</c:v>
                </c:pt>
                <c:pt idx="35">
                  <c:v>8.8221000000000003E-4</c:v>
                </c:pt>
                <c:pt idx="36">
                  <c:v>8.8389999999999996E-4</c:v>
                </c:pt>
                <c:pt idx="37">
                  <c:v>8.8544000000000003E-4</c:v>
                </c:pt>
                <c:pt idx="38">
                  <c:v>8.8683999999999996E-4</c:v>
                </c:pt>
                <c:pt idx="39">
                  <c:v>8.8809000000000002E-4</c:v>
                </c:pt>
                <c:pt idx="40">
                  <c:v>8.8920000000000004E-4</c:v>
                </c:pt>
                <c:pt idx="41">
                  <c:v>8.9015999999999997E-4</c:v>
                </c:pt>
                <c:pt idx="42">
                  <c:v>8.9097999999999998E-4</c:v>
                </c:pt>
                <c:pt idx="43">
                  <c:v>8.9165999999999996E-4</c:v>
                </c:pt>
                <c:pt idx="44">
                  <c:v>8.922E-4</c:v>
                </c:pt>
                <c:pt idx="45">
                  <c:v>8.9260000000000001E-4</c:v>
                </c:pt>
                <c:pt idx="46">
                  <c:v>8.9285999999999999E-4</c:v>
                </c:pt>
                <c:pt idx="47">
                  <c:v>8.9298000000000003E-4</c:v>
                </c:pt>
                <c:pt idx="48">
                  <c:v>8.9296999999999998E-4</c:v>
                </c:pt>
                <c:pt idx="49">
                  <c:v>8.9282000000000001E-4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Dragon_vs_RK1!$F$1</c:f>
              <c:strCache>
                <c:ptCount val="1"/>
                <c:pt idx="0">
                  <c:v>DRAGON - Pu241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Dragon_vs_RK1!$F$2:$F$574</c:f>
              <c:numCache>
                <c:formatCode>0.00E+00</c:formatCode>
                <c:ptCount val="573"/>
                <c:pt idx="0">
                  <c:v>1.506E-4</c:v>
                </c:pt>
                <c:pt idx="1">
                  <c:v>1.4724000000000001E-4</c:v>
                </c:pt>
                <c:pt idx="2">
                  <c:v>1.4415000000000001E-4</c:v>
                </c:pt>
                <c:pt idx="3">
                  <c:v>1.4130999999999999E-4</c:v>
                </c:pt>
                <c:pt idx="4">
                  <c:v>1.3871000000000001E-4</c:v>
                </c:pt>
                <c:pt idx="5">
                  <c:v>1.3632999999999999E-4</c:v>
                </c:pt>
                <c:pt idx="6">
                  <c:v>1.3416E-4</c:v>
                </c:pt>
                <c:pt idx="7">
                  <c:v>1.3218999999999999E-4</c:v>
                </c:pt>
                <c:pt idx="8">
                  <c:v>1.3039E-4</c:v>
                </c:pt>
                <c:pt idx="9">
                  <c:v>1.2877E-4</c:v>
                </c:pt>
                <c:pt idx="10">
                  <c:v>1.2731E-4</c:v>
                </c:pt>
                <c:pt idx="11">
                  <c:v>1.2599E-4</c:v>
                </c:pt>
                <c:pt idx="12">
                  <c:v>1.2480999999999999E-4</c:v>
                </c:pt>
                <c:pt idx="13">
                  <c:v>1.2376999999999999E-4</c:v>
                </c:pt>
                <c:pt idx="14">
                  <c:v>1.2284000000000001E-4</c:v>
                </c:pt>
                <c:pt idx="15">
                  <c:v>1.2202E-4</c:v>
                </c:pt>
                <c:pt idx="16">
                  <c:v>1.2129999999999999E-4</c:v>
                </c:pt>
                <c:pt idx="17">
                  <c:v>1.2068E-4</c:v>
                </c:pt>
                <c:pt idx="18">
                  <c:v>1.2015000000000001E-4</c:v>
                </c:pt>
                <c:pt idx="19">
                  <c:v>1.1969E-4</c:v>
                </c:pt>
                <c:pt idx="20">
                  <c:v>1.1932E-4</c:v>
                </c:pt>
                <c:pt idx="21">
                  <c:v>1.1901E-4</c:v>
                </c:pt>
                <c:pt idx="22">
                  <c:v>1.1875999999999999E-4</c:v>
                </c:pt>
                <c:pt idx="23">
                  <c:v>1.1857E-4</c:v>
                </c:pt>
                <c:pt idx="24">
                  <c:v>1.1843E-4</c:v>
                </c:pt>
                <c:pt idx="25">
                  <c:v>1.1834E-4</c:v>
                </c:pt>
                <c:pt idx="26">
                  <c:v>1.183E-4</c:v>
                </c:pt>
                <c:pt idx="27">
                  <c:v>1.1828999999999999E-4</c:v>
                </c:pt>
                <c:pt idx="28">
                  <c:v>1.1832000000000001E-4</c:v>
                </c:pt>
                <c:pt idx="29">
                  <c:v>1.1836999999999999E-4</c:v>
                </c:pt>
                <c:pt idx="30">
                  <c:v>1.1846E-4</c:v>
                </c:pt>
                <c:pt idx="31">
                  <c:v>1.1857E-4</c:v>
                </c:pt>
                <c:pt idx="32">
                  <c:v>1.187E-4</c:v>
                </c:pt>
                <c:pt idx="33">
                  <c:v>1.1885E-4</c:v>
                </c:pt>
                <c:pt idx="34">
                  <c:v>1.1902E-4</c:v>
                </c:pt>
                <c:pt idx="35">
                  <c:v>1.192E-4</c:v>
                </c:pt>
                <c:pt idx="36">
                  <c:v>1.1938999999999999E-4</c:v>
                </c:pt>
                <c:pt idx="37">
                  <c:v>1.1959E-4</c:v>
                </c:pt>
                <c:pt idx="38">
                  <c:v>1.198E-4</c:v>
                </c:pt>
                <c:pt idx="39">
                  <c:v>1.2001E-4</c:v>
                </c:pt>
                <c:pt idx="40">
                  <c:v>1.2023000000000001E-4</c:v>
                </c:pt>
                <c:pt idx="41">
                  <c:v>1.2044000000000001E-4</c:v>
                </c:pt>
                <c:pt idx="42">
                  <c:v>1.2066E-4</c:v>
                </c:pt>
                <c:pt idx="43">
                  <c:v>1.2087999999999999E-4</c:v>
                </c:pt>
                <c:pt idx="44">
                  <c:v>1.2108999999999999E-4</c:v>
                </c:pt>
                <c:pt idx="45">
                  <c:v>1.2129999999999999E-4</c:v>
                </c:pt>
                <c:pt idx="46">
                  <c:v>1.215E-4</c:v>
                </c:pt>
                <c:pt idx="47">
                  <c:v>1.217E-4</c:v>
                </c:pt>
                <c:pt idx="48">
                  <c:v>1.2188000000000001E-4</c:v>
                </c:pt>
                <c:pt idx="49">
                  <c:v>1.2207E-4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Dragon_vs_RK1!$G$1</c:f>
              <c:strCache>
                <c:ptCount val="1"/>
                <c:pt idx="0">
                  <c:v>DRAGON - Pu242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Dragon_vs_RK1!$G$2:$G$574</c:f>
              <c:numCache>
                <c:formatCode>0.00E+00</c:formatCode>
                <c:ptCount val="573"/>
                <c:pt idx="0">
                  <c:v>5.1218000000000003E-5</c:v>
                </c:pt>
                <c:pt idx="1">
                  <c:v>5.1932999999999999E-5</c:v>
                </c:pt>
                <c:pt idx="2">
                  <c:v>5.2611999999999997E-5</c:v>
                </c:pt>
                <c:pt idx="3">
                  <c:v>5.3258999999999999E-5</c:v>
                </c:pt>
                <c:pt idx="4">
                  <c:v>5.3875999999999997E-5</c:v>
                </c:pt>
                <c:pt idx="5">
                  <c:v>5.4463999999999999E-5</c:v>
                </c:pt>
                <c:pt idx="6">
                  <c:v>5.5027E-5</c:v>
                </c:pt>
                <c:pt idx="7">
                  <c:v>5.5563999999999999E-5</c:v>
                </c:pt>
                <c:pt idx="8">
                  <c:v>5.6079000000000003E-5</c:v>
                </c:pt>
                <c:pt idx="9">
                  <c:v>5.6573000000000002E-5</c:v>
                </c:pt>
                <c:pt idx="10">
                  <c:v>5.7046999999999998E-5</c:v>
                </c:pt>
                <c:pt idx="11">
                  <c:v>5.7503000000000002E-5</c:v>
                </c:pt>
                <c:pt idx="12">
                  <c:v>5.7942000000000002E-5</c:v>
                </c:pt>
                <c:pt idx="13">
                  <c:v>5.8365000000000001E-5</c:v>
                </c:pt>
                <c:pt idx="14">
                  <c:v>5.8773999999999997E-5</c:v>
                </c:pt>
                <c:pt idx="15">
                  <c:v>5.9169000000000002E-5</c:v>
                </c:pt>
                <c:pt idx="16">
                  <c:v>5.9552000000000002E-5</c:v>
                </c:pt>
                <c:pt idx="17">
                  <c:v>5.9923999999999998E-5</c:v>
                </c:pt>
                <c:pt idx="18">
                  <c:v>6.0285000000000003E-5</c:v>
                </c:pt>
                <c:pt idx="19">
                  <c:v>6.0637000000000002E-5</c:v>
                </c:pt>
                <c:pt idx="20">
                  <c:v>6.0979E-5</c:v>
                </c:pt>
                <c:pt idx="21">
                  <c:v>6.1314000000000003E-5</c:v>
                </c:pt>
                <c:pt idx="22">
                  <c:v>6.1641000000000002E-5</c:v>
                </c:pt>
                <c:pt idx="23">
                  <c:v>6.1960999999999998E-5</c:v>
                </c:pt>
                <c:pt idx="24">
                  <c:v>6.2274999999999996E-5</c:v>
                </c:pt>
                <c:pt idx="25">
                  <c:v>6.2582999999999994E-5</c:v>
                </c:pt>
                <c:pt idx="26">
                  <c:v>6.2885999999999994E-5</c:v>
                </c:pt>
                <c:pt idx="27">
                  <c:v>6.3183999999999997E-5</c:v>
                </c:pt>
                <c:pt idx="28">
                  <c:v>6.3478000000000004E-5</c:v>
                </c:pt>
                <c:pt idx="29">
                  <c:v>6.3768000000000003E-5</c:v>
                </c:pt>
                <c:pt idx="30">
                  <c:v>6.4053999999999994E-5</c:v>
                </c:pt>
                <c:pt idx="31">
                  <c:v>6.4337000000000004E-5</c:v>
                </c:pt>
                <c:pt idx="32">
                  <c:v>6.4616000000000006E-5</c:v>
                </c:pt>
                <c:pt idx="33">
                  <c:v>6.4893000000000004E-5</c:v>
                </c:pt>
                <c:pt idx="34">
                  <c:v>6.5166999999999995E-5</c:v>
                </c:pt>
                <c:pt idx="35">
                  <c:v>6.5438999999999995E-5</c:v>
                </c:pt>
                <c:pt idx="36">
                  <c:v>6.5708000000000002E-5</c:v>
                </c:pt>
                <c:pt idx="37">
                  <c:v>6.5975000000000004E-5</c:v>
                </c:pt>
                <c:pt idx="38">
                  <c:v>6.6241000000000005E-5</c:v>
                </c:pt>
                <c:pt idx="39">
                  <c:v>6.6503999999999999E-5</c:v>
                </c:pt>
                <c:pt idx="40">
                  <c:v>6.6765000000000002E-5</c:v>
                </c:pt>
                <c:pt idx="41">
                  <c:v>6.7024000000000001E-5</c:v>
                </c:pt>
                <c:pt idx="42">
                  <c:v>6.7281999999999997E-5</c:v>
                </c:pt>
                <c:pt idx="43">
                  <c:v>6.7538000000000003E-5</c:v>
                </c:pt>
                <c:pt idx="44">
                  <c:v>6.7792000000000004E-5</c:v>
                </c:pt>
                <c:pt idx="45">
                  <c:v>6.8044000000000001E-5</c:v>
                </c:pt>
                <c:pt idx="46">
                  <c:v>6.8294999999999996E-5</c:v>
                </c:pt>
                <c:pt idx="47">
                  <c:v>6.8542999999999997E-5</c:v>
                </c:pt>
                <c:pt idx="48">
                  <c:v>6.8789999999999997E-5</c:v>
                </c:pt>
                <c:pt idx="49">
                  <c:v>6.9035000000000006E-5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Dragon_vs_RK1!$H$1</c:f>
              <c:strCache>
                <c:ptCount val="1"/>
                <c:pt idx="0">
                  <c:v>DRAGON - Am241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Dragon_vs_RK1!$H$2:$H$574</c:f>
              <c:numCache>
                <c:formatCode>0.00E+00</c:formatCode>
                <c:ptCount val="573"/>
                <c:pt idx="0">
                  <c:v>3.2614000000000003E-5</c:v>
                </c:pt>
                <c:pt idx="1">
                  <c:v>3.2765999999999998E-5</c:v>
                </c:pt>
                <c:pt idx="2">
                  <c:v>3.2879000000000001E-5</c:v>
                </c:pt>
                <c:pt idx="3">
                  <c:v>3.2954000000000003E-5</c:v>
                </c:pt>
                <c:pt idx="4">
                  <c:v>3.2994999999999998E-5</c:v>
                </c:pt>
                <c:pt idx="5">
                  <c:v>3.3003999999999998E-5</c:v>
                </c:pt>
                <c:pt idx="6">
                  <c:v>3.2985999999999999E-5</c:v>
                </c:pt>
                <c:pt idx="7">
                  <c:v>3.2941999999999997E-5</c:v>
                </c:pt>
                <c:pt idx="8">
                  <c:v>3.2876999999999997E-5</c:v>
                </c:pt>
                <c:pt idx="9">
                  <c:v>3.2790999999999998E-5</c:v>
                </c:pt>
                <c:pt idx="10">
                  <c:v>3.2688999999999998E-5</c:v>
                </c:pt>
                <c:pt idx="11">
                  <c:v>3.2571999999999999E-5</c:v>
                </c:pt>
                <c:pt idx="12">
                  <c:v>3.2441000000000003E-5</c:v>
                </c:pt>
                <c:pt idx="13">
                  <c:v>3.2299999999999999E-5</c:v>
                </c:pt>
                <c:pt idx="14">
                  <c:v>3.2149E-5</c:v>
                </c:pt>
                <c:pt idx="15">
                  <c:v>3.1989000000000002E-5</c:v>
                </c:pt>
                <c:pt idx="16">
                  <c:v>3.1822999999999997E-5</c:v>
                </c:pt>
                <c:pt idx="17">
                  <c:v>3.1652000000000001E-5</c:v>
                </c:pt>
                <c:pt idx="18">
                  <c:v>3.1476000000000002E-5</c:v>
                </c:pt>
                <c:pt idx="19">
                  <c:v>3.1297000000000002E-5</c:v>
                </c:pt>
                <c:pt idx="20">
                  <c:v>3.1115999999999998E-5</c:v>
                </c:pt>
                <c:pt idx="21">
                  <c:v>3.0932999999999997E-5</c:v>
                </c:pt>
                <c:pt idx="22">
                  <c:v>3.0749E-5</c:v>
                </c:pt>
                <c:pt idx="23">
                  <c:v>3.0565000000000003E-5</c:v>
                </c:pt>
                <c:pt idx="24">
                  <c:v>3.0380999999999999E-5</c:v>
                </c:pt>
                <c:pt idx="25">
                  <c:v>3.0198000000000001E-5</c:v>
                </c:pt>
                <c:pt idx="26">
                  <c:v>3.0015999999999999E-5</c:v>
                </c:pt>
                <c:pt idx="27">
                  <c:v>2.9835000000000001E-5</c:v>
                </c:pt>
                <c:pt idx="28">
                  <c:v>2.9657000000000001E-5</c:v>
                </c:pt>
                <c:pt idx="29">
                  <c:v>2.9479999999999999E-5</c:v>
                </c:pt>
                <c:pt idx="30">
                  <c:v>2.9306E-5</c:v>
                </c:pt>
                <c:pt idx="31">
                  <c:v>2.9133999999999999E-5</c:v>
                </c:pt>
                <c:pt idx="32">
                  <c:v>2.8963999999999999E-5</c:v>
                </c:pt>
                <c:pt idx="33">
                  <c:v>2.8796999999999999E-5</c:v>
                </c:pt>
                <c:pt idx="34">
                  <c:v>2.8632999999999998E-5</c:v>
                </c:pt>
                <c:pt idx="35">
                  <c:v>2.8470999999999999E-5</c:v>
                </c:pt>
                <c:pt idx="36">
                  <c:v>2.8313000000000001E-5</c:v>
                </c:pt>
                <c:pt idx="37">
                  <c:v>2.8155999999999999E-5</c:v>
                </c:pt>
                <c:pt idx="38">
                  <c:v>2.8002999999999999E-5</c:v>
                </c:pt>
                <c:pt idx="39">
                  <c:v>2.7852E-5</c:v>
                </c:pt>
                <c:pt idx="40">
                  <c:v>2.7702999999999999E-5</c:v>
                </c:pt>
                <c:pt idx="41">
                  <c:v>2.7555999999999998E-5</c:v>
                </c:pt>
                <c:pt idx="42">
                  <c:v>2.7412000000000001E-5</c:v>
                </c:pt>
                <c:pt idx="43">
                  <c:v>2.7270000000000001E-5</c:v>
                </c:pt>
                <c:pt idx="44">
                  <c:v>2.7129999999999999E-5</c:v>
                </c:pt>
                <c:pt idx="45">
                  <c:v>2.6991E-5</c:v>
                </c:pt>
                <c:pt idx="46">
                  <c:v>2.6854000000000001E-5</c:v>
                </c:pt>
                <c:pt idx="47">
                  <c:v>2.6718999999999999E-5</c:v>
                </c:pt>
                <c:pt idx="48">
                  <c:v>2.6585E-5</c:v>
                </c:pt>
                <c:pt idx="49">
                  <c:v>2.6452E-5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Dragon_vs_RK1!$I$1</c:f>
              <c:strCache>
                <c:ptCount val="1"/>
                <c:pt idx="0">
                  <c:v>DRAGON - Pu238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Dragon_vs_RK1!$I$2:$I$574</c:f>
              <c:numCache>
                <c:formatCode>0.00E+00</c:formatCode>
                <c:ptCount val="573"/>
                <c:pt idx="0">
                  <c:v>1.1994000000000001E-5</c:v>
                </c:pt>
                <c:pt idx="1">
                  <c:v>1.1708E-5</c:v>
                </c:pt>
                <c:pt idx="2">
                  <c:v>1.1626E-5</c:v>
                </c:pt>
                <c:pt idx="3">
                  <c:v>1.1691E-5</c:v>
                </c:pt>
                <c:pt idx="4">
                  <c:v>1.1861999999999999E-5</c:v>
                </c:pt>
                <c:pt idx="5">
                  <c:v>1.2109999999999999E-5</c:v>
                </c:pt>
                <c:pt idx="6">
                  <c:v>1.2413E-5</c:v>
                </c:pt>
                <c:pt idx="7">
                  <c:v>1.2755000000000001E-5</c:v>
                </c:pt>
                <c:pt idx="8">
                  <c:v>1.3125000000000001E-5</c:v>
                </c:pt>
                <c:pt idx="9">
                  <c:v>1.3514E-5</c:v>
                </c:pt>
                <c:pt idx="10">
                  <c:v>1.3916E-5</c:v>
                </c:pt>
                <c:pt idx="11">
                  <c:v>1.4326E-5</c:v>
                </c:pt>
                <c:pt idx="12">
                  <c:v>1.4741E-5</c:v>
                </c:pt>
                <c:pt idx="13">
                  <c:v>1.5157000000000001E-5</c:v>
                </c:pt>
                <c:pt idx="14">
                  <c:v>1.5571999999999999E-5</c:v>
                </c:pt>
                <c:pt idx="15">
                  <c:v>1.5985E-5</c:v>
                </c:pt>
                <c:pt idx="16">
                  <c:v>1.6395000000000001E-5</c:v>
                </c:pt>
                <c:pt idx="17">
                  <c:v>1.6799999999999998E-5</c:v>
                </c:pt>
                <c:pt idx="18">
                  <c:v>1.7198999999999999E-5</c:v>
                </c:pt>
                <c:pt idx="19">
                  <c:v>1.7592E-5</c:v>
                </c:pt>
                <c:pt idx="20">
                  <c:v>1.7978999999999998E-5</c:v>
                </c:pt>
                <c:pt idx="21">
                  <c:v>1.8357999999999999E-5</c:v>
                </c:pt>
                <c:pt idx="22">
                  <c:v>1.8729999999999999E-5</c:v>
                </c:pt>
                <c:pt idx="23">
                  <c:v>1.9094E-5</c:v>
                </c:pt>
                <c:pt idx="24">
                  <c:v>1.9449999999999998E-5</c:v>
                </c:pt>
                <c:pt idx="25">
                  <c:v>1.9797999999999999E-5</c:v>
                </c:pt>
                <c:pt idx="26">
                  <c:v>2.0137E-5</c:v>
                </c:pt>
                <c:pt idx="27">
                  <c:v>2.0468000000000001E-5</c:v>
                </c:pt>
                <c:pt idx="28">
                  <c:v>2.0789999999999999E-5</c:v>
                </c:pt>
                <c:pt idx="29">
                  <c:v>2.1103000000000001E-5</c:v>
                </c:pt>
                <c:pt idx="30">
                  <c:v>2.1407E-5</c:v>
                </c:pt>
                <c:pt idx="31">
                  <c:v>2.1702E-5</c:v>
                </c:pt>
                <c:pt idx="32">
                  <c:v>2.1988999999999999E-5</c:v>
                </c:pt>
                <c:pt idx="33">
                  <c:v>2.2266E-5</c:v>
                </c:pt>
                <c:pt idx="34">
                  <c:v>2.2535E-5</c:v>
                </c:pt>
                <c:pt idx="35">
                  <c:v>2.2795000000000001E-5</c:v>
                </c:pt>
                <c:pt idx="36">
                  <c:v>2.3045E-5</c:v>
                </c:pt>
                <c:pt idx="37">
                  <c:v>2.3286999999999999E-5</c:v>
                </c:pt>
                <c:pt idx="38">
                  <c:v>2.3521000000000001E-5</c:v>
                </c:pt>
                <c:pt idx="39">
                  <c:v>2.3745000000000001E-5</c:v>
                </c:pt>
                <c:pt idx="40">
                  <c:v>2.3961E-5</c:v>
                </c:pt>
                <c:pt idx="41">
                  <c:v>2.4168E-5</c:v>
                </c:pt>
                <c:pt idx="42">
                  <c:v>2.4366999999999999E-5</c:v>
                </c:pt>
                <c:pt idx="43">
                  <c:v>2.4556999999999999E-5</c:v>
                </c:pt>
                <c:pt idx="44">
                  <c:v>2.4739000000000001E-5</c:v>
                </c:pt>
                <c:pt idx="45">
                  <c:v>2.4912000000000001E-5</c:v>
                </c:pt>
                <c:pt idx="46">
                  <c:v>2.5077999999999999E-5</c:v>
                </c:pt>
                <c:pt idx="47">
                  <c:v>2.5235000000000001E-5</c:v>
                </c:pt>
                <c:pt idx="48">
                  <c:v>2.5384E-5</c:v>
                </c:pt>
                <c:pt idx="49">
                  <c:v>2.5524000000000002E-5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Dragon_vs_RK1!$J$1</c:f>
              <c:strCache>
                <c:ptCount val="1"/>
                <c:pt idx="0">
                  <c:v>DRAGON - U238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Dragon_vs_RK1!$J$2:$J$574</c:f>
              <c:numCache>
                <c:formatCode>0.00E+00</c:formatCode>
                <c:ptCount val="573"/>
                <c:pt idx="0">
                  <c:v>1.6813999999999999E-2</c:v>
                </c:pt>
                <c:pt idx="1">
                  <c:v>1.6709999999999999E-2</c:v>
                </c:pt>
                <c:pt idx="2">
                  <c:v>1.6607E-2</c:v>
                </c:pt>
                <c:pt idx="3">
                  <c:v>1.6504000000000001E-2</c:v>
                </c:pt>
                <c:pt idx="4">
                  <c:v>1.6400999999999999E-2</c:v>
                </c:pt>
                <c:pt idx="5">
                  <c:v>1.6299000000000001E-2</c:v>
                </c:pt>
                <c:pt idx="6">
                  <c:v>1.6195999999999999E-2</c:v>
                </c:pt>
                <c:pt idx="7">
                  <c:v>1.6094000000000001E-2</c:v>
                </c:pt>
                <c:pt idx="8">
                  <c:v>1.5991999999999999E-2</c:v>
                </c:pt>
                <c:pt idx="9">
                  <c:v>1.5890000000000001E-2</c:v>
                </c:pt>
                <c:pt idx="10">
                  <c:v>1.5788E-2</c:v>
                </c:pt>
                <c:pt idx="11">
                  <c:v>1.5685999999999999E-2</c:v>
                </c:pt>
                <c:pt idx="12">
                  <c:v>1.5585E-2</c:v>
                </c:pt>
                <c:pt idx="13">
                  <c:v>1.5483E-2</c:v>
                </c:pt>
                <c:pt idx="14">
                  <c:v>1.5382E-2</c:v>
                </c:pt>
                <c:pt idx="15">
                  <c:v>1.5282E-2</c:v>
                </c:pt>
                <c:pt idx="16">
                  <c:v>1.5181E-2</c:v>
                </c:pt>
                <c:pt idx="17">
                  <c:v>1.508E-2</c:v>
                </c:pt>
                <c:pt idx="18">
                  <c:v>1.498E-2</c:v>
                </c:pt>
                <c:pt idx="19">
                  <c:v>1.4880000000000001E-2</c:v>
                </c:pt>
                <c:pt idx="20">
                  <c:v>1.478E-2</c:v>
                </c:pt>
                <c:pt idx="21">
                  <c:v>1.4681E-2</c:v>
                </c:pt>
                <c:pt idx="22">
                  <c:v>1.4581E-2</c:v>
                </c:pt>
                <c:pt idx="23">
                  <c:v>1.4482E-2</c:v>
                </c:pt>
                <c:pt idx="24">
                  <c:v>1.4383E-2</c:v>
                </c:pt>
                <c:pt idx="25">
                  <c:v>1.4284E-2</c:v>
                </c:pt>
                <c:pt idx="26">
                  <c:v>1.4186000000000001E-2</c:v>
                </c:pt>
                <c:pt idx="27">
                  <c:v>1.4088E-2</c:v>
                </c:pt>
                <c:pt idx="28">
                  <c:v>1.3990000000000001E-2</c:v>
                </c:pt>
                <c:pt idx="29">
                  <c:v>1.3892E-2</c:v>
                </c:pt>
                <c:pt idx="30">
                  <c:v>1.3794000000000001E-2</c:v>
                </c:pt>
                <c:pt idx="31">
                  <c:v>1.3697000000000001E-2</c:v>
                </c:pt>
                <c:pt idx="32">
                  <c:v>1.3599E-2</c:v>
                </c:pt>
                <c:pt idx="33">
                  <c:v>1.3502E-2</c:v>
                </c:pt>
                <c:pt idx="34">
                  <c:v>1.3406E-2</c:v>
                </c:pt>
                <c:pt idx="35">
                  <c:v>1.3309E-2</c:v>
                </c:pt>
                <c:pt idx="36">
                  <c:v>1.3213000000000001E-2</c:v>
                </c:pt>
                <c:pt idx="37">
                  <c:v>1.3115999999999999E-2</c:v>
                </c:pt>
                <c:pt idx="38">
                  <c:v>1.3021E-2</c:v>
                </c:pt>
                <c:pt idx="39">
                  <c:v>1.2925000000000001E-2</c:v>
                </c:pt>
                <c:pt idx="40">
                  <c:v>1.2829E-2</c:v>
                </c:pt>
                <c:pt idx="41">
                  <c:v>1.2734000000000001E-2</c:v>
                </c:pt>
                <c:pt idx="42">
                  <c:v>1.2638999999999999E-2</c:v>
                </c:pt>
                <c:pt idx="43">
                  <c:v>1.2544E-2</c:v>
                </c:pt>
                <c:pt idx="44">
                  <c:v>1.2449E-2</c:v>
                </c:pt>
                <c:pt idx="45">
                  <c:v>1.2355E-2</c:v>
                </c:pt>
                <c:pt idx="46">
                  <c:v>1.2260999999999999E-2</c:v>
                </c:pt>
                <c:pt idx="47">
                  <c:v>1.2167000000000001E-2</c:v>
                </c:pt>
                <c:pt idx="48">
                  <c:v>1.2073E-2</c:v>
                </c:pt>
                <c:pt idx="49">
                  <c:v>1.1979E-2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Dragon_vs_RK1!$K$1</c:f>
              <c:strCache>
                <c:ptCount val="1"/>
                <c:pt idx="0">
                  <c:v>DRAGON - U235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Dragon_vs_RK1!$K$2:$K$574</c:f>
              <c:numCache>
                <c:formatCode>0.00E+00</c:formatCode>
                <c:ptCount val="573"/>
                <c:pt idx="0">
                  <c:v>8.9010000000000003E-5</c:v>
                </c:pt>
                <c:pt idx="1">
                  <c:v>8.5012999999999994E-5</c:v>
                </c:pt>
                <c:pt idx="2">
                  <c:v>8.1184000000000001E-5</c:v>
                </c:pt>
                <c:pt idx="3">
                  <c:v>7.7510999999999997E-5</c:v>
                </c:pt>
                <c:pt idx="4">
                  <c:v>7.3988999999999999E-5</c:v>
                </c:pt>
                <c:pt idx="5">
                  <c:v>7.0612999999999996E-5</c:v>
                </c:pt>
                <c:pt idx="6">
                  <c:v>6.7376E-5</c:v>
                </c:pt>
                <c:pt idx="7">
                  <c:v>6.4275000000000004E-5</c:v>
                </c:pt>
                <c:pt idx="8">
                  <c:v>6.1303000000000006E-5</c:v>
                </c:pt>
                <c:pt idx="9">
                  <c:v>5.8457E-5</c:v>
                </c:pt>
                <c:pt idx="10">
                  <c:v>5.5730999999999999E-5</c:v>
                </c:pt>
                <c:pt idx="11">
                  <c:v>5.3121999999999997E-5</c:v>
                </c:pt>
                <c:pt idx="12">
                  <c:v>5.0624000000000002E-5</c:v>
                </c:pt>
                <c:pt idx="13">
                  <c:v>4.8233999999999999E-5</c:v>
                </c:pt>
                <c:pt idx="14">
                  <c:v>4.5946999999999999E-5</c:v>
                </c:pt>
                <c:pt idx="15">
                  <c:v>4.3760000000000001E-5</c:v>
                </c:pt>
                <c:pt idx="16">
                  <c:v>4.1668999999999997E-5</c:v>
                </c:pt>
                <c:pt idx="17">
                  <c:v>3.9669000000000003E-5</c:v>
                </c:pt>
                <c:pt idx="18">
                  <c:v>3.7756999999999998E-5</c:v>
                </c:pt>
                <c:pt idx="19">
                  <c:v>3.5930999999999999E-5</c:v>
                </c:pt>
                <c:pt idx="20">
                  <c:v>3.4184999999999999E-5</c:v>
                </c:pt>
                <c:pt idx="21">
                  <c:v>3.2518000000000003E-5</c:v>
                </c:pt>
                <c:pt idx="22">
                  <c:v>3.0926000000000002E-5</c:v>
                </c:pt>
                <c:pt idx="23">
                  <c:v>2.9405999999999999E-5</c:v>
                </c:pt>
                <c:pt idx="24">
                  <c:v>2.7954999999999999E-5</c:v>
                </c:pt>
                <c:pt idx="25">
                  <c:v>2.6570000000000001E-5</c:v>
                </c:pt>
                <c:pt idx="26">
                  <c:v>2.5249000000000002E-5</c:v>
                </c:pt>
                <c:pt idx="27">
                  <c:v>2.3988000000000001E-5</c:v>
                </c:pt>
                <c:pt idx="28">
                  <c:v>2.2785999999999998E-5</c:v>
                </c:pt>
                <c:pt idx="29">
                  <c:v>2.1639999999999999E-5</c:v>
                </c:pt>
                <c:pt idx="30">
                  <c:v>2.0547000000000002E-5</c:v>
                </c:pt>
                <c:pt idx="31">
                  <c:v>1.9505999999999999E-5</c:v>
                </c:pt>
                <c:pt idx="32">
                  <c:v>1.8513999999999999E-5</c:v>
                </c:pt>
                <c:pt idx="33">
                  <c:v>1.7567999999999998E-5</c:v>
                </c:pt>
                <c:pt idx="34">
                  <c:v>1.6668E-5</c:v>
                </c:pt>
                <c:pt idx="35">
                  <c:v>1.5811000000000002E-5</c:v>
                </c:pt>
                <c:pt idx="36">
                  <c:v>1.4995E-5</c:v>
                </c:pt>
                <c:pt idx="37">
                  <c:v>1.4218E-5</c:v>
                </c:pt>
                <c:pt idx="38">
                  <c:v>1.3478999999999999E-5</c:v>
                </c:pt>
                <c:pt idx="39">
                  <c:v>1.2775999999999999E-5</c:v>
                </c:pt>
                <c:pt idx="40">
                  <c:v>1.2108E-5</c:v>
                </c:pt>
                <c:pt idx="41">
                  <c:v>1.1473E-5</c:v>
                </c:pt>
                <c:pt idx="42">
                  <c:v>1.0869E-5</c:v>
                </c:pt>
                <c:pt idx="43">
                  <c:v>1.0295000000000001E-5</c:v>
                </c:pt>
                <c:pt idx="44">
                  <c:v>9.7491999999999998E-6</c:v>
                </c:pt>
                <c:pt idx="45">
                  <c:v>9.2312999999999992E-6</c:v>
                </c:pt>
                <c:pt idx="46">
                  <c:v>8.7396000000000001E-6</c:v>
                </c:pt>
                <c:pt idx="47">
                  <c:v>8.2727999999999998E-6</c:v>
                </c:pt>
                <c:pt idx="48">
                  <c:v>7.8298999999999994E-6</c:v>
                </c:pt>
                <c:pt idx="49">
                  <c:v>7.4096000000000002E-6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6880"/>
        <c:axId val="30268416"/>
      </c:scatterChart>
      <c:valAx>
        <c:axId val="3026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268416"/>
        <c:crosses val="autoZero"/>
        <c:crossBetween val="midCat"/>
      </c:valAx>
      <c:valAx>
        <c:axId val="302684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0266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Dragon_vs_RK1!$P$1</c:f>
              <c:strCache>
                <c:ptCount val="1"/>
                <c:pt idx="0">
                  <c:v>RK1 - Pu238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Dragon_vs_RK1!$P$2:$P$574</c:f>
              <c:numCache>
                <c:formatCode>0.00E+00</c:formatCode>
                <c:ptCount val="573"/>
                <c:pt idx="0">
                  <c:v>1.1994000000000001E-5</c:v>
                </c:pt>
                <c:pt idx="1">
                  <c:v>1.1810539391707305E-5</c:v>
                </c:pt>
                <c:pt idx="2">
                  <c:v>1.1629885002757208E-5</c:v>
                </c:pt>
                <c:pt idx="3">
                  <c:v>1.1451993909128735E-5</c:v>
                </c:pt>
                <c:pt idx="4">
                  <c:v>1.1276823843368105E-5</c:v>
                </c:pt>
                <c:pt idx="5">
                  <c:v>1.1104333184545868E-5</c:v>
                </c:pt>
                <c:pt idx="6">
                  <c:v>1.0934480948367651E-5</c:v>
                </c:pt>
                <c:pt idx="7">
                  <c:v>1.076722677743615E-5</c:v>
                </c:pt>
                <c:pt idx="8">
                  <c:v>1.0602530931662112E-5</c:v>
                </c:pt>
                <c:pt idx="9">
                  <c:v>1.0440354278821954E-5</c:v>
                </c:pt>
                <c:pt idx="10">
                  <c:v>1.0280658285259846E-5</c:v>
                </c:pt>
                <c:pt idx="11">
                  <c:v>1.0123405006731992E-5</c:v>
                </c:pt>
                <c:pt idx="12">
                  <c:v>9.9685570793909553E-6</c:v>
                </c:pt>
                <c:pt idx="13">
                  <c:v>9.8160777109079217E-6</c:v>
                </c:pt>
                <c:pt idx="14">
                  <c:v>9.6659306717307057E-6</c:v>
                </c:pt>
                <c:pt idx="15">
                  <c:v>9.5180802864755161E-6</c:v>
                </c:pt>
                <c:pt idx="16">
                  <c:v>9.3724914254503778E-6</c:v>
                </c:pt>
                <c:pt idx="17">
                  <c:v>9.229129496308207E-6</c:v>
                </c:pt>
                <c:pt idx="18">
                  <c:v>9.0879604358275696E-6</c:v>
                </c:pt>
                <c:pt idx="19">
                  <c:v>8.9489507018191605E-6</c:v>
                </c:pt>
                <c:pt idx="20">
                  <c:v>8.8120672651560709E-6</c:v>
                </c:pt>
                <c:pt idx="21">
                  <c:v>8.6772776019259826E-6</c:v>
                </c:pt>
                <c:pt idx="22">
                  <c:v>8.5445496857033777E-6</c:v>
                </c:pt>
                <c:pt idx="23">
                  <c:v>8.4138519799399724E-6</c:v>
                </c:pt>
                <c:pt idx="24">
                  <c:v>8.2851534304715303E-6</c:v>
                </c:pt>
                <c:pt idx="25">
                  <c:v>8.1584234581393122E-6</c:v>
                </c:pt>
                <c:pt idx="26">
                  <c:v>8.0336319515243685E-6</c:v>
                </c:pt>
                <c:pt idx="27">
                  <c:v>7.9107492597929799E-6</c:v>
                </c:pt>
                <c:pt idx="28">
                  <c:v>7.7897461856515245E-6</c:v>
                </c:pt>
                <c:pt idx="29">
                  <c:v>7.6705939784091244E-6</c:v>
                </c:pt>
                <c:pt idx="30">
                  <c:v>7.5532643271463919E-6</c:v>
                </c:pt>
                <c:pt idx="31">
                  <c:v>7.4377293539886637E-6</c:v>
                </c:pt>
                <c:pt idx="32">
                  <c:v>7.3239616074821446E-6</c:v>
                </c:pt>
                <c:pt idx="33">
                  <c:v>7.2119340560713543E-6</c:v>
                </c:pt>
                <c:pt idx="34">
                  <c:v>7.1016200816763535E-6</c:v>
                </c:pt>
                <c:pt idx="35">
                  <c:v>6.9929934733682028E-6</c:v>
                </c:pt>
                <c:pt idx="36">
                  <c:v>6.8860284211411753E-6</c:v>
                </c:pt>
                <c:pt idx="37">
                  <c:v>6.7806995097802156E-6</c:v>
                </c:pt>
                <c:pt idx="38">
                  <c:v>6.6769817128222152E-6</c:v>
                </c:pt>
                <c:pt idx="39">
                  <c:v>6.5748503866096458E-6</c:v>
                </c:pt>
                <c:pt idx="40">
                  <c:v>6.474281264435152E-6</c:v>
                </c:pt>
                <c:pt idx="41">
                  <c:v>6.3752504507757172E-6</c:v>
                </c:pt>
                <c:pt idx="42">
                  <c:v>6.2777344156150044E-6</c:v>
                </c:pt>
                <c:pt idx="43">
                  <c:v>6.1817099888525639E-6</c:v>
                </c:pt>
                <c:pt idx="44">
                  <c:v>6.087154354798543E-6</c:v>
                </c:pt>
                <c:pt idx="45">
                  <c:v>5.994045046752614E-6</c:v>
                </c:pt>
                <c:pt idx="46">
                  <c:v>5.9023599416658169E-6</c:v>
                </c:pt>
                <c:pt idx="47">
                  <c:v>5.8120772548840556E-6</c:v>
                </c:pt>
                <c:pt idx="48">
                  <c:v>5.7231755349720026E-6</c:v>
                </c:pt>
                <c:pt idx="49">
                  <c:v>5.6356336586161722E-6</c:v>
                </c:pt>
                <c:pt idx="50">
                  <c:v>5.5494308256059581E-6</c:v>
                </c:pt>
                <c:pt idx="51">
                  <c:v>5.4645465538914418E-6</c:v>
                </c:pt>
                <c:pt idx="52">
                  <c:v>5.3809606747167983E-6</c:v>
                </c:pt>
                <c:pt idx="53">
                  <c:v>5.298653327828136E-6</c:v>
                </c:pt>
                <c:pt idx="54">
                  <c:v>5.217604956754645E-6</c:v>
                </c:pt>
                <c:pt idx="55">
                  <c:v>5.1377963041619157E-6</c:v>
                </c:pt>
                <c:pt idx="56">
                  <c:v>5.0592084072763473E-6</c:v>
                </c:pt>
                <c:pt idx="57">
                  <c:v>4.9818225933795296E-6</c:v>
                </c:pt>
                <c:pt idx="58">
                  <c:v>4.9056204753715501E-6</c:v>
                </c:pt>
                <c:pt idx="59">
                  <c:v>4.830583947402169E-6</c:v>
                </c:pt>
                <c:pt idx="60">
                  <c:v>4.7566951805688076E-6</c:v>
                </c:pt>
                <c:pt idx="61">
                  <c:v>4.683936618680357E-6</c:v>
                </c:pt>
                <c:pt idx="62">
                  <c:v>4.6122909740857658E-6</c:v>
                </c:pt>
                <c:pt idx="63">
                  <c:v>4.5417412235664493E-6</c:v>
                </c:pt>
                <c:pt idx="64">
                  <c:v>4.47227060429152E-6</c:v>
                </c:pt>
                <c:pt idx="65">
                  <c:v>4.4038626098348862E-6</c:v>
                </c:pt>
                <c:pt idx="66">
                  <c:v>4.3365009862532814E-6</c:v>
                </c:pt>
                <c:pt idx="67">
                  <c:v>4.2701697282242762E-6</c:v>
                </c:pt>
                <c:pt idx="68">
                  <c:v>4.2048530752433622E-6</c:v>
                </c:pt>
                <c:pt idx="69">
                  <c:v>4.1405355078792174E-6</c:v>
                </c:pt>
                <c:pt idx="70">
                  <c:v>4.0772017440862357E-6</c:v>
                </c:pt>
                <c:pt idx="71">
                  <c:v>4.014836735573471E-6</c:v>
                </c:pt>
                <c:pt idx="72">
                  <c:v>3.9534256642291191E-6</c:v>
                </c:pt>
                <c:pt idx="73">
                  <c:v>3.8929539385996852E-6</c:v>
                </c:pt>
                <c:pt idx="74">
                  <c:v>3.8334071904230189E-6</c:v>
                </c:pt>
                <c:pt idx="75">
                  <c:v>3.7747712712143641E-6</c:v>
                </c:pt>
                <c:pt idx="76">
                  <c:v>3.7170322489046446E-6</c:v>
                </c:pt>
                <c:pt idx="77">
                  <c:v>3.6601764045301567E-6</c:v>
                </c:pt>
                <c:pt idx="78">
                  <c:v>3.6041902289729057E-6</c:v>
                </c:pt>
                <c:pt idx="79">
                  <c:v>3.5490604197507983E-6</c:v>
                </c:pt>
                <c:pt idx="80">
                  <c:v>3.4947738778569335E-6</c:v>
                </c:pt>
                <c:pt idx="81">
                  <c:v>3.441317704647241E-6</c:v>
                </c:pt>
                <c:pt idx="82">
                  <c:v>3.3886791987757212E-6</c:v>
                </c:pt>
                <c:pt idx="83">
                  <c:v>3.3368458531765722E-6</c:v>
                </c:pt>
                <c:pt idx="84">
                  <c:v>3.2858053520924696E-6</c:v>
                </c:pt>
                <c:pt idx="85">
                  <c:v>3.2355455681483077E-6</c:v>
                </c:pt>
                <c:pt idx="86">
                  <c:v>3.1860545594697E-6</c:v>
                </c:pt>
                <c:pt idx="87">
                  <c:v>3.1373205668455522E-6</c:v>
                </c:pt>
                <c:pt idx="88">
                  <c:v>3.0893320109340407E-6</c:v>
                </c:pt>
                <c:pt idx="89">
                  <c:v>3.042077489511325E-6</c:v>
                </c:pt>
                <c:pt idx="90">
                  <c:v>2.9955457747623459E-6</c:v>
                </c:pt>
                <c:pt idx="91">
                  <c:v>2.9497258106130614E-6</c:v>
                </c:pt>
                <c:pt idx="92">
                  <c:v>2.9046067101034952E-6</c:v>
                </c:pt>
                <c:pt idx="93">
                  <c:v>2.8601777528009581E-6</c:v>
                </c:pt>
                <c:pt idx="94">
                  <c:v>2.816428382252842E-6</c:v>
                </c:pt>
                <c:pt idx="95">
                  <c:v>2.7733482034783786E-6</c:v>
                </c:pt>
                <c:pt idx="96">
                  <c:v>2.7309269804987555E-6</c:v>
                </c:pt>
                <c:pt idx="97">
                  <c:v>2.6891546339050222E-6</c:v>
                </c:pt>
                <c:pt idx="98">
                  <c:v>2.6480212384631899E-6</c:v>
                </c:pt>
                <c:pt idx="99">
                  <c:v>2.6075170207559671E-6</c:v>
                </c:pt>
                <c:pt idx="100">
                  <c:v>2.5676323568605654E-6</c:v>
                </c:pt>
                <c:pt idx="101">
                  <c:v>2.5283577700620292E-6</c:v>
                </c:pt>
                <c:pt idx="102">
                  <c:v>2.4896839286015372E-6</c:v>
                </c:pt>
                <c:pt idx="103">
                  <c:v>2.4516016434591508E-6</c:v>
                </c:pt>
                <c:pt idx="104">
                  <c:v>2.4141018661704739E-6</c:v>
                </c:pt>
                <c:pt idx="105">
                  <c:v>2.3771756866767137E-6</c:v>
                </c:pt>
                <c:pt idx="106">
                  <c:v>2.3408143312076193E-6</c:v>
                </c:pt>
                <c:pt idx="107">
                  <c:v>2.3050091601968133E-6</c:v>
                </c:pt>
                <c:pt idx="108">
                  <c:v>2.2697516662290009E-6</c:v>
                </c:pt>
                <c:pt idx="109">
                  <c:v>2.2350334720185852E-6</c:v>
                </c:pt>
                <c:pt idx="110">
                  <c:v>2.2008463284191967E-6</c:v>
                </c:pt>
                <c:pt idx="111">
                  <c:v>2.1671821124636753E-6</c:v>
                </c:pt>
                <c:pt idx="112">
                  <c:v>2.1340328254340237E-6</c:v>
                </c:pt>
                <c:pt idx="113">
                  <c:v>2.1013905909608956E-6</c:v>
                </c:pt>
                <c:pt idx="114">
                  <c:v>2.0692476531521385E-6</c:v>
                </c:pt>
                <c:pt idx="115">
                  <c:v>2.0375963747499773E-6</c:v>
                </c:pt>
                <c:pt idx="116">
                  <c:v>2.0064292353163751E-6</c:v>
                </c:pt>
                <c:pt idx="117">
                  <c:v>1.9757388294461578E-6</c:v>
                </c:pt>
                <c:pt idx="118">
                  <c:v>1.9455178650074638E-6</c:v>
                </c:pt>
                <c:pt idx="119">
                  <c:v>1.9157591614091173E-6</c:v>
                </c:pt>
                <c:pt idx="120">
                  <c:v>1.8864556478944918E-6</c:v>
                </c:pt>
                <c:pt idx="121">
                  <c:v>1.8576003618614822E-6</c:v>
                </c:pt>
                <c:pt idx="122">
                  <c:v>1.8291864472081692E-6</c:v>
                </c:pt>
                <c:pt idx="123">
                  <c:v>1.8012071527037865E-6</c:v>
                </c:pt>
                <c:pt idx="124">
                  <c:v>1.7736558303846111E-6</c:v>
                </c:pt>
                <c:pt idx="125">
                  <c:v>1.7465259339743855E-6</c:v>
                </c:pt>
                <c:pt idx="126">
                  <c:v>1.7198110173289034E-6</c:v>
                </c:pt>
                <c:pt idx="127">
                  <c:v>1.6935047329043879E-6</c:v>
                </c:pt>
                <c:pt idx="128">
                  <c:v>1.6676008302492938E-6</c:v>
                </c:pt>
                <c:pt idx="129">
                  <c:v>1.642093154519184E-6</c:v>
                </c:pt>
                <c:pt idx="130">
                  <c:v>1.6169756450143182E-6</c:v>
                </c:pt>
                <c:pt idx="131">
                  <c:v>1.5922423337396143E-6</c:v>
                </c:pt>
                <c:pt idx="132">
                  <c:v>1.5678873439866337E-6</c:v>
                </c:pt>
                <c:pt idx="133">
                  <c:v>1.5439048889372586E-6</c:v>
                </c:pt>
                <c:pt idx="134">
                  <c:v>1.5202892702887263E-6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Dragon_vs_RK1!$Q$1</c:f>
              <c:strCache>
                <c:ptCount val="1"/>
                <c:pt idx="0">
                  <c:v>RK1 - Pu239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Dragon_vs_RK1!$Q$2:$Q$574</c:f>
              <c:numCache>
                <c:formatCode>0.00E+00</c:formatCode>
                <c:ptCount val="573"/>
                <c:pt idx="0">
                  <c:v>2.1781999999999999E-3</c:v>
                </c:pt>
                <c:pt idx="1">
                  <c:v>2.1748194072054544E-3</c:v>
                </c:pt>
                <c:pt idx="2">
                  <c:v>2.1714042660159008E-3</c:v>
                </c:pt>
                <c:pt idx="3">
                  <c:v>2.1679554782111673E-3</c:v>
                </c:pt>
                <c:pt idx="4">
                  <c:v>2.1644739280693268E-3</c:v>
                </c:pt>
                <c:pt idx="5">
                  <c:v>2.1609604826945857E-3</c:v>
                </c:pt>
                <c:pt idx="6">
                  <c:v>2.1574159923390744E-3</c:v>
                </c:pt>
                <c:pt idx="7">
                  <c:v>2.1538412907186441E-3</c:v>
                </c:pt>
                <c:pt idx="8">
                  <c:v>2.1502371953227768E-3</c:v>
                </c:pt>
                <c:pt idx="9">
                  <c:v>2.1466045077187302E-3</c:v>
                </c:pt>
                <c:pt idx="10">
                  <c:v>2.1429440138500161E-3</c:v>
                </c:pt>
                <c:pt idx="11">
                  <c:v>2.1392564843293175E-3</c:v>
                </c:pt>
                <c:pt idx="12">
                  <c:v>2.135542674725952E-3</c:v>
                </c:pt>
                <c:pt idx="13">
                  <c:v>2.1318033258479812E-3</c:v>
                </c:pt>
                <c:pt idx="14">
                  <c:v>2.1280391640190639E-3</c:v>
                </c:pt>
                <c:pt idx="15">
                  <c:v>2.124250901350151E-3</c:v>
                </c:pt>
                <c:pt idx="16">
                  <c:v>2.1204392360061235E-3</c:v>
                </c:pt>
                <c:pt idx="17">
                  <c:v>2.1166048524674584E-3</c:v>
                </c:pt>
                <c:pt idx="18">
                  <c:v>2.1127484217870218E-3</c:v>
                </c:pt>
                <c:pt idx="19">
                  <c:v>2.1088706018420797E-3</c:v>
                </c:pt>
                <c:pt idx="20">
                  <c:v>2.1049720375816089E-3</c:v>
                </c:pt>
                <c:pt idx="21">
                  <c:v>2.1010533612690046E-3</c:v>
                </c:pt>
                <c:pt idx="22">
                  <c:v>2.097115192720263E-3</c:v>
                </c:pt>
                <c:pt idx="23">
                  <c:v>2.0931581395377268E-3</c:v>
                </c:pt>
                <c:pt idx="24">
                  <c:v>2.0891827973394733E-3</c:v>
                </c:pt>
                <c:pt idx="25">
                  <c:v>2.0851897499844299E-3</c:v>
                </c:pt>
                <c:pt idx="26">
                  <c:v>2.0811795697932962E-3</c:v>
                </c:pt>
                <c:pt idx="27">
                  <c:v>2.0771528177653399E-3</c:v>
                </c:pt>
                <c:pt idx="28">
                  <c:v>2.073110043791166E-3</c:v>
                </c:pt>
                <c:pt idx="29">
                  <c:v>2.0690517868615062E-3</c:v>
                </c:pt>
                <c:pt idx="30">
                  <c:v>2.0649785752721293E-3</c:v>
                </c:pt>
                <c:pt idx="31">
                  <c:v>2.0608909268249216E-3</c:v>
                </c:pt>
                <c:pt idx="32">
                  <c:v>2.0567893490252239E-3</c:v>
                </c:pt>
                <c:pt idx="33">
                  <c:v>2.052674339275494E-3</c:v>
                </c:pt>
                <c:pt idx="34">
                  <c:v>2.0485463850653486E-3</c:v>
                </c:pt>
                <c:pt idx="35">
                  <c:v>2.044405964158072E-3</c:v>
                </c:pt>
                <c:pt idx="36">
                  <c:v>2.0402535447736417E-3</c:v>
                </c:pt>
                <c:pt idx="37">
                  <c:v>2.036089585768344E-3</c:v>
                </c:pt>
                <c:pt idx="38">
                  <c:v>2.0319145368110406E-3</c:v>
                </c:pt>
                <c:pt idx="39">
                  <c:v>2.0277288385561459E-3</c:v>
                </c:pt>
                <c:pt idx="40">
                  <c:v>2.0235329228133832E-3</c:v>
                </c:pt>
                <c:pt idx="41">
                  <c:v>2.0193272127143704E-3</c:v>
                </c:pt>
                <c:pt idx="42">
                  <c:v>2.0151121228761028E-3</c:v>
                </c:pt>
                <c:pt idx="43">
                  <c:v>2.0108880595613851E-3</c:v>
                </c:pt>
                <c:pt idx="44">
                  <c:v>2.0066554208362708E-3</c:v>
                </c:pt>
                <c:pt idx="45">
                  <c:v>2.0024145967245661E-3</c:v>
                </c:pt>
                <c:pt idx="46">
                  <c:v>1.9981659693594535E-3</c:v>
                </c:pt>
                <c:pt idx="47">
                  <c:v>1.993909913132281E-3</c:v>
                </c:pt>
                <c:pt idx="48">
                  <c:v>1.9896467948385846E-3</c:v>
                </c:pt>
                <c:pt idx="49">
                  <c:v>1.9853769738213782E-3</c:v>
                </c:pt>
                <c:pt idx="50">
                  <c:v>1.9811008021117758E-3</c:v>
                </c:pt>
                <c:pt idx="51">
                  <c:v>1.9768186245669879E-3</c:v>
                </c:pt>
                <c:pt idx="52">
                  <c:v>1.9725307790057428E-3</c:v>
                </c:pt>
                <c:pt idx="53">
                  <c:v>1.9682375963411824E-3</c:v>
                </c:pt>
                <c:pt idx="54">
                  <c:v>1.9639394007112763E-3</c:v>
                </c:pt>
                <c:pt idx="55">
                  <c:v>1.9596365096068041E-3</c:v>
                </c:pt>
                <c:pt idx="56">
                  <c:v>1.9553292339969477E-3</c:v>
                </c:pt>
                <c:pt idx="57">
                  <c:v>1.9510178784525405E-3</c:v>
                </c:pt>
                <c:pt idx="58">
                  <c:v>1.9467027412670159E-3</c:v>
                </c:pt>
                <c:pt idx="59">
                  <c:v>1.9423841145750976E-3</c:v>
                </c:pt>
                <c:pt idx="60">
                  <c:v>1.9380622844692773E-3</c:v>
                </c:pt>
                <c:pt idx="61">
                  <c:v>1.9337375311141124E-3</c:v>
                </c:pt>
                <c:pt idx="62">
                  <c:v>1.9294101288583954E-3</c:v>
                </c:pt>
                <c:pt idx="63">
                  <c:v>1.9250803463452273E-3</c:v>
                </c:pt>
                <c:pt idx="64">
                  <c:v>1.920748446620034E-3</c:v>
                </c:pt>
                <c:pt idx="65">
                  <c:v>1.9164146872365682E-3</c:v>
                </c:pt>
                <c:pt idx="66">
                  <c:v>1.9120793203609317E-3</c:v>
                </c:pt>
                <c:pt idx="67">
                  <c:v>1.9077425928736528E-3</c:v>
                </c:pt>
                <c:pt idx="68">
                  <c:v>1.9034047464698606E-3</c:v>
                </c:pt>
                <c:pt idx="69">
                  <c:v>1.8990660177575858E-3</c:v>
                </c:pt>
                <c:pt idx="70">
                  <c:v>1.8947266383542278E-3</c:v>
                </c:pt>
                <c:pt idx="71">
                  <c:v>1.8903868349812172E-3</c:v>
                </c:pt>
                <c:pt idx="72">
                  <c:v>1.8860468295569118E-3</c:v>
                </c:pt>
                <c:pt idx="73">
                  <c:v>1.8817068392877579E-3</c:v>
                </c:pt>
                <c:pt idx="74">
                  <c:v>1.8773670767577456E-3</c:v>
                </c:pt>
                <c:pt idx="75">
                  <c:v>1.8730277500161958E-3</c:v>
                </c:pt>
                <c:pt idx="76">
                  <c:v>1.8686890626639055E-3</c:v>
                </c:pt>
                <c:pt idx="77">
                  <c:v>1.8643512139376829E-3</c:v>
                </c:pt>
                <c:pt idx="78">
                  <c:v>1.860014398793303E-3</c:v>
                </c:pt>
                <c:pt idx="79">
                  <c:v>1.8556788079869154E-3</c:v>
                </c:pt>
                <c:pt idx="80">
                  <c:v>1.8513446281549252E-3</c:v>
                </c:pt>
                <c:pt idx="81">
                  <c:v>1.8470120418923866E-3</c:v>
                </c:pt>
                <c:pt idx="82">
                  <c:v>1.8426812278299265E-3</c:v>
                </c:pt>
                <c:pt idx="83">
                  <c:v>1.8383523607092343E-3</c:v>
                </c:pt>
                <c:pt idx="84">
                  <c:v>1.834025611457136E-3</c:v>
                </c:pt>
                <c:pt idx="85">
                  <c:v>1.8297011472582863E-3</c:v>
                </c:pt>
                <c:pt idx="86">
                  <c:v>1.8253791316265012E-3</c:v>
                </c:pt>
                <c:pt idx="87">
                  <c:v>1.8210597244747552E-3</c:v>
                </c:pt>
                <c:pt idx="88">
                  <c:v>1.8167430821838723E-3</c:v>
                </c:pt>
                <c:pt idx="89">
                  <c:v>1.8124293576699279E-3</c:v>
                </c:pt>
                <c:pt idx="90">
                  <c:v>1.808118700450395E-3</c:v>
                </c:pt>
                <c:pt idx="91">
                  <c:v>1.8038112567090488E-3</c:v>
                </c:pt>
                <c:pt idx="92">
                  <c:v>1.7995071693596605E-3</c:v>
                </c:pt>
                <c:pt idx="93">
                  <c:v>1.7952065781084983E-3</c:v>
                </c:pt>
                <c:pt idx="94">
                  <c:v>1.7909096195156563E-3</c:v>
                </c:pt>
                <c:pt idx="95">
                  <c:v>1.7866164270552414E-3</c:v>
                </c:pt>
                <c:pt idx="96">
                  <c:v>1.7823271311744287E-3</c:v>
                </c:pt>
                <c:pt idx="97">
                  <c:v>1.7780418593514157E-3</c:v>
                </c:pt>
                <c:pt idx="98">
                  <c:v>1.7737607361522879E-3</c:v>
                </c:pt>
                <c:pt idx="99">
                  <c:v>1.7694838832868238E-3</c:v>
                </c:pt>
                <c:pt idx="100">
                  <c:v>1.7652114196632519E-3</c:v>
                </c:pt>
                <c:pt idx="101">
                  <c:v>1.7609434614419869E-3</c:v>
                </c:pt>
                <c:pt idx="102">
                  <c:v>1.7566801220883531E-3</c:v>
                </c:pt>
                <c:pt idx="103">
                  <c:v>1.7524215124243296E-3</c:v>
                </c:pt>
                <c:pt idx="104">
                  <c:v>1.7481677406793173E-3</c:v>
                </c:pt>
                <c:pt idx="105">
                  <c:v>1.743918912539961E-3</c:v>
                </c:pt>
                <c:pt idx="106">
                  <c:v>1.7396751311990377E-3</c:v>
                </c:pt>
                <c:pt idx="107">
                  <c:v>1.7354364974034276E-3</c:v>
                </c:pt>
                <c:pt idx="108">
                  <c:v>1.7312031095011856E-3</c:v>
                </c:pt>
                <c:pt idx="109">
                  <c:v>1.7269750634877341E-3</c:v>
                </c:pt>
                <c:pt idx="110">
                  <c:v>1.7227524530511889E-3</c:v>
                </c:pt>
                <c:pt idx="111">
                  <c:v>1.7185353696168337E-3</c:v>
                </c:pt>
                <c:pt idx="112">
                  <c:v>1.7143239023907648E-3</c:v>
                </c:pt>
                <c:pt idx="113">
                  <c:v>1.7101181384027136E-3</c:v>
                </c:pt>
                <c:pt idx="114">
                  <c:v>1.7059181625480716E-3</c:v>
                </c:pt>
                <c:pt idx="115">
                  <c:v>1.7017240576291219E-3</c:v>
                </c:pt>
                <c:pt idx="116">
                  <c:v>1.6975359043955025E-3</c:v>
                </c:pt>
                <c:pt idx="117">
                  <c:v>1.6933537815839073E-3</c:v>
                </c:pt>
                <c:pt idx="118">
                  <c:v>1.689177765957045E-3</c:v>
                </c:pt>
                <c:pt idx="119">
                  <c:v>1.6850079323418674E-3</c:v>
                </c:pt>
                <c:pt idx="120">
                  <c:v>1.680844353667078E-3</c:v>
                </c:pt>
                <c:pt idx="121">
                  <c:v>1.6766871009999398E-3</c:v>
                </c:pt>
                <c:pt idx="122">
                  <c:v>1.6725362435823917E-3</c:v>
                </c:pt>
                <c:pt idx="123">
                  <c:v>1.6683918488664866E-3</c:v>
                </c:pt>
                <c:pt idx="124">
                  <c:v>1.6642539825491656E-3</c:v>
                </c:pt>
                <c:pt idx="125">
                  <c:v>1.6601227086063786E-3</c:v>
                </c:pt>
                <c:pt idx="126">
                  <c:v>1.6559980893265653E-3</c:v>
                </c:pt>
                <c:pt idx="127">
                  <c:v>1.6518801853435069E-3</c:v>
                </c:pt>
                <c:pt idx="128">
                  <c:v>1.6477690556685617E-3</c:v>
                </c:pt>
                <c:pt idx="129">
                  <c:v>1.643664757722295E-3</c:v>
                </c:pt>
                <c:pt idx="130">
                  <c:v>1.639567347365515E-3</c:v>
                </c:pt>
                <c:pt idx="131">
                  <c:v>1.6354768789297275E-3</c:v>
                </c:pt>
                <c:pt idx="132">
                  <c:v>1.6313934052470151E-3</c:v>
                </c:pt>
                <c:pt idx="133">
                  <c:v>1.6273169776793582E-3</c:v>
                </c:pt>
                <c:pt idx="134">
                  <c:v>1.623247646147404E-3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Dragon_vs_RK1!$R$1</c:f>
              <c:strCache>
                <c:ptCount val="1"/>
                <c:pt idx="0">
                  <c:v>RK1 - Pu240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Dragon_vs_RK1!$R$2:$R$574</c:f>
              <c:numCache>
                <c:formatCode>0.00E+00</c:formatCode>
                <c:ptCount val="573"/>
                <c:pt idx="0">
                  <c:v>7.2334999999999999E-4</c:v>
                </c:pt>
                <c:pt idx="1">
                  <c:v>7.2641906306647247E-4</c:v>
                </c:pt>
                <c:pt idx="2">
                  <c:v>7.2945298633438104E-4</c:v>
                </c:pt>
                <c:pt idx="3">
                  <c:v>7.3245189263408683E-4</c:v>
                </c:pt>
                <c:pt idx="4">
                  <c:v>7.354159073466156E-4</c:v>
                </c:pt>
                <c:pt idx="5">
                  <c:v>7.3834515831839405E-4</c:v>
                </c:pt>
                <c:pt idx="6">
                  <c:v>7.4123977577785665E-4</c:v>
                </c:pt>
                <c:pt idx="7">
                  <c:v>7.4409989225388223E-4</c:v>
                </c:pt>
                <c:pt idx="8">
                  <c:v>7.469256424960291E-4</c:v>
                </c:pt>
                <c:pt idx="9">
                  <c:v>7.4971716339652863E-4</c:v>
                </c:pt>
                <c:pt idx="10">
                  <c:v>7.5247459391400624E-4</c:v>
                </c:pt>
                <c:pt idx="11">
                  <c:v>7.5519807499889262E-4</c:v>
                </c:pt>
                <c:pt idx="12">
                  <c:v>7.5788774952049434E-4</c:v>
                </c:pt>
                <c:pt idx="13">
                  <c:v>7.6054376219568897E-4</c:v>
                </c:pt>
                <c:pt idx="14">
                  <c:v>7.6316625951921354E-4</c:v>
                </c:pt>
                <c:pt idx="15">
                  <c:v>7.6575538969551524E-4</c:v>
                </c:pt>
                <c:pt idx="16">
                  <c:v>7.6831130257213091E-4</c:v>
                </c:pt>
                <c:pt idx="17">
                  <c:v>7.7083414957456874E-4</c:v>
                </c:pt>
                <c:pt idx="18">
                  <c:v>7.7332408364265946E-4</c:v>
                </c:pt>
                <c:pt idx="19">
                  <c:v>7.757812591683475E-4</c:v>
                </c:pt>
                <c:pt idx="20">
                  <c:v>7.7820583193489621E-4</c:v>
                </c:pt>
                <c:pt idx="21">
                  <c:v>7.8059795905747683E-4</c:v>
                </c:pt>
                <c:pt idx="22">
                  <c:v>7.8295779892511306E-4</c:v>
                </c:pt>
                <c:pt idx="23">
                  <c:v>7.852855111439563E-4</c:v>
                </c:pt>
                <c:pt idx="24">
                  <c:v>7.8758125648186372E-4</c:v>
                </c:pt>
                <c:pt idx="25">
                  <c:v>7.8984519681425235E-4</c:v>
                </c:pt>
                <c:pt idx="26">
                  <c:v>7.9207749507120514E-4</c:v>
                </c:pt>
                <c:pt idx="27">
                  <c:v>7.9427831518580393E-4</c:v>
                </c:pt>
                <c:pt idx="28">
                  <c:v>7.9644782204366224E-4</c:v>
                </c:pt>
                <c:pt idx="29">
                  <c:v>7.9858618143363732E-4</c:v>
                </c:pt>
                <c:pt idx="30">
                  <c:v>8.0069355999969527E-4</c:v>
                </c:pt>
                <c:pt idx="31">
                  <c:v>8.0277012519390718E-4</c:v>
                </c:pt>
                <c:pt idx="32">
                  <c:v>8.0481604523055267E-4</c:v>
                </c:pt>
                <c:pt idx="33">
                  <c:v>8.0683148904130868E-4</c:v>
                </c:pt>
                <c:pt idx="34">
                  <c:v>8.0881662623150401E-4</c:v>
                </c:pt>
                <c:pt idx="35">
                  <c:v>8.1077162703741251E-4</c:v>
                </c:pt>
                <c:pt idx="36">
                  <c:v>8.1269666228457116E-4</c:v>
                </c:pt>
                <c:pt idx="37">
                  <c:v>8.145919033470954E-4</c:v>
                </c:pt>
                <c:pt idx="38">
                  <c:v>8.1645752210797657E-4</c:v>
                </c:pt>
                <c:pt idx="39">
                  <c:v>8.1829369092033906E-4</c:v>
                </c:pt>
                <c:pt idx="40">
                  <c:v>8.2010058256963808E-4</c:v>
                </c:pt>
                <c:pt idx="41">
                  <c:v>8.218783702367788E-4</c:v>
                </c:pt>
                <c:pt idx="42">
                  <c:v>8.2362722746213957E-4</c:v>
                </c:pt>
                <c:pt idx="43">
                  <c:v>8.2534732811047806E-4</c:v>
                </c:pt>
                <c:pt idx="44">
                  <c:v>8.2703884633670525E-4</c:v>
                </c:pt>
                <c:pt idx="45">
                  <c:v>8.2870195655250706E-4</c:v>
                </c:pt>
                <c:pt idx="46">
                  <c:v>8.303368333937984E-4</c:v>
                </c:pt>
                <c:pt idx="47">
                  <c:v>8.3194365168899034E-4</c:v>
                </c:pt>
                <c:pt idx="48">
                  <c:v>8.3352258642805667E-4</c:v>
                </c:pt>
                <c:pt idx="49">
                  <c:v>8.3507381273237996E-4</c:v>
                </c:pt>
                <c:pt idx="50">
                  <c:v>8.3659750582536403E-4</c:v>
                </c:pt>
                <c:pt idx="51">
                  <c:v>8.3809384100379573E-4</c:v>
                </c:pt>
                <c:pt idx="52">
                  <c:v>8.3956299360994082E-4</c:v>
                </c:pt>
                <c:pt idx="53">
                  <c:v>8.4100513900435829E-4</c:v>
                </c:pt>
                <c:pt idx="54">
                  <c:v>8.4242045253941932E-4</c:v>
                </c:pt>
                <c:pt idx="55">
                  <c:v>8.4380910953351545E-4</c:v>
                </c:pt>
                <c:pt idx="56">
                  <c:v>8.4517128524594246E-4</c:v>
                </c:pt>
                <c:pt idx="57">
                  <c:v>8.4650715485244416E-4</c:v>
                </c:pt>
                <c:pt idx="58">
                  <c:v>8.4781689342140591E-4</c:v>
                </c:pt>
                <c:pt idx="59">
                  <c:v>8.4910067589067956E-4</c:v>
                </c:pt>
                <c:pt idx="60">
                  <c:v>8.5035867704503154E-4</c:v>
                </c:pt>
                <c:pt idx="61">
                  <c:v>8.5159107149419691E-4</c:v>
                </c:pt>
                <c:pt idx="62">
                  <c:v>8.5279803365153012E-4</c:v>
                </c:pt>
                <c:pt idx="63">
                  <c:v>8.539797377132369E-4</c:v>
                </c:pt>
                <c:pt idx="64">
                  <c:v>8.5513635763817856E-4</c:v>
                </c:pt>
                <c:pt idx="65">
                  <c:v>8.5626806712823286E-4</c:v>
                </c:pt>
                <c:pt idx="66">
                  <c:v>8.5737503960920259E-4</c:v>
                </c:pt>
                <c:pt idx="67">
                  <c:v>8.5845744821226025E-4</c:v>
                </c:pt>
                <c:pt idx="68">
                  <c:v>8.5951546575591445E-4</c:v>
                </c:pt>
                <c:pt idx="69">
                  <c:v>8.6054926472849136E-4</c:v>
                </c:pt>
                <c:pt idx="70">
                  <c:v>8.6155901727111707E-4</c:v>
                </c:pt>
                <c:pt idx="71">
                  <c:v>8.6254489516119194E-4</c:v>
                </c:pt>
                <c:pt idx="72">
                  <c:v>8.6350706979634547E-4</c:v>
                </c:pt>
                <c:pt idx="73">
                  <c:v>8.6444571217886149E-4</c:v>
                </c:pt>
                <c:pt idx="74">
                  <c:v>8.653609929005655E-4</c:v>
                </c:pt>
                <c:pt idx="75">
                  <c:v>8.6625308212816114E-4</c:v>
                </c:pt>
                <c:pt idx="76">
                  <c:v>8.6712214958900916E-4</c:v>
                </c:pt>
                <c:pt idx="77">
                  <c:v>8.6796836455733755E-4</c:v>
                </c:pt>
                <c:pt idx="78">
                  <c:v>8.6879189584087408E-4</c:v>
                </c:pt>
                <c:pt idx="79">
                  <c:v>8.695929117678925E-4</c:v>
                </c:pt>
                <c:pt idx="80">
                  <c:v>8.7037158017466351E-4</c:v>
                </c:pt>
                <c:pt idx="81">
                  <c:v>8.7112806839330056E-4</c:v>
                </c:pt>
                <c:pt idx="82">
                  <c:v>8.7186254323999308E-4</c:v>
                </c:pt>
                <c:pt idx="83">
                  <c:v>8.7257517100362012E-4</c:v>
                </c:pt>
                <c:pt idx="84">
                  <c:v>8.7326611743473157E-4</c:v>
                </c:pt>
                <c:pt idx="85">
                  <c:v>8.7393554773489504E-4</c:v>
                </c:pt>
                <c:pt idx="86">
                  <c:v>8.7458362654639415E-4</c:v>
                </c:pt>
                <c:pt idx="87">
                  <c:v>8.7521051794227703E-4</c:v>
                </c:pt>
                <c:pt idx="88">
                  <c:v>8.7581638541674059E-4</c:v>
                </c:pt>
                <c:pt idx="89">
                  <c:v>8.7640139187584944E-4</c:v>
                </c:pt>
                <c:pt idx="90">
                  <c:v>8.7696569962857692E-4</c:v>
                </c:pt>
                <c:pt idx="91">
                  <c:v>8.7750947037816605E-4</c:v>
                </c:pt>
                <c:pt idx="92">
                  <c:v>8.780328652137978E-4</c:v>
                </c:pt>
                <c:pt idx="93">
                  <c:v>8.7853604460256477E-4</c:v>
                </c:pt>
                <c:pt idx="94">
                  <c:v>8.7901916838174071E-4</c:v>
                </c:pt>
                <c:pt idx="95">
                  <c:v>8.7948239575134143E-4</c:v>
                </c:pt>
                <c:pt idx="96">
                  <c:v>8.799258852669659E-4</c:v>
                </c:pt>
                <c:pt idx="97">
                  <c:v>8.8034979483291877E-4</c:v>
                </c:pt>
                <c:pt idx="98">
                  <c:v>8.8075428169560128E-4</c:v>
                </c:pt>
                <c:pt idx="99">
                  <c:v>8.8113950243716725E-4</c:v>
                </c:pt>
                <c:pt idx="100">
                  <c:v>8.8150561296943886E-4</c:v>
                </c:pt>
                <c:pt idx="101">
                  <c:v>8.8185276852807443E-4</c:v>
                </c:pt>
                <c:pt idx="102">
                  <c:v>8.8218112366698453E-4</c:v>
                </c:pt>
                <c:pt idx="103">
                  <c:v>8.8249083225298906E-4</c:v>
                </c:pt>
                <c:pt idx="104">
                  <c:v>8.8278204746071009E-4</c:v>
                </c:pt>
                <c:pt idx="105">
                  <c:v>8.8305492176769709E-4</c:v>
                </c:pt>
                <c:pt idx="106">
                  <c:v>8.8330960694977514E-4</c:v>
                </c:pt>
                <c:pt idx="107">
                  <c:v>8.8354625407661579E-4</c:v>
                </c:pt>
                <c:pt idx="108">
                  <c:v>8.837650135075215E-4</c:v>
                </c:pt>
                <c:pt idx="109">
                  <c:v>8.8396603488742024E-4</c:v>
                </c:pt>
                <c:pt idx="110">
                  <c:v>8.8414946714306683E-4</c:v>
                </c:pt>
                <c:pt idx="111">
                  <c:v>8.843154584794431E-4</c:v>
                </c:pt>
                <c:pt idx="112">
                  <c:v>8.8446415637635453E-4</c:v>
                </c:pt>
                <c:pt idx="113">
                  <c:v>8.8459570758521791E-4</c:v>
                </c:pt>
                <c:pt idx="114">
                  <c:v>8.8471025812603642E-4</c:v>
                </c:pt>
                <c:pt idx="115">
                  <c:v>8.8480795328455572E-4</c:v>
                </c:pt>
                <c:pt idx="116">
                  <c:v>8.8488893760959859E-4</c:v>
                </c:pt>
                <c:pt idx="117">
                  <c:v>8.8495335491057376E-4</c:v>
                </c:pt>
                <c:pt idx="118">
                  <c:v>8.8500134825515351E-4</c:v>
                </c:pt>
                <c:pt idx="119">
                  <c:v>8.8503305996711712E-4</c:v>
                </c:pt>
                <c:pt idx="120">
                  <c:v>8.8504863162435551E-4</c:v>
                </c:pt>
                <c:pt idx="121">
                  <c:v>8.8504820405703401E-4</c:v>
                </c:pt>
                <c:pt idx="122">
                  <c:v>8.8503191734590821E-4</c:v>
                </c:pt>
                <c:pt idx="123">
                  <c:v>8.8499991082079067E-4</c:v>
                </c:pt>
                <c:pt idx="124">
                  <c:v>8.8495232305916302E-4</c:v>
                </c:pt>
                <c:pt idx="125">
                  <c:v>8.8488929188493119E-4</c:v>
                </c:pt>
                <c:pt idx="126">
                  <c:v>8.8481095436732072E-4</c:v>
                </c:pt>
                <c:pt idx="127">
                  <c:v>8.8471744681990554E-4</c:v>
                </c:pt>
                <c:pt idx="128">
                  <c:v>8.8460890479977151E-4</c:v>
                </c:pt>
                <c:pt idx="129">
                  <c:v>8.8448546310680839E-4</c:v>
                </c:pt>
                <c:pt idx="130">
                  <c:v>8.8434725578312727E-4</c:v>
                </c:pt>
                <c:pt idx="131">
                  <c:v>8.8419441611259928E-4</c:v>
                </c:pt>
                <c:pt idx="132">
                  <c:v>8.8402707662051702E-4</c:v>
                </c:pt>
                <c:pt idx="133">
                  <c:v>8.8384536907337025E-4</c:v>
                </c:pt>
                <c:pt idx="134">
                  <c:v>8.8364942447873506E-4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Dragon_vs_RK1!$S$1</c:f>
              <c:strCache>
                <c:ptCount val="1"/>
                <c:pt idx="0">
                  <c:v>RK1 - Pu241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Dragon_vs_RK1!$S$2:$S$574</c:f>
              <c:numCache>
                <c:formatCode>0.00E+00</c:formatCode>
                <c:ptCount val="573"/>
                <c:pt idx="0">
                  <c:v>1.506E-4</c:v>
                </c:pt>
                <c:pt idx="1">
                  <c:v>1.4910791947696871E-4</c:v>
                </c:pt>
                <c:pt idx="2">
                  <c:v>1.4766936101585164E-4</c:v>
                </c:pt>
                <c:pt idx="3">
                  <c:v>1.462826884028739E-4</c:v>
                </c:pt>
                <c:pt idx="4">
                  <c:v>1.4494631184381457E-4</c:v>
                </c:pt>
                <c:pt idx="5">
                  <c:v>1.4365868666992162E-4</c:v>
                </c:pt>
                <c:pt idx="6">
                  <c:v>1.4241831207984924E-4</c:v>
                </c:pt>
                <c:pt idx="7">
                  <c:v>1.412237299166138E-4</c:v>
                </c:pt>
                <c:pt idx="8">
                  <c:v>1.4007352347859137E-4</c:v>
                </c:pt>
                <c:pt idx="9">
                  <c:v>1.3896631636360767E-4</c:v>
                </c:pt>
                <c:pt idx="10">
                  <c:v>1.3790077134519777E-4</c:v>
                </c:pt>
                <c:pt idx="11">
                  <c:v>1.3687558928013828E-4</c:v>
                </c:pt>
                <c:pt idx="12">
                  <c:v>1.3588950804638048E-4</c:v>
                </c:pt>
                <c:pt idx="13">
                  <c:v>1.3494130151053629E-4</c:v>
                </c:pt>
                <c:pt idx="14">
                  <c:v>1.3402977852409404E-4</c:v>
                </c:pt>
                <c:pt idx="15">
                  <c:v>1.3315378194756223E-4</c:v>
                </c:pt>
                <c:pt idx="16">
                  <c:v>1.3231218770176352E-4</c:v>
                </c:pt>
                <c:pt idx="17">
                  <c:v>1.3150390384552169E-4</c:v>
                </c:pt>
                <c:pt idx="18">
                  <c:v>1.307278696790066E-4</c:v>
                </c:pt>
                <c:pt idx="19">
                  <c:v>1.2998305487202114E-4</c:v>
                </c:pt>
                <c:pt idx="20">
                  <c:v>1.2926845861653622E-4</c:v>
                </c:pt>
                <c:pt idx="21">
                  <c:v>1.2858310880279724E-4</c:v>
                </c:pt>
                <c:pt idx="22">
                  <c:v>1.2792606121834555E-4</c:v>
                </c:pt>
                <c:pt idx="23">
                  <c:v>1.2729639876931666E-4</c:v>
                </c:pt>
                <c:pt idx="24">
                  <c:v>1.2669323072339426E-4</c:v>
                </c:pt>
                <c:pt idx="25">
                  <c:v>1.2611569197381678E-4</c:v>
                </c:pt>
                <c:pt idx="26">
                  <c:v>1.2556294232385026E-4</c:v>
                </c:pt>
                <c:pt idx="27">
                  <c:v>1.2503416579115727E-4</c:v>
                </c:pt>
                <c:pt idx="28">
                  <c:v>1.2452856993150783E-4</c:v>
                </c:pt>
                <c:pt idx="29">
                  <c:v>1.2404538518129336E-4</c:v>
                </c:pt>
                <c:pt idx="30">
                  <c:v>1.2358386421832052E-4</c:v>
                </c:pt>
                <c:pt idx="31">
                  <c:v>1.2314328134037538E-4</c:v>
                </c:pt>
                <c:pt idx="32">
                  <c:v>1.2272293186106354E-4</c:v>
                </c:pt>
                <c:pt idx="33">
                  <c:v>1.2232213152244472E-4</c:v>
                </c:pt>
                <c:pt idx="34">
                  <c:v>1.2194021592399468E-4</c:v>
                </c:pt>
                <c:pt idx="35">
                  <c:v>1.2157653996743977E-4</c:v>
                </c:pt>
                <c:pt idx="36">
                  <c:v>1.2123047731702201E-4</c:v>
                </c:pt>
                <c:pt idx="37">
                  <c:v>1.2090141987476557E-4</c:v>
                </c:pt>
                <c:pt idx="38">
                  <c:v>1.2058877727032694E-4</c:v>
                </c:pt>
                <c:pt idx="39">
                  <c:v>1.2029197636502274E-4</c:v>
                </c:pt>
                <c:pt idx="40">
                  <c:v>1.2001046076964101E-4</c:v>
                </c:pt>
                <c:pt idx="41">
                  <c:v>1.1974369037565192E-4</c:v>
                </c:pt>
                <c:pt idx="42">
                  <c:v>1.1949114089944544E-4</c:v>
                </c:pt>
                <c:pt idx="43">
                  <c:v>1.1925230343923343E-4</c:v>
                </c:pt>
                <c:pt idx="44">
                  <c:v>1.1902668404426366E-4</c:v>
                </c:pt>
                <c:pt idx="45">
                  <c:v>1.1881380329600334E-4</c:v>
                </c:pt>
                <c:pt idx="46">
                  <c:v>1.1861319590095923E-4</c:v>
                </c:pt>
                <c:pt idx="47">
                  <c:v>1.1842441029481069E-4</c:v>
                </c:pt>
                <c:pt idx="48">
                  <c:v>1.1824700825754076E-4</c:v>
                </c:pt>
                <c:pt idx="49">
                  <c:v>1.1808056453925987E-4</c:v>
                </c:pt>
                <c:pt idx="50">
                  <c:v>1.1792466649642412E-4</c:v>
                </c:pt>
                <c:pt idx="51">
                  <c:v>1.1777891373816003E-4</c:v>
                </c:pt>
                <c:pt idx="52">
                  <c:v>1.1764291778241369E-4</c:v>
                </c:pt>
                <c:pt idx="53">
                  <c:v>1.1751630172165218E-4</c:v>
                </c:pt>
                <c:pt idx="54">
                  <c:v>1.1739869989785079E-4</c:v>
                </c:pt>
                <c:pt idx="55">
                  <c:v>1.1728975758650858E-4</c:v>
                </c:pt>
                <c:pt idx="56">
                  <c:v>1.1718913068944101E-4</c:v>
                </c:pt>
                <c:pt idx="57">
                  <c:v>1.1709648543610561E-4</c:v>
                </c:pt>
                <c:pt idx="58">
                  <c:v>1.1701149809322386E-4</c:v>
                </c:pt>
                <c:pt idx="59">
                  <c:v>1.1693385468246837E-4</c:v>
                </c:pt>
                <c:pt idx="60">
                  <c:v>1.1686325070599135E-4</c:v>
                </c:pt>
                <c:pt idx="61">
                  <c:v>1.1679939087957678E-4</c:v>
                </c:pt>
                <c:pt idx="62">
                  <c:v>1.1674198887320388E-4</c:v>
                </c:pt>
                <c:pt idx="63">
                  <c:v>1.1669076705881653E-4</c:v>
                </c:pt>
                <c:pt idx="64">
                  <c:v>1.1664545626509816E-4</c:v>
                </c:pt>
                <c:pt idx="65">
                  <c:v>1.1660579553905763E-4</c:v>
                </c:pt>
                <c:pt idx="66">
                  <c:v>1.1657153191423684E-4</c:v>
                </c:pt>
                <c:pt idx="67">
                  <c:v>1.1654242018535614E-4</c:v>
                </c:pt>
                <c:pt idx="68">
                  <c:v>1.1651822268921895E-4</c:v>
                </c:pt>
                <c:pt idx="69">
                  <c:v>1.1649870909170164E-4</c:v>
                </c:pt>
                <c:pt idx="70">
                  <c:v>1.1648365618065955E-4</c:v>
                </c:pt>
                <c:pt idx="71">
                  <c:v>1.1647284766458515E-4</c:v>
                </c:pt>
                <c:pt idx="72">
                  <c:v>1.1646607397685857E-4</c:v>
                </c:pt>
                <c:pt idx="73">
                  <c:v>1.1646313208543516E-4</c:v>
                </c:pt>
                <c:pt idx="74">
                  <c:v>1.1646382530781924E-4</c:v>
                </c:pt>
                <c:pt idx="75">
                  <c:v>1.1646796313117721E-4</c:v>
                </c:pt>
                <c:pt idx="76">
                  <c:v>1.1647536103744774E-4</c:v>
                </c:pt>
                <c:pt idx="77">
                  <c:v>1.1648584033330969E-4</c:v>
                </c:pt>
                <c:pt idx="78">
                  <c:v>1.1649922798487364E-4</c:v>
                </c:pt>
                <c:pt idx="79">
                  <c:v>1.1651535645696566E-4</c:v>
                </c:pt>
                <c:pt idx="80">
                  <c:v>1.1653406355687579E-4</c:v>
                </c:pt>
                <c:pt idx="81">
                  <c:v>1.1655519228244761E-4</c:v>
                </c:pt>
                <c:pt idx="82">
                  <c:v>1.1657859067438836E-4</c:v>
                </c:pt>
                <c:pt idx="83">
                  <c:v>1.166041116726825E-4</c:v>
                </c:pt>
                <c:pt idx="84">
                  <c:v>1.1663161297699496E-4</c:v>
                </c:pt>
                <c:pt idx="85">
                  <c:v>1.1666095691095339E-4</c:v>
                </c:pt>
                <c:pt idx="86">
                  <c:v>1.1669201029020189E-4</c:v>
                </c:pt>
                <c:pt idx="87">
                  <c:v>1.1672464429412161E-4</c:v>
                </c:pt>
                <c:pt idx="88">
                  <c:v>1.1675873434111645E-4</c:v>
                </c:pt>
                <c:pt idx="89">
                  <c:v>1.1679415996736513E-4</c:v>
                </c:pt>
                <c:pt idx="90">
                  <c:v>1.1683080470894354E-4</c:v>
                </c:pt>
                <c:pt idx="91">
                  <c:v>1.1686855598722389E-4</c:v>
                </c:pt>
                <c:pt idx="92">
                  <c:v>1.1690730499745978E-4</c:v>
                </c:pt>
                <c:pt idx="93">
                  <c:v>1.1694694660046903E-4</c:v>
                </c:pt>
                <c:pt idx="94">
                  <c:v>1.1698737921732819E-4</c:v>
                </c:pt>
                <c:pt idx="95">
                  <c:v>1.1702850472699554E-4</c:v>
                </c:pt>
                <c:pt idx="96">
                  <c:v>1.1707022836678124E-4</c:v>
                </c:pt>
                <c:pt idx="97">
                  <c:v>1.1711245863558573E-4</c:v>
                </c:pt>
                <c:pt idx="98">
                  <c:v>1.1715510719982984E-4</c:v>
                </c:pt>
                <c:pt idx="99">
                  <c:v>1.171980888020019E-4</c:v>
                </c:pt>
                <c:pt idx="100">
                  <c:v>1.1724132117174928E-4</c:v>
                </c:pt>
                <c:pt idx="101">
                  <c:v>1.1728472493944412E-4</c:v>
                </c:pt>
                <c:pt idx="102">
                  <c:v>1.1732822355215462E-4</c:v>
                </c:pt>
                <c:pt idx="103">
                  <c:v>1.17371743191955E-4</c:v>
                </c:pt>
                <c:pt idx="104">
                  <c:v>1.1741521269650976E-4</c:v>
                </c:pt>
                <c:pt idx="105">
                  <c:v>1.1745856348186913E-4</c:v>
                </c:pt>
                <c:pt idx="106">
                  <c:v>1.1750172946741417E-4</c:v>
                </c:pt>
                <c:pt idx="107">
                  <c:v>1.1754464700289269E-4</c:v>
                </c:pt>
                <c:pt idx="108">
                  <c:v>1.1758725479748713E-4</c:v>
                </c:pt>
                <c:pt idx="109">
                  <c:v>1.176294938508592E-4</c:v>
                </c:pt>
                <c:pt idx="110">
                  <c:v>1.176713073861157E-4</c:v>
                </c:pt>
                <c:pt idx="111">
                  <c:v>1.177126407846428E-4</c:v>
                </c:pt>
                <c:pt idx="112">
                  <c:v>1.1775344152275696E-4</c:v>
                </c:pt>
                <c:pt idx="113">
                  <c:v>1.1779365911012225E-4</c:v>
                </c:pt>
                <c:pt idx="114">
                  <c:v>1.178332450298848E-4</c:v>
                </c:pt>
                <c:pt idx="115">
                  <c:v>1.1787215268047772E-4</c:v>
                </c:pt>
                <c:pt idx="116">
                  <c:v>1.1791033731904917E-4</c:v>
                </c:pt>
                <c:pt idx="117">
                  <c:v>1.1794775600646964E-4</c:v>
                </c:pt>
                <c:pt idx="118">
                  <c:v>1.1798436755387411E-4</c:v>
                </c:pt>
                <c:pt idx="119">
                  <c:v>1.1802013247069691E-4</c:v>
                </c:pt>
                <c:pt idx="120">
                  <c:v>1.1805501291415783E-4</c:v>
                </c:pt>
                <c:pt idx="121">
                  <c:v>1.1808897264015953E-4</c:v>
                </c:pt>
                <c:pt idx="122">
                  <c:v>1.1812197695555701E-4</c:v>
                </c:pt>
                <c:pt idx="123">
                  <c:v>1.181539926717613E-4</c:v>
                </c:pt>
                <c:pt idx="124">
                  <c:v>1.1818498805964039E-4</c:v>
                </c:pt>
                <c:pt idx="125">
                  <c:v>1.1821493280568167E-4</c:v>
                </c:pt>
                <c:pt idx="126">
                  <c:v>1.1824379796938066E-4</c:v>
                </c:pt>
                <c:pt idx="127">
                  <c:v>1.1827155594182259E-4</c:v>
                </c:pt>
                <c:pt idx="128">
                  <c:v>1.1829818040542344E-4</c:v>
                </c:pt>
                <c:pt idx="129">
                  <c:v>1.1832364629479856E-4</c:v>
                </c:pt>
                <c:pt idx="130">
                  <c:v>1.1834792975872762E-4</c:v>
                </c:pt>
                <c:pt idx="131">
                  <c:v>1.1837100812318566E-4</c:v>
                </c:pt>
                <c:pt idx="132">
                  <c:v>1.1839285985541071E-4</c:v>
                </c:pt>
                <c:pt idx="133">
                  <c:v>1.1841346452897921E-4</c:v>
                </c:pt>
                <c:pt idx="134">
                  <c:v>1.1843280278986165E-4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Dragon_vs_RK1!$T$1</c:f>
              <c:strCache>
                <c:ptCount val="1"/>
                <c:pt idx="0">
                  <c:v>RK1 - Pu242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Dragon_vs_RK1!$T$2:$T$574</c:f>
              <c:numCache>
                <c:formatCode>0.00E+00</c:formatCode>
                <c:ptCount val="573"/>
                <c:pt idx="0">
                  <c:v>5.1217999999999996E-5</c:v>
                </c:pt>
                <c:pt idx="1">
                  <c:v>5.1462528130235016E-5</c:v>
                </c:pt>
                <c:pt idx="2">
                  <c:v>5.1699948347560807E-5</c:v>
                </c:pt>
                <c:pt idx="3">
                  <c:v>5.1930505253669462E-5</c:v>
                </c:pt>
                <c:pt idx="4">
                  <c:v>5.2154435802438891E-5</c:v>
                </c:pt>
                <c:pt idx="5">
                  <c:v>5.2371969521316146E-5</c:v>
                </c:pt>
                <c:pt idx="6">
                  <c:v>5.2583328726477992E-5</c:v>
                </c:pt>
                <c:pt idx="7">
                  <c:v>5.2788728731942422E-5</c:v>
                </c:pt>
                <c:pt idx="8">
                  <c:v>5.2988378052799808E-5</c:v>
                </c:pt>
                <c:pt idx="9">
                  <c:v>5.3182478602727748E-5</c:v>
                </c:pt>
                <c:pt idx="10">
                  <c:v>5.3371225885949215E-5</c:v>
                </c:pt>
                <c:pt idx="11">
                  <c:v>5.3554809183788696E-5</c:v>
                </c:pt>
                <c:pt idx="12">
                  <c:v>5.3733411735977461E-5</c:v>
                </c:pt>
                <c:pt idx="13">
                  <c:v>5.3907210916854102E-5</c:v>
                </c:pt>
                <c:pt idx="14">
                  <c:v>5.4076378406602848E-5</c:v>
                </c:pt>
                <c:pt idx="15">
                  <c:v>5.4241080357668292E-5</c:v>
                </c:pt>
                <c:pt idx="16">
                  <c:v>5.4401477556480813E-5</c:v>
                </c:pt>
                <c:pt idx="17">
                  <c:v>5.4557725580623707E-5</c:v>
                </c:pt>
                <c:pt idx="18">
                  <c:v>5.4709974951569178E-5</c:v>
                </c:pt>
                <c:pt idx="19">
                  <c:v>5.4858371283106801E-5</c:v>
                </c:pt>
                <c:pt idx="20">
                  <c:v>5.5003055425584663E-5</c:v>
                </c:pt>
                <c:pt idx="21">
                  <c:v>5.5144163606080024E-5</c:v>
                </c:pt>
                <c:pt idx="22">
                  <c:v>5.5281827564613051E-5</c:v>
                </c:pt>
                <c:pt idx="23">
                  <c:v>5.5416174686514087E-5</c:v>
                </c:pt>
                <c:pt idx="24">
                  <c:v>5.5547328131051778E-5</c:v>
                </c:pt>
                <c:pt idx="25">
                  <c:v>5.5675406956426374E-5</c:v>
                </c:pt>
                <c:pt idx="26">
                  <c:v>5.5800526241229677E-5</c:v>
                </c:pt>
                <c:pt idx="27">
                  <c:v>5.5922797202470322E-5</c:v>
                </c:pt>
                <c:pt idx="28">
                  <c:v>5.6042327310260001E-5</c:v>
                </c:pt>
                <c:pt idx="29">
                  <c:v>5.6159220399254201E-5</c:v>
                </c:pt>
                <c:pt idx="30">
                  <c:v>5.6273576776937702E-5</c:v>
                </c:pt>
                <c:pt idx="31">
                  <c:v>5.6385493328843152E-5</c:v>
                </c:pt>
                <c:pt idx="32">
                  <c:v>5.6495063620788136E-5</c:v>
                </c:pt>
                <c:pt idx="33">
                  <c:v>5.6602377998214223E-5</c:v>
                </c:pt>
                <c:pt idx="34">
                  <c:v>5.6707523682708625E-5</c:v>
                </c:pt>
                <c:pt idx="35">
                  <c:v>5.6810584865787372E-5</c:v>
                </c:pt>
                <c:pt idx="36">
                  <c:v>5.691164280001625E-5</c:v>
                </c:pt>
                <c:pt idx="37">
                  <c:v>5.7010775887544092E-5</c:v>
                </c:pt>
                <c:pt idx="38">
                  <c:v>5.7108059766120393E-5</c:v>
                </c:pt>
                <c:pt idx="39">
                  <c:v>5.7203567392667851E-5</c:v>
                </c:pt>
                <c:pt idx="40">
                  <c:v>5.7297369124477739E-5</c:v>
                </c:pt>
                <c:pt idx="41">
                  <c:v>5.7389532798094878E-5</c:v>
                </c:pt>
                <c:pt idx="42">
                  <c:v>5.7480123805956547E-5</c:v>
                </c:pt>
                <c:pt idx="43">
                  <c:v>5.7569205170848E-5</c:v>
                </c:pt>
                <c:pt idx="44">
                  <c:v>5.7656837618235926E-5</c:v>
                </c:pt>
                <c:pt idx="45">
                  <c:v>5.774307964653874E-5</c:v>
                </c:pt>
                <c:pt idx="46">
                  <c:v>5.7827987595391731E-5</c:v>
                </c:pt>
                <c:pt idx="47">
                  <c:v>5.7911615711962767E-5</c:v>
                </c:pt>
                <c:pt idx="48">
                  <c:v>5.7994016215373378E-5</c:v>
                </c:pt>
                <c:pt idx="49">
                  <c:v>5.8075239359277911E-5</c:v>
                </c:pt>
                <c:pt idx="50">
                  <c:v>5.8155333492652393E-5</c:v>
                </c:pt>
                <c:pt idx="51">
                  <c:v>5.8234345118843177E-5</c:v>
                </c:pt>
                <c:pt idx="52">
                  <c:v>5.8312318952923941E-5</c:v>
                </c:pt>
                <c:pt idx="53">
                  <c:v>5.8389297977408379E-5</c:v>
                </c:pt>
                <c:pt idx="54">
                  <c:v>5.8465323496364675E-5</c:v>
                </c:pt>
                <c:pt idx="55">
                  <c:v>5.8540435187976339E-5</c:v>
                </c:pt>
                <c:pt idx="56">
                  <c:v>5.8614671155592966E-5</c:v>
                </c:pt>
                <c:pt idx="57">
                  <c:v>5.8688067977313121E-5</c:v>
                </c:pt>
                <c:pt idx="58">
                  <c:v>5.8760660754140448E-5</c:v>
                </c:pt>
                <c:pt idx="59">
                  <c:v>5.8832483156753025E-5</c:v>
                </c:pt>
                <c:pt idx="60">
                  <c:v>5.8903567470924582E-5</c:v>
                </c:pt>
                <c:pt idx="61">
                  <c:v>5.8973944641635584E-5</c:v>
                </c:pt>
                <c:pt idx="62">
                  <c:v>5.9043644315910755E-5</c:v>
                </c:pt>
                <c:pt idx="63">
                  <c:v>5.9112694884418526E-5</c:v>
                </c:pt>
                <c:pt idx="64">
                  <c:v>5.9181123521867588E-5</c:v>
                </c:pt>
                <c:pt idx="65">
                  <c:v>5.9248956226233665E-5</c:v>
                </c:pt>
                <c:pt idx="66">
                  <c:v>5.931621785684976E-5</c:v>
                </c:pt>
                <c:pt idx="67">
                  <c:v>5.938293217139149E-5</c:v>
                </c:pt>
                <c:pt idx="68">
                  <c:v>5.9449121861788556E-5</c:v>
                </c:pt>
                <c:pt idx="69">
                  <c:v>5.9514808589092458E-5</c:v>
                </c:pt>
                <c:pt idx="70">
                  <c:v>5.9580013017329723E-5</c:v>
                </c:pt>
                <c:pt idx="71">
                  <c:v>5.9644754846369215E-5</c:v>
                </c:pt>
                <c:pt idx="72">
                  <c:v>5.9709052843830976E-5</c:v>
                </c:pt>
                <c:pt idx="73">
                  <c:v>5.9772924876063718E-5</c:v>
                </c:pt>
                <c:pt idx="74">
                  <c:v>5.9836387938216999E-5</c:v>
                </c:pt>
                <c:pt idx="75">
                  <c:v>5.989945818343356E-5</c:v>
                </c:pt>
                <c:pt idx="76">
                  <c:v>5.99621509511865E-5</c:v>
                </c:pt>
                <c:pt idx="77">
                  <c:v>6.0024480794785353E-5</c:v>
                </c:pt>
                <c:pt idx="78">
                  <c:v>6.0086461508074392E-5</c:v>
                </c:pt>
                <c:pt idx="79">
                  <c:v>6.0148106151345933E-5</c:v>
                </c:pt>
                <c:pt idx="80">
                  <c:v>6.0209427076490633E-5</c:v>
                </c:pt>
                <c:pt idx="81">
                  <c:v>6.0270435951406326E-5</c:v>
                </c:pt>
                <c:pt idx="82">
                  <c:v>6.0331143783686179E-5</c:v>
                </c:pt>
                <c:pt idx="83">
                  <c:v>6.0391560943606579E-5</c:v>
                </c:pt>
                <c:pt idx="84">
                  <c:v>6.0451697186434304E-5</c:v>
                </c:pt>
                <c:pt idx="85">
                  <c:v>6.0511561674072314E-5</c:v>
                </c:pt>
                <c:pt idx="86">
                  <c:v>6.0571162996062739E-5</c:v>
                </c:pt>
                <c:pt idx="87">
                  <c:v>6.0630509189965068E-5</c:v>
                </c:pt>
                <c:pt idx="88">
                  <c:v>6.0689607761127389E-5</c:v>
                </c:pt>
                <c:pt idx="89">
                  <c:v>6.0748465701867601E-5</c:v>
                </c:pt>
                <c:pt idx="90">
                  <c:v>6.0807089510081397E-5</c:v>
                </c:pt>
                <c:pt idx="91">
                  <c:v>6.0865485207293032E-5</c:v>
                </c:pt>
                <c:pt idx="92">
                  <c:v>6.0923658356164804E-5</c:v>
                </c:pt>
                <c:pt idx="93">
                  <c:v>6.0981614077480351E-5</c:v>
                </c:pt>
                <c:pt idx="94">
                  <c:v>6.1039357066616884E-5</c:v>
                </c:pt>
                <c:pt idx="95">
                  <c:v>6.1096891609520548E-5</c:v>
                </c:pt>
                <c:pt idx="96">
                  <c:v>6.1154221598199064E-5</c:v>
                </c:pt>
                <c:pt idx="97">
                  <c:v>6.121135054574546E-5</c:v>
                </c:pt>
                <c:pt idx="98">
                  <c:v>6.1268281600905934E-5</c:v>
                </c:pt>
                <c:pt idx="99">
                  <c:v>6.1325017562204972E-5</c:v>
                </c:pt>
                <c:pt idx="100">
                  <c:v>6.1381560891640046E-5</c:v>
                </c:pt>
                <c:pt idx="101">
                  <c:v>6.1437913727958383E-5</c:v>
                </c:pt>
                <c:pt idx="102">
                  <c:v>6.1494077899527409E-5</c:v>
                </c:pt>
                <c:pt idx="103">
                  <c:v>6.1550054936810626E-5</c:v>
                </c:pt>
                <c:pt idx="104">
                  <c:v>6.1605846084459835E-5</c:v>
                </c:pt>
                <c:pt idx="105">
                  <c:v>6.1661452313034972E-5</c:v>
                </c:pt>
                <c:pt idx="106">
                  <c:v>6.1716874330361885E-5</c:v>
                </c:pt>
                <c:pt idx="107">
                  <c:v>6.1772112592538473E-5</c:v>
                </c:pt>
                <c:pt idx="108">
                  <c:v>6.1827167314599068E-5</c:v>
                </c:pt>
                <c:pt idx="109">
                  <c:v>6.1882038480847132E-5</c:v>
                </c:pt>
                <c:pt idx="110">
                  <c:v>6.1936725854865171E-5</c:v>
                </c:pt>
                <c:pt idx="111">
                  <c:v>6.1991228989211717E-5</c:v>
                </c:pt>
                <c:pt idx="112">
                  <c:v>6.2045547234813745E-5</c:v>
                </c:pt>
                <c:pt idx="113">
                  <c:v>6.2099679750063667E-5</c:v>
                </c:pt>
                <c:pt idx="114">
                  <c:v>6.215362550962901E-5</c:v>
                </c:pt>
                <c:pt idx="115">
                  <c:v>6.2207383312983265E-5</c:v>
                </c:pt>
                <c:pt idx="116">
                  <c:v>6.2260951792665695E-5</c:v>
                </c:pt>
                <c:pt idx="117">
                  <c:v>6.2314329422278003E-5</c:v>
                </c:pt>
                <c:pt idx="118">
                  <c:v>6.2367514524225344E-5</c:v>
                </c:pt>
                <c:pt idx="119">
                  <c:v>6.2420505277208991E-5</c:v>
                </c:pt>
                <c:pt idx="120">
                  <c:v>6.2473299723477899E-5</c:v>
                </c:pt>
                <c:pt idx="121">
                  <c:v>6.2525895775845998E-5</c:v>
                </c:pt>
                <c:pt idx="122">
                  <c:v>6.2578291224481958E-5</c:v>
                </c:pt>
                <c:pt idx="123">
                  <c:v>6.2630483743478056E-5</c:v>
                </c:pt>
                <c:pt idx="124">
                  <c:v>6.2682470897204443E-5</c:v>
                </c:pt>
                <c:pt idx="125">
                  <c:v>6.2734250146455063E-5</c:v>
                </c:pt>
                <c:pt idx="126">
                  <c:v>6.2785818854391116E-5</c:v>
                </c:pt>
                <c:pt idx="127">
                  <c:v>6.2837174292288225E-5</c:v>
                </c:pt>
                <c:pt idx="128">
                  <c:v>6.2888313645092467E-5</c:v>
                </c:pt>
                <c:pt idx="129">
                  <c:v>6.2939234016791353E-5</c:v>
                </c:pt>
                <c:pt idx="130">
                  <c:v>6.2989932435604846E-5</c:v>
                </c:pt>
                <c:pt idx="131">
                  <c:v>6.3040405859001591E-5</c:v>
                </c:pt>
                <c:pt idx="132">
                  <c:v>6.3090651178545622E-5</c:v>
                </c:pt>
                <c:pt idx="133">
                  <c:v>6.3140665224578353E-5</c:v>
                </c:pt>
                <c:pt idx="134">
                  <c:v>6.3190444770740647E-5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Dragon_vs_RK1!$U$1</c:f>
              <c:strCache>
                <c:ptCount val="1"/>
                <c:pt idx="0">
                  <c:v>RK1 - Am241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Dragon_vs_RK1!$U$2:$U$574</c:f>
              <c:numCache>
                <c:formatCode>0.00E+00</c:formatCode>
                <c:ptCount val="573"/>
                <c:pt idx="0">
                  <c:v>3.2614000000000003E-5</c:v>
                </c:pt>
                <c:pt idx="1">
                  <c:v>3.2677506943538165E-5</c:v>
                </c:pt>
                <c:pt idx="2">
                  <c:v>3.273391215322692E-5</c:v>
                </c:pt>
                <c:pt idx="3">
                  <c:v>3.2783551126062668E-5</c:v>
                </c:pt>
                <c:pt idx="4">
                  <c:v>3.2826747120659956E-5</c:v>
                </c:pt>
                <c:pt idx="5">
                  <c:v>3.2863811549995581E-5</c:v>
                </c:pt>
                <c:pt idx="6">
                  <c:v>3.2895044362340518E-5</c:v>
                </c:pt>
                <c:pt idx="7">
                  <c:v>3.2920734410723353E-5</c:v>
                </c:pt>
                <c:pt idx="8">
                  <c:v>3.2941159811258745E-5</c:v>
                </c:pt>
                <c:pt idx="9">
                  <c:v>3.2956588290665247E-5</c:v>
                </c:pt>
                <c:pt idx="10">
                  <c:v>3.2967277523287321E-5</c:v>
                </c:pt>
                <c:pt idx="11">
                  <c:v>3.2973475457927482E-5</c:v>
                </c:pt>
                <c:pt idx="12">
                  <c:v>3.2975420634785672E-5</c:v>
                </c:pt>
                <c:pt idx="13">
                  <c:v>3.2973342492794573E-5</c:v>
                </c:pt>
                <c:pt idx="14">
                  <c:v>3.2967461667631178E-5</c:v>
                </c:pt>
                <c:pt idx="15">
                  <c:v>3.2957990280677064E-5</c:v>
                </c:pt>
                <c:pt idx="16">
                  <c:v>3.2945132219191823E-5</c:v>
                </c:pt>
                <c:pt idx="17">
                  <c:v>3.2929083407956671E-5</c:v>
                </c:pt>
                <c:pt idx="18">
                  <c:v>3.2910032072637903E-5</c:v>
                </c:pt>
                <c:pt idx="19">
                  <c:v>3.2888158995112507E-5</c:v>
                </c:pt>
                <c:pt idx="20">
                  <c:v>3.2863637760991641E-5</c:v>
                </c:pt>
                <c:pt idx="21">
                  <c:v>3.2836634999570506E-5</c:v>
                </c:pt>
                <c:pt idx="22">
                  <c:v>3.2807310616426941E-5</c:v>
                </c:pt>
                <c:pt idx="23">
                  <c:v>3.2775818018884526E-5</c:v>
                </c:pt>
                <c:pt idx="24">
                  <c:v>3.2742304334549768E-5</c:v>
                </c:pt>
                <c:pt idx="25">
                  <c:v>3.2706910623126934E-5</c:v>
                </c:pt>
                <c:pt idx="26">
                  <c:v>3.2669772081708356E-5</c:v>
                </c:pt>
                <c:pt idx="27">
                  <c:v>3.2631018243732208E-5</c:v>
                </c:pt>
                <c:pt idx="28">
                  <c:v>3.2590773171794286E-5</c:v>
                </c:pt>
                <c:pt idx="29">
                  <c:v>3.2549155644494935E-5</c:v>
                </c:pt>
                <c:pt idx="30">
                  <c:v>3.2506279337497181E-5</c:v>
                </c:pt>
                <c:pt idx="31">
                  <c:v>3.246225299896681E-5</c:v>
                </c:pt>
                <c:pt idx="32">
                  <c:v>3.2417180619560478E-5</c:v>
                </c:pt>
                <c:pt idx="33">
                  <c:v>3.2371161597123018E-5</c:v>
                </c:pt>
                <c:pt idx="34">
                  <c:v>3.2324290896250397E-5</c:v>
                </c:pt>
                <c:pt idx="35">
                  <c:v>3.2276659202870493E-5</c:v>
                </c:pt>
                <c:pt idx="36">
                  <c:v>3.2228353073989239E-5</c:v>
                </c:pt>
                <c:pt idx="37">
                  <c:v>3.2179455082745513E-5</c:v>
                </c:pt>
                <c:pt idx="38">
                  <c:v>3.2130043958914131E-5</c:v>
                </c:pt>
                <c:pt idx="39">
                  <c:v>3.2080194724992015E-5</c:v>
                </c:pt>
                <c:pt idx="40">
                  <c:v>3.2029978827998941E-5</c:v>
                </c:pt>
                <c:pt idx="41">
                  <c:v>3.1979464267120421E-5</c:v>
                </c:pt>
                <c:pt idx="42">
                  <c:v>3.1928715717316478E-5</c:v>
                </c:pt>
                <c:pt idx="43">
                  <c:v>3.1877794649016626E-5</c:v>
                </c:pt>
                <c:pt idx="44">
                  <c:v>3.1826759444017733E-5</c:v>
                </c:pt>
                <c:pt idx="45">
                  <c:v>3.1775665507698374E-5</c:v>
                </c:pt>
                <c:pt idx="46">
                  <c:v>3.1724565377659494E-5</c:v>
                </c:pt>
                <c:pt idx="47">
                  <c:v>3.1673508828898557E-5</c:v>
                </c:pt>
                <c:pt idx="48">
                  <c:v>3.1622542975620815E-5</c:v>
                </c:pt>
                <c:pt idx="49">
                  <c:v>3.1571712369788632E-5</c:v>
                </c:pt>
                <c:pt idx="50">
                  <c:v>3.1521059096506658E-5</c:v>
                </c:pt>
                <c:pt idx="51">
                  <c:v>3.1470622866337936E-5</c:v>
                </c:pt>
                <c:pt idx="52">
                  <c:v>3.1420441104643223E-5</c:v>
                </c:pt>
                <c:pt idx="53">
                  <c:v>3.1370549038033048E-5</c:v>
                </c:pt>
                <c:pt idx="54">
                  <c:v>3.1320979778019687E-5</c:v>
                </c:pt>
                <c:pt idx="55">
                  <c:v>3.1271764401953213E-5</c:v>
                </c:pt>
                <c:pt idx="56">
                  <c:v>3.1222932031323925E-5</c:v>
                </c:pt>
                <c:pt idx="57">
                  <c:v>3.1174509907510614E-5</c:v>
                </c:pt>
                <c:pt idx="58">
                  <c:v>3.1126523465051931E-5</c:v>
                </c:pt>
                <c:pt idx="59">
                  <c:v>3.1078996402516E-5</c:v>
                </c:pt>
                <c:pt idx="60">
                  <c:v>3.1031950751041062E-5</c:v>
                </c:pt>
                <c:pt idx="61">
                  <c:v>3.0985406940617856E-5</c:v>
                </c:pt>
                <c:pt idx="62">
                  <c:v>3.0939383864182489E-5</c:v>
                </c:pt>
                <c:pt idx="63">
                  <c:v>3.08938989395863E-5</c:v>
                </c:pt>
                <c:pt idx="64">
                  <c:v>3.0848968169507571E-5</c:v>
                </c:pt>
                <c:pt idx="65">
                  <c:v>3.0804606199367767E-5</c:v>
                </c:pt>
                <c:pt idx="66">
                  <c:v>3.0760826373313363E-5</c:v>
                </c:pt>
                <c:pt idx="67">
                  <c:v>3.0717640788322392E-5</c:v>
                </c:pt>
                <c:pt idx="68">
                  <c:v>3.067506034649319E-5</c:v>
                </c:pt>
                <c:pt idx="69">
                  <c:v>3.0633094805571084E-5</c:v>
                </c:pt>
                <c:pt idx="70">
                  <c:v>3.0591752827767131E-5</c:v>
                </c:pt>
                <c:pt idx="71">
                  <c:v>3.055104202692152E-5</c:v>
                </c:pt>
                <c:pt idx="72">
                  <c:v>3.0510969014062493E-5</c:v>
                </c:pt>
                <c:pt idx="73">
                  <c:v>3.0471539441410439E-5</c:v>
                </c:pt>
                <c:pt idx="74">
                  <c:v>3.0432758044875077E-5</c:v>
                </c:pt>
                <c:pt idx="75">
                  <c:v>3.0394628685092372E-5</c:v>
                </c:pt>
                <c:pt idx="76">
                  <c:v>3.0357154387046473E-5</c:v>
                </c:pt>
                <c:pt idx="77">
                  <c:v>3.0320337378320533E-5</c:v>
                </c:pt>
                <c:pt idx="78">
                  <c:v>3.0284179126019058E-5</c:v>
                </c:pt>
                <c:pt idx="79">
                  <c:v>3.0248680372403117E-5</c:v>
                </c:pt>
                <c:pt idx="80">
                  <c:v>3.0213841169278583E-5</c:v>
                </c:pt>
                <c:pt idx="81">
                  <c:v>3.0179660911176281E-5</c:v>
                </c:pt>
                <c:pt idx="82">
                  <c:v>3.014613836736193E-5</c:v>
                </c:pt>
                <c:pt idx="83">
                  <c:v>3.0113271712712454E-5</c:v>
                </c:pt>
                <c:pt idx="84">
                  <c:v>3.0081058557494342E-5</c:v>
                </c:pt>
                <c:pt idx="85">
                  <c:v>3.0049495976078468E-5</c:v>
                </c:pt>
                <c:pt idx="86">
                  <c:v>3.0018580534625014E-5</c:v>
                </c:pt>
                <c:pt idx="87">
                  <c:v>2.9988308317770875E-5</c:v>
                </c:pt>
                <c:pt idx="88">
                  <c:v>2.9958674954351165E-5</c:v>
                </c:pt>
                <c:pt idx="89">
                  <c:v>2.9929675642185385E-5</c:v>
                </c:pt>
                <c:pt idx="90">
                  <c:v>2.9901305171957939E-5</c:v>
                </c:pt>
                <c:pt idx="91">
                  <c:v>2.9873557950221839E-5</c:v>
                </c:pt>
                <c:pt idx="92">
                  <c:v>2.9846428021553488E-5</c:v>
                </c:pt>
                <c:pt idx="93">
                  <c:v>2.981990908988568E-5</c:v>
                </c:pt>
                <c:pt idx="94">
                  <c:v>2.9793994539045083E-5</c:v>
                </c:pt>
                <c:pt idx="95">
                  <c:v>2.9768677452519751E-5</c:v>
                </c:pt>
                <c:pt idx="96">
                  <c:v>2.9743950632481374E-5</c:v>
                </c:pt>
                <c:pt idx="97">
                  <c:v>2.9719806618086256E-5</c:v>
                </c:pt>
                <c:pt idx="98">
                  <c:v>2.9696237703078363E-5</c:v>
                </c:pt>
                <c:pt idx="99">
                  <c:v>2.9673235952716918E-5</c:v>
                </c:pt>
                <c:pt idx="100">
                  <c:v>2.9650793220050545E-5</c:v>
                </c:pt>
                <c:pt idx="101">
                  <c:v>2.9628901161559113E-5</c:v>
                </c:pt>
                <c:pt idx="102">
                  <c:v>2.9607551252183952E-5</c:v>
                </c:pt>
                <c:pt idx="103">
                  <c:v>2.9586734799766336E-5</c:v>
                </c:pt>
                <c:pt idx="104">
                  <c:v>2.9566442958913704E-5</c:v>
                </c:pt>
                <c:pt idx="105">
                  <c:v>2.9546666744312289E-5</c:v>
                </c:pt>
                <c:pt idx="106">
                  <c:v>2.9527397043504479E-5</c:v>
                </c:pt>
                <c:pt idx="107">
                  <c:v>2.9508624629148483E-5</c:v>
                </c:pt>
                <c:pt idx="108">
                  <c:v>2.9490340170777489E-5</c:v>
                </c:pt>
                <c:pt idx="109">
                  <c:v>2.9472534246074895E-5</c:v>
                </c:pt>
                <c:pt idx="110">
                  <c:v>2.9455197351681721E-5</c:v>
                </c:pt>
                <c:pt idx="111">
                  <c:v>2.9438319913551764E-5</c:v>
                </c:pt>
                <c:pt idx="112">
                  <c:v>2.9421892296869739E-5</c:v>
                </c:pt>
                <c:pt idx="113">
                  <c:v>2.9405904815546944E-5</c:v>
                </c:pt>
                <c:pt idx="114">
                  <c:v>2.9390347741308738E-5</c:v>
                </c:pt>
                <c:pt idx="115">
                  <c:v>2.9375211312387638E-5</c:v>
                </c:pt>
                <c:pt idx="116">
                  <c:v>2.9360485741835335E-5</c:v>
                </c:pt>
                <c:pt idx="117">
                  <c:v>2.9346161225466625E-5</c:v>
                </c:pt>
                <c:pt idx="118">
                  <c:v>2.9332227949447769E-5</c:v>
                </c:pt>
                <c:pt idx="119">
                  <c:v>2.9318676097541528E-5</c:v>
                </c:pt>
                <c:pt idx="120">
                  <c:v>2.9305495858020512E-5</c:v>
                </c:pt>
                <c:pt idx="121">
                  <c:v>2.9292677430260444E-5</c:v>
                </c:pt>
                <c:pt idx="122">
                  <c:v>2.9280211031024284E-5</c:v>
                </c:pt>
                <c:pt idx="123">
                  <c:v>2.9268086900447973E-5</c:v>
                </c:pt>
                <c:pt idx="124">
                  <c:v>2.9256295307738253E-5</c:v>
                </c:pt>
                <c:pt idx="125">
                  <c:v>2.9244826556592508E-5</c:v>
                </c:pt>
                <c:pt idx="126">
                  <c:v>2.9233670990350518E-5</c:v>
                </c:pt>
                <c:pt idx="127">
                  <c:v>2.9222818996887489E-5</c:v>
                </c:pt>
                <c:pt idx="128">
                  <c:v>2.9212261013257551E-5</c:v>
                </c:pt>
                <c:pt idx="129">
                  <c:v>2.92019875300966E-5</c:v>
                </c:pt>
                <c:pt idx="130">
                  <c:v>2.9191989095793037E-5</c:v>
                </c:pt>
                <c:pt idx="131">
                  <c:v>2.9182256320434786E-5</c:v>
                </c:pt>
                <c:pt idx="132">
                  <c:v>2.9172779879540604E-5</c:v>
                </c:pt>
                <c:pt idx="133">
                  <c:v>2.9163550517583507E-5</c:v>
                </c:pt>
                <c:pt idx="134">
                  <c:v>2.9154559051313847E-5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Dragon_vs_RK1!$V$1</c:f>
              <c:strCache>
                <c:ptCount val="1"/>
                <c:pt idx="0">
                  <c:v>RK1 - U235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Dragon_vs_RK1!$V$2:$V$574</c:f>
              <c:numCache>
                <c:formatCode>0.00E+00</c:formatCode>
                <c:ptCount val="573"/>
                <c:pt idx="0">
                  <c:v>8.9010000000000003E-5</c:v>
                </c:pt>
                <c:pt idx="1">
                  <c:v>8.7269093932649169E-5</c:v>
                </c:pt>
                <c:pt idx="2">
                  <c:v>8.5562333098924167E-5</c:v>
                </c:pt>
                <c:pt idx="3">
                  <c:v>8.3889047545888555E-5</c:v>
                </c:pt>
                <c:pt idx="4">
                  <c:v>8.2248580466088704E-5</c:v>
                </c:pt>
                <c:pt idx="5">
                  <c:v>8.0640287939620132E-5</c:v>
                </c:pt>
                <c:pt idx="6">
                  <c:v>7.9063538681254834E-5</c:v>
                </c:pt>
                <c:pt idx="7">
                  <c:v>7.7517713792530436E-5</c:v>
                </c:pt>
                <c:pt idx="8">
                  <c:v>7.6002206518703406E-5</c:v>
                </c:pt>
                <c:pt idx="9">
                  <c:v>7.451642201047156E-5</c:v>
                </c:pt>
                <c:pt idx="10">
                  <c:v>7.3059777090371455E-5</c:v>
                </c:pt>
                <c:pt idx="11">
                  <c:v>7.1631700023759803E-5</c:v>
                </c:pt>
                <c:pt idx="12">
                  <c:v>7.0231630294288156E-5</c:v>
                </c:pt>
                <c:pt idx="13">
                  <c:v>6.8859018383783346E-5</c:v>
                </c:pt>
                <c:pt idx="14">
                  <c:v>6.7513325556446847E-5</c:v>
                </c:pt>
                <c:pt idx="15">
                  <c:v>6.6194023647288456E-5</c:v>
                </c:pt>
                <c:pt idx="16">
                  <c:v>6.4900594854711216E-5</c:v>
                </c:pt>
                <c:pt idx="17">
                  <c:v>6.3632531537166051E-5</c:v>
                </c:pt>
                <c:pt idx="18">
                  <c:v>6.2389336013796392E-5</c:v>
                </c:pt>
                <c:pt idx="19">
                  <c:v>6.117052036899434E-5</c:v>
                </c:pt>
                <c:pt idx="20">
                  <c:v>5.997560626079176E-5</c:v>
                </c:pt>
                <c:pt idx="21">
                  <c:v>5.8804124733011004E-5</c:v>
                </c:pt>
                <c:pt idx="22">
                  <c:v>5.7655616031101425E-5</c:v>
                </c:pt>
                <c:pt idx="23">
                  <c:v>5.6529629421589583E-5</c:v>
                </c:pt>
                <c:pt idx="24">
                  <c:v>5.5425723015071877E-5</c:v>
                </c:pt>
                <c:pt idx="25">
                  <c:v>5.4343463592680491E-5</c:v>
                </c:pt>
                <c:pt idx="26">
                  <c:v>5.3282426435954225E-5</c:v>
                </c:pt>
                <c:pt idx="27">
                  <c:v>5.2242195160047484E-5</c:v>
                </c:pt>
                <c:pt idx="28">
                  <c:v>5.1222361550212056E-5</c:v>
                </c:pt>
                <c:pt idx="29">
                  <c:v>5.0222525401487136E-5</c:v>
                </c:pt>
                <c:pt idx="30">
                  <c:v>4.9242294361535107E-5</c:v>
                </c:pt>
                <c:pt idx="31">
                  <c:v>4.8281283776560851E-5</c:v>
                </c:pt>
                <c:pt idx="32">
                  <c:v>4.7339116540254581E-5</c:v>
                </c:pt>
                <c:pt idx="33">
                  <c:v>4.6415422945698411E-5</c:v>
                </c:pt>
                <c:pt idx="34">
                  <c:v>4.5509840540178869E-5</c:v>
                </c:pt>
                <c:pt idx="35">
                  <c:v>4.4622013982848178E-5</c:v>
                </c:pt>
                <c:pt idx="36">
                  <c:v>4.3751594905178323E-5</c:v>
                </c:pt>
                <c:pt idx="37">
                  <c:v>4.2898241774153346E-5</c:v>
                </c:pt>
                <c:pt idx="38">
                  <c:v>4.2061619758145895E-5</c:v>
                </c:pt>
                <c:pt idx="39">
                  <c:v>4.1241400595425518E-5</c:v>
                </c:pt>
                <c:pt idx="40">
                  <c:v>4.0437262465247032E-5</c:v>
                </c:pt>
                <c:pt idx="41">
                  <c:v>3.9648889861468227E-5</c:v>
                </c:pt>
                <c:pt idx="42">
                  <c:v>3.8875973468647512E-5</c:v>
                </c:pt>
                <c:pt idx="43">
                  <c:v>3.8118210040572571E-5</c:v>
                </c:pt>
                <c:pt idx="44">
                  <c:v>3.7375302281172539E-5</c:v>
                </c:pt>
                <c:pt idx="45">
                  <c:v>3.6646958727766827E-5</c:v>
                </c:pt>
                <c:pt idx="46">
                  <c:v>3.5932893636604813E-5</c:v>
                </c:pt>
                <c:pt idx="47">
                  <c:v>3.523282687065132E-5</c:v>
                </c:pt>
                <c:pt idx="48">
                  <c:v>3.4546483789573999E-5</c:v>
                </c:pt>
                <c:pt idx="49">
                  <c:v>3.3873595141889274E-5</c:v>
                </c:pt>
                <c:pt idx="50">
                  <c:v>3.3213896959224568E-5</c:v>
                </c:pt>
                <c:pt idx="51">
                  <c:v>3.2567130452655217E-5</c:v>
                </c:pt>
                <c:pt idx="52">
                  <c:v>3.1933041911075427E-5</c:v>
                </c:pt>
                <c:pt idx="53">
                  <c:v>3.1311382601563379E-5</c:v>
                </c:pt>
                <c:pt idx="54">
                  <c:v>3.0701908671701247E-5</c:v>
                </c:pt>
                <c:pt idx="55">
                  <c:v>3.0104381053811889E-5</c:v>
                </c:pt>
                <c:pt idx="56">
                  <c:v>2.9518565371074577E-5</c:v>
                </c:pt>
                <c:pt idx="57">
                  <c:v>2.8944231845482763E-5</c:v>
                </c:pt>
                <c:pt idx="58">
                  <c:v>2.8381155207608032E-5</c:v>
                </c:pt>
                <c:pt idx="59">
                  <c:v>2.7829114608134432E-5</c:v>
                </c:pt>
                <c:pt idx="60">
                  <c:v>2.7287893531128782E-5</c:v>
                </c:pt>
                <c:pt idx="61">
                  <c:v>2.675727970901263E-5</c:v>
                </c:pt>
                <c:pt idx="62">
                  <c:v>2.6237065039202691E-5</c:v>
                </c:pt>
                <c:pt idx="63">
                  <c:v>2.5727045502386841E-5</c:v>
                </c:pt>
                <c:pt idx="64">
                  <c:v>2.52270210824037E-5</c:v>
                </c:pt>
                <c:pt idx="65">
                  <c:v>2.4736795687694316E-5</c:v>
                </c:pt>
                <c:pt idx="66">
                  <c:v>2.4256177074295019E-5</c:v>
                </c:pt>
                <c:pt idx="67">
                  <c:v>2.3784976770341352E-5</c:v>
                </c:pt>
                <c:pt idx="68">
                  <c:v>2.332301000205329E-5</c:v>
                </c:pt>
                <c:pt idx="69">
                  <c:v>2.2870095621172777E-5</c:v>
                </c:pt>
                <c:pt idx="70">
                  <c:v>2.2426056033825022E-5</c:v>
                </c:pt>
                <c:pt idx="71">
                  <c:v>2.1990717130775662E-5</c:v>
                </c:pt>
                <c:pt idx="72">
                  <c:v>2.1563908219056388E-5</c:v>
                </c:pt>
                <c:pt idx="73">
                  <c:v>2.1145461954932167E-5</c:v>
                </c:pt>
                <c:pt idx="74">
                  <c:v>2.0735214278183773E-5</c:v>
                </c:pt>
                <c:pt idx="75">
                  <c:v>2.0333004347679758E-5</c:v>
                </c:pt>
                <c:pt idx="76">
                  <c:v>1.9938674478212635E-5</c:v>
                </c:pt>
                <c:pt idx="77">
                  <c:v>1.9552070078574435E-5</c:v>
                </c:pt>
                <c:pt idx="78">
                  <c:v>1.9173039590847271E-5</c:v>
                </c:pt>
                <c:pt idx="79">
                  <c:v>1.8801434430885188E-5</c:v>
                </c:pt>
                <c:pt idx="80">
                  <c:v>1.843710892996377E-5</c:v>
                </c:pt>
                <c:pt idx="81">
                  <c:v>1.8079920277574748E-5</c:v>
                </c:pt>
                <c:pt idx="82">
                  <c:v>1.7729728465343015E-5</c:v>
                </c:pt>
                <c:pt idx="83">
                  <c:v>1.7386396232044102E-5</c:v>
                </c:pt>
                <c:pt idx="84">
                  <c:v>1.7049789009700486E-5</c:v>
                </c:pt>
                <c:pt idx="85">
                  <c:v>1.6719774870735576E-5</c:v>
                </c:pt>
                <c:pt idx="86">
                  <c:v>1.6396224476164636E-5</c:v>
                </c:pt>
                <c:pt idx="87">
                  <c:v>1.6079011024802253E-5</c:v>
                </c:pt>
                <c:pt idx="88">
                  <c:v>1.5768010203466455E-5</c:v>
                </c:pt>
                <c:pt idx="89">
                  <c:v>1.5463100138159911E-5</c:v>
                </c:pt>
                <c:pt idx="90">
                  <c:v>1.5164161346209016E-5</c:v>
                </c:pt>
                <c:pt idx="91">
                  <c:v>1.4871076689342086E-5</c:v>
                </c:pt>
                <c:pt idx="92">
                  <c:v>1.4583731327688249E-5</c:v>
                </c:pt>
                <c:pt idx="93">
                  <c:v>1.4302012674678913E-5</c:v>
                </c:pt>
                <c:pt idx="94">
                  <c:v>1.4025810352834198E-5</c:v>
                </c:pt>
                <c:pt idx="95">
                  <c:v>1.3755016150416858E-5</c:v>
                </c:pt>
                <c:pt idx="96">
                  <c:v>1.3489523978936744E-5</c:v>
                </c:pt>
                <c:pt idx="97">
                  <c:v>1.3229229831489094E-5</c:v>
                </c:pt>
                <c:pt idx="98">
                  <c:v>1.29740317419103E-5</c:v>
                </c:pt>
                <c:pt idx="99">
                  <c:v>1.2723829744735094E-5</c:v>
                </c:pt>
                <c:pt idx="100">
                  <c:v>1.2478525835939442E-5</c:v>
                </c:pt>
                <c:pt idx="101">
                  <c:v>1.223802393445373E-5</c:v>
                </c:pt>
                <c:pt idx="102">
                  <c:v>1.2002229844431126E-5</c:v>
                </c:pt>
                <c:pt idx="103">
                  <c:v>1.1771051218256285E-5</c:v>
                </c:pt>
                <c:pt idx="104">
                  <c:v>1.1544397520279896E-5</c:v>
                </c:pt>
                <c:pt idx="105">
                  <c:v>1.132217999126481E-5</c:v>
                </c:pt>
                <c:pt idx="106">
                  <c:v>1.1104311613529807E-5</c:v>
                </c:pt>
                <c:pt idx="107">
                  <c:v>1.089070707677727E-5</c:v>
                </c:pt>
                <c:pt idx="108">
                  <c:v>1.0681282744591405E-5</c:v>
                </c:pt>
                <c:pt idx="109">
                  <c:v>1.0475956621593813E-5</c:v>
                </c:pt>
                <c:pt idx="110">
                  <c:v>1.0274648321243509E-5</c:v>
                </c:pt>
                <c:pt idx="111">
                  <c:v>1.0077279034268788E-5</c:v>
                </c:pt>
                <c:pt idx="112">
                  <c:v>9.8837714977184766E-6</c:v>
                </c:pt>
                <c:pt idx="113">
                  <c:v>9.6940499646204663E-6</c:v>
                </c:pt>
                <c:pt idx="114">
                  <c:v>9.5080401742356061E-6</c:v>
                </c:pt>
                <c:pt idx="115">
                  <c:v>9.325669322895251E-6</c:v>
                </c:pt>
                <c:pt idx="116">
                  <c:v>9.1468660354110195E-6</c:v>
                </c:pt>
                <c:pt idx="117">
                  <c:v>8.9715603370455613E-6</c:v>
                </c:pt>
                <c:pt idx="118">
                  <c:v>8.7996836260332811E-6</c:v>
                </c:pt>
                <c:pt idx="119">
                  <c:v>8.6311686466402735E-6</c:v>
                </c:pt>
                <c:pt idx="120">
                  <c:v>8.4659494627528545E-6</c:v>
                </c:pt>
                <c:pt idx="121">
                  <c:v>8.3039614319843268E-6</c:v>
                </c:pt>
                <c:pt idx="122">
                  <c:v>8.1451411802898293E-6</c:v>
                </c:pt>
                <c:pt idx="123">
                  <c:v>7.9894265770792758E-6</c:v>
                </c:pt>
                <c:pt idx="124">
                  <c:v>7.8367567108186183E-6</c:v>
                </c:pt>
                <c:pt idx="125">
                  <c:v>7.6870718651098572E-6</c:v>
                </c:pt>
                <c:pt idx="126">
                  <c:v>7.5403134952404083E-6</c:v>
                </c:pt>
                <c:pt idx="127">
                  <c:v>7.3964242051926048E-6</c:v>
                </c:pt>
                <c:pt idx="128">
                  <c:v>7.2553477251043079E-6</c:v>
                </c:pt>
                <c:pt idx="129">
                  <c:v>7.1170288891717926E-6</c:v>
                </c:pt>
                <c:pt idx="130">
                  <c:v>6.9814136139861987E-6</c:v>
                </c:pt>
                <c:pt idx="131">
                  <c:v>6.8484488772950772E-6</c:v>
                </c:pt>
                <c:pt idx="132">
                  <c:v>6.7180826971806547E-6</c:v>
                </c:pt>
                <c:pt idx="133">
                  <c:v>6.5902641116466624E-6</c:v>
                </c:pt>
                <c:pt idx="134">
                  <c:v>6.4649431586057139E-6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Dragon_vs_RK1!$W$1</c:f>
              <c:strCache>
                <c:ptCount val="1"/>
                <c:pt idx="0">
                  <c:v>RK1 - U238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Dragon_vs_RK1!$W$2:$W$574</c:f>
              <c:numCache>
                <c:formatCode>0.00E+00</c:formatCode>
                <c:ptCount val="573"/>
                <c:pt idx="0">
                  <c:v>1.6813999999999999E-2</c:v>
                </c:pt>
                <c:pt idx="1">
                  <c:v>1.6770046870105398E-2</c:v>
                </c:pt>
                <c:pt idx="2">
                  <c:v>1.67262086372384E-2</c:v>
                </c:pt>
                <c:pt idx="3">
                  <c:v>1.6682485001047884E-2</c:v>
                </c:pt>
                <c:pt idx="4">
                  <c:v>1.6638875661967926E-2</c:v>
                </c:pt>
                <c:pt idx="5">
                  <c:v>1.6595380321215721E-2</c:v>
                </c:pt>
                <c:pt idx="6">
                  <c:v>1.6551998680789538E-2</c:v>
                </c:pt>
                <c:pt idx="7">
                  <c:v>1.650873044346669E-2</c:v>
                </c:pt>
                <c:pt idx="8">
                  <c:v>1.6465575312801482E-2</c:v>
                </c:pt>
                <c:pt idx="9">
                  <c:v>1.6422532993123184E-2</c:v>
                </c:pt>
                <c:pt idx="10">
                  <c:v>1.6379603189534006E-2</c:v>
                </c:pt>
                <c:pt idx="11">
                  <c:v>1.6336785607907075E-2</c:v>
                </c:pt>
                <c:pt idx="12">
                  <c:v>1.6294079954884418E-2</c:v>
                </c:pt>
                <c:pt idx="13">
                  <c:v>1.6251485937874951E-2</c:v>
                </c:pt>
                <c:pt idx="14">
                  <c:v>1.6209003265052476E-2</c:v>
                </c:pt>
                <c:pt idx="15">
                  <c:v>1.6166631645353681E-2</c:v>
                </c:pt>
                <c:pt idx="16">
                  <c:v>1.6124370788476134E-2</c:v>
                </c:pt>
                <c:pt idx="17">
                  <c:v>1.6082220404876314E-2</c:v>
                </c:pt>
                <c:pt idx="18">
                  <c:v>1.6040180205767602E-2</c:v>
                </c:pt>
                <c:pt idx="19">
                  <c:v>1.5998249903118322E-2</c:v>
                </c:pt>
                <c:pt idx="20">
                  <c:v>1.5956429209649757E-2</c:v>
                </c:pt>
                <c:pt idx="21">
                  <c:v>1.5914717838834181E-2</c:v>
                </c:pt>
                <c:pt idx="22">
                  <c:v>1.5873115504892895E-2</c:v>
                </c:pt>
                <c:pt idx="23">
                  <c:v>1.5831621922794265E-2</c:v>
                </c:pt>
                <c:pt idx="24">
                  <c:v>1.5790236808251781E-2</c:v>
                </c:pt>
                <c:pt idx="25">
                  <c:v>1.5748959877722096E-2</c:v>
                </c:pt>
                <c:pt idx="26">
                  <c:v>1.5707790848403083E-2</c:v>
                </c:pt>
                <c:pt idx="27">
                  <c:v>1.5666729438231906E-2</c:v>
                </c:pt>
                <c:pt idx="28">
                  <c:v>1.5625775365883075E-2</c:v>
                </c:pt>
                <c:pt idx="29">
                  <c:v>1.5584928350766532E-2</c:v>
                </c:pt>
                <c:pt idx="30">
                  <c:v>1.5544188113025711E-2</c:v>
                </c:pt>
                <c:pt idx="31">
                  <c:v>1.5503554373535636E-2</c:v>
                </c:pt>
                <c:pt idx="32">
                  <c:v>1.5463026853901E-2</c:v>
                </c:pt>
                <c:pt idx="33">
                  <c:v>1.5422605276454254E-2</c:v>
                </c:pt>
                <c:pt idx="34">
                  <c:v>1.5382289364253714E-2</c:v>
                </c:pt>
                <c:pt idx="35">
                  <c:v>1.5342078841081649E-2</c:v>
                </c:pt>
                <c:pt idx="36">
                  <c:v>1.5301973431442411E-2</c:v>
                </c:pt>
                <c:pt idx="37">
                  <c:v>1.5261972860560514E-2</c:v>
                </c:pt>
                <c:pt idx="38">
                  <c:v>1.5222076854378786E-2</c:v>
                </c:pt>
                <c:pt idx="39">
                  <c:v>1.518228513955646E-2</c:v>
                </c:pt>
                <c:pt idx="40">
                  <c:v>1.5142597443467326E-2</c:v>
                </c:pt>
                <c:pt idx="41">
                  <c:v>1.5103013494197846E-2</c:v>
                </c:pt>
                <c:pt idx="42">
                  <c:v>1.5063533020545297E-2</c:v>
                </c:pt>
                <c:pt idx="43">
                  <c:v>1.502415575201591E-2</c:v>
                </c:pt>
                <c:pt idx="44">
                  <c:v>1.4984881418823027E-2</c:v>
                </c:pt>
                <c:pt idx="45">
                  <c:v>1.4945709751885233E-2</c:v>
                </c:pt>
                <c:pt idx="46">
                  <c:v>1.4906640482824524E-2</c:v>
                </c:pt>
                <c:pt idx="47">
                  <c:v>1.4867673343964471E-2</c:v>
                </c:pt>
                <c:pt idx="48">
                  <c:v>1.4828808068328377E-2</c:v>
                </c:pt>
                <c:pt idx="49">
                  <c:v>1.4790044389637455E-2</c:v>
                </c:pt>
                <c:pt idx="50">
                  <c:v>1.4751382042308999E-2</c:v>
                </c:pt>
                <c:pt idx="51">
                  <c:v>1.4712820761454559E-2</c:v>
                </c:pt>
                <c:pt idx="52">
                  <c:v>1.4674360282878142E-2</c:v>
                </c:pt>
                <c:pt idx="53">
                  <c:v>1.4636000343074386E-2</c:v>
                </c:pt>
                <c:pt idx="54">
                  <c:v>1.4597740679226754E-2</c:v>
                </c:pt>
                <c:pt idx="55">
                  <c:v>1.4559581029205753E-2</c:v>
                </c:pt>
                <c:pt idx="56">
                  <c:v>1.4521521131567109E-2</c:v>
                </c:pt>
                <c:pt idx="57">
                  <c:v>1.4483560725550002E-2</c:v>
                </c:pt>
                <c:pt idx="58">
                  <c:v>1.4445699551075258E-2</c:v>
                </c:pt>
                <c:pt idx="59">
                  <c:v>1.4407937348743577E-2</c:v>
                </c:pt>
                <c:pt idx="60">
                  <c:v>1.4370273859833763E-2</c:v>
                </c:pt>
                <c:pt idx="61">
                  <c:v>1.4332708826300937E-2</c:v>
                </c:pt>
                <c:pt idx="62">
                  <c:v>1.4295241990774777E-2</c:v>
                </c:pt>
                <c:pt idx="63">
                  <c:v>1.4257873096557745E-2</c:v>
                </c:pt>
                <c:pt idx="64">
                  <c:v>1.4220601887623347E-2</c:v>
                </c:pt>
                <c:pt idx="65">
                  <c:v>1.4183428108614355E-2</c:v>
                </c:pt>
                <c:pt idx="66">
                  <c:v>1.4146351504841082E-2</c:v>
                </c:pt>
                <c:pt idx="67">
                  <c:v>1.4109371822279611E-2</c:v>
                </c:pt>
                <c:pt idx="68">
                  <c:v>1.4072488807570074E-2</c:v>
                </c:pt>
                <c:pt idx="69">
                  <c:v>1.4035702208014913E-2</c:v>
                </c:pt>
                <c:pt idx="70">
                  <c:v>1.3999011771577141E-2</c:v>
                </c:pt>
                <c:pt idx="71">
                  <c:v>1.3962417246878618E-2</c:v>
                </c:pt>
                <c:pt idx="72">
                  <c:v>1.3925918383198328E-2</c:v>
                </c:pt>
                <c:pt idx="73">
                  <c:v>1.388951493047067E-2</c:v>
                </c:pt>
                <c:pt idx="74">
                  <c:v>1.385320663928373E-2</c:v>
                </c:pt>
                <c:pt idx="75">
                  <c:v>1.381699326087758E-2</c:v>
                </c:pt>
                <c:pt idx="76">
                  <c:v>1.3780874547142576E-2</c:v>
                </c:pt>
                <c:pt idx="77">
                  <c:v>1.3744850250617658E-2</c:v>
                </c:pt>
                <c:pt idx="78">
                  <c:v>1.3708920124488641E-2</c:v>
                </c:pt>
                <c:pt idx="79">
                  <c:v>1.3673083922586544E-2</c:v>
                </c:pt>
                <c:pt idx="80">
                  <c:v>1.3637341399385886E-2</c:v>
                </c:pt>
                <c:pt idx="81">
                  <c:v>1.360169231000302E-2</c:v>
                </c:pt>
                <c:pt idx="82">
                  <c:v>1.3566136410194432E-2</c:v>
                </c:pt>
                <c:pt idx="83">
                  <c:v>1.3530673456355096E-2</c:v>
                </c:pt>
                <c:pt idx="84">
                  <c:v>1.3495303205516786E-2</c:v>
                </c:pt>
                <c:pt idx="85">
                  <c:v>1.3460025415346414E-2</c:v>
                </c:pt>
                <c:pt idx="86">
                  <c:v>1.342483984414437E-2</c:v>
                </c:pt>
                <c:pt idx="87">
                  <c:v>1.3389746250842873E-2</c:v>
                </c:pt>
                <c:pt idx="88">
                  <c:v>1.3354744395004309E-2</c:v>
                </c:pt>
                <c:pt idx="89">
                  <c:v>1.3319834036819586E-2</c:v>
                </c:pt>
                <c:pt idx="90">
                  <c:v>1.3285014937106505E-2</c:v>
                </c:pt>
                <c:pt idx="91">
                  <c:v>1.3250286857308096E-2</c:v>
                </c:pt>
                <c:pt idx="92">
                  <c:v>1.3215649559491002E-2</c:v>
                </c:pt>
                <c:pt idx="93">
                  <c:v>1.3181102806343846E-2</c:v>
                </c:pt>
                <c:pt idx="94">
                  <c:v>1.31466463611756E-2</c:v>
                </c:pt>
                <c:pt idx="95">
                  <c:v>1.3112279987913967E-2</c:v>
                </c:pt>
                <c:pt idx="96">
                  <c:v>1.307800345110376E-2</c:v>
                </c:pt>
                <c:pt idx="97">
                  <c:v>1.3043816515905294E-2</c:v>
                </c:pt>
                <c:pt idx="98">
                  <c:v>1.3009718948092774E-2</c:v>
                </c:pt>
                <c:pt idx="99">
                  <c:v>1.2975710514052691E-2</c:v>
                </c:pt>
                <c:pt idx="100">
                  <c:v>1.2941790980782217E-2</c:v>
                </c:pt>
                <c:pt idx="101">
                  <c:v>1.2907960115887619E-2</c:v>
                </c:pt>
                <c:pt idx="102">
                  <c:v>1.2874217687582653E-2</c:v>
                </c:pt>
                <c:pt idx="103">
                  <c:v>1.2840563464686986E-2</c:v>
                </c:pt>
                <c:pt idx="104">
                  <c:v>1.2806997216624611E-2</c:v>
                </c:pt>
                <c:pt idx="105">
                  <c:v>1.2773518713422265E-2</c:v>
                </c:pt>
                <c:pt idx="106">
                  <c:v>1.274012772570785E-2</c:v>
                </c:pt>
                <c:pt idx="107">
                  <c:v>1.2706824024708867E-2</c:v>
                </c:pt>
                <c:pt idx="108">
                  <c:v>1.2673607382250849E-2</c:v>
                </c:pt>
                <c:pt idx="109">
                  <c:v>1.2640477570755792E-2</c:v>
                </c:pt>
                <c:pt idx="110">
                  <c:v>1.2607434363240598E-2</c:v>
                </c:pt>
                <c:pt idx="111">
                  <c:v>1.2574477533315526E-2</c:v>
                </c:pt>
                <c:pt idx="112">
                  <c:v>1.254160685518263E-2</c:v>
                </c:pt>
                <c:pt idx="113">
                  <c:v>1.2508822103634226E-2</c:v>
                </c:pt>
                <c:pt idx="114">
                  <c:v>1.247612305405133E-2</c:v>
                </c:pt>
                <c:pt idx="115">
                  <c:v>1.2443509482402139E-2</c:v>
                </c:pt>
                <c:pt idx="116">
                  <c:v>1.2410981165240481E-2</c:v>
                </c:pt>
                <c:pt idx="117">
                  <c:v>1.2378537879704292E-2</c:v>
                </c:pt>
                <c:pt idx="118">
                  <c:v>1.2346179403514087E-2</c:v>
                </c:pt>
                <c:pt idx="119">
                  <c:v>1.2313905514971439E-2</c:v>
                </c:pt>
                <c:pt idx="120">
                  <c:v>1.2281715992957456E-2</c:v>
                </c:pt>
                <c:pt idx="121">
                  <c:v>1.2249610616931262E-2</c:v>
                </c:pt>
                <c:pt idx="122">
                  <c:v>1.2217589166928508E-2</c:v>
                </c:pt>
                <c:pt idx="123">
                  <c:v>1.2185651423559834E-2</c:v>
                </c:pt>
                <c:pt idx="124">
                  <c:v>1.2153797168009383E-2</c:v>
                </c:pt>
                <c:pt idx="125">
                  <c:v>1.2122026182033311E-2</c:v>
                </c:pt>
                <c:pt idx="126">
                  <c:v>1.2090338247958266E-2</c:v>
                </c:pt>
                <c:pt idx="127">
                  <c:v>1.2058733148679921E-2</c:v>
                </c:pt>
                <c:pt idx="128">
                  <c:v>1.2027210667661469E-2</c:v>
                </c:pt>
                <c:pt idx="129">
                  <c:v>1.1995770588932159E-2</c:v>
                </c:pt>
                <c:pt idx="130">
                  <c:v>1.1964412697085789E-2</c:v>
                </c:pt>
                <c:pt idx="131">
                  <c:v>1.1933136777279259E-2</c:v>
                </c:pt>
                <c:pt idx="132">
                  <c:v>1.1901942615231073E-2</c:v>
                </c:pt>
                <c:pt idx="133">
                  <c:v>1.1870829997219895E-2</c:v>
                </c:pt>
                <c:pt idx="134">
                  <c:v>1.1839798710083064E-2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3072"/>
        <c:axId val="30324608"/>
      </c:scatterChart>
      <c:valAx>
        <c:axId val="3032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24608"/>
        <c:crosses val="autoZero"/>
        <c:crossBetween val="midCat"/>
      </c:valAx>
      <c:valAx>
        <c:axId val="303246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032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Dragon_vs_RK1!$AJ$1</c:f>
          <c:strCache>
            <c:ptCount val="1"/>
            <c:pt idx="0">
              <c:v>U238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Dragon_vs_RK1!$J$1</c:f>
              <c:strCache>
                <c:ptCount val="1"/>
                <c:pt idx="0">
                  <c:v>DRAGON - U238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Dragon_vs_RK1!$J$2:$J$574</c:f>
              <c:numCache>
                <c:formatCode>0.00E+00</c:formatCode>
                <c:ptCount val="573"/>
                <c:pt idx="0">
                  <c:v>1.6813999999999999E-2</c:v>
                </c:pt>
                <c:pt idx="1">
                  <c:v>1.6709999999999999E-2</c:v>
                </c:pt>
                <c:pt idx="2">
                  <c:v>1.6607E-2</c:v>
                </c:pt>
                <c:pt idx="3">
                  <c:v>1.6504000000000001E-2</c:v>
                </c:pt>
                <c:pt idx="4">
                  <c:v>1.6400999999999999E-2</c:v>
                </c:pt>
                <c:pt idx="5">
                  <c:v>1.6299000000000001E-2</c:v>
                </c:pt>
                <c:pt idx="6">
                  <c:v>1.6195999999999999E-2</c:v>
                </c:pt>
                <c:pt idx="7">
                  <c:v>1.6094000000000001E-2</c:v>
                </c:pt>
                <c:pt idx="8">
                  <c:v>1.5991999999999999E-2</c:v>
                </c:pt>
                <c:pt idx="9">
                  <c:v>1.5890000000000001E-2</c:v>
                </c:pt>
                <c:pt idx="10">
                  <c:v>1.5788E-2</c:v>
                </c:pt>
                <c:pt idx="11">
                  <c:v>1.5685999999999999E-2</c:v>
                </c:pt>
                <c:pt idx="12">
                  <c:v>1.5585E-2</c:v>
                </c:pt>
                <c:pt idx="13">
                  <c:v>1.5483E-2</c:v>
                </c:pt>
                <c:pt idx="14">
                  <c:v>1.5382E-2</c:v>
                </c:pt>
                <c:pt idx="15">
                  <c:v>1.5282E-2</c:v>
                </c:pt>
                <c:pt idx="16">
                  <c:v>1.5181E-2</c:v>
                </c:pt>
                <c:pt idx="17">
                  <c:v>1.508E-2</c:v>
                </c:pt>
                <c:pt idx="18">
                  <c:v>1.498E-2</c:v>
                </c:pt>
                <c:pt idx="19">
                  <c:v>1.4880000000000001E-2</c:v>
                </c:pt>
                <c:pt idx="20">
                  <c:v>1.478E-2</c:v>
                </c:pt>
                <c:pt idx="21">
                  <c:v>1.4681E-2</c:v>
                </c:pt>
                <c:pt idx="22">
                  <c:v>1.4581E-2</c:v>
                </c:pt>
                <c:pt idx="23">
                  <c:v>1.4482E-2</c:v>
                </c:pt>
                <c:pt idx="24">
                  <c:v>1.4383E-2</c:v>
                </c:pt>
                <c:pt idx="25">
                  <c:v>1.4284E-2</c:v>
                </c:pt>
                <c:pt idx="26">
                  <c:v>1.4186000000000001E-2</c:v>
                </c:pt>
                <c:pt idx="27">
                  <c:v>1.4088E-2</c:v>
                </c:pt>
                <c:pt idx="28">
                  <c:v>1.3990000000000001E-2</c:v>
                </c:pt>
                <c:pt idx="29">
                  <c:v>1.3892E-2</c:v>
                </c:pt>
                <c:pt idx="30">
                  <c:v>1.3794000000000001E-2</c:v>
                </c:pt>
                <c:pt idx="31">
                  <c:v>1.3697000000000001E-2</c:v>
                </c:pt>
                <c:pt idx="32">
                  <c:v>1.3599E-2</c:v>
                </c:pt>
                <c:pt idx="33">
                  <c:v>1.3502E-2</c:v>
                </c:pt>
                <c:pt idx="34">
                  <c:v>1.3406E-2</c:v>
                </c:pt>
                <c:pt idx="35">
                  <c:v>1.3309E-2</c:v>
                </c:pt>
                <c:pt idx="36">
                  <c:v>1.3213000000000001E-2</c:v>
                </c:pt>
                <c:pt idx="37">
                  <c:v>1.3115999999999999E-2</c:v>
                </c:pt>
                <c:pt idx="38">
                  <c:v>1.3021E-2</c:v>
                </c:pt>
                <c:pt idx="39">
                  <c:v>1.2925000000000001E-2</c:v>
                </c:pt>
                <c:pt idx="40">
                  <c:v>1.2829E-2</c:v>
                </c:pt>
                <c:pt idx="41">
                  <c:v>1.2734000000000001E-2</c:v>
                </c:pt>
                <c:pt idx="42">
                  <c:v>1.2638999999999999E-2</c:v>
                </c:pt>
                <c:pt idx="43">
                  <c:v>1.2544E-2</c:v>
                </c:pt>
                <c:pt idx="44">
                  <c:v>1.2449E-2</c:v>
                </c:pt>
                <c:pt idx="45">
                  <c:v>1.2355E-2</c:v>
                </c:pt>
                <c:pt idx="46">
                  <c:v>1.2260999999999999E-2</c:v>
                </c:pt>
                <c:pt idx="47">
                  <c:v>1.2167000000000001E-2</c:v>
                </c:pt>
                <c:pt idx="48">
                  <c:v>1.2073E-2</c:v>
                </c:pt>
                <c:pt idx="49">
                  <c:v>1.1979E-2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Dragon_vs_RK1!$W$1</c:f>
              <c:strCache>
                <c:ptCount val="1"/>
                <c:pt idx="0">
                  <c:v>RK1 - U238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Dragon_vs_RK1!$W$2:$W$574</c:f>
              <c:numCache>
                <c:formatCode>0.00E+00</c:formatCode>
                <c:ptCount val="573"/>
                <c:pt idx="0">
                  <c:v>1.6813999999999999E-2</c:v>
                </c:pt>
                <c:pt idx="1">
                  <c:v>1.6770046870105398E-2</c:v>
                </c:pt>
                <c:pt idx="2">
                  <c:v>1.67262086372384E-2</c:v>
                </c:pt>
                <c:pt idx="3">
                  <c:v>1.6682485001047884E-2</c:v>
                </c:pt>
                <c:pt idx="4">
                  <c:v>1.6638875661967926E-2</c:v>
                </c:pt>
                <c:pt idx="5">
                  <c:v>1.6595380321215721E-2</c:v>
                </c:pt>
                <c:pt idx="6">
                  <c:v>1.6551998680789538E-2</c:v>
                </c:pt>
                <c:pt idx="7">
                  <c:v>1.650873044346669E-2</c:v>
                </c:pt>
                <c:pt idx="8">
                  <c:v>1.6465575312801482E-2</c:v>
                </c:pt>
                <c:pt idx="9">
                  <c:v>1.6422532993123184E-2</c:v>
                </c:pt>
                <c:pt idx="10">
                  <c:v>1.6379603189534006E-2</c:v>
                </c:pt>
                <c:pt idx="11">
                  <c:v>1.6336785607907075E-2</c:v>
                </c:pt>
                <c:pt idx="12">
                  <c:v>1.6294079954884418E-2</c:v>
                </c:pt>
                <c:pt idx="13">
                  <c:v>1.6251485937874951E-2</c:v>
                </c:pt>
                <c:pt idx="14">
                  <c:v>1.6209003265052476E-2</c:v>
                </c:pt>
                <c:pt idx="15">
                  <c:v>1.6166631645353681E-2</c:v>
                </c:pt>
                <c:pt idx="16">
                  <c:v>1.6124370788476134E-2</c:v>
                </c:pt>
                <c:pt idx="17">
                  <c:v>1.6082220404876314E-2</c:v>
                </c:pt>
                <c:pt idx="18">
                  <c:v>1.6040180205767602E-2</c:v>
                </c:pt>
                <c:pt idx="19">
                  <c:v>1.5998249903118322E-2</c:v>
                </c:pt>
                <c:pt idx="20">
                  <c:v>1.5956429209649757E-2</c:v>
                </c:pt>
                <c:pt idx="21">
                  <c:v>1.5914717838834181E-2</c:v>
                </c:pt>
                <c:pt idx="22">
                  <c:v>1.5873115504892895E-2</c:v>
                </c:pt>
                <c:pt idx="23">
                  <c:v>1.5831621922794265E-2</c:v>
                </c:pt>
                <c:pt idx="24">
                  <c:v>1.5790236808251781E-2</c:v>
                </c:pt>
                <c:pt idx="25">
                  <c:v>1.5748959877722096E-2</c:v>
                </c:pt>
                <c:pt idx="26">
                  <c:v>1.5707790848403083E-2</c:v>
                </c:pt>
                <c:pt idx="27">
                  <c:v>1.5666729438231906E-2</c:v>
                </c:pt>
                <c:pt idx="28">
                  <c:v>1.5625775365883075E-2</c:v>
                </c:pt>
                <c:pt idx="29">
                  <c:v>1.5584928350766532E-2</c:v>
                </c:pt>
                <c:pt idx="30">
                  <c:v>1.5544188113025711E-2</c:v>
                </c:pt>
                <c:pt idx="31">
                  <c:v>1.5503554373535636E-2</c:v>
                </c:pt>
                <c:pt idx="32">
                  <c:v>1.5463026853901E-2</c:v>
                </c:pt>
                <c:pt idx="33">
                  <c:v>1.5422605276454254E-2</c:v>
                </c:pt>
                <c:pt idx="34">
                  <c:v>1.5382289364253714E-2</c:v>
                </c:pt>
                <c:pt idx="35">
                  <c:v>1.5342078841081649E-2</c:v>
                </c:pt>
                <c:pt idx="36">
                  <c:v>1.5301973431442411E-2</c:v>
                </c:pt>
                <c:pt idx="37">
                  <c:v>1.5261972860560514E-2</c:v>
                </c:pt>
                <c:pt idx="38">
                  <c:v>1.5222076854378786E-2</c:v>
                </c:pt>
                <c:pt idx="39">
                  <c:v>1.518228513955646E-2</c:v>
                </c:pt>
                <c:pt idx="40">
                  <c:v>1.5142597443467326E-2</c:v>
                </c:pt>
                <c:pt idx="41">
                  <c:v>1.5103013494197846E-2</c:v>
                </c:pt>
                <c:pt idx="42">
                  <c:v>1.5063533020545297E-2</c:v>
                </c:pt>
                <c:pt idx="43">
                  <c:v>1.502415575201591E-2</c:v>
                </c:pt>
                <c:pt idx="44">
                  <c:v>1.4984881418823027E-2</c:v>
                </c:pt>
                <c:pt idx="45">
                  <c:v>1.4945709751885233E-2</c:v>
                </c:pt>
                <c:pt idx="46">
                  <c:v>1.4906640482824524E-2</c:v>
                </c:pt>
                <c:pt idx="47">
                  <c:v>1.4867673343964471E-2</c:v>
                </c:pt>
                <c:pt idx="48">
                  <c:v>1.4828808068328377E-2</c:v>
                </c:pt>
                <c:pt idx="49">
                  <c:v>1.4790044389637455E-2</c:v>
                </c:pt>
                <c:pt idx="50">
                  <c:v>1.4751382042308999E-2</c:v>
                </c:pt>
                <c:pt idx="51">
                  <c:v>1.4712820761454559E-2</c:v>
                </c:pt>
                <c:pt idx="52">
                  <c:v>1.4674360282878142E-2</c:v>
                </c:pt>
                <c:pt idx="53">
                  <c:v>1.4636000343074386E-2</c:v>
                </c:pt>
                <c:pt idx="54">
                  <c:v>1.4597740679226754E-2</c:v>
                </c:pt>
                <c:pt idx="55">
                  <c:v>1.4559581029205753E-2</c:v>
                </c:pt>
                <c:pt idx="56">
                  <c:v>1.4521521131567109E-2</c:v>
                </c:pt>
                <c:pt idx="57">
                  <c:v>1.4483560725550002E-2</c:v>
                </c:pt>
                <c:pt idx="58">
                  <c:v>1.4445699551075258E-2</c:v>
                </c:pt>
                <c:pt idx="59">
                  <c:v>1.4407937348743577E-2</c:v>
                </c:pt>
                <c:pt idx="60">
                  <c:v>1.4370273859833763E-2</c:v>
                </c:pt>
                <c:pt idx="61">
                  <c:v>1.4332708826300937E-2</c:v>
                </c:pt>
                <c:pt idx="62">
                  <c:v>1.4295241990774777E-2</c:v>
                </c:pt>
                <c:pt idx="63">
                  <c:v>1.4257873096557745E-2</c:v>
                </c:pt>
                <c:pt idx="64">
                  <c:v>1.4220601887623347E-2</c:v>
                </c:pt>
                <c:pt idx="65">
                  <c:v>1.4183428108614355E-2</c:v>
                </c:pt>
                <c:pt idx="66">
                  <c:v>1.4146351504841082E-2</c:v>
                </c:pt>
                <c:pt idx="67">
                  <c:v>1.4109371822279611E-2</c:v>
                </c:pt>
                <c:pt idx="68">
                  <c:v>1.4072488807570074E-2</c:v>
                </c:pt>
                <c:pt idx="69">
                  <c:v>1.4035702208014913E-2</c:v>
                </c:pt>
                <c:pt idx="70">
                  <c:v>1.3999011771577141E-2</c:v>
                </c:pt>
                <c:pt idx="71">
                  <c:v>1.3962417246878618E-2</c:v>
                </c:pt>
                <c:pt idx="72">
                  <c:v>1.3925918383198328E-2</c:v>
                </c:pt>
                <c:pt idx="73">
                  <c:v>1.388951493047067E-2</c:v>
                </c:pt>
                <c:pt idx="74">
                  <c:v>1.385320663928373E-2</c:v>
                </c:pt>
                <c:pt idx="75">
                  <c:v>1.381699326087758E-2</c:v>
                </c:pt>
                <c:pt idx="76">
                  <c:v>1.3780874547142576E-2</c:v>
                </c:pt>
                <c:pt idx="77">
                  <c:v>1.3744850250617658E-2</c:v>
                </c:pt>
                <c:pt idx="78">
                  <c:v>1.3708920124488641E-2</c:v>
                </c:pt>
                <c:pt idx="79">
                  <c:v>1.3673083922586544E-2</c:v>
                </c:pt>
                <c:pt idx="80">
                  <c:v>1.3637341399385886E-2</c:v>
                </c:pt>
                <c:pt idx="81">
                  <c:v>1.360169231000302E-2</c:v>
                </c:pt>
                <c:pt idx="82">
                  <c:v>1.3566136410194432E-2</c:v>
                </c:pt>
                <c:pt idx="83">
                  <c:v>1.3530673456355096E-2</c:v>
                </c:pt>
                <c:pt idx="84">
                  <c:v>1.3495303205516786E-2</c:v>
                </c:pt>
                <c:pt idx="85">
                  <c:v>1.3460025415346414E-2</c:v>
                </c:pt>
                <c:pt idx="86">
                  <c:v>1.342483984414437E-2</c:v>
                </c:pt>
                <c:pt idx="87">
                  <c:v>1.3389746250842873E-2</c:v>
                </c:pt>
                <c:pt idx="88">
                  <c:v>1.3354744395004309E-2</c:v>
                </c:pt>
                <c:pt idx="89">
                  <c:v>1.3319834036819586E-2</c:v>
                </c:pt>
                <c:pt idx="90">
                  <c:v>1.3285014937106505E-2</c:v>
                </c:pt>
                <c:pt idx="91">
                  <c:v>1.3250286857308096E-2</c:v>
                </c:pt>
                <c:pt idx="92">
                  <c:v>1.3215649559491002E-2</c:v>
                </c:pt>
                <c:pt idx="93">
                  <c:v>1.3181102806343846E-2</c:v>
                </c:pt>
                <c:pt idx="94">
                  <c:v>1.31466463611756E-2</c:v>
                </c:pt>
                <c:pt idx="95">
                  <c:v>1.3112279987913967E-2</c:v>
                </c:pt>
                <c:pt idx="96">
                  <c:v>1.307800345110376E-2</c:v>
                </c:pt>
                <c:pt idx="97">
                  <c:v>1.3043816515905294E-2</c:v>
                </c:pt>
                <c:pt idx="98">
                  <c:v>1.3009718948092774E-2</c:v>
                </c:pt>
                <c:pt idx="99">
                  <c:v>1.2975710514052691E-2</c:v>
                </c:pt>
                <c:pt idx="100">
                  <c:v>1.2941790980782217E-2</c:v>
                </c:pt>
                <c:pt idx="101">
                  <c:v>1.2907960115887619E-2</c:v>
                </c:pt>
                <c:pt idx="102">
                  <c:v>1.2874217687582653E-2</c:v>
                </c:pt>
                <c:pt idx="103">
                  <c:v>1.2840563464686986E-2</c:v>
                </c:pt>
                <c:pt idx="104">
                  <c:v>1.2806997216624611E-2</c:v>
                </c:pt>
                <c:pt idx="105">
                  <c:v>1.2773518713422265E-2</c:v>
                </c:pt>
                <c:pt idx="106">
                  <c:v>1.274012772570785E-2</c:v>
                </c:pt>
                <c:pt idx="107">
                  <c:v>1.2706824024708867E-2</c:v>
                </c:pt>
                <c:pt idx="108">
                  <c:v>1.2673607382250849E-2</c:v>
                </c:pt>
                <c:pt idx="109">
                  <c:v>1.2640477570755792E-2</c:v>
                </c:pt>
                <c:pt idx="110">
                  <c:v>1.2607434363240598E-2</c:v>
                </c:pt>
                <c:pt idx="111">
                  <c:v>1.2574477533315526E-2</c:v>
                </c:pt>
                <c:pt idx="112">
                  <c:v>1.254160685518263E-2</c:v>
                </c:pt>
                <c:pt idx="113">
                  <c:v>1.2508822103634226E-2</c:v>
                </c:pt>
                <c:pt idx="114">
                  <c:v>1.247612305405133E-2</c:v>
                </c:pt>
                <c:pt idx="115">
                  <c:v>1.2443509482402139E-2</c:v>
                </c:pt>
                <c:pt idx="116">
                  <c:v>1.2410981165240481E-2</c:v>
                </c:pt>
                <c:pt idx="117">
                  <c:v>1.2378537879704292E-2</c:v>
                </c:pt>
                <c:pt idx="118">
                  <c:v>1.2346179403514087E-2</c:v>
                </c:pt>
                <c:pt idx="119">
                  <c:v>1.2313905514971439E-2</c:v>
                </c:pt>
                <c:pt idx="120">
                  <c:v>1.2281715992957456E-2</c:v>
                </c:pt>
                <c:pt idx="121">
                  <c:v>1.2249610616931262E-2</c:v>
                </c:pt>
                <c:pt idx="122">
                  <c:v>1.2217589166928508E-2</c:v>
                </c:pt>
                <c:pt idx="123">
                  <c:v>1.2185651423559834E-2</c:v>
                </c:pt>
                <c:pt idx="124">
                  <c:v>1.2153797168009383E-2</c:v>
                </c:pt>
                <c:pt idx="125">
                  <c:v>1.2122026182033311E-2</c:v>
                </c:pt>
                <c:pt idx="126">
                  <c:v>1.2090338247958266E-2</c:v>
                </c:pt>
                <c:pt idx="127">
                  <c:v>1.2058733148679921E-2</c:v>
                </c:pt>
                <c:pt idx="128">
                  <c:v>1.2027210667661469E-2</c:v>
                </c:pt>
                <c:pt idx="129">
                  <c:v>1.1995770588932159E-2</c:v>
                </c:pt>
                <c:pt idx="130">
                  <c:v>1.1964412697085789E-2</c:v>
                </c:pt>
                <c:pt idx="131">
                  <c:v>1.1933136777279259E-2</c:v>
                </c:pt>
                <c:pt idx="132">
                  <c:v>1.1901942615231073E-2</c:v>
                </c:pt>
                <c:pt idx="133">
                  <c:v>1.1870829997219895E-2</c:v>
                </c:pt>
                <c:pt idx="134">
                  <c:v>1.1839798710083064E-2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1376"/>
        <c:axId val="30355840"/>
      </c:scatterChart>
      <c:valAx>
        <c:axId val="30341376"/>
        <c:scaling>
          <c:orientation val="minMax"/>
        </c:scaling>
        <c:delete val="0"/>
        <c:axPos val="b"/>
        <c:title>
          <c:tx>
            <c:strRef>
              <c:f>Dragon_vs_RK1!$C$1</c:f>
              <c:strCache>
                <c:ptCount val="1"/>
                <c:pt idx="0">
                  <c:v>durée (années)</c:v>
                </c:pt>
              </c:strCache>
            </c:strRef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30355840"/>
        <c:crosses val="autoZero"/>
        <c:crossBetween val="midCat"/>
        <c:majorUnit val="1"/>
      </c:valAx>
      <c:valAx>
        <c:axId val="30355840"/>
        <c:scaling>
          <c:orientation val="minMax"/>
          <c:min val="1.000000000000000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(at.1E24/cm3)</a:t>
                </a:r>
              </a:p>
            </c:rich>
          </c:tx>
          <c:layout/>
          <c:overlay val="0"/>
        </c:title>
        <c:numFmt formatCode="0.0E+00" sourceLinked="0"/>
        <c:majorTickMark val="none"/>
        <c:minorTickMark val="none"/>
        <c:tickLblPos val="nextTo"/>
        <c:crossAx val="30341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Dragon_vs_RK1!$AD$1</c:f>
          <c:strCache>
            <c:ptCount val="1"/>
            <c:pt idx="0">
              <c:v>Pu239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Dragon_vs_RK1!$D$1</c:f>
              <c:strCache>
                <c:ptCount val="1"/>
                <c:pt idx="0">
                  <c:v>DRAGON - Pu239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Dragon_vs_RK1!$D$2:$D$574</c:f>
              <c:numCache>
                <c:formatCode>0.00E+00</c:formatCode>
                <c:ptCount val="573"/>
                <c:pt idx="0">
                  <c:v>2.1781999999999999E-3</c:v>
                </c:pt>
                <c:pt idx="1">
                  <c:v>2.1667000000000001E-3</c:v>
                </c:pt>
                <c:pt idx="2">
                  <c:v>2.1588000000000002E-3</c:v>
                </c:pt>
                <c:pt idx="3">
                  <c:v>2.1508E-3</c:v>
                </c:pt>
                <c:pt idx="4">
                  <c:v>2.1424999999999999E-3</c:v>
                </c:pt>
                <c:pt idx="5">
                  <c:v>2.134E-3</c:v>
                </c:pt>
                <c:pt idx="6">
                  <c:v>2.1253000000000001E-3</c:v>
                </c:pt>
                <c:pt idx="7">
                  <c:v>2.1164000000000001E-3</c:v>
                </c:pt>
                <c:pt idx="8">
                  <c:v>2.1072999999999999E-3</c:v>
                </c:pt>
                <c:pt idx="9">
                  <c:v>2.0980999999999999E-3</c:v>
                </c:pt>
                <c:pt idx="10">
                  <c:v>2.0887000000000002E-3</c:v>
                </c:pt>
                <c:pt idx="11">
                  <c:v>2.0791E-3</c:v>
                </c:pt>
                <c:pt idx="12">
                  <c:v>2.0693999999999999E-3</c:v>
                </c:pt>
                <c:pt idx="13">
                  <c:v>2.0595000000000001E-3</c:v>
                </c:pt>
                <c:pt idx="14">
                  <c:v>2.0495000000000001E-3</c:v>
                </c:pt>
                <c:pt idx="15">
                  <c:v>2.0393999999999998E-3</c:v>
                </c:pt>
                <c:pt idx="16">
                  <c:v>2.0290999999999998E-3</c:v>
                </c:pt>
                <c:pt idx="17">
                  <c:v>2.0187999999999998E-3</c:v>
                </c:pt>
                <c:pt idx="18">
                  <c:v>2.0083000000000002E-3</c:v>
                </c:pt>
                <c:pt idx="19">
                  <c:v>1.9976999999999998E-3</c:v>
                </c:pt>
                <c:pt idx="20">
                  <c:v>1.9870000000000001E-3</c:v>
                </c:pt>
                <c:pt idx="21">
                  <c:v>1.9762E-3</c:v>
                </c:pt>
                <c:pt idx="22">
                  <c:v>1.9653000000000001E-3</c:v>
                </c:pt>
                <c:pt idx="23">
                  <c:v>1.9543E-3</c:v>
                </c:pt>
                <c:pt idx="24">
                  <c:v>1.9432E-3</c:v>
                </c:pt>
                <c:pt idx="25">
                  <c:v>1.9321E-3</c:v>
                </c:pt>
                <c:pt idx="26">
                  <c:v>1.9208999999999999E-3</c:v>
                </c:pt>
                <c:pt idx="27">
                  <c:v>1.9096E-3</c:v>
                </c:pt>
                <c:pt idx="28">
                  <c:v>1.8982000000000001E-3</c:v>
                </c:pt>
                <c:pt idx="29">
                  <c:v>1.8867999999999999E-3</c:v>
                </c:pt>
                <c:pt idx="30">
                  <c:v>1.8753000000000001E-3</c:v>
                </c:pt>
                <c:pt idx="31">
                  <c:v>1.8638000000000001E-3</c:v>
                </c:pt>
                <c:pt idx="32">
                  <c:v>1.8522E-3</c:v>
                </c:pt>
                <c:pt idx="33">
                  <c:v>1.8404999999999999E-3</c:v>
                </c:pt>
                <c:pt idx="34">
                  <c:v>1.8288E-3</c:v>
                </c:pt>
                <c:pt idx="35">
                  <c:v>1.8171000000000001E-3</c:v>
                </c:pt>
                <c:pt idx="36">
                  <c:v>1.8052999999999999E-3</c:v>
                </c:pt>
                <c:pt idx="37">
                  <c:v>1.7935E-3</c:v>
                </c:pt>
                <c:pt idx="38">
                  <c:v>1.7817E-3</c:v>
                </c:pt>
                <c:pt idx="39">
                  <c:v>1.7698E-3</c:v>
                </c:pt>
                <c:pt idx="40">
                  <c:v>1.7579E-3</c:v>
                </c:pt>
                <c:pt idx="41">
                  <c:v>1.7459000000000001E-3</c:v>
                </c:pt>
                <c:pt idx="42">
                  <c:v>1.7339E-3</c:v>
                </c:pt>
                <c:pt idx="43">
                  <c:v>1.7218999999999999E-3</c:v>
                </c:pt>
                <c:pt idx="44">
                  <c:v>1.7099000000000001E-3</c:v>
                </c:pt>
                <c:pt idx="45">
                  <c:v>1.6979E-3</c:v>
                </c:pt>
                <c:pt idx="46">
                  <c:v>1.6858000000000001E-3</c:v>
                </c:pt>
                <c:pt idx="47">
                  <c:v>1.6737E-3</c:v>
                </c:pt>
                <c:pt idx="48">
                  <c:v>1.6616000000000001E-3</c:v>
                </c:pt>
                <c:pt idx="49">
                  <c:v>1.6494999999999999E-3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Dragon_vs_RK1!$Q$1</c:f>
              <c:strCache>
                <c:ptCount val="1"/>
                <c:pt idx="0">
                  <c:v>RK1 - Pu239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Dragon_vs_RK1!$Q$2:$Q$574</c:f>
              <c:numCache>
                <c:formatCode>0.00E+00</c:formatCode>
                <c:ptCount val="573"/>
                <c:pt idx="0">
                  <c:v>2.1781999999999999E-3</c:v>
                </c:pt>
                <c:pt idx="1">
                  <c:v>2.1748194072054544E-3</c:v>
                </c:pt>
                <c:pt idx="2">
                  <c:v>2.1714042660159008E-3</c:v>
                </c:pt>
                <c:pt idx="3">
                  <c:v>2.1679554782111673E-3</c:v>
                </c:pt>
                <c:pt idx="4">
                  <c:v>2.1644739280693268E-3</c:v>
                </c:pt>
                <c:pt idx="5">
                  <c:v>2.1609604826945857E-3</c:v>
                </c:pt>
                <c:pt idx="6">
                  <c:v>2.1574159923390744E-3</c:v>
                </c:pt>
                <c:pt idx="7">
                  <c:v>2.1538412907186441E-3</c:v>
                </c:pt>
                <c:pt idx="8">
                  <c:v>2.1502371953227768E-3</c:v>
                </c:pt>
                <c:pt idx="9">
                  <c:v>2.1466045077187302E-3</c:v>
                </c:pt>
                <c:pt idx="10">
                  <c:v>2.1429440138500161E-3</c:v>
                </c:pt>
                <c:pt idx="11">
                  <c:v>2.1392564843293175E-3</c:v>
                </c:pt>
                <c:pt idx="12">
                  <c:v>2.135542674725952E-3</c:v>
                </c:pt>
                <c:pt idx="13">
                  <c:v>2.1318033258479812E-3</c:v>
                </c:pt>
                <c:pt idx="14">
                  <c:v>2.1280391640190639E-3</c:v>
                </c:pt>
                <c:pt idx="15">
                  <c:v>2.124250901350151E-3</c:v>
                </c:pt>
                <c:pt idx="16">
                  <c:v>2.1204392360061235E-3</c:v>
                </c:pt>
                <c:pt idx="17">
                  <c:v>2.1166048524674584E-3</c:v>
                </c:pt>
                <c:pt idx="18">
                  <c:v>2.1127484217870218E-3</c:v>
                </c:pt>
                <c:pt idx="19">
                  <c:v>2.1088706018420797E-3</c:v>
                </c:pt>
                <c:pt idx="20">
                  <c:v>2.1049720375816089E-3</c:v>
                </c:pt>
                <c:pt idx="21">
                  <c:v>2.1010533612690046E-3</c:v>
                </c:pt>
                <c:pt idx="22">
                  <c:v>2.097115192720263E-3</c:v>
                </c:pt>
                <c:pt idx="23">
                  <c:v>2.0931581395377268E-3</c:v>
                </c:pt>
                <c:pt idx="24">
                  <c:v>2.0891827973394733E-3</c:v>
                </c:pt>
                <c:pt idx="25">
                  <c:v>2.0851897499844299E-3</c:v>
                </c:pt>
                <c:pt idx="26">
                  <c:v>2.0811795697932962E-3</c:v>
                </c:pt>
                <c:pt idx="27">
                  <c:v>2.0771528177653399E-3</c:v>
                </c:pt>
                <c:pt idx="28">
                  <c:v>2.073110043791166E-3</c:v>
                </c:pt>
                <c:pt idx="29">
                  <c:v>2.0690517868615062E-3</c:v>
                </c:pt>
                <c:pt idx="30">
                  <c:v>2.0649785752721293E-3</c:v>
                </c:pt>
                <c:pt idx="31">
                  <c:v>2.0608909268249216E-3</c:v>
                </c:pt>
                <c:pt idx="32">
                  <c:v>2.0567893490252239E-3</c:v>
                </c:pt>
                <c:pt idx="33">
                  <c:v>2.052674339275494E-3</c:v>
                </c:pt>
                <c:pt idx="34">
                  <c:v>2.0485463850653486E-3</c:v>
                </c:pt>
                <c:pt idx="35">
                  <c:v>2.044405964158072E-3</c:v>
                </c:pt>
                <c:pt idx="36">
                  <c:v>2.0402535447736417E-3</c:v>
                </c:pt>
                <c:pt idx="37">
                  <c:v>2.036089585768344E-3</c:v>
                </c:pt>
                <c:pt idx="38">
                  <c:v>2.0319145368110406E-3</c:v>
                </c:pt>
                <c:pt idx="39">
                  <c:v>2.0277288385561459E-3</c:v>
                </c:pt>
                <c:pt idx="40">
                  <c:v>2.0235329228133832E-3</c:v>
                </c:pt>
                <c:pt idx="41">
                  <c:v>2.0193272127143704E-3</c:v>
                </c:pt>
                <c:pt idx="42">
                  <c:v>2.0151121228761028E-3</c:v>
                </c:pt>
                <c:pt idx="43">
                  <c:v>2.0108880595613851E-3</c:v>
                </c:pt>
                <c:pt idx="44">
                  <c:v>2.0066554208362708E-3</c:v>
                </c:pt>
                <c:pt idx="45">
                  <c:v>2.0024145967245661E-3</c:v>
                </c:pt>
                <c:pt idx="46">
                  <c:v>1.9981659693594535E-3</c:v>
                </c:pt>
                <c:pt idx="47">
                  <c:v>1.993909913132281E-3</c:v>
                </c:pt>
                <c:pt idx="48">
                  <c:v>1.9896467948385846E-3</c:v>
                </c:pt>
                <c:pt idx="49">
                  <c:v>1.9853769738213782E-3</c:v>
                </c:pt>
                <c:pt idx="50">
                  <c:v>1.9811008021117758E-3</c:v>
                </c:pt>
                <c:pt idx="51">
                  <c:v>1.9768186245669879E-3</c:v>
                </c:pt>
                <c:pt idx="52">
                  <c:v>1.9725307790057428E-3</c:v>
                </c:pt>
                <c:pt idx="53">
                  <c:v>1.9682375963411824E-3</c:v>
                </c:pt>
                <c:pt idx="54">
                  <c:v>1.9639394007112763E-3</c:v>
                </c:pt>
                <c:pt idx="55">
                  <c:v>1.9596365096068041E-3</c:v>
                </c:pt>
                <c:pt idx="56">
                  <c:v>1.9553292339969477E-3</c:v>
                </c:pt>
                <c:pt idx="57">
                  <c:v>1.9510178784525405E-3</c:v>
                </c:pt>
                <c:pt idx="58">
                  <c:v>1.9467027412670159E-3</c:v>
                </c:pt>
                <c:pt idx="59">
                  <c:v>1.9423841145750976E-3</c:v>
                </c:pt>
                <c:pt idx="60">
                  <c:v>1.9380622844692773E-3</c:v>
                </c:pt>
                <c:pt idx="61">
                  <c:v>1.9337375311141124E-3</c:v>
                </c:pt>
                <c:pt idx="62">
                  <c:v>1.9294101288583954E-3</c:v>
                </c:pt>
                <c:pt idx="63">
                  <c:v>1.9250803463452273E-3</c:v>
                </c:pt>
                <c:pt idx="64">
                  <c:v>1.920748446620034E-3</c:v>
                </c:pt>
                <c:pt idx="65">
                  <c:v>1.9164146872365682E-3</c:v>
                </c:pt>
                <c:pt idx="66">
                  <c:v>1.9120793203609317E-3</c:v>
                </c:pt>
                <c:pt idx="67">
                  <c:v>1.9077425928736528E-3</c:v>
                </c:pt>
                <c:pt idx="68">
                  <c:v>1.9034047464698606E-3</c:v>
                </c:pt>
                <c:pt idx="69">
                  <c:v>1.8990660177575858E-3</c:v>
                </c:pt>
                <c:pt idx="70">
                  <c:v>1.8947266383542278E-3</c:v>
                </c:pt>
                <c:pt idx="71">
                  <c:v>1.8903868349812172E-3</c:v>
                </c:pt>
                <c:pt idx="72">
                  <c:v>1.8860468295569118E-3</c:v>
                </c:pt>
                <c:pt idx="73">
                  <c:v>1.8817068392877579E-3</c:v>
                </c:pt>
                <c:pt idx="74">
                  <c:v>1.8773670767577456E-3</c:v>
                </c:pt>
                <c:pt idx="75">
                  <c:v>1.8730277500161958E-3</c:v>
                </c:pt>
                <c:pt idx="76">
                  <c:v>1.8686890626639055E-3</c:v>
                </c:pt>
                <c:pt idx="77">
                  <c:v>1.8643512139376829E-3</c:v>
                </c:pt>
                <c:pt idx="78">
                  <c:v>1.860014398793303E-3</c:v>
                </c:pt>
                <c:pt idx="79">
                  <c:v>1.8556788079869154E-3</c:v>
                </c:pt>
                <c:pt idx="80">
                  <c:v>1.8513446281549252E-3</c:v>
                </c:pt>
                <c:pt idx="81">
                  <c:v>1.8470120418923866E-3</c:v>
                </c:pt>
                <c:pt idx="82">
                  <c:v>1.8426812278299265E-3</c:v>
                </c:pt>
                <c:pt idx="83">
                  <c:v>1.8383523607092343E-3</c:v>
                </c:pt>
                <c:pt idx="84">
                  <c:v>1.834025611457136E-3</c:v>
                </c:pt>
                <c:pt idx="85">
                  <c:v>1.8297011472582863E-3</c:v>
                </c:pt>
                <c:pt idx="86">
                  <c:v>1.8253791316265012E-3</c:v>
                </c:pt>
                <c:pt idx="87">
                  <c:v>1.8210597244747552E-3</c:v>
                </c:pt>
                <c:pt idx="88">
                  <c:v>1.8167430821838723E-3</c:v>
                </c:pt>
                <c:pt idx="89">
                  <c:v>1.8124293576699279E-3</c:v>
                </c:pt>
                <c:pt idx="90">
                  <c:v>1.808118700450395E-3</c:v>
                </c:pt>
                <c:pt idx="91">
                  <c:v>1.8038112567090488E-3</c:v>
                </c:pt>
                <c:pt idx="92">
                  <c:v>1.7995071693596605E-3</c:v>
                </c:pt>
                <c:pt idx="93">
                  <c:v>1.7952065781084983E-3</c:v>
                </c:pt>
                <c:pt idx="94">
                  <c:v>1.7909096195156563E-3</c:v>
                </c:pt>
                <c:pt idx="95">
                  <c:v>1.7866164270552414E-3</c:v>
                </c:pt>
                <c:pt idx="96">
                  <c:v>1.7823271311744287E-3</c:v>
                </c:pt>
                <c:pt idx="97">
                  <c:v>1.7780418593514157E-3</c:v>
                </c:pt>
                <c:pt idx="98">
                  <c:v>1.7737607361522879E-3</c:v>
                </c:pt>
                <c:pt idx="99">
                  <c:v>1.7694838832868238E-3</c:v>
                </c:pt>
                <c:pt idx="100">
                  <c:v>1.7652114196632519E-3</c:v>
                </c:pt>
                <c:pt idx="101">
                  <c:v>1.7609434614419869E-3</c:v>
                </c:pt>
                <c:pt idx="102">
                  <c:v>1.7566801220883531E-3</c:v>
                </c:pt>
                <c:pt idx="103">
                  <c:v>1.7524215124243296E-3</c:v>
                </c:pt>
                <c:pt idx="104">
                  <c:v>1.7481677406793173E-3</c:v>
                </c:pt>
                <c:pt idx="105">
                  <c:v>1.743918912539961E-3</c:v>
                </c:pt>
                <c:pt idx="106">
                  <c:v>1.7396751311990377E-3</c:v>
                </c:pt>
                <c:pt idx="107">
                  <c:v>1.7354364974034276E-3</c:v>
                </c:pt>
                <c:pt idx="108">
                  <c:v>1.7312031095011856E-3</c:v>
                </c:pt>
                <c:pt idx="109">
                  <c:v>1.7269750634877341E-3</c:v>
                </c:pt>
                <c:pt idx="110">
                  <c:v>1.7227524530511889E-3</c:v>
                </c:pt>
                <c:pt idx="111">
                  <c:v>1.7185353696168337E-3</c:v>
                </c:pt>
                <c:pt idx="112">
                  <c:v>1.7143239023907648E-3</c:v>
                </c:pt>
                <c:pt idx="113">
                  <c:v>1.7101181384027136E-3</c:v>
                </c:pt>
                <c:pt idx="114">
                  <c:v>1.7059181625480716E-3</c:v>
                </c:pt>
                <c:pt idx="115">
                  <c:v>1.7017240576291219E-3</c:v>
                </c:pt>
                <c:pt idx="116">
                  <c:v>1.6975359043955025E-3</c:v>
                </c:pt>
                <c:pt idx="117">
                  <c:v>1.6933537815839073E-3</c:v>
                </c:pt>
                <c:pt idx="118">
                  <c:v>1.689177765957045E-3</c:v>
                </c:pt>
                <c:pt idx="119">
                  <c:v>1.6850079323418674E-3</c:v>
                </c:pt>
                <c:pt idx="120">
                  <c:v>1.680844353667078E-3</c:v>
                </c:pt>
                <c:pt idx="121">
                  <c:v>1.6766871009999398E-3</c:v>
                </c:pt>
                <c:pt idx="122">
                  <c:v>1.6725362435823917E-3</c:v>
                </c:pt>
                <c:pt idx="123">
                  <c:v>1.6683918488664866E-3</c:v>
                </c:pt>
                <c:pt idx="124">
                  <c:v>1.6642539825491656E-3</c:v>
                </c:pt>
                <c:pt idx="125">
                  <c:v>1.6601227086063786E-3</c:v>
                </c:pt>
                <c:pt idx="126">
                  <c:v>1.6559980893265653E-3</c:v>
                </c:pt>
                <c:pt idx="127">
                  <c:v>1.6518801853435069E-3</c:v>
                </c:pt>
                <c:pt idx="128">
                  <c:v>1.6477690556685617E-3</c:v>
                </c:pt>
                <c:pt idx="129">
                  <c:v>1.643664757722295E-3</c:v>
                </c:pt>
                <c:pt idx="130">
                  <c:v>1.639567347365515E-3</c:v>
                </c:pt>
                <c:pt idx="131">
                  <c:v>1.6354768789297275E-3</c:v>
                </c:pt>
                <c:pt idx="132">
                  <c:v>1.6313934052470151E-3</c:v>
                </c:pt>
                <c:pt idx="133">
                  <c:v>1.6273169776793582E-3</c:v>
                </c:pt>
                <c:pt idx="134">
                  <c:v>1.623247646147404E-3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3376"/>
        <c:axId val="30375296"/>
      </c:scatterChart>
      <c:valAx>
        <c:axId val="30373376"/>
        <c:scaling>
          <c:orientation val="minMax"/>
        </c:scaling>
        <c:delete val="0"/>
        <c:axPos val="b"/>
        <c:title>
          <c:tx>
            <c:strRef>
              <c:f>Dragon_vs_RK1!$C$1</c:f>
              <c:strCache>
                <c:ptCount val="1"/>
                <c:pt idx="0">
                  <c:v>durée (années)</c:v>
                </c:pt>
              </c:strCache>
            </c:strRef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30375296"/>
        <c:crosses val="autoZero"/>
        <c:crossBetween val="midCat"/>
        <c:majorUnit val="1"/>
      </c:valAx>
      <c:valAx>
        <c:axId val="30375296"/>
        <c:scaling>
          <c:orientation val="minMax"/>
          <c:min val="1.5000000000000005E-3"/>
        </c:scaling>
        <c:delete val="0"/>
        <c:axPos val="l"/>
        <c:majorGridlines/>
        <c:title>
          <c:layout/>
          <c:overlay val="0"/>
        </c:title>
        <c:numFmt formatCode="0.0E+00" sourceLinked="0"/>
        <c:majorTickMark val="none"/>
        <c:minorTickMark val="none"/>
        <c:tickLblPos val="nextTo"/>
        <c:crossAx val="30373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aph2"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aph6"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15</xdr:col>
      <xdr:colOff>639535</xdr:colOff>
      <xdr:row>32</xdr:row>
      <xdr:rowOff>27214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33</xdr:row>
      <xdr:rowOff>95250</xdr:rowOff>
    </xdr:from>
    <xdr:to>
      <xdr:col>15</xdr:col>
      <xdr:colOff>666751</xdr:colOff>
      <xdr:row>51</xdr:row>
      <xdr:rowOff>163286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23</xdr:col>
      <xdr:colOff>762000</xdr:colOff>
      <xdr:row>32</xdr:row>
      <xdr:rowOff>27214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302559</xdr:colOff>
      <xdr:row>5</xdr:row>
      <xdr:rowOff>1120</xdr:rowOff>
    </xdr:from>
    <xdr:to>
      <xdr:col>11</xdr:col>
      <xdr:colOff>448236</xdr:colOff>
      <xdr:row>19</xdr:row>
      <xdr:rowOff>77320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611522</xdr:colOff>
      <xdr:row>5</xdr:row>
      <xdr:rowOff>13126</xdr:rowOff>
    </xdr:from>
    <xdr:to>
      <xdr:col>21</xdr:col>
      <xdr:colOff>253734</xdr:colOff>
      <xdr:row>19</xdr:row>
      <xdr:rowOff>89326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22411</xdr:colOff>
      <xdr:row>20</xdr:row>
      <xdr:rowOff>156882</xdr:rowOff>
    </xdr:from>
    <xdr:to>
      <xdr:col>16</xdr:col>
      <xdr:colOff>2241</xdr:colOff>
      <xdr:row>42</xdr:row>
      <xdr:rowOff>18770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369794</xdr:colOff>
      <xdr:row>21</xdr:row>
      <xdr:rowOff>0</xdr:rowOff>
    </xdr:from>
    <xdr:to>
      <xdr:col>26</xdr:col>
      <xdr:colOff>517712</xdr:colOff>
      <xdr:row>42</xdr:row>
      <xdr:rowOff>52388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43</xdr:row>
      <xdr:rowOff>0</xdr:rowOff>
    </xdr:from>
    <xdr:to>
      <xdr:col>15</xdr:col>
      <xdr:colOff>584948</xdr:colOff>
      <xdr:row>64</xdr:row>
      <xdr:rowOff>52388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369794</xdr:colOff>
      <xdr:row>43</xdr:row>
      <xdr:rowOff>0</xdr:rowOff>
    </xdr:from>
    <xdr:to>
      <xdr:col>26</xdr:col>
      <xdr:colOff>517712</xdr:colOff>
      <xdr:row>64</xdr:row>
      <xdr:rowOff>52388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65</xdr:row>
      <xdr:rowOff>0</xdr:rowOff>
    </xdr:from>
    <xdr:to>
      <xdr:col>15</xdr:col>
      <xdr:colOff>584948</xdr:colOff>
      <xdr:row>86</xdr:row>
      <xdr:rowOff>52388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369794</xdr:colOff>
      <xdr:row>65</xdr:row>
      <xdr:rowOff>0</xdr:rowOff>
    </xdr:from>
    <xdr:to>
      <xdr:col>26</xdr:col>
      <xdr:colOff>517712</xdr:colOff>
      <xdr:row>86</xdr:row>
      <xdr:rowOff>52388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87</xdr:row>
      <xdr:rowOff>0</xdr:rowOff>
    </xdr:from>
    <xdr:to>
      <xdr:col>15</xdr:col>
      <xdr:colOff>584948</xdr:colOff>
      <xdr:row>108</xdr:row>
      <xdr:rowOff>52388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369794</xdr:colOff>
      <xdr:row>87</xdr:row>
      <xdr:rowOff>0</xdr:rowOff>
    </xdr:from>
    <xdr:to>
      <xdr:col>26</xdr:col>
      <xdr:colOff>517712</xdr:colOff>
      <xdr:row>108</xdr:row>
      <xdr:rowOff>52388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312964</xdr:colOff>
      <xdr:row>20</xdr:row>
      <xdr:rowOff>172809</xdr:rowOff>
    </xdr:from>
    <xdr:to>
      <xdr:col>37</xdr:col>
      <xdr:colOff>432954</xdr:colOff>
      <xdr:row>42</xdr:row>
      <xdr:rowOff>69273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380999</xdr:colOff>
      <xdr:row>43</xdr:row>
      <xdr:rowOff>34636</xdr:rowOff>
    </xdr:from>
    <xdr:to>
      <xdr:col>37</xdr:col>
      <xdr:colOff>484908</xdr:colOff>
      <xdr:row>64</xdr:row>
      <xdr:rowOff>86591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612321</xdr:colOff>
      <xdr:row>3</xdr:row>
      <xdr:rowOff>172810</xdr:rowOff>
    </xdr:from>
    <xdr:to>
      <xdr:col>45</xdr:col>
      <xdr:colOff>380999</xdr:colOff>
      <xdr:row>18</xdr:row>
      <xdr:rowOff>58510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353785</xdr:colOff>
      <xdr:row>4</xdr:row>
      <xdr:rowOff>23132</xdr:rowOff>
    </xdr:from>
    <xdr:to>
      <xdr:col>55</xdr:col>
      <xdr:colOff>81642</xdr:colOff>
      <xdr:row>18</xdr:row>
      <xdr:rowOff>99332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q%20de%20bateman%20avec%20flu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Eq_de_Bateman_avec_RK1"/>
      <sheetName val="Pu238"/>
      <sheetName val="Pu239"/>
      <sheetName val="Pu240"/>
      <sheetName val="Pu241"/>
      <sheetName val="Pu242"/>
      <sheetName val="Am241"/>
      <sheetName val="U235"/>
      <sheetName val="U238"/>
      <sheetName val="M.Pu"/>
      <sheetName val="V.Pu"/>
    </sheetNames>
    <sheetDataSet>
      <sheetData sheetId="0"/>
      <sheetData sheetId="1">
        <row r="1">
          <cell r="F1" t="str">
            <v>t(y)</v>
          </cell>
          <cell r="G1" t="str">
            <v>t(s)</v>
          </cell>
        </row>
        <row r="2">
          <cell r="F2">
            <v>0</v>
          </cell>
          <cell r="G2">
            <v>0</v>
          </cell>
          <cell r="I2">
            <v>19.041708027546772</v>
          </cell>
          <cell r="K2">
            <v>3461.5820803761339</v>
          </cell>
          <cell r="M2">
            <v>1154.5288235649409</v>
          </cell>
          <cell r="O2">
            <v>241.52903340204062</v>
          </cell>
          <cell r="Q2">
            <v>82.180003066254471</v>
          </cell>
          <cell r="S2">
            <v>52.114148285917473</v>
          </cell>
          <cell r="W2">
            <v>138.97314965789133</v>
          </cell>
          <cell r="Y2">
            <v>26586.632553782751</v>
          </cell>
        </row>
        <row r="3">
          <cell r="F3">
            <v>8.3333333333333329E-2</v>
          </cell>
          <cell r="G3">
            <v>2628000</v>
          </cell>
          <cell r="I3">
            <v>18.750445451453256</v>
          </cell>
          <cell r="K3">
            <v>3456.2096630413403</v>
          </cell>
          <cell r="M3">
            <v>1159.4273122240702</v>
          </cell>
          <cell r="O3">
            <v>239.13606682510991</v>
          </cell>
          <cell r="Q3">
            <v>82.572351898549726</v>
          </cell>
          <cell r="S3">
            <v>52.215626493826136</v>
          </cell>
          <cell r="W3">
            <v>136.25503709258092</v>
          </cell>
          <cell r="Y3">
            <v>26517.132987106386</v>
          </cell>
        </row>
        <row r="4">
          <cell r="F4">
            <v>0.16666666666666666</v>
          </cell>
          <cell r="G4">
            <v>5256000</v>
          </cell>
          <cell r="I4">
            <v>18.463638037055841</v>
          </cell>
          <cell r="K4">
            <v>3450.7823416090964</v>
          </cell>
          <cell r="M4">
            <v>1164.2697147419174</v>
          </cell>
          <cell r="O4">
            <v>236.82893777726181</v>
          </cell>
          <cell r="Q4">
            <v>82.953295984375515</v>
          </cell>
          <cell r="S4">
            <v>52.305756789460467</v>
          </cell>
          <cell r="W4">
            <v>133.59023618509309</v>
          </cell>
          <cell r="Y4">
            <v>26447.815097904404</v>
          </cell>
        </row>
        <row r="5">
          <cell r="F5">
            <v>0.25</v>
          </cell>
          <cell r="G5">
            <v>7884000</v>
          </cell>
          <cell r="I5">
            <v>18.181217638058474</v>
          </cell>
          <cell r="K5">
            <v>3445.3015491823753</v>
          </cell>
          <cell r="M5">
            <v>1169.056227166305</v>
          </cell>
          <cell r="O5">
            <v>234.60502213411706</v>
          </cell>
          <cell r="Q5">
            <v>83.323227790595112</v>
          </cell>
          <cell r="S5">
            <v>52.385075265916065</v>
          </cell>
          <cell r="W5">
            <v>130.97770092408416</v>
          </cell>
          <cell r="Y5">
            <v>26378.678411255631</v>
          </cell>
        </row>
        <row r="6">
          <cell r="F6">
            <v>0.33333333333333331</v>
          </cell>
          <cell r="G6">
            <v>10512000</v>
          </cell>
          <cell r="I6">
            <v>17.903117150533038</v>
          </cell>
          <cell r="K6">
            <v>3439.7686910504649</v>
          </cell>
          <cell r="M6">
            <v>1173.7870496161356</v>
          </cell>
          <cell r="O6">
            <v>232.46177021797669</v>
          </cell>
          <cell r="Q6">
            <v>83.682527513046196</v>
          </cell>
          <cell r="S6">
            <v>52.454098460488972</v>
          </cell>
          <cell r="W6">
            <v>128.41640582252401</v>
          </cell>
          <cell r="Y6">
            <v>26309.722453480434</v>
          </cell>
        </row>
        <row r="7">
          <cell r="F7">
            <v>0.41666666666666669</v>
          </cell>
          <cell r="G7">
            <v>13140000</v>
          </cell>
          <cell r="I7">
            <v>17.629270496975245</v>
          </cell>
          <cell r="K7">
            <v>3434.1851452100532</v>
          </cell>
          <cell r="M7">
            <v>1178.462386145304</v>
          </cell>
          <cell r="O7">
            <v>230.39670472239567</v>
          </cell>
          <cell r="Q7">
            <v>84.031563431753412</v>
          </cell>
          <cell r="S7">
            <v>52.513323982244337</v>
          </cell>
          <cell r="W7">
            <v>125.90534551497896</v>
          </cell>
          <cell r="Y7">
            <v>26240.946752137475</v>
          </cell>
        </row>
        <row r="8">
          <cell r="F8">
            <v>0.5</v>
          </cell>
          <cell r="G8">
            <v>15768000</v>
          </cell>
          <cell r="I8">
            <v>17.35961261060443</v>
          </cell>
          <cell r="K8">
            <v>3428.5522628766116</v>
          </cell>
          <cell r="M8">
            <v>1183.0824446095935</v>
          </cell>
          <cell r="O8">
            <v>228.40741869452955</v>
          </cell>
          <cell r="Q8">
            <v>84.370692256156588</v>
          </cell>
          <cell r="S8">
            <v>52.563231120710348</v>
          </cell>
          <cell r="W8">
            <v>123.44353436279641</v>
          </cell>
          <cell r="Y8">
            <v>26172.350836020476</v>
          </cell>
        </row>
        <row r="9">
          <cell r="F9">
            <v>0.58333333333333337</v>
          </cell>
          <cell r="G9">
            <v>18396000</v>
          </cell>
          <cell r="I9">
            <v>17.094079419903494</v>
          </cell>
          <cell r="K9">
            <v>3422.8713689862557</v>
          </cell>
          <cell r="M9">
            <v>1187.6474365364954</v>
          </cell>
          <cell r="O9">
            <v>226.4915735736426</v>
          </cell>
          <cell r="Q9">
            <v>84.700259460633049</v>
          </cell>
          <cell r="S9">
            <v>52.604281436246481</v>
          </cell>
          <cell r="W9">
            <v>121.03000606703648</v>
          </cell>
          <cell r="Y9">
            <v>26103.934235154982</v>
          </cell>
        </row>
        <row r="10">
          <cell r="F10">
            <v>0.66666666666666663</v>
          </cell>
          <cell r="G10">
            <v>21024000</v>
          </cell>
          <cell r="I10">
            <v>16.832607833395311</v>
          </cell>
          <cell r="K10">
            <v>3417.1437626882571</v>
          </cell>
          <cell r="M10">
            <v>1192.1575769978961</v>
          </cell>
          <cell r="O10">
            <v>224.64689728421124</v>
          </cell>
          <cell r="Q10">
            <v>85.020599610584924</v>
          </cell>
          <cell r="S10">
            <v>52.636919332619222</v>
          </cell>
          <cell r="W10">
            <v>118.66381328899823</v>
          </cell>
          <cell r="Y10">
            <v>26035.696480795141</v>
          </cell>
        </row>
        <row r="11">
          <cell r="F11">
            <v>0.75</v>
          </cell>
          <cell r="G11">
            <v>23652000</v>
          </cell>
          <cell r="I11">
            <v>16.575135724652014</v>
          </cell>
          <cell r="K11">
            <v>3411.3707178283858</v>
          </cell>
          <cell r="M11">
            <v>1196.6130844855725</v>
          </cell>
          <cell r="O11">
            <v>222.87118238210053</v>
          </cell>
          <cell r="Q11">
            <v>85.332036679354502</v>
          </cell>
          <cell r="S11">
            <v>52.661572612303303</v>
          </cell>
          <cell r="W11">
            <v>116.34402727819177</v>
          </cell>
          <cell r="Y11">
            <v>25967.63710542049</v>
          </cell>
        </row>
        <row r="12">
          <cell r="F12">
            <v>0.83333333333333337</v>
          </cell>
          <cell r="G12">
            <v>26280000</v>
          </cell>
          <cell r="I12">
            <v>16.32160191753357</v>
          </cell>
          <cell r="K12">
            <v>3405.5534834232494</v>
          </cell>
          <cell r="M12">
            <v>1201.014180789444</v>
          </cell>
          <cell r="O12">
            <v>221.16228425233359</v>
          </cell>
          <cell r="Q12">
            <v>85.634884356223708</v>
          </cell>
          <cell r="S12">
            <v>52.678653015011633</v>
          </cell>
          <cell r="W12">
            <v>114.06973750761007</v>
          </cell>
          <cell r="Y12">
            <v>25899.755642732758</v>
          </cell>
        </row>
        <row r="13">
          <cell r="F13">
            <v>0.91666666666666663</v>
          </cell>
          <cell r="G13">
            <v>28908000</v>
          </cell>
          <cell r="I13">
            <v>16.071946171652137</v>
          </cell>
          <cell r="K13">
            <v>3399.6932841257981</v>
          </cell>
          <cell r="M13">
            <v>1205.3610908785229</v>
          </cell>
          <cell r="O13">
            <v>219.51811935701539</v>
          </cell>
          <cell r="Q13">
            <v>85.929446345746186</v>
          </cell>
          <cell r="S13">
            <v>52.688556739942761</v>
          </cell>
          <cell r="W13">
            <v>111.84005131615716</v>
          </cell>
          <cell r="Y13">
            <v>25832.051627652658</v>
          </cell>
        </row>
        <row r="14">
          <cell r="F14">
            <v>1</v>
          </cell>
          <cell r="G14">
            <v>31536000</v>
          </cell>
          <cell r="I14">
            <v>15.826109168058776</v>
          </cell>
          <cell r="K14">
            <v>3393.7913206821572</v>
          </cell>
          <cell r="M14">
            <v>1209.6540427845123</v>
          </cell>
          <cell r="O14">
            <v>217.9366635320126</v>
          </cell>
          <cell r="Q14">
            <v>86.216016658654027</v>
          </cell>
          <cell r="S14">
            <v>52.69166495222062</v>
          </cell>
          <cell r="W14">
            <v>109.65409355809237</v>
          </cell>
          <cell r="Y14">
            <v>25764.524596316704</v>
          </cell>
        </row>
        <row r="15">
          <cell r="F15">
            <v>1.0833333333333333</v>
          </cell>
          <cell r="G15">
            <v>34164000</v>
          </cell>
          <cell r="I15">
            <v>15.584032495149099</v>
          </cell>
          <cell r="K15">
            <v>3387.8487703799547</v>
          </cell>
          <cell r="M15">
            <v>1213.8932674879975</v>
          </cell>
          <cell r="O15">
            <v>216.41595033103025</v>
          </cell>
          <cell r="Q15">
            <v>86.494879894574098</v>
          </cell>
          <cell r="S15">
            <v>52.688344273987852</v>
          </cell>
          <cell r="W15">
            <v>107.51100625935302</v>
          </cell>
          <cell r="Y15">
            <v>25697.174086074032</v>
          </cell>
        </row>
        <row r="16">
          <cell r="F16">
            <v>1.1666666666666667</v>
          </cell>
          <cell r="G16">
            <v>36792000</v>
          </cell>
          <cell r="I16">
            <v>15.345658634784485</v>
          </cell>
          <cell r="K16">
            <v>3381.8667874882931</v>
          </cell>
          <cell r="M16">
            <v>1218.0789988071806</v>
          </cell>
          <cell r="O16">
            <v>214.95406941576371</v>
          </cell>
          <cell r="Q16">
            <v>86.766311516782352</v>
          </cell>
          <cell r="S16">
            <v>52.678947260600694</v>
          </cell>
          <cell r="W16">
            <v>105.40994828062044</v>
          </cell>
          <cell r="Y16">
            <v>25629.999635483233</v>
          </cell>
        </row>
        <row r="17">
          <cell r="F17">
            <v>1.25</v>
          </cell>
          <cell r="G17">
            <v>39420000</v>
          </cell>
          <cell r="I17">
            <v>15.110930948625604</v>
          </cell>
          <cell r="K17">
            <v>3375.8465036895295</v>
          </cell>
          <cell r="M17">
            <v>1222.2114732891077</v>
          </cell>
          <cell r="O17">
            <v>213.54916499084192</v>
          </cell>
          <cell r="Q17">
            <v>87.030578119218546</v>
          </cell>
          <cell r="S17">
            <v>52.663812862360679</v>
          </cell>
          <cell r="W17">
            <v>103.35009498699714</v>
          </cell>
          <cell r="Y17">
            <v>25563.000784309181</v>
          </cell>
        </row>
        <row r="18">
          <cell r="F18">
            <v>1.3333333333333333</v>
          </cell>
          <cell r="G18">
            <v>42048000</v>
          </cell>
          <cell r="I18">
            <v>14.879793664674983</v>
          </cell>
          <cell r="K18">
            <v>3369.7890285030103</v>
          </cell>
          <cell r="M18">
            <v>1226.290930103338</v>
          </cell>
          <cell r="O18">
            <v>212.19943428231281</v>
          </cell>
          <cell r="Q18">
            <v>87.287937685976942</v>
          </cell>
          <cell r="S18">
            <v>52.643266872205793</v>
          </cell>
          <cell r="W18">
            <v>101.33063792416529</v>
          </cell>
          <cell r="Y18">
            <v>25496.177073519881</v>
          </cell>
        </row>
        <row r="19">
          <cell r="F19">
            <v>1.4166666666666667</v>
          </cell>
          <cell r="G19">
            <v>44676000</v>
          </cell>
          <cell r="I19">
            <v>14.652191864025403</v>
          </cell>
          <cell r="K19">
            <v>3363.695449700911</v>
          </cell>
          <cell r="M19">
            <v>1230.3176109380088</v>
          </cell>
          <cell r="O19">
            <v>210.90312605845784</v>
          </cell>
          <cell r="Q19">
            <v>87.538639843483267</v>
          </cell>
          <cell r="S19">
            <v>52.617622359771829</v>
          </cell>
          <cell r="W19">
            <v>99.350784500899522</v>
          </cell>
          <cell r="Y19">
            <v>25429.528045283325</v>
          </cell>
        </row>
        <row r="20">
          <cell r="F20">
            <v>1.5</v>
          </cell>
          <cell r="G20">
            <v>47304000</v>
          </cell>
          <cell r="I20">
            <v>14.428071467811014</v>
          </cell>
          <cell r="K20">
            <v>3357.5668337163315</v>
          </cell>
          <cell r="M20">
            <v>1234.2917598982451</v>
          </cell>
          <cell r="O20">
            <v>209.65853919175564</v>
          </cell>
          <cell r="Q20">
            <v>87.782926105561714</v>
          </cell>
          <cell r="S20">
            <v>52.587180092222702</v>
          </cell>
          <cell r="W20">
            <v>97.409757677809168</v>
          </cell>
          <cell r="Y20">
            <v>25363.053242964354</v>
          </cell>
        </row>
        <row r="21">
          <cell r="F21">
            <v>1.5833333333333333</v>
          </cell>
          <cell r="G21">
            <v>49932000</v>
          </cell>
          <cell r="I21">
            <v>14.20737922435803</v>
          </cell>
          <cell r="K21">
            <v>3351.4042260437868</v>
          </cell>
          <cell r="M21">
            <v>1238.2136234068719</v>
          </cell>
          <cell r="O21">
            <v>208.46402126084777</v>
          </cell>
          <cell r="Q21">
            <v>88.021030111590505</v>
          </cell>
          <cell r="S21">
            <v>52.552228942237186</v>
          </cell>
          <cell r="W21">
            <v>95.506795662187841</v>
          </cell>
          <cell r="Y21">
            <v>25296.752211121526</v>
          </cell>
        </row>
        <row r="22">
          <cell r="F22">
            <v>1.6666666666666667</v>
          </cell>
          <cell r="G22">
            <v>52560000</v>
          </cell>
          <cell r="I22">
            <v>13.990062696531973</v>
          </cell>
          <cell r="K22">
            <v>3345.2086516322356</v>
          </cell>
          <cell r="M22">
            <v>1242.083450107378</v>
          </cell>
          <cell r="O22">
            <v>207.31796719139234</v>
          </cell>
          <cell r="Q22">
            <v>88.253177857938852</v>
          </cell>
          <cell r="S22">
            <v>52.513046283528396</v>
          </cell>
          <cell r="W22">
            <v>93.641151608850436</v>
          </cell>
          <cell r="Y22">
            <v>25230.624495503998</v>
          </cell>
        </row>
        <row r="23">
          <cell r="F23">
            <v>1.75</v>
          </cell>
          <cell r="G23">
            <v>55188000</v>
          </cell>
          <cell r="I23">
            <v>13.776070249278455</v>
          </cell>
          <cell r="K23">
            <v>3338.981115270788</v>
          </cell>
          <cell r="M23">
            <v>1245.9014907690919</v>
          </cell>
          <cell r="O23">
            <v>206.21881793472136</v>
          </cell>
          <cell r="Q23">
            <v>88.47958792287271</v>
          </cell>
          <cell r="S23">
            <v>52.469898374261504</v>
          </cell>
          <cell r="W23">
            <v>91.812093326840198</v>
          </cell>
          <cell r="Y23">
            <v>25164.669643048408</v>
          </cell>
        </row>
        <row r="24">
          <cell r="F24">
            <v>1.8333333333333333</v>
          </cell>
          <cell r="G24">
            <v>57816000</v>
          </cell>
          <cell r="I24">
            <v>13.565351037354532</v>
          </cell>
          <cell r="K24">
            <v>3332.7226019672235</v>
          </cell>
          <cell r="M24">
            <v>1249.6679981945204</v>
          </cell>
          <cell r="O24">
            <v>205.16505918324884</v>
          </cell>
          <cell r="Q24">
            <v>88.700471685111708</v>
          </cell>
          <cell r="S24">
            <v>52.423040728724715</v>
          </cell>
          <cell r="W24">
            <v>90.018902991890542</v>
          </cell>
          <cell r="Y24">
            <v>25098.887201875768</v>
          </cell>
        </row>
        <row r="25">
          <cell r="F25">
            <v>1.9166666666666667</v>
          </cell>
          <cell r="G25">
            <v>60444000</v>
          </cell>
          <cell r="I25">
            <v>13.357854993247727</v>
          </cell>
          <cell r="K25">
            <v>3326.4340773194576</v>
          </cell>
          <cell r="M25">
            <v>1253.3832271288106</v>
          </cell>
          <cell r="O25">
            <v>204.15522012160537</v>
          </cell>
          <cell r="Q25">
            <v>88.916033536214243</v>
          </cell>
          <cell r="S25">
            <v>52.372718477598397</v>
          </cell>
          <cell r="W25">
            <v>88.260876864528768</v>
          </cell>
          <cell r="Y25">
            <v>25033.276721288374</v>
          </cell>
        </row>
        <row r="26">
          <cell r="F26">
            <v>2</v>
          </cell>
          <cell r="G26">
            <v>63072000</v>
          </cell>
          <cell r="I26">
            <v>13.15353281527984</v>
          </cell>
          <cell r="K26">
            <v>3320.1164878800864</v>
          </cell>
          <cell r="M26">
            <v>1257.047434171292</v>
          </cell>
          <cell r="O26">
            <v>203.1878722125042</v>
          </cell>
          <cell r="Q26">
            <v>89.126471086963136</v>
          </cell>
          <cell r="S26">
            <v>52.319166717157202</v>
          </cell>
          <cell r="W26">
            <v>86.537325013710998</v>
          </cell>
          <cell r="Y26">
            <v>24967.83775176671</v>
          </cell>
        </row>
        <row r="27">
          <cell r="F27">
            <v>2.0833333333333335</v>
          </cell>
          <cell r="G27">
            <v>65700000</v>
          </cell>
          <cell r="I27">
            <v>12.952335955892716</v>
          </cell>
          <cell r="K27">
            <v>3313.7707615141376</v>
          </cell>
          <cell r="M27">
            <v>1260.660877689055</v>
          </cell>
          <cell r="O27">
            <v>202.26162801637091</v>
          </cell>
          <cell r="Q27">
            <v>89.331975367919171</v>
          </cell>
          <cell r="S27">
            <v>52.262610847730613</v>
          </cell>
          <cell r="W27">
            <v>84.847571045879732</v>
          </cell>
          <cell r="Y27">
            <v>24902.56984496638</v>
          </cell>
        </row>
        <row r="28">
          <cell r="F28">
            <v>2.1666666666666665</v>
          </cell>
          <cell r="G28">
            <v>68328000</v>
          </cell>
          <cell r="I28">
            <v>12.754216610113208</v>
          </cell>
          <cell r="K28">
            <v>3307.3978077501538</v>
          </cell>
          <cell r="M28">
            <v>1264.2238177325276</v>
          </cell>
          <cell r="O28">
            <v>201.37514004379634</v>
          </cell>
          <cell r="Q28">
            <v>89.532731024305278</v>
          </cell>
          <cell r="S28">
            <v>52.203266901737777</v>
          </cell>
          <cell r="W28">
            <v>83.190951839337728</v>
          </cell>
          <cell r="Y28">
            <v>24837.472553715012</v>
          </cell>
        </row>
        <row r="29">
          <cell r="F29">
            <v>2.25</v>
          </cell>
          <cell r="G29">
            <v>70956000</v>
          </cell>
          <cell r="I29">
            <v>12.559127704194568</v>
          </cell>
          <cell r="K29">
            <v>3300.9985181247334</v>
          </cell>
          <cell r="M29">
            <v>1267.7365159530098</v>
          </cell>
          <cell r="O29">
            <v>200.52709963989849</v>
          </cell>
          <cell r="Q29">
            <v>89.728916505379701</v>
          </cell>
          <cell r="S29">
            <v>52.141341861603564</v>
          </cell>
          <cell r="W29">
            <v>81.566817283833785</v>
          </cell>
          <cell r="Y29">
            <v>24772.545432009214</v>
          </cell>
        </row>
        <row r="30">
          <cell r="F30">
            <v>2.3333333333333335</v>
          </cell>
          <cell r="G30">
            <v>73584000</v>
          </cell>
          <cell r="I30">
            <v>12.367022884431588</v>
          </cell>
          <cell r="K30">
            <v>3294.5737665206511</v>
          </cell>
          <cell r="M30">
            <v>1271.1992355221246</v>
          </cell>
          <cell r="O30">
            <v>199.71623589970457</v>
          </cell>
          <cell r="Q30">
            <v>89.920704248451784</v>
          </cell>
          <cell r="S30">
            <v>52.077033967853936</v>
          </cell>
          <cell r="W30">
            <v>79.974530025258261</v>
          </cell>
          <cell r="Y30">
            <v>24707.788035011512</v>
          </cell>
        </row>
        <row r="31">
          <cell r="F31">
            <v>2.4166666666666665</v>
          </cell>
          <cell r="G31">
            <v>76212000</v>
          </cell>
          <cell r="I31">
            <v>12.177856506146821</v>
          </cell>
          <cell r="K31">
            <v>3288.1244094986737</v>
          </cell>
          <cell r="M31">
            <v>1274.6122410531495</v>
          </cell>
          <cell r="O31">
            <v>198.94131461368926</v>
          </cell>
          <cell r="Q31">
            <v>90.108260857690084</v>
          </cell>
          <cell r="S31">
            <v>52.010533017680039</v>
          </cell>
          <cell r="W31">
            <v>78.413465215347941</v>
          </cell>
          <cell r="Y31">
            <v>24643.199919047292</v>
          </cell>
        </row>
        <row r="32">
          <cell r="F32">
            <v>2.5</v>
          </cell>
          <cell r="G32">
            <v>78840000</v>
          </cell>
          <cell r="I32">
            <v>11.991583622845265</v>
          </cell>
          <cell r="K32">
            <v>3281.6512866231951</v>
          </cell>
          <cell r="M32">
            <v>1277.9757985241897</v>
          </cell>
          <cell r="O32">
            <v>198.20113724262941</v>
          </cell>
          <cell r="Q32">
            <v>90.291747277868069</v>
          </cell>
          <cell r="S32">
            <v>51.942020654252261</v>
          </cell>
          <cell r="W32">
            <v>76.883010266302165</v>
          </cell>
          <cell r="Y32">
            <v>24578.780641601774</v>
          </cell>
        </row>
        <row r="33">
          <cell r="F33">
            <v>2.5833333333333335</v>
          </cell>
          <cell r="G33">
            <v>81468000</v>
          </cell>
          <cell r="I33">
            <v>11.80815997553495</v>
          </cell>
          <cell r="K33">
            <v>3275.1552207817972</v>
          </cell>
          <cell r="M33">
            <v>1281.2901752031548</v>
          </cell>
          <cell r="O33">
            <v>197.49453992095891</v>
          </cell>
          <cell r="Q33">
            <v>90.471318963188736</v>
          </cell>
          <cell r="S33">
            <v>51.87167064705725</v>
          </cell>
          <cell r="W33">
            <v>75.382564610213592</v>
          </cell>
          <cell r="Y33">
            <v>24514.529761316968</v>
          </cell>
        </row>
        <row r="34">
          <cell r="F34">
            <v>2.6666666666666665</v>
          </cell>
          <cell r="G34">
            <v>84096000</v>
          </cell>
          <cell r="I34">
            <v>11.627541982210865</v>
          </cell>
          <cell r="K34">
            <v>3268.6370184988568</v>
          </cell>
          <cell r="M34">
            <v>1284.555639574505</v>
          </cell>
          <cell r="O34">
            <v>196.82039248782982</v>
          </cell>
          <cell r="Q34">
            <v>90.647126041325507</v>
          </cell>
          <cell r="S34">
            <v>51.799649163523171</v>
          </cell>
          <cell r="W34">
            <v>73.911539463219398</v>
          </cell>
          <cell r="Y34">
            <v>24450.446837988653</v>
          </cell>
        </row>
        <row r="35">
          <cell r="F35">
            <v>2.75</v>
          </cell>
          <cell r="G35">
            <v>86724000</v>
          </cell>
          <cell r="I35">
            <v>11.449686727499738</v>
          </cell>
          <cell r="K35">
            <v>3262.0974702433068</v>
          </cell>
          <cell r="M35">
            <v>1287.7724612677289</v>
          </cell>
          <cell r="O35">
            <v>196.1775975451086</v>
          </cell>
          <cell r="Q35">
            <v>90.81931347281305</v>
          </cell>
          <cell r="S35">
            <v>51.726115032190648</v>
          </cell>
          <cell r="W35">
            <v>72.469357594280055</v>
          </cell>
          <cell r="Y35">
            <v>24386.531432563359</v>
          </cell>
        </row>
        <row r="36">
          <cell r="F36">
            <v>2.8333333333333335</v>
          </cell>
          <cell r="G36">
            <v>89352000</v>
          </cell>
          <cell r="I36">
            <v>11.274551952463229</v>
          </cell>
          <cell r="K36">
            <v>3255.5373507306576</v>
          </cell>
          <cell r="M36">
            <v>1290.9409109875203</v>
          </cell>
          <cell r="O36">
            <v>195.56508954155748</v>
          </cell>
          <cell r="Q36">
            <v>90.98802120591769</v>
          </cell>
          <cell r="S36">
            <v>51.651219997679682</v>
          </cell>
          <cell r="W36">
            <v>71.055453098495093</v>
          </cell>
          <cell r="Y36">
            <v>24322.783107135361</v>
          </cell>
        </row>
        <row r="37">
          <cell r="F37">
            <v>2.9166666666666665</v>
          </cell>
          <cell r="G37">
            <v>91980000</v>
          </cell>
          <cell r="I37">
            <v>11.102096044557069</v>
          </cell>
          <cell r="K37">
            <v>3248.95741921939</v>
          </cell>
          <cell r="M37">
            <v>1294.0612604456169</v>
          </cell>
          <cell r="O37">
            <v>194.98183388247202</v>
          </cell>
          <cell r="Q37">
            <v>91.153384327113812</v>
          </cell>
          <cell r="S37">
            <v>51.575108967695336</v>
          </cell>
          <cell r="W37">
            <v>69.669271174866637</v>
          </cell>
          <cell r="Y37">
            <v>24259.201424943676</v>
          </cell>
        </row>
        <row r="38">
          <cell r="F38">
            <v>3</v>
          </cell>
          <cell r="G38">
            <v>94608000</v>
          </cell>
          <cell r="I38">
            <v>10.932278027743799</v>
          </cell>
          <cell r="K38">
            <v>3242.3584198018202</v>
          </cell>
          <cell r="M38">
            <v>1297.1337822942698</v>
          </cell>
          <cell r="O38">
            <v>194.42682606406598</v>
          </cell>
          <cell r="Q38">
            <v>91.315533207288738</v>
          </cell>
          <cell r="S38">
            <v>51.497920252308184</v>
          </cell>
          <cell r="W38">
            <v>68.310267908423583</v>
          </cell>
          <cell r="Y38">
            <v>24195.785950369071</v>
          </cell>
        </row>
        <row r="39">
          <cell r="F39">
            <v>3.0833333333333335</v>
          </cell>
          <cell r="G39">
            <v>97236000</v>
          </cell>
          <cell r="I39">
            <v>10.765057552756744</v>
          </cell>
          <cell r="K39">
            <v>3235.7410816895444</v>
          </cell>
          <cell r="M39">
            <v>1300.1587500613093</v>
          </cell>
          <cell r="O39">
            <v>193.89909083191495</v>
          </cell>
          <cell r="Q39">
            <v>91.474593643795529</v>
          </cell>
          <cell r="S39">
            <v>51.419785795738647</v>
          </cell>
          <cell r="W39">
            <v>66.977910056620814</v>
          </cell>
          <cell r="Y39">
            <v>24132.536248931072</v>
          </cell>
        </row>
        <row r="40">
          <cell r="F40">
            <v>3.1666666666666665</v>
          </cell>
          <cell r="G40">
            <v>99864000</v>
          </cell>
          <cell r="I40">
            <v>10.600394887512904</v>
          </cell>
          <cell r="K40">
            <v>3229.1061194935592</v>
          </cell>
          <cell r="M40">
            <v>1303.1364380867753</v>
          </cell>
          <cell r="O40">
            <v>193.39768136278906</v>
          </cell>
          <cell r="Q40">
            <v>91.630686998469628</v>
          </cell>
          <cell r="S40">
            <v>51.340831400867664</v>
          </cell>
          <cell r="W40">
            <v>65.671674839929537</v>
          </cell>
          <cell r="Y40">
            <v>24069.451887284999</v>
          </cell>
        </row>
        <row r="41">
          <cell r="F41">
            <v>3.25</v>
          </cell>
          <cell r="G41">
            <v>102492000</v>
          </cell>
          <cell r="I41">
            <v>10.438250907672492</v>
          </cell>
          <cell r="K41">
            <v>3222.4542334991579</v>
          </cell>
          <cell r="M41">
            <v>1306.0671214610804</v>
          </cell>
          <cell r="O41">
            <v>192.92167846922351</v>
          </cell>
          <cell r="Q41">
            <v>91.783930331722004</v>
          </cell>
          <cell r="S41">
            <v>51.261176946689801</v>
          </cell>
          <cell r="W41">
            <v>64.391049736536559</v>
          </cell>
          <cell r="Y41">
            <v>24006.532433218978</v>
          </cell>
        </row>
        <row r="42">
          <cell r="F42">
            <v>3.3333333333333335</v>
          </cell>
          <cell r="G42">
            <v>105120000</v>
          </cell>
          <cell r="I42">
            <v>10.27858708734288</v>
          </cell>
          <cell r="K42">
            <v>3215.7861099357037</v>
          </cell>
          <cell r="M42">
            <v>1308.9510759646739</v>
          </cell>
          <cell r="O42">
            <v>192.47018982619463</v>
          </cell>
          <cell r="Q42">
            <v>91.934436532818424</v>
          </cell>
          <cell r="S42">
            <v>51.180936598918677</v>
          </cell>
          <cell r="W42">
            <v>63.135532281071868</v>
          </cell>
          <cell r="Y42">
            <v>23943.777455650998</v>
          </cell>
        </row>
        <row r="43">
          <cell r="F43">
            <v>3.4166666666666665</v>
          </cell>
          <cell r="G43">
            <v>107748000</v>
          </cell>
          <cell r="I43">
            <v>10.121365489924724</v>
          </cell>
          <cell r="K43">
            <v>3209.1024212413695</v>
          </cell>
          <cell r="M43">
            <v>1311.7885780091783</v>
          </cell>
          <cell r="O43">
            <v>192.0423492192858</v>
          </cell>
          <cell r="Q43">
            <v>92.08231444645142</v>
          </cell>
          <cell r="S43">
            <v>51.100219013948383</v>
          </cell>
          <cell r="W43">
            <v>61.904629867285408</v>
          </cell>
          <cell r="Y43">
            <v>23881.186524625944</v>
          </cell>
        </row>
        <row r="44">
          <cell r="F44">
            <v>3.5</v>
          </cell>
          <cell r="G44">
            <v>110376000</v>
          </cell>
          <cell r="I44">
            <v>9.9665487590981208</v>
          </cell>
          <cell r="K44">
            <v>3202.4038263229404</v>
          </cell>
          <cell r="M44">
            <v>1314.5799045799654</v>
          </cell>
          <cell r="O44">
            <v>191.63731581374569</v>
          </cell>
          <cell r="Q44">
            <v>92.227668995708441</v>
          </cell>
          <cell r="S44">
            <v>51.019127536368885</v>
          </cell>
          <cell r="W44">
            <v>60.697859554595702</v>
          </cell>
          <cell r="Y44">
            <v>23818.759211312656</v>
          </cell>
        </row>
        <row r="45">
          <cell r="F45">
            <v>3.5833333333333335</v>
          </cell>
          <cell r="G45">
            <v>113004000</v>
          </cell>
          <cell r="I45">
            <v>9.814100109946633</v>
          </cell>
          <cell r="K45">
            <v>3195.6909708107737</v>
          </cell>
          <cell r="M45">
            <v>1317.3253331801445</v>
          </cell>
          <cell r="O45">
            <v>191.25427344385722</v>
          </cell>
          <cell r="Q45">
            <v>92.370601301536979</v>
          </cell>
          <cell r="S45">
            <v>50.937760390227467</v>
          </cell>
          <cell r="W45">
            <v>59.514747878434193</v>
          </cell>
          <cell r="Y45">
            <v>23756.495088000989</v>
          </cell>
        </row>
        <row r="46">
          <cell r="F46">
            <v>3.6666666666666665</v>
          </cell>
          <cell r="G46">
            <v>115632000</v>
          </cell>
          <cell r="I46">
            <v>9.6639833202170831</v>
          </cell>
          <cell r="K46">
            <v>3188.9644873090006</v>
          </cell>
          <cell r="M46">
            <v>1320.0251417759346</v>
          </cell>
          <cell r="O46">
            <v>190.89242992205243</v>
          </cell>
          <cell r="Q46">
            <v>92.511208798804404</v>
          </cell>
          <cell r="S46">
            <v>50.856210864222859</v>
          </cell>
          <cell r="W46">
            <v>58.354830664310953</v>
          </cell>
          <cell r="Y46">
            <v>23694.393728098879</v>
          </cell>
        </row>
        <row r="47">
          <cell r="F47">
            <v>3.75</v>
          </cell>
          <cell r="G47">
            <v>118260000</v>
          </cell>
          <cell r="I47">
            <v>9.5161627217130409</v>
          </cell>
          <cell r="K47">
            <v>3182.2249956410624</v>
          </cell>
          <cell r="M47">
            <v>1322.6796087433895</v>
          </cell>
          <cell r="O47">
            <v>190.55101636722361</v>
          </cell>
          <cell r="Q47">
            <v>92.649585349047797</v>
          </cell>
          <cell r="S47">
            <v>50.774567491013244</v>
          </cell>
          <cell r="W47">
            <v>57.217652845528661</v>
          </cell>
          <cell r="Y47">
            <v>23632.454706129429</v>
          </cell>
        </row>
        <row r="48">
          <cell r="F48">
            <v>3.8333333333333335</v>
          </cell>
          <cell r="G48">
            <v>120888000</v>
          </cell>
          <cell r="I48">
            <v>9.3706031918199493</v>
          </cell>
          <cell r="K48">
            <v>3175.4731030906673</v>
          </cell>
          <cell r="M48">
            <v>1325.2890128164518</v>
          </cell>
          <cell r="O48">
            <v>190.22928655169702</v>
          </cell>
          <cell r="Q48">
            <v>92.785821350006202</v>
          </cell>
          <cell r="S48">
            <v>50.692914220814075</v>
          </cell>
          <cell r="W48">
            <v>56.102768284473335</v>
          </cell>
          <cell r="Y48">
            <v>23570.677597727983</v>
          </cell>
        </row>
        <row r="49">
          <cell r="F49">
            <v>3.9166666666666665</v>
          </cell>
          <cell r="G49">
            <v>123516000</v>
          </cell>
          <cell r="I49">
            <v>9.2272701451598902</v>
          </cell>
          <cell r="K49">
            <v>3168.7094046382513</v>
          </cell>
          <cell r="M49">
            <v>1327.8536330363047</v>
          </cell>
          <cell r="O49">
            <v>189.92651626634989</v>
          </cell>
          <cell r="Q49">
            <v>92.920003842025281</v>
          </cell>
          <cell r="S49">
            <v>50.611330589456536</v>
          </cell>
          <cell r="W49">
            <v>55.009739597411532</v>
          </cell>
          <cell r="Y49">
            <v>23509.06197963922</v>
          </cell>
        </row>
        <row r="50">
          <cell r="F50">
            <v>4</v>
          </cell>
          <cell r="G50">
            <v>126144000</v>
          </cell>
          <cell r="I50">
            <v>9.0861295253739929</v>
          </cell>
          <cell r="K50">
            <v>3161.9344831930289</v>
          </cell>
          <cell r="M50">
            <v>1330.3737487019991</v>
          </cell>
          <cell r="O50">
            <v>189.64200270336613</v>
          </cell>
          <cell r="Q50">
            <v>93.052216611421684</v>
          </cell>
          <cell r="S50">
            <v>50.529891881072572</v>
          </cell>
          <cell r="W50">
            <v>53.938137982725351</v>
          </cell>
          <cell r="Y50">
            <v>23447.607429714259</v>
          </cell>
        </row>
        <row r="51">
          <cell r="F51">
            <v>4.083333333333333</v>
          </cell>
          <cell r="G51">
            <v>128772000</v>
          </cell>
          <cell r="I51">
            <v>8.947147797030544</v>
          </cell>
          <cell r="K51">
            <v>3155.1489098207144</v>
          </cell>
          <cell r="M51">
            <v>1332.8496393223259</v>
          </cell>
          <cell r="O51">
            <v>189.37506385614017</v>
          </cell>
          <cell r="Q51">
            <v>93.182540290892277</v>
          </cell>
          <cell r="S51">
            <v>50.448669285567533</v>
          </cell>
          <cell r="W51">
            <v>52.887543052517678</v>
          </cell>
          <cell r="Y51">
            <v>23386.313526907761</v>
          </cell>
        </row>
        <row r="52">
          <cell r="F52">
            <v>4.166666666666667</v>
          </cell>
          <cell r="G52">
            <v>131400000</v>
          </cell>
          <cell r="I52">
            <v>8.8102919376568671</v>
          </cell>
          <cell r="K52">
            <v>3148.3532439669953</v>
          </cell>
          <cell r="M52">
            <v>1335.2815845689104</v>
          </cell>
          <cell r="O52">
            <v>189.12503793585208</v>
          </cell>
          <cell r="Q52">
            <v>93.311052457050735</v>
          </cell>
          <cell r="S52">
            <v>50.367730051036844</v>
          </cell>
          <cell r="W52">
            <v>51.857542667521599</v>
          </cell>
          <cell r="Y52">
            <v>23325.17985127505</v>
          </cell>
        </row>
        <row r="53">
          <cell r="F53">
            <v>4.25</v>
          </cell>
          <cell r="G53">
            <v>134028000</v>
          </cell>
          <cell r="I53">
            <v>8.6755294298930892</v>
          </cell>
          <cell r="K53">
            <v>3141.5480336768351</v>
          </cell>
          <cell r="M53">
            <v>1337.6698642305039</v>
          </cell>
          <cell r="O53">
            <v>188.89128280425041</v>
          </cell>
          <cell r="Q53">
            <v>93.437827725171886</v>
          </cell>
          <cell r="S53">
            <v>50.287137631278604</v>
          </cell>
          <cell r="W53">
            <v>50.847732775249106</v>
          </cell>
          <cell r="Y53">
            <v>23264.205983969223</v>
          </cell>
        </row>
        <row r="54">
          <cell r="F54">
            <v>4.333333333333333</v>
          </cell>
          <cell r="G54">
            <v>136656000</v>
          </cell>
          <cell r="I54">
            <v>8.5428282537659115</v>
          </cell>
          <cell r="K54">
            <v>3134.733815809685</v>
          </cell>
          <cell r="M54">
            <v>1340.0147581684455</v>
          </cell>
          <cell r="O54">
            <v>188.673175422192</v>
          </cell>
          <cell r="Q54">
            <v>93.562937841221796</v>
          </cell>
          <cell r="S54">
            <v>50.206951828549492</v>
          </cell>
          <cell r="W54">
            <v>49.857717251315599</v>
          </cell>
          <cell r="Y54">
            <v>23203.391507238295</v>
          </cell>
        </row>
        <row r="55">
          <cell r="F55">
            <v>4.416666666666667</v>
          </cell>
          <cell r="G55">
            <v>139284000</v>
          </cell>
          <cell r="I55">
            <v>8.4121568790805767</v>
          </cell>
          <cell r="K55">
            <v>3127.9111162506802</v>
          </cell>
          <cell r="M55">
            <v>1342.3165462732723</v>
          </cell>
          <cell r="O55">
            <v>188.47011131350075</v>
          </cell>
          <cell r="Q55">
            <v>93.686451771249679</v>
          </cell>
          <cell r="S55">
            <v>50.127228931707243</v>
          </cell>
          <cell r="W55">
            <v>48.887107743877792</v>
          </cell>
          <cell r="Y55">
            <v>23142.736004422324</v>
          </cell>
        </row>
        <row r="56">
          <cell r="F56">
            <v>4.5</v>
          </cell>
          <cell r="G56">
            <v>141912000</v>
          </cell>
          <cell r="I56">
            <v>8.2834842579291923</v>
          </cell>
          <cell r="K56">
            <v>3121.0804501178945</v>
          </cell>
          <cell r="M56">
            <v>1344.5755084224525</v>
          </cell>
          <cell r="O56">
            <v>188.28150404371942</v>
          </cell>
          <cell r="Q56">
            <v>93.808435788215235</v>
          </cell>
          <cell r="S56">
            <v>50.048021849878594</v>
          </cell>
          <cell r="W56">
            <v>47.935523521124018</v>
          </cell>
          <cell r="Y56">
            <v>23082.239059950563</v>
          </cell>
        </row>
        <row r="57">
          <cell r="F57">
            <v>4.583333333333333</v>
          </cell>
          <cell r="G57">
            <v>144540000</v>
          </cell>
          <cell r="I57">
            <v>8.1567798173136641</v>
          </cell>
          <cell r="K57">
            <v>3114.2423219657271</v>
          </cell>
          <cell r="M57">
            <v>1346.7919244392203</v>
          </cell>
          <cell r="O57">
            <v>188.10678471334049</v>
          </cell>
          <cell r="Q57">
            <v>93.928953556323293</v>
          </cell>
          <cell r="S57">
            <v>49.969380241787725</v>
          </cell>
          <cell r="W57">
            <v>47.002591321756974</v>
          </cell>
          <cell r="Y57">
            <v>23021.900259338614</v>
          </cell>
        </row>
        <row r="58">
          <cell r="F58">
            <v>4.666666666666667</v>
          </cell>
          <cell r="G58">
            <v>147168000</v>
          </cell>
          <cell r="I58">
            <v>8.0320134518814523</v>
          </cell>
          <cell r="K58">
            <v>3107.397225984495</v>
          </cell>
          <cell r="M58">
            <v>1348.9660740524878</v>
          </cell>
          <cell r="O58">
            <v>187.94540146511355</v>
          </cell>
          <cell r="Q58">
            <v>94.048066212935439</v>
          </cell>
          <cell r="S58">
            <v>49.891350640876233</v>
          </cell>
          <cell r="W58">
            <v>46.087945208410233</v>
          </cell>
          <cell r="Y58">
            <v>22961.719189185576</v>
          </cell>
        </row>
        <row r="59">
          <cell r="F59">
            <v>4.75</v>
          </cell>
          <cell r="G59">
            <v>149796000</v>
          </cell>
          <cell r="I59">
            <v>7.9091555167724579</v>
          </cell>
          <cell r="K59">
            <v>3100.5456461962981</v>
          </cell>
          <cell r="M59">
            <v>1351.0982368578111</v>
          </cell>
          <cell r="O59">
            <v>187.79681900503795</v>
          </cell>
          <cell r="Q59">
            <v>94.165832448126494</v>
          </cell>
          <cell r="S59">
            <v>49.813976576341801</v>
          </cell>
          <cell r="W59">
            <v>45.191226423940904</v>
          </cell>
          <cell r="Y59">
            <v>22901.695437171227</v>
          </cell>
        </row>
        <row r="60">
          <cell r="F60">
            <v>4.833333333333333</v>
          </cell>
          <cell r="G60">
            <v>152424000</v>
          </cell>
          <cell r="I60">
            <v>7.788176820575309</v>
          </cell>
          <cell r="K60">
            <v>3093.6880566472314</v>
          </cell>
          <cell r="M60">
            <v>1353.1886922793926</v>
          </cell>
          <cell r="O60">
            <v>187.66051813666056</v>
          </cell>
          <cell r="Q60">
            <v>94.282308581951668</v>
          </cell>
          <cell r="S60">
            <v>49.737298690219113</v>
          </cell>
          <cell r="W60">
            <v>44.312083250542102</v>
          </cell>
          <cell r="Y60">
            <v>22841.828592053189</v>
          </cell>
        </row>
        <row r="61">
          <cell r="F61">
            <v>4.916666666666667</v>
          </cell>
          <cell r="G61">
            <v>155052000</v>
          </cell>
          <cell r="I61">
            <v>7.6690486183913995</v>
          </cell>
          <cell r="K61">
            <v>3086.8249215960068</v>
          </cell>
          <cell r="M61">
            <v>1355.2377195330926</v>
          </cell>
          <cell r="O61">
            <v>187.53599530830854</v>
          </cell>
          <cell r="Q61">
            <v>94.397548639488605</v>
          </cell>
          <cell r="S61">
            <v>49.661354850622878</v>
          </cell>
          <cell r="W61">
            <v>43.450170871619775</v>
          </cell>
          <cell r="Y61">
            <v>22782.11824366411</v>
          </cell>
        </row>
        <row r="62">
          <cell r="F62">
            <v>5</v>
          </cell>
          <cell r="G62">
            <v>157680000</v>
          </cell>
          <cell r="I62">
            <v>7.5517426050050114</v>
          </cell>
          <cell r="K62">
            <v>3079.9566956990561</v>
          </cell>
          <cell r="M62">
            <v>1357.2455975904331</v>
          </cell>
          <cell r="O62">
            <v>187.42276217289796</v>
          </cell>
          <cell r="Q62">
            <v>94.511604423716435</v>
          </cell>
          <cell r="S62">
            <v>49.586180261269448</v>
          </cell>
          <cell r="W62">
            <v>42.605151236379783</v>
          </cell>
          <cell r="Y62">
            <v>22722.563982908865</v>
          </cell>
        </row>
        <row r="63">
          <cell r="F63">
            <v>5.083333333333333</v>
          </cell>
          <cell r="G63">
            <v>160308000</v>
          </cell>
          <cell r="I63">
            <v>7.4362309081579143</v>
          </cell>
          <cell r="K63">
            <v>3073.0838241921761</v>
          </cell>
          <cell r="M63">
            <v>1359.2126051435719</v>
          </cell>
          <cell r="O63">
            <v>187.32034515996878</v>
          </cell>
          <cell r="Q63">
            <v>94.624525586292592</v>
          </cell>
          <cell r="S63">
            <v>49.51180756738993</v>
          </cell>
          <cell r="W63">
            <v>41.776692927071913</v>
          </cell>
          <cell r="Y63">
            <v>22663.16540176174</v>
          </cell>
        </row>
        <row r="64">
          <cell r="F64">
            <v>5.166666666666667</v>
          </cell>
          <cell r="G64">
            <v>162936000</v>
          </cell>
          <cell r="I64">
            <v>7.3224860819268329</v>
          </cell>
          <cell r="K64">
            <v>3066.2067430687857</v>
          </cell>
          <cell r="M64">
            <v>1361.1390205712255</v>
          </cell>
          <cell r="O64">
            <v>187.22828505960632</v>
          </cell>
          <cell r="Q64">
            <v>94.736359696286144</v>
          </cell>
          <cell r="S64">
            <v>49.438266958144609</v>
          </cell>
          <cell r="W64">
            <v>40.964471028838823</v>
          </cell>
          <cell r="Y64">
            <v>22603.922093263638</v>
          </cell>
        </row>
        <row r="65">
          <cell r="F65">
            <v>5.25</v>
          </cell>
          <cell r="G65">
            <v>165564000</v>
          </cell>
          <cell r="I65">
            <v>7.2104811002022133</v>
          </cell>
          <cell r="K65">
            <v>3059.3258792548527</v>
          </cell>
          <cell r="M65">
            <v>1363.0251219055233</v>
          </cell>
          <cell r="O65">
            <v>187.14613661791924</v>
          </cell>
          <cell r="Q65">
            <v>94.847152306924897</v>
          </cell>
          <cell r="S65">
            <v>49.365586265645085</v>
          </cell>
          <cell r="W65">
            <v>40.168167002118707</v>
          </cell>
          <cell r="Y65">
            <v>22544.833651519297</v>
          </cell>
        </row>
        <row r="66">
          <cell r="F66">
            <v>5.333333333333333</v>
          </cell>
          <cell r="G66">
            <v>168192000</v>
          </cell>
          <cell r="I66">
            <v>7.1001893502667395</v>
          </cell>
          <cell r="K66">
            <v>3052.4416507805549</v>
          </cell>
          <cell r="M66">
            <v>1364.8711867997717</v>
          </cell>
          <cell r="O66">
            <v>187.07346814375273</v>
          </cell>
          <cell r="Q66">
            <v>94.956947020412017</v>
          </cell>
          <cell r="S66">
            <v>49.293791060687603</v>
          </cell>
          <cell r="W66">
            <v>39.387468557551614</v>
          </cell>
          <cell r="Y66">
            <v>22485.8996716945</v>
          </cell>
        </row>
        <row r="67">
          <cell r="F67">
            <v>5.416666666666667</v>
          </cell>
          <cell r="G67">
            <v>170820000</v>
          </cell>
          <cell r="I67">
            <v>6.9915846264720711</v>
          </cell>
          <cell r="K67">
            <v>3045.5544669487367</v>
          </cell>
          <cell r="M67">
            <v>1366.6774924971101</v>
          </cell>
          <cell r="O67">
            <v>187.00986112632518</v>
          </cell>
          <cell r="Q67">
            <v>95.065785550866082</v>
          </cell>
          <cell r="S67">
            <v>49.222904745297853</v>
          </cell>
          <cell r="W67">
            <v>38.62206953334033</v>
          </cell>
          <cell r="Y67">
            <v>22427.119750013309</v>
          </cell>
        </row>
        <row r="68">
          <cell r="F68">
            <v>5.5</v>
          </cell>
          <cell r="G68">
            <v>173448000</v>
          </cell>
          <cell r="I68">
            <v>6.8846411240123064</v>
          </cell>
          <cell r="K68">
            <v>3038.6647285002196</v>
          </cell>
          <cell r="M68">
            <v>1368.4443158000379</v>
          </cell>
          <cell r="O68">
            <v>186.95490986348443</v>
          </cell>
          <cell r="Q68">
            <v>95.173707785437372</v>
          </cell>
          <cell r="S68">
            <v>49.152948642184747</v>
          </cell>
          <cell r="W68">
            <v>37.871669775017573</v>
          </cell>
          <cell r="Y68">
            <v>22368.493483755294</v>
          </cell>
        </row>
        <row r="69">
          <cell r="F69">
            <v>5.583333333333333</v>
          </cell>
          <cell r="G69">
            <v>176076000</v>
          </cell>
          <cell r="I69">
            <v>6.7793334327926802</v>
          </cell>
          <cell r="K69">
            <v>3031.7728277760257</v>
          </cell>
          <cell r="M69">
            <v>1370.1719330407991</v>
          </cell>
          <cell r="O69">
            <v>186.90822110028907</v>
          </cell>
          <cell r="Q69">
            <v>95.280751843651331</v>
          </cell>
          <cell r="S69">
            <v>49.083942081197641</v>
          </cell>
          <cell r="W69">
            <v>37.135975017572378</v>
          </cell>
          <cell r="Y69">
            <v>22310.020471252774</v>
          </cell>
        </row>
        <row r="70">
          <cell r="F70">
            <v>5.666666666666667</v>
          </cell>
          <cell r="G70">
            <v>178704000</v>
          </cell>
          <cell r="I70">
            <v>6.6756365313920512</v>
          </cell>
          <cell r="K70">
            <v>3024.8791488765714</v>
          </cell>
          <cell r="M70">
            <v>1371.8606200525999</v>
          </cell>
          <cell r="O70">
            <v>186.86941367762796</v>
          </cell>
          <cell r="Q70">
            <v>95.386954135029072</v>
          </cell>
          <cell r="S70">
            <v>49.015902482878921</v>
          </cell>
          <cell r="W70">
            <v>36.414696769889318</v>
          </cell>
          <cell r="Y70">
            <v>22251.700311888068</v>
          </cell>
        </row>
        <row r="71">
          <cell r="F71">
            <v>5.75</v>
          </cell>
          <cell r="G71">
            <v>181332000</v>
          </cell>
          <cell r="I71">
            <v>6.5735257811177368</v>
          </cell>
          <cell r="K71">
            <v>3017.9840678178884</v>
          </cell>
          <cell r="M71">
            <v>1373.5106521416465</v>
          </cell>
          <cell r="O71">
            <v>186.83811819059906</v>
          </cell>
          <cell r="Q71">
            <v>95.492349415033104</v>
          </cell>
          <cell r="S71">
            <v>48.948845439200944</v>
          </cell>
          <cell r="W71">
            <v>35.707552201455222</v>
          </cell>
          <cell r="Y71">
            <v>22193.532606090743</v>
          </cell>
        </row>
        <row r="72">
          <cell r="F72">
            <v>5.833333333333333</v>
          </cell>
          <cell r="G72">
            <v>183960000</v>
          </cell>
          <cell r="I72">
            <v>6.4729769201512894</v>
          </cell>
          <cell r="K72">
            <v>3011.0879526849267</v>
          </cell>
          <cell r="M72">
            <v>1375.1223040599839</v>
          </cell>
          <cell r="O72">
            <v>186.81397665637672</v>
          </cell>
          <cell r="Q72">
            <v>95.596970839385335</v>
          </cell>
          <cell r="S72">
            <v>48.882784791573911</v>
          </cell>
          <cell r="W72">
            <v>35.01426403128886</v>
          </cell>
          <cell r="Y72">
            <v>22135.516955334886</v>
          </cell>
        </row>
        <row r="73">
          <cell r="F73">
            <v>5.916666666666667</v>
          </cell>
          <cell r="G73">
            <v>186588000</v>
          </cell>
          <cell r="I73">
            <v>6.3739660577838118</v>
          </cell>
          <cell r="K73">
            <v>3004.1911637819931</v>
          </cell>
          <cell r="M73">
            <v>1376.6958499791197</v>
          </cell>
          <cell r="O73">
            <v>186.79664219130396</v>
          </cell>
          <cell r="Q73">
            <v>95.700850016803045</v>
          </cell>
          <cell r="S73">
            <v>48.817732706208517</v>
          </cell>
          <cell r="W73">
            <v>34.33456041905</v>
          </cell>
          <cell r="Y73">
            <v>22077.652962136362</v>
          </cell>
        </row>
        <row r="74">
          <cell r="F74">
            <v>6</v>
          </cell>
          <cell r="G74">
            <v>189216000</v>
          </cell>
          <cell r="I74">
            <v>6.2764696687394554</v>
          </cell>
          <cell r="K74">
            <v>2997.2940537803815</v>
          </cell>
          <cell r="M74">
            <v>1378.2315634644142</v>
          </cell>
          <cell r="O74">
            <v>186.78577869695357</v>
          </cell>
          <cell r="Q74">
            <v>95.804017060197197</v>
          </cell>
          <cell r="S74">
            <v>48.753699746914997</v>
          </cell>
          <cell r="W74">
            <v>33.668174858285091</v>
          </cell>
          <cell r="Y74">
            <v>22019.940230050099</v>
          </cell>
        </row>
        <row r="75">
          <cell r="F75">
            <v>6.083333333333333</v>
          </cell>
          <cell r="G75">
            <v>191844000</v>
          </cell>
          <cell r="I75">
            <v>6.180464587585746</v>
          </cell>
          <cell r="K75">
            <v>2990.3969678632434</v>
          </cell>
          <cell r="M75">
            <v>1379.7297174502226</v>
          </cell>
          <cell r="O75">
            <v>186.78106055490929</v>
          </cell>
          <cell r="Q75">
            <v>95.906500636376165</v>
          </cell>
          <cell r="S75">
            <v>48.690694945417498</v>
          </cell>
          <cell r="W75">
            <v>33.014846071767614</v>
          </cell>
          <cell r="Y75">
            <v>21962.378363667365</v>
          </cell>
        </row>
        <row r="76">
          <cell r="F76">
            <v>6.166666666666667</v>
          </cell>
          <cell r="G76">
            <v>194472000</v>
          </cell>
          <cell r="I76">
            <v>6.0859280032294061</v>
          </cell>
          <cell r="K76">
            <v>2983.5002438677525</v>
          </cell>
          <cell r="M76">
            <v>1381.1905842157726</v>
          </cell>
          <cell r="O76">
            <v>186.78217233002454</v>
          </cell>
          <cell r="Q76">
            <v>96.008328014297021</v>
          </cell>
          <cell r="S76">
            <v>48.62872586926067</v>
          </cell>
          <cell r="W76">
            <v>32.374317908892017</v>
          </cell>
          <cell r="Y76">
            <v>21904.966968613069</v>
          </cell>
        </row>
        <row r="77">
          <cell r="F77">
            <v>6.25</v>
          </cell>
          <cell r="G77">
            <v>197100000</v>
          </cell>
          <cell r="I77">
            <v>5.9928374534963718</v>
          </cell>
          <cell r="K77">
            <v>2976.6042124246133</v>
          </cell>
          <cell r="M77">
            <v>1382.6144353617613</v>
          </cell>
          <cell r="O77">
            <v>186.78880848192389</v>
          </cell>
          <cell r="Q77">
            <v>96.109525111905015</v>
          </cell>
          <cell r="S77">
            <v>48.567798687382854</v>
          </cell>
          <cell r="W77">
            <v>31.746339245080932</v>
          </cell>
          <cell r="Y77">
            <v>21847.705651543045</v>
          </cell>
        </row>
        <row r="78">
          <cell r="F78">
            <v>6.333333333333333</v>
          </cell>
          <cell r="G78">
            <v>199728000</v>
          </cell>
          <cell r="I78">
            <v>5.9011708197947135</v>
          </cell>
          <cell r="K78">
            <v>2969.7091970949637</v>
          </cell>
          <cell r="M78">
            <v>1384.0015417876566</v>
          </cell>
          <cell r="O78">
            <v>186.80067308451831</v>
          </cell>
          <cell r="Q78">
            <v>96.210116541600996</v>
          </cell>
          <cell r="S78">
            <v>48.507918233428278</v>
          </cell>
          <cell r="W78">
            <v>31.130663883166193</v>
          </cell>
          <cell r="Y78">
            <v>21790.594020141369</v>
          </cell>
        </row>
        <row r="79">
          <cell r="F79">
            <v>6.416666666666667</v>
          </cell>
          <cell r="G79">
            <v>202356000</v>
          </cell>
          <cell r="I79">
            <v>5.8109063218591928</v>
          </cell>
          <cell r="K79">
            <v>2962.8155145047172</v>
          </cell>
          <cell r="M79">
            <v>1385.3521736696878</v>
          </cell>
          <cell r="O79">
            <v>186.81747955331159</v>
          </cell>
          <cell r="Q79">
            <v>96.31012565437527</v>
          </cell>
          <cell r="S79">
            <v>48.449088066868285</v>
          </cell>
          <cell r="W79">
            <v>30.527050456704906</v>
          </cell>
          <cell r="Y79">
            <v>21733.631683117666</v>
          </cell>
        </row>
        <row r="80">
          <cell r="F80">
            <v>6.5</v>
          </cell>
          <cell r="G80">
            <v>204984000</v>
          </cell>
          <cell r="I80">
            <v>5.7220225125762054</v>
          </cell>
          <cell r="K80">
            <v>2955.9234744763962</v>
          </cell>
          <cell r="M80">
            <v>1386.6666004395092</v>
          </cell>
          <cell r="O80">
            <v>186.83895038028214</v>
          </cell>
          <cell r="Q80">
            <v>96.409574582645448</v>
          </cell>
          <cell r="S80">
            <v>48.391310531999864</v>
          </cell>
          <cell r="W80">
            <v>29.935262335192601</v>
          </cell>
          <cell r="Y80">
            <v>21676.818250204426</v>
          </cell>
        </row>
        <row r="81">
          <cell r="F81">
            <v>6.583333333333333</v>
          </cell>
          <cell r="G81">
            <v>207612000</v>
          </cell>
          <cell r="I81">
            <v>5.6344982728878845</v>
          </cell>
          <cell r="K81">
            <v>2949.033380158503</v>
          </cell>
          <cell r="M81">
            <v>1387.945090763526</v>
          </cell>
          <cell r="O81">
            <v>186.86481687612968</v>
          </cell>
          <cell r="Q81">
            <v>96.508484281834669</v>
          </cell>
          <cell r="S81">
            <v>48.334586814887388</v>
          </cell>
          <cell r="W81">
            <v>29.355067531136253</v>
          </cell>
          <cell r="Y81">
            <v>21620.153332154336</v>
          </cell>
        </row>
        <row r="82">
          <cell r="F82">
            <v>6.666666666666667</v>
          </cell>
          <cell r="G82">
            <v>210240000</v>
          </cell>
          <cell r="I82">
            <v>5.5483128067741481</v>
          </cell>
          <cell r="K82">
            <v>2942.1455281524682</v>
          </cell>
          <cell r="M82">
            <v>1389.1879125228631</v>
          </cell>
          <cell r="O82">
            <v>186.89481891968245</v>
          </cell>
          <cell r="Q82">
            <v>96.606874570725623</v>
          </cell>
          <cell r="S82">
            <v>48.278916998311828</v>
          </cell>
          <cell r="W82">
            <v>28.786238608950676</v>
          </cell>
          <cell r="Y82">
            <v>21563.636540737603</v>
          </cell>
        </row>
        <row r="83">
          <cell r="F83">
            <v>6.75</v>
          </cell>
          <cell r="G83">
            <v>212868000</v>
          </cell>
          <cell r="I83">
            <v>5.4634456363115058</v>
          </cell>
          <cell r="K83">
            <v>2935.2602086372317</v>
          </cell>
          <cell r="M83">
            <v>1390.3953327939678</v>
          </cell>
          <cell r="O83">
            <v>186.92870471426664</v>
          </cell>
          <cell r="Q83">
            <v>96.704764170624884</v>
          </cell>
          <cell r="S83">
            <v>48.224300114789592</v>
          </cell>
          <cell r="W83">
            <v>28.228552595642508</v>
          </cell>
          <cell r="Y83">
            <v>21507.267488739311</v>
          </cell>
        </row>
        <row r="84">
          <cell r="F84">
            <v>6.833333333333333</v>
          </cell>
          <cell r="G84">
            <v>215496000</v>
          </cell>
          <cell r="I84">
            <v>5.3798765968074385</v>
          </cell>
          <cell r="K84">
            <v>2928.3777054914913</v>
          </cell>
          <cell r="M84">
            <v>1391.5676178298288</v>
          </cell>
          <cell r="O84">
            <v>186.96623055084441</v>
          </cell>
          <cell r="Q84">
            <v>96.80217074337088</v>
          </cell>
          <cell r="S84">
            <v>48.170734197721394</v>
          </cell>
          <cell r="W84">
            <v>27.681790893246724</v>
          </cell>
          <cell r="Y84">
            <v>21451.045789956748</v>
          </cell>
        </row>
        <row r="85">
          <cell r="F85">
            <v>6.916666666666667</v>
          </cell>
          <cell r="G85">
            <v>218124000</v>
          </cell>
          <cell r="I85">
            <v>5.2975858320092124</v>
          </cell>
          <cell r="K85">
            <v>2921.4982964136666</v>
          </cell>
          <cell r="M85">
            <v>1392.7050330418008</v>
          </cell>
          <cell r="O85">
            <v>187.00716057773312</v>
          </cell>
          <cell r="Q85">
            <v>96.899110928218249</v>
          </cell>
          <cell r="S85">
            <v>48.118216330729773</v>
          </cell>
          <cell r="W85">
            <v>27.145739192981271</v>
          </cell>
          <cell r="Y85">
            <v>21394.971059196778</v>
          </cell>
        </row>
        <row r="86">
          <cell r="F86">
            <v>7</v>
          </cell>
          <cell r="G86">
            <v>220752000</v>
          </cell>
          <cell r="I86">
            <v>5.2165537893859701</v>
          </cell>
          <cell r="K86">
            <v>2914.6222530396217</v>
          </cell>
          <cell r="M86">
            <v>1393.80784298202</v>
          </cell>
          <cell r="O86">
            <v>187.05126657672304</v>
          </cell>
          <cell r="Q86">
            <v>96.995600377630083</v>
          </cell>
          <cell r="S86">
            <v>48.066742695242127</v>
          </cell>
          <cell r="W86">
            <v>26.62018739108613</v>
          </cell>
          <cell r="Y86">
            <v>21339.042912273184</v>
          </cell>
        </row>
        <row r="87">
          <cell r="F87">
            <v>7.083333333333333</v>
          </cell>
          <cell r="G87">
            <v>223380000</v>
          </cell>
          <cell r="I87">
            <v>5.1367612154829922</v>
          </cell>
          <cell r="K87">
            <v>2907.7498410581848</v>
          </cell>
          <cell r="M87">
            <v>1394.8763113263988</v>
          </cell>
          <cell r="O87">
            <v>187.09832774541621</v>
          </cell>
          <cell r="Q87">
            <v>97.091653792008856</v>
          </cell>
          <cell r="S87">
            <v>48.016308616374367</v>
          </cell>
          <cell r="W87">
            <v>26.104929506313741</v>
          </cell>
          <cell r="Y87">
            <v>21283.260966004054</v>
          </cell>
        </row>
        <row r="88">
          <cell r="F88">
            <v>7.166666666666667</v>
          </cell>
          <cell r="G88">
            <v>226008000</v>
          </cell>
          <cell r="I88">
            <v>5.0581891513470216</v>
          </cell>
          <cell r="K88">
            <v>2900.8813203245086</v>
          </cell>
          <cell r="M88">
            <v>1395.910700858185</v>
          </cell>
          <cell r="O88">
            <v>187.14813048561382</v>
          </cell>
          <cell r="Q88">
            <v>97.187284953395974</v>
          </cell>
          <cell r="S88">
            <v>47.966908607168811</v>
          </cell>
          <cell r="W88">
            <v>25.599763599038411</v>
          </cell>
          <cell r="Y88">
            <v>21227.62483820914</v>
          </cell>
        </row>
        <row r="89">
          <cell r="F89">
            <v>7.25</v>
          </cell>
          <cell r="G89">
            <v>228636000</v>
          </cell>
          <cell r="I89">
            <v>4.9808189280215558</v>
          </cell>
          <cell r="K89">
            <v>2894.0169449713126</v>
          </cell>
          <cell r="M89">
            <v>1396.9112734520768</v>
          </cell>
          <cell r="O89">
            <v>187.2004681975844</v>
          </cell>
          <cell r="Q89">
            <v>97.282506758168978</v>
          </cell>
          <cell r="S89">
            <v>47.918536411238229</v>
          </cell>
          <cell r="W89">
            <v>25.104491691952902</v>
          </cell>
          <cell r="Y89">
            <v>21172.134147707249</v>
          </cell>
        </row>
        <row r="90">
          <cell r="F90">
            <v>7.333333333333333</v>
          </cell>
          <cell r="G90">
            <v>231264000</v>
          </cell>
          <cell r="I90">
            <v>4.9046321621110502</v>
          </cell>
          <cell r="K90">
            <v>2887.1569635180417</v>
          </cell>
          <cell r="M90">
            <v>1397.8782900588767</v>
          </cell>
          <cell r="O90">
            <v>187.25514108004981</v>
          </cell>
          <cell r="Q90">
            <v>97.377331248764676</v>
          </cell>
          <cell r="S90">
            <v>47.87118504386639</v>
          </cell>
          <cell r="W90">
            <v>24.618919692321096</v>
          </cell>
          <cell r="Y90">
            <v>21116.788514313626</v>
          </cell>
        </row>
        <row r="91">
          <cell r="F91">
            <v>7.416666666666667</v>
          </cell>
          <cell r="G91">
            <v>233892000</v>
          </cell>
          <cell r="I91">
            <v>4.8296107514129671</v>
          </cell>
          <cell r="K91">
            <v>2880.3016189779864</v>
          </cell>
          <cell r="M91">
            <v>1398.812010690677</v>
          </cell>
          <cell r="O91">
            <v>187.31195593573045</v>
          </cell>
          <cell r="Q91">
            <v>97.471769644455733</v>
          </cell>
          <cell r="S91">
            <v>47.824846831614067</v>
          </cell>
          <cell r="W91">
            <v>24.142857315756174</v>
          </cell>
          <cell r="Y91">
            <v>21061.587558837349</v>
          </cell>
        </row>
        <row r="92">
          <cell r="F92">
            <v>7.5</v>
          </cell>
          <cell r="G92">
            <v>236520000</v>
          </cell>
          <cell r="I92">
            <v>4.755736870616639</v>
          </cell>
          <cell r="K92">
            <v>2873.4511489633965</v>
          </cell>
          <cell r="M92">
            <v>1399.7126944065617</v>
          </cell>
          <cell r="O92">
            <v>187.37072598229554</v>
          </cell>
          <cell r="Q92">
            <v>97.565832371207378</v>
          </cell>
          <cell r="S92">
            <v>47.779513450477921</v>
          </cell>
          <cell r="W92">
            <v>23.676118011494395</v>
          </cell>
          <cell r="Y92">
            <v>21006.530903078739</v>
          </cell>
        </row>
        <row r="93">
          <cell r="F93">
            <v>7.583333333333333</v>
          </cell>
          <cell r="G93">
            <v>239148000</v>
          </cell>
          <cell r="I93">
            <v>4.6829929670679205</v>
          </cell>
          <cell r="K93">
            <v>2866.6057857886317</v>
          </cell>
          <cell r="M93">
            <v>1400.580599298816</v>
          </cell>
          <cell r="O93">
            <v>187.43127066856874</v>
          </cell>
          <cell r="Q93">
            <v>97.659529090640163</v>
          </cell>
          <cell r="S93">
            <v>47.735175962648235</v>
          </cell>
          <cell r="W93">
            <v>23.218518889135119</v>
          </cell>
          <cell r="Y93">
            <v>20951.618169826761</v>
          </cell>
        </row>
        <row r="94">
          <cell r="F94">
            <v>7.666666666666667</v>
          </cell>
          <cell r="G94">
            <v>241776000</v>
          </cell>
          <cell r="I94">
            <v>4.6113617565986278</v>
          </cell>
          <cell r="K94">
            <v>2859.7657565713812</v>
          </cell>
          <cell r="M94">
            <v>1401.41598247963</v>
          </cell>
          <cell r="O94">
            <v>187.49341549584341</v>
          </cell>
          <cell r="Q94">
            <v>97.752868728124156</v>
          </cell>
          <cell r="S94">
            <v>47.691824851910248</v>
          </cell>
          <cell r="W94">
            <v>22.769880646818301</v>
          </cell>
          <cell r="Y94">
            <v>20896.848982856438</v>
          </cell>
        </row>
        <row r="95">
          <cell r="F95">
            <v>7.75</v>
          </cell>
          <cell r="G95">
            <v>244404000</v>
          </cell>
          <cell r="I95">
            <v>4.5408262194197668</v>
          </cell>
          <cell r="K95">
            <v>2852.9312833319877</v>
          </cell>
          <cell r="M95">
            <v>1402.2191000682872</v>
          </cell>
          <cell r="O95">
            <v>187.55699184416565</v>
          </cell>
          <cell r="Q95">
            <v>97.845859500028936</v>
          </cell>
          <cell r="S95">
            <v>47.649450057732281</v>
          </cell>
          <cell r="W95">
            <v>22.330027500811269</v>
          </cell>
          <cell r="Y95">
            <v>20842.222966926282</v>
          </cell>
        </row>
        <row r="96">
          <cell r="F96">
            <v>7.833333333333333</v>
          </cell>
          <cell r="G96">
            <v>247032000</v>
          </cell>
          <cell r="I96">
            <v>4.4713695960775812</v>
          </cell>
          <cell r="K96">
            <v>2846.1025830909171</v>
          </cell>
          <cell r="M96">
            <v>1402.9902071788263</v>
          </cell>
          <cell r="O96">
            <v>187.62183680344791</v>
          </cell>
          <cell r="Q96">
            <v>97.938508940153412</v>
          </cell>
          <cell r="S96">
            <v>47.608041008082751</v>
          </cell>
          <cell r="W96">
            <v>21.89878711647712</v>
          </cell>
          <cell r="Y96">
            <v>20787.739747775708</v>
          </cell>
        </row>
        <row r="97">
          <cell r="F97">
            <v>7.916666666666667</v>
          </cell>
          <cell r="G97">
            <v>249660000</v>
          </cell>
          <cell r="I97">
            <v>4.4029753834714569</v>
          </cell>
          <cell r="K97">
            <v>2839.2798679644006</v>
          </cell>
          <cell r="M97">
            <v>1403.729557908166</v>
          </cell>
          <cell r="O97">
            <v>187.68779300927872</v>
          </cell>
          <cell r="Q97">
            <v>98.030823925358575</v>
          </cell>
          <cell r="S97">
            <v>47.567586651016811</v>
          </cell>
          <cell r="W97">
            <v>21.475990540597621</v>
          </cell>
          <cell r="Y97">
            <v>20733.39895212249</v>
          </cell>
        </row>
        <row r="98">
          <cell r="F98">
            <v>8</v>
          </cell>
          <cell r="G98">
            <v>252288000</v>
          </cell>
          <cell r="I98">
            <v>4.3356273309327342</v>
          </cell>
          <cell r="K98">
            <v>2832.4633452582893</v>
          </cell>
          <cell r="M98">
            <v>1404.4374053246827</v>
          </cell>
          <cell r="O98">
            <v>187.754708483299</v>
          </cell>
          <cell r="Q98">
            <v>98.122810700425717</v>
          </cell>
          <cell r="S98">
            <v>47.528075485072144</v>
          </cell>
          <cell r="W98">
            <v>21.06147213502404</v>
          </cell>
          <cell r="Y98">
            <v>20679.200207660186</v>
          </cell>
        </row>
        <row r="99">
          <cell r="F99">
            <v>8.0833333333333339</v>
          </cell>
          <cell r="G99">
            <v>254916000</v>
          </cell>
          <cell r="I99">
            <v>4.2693094363635034</v>
          </cell>
          <cell r="K99">
            <v>2825.6532175601519</v>
          </cell>
          <cell r="M99">
            <v>1405.1140014572293</v>
          </cell>
          <cell r="O99">
            <v>187.82243647801783</v>
          </cell>
          <cell r="Q99">
            <v>98.21447490216211</v>
          </cell>
          <cell r="S99">
            <v>47.489495588512249</v>
          </cell>
          <cell r="W99">
            <v>20.655069511629865</v>
          </cell>
          <cell r="Y99">
            <v>20625.143143055597</v>
          </cell>
        </row>
        <row r="100">
          <cell r="F100">
            <v>8.1666666666666661</v>
          </cell>
          <cell r="G100">
            <v>257544000</v>
          </cell>
          <cell r="I100">
            <v>4.2040059424344562</v>
          </cell>
          <cell r="K100">
            <v>2818.8496828296484</v>
          </cell>
          <cell r="M100">
            <v>1405.7595972845886</v>
          </cell>
          <cell r="O100">
            <v>187.89083532594523</v>
          </cell>
          <cell r="Q100">
            <v>98.305821582775437</v>
          </cell>
          <cell r="S100">
            <v>47.451834647454433</v>
          </cell>
          <cell r="W100">
            <v>20.256623468539857</v>
          </cell>
          <cell r="Y100">
            <v>20571.227387946215</v>
          </cell>
        </row>
        <row r="101">
          <cell r="F101">
            <v>8.25</v>
          </cell>
          <cell r="G101">
            <v>260172000</v>
          </cell>
          <cell r="I101">
            <v>4.1397013328408985</v>
          </cell>
          <cell r="K101">
            <v>2812.0529344872111</v>
          </cell>
          <cell r="M101">
            <v>1406.3744427253475</v>
          </cell>
          <cell r="O101">
            <v>187.95976829292189</v>
          </cell>
          <cell r="Q101">
            <v>98.396855232537661</v>
          </cell>
          <cell r="S101">
            <v>47.415079982918591</v>
          </cell>
          <cell r="W101">
            <v>19.865977927610373</v>
          </cell>
          <cell r="Y101">
            <v>20517.452572937695</v>
          </cell>
        </row>
        <row r="102">
          <cell r="F102">
            <v>8.3333333333333339</v>
          </cell>
          <cell r="G102">
            <v>262800000</v>
          </cell>
          <cell r="I102">
            <v>4.0763803286160298</v>
          </cell>
          <cell r="K102">
            <v>2805.2631615010691</v>
          </cell>
          <cell r="M102">
            <v>1406.9587866281861</v>
          </cell>
          <cell r="O102">
            <v>188.02910343552989</v>
          </cell>
          <cell r="Q102">
            <v>98.487579801758443</v>
          </cell>
          <cell r="S102">
            <v>47.37921857683174</v>
          </cell>
          <cell r="W102">
            <v>19.482979873136451</v>
          </cell>
          <cell r="Y102">
            <v>20463.818329601316</v>
          </cell>
        </row>
        <row r="103">
          <cell r="F103">
            <v>8.4166666666666661</v>
          </cell>
          <cell r="G103">
            <v>265428000</v>
          </cell>
          <cell r="I103">
            <v>4.0140278845006163</v>
          </cell>
          <cell r="K103">
            <v>2798.4805484726394</v>
          </cell>
          <cell r="M103">
            <v>1407.5128767625686</v>
          </cell>
          <cell r="O103">
            <v>188.0987134624711</v>
          </cell>
          <cell r="Q103">
            <v>98.57799872208787</v>
          </cell>
          <cell r="S103">
            <v>47.344237097022258</v>
          </cell>
          <cell r="W103">
            <v>19.107479291761535</v>
          </cell>
          <cell r="Y103">
            <v>20410.324290471461</v>
          </cell>
        </row>
        <row r="104">
          <cell r="F104">
            <v>8.5</v>
          </cell>
          <cell r="G104">
            <v>268056000</v>
          </cell>
          <cell r="I104">
            <v>3.9526291853681901</v>
          </cell>
          <cell r="K104">
            <v>2791.705275720321</v>
          </cell>
          <cell r="M104">
            <v>1408.0369598098312</v>
          </cell>
          <cell r="O104">
            <v>188.16847559980374</v>
          </cell>
          <cell r="Q104">
            <v>98.668114927167281</v>
          </cell>
          <cell r="S104">
            <v>47.310121921236764</v>
          </cell>
          <cell r="W104">
            <v>18.739329113566303</v>
          </cell>
          <cell r="Y104">
            <v>20356.970089043098</v>
          </cell>
        </row>
        <row r="105">
          <cell r="F105">
            <v>8.5833333333333339</v>
          </cell>
          <cell r="G105">
            <v>270684000</v>
          </cell>
          <cell r="I105">
            <v>3.8921696427049328</v>
          </cell>
          <cell r="K105">
            <v>2784.9375193617216</v>
          </cell>
          <cell r="M105">
            <v>1408.5312813546541</v>
          </cell>
          <cell r="O105">
            <v>188.23827145992982</v>
          </cell>
          <cell r="Q105">
            <v>98.757930872646881</v>
          </cell>
          <cell r="S105">
            <v>47.276859160211487</v>
          </cell>
          <cell r="W105">
            <v>18.378385154313388</v>
          </cell>
          <cell r="Y105">
            <v>20303.755359769268</v>
          </cell>
        </row>
        <row r="106">
          <cell r="F106">
            <v>8.6666666666666661</v>
          </cell>
          <cell r="G106">
            <v>273312000</v>
          </cell>
          <cell r="I106">
            <v>3.8326348911434014</v>
          </cell>
          <cell r="K106">
            <v>2778.1774513943424</v>
          </cell>
          <cell r="M106">
            <v>1408.9960858769109</v>
          </cell>
          <cell r="O106">
            <v>188.30798691422982</v>
          </cell>
          <cell r="Q106">
            <v>98.847448555588073</v>
          </cell>
          <cell r="S106">
            <v>47.24443467982919</v>
          </cell>
          <cell r="W106">
            <v>18.024506058825384</v>
          </cell>
          <cell r="Y106">
            <v>20250.679738058581</v>
          </cell>
        </row>
        <row r="107">
          <cell r="F107">
            <v>8.75</v>
          </cell>
          <cell r="G107">
            <v>275940000</v>
          </cell>
          <cell r="I107">
            <v>3.7740107850492732</v>
          </cell>
          <cell r="K107">
            <v>2771.4252397747514</v>
          </cell>
          <cell r="M107">
            <v>1409.4316167438865</v>
          </cell>
          <cell r="O107">
            <v>188.37751196924353</v>
          </cell>
          <cell r="Q107">
            <v>98.936669533267946</v>
          </cell>
          <cell r="S107">
            <v>47.21283412239152</v>
          </cell>
          <cell r="W107">
            <v>17.677553245473849</v>
          </cell>
          <cell r="Y107">
            <v>20197.742860272723</v>
          </cell>
        </row>
        <row r="108">
          <cell r="F108">
            <v>8.8333333333333339</v>
          </cell>
          <cell r="G108">
            <v>278568000</v>
          </cell>
          <cell r="I108">
            <v>3.7162833951603012</v>
          </cell>
          <cell r="K108">
            <v>2764.6810484962766</v>
          </cell>
          <cell r="M108">
            <v>1409.8381162028538</v>
          </cell>
          <cell r="O108">
            <v>188.44674064629893</v>
          </cell>
          <cell r="Q108">
            <v>99.025594941403057</v>
          </cell>
          <cell r="S108">
            <v>47.182042927036044</v>
          </cell>
          <cell r="W108">
            <v>17.33739085175754</v>
          </cell>
          <cell r="Y108">
            <v>20144.944363723953</v>
          </cell>
        </row>
        <row r="109">
          <cell r="F109">
            <v>8.9166666666666661</v>
          </cell>
          <cell r="G109">
            <v>281196000</v>
          </cell>
          <cell r="I109">
            <v>3.6594390052766803</v>
          </cell>
          <cell r="K109">
            <v>2757.9450376652412</v>
          </cell>
          <cell r="M109">
            <v>1410.2158253740038</v>
          </cell>
          <cell r="O109">
            <v>188.51557086449364</v>
          </cell>
          <cell r="Q109">
            <v>99.114225511808883</v>
          </cell>
          <cell r="S109">
            <v>47.152046349326071</v>
          </cell>
          <cell r="W109">
            <v>17.003885680948475</v>
          </cell>
          <cell r="Y109">
            <v>20092.283886672627</v>
          </cell>
        </row>
        <row r="110">
          <cell r="F110">
            <v>9</v>
          </cell>
          <cell r="G110">
            <v>283824000</v>
          </cell>
          <cell r="I110">
            <v>3.603464109002037</v>
          </cell>
          <cell r="K110">
            <v>2751.2173635757717</v>
          </cell>
          <cell r="M110">
            <v>1410.5649842437172</v>
          </cell>
          <cell r="O110">
            <v>188.58390432693579</v>
          </cell>
          <cell r="Q110">
            <v>99.202561589511106</v>
          </cell>
          <cell r="S110">
            <v>47.122829480040679</v>
          </cell>
          <cell r="W110">
            <v>16.676907149784896</v>
          </cell>
          <cell r="Y110">
            <v>20039.761068324719</v>
          </cell>
        </row>
        <row r="111">
          <cell r="F111">
            <v>9.0833333333333339</v>
          </cell>
          <cell r="G111">
            <v>286452000</v>
          </cell>
          <cell r="I111">
            <v>3.5483454065342692</v>
          </cell>
          <cell r="K111">
            <v>2744.4981787832048</v>
          </cell>
          <cell r="M111">
            <v>1410.885831658172</v>
          </cell>
          <cell r="O111">
            <v>188.65164641015474</v>
          </cell>
          <cell r="Q111">
            <v>99.29060314932434</v>
          </cell>
          <cell r="S111">
            <v>47.094377263191511</v>
          </cell>
          <cell r="W111">
            <v>16.356327237190591</v>
          </cell>
          <cell r="Y111">
            <v>19987.375548829346</v>
          </cell>
        </row>
        <row r="112">
          <cell r="F112">
            <v>9.1666666666666661</v>
          </cell>
          <cell r="G112">
            <v>289080000</v>
          </cell>
          <cell r="I112">
            <v>3.4940698015054741</v>
          </cell>
          <cell r="K112">
            <v>2737.7876321761191</v>
          </cell>
          <cell r="M112">
            <v>1411.1786053172798</v>
          </cell>
          <cell r="O112">
            <v>188.71870605659313</v>
          </cell>
          <cell r="Q112">
            <v>99.378349811913438</v>
          </cell>
          <cell r="S112">
            <v>47.066674513291979</v>
          </cell>
          <cell r="W112">
            <v>16.042020434000406</v>
          </cell>
          <cell r="Y112">
            <v>19935.126969276305</v>
          </cell>
        </row>
        <row r="113">
          <cell r="F113">
            <v>9.25</v>
          </cell>
          <cell r="G113">
            <v>291708000</v>
          </cell>
          <cell r="I113">
            <v>3.4406243978702125</v>
          </cell>
          <cell r="K113">
            <v>2731.085869047015</v>
          </cell>
          <cell r="M113">
            <v>1411.4435417689401</v>
          </cell>
          <cell r="O113">
            <v>188.78499567009561</v>
          </cell>
          <cell r="Q113">
            <v>99.465800859352214</v>
          </cell>
          <cell r="S113">
            <v>47.039705931903896</v>
          </cell>
          <cell r="W113">
            <v>15.73386369367225</v>
          </cell>
          <cell r="Y113">
            <v>19883.01497169361</v>
          </cell>
        </row>
        <row r="114">
          <cell r="F114">
            <v>9.3333333333333339</v>
          </cell>
          <cell r="G114">
            <v>294336000</v>
          </cell>
          <cell r="I114">
            <v>3.3879964968413683</v>
          </cell>
          <cell r="K114">
            <v>2724.3930311616728</v>
          </cell>
          <cell r="M114">
            <v>1411.6808764036089</v>
          </cell>
          <cell r="O114">
            <v>188.8504310143108</v>
          </cell>
          <cell r="Q114">
            <v>99.552955250193875</v>
          </cell>
          <cell r="S114">
            <v>47.013456123485696</v>
          </cell>
          <cell r="W114">
            <v>15.431736383966188</v>
          </cell>
          <cell r="Y114">
            <v>19831.039199045048</v>
          </cell>
        </row>
        <row r="115">
          <cell r="F115">
            <v>9.4166666666666661</v>
          </cell>
          <cell r="G115">
            <v>296964000</v>
          </cell>
          <cell r="I115">
            <v>3.3361735938728811</v>
          </cell>
          <cell r="K115">
            <v>2717.7092568272092</v>
          </cell>
          <cell r="M115">
            <v>1411.8908434491714</v>
          </cell>
          <cell r="O115">
            <v>188.91493111392631</v>
          </cell>
          <cell r="Q115">
            <v>99.639811634067172</v>
          </cell>
          <cell r="S115">
            <v>46.987909610565644</v>
          </cell>
          <cell r="W115">
            <v>15.135520239571688</v>
          </cell>
          <cell r="Y115">
            <v>19779.199295227721</v>
          </cell>
        </row>
        <row r="116">
          <cell r="F116">
            <v>9.5</v>
          </cell>
          <cell r="G116">
            <v>299592000</v>
          </cell>
          <cell r="I116">
            <v>3.285143375688627</v>
          </cell>
          <cell r="K116">
            <v>2711.0346809588586</v>
          </cell>
          <cell r="M116">
            <v>1412.0736759661133</v>
          </cell>
          <cell r="O116">
            <v>188.97841815865795</v>
          </cell>
          <cell r="Q116">
            <v>99.726368365811709</v>
          </cell>
          <cell r="S116">
            <v>46.963050848262803</v>
          </cell>
          <cell r="W116">
            <v>14.845099315664397</v>
          </cell>
          <cell r="Y116">
            <v>19727.49490506962</v>
          </cell>
        </row>
        <row r="117">
          <cell r="F117">
            <v>9.5833333333333339</v>
          </cell>
          <cell r="G117">
            <v>302220000</v>
          </cell>
          <cell r="I117">
            <v>3.2348937173567482</v>
          </cell>
          <cell r="K117">
            <v>2704.3694351455019</v>
          </cell>
          <cell r="M117">
            <v>1412.2296058429824</v>
          </cell>
          <cell r="O117">
            <v>189.04081740991722</v>
          </cell>
          <cell r="Q117">
            <v>99.812623519165754</v>
          </cell>
          <cell r="S117">
            <v>46.938864238177764</v>
          </cell>
          <cell r="W117">
            <v>14.560359942374202</v>
          </cell>
          <cell r="Y117">
            <v>19675.925674327173</v>
          </cell>
        </row>
        <row r="118">
          <cell r="F118">
            <v>9.6666666666666661</v>
          </cell>
          <cell r="G118">
            <v>304848000</v>
          </cell>
          <cell r="I118">
            <v>3.1854126794087336</v>
          </cell>
          <cell r="K118">
            <v>2697.7136477139684</v>
          </cell>
          <cell r="M118">
            <v>1412.3588637921343</v>
          </cell>
          <cell r="O118">
            <v>189.10205711008302</v>
          </cell>
          <cell r="Q118">
            <v>99.898574900019298</v>
          </cell>
          <cell r="S118">
            <v>46.915334141674499</v>
          </cell>
          <cell r="W118">
            <v>14.281190680146711</v>
          </cell>
          <cell r="Y118">
            <v>19624.491249682833</v>
          </cell>
        </row>
        <row r="119">
          <cell r="F119">
            <v>9.75</v>
          </cell>
          <cell r="G119">
            <v>307476000</v>
          </cell>
          <cell r="I119">
            <v>3.1366885050025646</v>
          </cell>
          <cell r="K119">
            <v>2691.0674437921289</v>
          </cell>
          <cell r="M119">
            <v>1412.4616793457558</v>
          </cell>
          <cell r="O119">
            <v>189.16206839430507</v>
          </cell>
          <cell r="Q119">
            <v>99.984220059244748</v>
          </cell>
          <cell r="S119">
            <v>46.892444892574019</v>
          </cell>
          <cell r="W119">
            <v>14.007482275980616</v>
          </cell>
          <cell r="Y119">
            <v>19573.191278742659</v>
          </cell>
        </row>
        <row r="120">
          <cell r="F120">
            <v>9.8333333333333339</v>
          </cell>
          <cell r="G120">
            <v>310104000</v>
          </cell>
          <cell r="I120">
            <v>3.088709617129255</v>
          </cell>
          <cell r="K120">
            <v>2684.4309453708102</v>
          </cell>
          <cell r="M120">
            <v>1412.5382808521588</v>
          </cell>
          <cell r="O120">
            <v>189.22078520476958</v>
          </cell>
          <cell r="Q120">
            <v>100.0695563051175</v>
          </cell>
          <cell r="S120">
            <v>46.87018080927988</v>
          </cell>
          <cell r="W120">
            <v>13.73912762052375</v>
          </cell>
          <cell r="Y120">
            <v>19522.025410033886</v>
          </cell>
        </row>
        <row r="121">
          <cell r="F121">
            <v>9.9166666666666661</v>
          </cell>
          <cell r="G121">
            <v>312732000</v>
          </cell>
          <cell r="I121">
            <v>3.041464615862119</v>
          </cell>
          <cell r="K121">
            <v>2677.8042713645441</v>
          </cell>
          <cell r="M121">
            <v>1412.5888954723378</v>
          </cell>
          <cell r="O121">
            <v>189.27814420735865</v>
          </cell>
          <cell r="Q121">
            <v>100.15458071533811</v>
          </cell>
          <cell r="S121">
            <v>46.848526206355039</v>
          </cell>
          <cell r="W121">
            <v>13.476021706010989</v>
          </cell>
          <cell r="Y121">
            <v>19470.993293002535</v>
          </cell>
        </row>
        <row r="122">
          <cell r="F122">
            <v>10</v>
          </cell>
          <cell r="G122">
            <v>315360000</v>
          </cell>
          <cell r="I122">
            <v>2.9949422756481145</v>
          </cell>
          <cell r="K122">
            <v>2671.1875376711791</v>
          </cell>
          <cell r="M122">
            <v>1412.6137491767856</v>
          </cell>
          <cell r="O122">
            <v>189.3340847106372</v>
          </cell>
          <cell r="Q122">
            <v>100.23929014866742</v>
          </cell>
          <cell r="S122">
            <v>46.827465405568809</v>
          </cell>
          <cell r="W122">
            <v>13.218061585027492</v>
          </cell>
          <cell r="Y122">
            <v>19420.094578010998</v>
          </cell>
        </row>
        <row r="123">
          <cell r="F123">
            <v>10.083333333333334</v>
          </cell>
          <cell r="G123">
            <v>317988000</v>
          </cell>
          <cell r="I123">
            <v>2.9491315426406182</v>
          </cell>
          <cell r="K123">
            <v>2664.580857230374</v>
          </cell>
          <cell r="M123">
            <v>1412.6130667425605</v>
          </cell>
          <cell r="O123">
            <v>189.38854858710326</v>
          </cell>
          <cell r="Q123">
            <v>100.32368125618594</v>
          </cell>
          <cell r="S123">
            <v>46.806982746432226</v>
          </cell>
          <cell r="W123">
            <v>12.965146330081062</v>
          </cell>
          <cell r="Y123">
            <v>19369.328916335646</v>
          </cell>
        </row>
        <row r="124">
          <cell r="F124">
            <v>10.166666666666666</v>
          </cell>
          <cell r="G124">
            <v>320616000</v>
          </cell>
          <cell r="I124">
            <v>2.9040215320729992</v>
          </cell>
          <cell r="K124">
            <v>2657.9843400809932</v>
          </cell>
          <cell r="M124">
            <v>1412.5870717505984</v>
          </cell>
          <cell r="O124">
            <v>189.44148019663879</v>
          </cell>
          <cell r="Q124">
            <v>100.40775049218814</v>
          </cell>
          <cell r="S124">
            <v>46.787062596239522</v>
          </cell>
          <cell r="W124">
            <v>12.717176993967779</v>
          </cell>
          <cell r="Y124">
            <v>19318.695960164445</v>
          </cell>
        </row>
        <row r="125">
          <cell r="F125">
            <v>10.25</v>
          </cell>
          <cell r="G125">
            <v>323244000</v>
          </cell>
          <cell r="I125">
            <v>2.8596015256723657</v>
          </cell>
          <cell r="K125">
            <v>2651.398093417426</v>
          </cell>
          <cell r="M125">
            <v>1412.5359865832654</v>
          </cell>
          <cell r="O125">
            <v>189.49282631210025</v>
          </cell>
          <cell r="Q125">
            <v>100.49149412472231</v>
          </cell>
          <cell r="S125">
            <v>46.767689359632804</v>
          </cell>
          <cell r="W125">
            <v>12.474056570915319</v>
          </cell>
          <cell r="Y125">
            <v>19268.195362594564</v>
          </cell>
        </row>
        <row r="126">
          <cell r="F126">
            <v>10.333333333333334</v>
          </cell>
          <cell r="G126">
            <v>325872000</v>
          </cell>
          <cell r="I126">
            <v>2.8158609691128715</v>
          </cell>
          <cell r="K126">
            <v>2644.8222216448476</v>
          </cell>
          <cell r="M126">
            <v>1412.4600324221428</v>
          </cell>
          <cell r="O126">
            <v>189.54253604698977</v>
          </cell>
          <cell r="Q126">
            <v>100.57490824578601</v>
          </cell>
          <cell r="S126">
            <v>46.748847487706591</v>
          </cell>
          <cell r="W126">
            <v>12.235689958488708</v>
          </cell>
          <cell r="Y126">
            <v>19217.826777630005</v>
          </cell>
        </row>
        <row r="127">
          <cell r="F127">
            <v>10.416666666666666</v>
          </cell>
          <cell r="G127">
            <v>328500000</v>
          </cell>
          <cell r="I127">
            <v>2.7727894695079769</v>
          </cell>
          <cell r="K127">
            <v>2638.2568264334454</v>
          </cell>
          <cell r="M127">
            <v>1412.3594292460405</v>
          </cell>
          <cell r="O127">
            <v>189.59056078514925</v>
          </cell>
          <cell r="Q127">
            <v>100.6579887811873</v>
          </cell>
          <cell r="S127">
            <v>46.730521486668273</v>
          </cell>
          <cell r="W127">
            <v>12.001983920243545</v>
          </cell>
          <cell r="Y127">
            <v>19167.589860179236</v>
          </cell>
        </row>
        <row r="128">
          <cell r="F128">
            <v>10.5</v>
          </cell>
          <cell r="G128">
            <v>331128000</v>
          </cell>
          <cell r="I128">
            <v>2.7303767929410672</v>
          </cell>
          <cell r="K128">
            <v>2631.7020067716257</v>
          </cell>
          <cell r="M128">
            <v>1412.2343958292327</v>
          </cell>
          <cell r="O128">
            <v>189.63685411242153</v>
          </cell>
          <cell r="Q128">
            <v>100.74073150008122</v>
          </cell>
          <cell r="S128">
            <v>46.712695926070111</v>
          </cell>
          <cell r="W128">
            <v>11.772847049112043</v>
          </cell>
          <cell r="Y128">
            <v>19117.484266052812</v>
          </cell>
        </row>
        <row r="129">
          <cell r="F129">
            <v>10.583333333333334</v>
          </cell>
          <cell r="G129">
            <v>333756000</v>
          </cell>
          <cell r="I129">
            <v>2.6886128620338448</v>
          </cell>
          <cell r="K129">
            <v>2625.1578590182216</v>
          </cell>
          <cell r="M129">
            <v>1412.0851497399096</v>
          </cell>
          <cell r="O129">
            <v>189.68137175022432</v>
          </cell>
          <cell r="Q129">
            <v>100.82313202419097</v>
          </cell>
          <cell r="S129">
            <v>46.695355446627843</v>
          </cell>
          <cell r="W129">
            <v>11.54818973150749</v>
          </cell>
          <cell r="Y129">
            <v>19067.509651961031</v>
          </cell>
        </row>
        <row r="130">
          <cell r="F130">
            <v>10.666666666666666</v>
          </cell>
          <cell r="G130">
            <v>336384000</v>
          </cell>
          <cell r="I130">
            <v>2.6474877535519128</v>
          </cell>
          <cell r="K130">
            <v>2618.624476953722</v>
          </cell>
          <cell r="M130">
            <v>1411.9119073388415</v>
          </cell>
          <cell r="O130">
            <v>189.7240714909837</v>
          </cell>
          <cell r="Q130">
            <v>100.90518583672285</v>
          </cell>
          <cell r="S130">
            <v>46.678484767640576</v>
          </cell>
          <cell r="W130">
            <v>11.327924112133045</v>
          </cell>
          <cell r="Y130">
            <v>19017.665675511576</v>
          </cell>
        </row>
        <row r="131">
          <cell r="F131">
            <v>10.75</v>
          </cell>
          <cell r="G131">
            <v>339012000</v>
          </cell>
          <cell r="I131">
            <v>2.6069916960469857</v>
          </cell>
          <cell r="K131">
            <v>2612.101951830537</v>
          </cell>
          <cell r="M131">
            <v>1411.7148837782479</v>
          </cell>
          <cell r="O131">
            <v>189.7649131353761</v>
          </cell>
          <cell r="Q131">
            <v>100.98688829098404</v>
          </cell>
          <cell r="S131">
            <v>46.66206869402609</v>
          </cell>
          <cell r="W131">
            <v>11.111964059481041</v>
          </cell>
          <cell r="Y131">
            <v>18967.951995207175</v>
          </cell>
        </row>
        <row r="132">
          <cell r="F132">
            <v>10.833333333333334</v>
          </cell>
          <cell r="G132">
            <v>341640000</v>
          </cell>
          <cell r="I132">
            <v>2.5671150675351644</v>
          </cell>
          <cell r="K132">
            <v>2605.5903724223208</v>
          </cell>
          <cell r="M132">
            <v>1411.4942930008679</v>
          </cell>
          <cell r="O132">
            <v>189.80385843132856</v>
          </cell>
          <cell r="Q132">
            <v>101.06823461871154</v>
          </cell>
          <cell r="S132">
            <v>46.646092122985344</v>
          </cell>
          <cell r="W132">
            <v>10.900225132009256</v>
          </cell>
          <cell r="Y132">
            <v>18918.368270443247</v>
          </cell>
        </row>
        <row r="133">
          <cell r="F133">
            <v>10.916666666666666</v>
          </cell>
          <cell r="G133">
            <v>344268000</v>
          </cell>
          <cell r="I133">
            <v>2.5278483932107236</v>
          </cell>
          <cell r="K133">
            <v>2599.0898250723685</v>
          </cell>
          <cell r="M133">
            <v>1411.2503477392258</v>
          </cell>
          <cell r="O133">
            <v>189.84087101472863</v>
          </cell>
          <cell r="Q133">
            <v>101.14921993812091</v>
          </cell>
          <cell r="S133">
            <v>46.630540050309399</v>
          </cell>
          <cell r="W133">
            <v>10.692624544980863</v>
          </cell>
          <cell r="Y133">
            <v>18868.914161505585</v>
          </cell>
        </row>
        <row r="134">
          <cell r="F134">
            <v>11</v>
          </cell>
          <cell r="G134">
            <v>346896000</v>
          </cell>
          <cell r="I134">
            <v>2.4891823431948699</v>
          </cell>
          <cell r="K134">
            <v>2592.6003937411019</v>
          </cell>
          <cell r="M134">
            <v>1410.9832595150888</v>
          </cell>
          <cell r="O134">
            <v>189.87591635179686</v>
          </cell>
          <cell r="Q134">
            <v>101.22983926168281</v>
          </cell>
          <cell r="S134">
            <v>46.615397576341714</v>
          </cell>
          <cell r="W134">
            <v>10.489081137955031</v>
          </cell>
          <cell r="Y134">
            <v>18819.589329568018</v>
          </cell>
        </row>
        <row r="135">
          <cell r="F135">
            <v>11.083333333333334</v>
          </cell>
          <cell r="G135">
            <v>349524000</v>
          </cell>
          <cell r="I135">
            <v>2.4511077303189346</v>
          </cell>
          <cell r="K135">
            <v>2586.1221600526655</v>
          </cell>
          <cell r="M135">
            <v>1410.6932386391086</v>
          </cell>
          <cell r="O135">
            <v>189.90896168307552</v>
          </cell>
          <cell r="Q135">
            <v>101.31008750363536</v>
          </cell>
          <cell r="S135">
            <v>46.600649911608265</v>
          </cell>
          <cell r="W135">
            <v>10.289515342915424</v>
          </cell>
          <cell r="Y135">
            <v>18770.393436690094</v>
          </cell>
        </row>
        <row r="136">
          <cell r="F136">
            <v>11.166666666666666</v>
          </cell>
          <cell r="G136">
            <v>352152000</v>
          </cell>
          <cell r="I136">
            <v>2.4136155079414761</v>
          </cell>
          <cell r="K136">
            <v>2579.6552033406451</v>
          </cell>
          <cell r="M136">
            <v>1410.3804942106465</v>
          </cell>
          <cell r="O136">
            <v>189.93997596898927</v>
          </cell>
          <cell r="Q136">
            <v>101.38995948723984</v>
          </cell>
          <cell r="S136">
            <v>46.586282382127528</v>
          </cell>
          <cell r="W136">
            <v>10.09384915302407</v>
          </cell>
          <cell r="Y136">
            <v>18721.326145814764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C50"/>
  <sheetViews>
    <sheetView workbookViewId="0">
      <selection activeCell="A52" sqref="A52"/>
    </sheetView>
  </sheetViews>
  <sheetFormatPr baseColWidth="10" defaultRowHeight="15"/>
  <cols>
    <col min="1" max="1" width="54" customWidth="1"/>
    <col min="2" max="3" width="6.5703125" style="4" bestFit="1" customWidth="1"/>
  </cols>
  <sheetData>
    <row r="1" spans="1:3" ht="30">
      <c r="A1" s="3" t="str">
        <f>"BURNUP LIBRARY := EVO: LIBRARY FLUX TRACK BURNUP ::
  EDIT 3 DEPL "&amp;TEXT(B1,"#.")&amp;" "&amp;TEXT(C1,"#.")&amp;" DAY POWR 70.89610455 ;"</f>
        <v>BURNUP LIBRARY := EVO: LIBRARY FLUX TRACK BURNUP ::
  EDIT 3 DEPL . 73. DAY POWR 70.89610455 ;</v>
      </c>
      <c r="B1" s="4">
        <v>0</v>
      </c>
      <c r="C1" s="4">
        <v>73</v>
      </c>
    </row>
    <row r="2" spans="1:3" ht="30">
      <c r="A2" s="3" t="str">
        <f t="shared" ref="A2:A50" si="0">"BURNUP LIBRARY := EVO: LIBRARY FLUX TRACK BURNUP ::
  EDIT 3 DEPL "&amp;TEXT(B2,"#.")&amp;" "&amp;TEXT(C2,"#.")&amp;" DAY POWR 70.89610455 ;"</f>
        <v>BURNUP LIBRARY := EVO: LIBRARY FLUX TRACK BURNUP ::
  EDIT 3 DEPL 73. 146. DAY POWR 70.89610455 ;</v>
      </c>
      <c r="B2" s="4">
        <f>C1</f>
        <v>73</v>
      </c>
      <c r="C2" s="4">
        <f>B2+73</f>
        <v>146</v>
      </c>
    </row>
    <row r="3" spans="1:3" ht="30">
      <c r="A3" s="3" t="str">
        <f t="shared" si="0"/>
        <v>BURNUP LIBRARY := EVO: LIBRARY FLUX TRACK BURNUP ::
  EDIT 3 DEPL 146. 219. DAY POWR 70.89610455 ;</v>
      </c>
      <c r="B3" s="4">
        <f t="shared" ref="B3:B50" si="1">C2</f>
        <v>146</v>
      </c>
      <c r="C3" s="4">
        <f t="shared" ref="C3:C50" si="2">B3+73</f>
        <v>219</v>
      </c>
    </row>
    <row r="4" spans="1:3" ht="30">
      <c r="A4" s="3" t="str">
        <f t="shared" si="0"/>
        <v>BURNUP LIBRARY := EVO: LIBRARY FLUX TRACK BURNUP ::
  EDIT 3 DEPL 219. 292. DAY POWR 70.89610455 ;</v>
      </c>
      <c r="B4" s="4">
        <f t="shared" si="1"/>
        <v>219</v>
      </c>
      <c r="C4" s="4">
        <f t="shared" si="2"/>
        <v>292</v>
      </c>
    </row>
    <row r="5" spans="1:3" ht="30">
      <c r="A5" s="3" t="str">
        <f t="shared" si="0"/>
        <v>BURNUP LIBRARY := EVO: LIBRARY FLUX TRACK BURNUP ::
  EDIT 3 DEPL 292. 365. DAY POWR 70.89610455 ;</v>
      </c>
      <c r="B5" s="4">
        <f t="shared" si="1"/>
        <v>292</v>
      </c>
      <c r="C5" s="4">
        <f t="shared" si="2"/>
        <v>365</v>
      </c>
    </row>
    <row r="6" spans="1:3" ht="30">
      <c r="A6" s="3" t="str">
        <f t="shared" si="0"/>
        <v>BURNUP LIBRARY := EVO: LIBRARY FLUX TRACK BURNUP ::
  EDIT 3 DEPL 365. 438. DAY POWR 70.89610455 ;</v>
      </c>
      <c r="B6" s="4">
        <f t="shared" si="1"/>
        <v>365</v>
      </c>
      <c r="C6" s="4">
        <f t="shared" si="2"/>
        <v>438</v>
      </c>
    </row>
    <row r="7" spans="1:3" ht="30">
      <c r="A7" s="3" t="str">
        <f t="shared" si="0"/>
        <v>BURNUP LIBRARY := EVO: LIBRARY FLUX TRACK BURNUP ::
  EDIT 3 DEPL 438. 511. DAY POWR 70.89610455 ;</v>
      </c>
      <c r="B7" s="4">
        <f t="shared" si="1"/>
        <v>438</v>
      </c>
      <c r="C7" s="4">
        <f t="shared" si="2"/>
        <v>511</v>
      </c>
    </row>
    <row r="8" spans="1:3" ht="30">
      <c r="A8" s="3" t="str">
        <f t="shared" si="0"/>
        <v>BURNUP LIBRARY := EVO: LIBRARY FLUX TRACK BURNUP ::
  EDIT 3 DEPL 511. 584. DAY POWR 70.89610455 ;</v>
      </c>
      <c r="B8" s="4">
        <f t="shared" si="1"/>
        <v>511</v>
      </c>
      <c r="C8" s="4">
        <f t="shared" si="2"/>
        <v>584</v>
      </c>
    </row>
    <row r="9" spans="1:3" ht="30">
      <c r="A9" s="3" t="str">
        <f t="shared" si="0"/>
        <v>BURNUP LIBRARY := EVO: LIBRARY FLUX TRACK BURNUP ::
  EDIT 3 DEPL 584. 657. DAY POWR 70.89610455 ;</v>
      </c>
      <c r="B9" s="4">
        <f t="shared" si="1"/>
        <v>584</v>
      </c>
      <c r="C9" s="4">
        <f t="shared" si="2"/>
        <v>657</v>
      </c>
    </row>
    <row r="10" spans="1:3" ht="30">
      <c r="A10" s="3" t="str">
        <f t="shared" si="0"/>
        <v>BURNUP LIBRARY := EVO: LIBRARY FLUX TRACK BURNUP ::
  EDIT 3 DEPL 657. 730. DAY POWR 70.89610455 ;</v>
      </c>
      <c r="B10" s="4">
        <f t="shared" si="1"/>
        <v>657</v>
      </c>
      <c r="C10" s="4">
        <f t="shared" si="2"/>
        <v>730</v>
      </c>
    </row>
    <row r="11" spans="1:3" ht="30">
      <c r="A11" s="3" t="str">
        <f t="shared" si="0"/>
        <v>BURNUP LIBRARY := EVO: LIBRARY FLUX TRACK BURNUP ::
  EDIT 3 DEPL 730. 803. DAY POWR 70.89610455 ;</v>
      </c>
      <c r="B11" s="4">
        <f t="shared" si="1"/>
        <v>730</v>
      </c>
      <c r="C11" s="4">
        <f t="shared" si="2"/>
        <v>803</v>
      </c>
    </row>
    <row r="12" spans="1:3" ht="30">
      <c r="A12" s="3" t="str">
        <f t="shared" si="0"/>
        <v>BURNUP LIBRARY := EVO: LIBRARY FLUX TRACK BURNUP ::
  EDIT 3 DEPL 803. 876. DAY POWR 70.89610455 ;</v>
      </c>
      <c r="B12" s="4">
        <f t="shared" si="1"/>
        <v>803</v>
      </c>
      <c r="C12" s="4">
        <f t="shared" si="2"/>
        <v>876</v>
      </c>
    </row>
    <row r="13" spans="1:3" ht="30">
      <c r="A13" s="3" t="str">
        <f t="shared" si="0"/>
        <v>BURNUP LIBRARY := EVO: LIBRARY FLUX TRACK BURNUP ::
  EDIT 3 DEPL 876. 949. DAY POWR 70.89610455 ;</v>
      </c>
      <c r="B13" s="4">
        <f t="shared" si="1"/>
        <v>876</v>
      </c>
      <c r="C13" s="4">
        <f t="shared" si="2"/>
        <v>949</v>
      </c>
    </row>
    <row r="14" spans="1:3" ht="30">
      <c r="A14" s="3" t="str">
        <f t="shared" si="0"/>
        <v>BURNUP LIBRARY := EVO: LIBRARY FLUX TRACK BURNUP ::
  EDIT 3 DEPL 949. 1022. DAY POWR 70.89610455 ;</v>
      </c>
      <c r="B14" s="4">
        <f t="shared" si="1"/>
        <v>949</v>
      </c>
      <c r="C14" s="4">
        <f t="shared" si="2"/>
        <v>1022</v>
      </c>
    </row>
    <row r="15" spans="1:3" ht="30">
      <c r="A15" s="3" t="str">
        <f t="shared" si="0"/>
        <v>BURNUP LIBRARY := EVO: LIBRARY FLUX TRACK BURNUP ::
  EDIT 3 DEPL 1022. 1095. DAY POWR 70.89610455 ;</v>
      </c>
      <c r="B15" s="4">
        <f t="shared" si="1"/>
        <v>1022</v>
      </c>
      <c r="C15" s="4">
        <f t="shared" si="2"/>
        <v>1095</v>
      </c>
    </row>
    <row r="16" spans="1:3" ht="30">
      <c r="A16" s="3" t="str">
        <f t="shared" si="0"/>
        <v>BURNUP LIBRARY := EVO: LIBRARY FLUX TRACK BURNUP ::
  EDIT 3 DEPL 1095. 1168. DAY POWR 70.89610455 ;</v>
      </c>
      <c r="B16" s="4">
        <f t="shared" si="1"/>
        <v>1095</v>
      </c>
      <c r="C16" s="4">
        <f t="shared" si="2"/>
        <v>1168</v>
      </c>
    </row>
    <row r="17" spans="1:3" ht="30">
      <c r="A17" s="3" t="str">
        <f t="shared" si="0"/>
        <v>BURNUP LIBRARY := EVO: LIBRARY FLUX TRACK BURNUP ::
  EDIT 3 DEPL 1168. 1241. DAY POWR 70.89610455 ;</v>
      </c>
      <c r="B17" s="4">
        <f t="shared" si="1"/>
        <v>1168</v>
      </c>
      <c r="C17" s="4">
        <f t="shared" si="2"/>
        <v>1241</v>
      </c>
    </row>
    <row r="18" spans="1:3" ht="30">
      <c r="A18" s="3" t="str">
        <f t="shared" si="0"/>
        <v>BURNUP LIBRARY := EVO: LIBRARY FLUX TRACK BURNUP ::
  EDIT 3 DEPL 1241. 1314. DAY POWR 70.89610455 ;</v>
      </c>
      <c r="B18" s="4">
        <f t="shared" si="1"/>
        <v>1241</v>
      </c>
      <c r="C18" s="4">
        <f t="shared" si="2"/>
        <v>1314</v>
      </c>
    </row>
    <row r="19" spans="1:3" ht="30">
      <c r="A19" s="3" t="str">
        <f t="shared" si="0"/>
        <v>BURNUP LIBRARY := EVO: LIBRARY FLUX TRACK BURNUP ::
  EDIT 3 DEPL 1314. 1387. DAY POWR 70.89610455 ;</v>
      </c>
      <c r="B19" s="4">
        <f t="shared" si="1"/>
        <v>1314</v>
      </c>
      <c r="C19" s="4">
        <f t="shared" si="2"/>
        <v>1387</v>
      </c>
    </row>
    <row r="20" spans="1:3" ht="30">
      <c r="A20" s="3" t="str">
        <f t="shared" si="0"/>
        <v>BURNUP LIBRARY := EVO: LIBRARY FLUX TRACK BURNUP ::
  EDIT 3 DEPL 1387. 1460. DAY POWR 70.89610455 ;</v>
      </c>
      <c r="B20" s="4">
        <f t="shared" si="1"/>
        <v>1387</v>
      </c>
      <c r="C20" s="4">
        <f t="shared" si="2"/>
        <v>1460</v>
      </c>
    </row>
    <row r="21" spans="1:3" ht="30">
      <c r="A21" s="3" t="str">
        <f t="shared" si="0"/>
        <v>BURNUP LIBRARY := EVO: LIBRARY FLUX TRACK BURNUP ::
  EDIT 3 DEPL 1460. 1533. DAY POWR 70.89610455 ;</v>
      </c>
      <c r="B21" s="4">
        <f t="shared" si="1"/>
        <v>1460</v>
      </c>
      <c r="C21" s="4">
        <f t="shared" si="2"/>
        <v>1533</v>
      </c>
    </row>
    <row r="22" spans="1:3" ht="30">
      <c r="A22" s="3" t="str">
        <f t="shared" si="0"/>
        <v>BURNUP LIBRARY := EVO: LIBRARY FLUX TRACK BURNUP ::
  EDIT 3 DEPL 1533. 1606. DAY POWR 70.89610455 ;</v>
      </c>
      <c r="B22" s="4">
        <f t="shared" si="1"/>
        <v>1533</v>
      </c>
      <c r="C22" s="4">
        <f t="shared" si="2"/>
        <v>1606</v>
      </c>
    </row>
    <row r="23" spans="1:3" ht="30">
      <c r="A23" s="3" t="str">
        <f t="shared" si="0"/>
        <v>BURNUP LIBRARY := EVO: LIBRARY FLUX TRACK BURNUP ::
  EDIT 3 DEPL 1606. 1679. DAY POWR 70.89610455 ;</v>
      </c>
      <c r="B23" s="4">
        <f t="shared" si="1"/>
        <v>1606</v>
      </c>
      <c r="C23" s="4">
        <f t="shared" si="2"/>
        <v>1679</v>
      </c>
    </row>
    <row r="24" spans="1:3" ht="30">
      <c r="A24" s="3" t="str">
        <f t="shared" si="0"/>
        <v>BURNUP LIBRARY := EVO: LIBRARY FLUX TRACK BURNUP ::
  EDIT 3 DEPL 1679. 1752. DAY POWR 70.89610455 ;</v>
      </c>
      <c r="B24" s="4">
        <f t="shared" si="1"/>
        <v>1679</v>
      </c>
      <c r="C24" s="4">
        <f t="shared" si="2"/>
        <v>1752</v>
      </c>
    </row>
    <row r="25" spans="1:3" ht="30">
      <c r="A25" s="3" t="str">
        <f t="shared" si="0"/>
        <v>BURNUP LIBRARY := EVO: LIBRARY FLUX TRACK BURNUP ::
  EDIT 3 DEPL 1752. 1825. DAY POWR 70.89610455 ;</v>
      </c>
      <c r="B25" s="4">
        <f t="shared" si="1"/>
        <v>1752</v>
      </c>
      <c r="C25" s="4">
        <f t="shared" si="2"/>
        <v>1825</v>
      </c>
    </row>
    <row r="26" spans="1:3" ht="30">
      <c r="A26" s="3" t="str">
        <f t="shared" si="0"/>
        <v>BURNUP LIBRARY := EVO: LIBRARY FLUX TRACK BURNUP ::
  EDIT 3 DEPL 1825. 1898. DAY POWR 70.89610455 ;</v>
      </c>
      <c r="B26" s="4">
        <f t="shared" si="1"/>
        <v>1825</v>
      </c>
      <c r="C26" s="4">
        <f t="shared" si="2"/>
        <v>1898</v>
      </c>
    </row>
    <row r="27" spans="1:3" ht="30">
      <c r="A27" s="3" t="str">
        <f t="shared" si="0"/>
        <v>BURNUP LIBRARY := EVO: LIBRARY FLUX TRACK BURNUP ::
  EDIT 3 DEPL 1898. 1971. DAY POWR 70.89610455 ;</v>
      </c>
      <c r="B27" s="4">
        <f t="shared" si="1"/>
        <v>1898</v>
      </c>
      <c r="C27" s="4">
        <f t="shared" si="2"/>
        <v>1971</v>
      </c>
    </row>
    <row r="28" spans="1:3" ht="30">
      <c r="A28" s="3" t="str">
        <f t="shared" si="0"/>
        <v>BURNUP LIBRARY := EVO: LIBRARY FLUX TRACK BURNUP ::
  EDIT 3 DEPL 1971. 2044. DAY POWR 70.89610455 ;</v>
      </c>
      <c r="B28" s="4">
        <f t="shared" si="1"/>
        <v>1971</v>
      </c>
      <c r="C28" s="4">
        <f t="shared" si="2"/>
        <v>2044</v>
      </c>
    </row>
    <row r="29" spans="1:3" ht="30">
      <c r="A29" s="3" t="str">
        <f t="shared" si="0"/>
        <v>BURNUP LIBRARY := EVO: LIBRARY FLUX TRACK BURNUP ::
  EDIT 3 DEPL 2044. 2117. DAY POWR 70.89610455 ;</v>
      </c>
      <c r="B29" s="4">
        <f t="shared" si="1"/>
        <v>2044</v>
      </c>
      <c r="C29" s="4">
        <f t="shared" si="2"/>
        <v>2117</v>
      </c>
    </row>
    <row r="30" spans="1:3" ht="30">
      <c r="A30" s="3" t="str">
        <f t="shared" si="0"/>
        <v>BURNUP LIBRARY := EVO: LIBRARY FLUX TRACK BURNUP ::
  EDIT 3 DEPL 2117. 2190. DAY POWR 70.89610455 ;</v>
      </c>
      <c r="B30" s="4">
        <f t="shared" si="1"/>
        <v>2117</v>
      </c>
      <c r="C30" s="4">
        <f t="shared" si="2"/>
        <v>2190</v>
      </c>
    </row>
    <row r="31" spans="1:3" ht="30">
      <c r="A31" s="3" t="str">
        <f t="shared" si="0"/>
        <v>BURNUP LIBRARY := EVO: LIBRARY FLUX TRACK BURNUP ::
  EDIT 3 DEPL 2190. 2263. DAY POWR 70.89610455 ;</v>
      </c>
      <c r="B31" s="4">
        <f t="shared" si="1"/>
        <v>2190</v>
      </c>
      <c r="C31" s="4">
        <f t="shared" si="2"/>
        <v>2263</v>
      </c>
    </row>
    <row r="32" spans="1:3" ht="30">
      <c r="A32" s="3" t="str">
        <f t="shared" si="0"/>
        <v>BURNUP LIBRARY := EVO: LIBRARY FLUX TRACK BURNUP ::
  EDIT 3 DEPL 2263. 2336. DAY POWR 70.89610455 ;</v>
      </c>
      <c r="B32" s="4">
        <f t="shared" si="1"/>
        <v>2263</v>
      </c>
      <c r="C32" s="4">
        <f t="shared" si="2"/>
        <v>2336</v>
      </c>
    </row>
    <row r="33" spans="1:3" ht="30">
      <c r="A33" s="3" t="str">
        <f t="shared" si="0"/>
        <v>BURNUP LIBRARY := EVO: LIBRARY FLUX TRACK BURNUP ::
  EDIT 3 DEPL 2336. 2409. DAY POWR 70.89610455 ;</v>
      </c>
      <c r="B33" s="4">
        <f t="shared" si="1"/>
        <v>2336</v>
      </c>
      <c r="C33" s="4">
        <f t="shared" si="2"/>
        <v>2409</v>
      </c>
    </row>
    <row r="34" spans="1:3" ht="30">
      <c r="A34" s="3" t="str">
        <f t="shared" si="0"/>
        <v>BURNUP LIBRARY := EVO: LIBRARY FLUX TRACK BURNUP ::
  EDIT 3 DEPL 2409. 2482. DAY POWR 70.89610455 ;</v>
      </c>
      <c r="B34" s="4">
        <f t="shared" si="1"/>
        <v>2409</v>
      </c>
      <c r="C34" s="4">
        <f t="shared" si="2"/>
        <v>2482</v>
      </c>
    </row>
    <row r="35" spans="1:3" ht="30">
      <c r="A35" s="3" t="str">
        <f t="shared" si="0"/>
        <v>BURNUP LIBRARY := EVO: LIBRARY FLUX TRACK BURNUP ::
  EDIT 3 DEPL 2482. 2555. DAY POWR 70.89610455 ;</v>
      </c>
      <c r="B35" s="4">
        <f t="shared" si="1"/>
        <v>2482</v>
      </c>
      <c r="C35" s="4">
        <f t="shared" si="2"/>
        <v>2555</v>
      </c>
    </row>
    <row r="36" spans="1:3" ht="30">
      <c r="A36" s="3" t="str">
        <f t="shared" si="0"/>
        <v>BURNUP LIBRARY := EVO: LIBRARY FLUX TRACK BURNUP ::
  EDIT 3 DEPL 2555. 2628. DAY POWR 70.89610455 ;</v>
      </c>
      <c r="B36" s="4">
        <f t="shared" si="1"/>
        <v>2555</v>
      </c>
      <c r="C36" s="4">
        <f t="shared" si="2"/>
        <v>2628</v>
      </c>
    </row>
    <row r="37" spans="1:3" ht="30">
      <c r="A37" s="3" t="str">
        <f t="shared" si="0"/>
        <v>BURNUP LIBRARY := EVO: LIBRARY FLUX TRACK BURNUP ::
  EDIT 3 DEPL 2628. 2701. DAY POWR 70.89610455 ;</v>
      </c>
      <c r="B37" s="4">
        <f t="shared" si="1"/>
        <v>2628</v>
      </c>
      <c r="C37" s="4">
        <f t="shared" si="2"/>
        <v>2701</v>
      </c>
    </row>
    <row r="38" spans="1:3" ht="30">
      <c r="A38" s="3" t="str">
        <f t="shared" si="0"/>
        <v>BURNUP LIBRARY := EVO: LIBRARY FLUX TRACK BURNUP ::
  EDIT 3 DEPL 2701. 2774. DAY POWR 70.89610455 ;</v>
      </c>
      <c r="B38" s="4">
        <f t="shared" si="1"/>
        <v>2701</v>
      </c>
      <c r="C38" s="4">
        <f t="shared" si="2"/>
        <v>2774</v>
      </c>
    </row>
    <row r="39" spans="1:3" ht="30">
      <c r="A39" s="3" t="str">
        <f t="shared" si="0"/>
        <v>BURNUP LIBRARY := EVO: LIBRARY FLUX TRACK BURNUP ::
  EDIT 3 DEPL 2774. 2847. DAY POWR 70.89610455 ;</v>
      </c>
      <c r="B39" s="4">
        <f t="shared" si="1"/>
        <v>2774</v>
      </c>
      <c r="C39" s="4">
        <f t="shared" si="2"/>
        <v>2847</v>
      </c>
    </row>
    <row r="40" spans="1:3" ht="30">
      <c r="A40" s="3" t="str">
        <f t="shared" si="0"/>
        <v>BURNUP LIBRARY := EVO: LIBRARY FLUX TRACK BURNUP ::
  EDIT 3 DEPL 2847. 2920. DAY POWR 70.89610455 ;</v>
      </c>
      <c r="B40" s="4">
        <f t="shared" si="1"/>
        <v>2847</v>
      </c>
      <c r="C40" s="4">
        <f t="shared" si="2"/>
        <v>2920</v>
      </c>
    </row>
    <row r="41" spans="1:3" ht="30">
      <c r="A41" s="3" t="str">
        <f t="shared" si="0"/>
        <v>BURNUP LIBRARY := EVO: LIBRARY FLUX TRACK BURNUP ::
  EDIT 3 DEPL 2920. 2993. DAY POWR 70.89610455 ;</v>
      </c>
      <c r="B41" s="4">
        <f t="shared" si="1"/>
        <v>2920</v>
      </c>
      <c r="C41" s="4">
        <f t="shared" si="2"/>
        <v>2993</v>
      </c>
    </row>
    <row r="42" spans="1:3" ht="30">
      <c r="A42" s="3" t="str">
        <f t="shared" si="0"/>
        <v>BURNUP LIBRARY := EVO: LIBRARY FLUX TRACK BURNUP ::
  EDIT 3 DEPL 2993. 3066. DAY POWR 70.89610455 ;</v>
      </c>
      <c r="B42" s="4">
        <f t="shared" si="1"/>
        <v>2993</v>
      </c>
      <c r="C42" s="4">
        <f t="shared" si="2"/>
        <v>3066</v>
      </c>
    </row>
    <row r="43" spans="1:3" ht="30">
      <c r="A43" s="3" t="str">
        <f t="shared" si="0"/>
        <v>BURNUP LIBRARY := EVO: LIBRARY FLUX TRACK BURNUP ::
  EDIT 3 DEPL 3066. 3139. DAY POWR 70.89610455 ;</v>
      </c>
      <c r="B43" s="4">
        <f t="shared" si="1"/>
        <v>3066</v>
      </c>
      <c r="C43" s="4">
        <f t="shared" si="2"/>
        <v>3139</v>
      </c>
    </row>
    <row r="44" spans="1:3" ht="30">
      <c r="A44" s="3" t="str">
        <f t="shared" si="0"/>
        <v>BURNUP LIBRARY := EVO: LIBRARY FLUX TRACK BURNUP ::
  EDIT 3 DEPL 3139. 3212. DAY POWR 70.89610455 ;</v>
      </c>
      <c r="B44" s="4">
        <f t="shared" si="1"/>
        <v>3139</v>
      </c>
      <c r="C44" s="4">
        <f t="shared" si="2"/>
        <v>3212</v>
      </c>
    </row>
    <row r="45" spans="1:3" ht="30">
      <c r="A45" s="3" t="str">
        <f t="shared" si="0"/>
        <v>BURNUP LIBRARY := EVO: LIBRARY FLUX TRACK BURNUP ::
  EDIT 3 DEPL 3212. 3285. DAY POWR 70.89610455 ;</v>
      </c>
      <c r="B45" s="4">
        <f t="shared" si="1"/>
        <v>3212</v>
      </c>
      <c r="C45" s="4">
        <f t="shared" si="2"/>
        <v>3285</v>
      </c>
    </row>
    <row r="46" spans="1:3" ht="30">
      <c r="A46" s="3" t="str">
        <f t="shared" si="0"/>
        <v>BURNUP LIBRARY := EVO: LIBRARY FLUX TRACK BURNUP ::
  EDIT 3 DEPL 3285. 3358. DAY POWR 70.89610455 ;</v>
      </c>
      <c r="B46" s="4">
        <f t="shared" si="1"/>
        <v>3285</v>
      </c>
      <c r="C46" s="4">
        <f t="shared" si="2"/>
        <v>3358</v>
      </c>
    </row>
    <row r="47" spans="1:3" ht="30">
      <c r="A47" s="3" t="str">
        <f t="shared" si="0"/>
        <v>BURNUP LIBRARY := EVO: LIBRARY FLUX TRACK BURNUP ::
  EDIT 3 DEPL 3358. 3431. DAY POWR 70.89610455 ;</v>
      </c>
      <c r="B47" s="4">
        <f t="shared" si="1"/>
        <v>3358</v>
      </c>
      <c r="C47" s="4">
        <f t="shared" si="2"/>
        <v>3431</v>
      </c>
    </row>
    <row r="48" spans="1:3" ht="30">
      <c r="A48" s="3" t="str">
        <f t="shared" si="0"/>
        <v>BURNUP LIBRARY := EVO: LIBRARY FLUX TRACK BURNUP ::
  EDIT 3 DEPL 3431. 3504. DAY POWR 70.89610455 ;</v>
      </c>
      <c r="B48" s="4">
        <f t="shared" si="1"/>
        <v>3431</v>
      </c>
      <c r="C48" s="4">
        <f t="shared" si="2"/>
        <v>3504</v>
      </c>
    </row>
    <row r="49" spans="1:3" ht="30">
      <c r="A49" s="3" t="str">
        <f t="shared" si="0"/>
        <v>BURNUP LIBRARY := EVO: LIBRARY FLUX TRACK BURNUP ::
  EDIT 3 DEPL 3504. 3577. DAY POWR 70.89610455 ;</v>
      </c>
      <c r="B49" s="4">
        <f t="shared" si="1"/>
        <v>3504</v>
      </c>
      <c r="C49" s="4">
        <f t="shared" si="2"/>
        <v>3577</v>
      </c>
    </row>
    <row r="50" spans="1:3" ht="30">
      <c r="A50" s="3" t="str">
        <f t="shared" si="0"/>
        <v>BURNUP LIBRARY := EVO: LIBRARY FLUX TRACK BURNUP ::
  EDIT 3 DEPL 3577. 3650. DAY POWR 70.89610455 ;</v>
      </c>
      <c r="B50" s="4">
        <f t="shared" si="1"/>
        <v>3577</v>
      </c>
      <c r="C50" s="4">
        <f t="shared" si="2"/>
        <v>3650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BF736"/>
  <sheetViews>
    <sheetView zoomScale="70" zoomScaleNormal="70" workbookViewId="0">
      <selection activeCell="B2" sqref="B2"/>
    </sheetView>
  </sheetViews>
  <sheetFormatPr baseColWidth="10" defaultRowHeight="15"/>
  <cols>
    <col min="1" max="1" width="9.7109375" bestFit="1" customWidth="1"/>
    <col min="2" max="4" width="10.5703125" bestFit="1" customWidth="1"/>
    <col min="6" max="6" width="12.5703125" bestFit="1" customWidth="1"/>
    <col min="7" max="7" width="15.85546875" bestFit="1" customWidth="1"/>
    <col min="8" max="8" width="10.5703125" bestFit="1" customWidth="1"/>
    <col min="9" max="9" width="12.85546875" bestFit="1" customWidth="1"/>
    <col min="10" max="10" width="14.7109375" customWidth="1"/>
    <col min="11" max="13" width="12.85546875" bestFit="1" customWidth="1"/>
    <col min="14" max="14" width="13.140625" customWidth="1"/>
    <col min="15" max="19" width="12.85546875" bestFit="1" customWidth="1"/>
    <col min="20" max="20" width="12.42578125" bestFit="1" customWidth="1"/>
    <col min="21" max="23" width="12.85546875" bestFit="1" customWidth="1"/>
    <col min="24" max="24" width="12.42578125" bestFit="1" customWidth="1"/>
    <col min="25" max="26" width="12.85546875" bestFit="1" customWidth="1"/>
    <col min="27" max="29" width="12.42578125" bestFit="1" customWidth="1"/>
    <col min="30" max="31" width="12.85546875" bestFit="1" customWidth="1"/>
    <col min="32" max="32" width="12.42578125" bestFit="1" customWidth="1"/>
    <col min="33" max="38" width="12.85546875" bestFit="1" customWidth="1"/>
    <col min="39" max="39" width="12.42578125" bestFit="1" customWidth="1"/>
    <col min="40" max="43" width="12.85546875" bestFit="1" customWidth="1"/>
    <col min="44" max="44" width="12.42578125" bestFit="1" customWidth="1"/>
    <col min="45" max="46" width="12.85546875" bestFit="1" customWidth="1"/>
    <col min="47" max="48" width="12.42578125" bestFit="1" customWidth="1"/>
    <col min="49" max="55" width="12.85546875" bestFit="1" customWidth="1"/>
    <col min="56" max="56" width="12.42578125" bestFit="1" customWidth="1"/>
    <col min="57" max="58" width="12.85546875" bestFit="1" customWidth="1"/>
  </cols>
  <sheetData>
    <row r="1" spans="1:58">
      <c r="B1" t="s">
        <v>297</v>
      </c>
      <c r="C1" t="s">
        <v>298</v>
      </c>
      <c r="D1" t="s">
        <v>299</v>
      </c>
      <c r="E1" t="s">
        <v>303</v>
      </c>
    </row>
    <row r="2" spans="1:58">
      <c r="A2" t="s">
        <v>0</v>
      </c>
      <c r="B2" s="5">
        <v>1.7582</v>
      </c>
      <c r="C2" s="5">
        <v>0.46005000000000001</v>
      </c>
      <c r="D2" s="5">
        <v>5.1896000000000004</v>
      </c>
      <c r="E2">
        <f t="shared" ref="E2:E9" si="0">D2/B2</f>
        <v>2.9516551018086683</v>
      </c>
      <c r="I2">
        <v>0</v>
      </c>
      <c r="J2">
        <v>73</v>
      </c>
      <c r="K2">
        <v>146</v>
      </c>
      <c r="L2">
        <v>219</v>
      </c>
      <c r="M2">
        <v>292</v>
      </c>
      <c r="N2">
        <v>365</v>
      </c>
      <c r="O2">
        <v>438</v>
      </c>
      <c r="P2">
        <v>511</v>
      </c>
      <c r="Q2">
        <v>584</v>
      </c>
      <c r="R2">
        <v>657</v>
      </c>
      <c r="S2">
        <v>730</v>
      </c>
      <c r="T2">
        <v>803</v>
      </c>
      <c r="U2">
        <v>876</v>
      </c>
      <c r="V2">
        <v>949</v>
      </c>
      <c r="W2">
        <v>1022</v>
      </c>
      <c r="X2">
        <v>1095</v>
      </c>
      <c r="Y2">
        <v>1168</v>
      </c>
      <c r="Z2">
        <v>1241</v>
      </c>
      <c r="AA2">
        <v>1314</v>
      </c>
      <c r="AB2">
        <v>1387</v>
      </c>
      <c r="AC2">
        <v>1460</v>
      </c>
      <c r="AD2">
        <v>1533</v>
      </c>
      <c r="AE2">
        <v>1606</v>
      </c>
      <c r="AF2">
        <v>1679</v>
      </c>
      <c r="AG2">
        <v>1752</v>
      </c>
      <c r="AH2">
        <v>1825</v>
      </c>
      <c r="AI2">
        <v>1898</v>
      </c>
      <c r="AJ2">
        <v>1971</v>
      </c>
      <c r="AK2">
        <v>2044</v>
      </c>
      <c r="AL2">
        <v>2117</v>
      </c>
      <c r="AM2">
        <v>2190</v>
      </c>
      <c r="AN2">
        <v>2263</v>
      </c>
      <c r="AO2">
        <v>2336</v>
      </c>
      <c r="AP2">
        <v>2409</v>
      </c>
      <c r="AQ2">
        <v>2482</v>
      </c>
      <c r="AR2">
        <v>2555</v>
      </c>
      <c r="AS2">
        <v>2628</v>
      </c>
      <c r="AT2">
        <v>2701</v>
      </c>
      <c r="AU2">
        <v>2774</v>
      </c>
      <c r="AV2">
        <v>2847</v>
      </c>
      <c r="AW2">
        <v>2920</v>
      </c>
      <c r="AX2">
        <v>2993</v>
      </c>
      <c r="AY2">
        <v>3066</v>
      </c>
      <c r="AZ2">
        <v>3139</v>
      </c>
      <c r="BA2">
        <v>3212</v>
      </c>
      <c r="BB2">
        <v>3285</v>
      </c>
      <c r="BC2">
        <v>3358</v>
      </c>
      <c r="BD2">
        <v>3431</v>
      </c>
      <c r="BE2">
        <v>3504</v>
      </c>
      <c r="BF2">
        <v>3577</v>
      </c>
    </row>
    <row r="3" spans="1:58">
      <c r="A3" t="s">
        <v>1</v>
      </c>
      <c r="B3" s="5">
        <v>0.41238999999999998</v>
      </c>
      <c r="C3" s="5">
        <v>0.45652999999999999</v>
      </c>
      <c r="D3" s="5">
        <v>1.2644</v>
      </c>
      <c r="E3">
        <f t="shared" si="0"/>
        <v>3.0660297291398919</v>
      </c>
      <c r="F3" s="2"/>
      <c r="G3" s="2">
        <f>N3/I3</f>
        <v>0.97294715641089302</v>
      </c>
      <c r="H3" t="s">
        <v>297</v>
      </c>
      <c r="I3" s="2">
        <f>SUMPRODUCT($B$2:$B$298,dens!B$2:B$298)</f>
        <v>5.532176741840907E-3</v>
      </c>
      <c r="J3" s="2">
        <f>SUMPRODUCT($B$2:$B$298,dens!C$2:C$298)</f>
        <v>5.4973010323901006E-3</v>
      </c>
      <c r="K3" s="2">
        <f>SUMPRODUCT($B$2:$B$298,dens!D$2:D$298)</f>
        <v>5.4679184892248971E-3</v>
      </c>
      <c r="L3" s="2">
        <f>SUMPRODUCT($B$2:$B$298,dens!E$2:E$298)</f>
        <v>5.4390446918104098E-3</v>
      </c>
      <c r="M3" s="2">
        <f>SUMPRODUCT($B$2:$B$298,dens!F$2:F$298)</f>
        <v>5.4104924768823203E-3</v>
      </c>
      <c r="N3" s="2">
        <f>SUMPRODUCT($B$2:$B$298,dens!G$2:G$298)</f>
        <v>5.3825156297365893E-3</v>
      </c>
      <c r="O3" s="2">
        <f>SUMPRODUCT($B$2:$B$298,dens!H$2:H$298)</f>
        <v>5.3545994625912039E-3</v>
      </c>
      <c r="P3" s="2">
        <f>SUMPRODUCT($B$2:$B$298,dens!I$2:I$298)</f>
        <v>5.3270454661895296E-3</v>
      </c>
      <c r="Q3" s="2">
        <f>SUMPRODUCT($B$2:$B$298,dens!J$2:J$298)</f>
        <v>5.2997514016246885E-3</v>
      </c>
      <c r="R3" s="2">
        <f>SUMPRODUCT($B$2:$B$298,dens!K$2:K$298)</f>
        <v>5.2728652233818476E-3</v>
      </c>
      <c r="S3" s="2">
        <f>SUMPRODUCT($B$2:$B$298,dens!L$2:L$298)</f>
        <v>5.2460952374707914E-3</v>
      </c>
      <c r="T3" s="2">
        <f>SUMPRODUCT($B$2:$B$298,dens!M$2:M$298)</f>
        <v>5.2196822499352641E-3</v>
      </c>
      <c r="U3" s="2">
        <f>SUMPRODUCT($B$2:$B$298,dens!N$2:N$298)</f>
        <v>5.1933241610752834E-3</v>
      </c>
      <c r="V3" s="2">
        <f>SUMPRODUCT($B$2:$B$298,dens!O$2:O$298)</f>
        <v>5.1672803419234338E-3</v>
      </c>
      <c r="W3" s="2">
        <f>SUMPRODUCT($B$2:$B$298,dens!P$2:P$298)</f>
        <v>5.1412476250559365E-3</v>
      </c>
      <c r="X3" s="2">
        <f>SUMPRODUCT($B$2:$B$298,dens!Q$2:Q$298)</f>
        <v>5.1155476213269636E-3</v>
      </c>
      <c r="Y3" s="2">
        <f>SUMPRODUCT($B$2:$B$298,dens!R$2:R$298)</f>
        <v>5.0898922632657126E-3</v>
      </c>
      <c r="Z3" s="2">
        <f>SUMPRODUCT($B$2:$B$298,dens!S$2:S$298)</f>
        <v>5.0641598880486133E-3</v>
      </c>
      <c r="AA3" s="2">
        <f>SUMPRODUCT($B$2:$B$298,dens!T$2:T$298)</f>
        <v>5.0387367592117779E-3</v>
      </c>
      <c r="AB3" s="2">
        <f>SUMPRODUCT($B$2:$B$298,dens!U$2:U$298)</f>
        <v>5.0134474211310891E-3</v>
      </c>
      <c r="AC3" s="2">
        <f>SUMPRODUCT($B$2:$B$298,dens!V$2:V$298)</f>
        <v>4.9880084549868879E-3</v>
      </c>
      <c r="AD3" s="2">
        <f>SUMPRODUCT($B$2:$B$298,dens!W$2:W$298)</f>
        <v>4.9628202991516641E-3</v>
      </c>
      <c r="AE3" s="2">
        <f>SUMPRODUCT($B$2:$B$298,dens!X$2:X$298)</f>
        <v>4.9376752269145721E-3</v>
      </c>
      <c r="AF3" s="2">
        <f>SUMPRODUCT($B$2:$B$298,dens!Y$2:Y$298)</f>
        <v>4.9125476108438943E-3</v>
      </c>
      <c r="AG3" s="2">
        <f>SUMPRODUCT($B$2:$B$298,dens!Z$2:Z$298)</f>
        <v>4.8874005167124437E-3</v>
      </c>
      <c r="AH3" s="2">
        <f>SUMPRODUCT($B$2:$B$298,dens!AA$2:AA$298)</f>
        <v>4.8622352676838563E-3</v>
      </c>
      <c r="AI3" s="2">
        <f>SUMPRODUCT($B$2:$B$298,dens!AB$2:AB$298)</f>
        <v>4.8372482313258835E-3</v>
      </c>
      <c r="AJ3" s="2">
        <f>SUMPRODUCT($B$2:$B$298,dens!AC$2:AC$298)</f>
        <v>4.812209981554595E-3</v>
      </c>
      <c r="AK3" s="2">
        <f>SUMPRODUCT($B$2:$B$298,dens!AD$2:AD$298)</f>
        <v>4.7871163761570119E-3</v>
      </c>
      <c r="AL3" s="2">
        <f>SUMPRODUCT($B$2:$B$298,dens!AE$2:AE$298)</f>
        <v>4.761914438534031E-3</v>
      </c>
      <c r="AM3" s="2">
        <f>SUMPRODUCT($B$2:$B$298,dens!AF$2:AF$298)</f>
        <v>4.736882339108483E-3</v>
      </c>
      <c r="AN3" s="2">
        <f>SUMPRODUCT($B$2:$B$298,dens!AG$2:AG$298)</f>
        <v>4.7118524289676391E-3</v>
      </c>
      <c r="AO3" s="2">
        <f>SUMPRODUCT($B$2:$B$298,dens!AH$2:AH$298)</f>
        <v>4.6867611093695787E-3</v>
      </c>
      <c r="AP3" s="2">
        <f>SUMPRODUCT($B$2:$B$298,dens!AI$2:AI$298)</f>
        <v>4.6615997372672149E-3</v>
      </c>
      <c r="AQ3" s="2">
        <f>SUMPRODUCT($B$2:$B$298,dens!AJ$2:AJ$298)</f>
        <v>4.6364351105473703E-3</v>
      </c>
      <c r="AR3" s="2">
        <f>SUMPRODUCT($B$2:$B$298,dens!AK$2:AK$298)</f>
        <v>4.6113509038769821E-3</v>
      </c>
      <c r="AS3" s="2">
        <f>SUMPRODUCT($B$2:$B$298,dens!AL$2:AL$298)</f>
        <v>4.5860874936219237E-3</v>
      </c>
      <c r="AT3" s="2">
        <f>SUMPRODUCT($B$2:$B$298,dens!AM$2:AM$298)</f>
        <v>4.5608719404536952E-3</v>
      </c>
      <c r="AU3" s="2">
        <f>SUMPRODUCT($B$2:$B$298,dens!AN$2:AN$298)</f>
        <v>4.5355452006975317E-3</v>
      </c>
      <c r="AV3" s="2">
        <f>SUMPRODUCT($B$2:$B$298,dens!AO$2:AO$298)</f>
        <v>4.5101824726784222E-3</v>
      </c>
      <c r="AW3" s="2">
        <f>SUMPRODUCT($B$2:$B$298,dens!AP$2:AP$298)</f>
        <v>4.4848602417106188E-3</v>
      </c>
      <c r="AX3" s="2">
        <f>SUMPRODUCT($B$2:$B$298,dens!AQ$2:AQ$298)</f>
        <v>4.459475703470636E-3</v>
      </c>
      <c r="AY3" s="2">
        <f>SUMPRODUCT($B$2:$B$298,dens!AR$2:AR$298)</f>
        <v>4.4339981251999795E-3</v>
      </c>
      <c r="AZ3" s="2">
        <f>SUMPRODUCT($B$2:$B$298,dens!AS$2:AS$298)</f>
        <v>4.4084545325010025E-3</v>
      </c>
      <c r="BA3" s="2">
        <f>SUMPRODUCT($B$2:$B$298,dens!AT$2:AT$298)</f>
        <v>4.3828931967309628E-3</v>
      </c>
      <c r="BB3" s="2">
        <f>SUMPRODUCT($B$2:$B$298,dens!AU$2:AU$298)</f>
        <v>4.3573371965662383E-3</v>
      </c>
      <c r="BC3" s="2">
        <f>SUMPRODUCT($B$2:$B$298,dens!AV$2:AV$298)</f>
        <v>4.3315787818033096E-3</v>
      </c>
      <c r="BD3" s="2">
        <f>SUMPRODUCT($B$2:$B$298,dens!AW$2:AW$298)</f>
        <v>4.3057736435978614E-3</v>
      </c>
      <c r="BE3" s="2">
        <f>SUMPRODUCT($B$2:$B$298,dens!AX$2:AX$298)</f>
        <v>4.2799449887102698E-3</v>
      </c>
      <c r="BF3" s="2">
        <f>SUMPRODUCT($B$2:$B$298,dens!AY$2:AY$298)</f>
        <v>4.2541145839920767E-3</v>
      </c>
    </row>
    <row r="4" spans="1:58">
      <c r="A4" t="s">
        <v>2</v>
      </c>
      <c r="B4" s="5">
        <v>2.4380000000000002</v>
      </c>
      <c r="C4" s="5">
        <v>0.44950000000000001</v>
      </c>
      <c r="D4" s="5">
        <v>7.2670000000000003</v>
      </c>
      <c r="E4">
        <f t="shared" si="0"/>
        <v>2.9807219031993437</v>
      </c>
      <c r="F4" s="2"/>
      <c r="G4" s="2">
        <f t="shared" ref="G4:G7" si="1">N4/I4</f>
        <v>1.0153677842530513</v>
      </c>
      <c r="H4" t="s">
        <v>298</v>
      </c>
      <c r="I4" s="2">
        <f>SUMPRODUCT($C$2:$C$298,dens!B$2:B$298)</f>
        <v>6.8115089181806886E-3</v>
      </c>
      <c r="J4" s="2">
        <f>SUMPRODUCT($C$2:$C$298,dens!C$2:C$298)</f>
        <v>6.8361487698850119E-3</v>
      </c>
      <c r="K4" s="2">
        <f>SUMPRODUCT($C$2:$C$298,dens!D$2:D$298)</f>
        <v>6.8564927386485976E-3</v>
      </c>
      <c r="L4" s="2">
        <f>SUMPRODUCT($C$2:$C$298,dens!E$2:E$298)</f>
        <v>6.8766931527944556E-3</v>
      </c>
      <c r="M4" s="2">
        <f>SUMPRODUCT($C$2:$C$298,dens!F$2:F$298)</f>
        <v>6.8965780423918535E-3</v>
      </c>
      <c r="N4" s="2">
        <f>SUMPRODUCT($C$2:$C$298,dens!G$2:G$298)</f>
        <v>6.9161867176730238E-3</v>
      </c>
      <c r="O4" s="2">
        <f>SUMPRODUCT($C$2:$C$298,dens!H$2:H$298)</f>
        <v>6.9355316150463186E-3</v>
      </c>
      <c r="P4" s="2">
        <f>SUMPRODUCT($C$2:$C$298,dens!I$2:I$298)</f>
        <v>6.9545881602596929E-3</v>
      </c>
      <c r="Q4" s="2">
        <f>SUMPRODUCT($C$2:$C$298,dens!J$2:J$298)</f>
        <v>6.9732499701672867E-3</v>
      </c>
      <c r="R4" s="2">
        <f>SUMPRODUCT($C$2:$C$298,dens!K$2:K$298)</f>
        <v>6.9918411570583597E-3</v>
      </c>
      <c r="S4" s="2">
        <f>SUMPRODUCT($C$2:$C$298,dens!L$2:L$298)</f>
        <v>7.0097694174083344E-3</v>
      </c>
      <c r="T4" s="2">
        <f>SUMPRODUCT($C$2:$C$298,dens!M$2:M$298)</f>
        <v>7.0276147180630116E-3</v>
      </c>
      <c r="U4" s="2">
        <f>SUMPRODUCT($C$2:$C$298,dens!N$2:N$298)</f>
        <v>7.0448099666542046E-3</v>
      </c>
      <c r="V4" s="2">
        <f>SUMPRODUCT($C$2:$C$298,dens!O$2:O$298)</f>
        <v>7.0621710552033106E-3</v>
      </c>
      <c r="W4" s="2">
        <f>SUMPRODUCT($C$2:$C$298,dens!P$2:P$298)</f>
        <v>7.0788854587817513E-3</v>
      </c>
      <c r="X4" s="2">
        <f>SUMPRODUCT($C$2:$C$298,dens!Q$2:Q$298)</f>
        <v>7.0952922742423792E-3</v>
      </c>
      <c r="Y4" s="2">
        <f>SUMPRODUCT($C$2:$C$298,dens!R$2:R$298)</f>
        <v>7.1115706016819467E-3</v>
      </c>
      <c r="Z4" s="2">
        <f>SUMPRODUCT($C$2:$C$298,dens!S$2:S$298)</f>
        <v>7.1271738181269556E-3</v>
      </c>
      <c r="AA4" s="2">
        <f>SUMPRODUCT($C$2:$C$298,dens!T$2:T$298)</f>
        <v>7.1427677996874894E-3</v>
      </c>
      <c r="AB4" s="2">
        <f>SUMPRODUCT($C$2:$C$298,dens!U$2:U$298)</f>
        <v>7.158260414361732E-3</v>
      </c>
      <c r="AC4" s="2">
        <f>SUMPRODUCT($C$2:$C$298,dens!V$2:V$298)</f>
        <v>7.1731005017915076E-3</v>
      </c>
      <c r="AD4" s="2">
        <f>SUMPRODUCT($C$2:$C$298,dens!W$2:W$298)</f>
        <v>7.187900759642118E-3</v>
      </c>
      <c r="AE4" s="2">
        <f>SUMPRODUCT($C$2:$C$298,dens!X$2:X$298)</f>
        <v>7.2023651993435118E-3</v>
      </c>
      <c r="AF4" s="2">
        <f>SUMPRODUCT($C$2:$C$298,dens!Y$2:Y$298)</f>
        <v>7.2164806190518375E-3</v>
      </c>
      <c r="AG4" s="2">
        <f>SUMPRODUCT($C$2:$C$298,dens!Z$2:Z$298)</f>
        <v>7.2302626289037436E-3</v>
      </c>
      <c r="AH4" s="2">
        <f>SUMPRODUCT($C$2:$C$298,dens!AA$2:AA$298)</f>
        <v>7.2437098393132822E-3</v>
      </c>
      <c r="AI4" s="2">
        <f>SUMPRODUCT($C$2:$C$298,dens!AB$2:AB$298)</f>
        <v>7.2571239880124009E-3</v>
      </c>
      <c r="AJ4" s="2">
        <f>SUMPRODUCT($C$2:$C$298,dens!AC$2:AC$298)</f>
        <v>7.2701822492964689E-3</v>
      </c>
      <c r="AK4" s="2">
        <f>SUMPRODUCT($C$2:$C$298,dens!AD$2:AD$298)</f>
        <v>7.2829378391665285E-3</v>
      </c>
      <c r="AL4" s="2">
        <f>SUMPRODUCT($C$2:$C$298,dens!AE$2:AE$298)</f>
        <v>7.2953360511054189E-3</v>
      </c>
      <c r="AM4" s="2">
        <f>SUMPRODUCT($C$2:$C$298,dens!AF$2:AF$298)</f>
        <v>7.3077402301118394E-3</v>
      </c>
      <c r="AN4" s="2">
        <f>SUMPRODUCT($C$2:$C$298,dens!AG$2:AG$298)</f>
        <v>7.31958747244363E-3</v>
      </c>
      <c r="AO4" s="2">
        <f>SUMPRODUCT($C$2:$C$298,dens!AH$2:AH$298)</f>
        <v>7.3313629311653038E-3</v>
      </c>
      <c r="AP4" s="2">
        <f>SUMPRODUCT($C$2:$C$298,dens!AI$2:AI$298)</f>
        <v>7.3430894419492763E-3</v>
      </c>
      <c r="AQ4" s="2">
        <f>SUMPRODUCT($C$2:$C$298,dens!AJ$2:AJ$298)</f>
        <v>7.3542577183752268E-3</v>
      </c>
      <c r="AR4" s="2">
        <f>SUMPRODUCT($C$2:$C$298,dens!AK$2:AK$298)</f>
        <v>7.3654433270920376E-3</v>
      </c>
      <c r="AS4" s="2">
        <f>SUMPRODUCT($C$2:$C$298,dens!AL$2:AL$298)</f>
        <v>7.3760287864380403E-3</v>
      </c>
      <c r="AT4" s="2">
        <f>SUMPRODUCT($C$2:$C$298,dens!AM$2:AM$298)</f>
        <v>7.3866088418802342E-3</v>
      </c>
      <c r="AU4" s="2">
        <f>SUMPRODUCT($C$2:$C$298,dens!AN$2:AN$298)</f>
        <v>7.3971325978362977E-3</v>
      </c>
      <c r="AV4" s="2">
        <f>SUMPRODUCT($C$2:$C$298,dens!AO$2:AO$298)</f>
        <v>7.4071297553484948E-3</v>
      </c>
      <c r="AW4" s="2">
        <f>SUMPRODUCT($C$2:$C$298,dens!AP$2:AP$298)</f>
        <v>7.4171349529447254E-3</v>
      </c>
      <c r="AX4" s="2">
        <f>SUMPRODUCT($C$2:$C$298,dens!AQ$2:AQ$298)</f>
        <v>7.4265942308732241E-3</v>
      </c>
      <c r="AY4" s="2">
        <f>SUMPRODUCT($C$2:$C$298,dens!AR$2:AR$298)</f>
        <v>7.4362795457997696E-3</v>
      </c>
      <c r="AZ4" s="2">
        <f>SUMPRODUCT($C$2:$C$298,dens!AS$2:AS$298)</f>
        <v>7.4454465573448687E-3</v>
      </c>
      <c r="BA4" s="2">
        <f>SUMPRODUCT($C$2:$C$298,dens!AT$2:AT$298)</f>
        <v>7.454360660412794E-3</v>
      </c>
      <c r="BB4" s="2">
        <f>SUMPRODUCT($C$2:$C$298,dens!AU$2:AU$298)</f>
        <v>7.4632662089430613E-3</v>
      </c>
      <c r="BC4" s="2">
        <f>SUMPRODUCT($C$2:$C$298,dens!AV$2:AV$298)</f>
        <v>7.4718711061466849E-3</v>
      </c>
      <c r="BD4" s="2">
        <f>SUMPRODUCT($C$2:$C$298,dens!AW$2:AW$298)</f>
        <v>7.4802321274328636E-3</v>
      </c>
      <c r="BE4" s="2">
        <f>SUMPRODUCT($C$2:$C$298,dens!AX$2:AX$298)</f>
        <v>7.4883362319079607E-3</v>
      </c>
      <c r="BF4" s="2">
        <f>SUMPRODUCT($C$2:$C$298,dens!AY$2:AY$298)</f>
        <v>7.4964722795433283E-3</v>
      </c>
    </row>
    <row r="5" spans="1:58">
      <c r="A5" t="s">
        <v>3</v>
      </c>
      <c r="B5" s="5">
        <v>0.29929</v>
      </c>
      <c r="C5" s="5">
        <v>0.44868000000000002</v>
      </c>
      <c r="D5" s="5">
        <v>0.93718000000000001</v>
      </c>
      <c r="E5">
        <f t="shared" si="0"/>
        <v>3.1313441812289087</v>
      </c>
      <c r="F5" s="2"/>
      <c r="G5" s="2">
        <f t="shared" si="1"/>
        <v>0.97409154800231323</v>
      </c>
      <c r="H5" t="s">
        <v>299</v>
      </c>
      <c r="I5" s="2">
        <f>SUMPRODUCT($D$2:$D$298,dens!B$2:B$298)</f>
        <v>1.6163822923570582E-2</v>
      </c>
      <c r="J5" s="2">
        <f>SUMPRODUCT($D$2:$D$298,dens!C$2:C$298)</f>
        <v>1.6065649342922823E-2</v>
      </c>
      <c r="K5" s="2">
        <f>SUMPRODUCT($D$2:$D$298,dens!D$2:D$298)</f>
        <v>1.5983735577924471E-2</v>
      </c>
      <c r="L5" s="2">
        <f>SUMPRODUCT($D$2:$D$298,dens!E$2:E$298)</f>
        <v>1.5903136862924147E-2</v>
      </c>
      <c r="M5" s="2">
        <f>SUMPRODUCT($D$2:$D$298,dens!F$2:F$298)</f>
        <v>1.5823318596955079E-2</v>
      </c>
      <c r="N5" s="2">
        <f>SUMPRODUCT($D$2:$D$298,dens!G$2:G$298)</f>
        <v>1.5745043293256145E-2</v>
      </c>
      <c r="O5" s="2">
        <f>SUMPRODUCT($D$2:$D$298,dens!H$2:H$298)</f>
        <v>1.566676805835119E-2</v>
      </c>
      <c r="P5" s="2">
        <f>SUMPRODUCT($D$2:$D$298,dens!I$2:I$298)</f>
        <v>1.5589435189993022E-2</v>
      </c>
      <c r="Q5" s="2">
        <f>SUMPRODUCT($D$2:$D$298,dens!J$2:J$298)</f>
        <v>1.5512745380347553E-2</v>
      </c>
      <c r="R5" s="2">
        <f>SUMPRODUCT($D$2:$D$298,dens!K$2:K$298)</f>
        <v>1.543713139328372E-2</v>
      </c>
      <c r="S5" s="2">
        <f>SUMPRODUCT($D$2:$D$298,dens!L$2:L$298)</f>
        <v>1.5361753949889673E-2</v>
      </c>
      <c r="T5" s="2">
        <f>SUMPRODUCT($D$2:$D$298,dens!M$2:M$298)</f>
        <v>1.5287312093694955E-2</v>
      </c>
      <c r="U5" s="2">
        <f>SUMPRODUCT($D$2:$D$298,dens!N$2:N$298)</f>
        <v>1.5212937878205011E-2</v>
      </c>
      <c r="V5" s="2">
        <f>SUMPRODUCT($D$2:$D$298,dens!O$2:O$298)</f>
        <v>1.5139373272847971E-2</v>
      </c>
      <c r="W5" s="2">
        <f>SUMPRODUCT($D$2:$D$298,dens!P$2:P$298)</f>
        <v>1.5065755342821613E-2</v>
      </c>
      <c r="X5" s="2">
        <f>SUMPRODUCT($D$2:$D$298,dens!Q$2:Q$298)</f>
        <v>1.4993026243722741E-2</v>
      </c>
      <c r="Y5" s="2">
        <f>SUMPRODUCT($D$2:$D$298,dens!R$2:R$298)</f>
        <v>1.492033211828878E-2</v>
      </c>
      <c r="Z5" s="2">
        <f>SUMPRODUCT($D$2:$D$298,dens!S$2:S$298)</f>
        <v>1.4847333827143417E-2</v>
      </c>
      <c r="AA5" s="2">
        <f>SUMPRODUCT($D$2:$D$298,dens!T$2:T$298)</f>
        <v>1.4775157725847036E-2</v>
      </c>
      <c r="AB5" s="2">
        <f>SUMPRODUCT($D$2:$D$298,dens!U$2:U$298)</f>
        <v>1.4703289603949237E-2</v>
      </c>
      <c r="AC5" s="2">
        <f>SUMPRODUCT($D$2:$D$298,dens!V$2:V$298)</f>
        <v>1.4630912302308535E-2</v>
      </c>
      <c r="AD5" s="2">
        <f>SUMPRODUCT($D$2:$D$298,dens!W$2:W$298)</f>
        <v>1.4559192946601801E-2</v>
      </c>
      <c r="AE5" s="2">
        <f>SUMPRODUCT($D$2:$D$298,dens!X$2:X$298)</f>
        <v>1.4487530501883238E-2</v>
      </c>
      <c r="AF5" s="2">
        <f>SUMPRODUCT($D$2:$D$298,dens!Y$2:Y$298)</f>
        <v>1.4415852789227827E-2</v>
      </c>
      <c r="AG5" s="2">
        <f>SUMPRODUCT($D$2:$D$298,dens!Z$2:Z$298)</f>
        <v>1.4344051081475587E-2</v>
      </c>
      <c r="AH5" s="2">
        <f>SUMPRODUCT($D$2:$D$298,dens!AA$2:AA$298)</f>
        <v>1.4272134388391051E-2</v>
      </c>
      <c r="AI5" s="2">
        <f>SUMPRODUCT($D$2:$D$298,dens!AB$2:AB$298)</f>
        <v>1.4200673449394104E-2</v>
      </c>
      <c r="AJ5" s="2">
        <f>SUMPRODUCT($D$2:$D$298,dens!AC$2:AC$298)</f>
        <v>1.4129002707981082E-2</v>
      </c>
      <c r="AK5" s="2">
        <f>SUMPRODUCT($D$2:$D$298,dens!AD$2:AD$298)</f>
        <v>1.4057113864540274E-2</v>
      </c>
      <c r="AL5" s="2">
        <f>SUMPRODUCT($D$2:$D$298,dens!AE$2:AE$298)</f>
        <v>1.3984848715301925E-2</v>
      </c>
      <c r="AM5" s="2">
        <f>SUMPRODUCT($D$2:$D$298,dens!AF$2:AF$298)</f>
        <v>1.3913026331439218E-2</v>
      </c>
      <c r="AN5" s="2">
        <f>SUMPRODUCT($D$2:$D$298,dens!AG$2:AG$298)</f>
        <v>1.3841167899553711E-2</v>
      </c>
      <c r="AO5" s="2">
        <f>SUMPRODUCT($D$2:$D$298,dens!AH$2:AH$298)</f>
        <v>1.3769070829273443E-2</v>
      </c>
      <c r="AP5" s="2">
        <f>SUMPRODUCT($D$2:$D$298,dens!AI$2:AI$298)</f>
        <v>1.3696711945706649E-2</v>
      </c>
      <c r="AQ5" s="2">
        <f>SUMPRODUCT($D$2:$D$298,dens!AJ$2:AJ$298)</f>
        <v>1.3624307258476936E-2</v>
      </c>
      <c r="AR5" s="2">
        <f>SUMPRODUCT($D$2:$D$298,dens!AK$2:AK$298)</f>
        <v>1.3552087277057199E-2</v>
      </c>
      <c r="AS5" s="2">
        <f>SUMPRODUCT($D$2:$D$298,dens!AL$2:AL$298)</f>
        <v>1.3479305034944744E-2</v>
      </c>
      <c r="AT5" s="2">
        <f>SUMPRODUCT($D$2:$D$298,dens!AM$2:AM$298)</f>
        <v>1.3406615466592622E-2</v>
      </c>
      <c r="AU5" s="2">
        <f>SUMPRODUCT($D$2:$D$298,dens!AN$2:AN$298)</f>
        <v>1.3333550825030734E-2</v>
      </c>
      <c r="AV5" s="2">
        <f>SUMPRODUCT($D$2:$D$298,dens!AO$2:AO$298)</f>
        <v>1.3260349354649174E-2</v>
      </c>
      <c r="AW5" s="2">
        <f>SUMPRODUCT($D$2:$D$298,dens!AP$2:AP$298)</f>
        <v>1.3187223221927485E-2</v>
      </c>
      <c r="AX5" s="2">
        <f>SUMPRODUCT($D$2:$D$298,dens!AQ$2:AQ$298)</f>
        <v>1.3113885947287981E-2</v>
      </c>
      <c r="AY5" s="2">
        <f>SUMPRODUCT($D$2:$D$298,dens!AR$2:AR$298)</f>
        <v>1.3040223881457782E-2</v>
      </c>
      <c r="AZ5" s="2">
        <f>SUMPRODUCT($D$2:$D$298,dens!AS$2:AS$298)</f>
        <v>1.2966342382943686E-2</v>
      </c>
      <c r="BA5" s="2">
        <f>SUMPRODUCT($D$2:$D$298,dens!AT$2:AT$298)</f>
        <v>1.2892376497765035E-2</v>
      </c>
      <c r="BB5" s="2">
        <f>SUMPRODUCT($D$2:$D$298,dens!AU$2:AU$298)</f>
        <v>1.281838699489257E-2</v>
      </c>
      <c r="BC5" s="2">
        <f>SUMPRODUCT($D$2:$D$298,dens!AV$2:AV$298)</f>
        <v>1.2743770310843887E-2</v>
      </c>
      <c r="BD5" s="2">
        <f>SUMPRODUCT($D$2:$D$298,dens!AW$2:AW$298)</f>
        <v>1.2668986952277734E-2</v>
      </c>
      <c r="BE5" s="2">
        <f>SUMPRODUCT($D$2:$D$298,dens!AX$2:AX$298)</f>
        <v>1.2594106980373623E-2</v>
      </c>
      <c r="BF5" s="2">
        <f>SUMPRODUCT($D$2:$D$298,dens!AY$2:AY$298)</f>
        <v>1.2519186535138485E-2</v>
      </c>
    </row>
    <row r="6" spans="1:58">
      <c r="A6" t="s">
        <v>4</v>
      </c>
      <c r="B6" s="5">
        <v>0.30307000000000001</v>
      </c>
      <c r="C6" s="5">
        <v>1.6906000000000001</v>
      </c>
      <c r="D6" s="5">
        <v>1.0604</v>
      </c>
      <c r="E6">
        <f t="shared" si="0"/>
        <v>3.4988616491239646</v>
      </c>
      <c r="F6" s="2"/>
      <c r="G6" s="2">
        <f t="shared" si="1"/>
        <v>0.99635576327436193</v>
      </c>
      <c r="H6" t="s">
        <v>300</v>
      </c>
      <c r="I6" s="2">
        <f>I3+I4</f>
        <v>1.2343685660021596E-2</v>
      </c>
      <c r="J6" s="2">
        <f t="shared" ref="J6:BF6" si="2">J3+J4</f>
        <v>1.2333449802275112E-2</v>
      </c>
      <c r="K6" s="2">
        <f t="shared" si="2"/>
        <v>1.2324411227873495E-2</v>
      </c>
      <c r="L6" s="2">
        <f t="shared" si="2"/>
        <v>1.2315737844604865E-2</v>
      </c>
      <c r="M6" s="2">
        <f t="shared" si="2"/>
        <v>1.2307070519274174E-2</v>
      </c>
      <c r="N6" s="2">
        <f t="shared" si="2"/>
        <v>1.2298702347409613E-2</v>
      </c>
      <c r="O6" s="2">
        <f t="shared" si="2"/>
        <v>1.2290131077637522E-2</v>
      </c>
      <c r="P6" s="2">
        <f t="shared" si="2"/>
        <v>1.2281633626449222E-2</v>
      </c>
      <c r="Q6" s="2">
        <f t="shared" si="2"/>
        <v>1.2273001371791974E-2</v>
      </c>
      <c r="R6" s="2">
        <f t="shared" si="2"/>
        <v>1.2264706380440207E-2</v>
      </c>
      <c r="S6" s="2">
        <f t="shared" si="2"/>
        <v>1.2255864654879125E-2</v>
      </c>
      <c r="T6" s="2">
        <f t="shared" si="2"/>
        <v>1.2247296967998277E-2</v>
      </c>
      <c r="U6" s="2">
        <f t="shared" si="2"/>
        <v>1.2238134127729488E-2</v>
      </c>
      <c r="V6" s="2">
        <f t="shared" si="2"/>
        <v>1.2229451397126744E-2</v>
      </c>
      <c r="W6" s="2">
        <f t="shared" si="2"/>
        <v>1.2220133083837688E-2</v>
      </c>
      <c r="X6" s="2">
        <f t="shared" si="2"/>
        <v>1.2210839895569342E-2</v>
      </c>
      <c r="Y6" s="2">
        <f t="shared" si="2"/>
        <v>1.2201462864947658E-2</v>
      </c>
      <c r="Z6" s="2">
        <f t="shared" si="2"/>
        <v>1.2191333706175568E-2</v>
      </c>
      <c r="AA6" s="2">
        <f t="shared" si="2"/>
        <v>1.2181504558899266E-2</v>
      </c>
      <c r="AB6" s="2">
        <f t="shared" si="2"/>
        <v>1.2171707835492821E-2</v>
      </c>
      <c r="AC6" s="2">
        <f t="shared" si="2"/>
        <v>1.2161108956778396E-2</v>
      </c>
      <c r="AD6" s="2">
        <f t="shared" si="2"/>
        <v>1.2150721058793782E-2</v>
      </c>
      <c r="AE6" s="2">
        <f t="shared" si="2"/>
        <v>1.2140040426258084E-2</v>
      </c>
      <c r="AF6" s="2">
        <f t="shared" si="2"/>
        <v>1.2129028229895731E-2</v>
      </c>
      <c r="AG6" s="2">
        <f t="shared" si="2"/>
        <v>1.2117663145616187E-2</v>
      </c>
      <c r="AH6" s="2">
        <f t="shared" si="2"/>
        <v>1.2105945106997138E-2</v>
      </c>
      <c r="AI6" s="2">
        <f t="shared" si="2"/>
        <v>1.2094372219338284E-2</v>
      </c>
      <c r="AJ6" s="2">
        <f t="shared" si="2"/>
        <v>1.2082392230851065E-2</v>
      </c>
      <c r="AK6" s="2">
        <f t="shared" si="2"/>
        <v>1.207005421532354E-2</v>
      </c>
      <c r="AL6" s="2">
        <f t="shared" si="2"/>
        <v>1.2057250489639449E-2</v>
      </c>
      <c r="AM6" s="2">
        <f t="shared" si="2"/>
        <v>1.2044622569220322E-2</v>
      </c>
      <c r="AN6" s="2">
        <f t="shared" si="2"/>
        <v>1.203143990141127E-2</v>
      </c>
      <c r="AO6" s="2">
        <f t="shared" si="2"/>
        <v>1.2018124040534883E-2</v>
      </c>
      <c r="AP6" s="2">
        <f t="shared" si="2"/>
        <v>1.2004689179216491E-2</v>
      </c>
      <c r="AQ6" s="2">
        <f t="shared" si="2"/>
        <v>1.1990692828922598E-2</v>
      </c>
      <c r="AR6" s="2">
        <f t="shared" si="2"/>
        <v>1.1976794230969021E-2</v>
      </c>
      <c r="AS6" s="2">
        <f t="shared" si="2"/>
        <v>1.1962116280059963E-2</v>
      </c>
      <c r="AT6" s="2">
        <f t="shared" si="2"/>
        <v>1.194748078233393E-2</v>
      </c>
      <c r="AU6" s="2">
        <f t="shared" si="2"/>
        <v>1.1932677798533829E-2</v>
      </c>
      <c r="AV6" s="2">
        <f t="shared" si="2"/>
        <v>1.1917312228026916E-2</v>
      </c>
      <c r="AW6" s="2">
        <f t="shared" si="2"/>
        <v>1.1901995194655344E-2</v>
      </c>
      <c r="AX6" s="2">
        <f t="shared" si="2"/>
        <v>1.188606993434386E-2</v>
      </c>
      <c r="AY6" s="2">
        <f t="shared" si="2"/>
        <v>1.1870277670999749E-2</v>
      </c>
      <c r="AZ6" s="2">
        <f t="shared" si="2"/>
        <v>1.185390108984587E-2</v>
      </c>
      <c r="BA6" s="2">
        <f t="shared" si="2"/>
        <v>1.1837253857143758E-2</v>
      </c>
      <c r="BB6" s="2">
        <f t="shared" si="2"/>
        <v>1.1820603405509299E-2</v>
      </c>
      <c r="BC6" s="2">
        <f t="shared" si="2"/>
        <v>1.1803449887949995E-2</v>
      </c>
      <c r="BD6" s="2">
        <f t="shared" si="2"/>
        <v>1.1786005771030724E-2</v>
      </c>
      <c r="BE6" s="2">
        <f t="shared" si="2"/>
        <v>1.1768281220618231E-2</v>
      </c>
      <c r="BF6" s="2">
        <f t="shared" si="2"/>
        <v>1.1750586863535405E-2</v>
      </c>
    </row>
    <row r="7" spans="1:58">
      <c r="A7" t="s">
        <v>5</v>
      </c>
      <c r="B7" s="5">
        <v>1.2575000000000001</v>
      </c>
      <c r="C7" s="5">
        <v>0.49969000000000002</v>
      </c>
      <c r="D7" s="5">
        <v>3.7704</v>
      </c>
      <c r="E7">
        <f t="shared" si="0"/>
        <v>2.9983300198807155</v>
      </c>
      <c r="F7" s="2"/>
      <c r="G7" s="2">
        <f t="shared" si="1"/>
        <v>1.0011762114559661</v>
      </c>
      <c r="H7" t="s">
        <v>302</v>
      </c>
      <c r="I7" s="2">
        <f>I5/I3</f>
        <v>2.9217835361839599</v>
      </c>
      <c r="J7" s="2">
        <f t="shared" ref="J7:BF7" si="3">J5/J3</f>
        <v>2.9224612674954509</v>
      </c>
      <c r="K7" s="2">
        <f t="shared" si="3"/>
        <v>2.9231846834260766</v>
      </c>
      <c r="L7" s="2">
        <f t="shared" si="3"/>
        <v>2.923884204678362</v>
      </c>
      <c r="M7" s="2">
        <f t="shared" si="3"/>
        <v>2.9245616114548088</v>
      </c>
      <c r="N7" s="2">
        <f t="shared" si="3"/>
        <v>2.9252201714510728</v>
      </c>
      <c r="O7" s="2">
        <f t="shared" si="3"/>
        <v>2.9258524690415797</v>
      </c>
      <c r="P7" s="2">
        <f t="shared" si="3"/>
        <v>2.926469332566866</v>
      </c>
      <c r="Q7" s="2">
        <f t="shared" si="3"/>
        <v>2.927070385903757</v>
      </c>
      <c r="R7" s="2">
        <f t="shared" si="3"/>
        <v>2.9276552195625505</v>
      </c>
      <c r="S7" s="2">
        <f t="shared" si="3"/>
        <v>2.9282262815525568</v>
      </c>
      <c r="T7" s="2">
        <f t="shared" si="3"/>
        <v>2.9287821291965717</v>
      </c>
      <c r="U7" s="2">
        <f t="shared" si="3"/>
        <v>2.9293256893586932</v>
      </c>
      <c r="V7" s="2">
        <f t="shared" si="3"/>
        <v>2.9298532827836841</v>
      </c>
      <c r="W7" s="2">
        <f t="shared" si="3"/>
        <v>2.9303695214753827</v>
      </c>
      <c r="X7" s="2">
        <f t="shared" si="3"/>
        <v>2.9308741416492921</v>
      </c>
      <c r="Y7" s="2">
        <f t="shared" si="3"/>
        <v>2.9313650164995404</v>
      </c>
      <c r="Z7" s="2">
        <f t="shared" si="3"/>
        <v>2.9318453910159974</v>
      </c>
      <c r="AA7" s="2">
        <f t="shared" si="3"/>
        <v>2.932313877845516</v>
      </c>
      <c r="AB7" s="2">
        <f t="shared" si="3"/>
        <v>2.9327702813789585</v>
      </c>
      <c r="AC7" s="2">
        <f t="shared" si="3"/>
        <v>2.933217221731232</v>
      </c>
      <c r="AD7" s="2">
        <f t="shared" si="3"/>
        <v>2.9336530579377462</v>
      </c>
      <c r="AE7" s="2">
        <f t="shared" si="3"/>
        <v>2.9340792652610586</v>
      </c>
      <c r="AF7" s="2">
        <f t="shared" si="3"/>
        <v>2.9344963003323286</v>
      </c>
      <c r="AG7" s="2">
        <f t="shared" si="3"/>
        <v>2.9349039499476604</v>
      </c>
      <c r="AH7" s="2">
        <f t="shared" si="3"/>
        <v>2.9353031276064998</v>
      </c>
      <c r="AI7" s="2">
        <f t="shared" si="3"/>
        <v>2.9356925198568358</v>
      </c>
      <c r="AJ7" s="2">
        <f t="shared" si="3"/>
        <v>2.9360736048797014</v>
      </c>
      <c r="AK7" s="2">
        <f t="shared" si="3"/>
        <v>2.9364470716763744</v>
      </c>
      <c r="AL7" s="2">
        <f t="shared" si="3"/>
        <v>2.9368122623402702</v>
      </c>
      <c r="AM7" s="2">
        <f t="shared" si="3"/>
        <v>2.9371694999833489</v>
      </c>
      <c r="AN7" s="2">
        <f t="shared" si="3"/>
        <v>2.9375215179619478</v>
      </c>
      <c r="AO7" s="2">
        <f t="shared" si="3"/>
        <v>2.9378648725549263</v>
      </c>
      <c r="AP7" s="2">
        <f t="shared" si="3"/>
        <v>2.9381999136923147</v>
      </c>
      <c r="AQ7" s="2">
        <f t="shared" si="3"/>
        <v>2.9385307749661296</v>
      </c>
      <c r="AR7" s="2">
        <f t="shared" si="3"/>
        <v>2.9388540493986945</v>
      </c>
      <c r="AS7" s="2">
        <f t="shared" si="3"/>
        <v>2.9391731086009618</v>
      </c>
      <c r="AT7" s="2">
        <f t="shared" si="3"/>
        <v>2.9394851777528732</v>
      </c>
      <c r="AU7" s="2">
        <f t="shared" si="3"/>
        <v>2.9397900880758807</v>
      </c>
      <c r="AV7" s="2">
        <f t="shared" si="3"/>
        <v>2.9400915450709841</v>
      </c>
      <c r="AW7" s="2">
        <f t="shared" si="3"/>
        <v>2.9403866589380283</v>
      </c>
      <c r="AX7" s="2">
        <f t="shared" si="3"/>
        <v>2.940678864352138</v>
      </c>
      <c r="AY7" s="2">
        <f t="shared" si="3"/>
        <v>2.9409628766745701</v>
      </c>
      <c r="AZ7" s="2">
        <f t="shared" si="3"/>
        <v>2.9412444400526971</v>
      </c>
      <c r="BA7" s="2">
        <f t="shared" si="3"/>
        <v>2.9415219397499759</v>
      </c>
      <c r="BB7" s="2">
        <f t="shared" si="3"/>
        <v>2.9417936727490335</v>
      </c>
      <c r="BC7" s="2">
        <f t="shared" si="3"/>
        <v>2.9420613020775854</v>
      </c>
      <c r="BD7" s="2">
        <f t="shared" si="3"/>
        <v>2.9423253521733335</v>
      </c>
      <c r="BE7" s="2">
        <f t="shared" si="3"/>
        <v>2.9425861812697658</v>
      </c>
      <c r="BF7" s="2">
        <f t="shared" si="3"/>
        <v>2.9428418741345785</v>
      </c>
    </row>
    <row r="8" spans="1:58">
      <c r="A8" t="s">
        <v>6</v>
      </c>
      <c r="B8" s="5">
        <v>4.9582000000000001E-2</v>
      </c>
      <c r="C8" s="5">
        <v>0.26423999999999997</v>
      </c>
      <c r="D8" s="5">
        <v>0.13807</v>
      </c>
      <c r="E8">
        <f t="shared" si="0"/>
        <v>2.7846799241660278</v>
      </c>
      <c r="H8" s="6" t="s">
        <v>301</v>
      </c>
      <c r="I8" s="6">
        <f>I5/I6</f>
        <v>1.3094810876399376</v>
      </c>
      <c r="J8" s="6">
        <f t="shared" ref="J8:BF8" si="4">J5/J6</f>
        <v>1.3026079159100517</v>
      </c>
      <c r="K8" s="6">
        <f t="shared" si="4"/>
        <v>1.2969167680623046</v>
      </c>
      <c r="L8" s="6">
        <f t="shared" si="4"/>
        <v>1.2912857567758969</v>
      </c>
      <c r="M8" s="6">
        <f t="shared" si="4"/>
        <v>1.2857095904483595</v>
      </c>
      <c r="N8" s="6">
        <f t="shared" si="4"/>
        <v>1.2802198840573136</v>
      </c>
      <c r="O8" s="6">
        <f t="shared" si="4"/>
        <v>1.2747437728192841</v>
      </c>
      <c r="P8" s="6">
        <f t="shared" si="4"/>
        <v>1.2693291189227671</v>
      </c>
      <c r="Q8" s="6">
        <f t="shared" si="4"/>
        <v>1.2639732458599526</v>
      </c>
      <c r="R8" s="6">
        <f t="shared" si="4"/>
        <v>1.2586629401828082</v>
      </c>
      <c r="S8" s="6">
        <f t="shared" si="4"/>
        <v>1.2534206588006076</v>
      </c>
      <c r="T8" s="6">
        <f t="shared" si="4"/>
        <v>1.2482192710473277</v>
      </c>
      <c r="U8" s="6">
        <f t="shared" si="4"/>
        <v>1.2430765768235155</v>
      </c>
      <c r="V8" s="6">
        <f t="shared" si="4"/>
        <v>1.2379437786068557</v>
      </c>
      <c r="W8" s="6">
        <f t="shared" si="4"/>
        <v>1.2328634426042002</v>
      </c>
      <c r="X8" s="6">
        <f t="shared" si="4"/>
        <v>1.2278456168410581</v>
      </c>
      <c r="Y8" s="6">
        <f t="shared" si="4"/>
        <v>1.2228314164813701</v>
      </c>
      <c r="Z8" s="6">
        <f t="shared" si="4"/>
        <v>1.2178596850008661</v>
      </c>
      <c r="AA8" s="6">
        <f t="shared" si="4"/>
        <v>1.212917308728745</v>
      </c>
      <c r="AB8" s="6">
        <f t="shared" si="4"/>
        <v>1.2079890351191556</v>
      </c>
      <c r="AC8" s="6">
        <f t="shared" si="4"/>
        <v>1.2030903065097129</v>
      </c>
      <c r="AD8" s="6">
        <f t="shared" si="4"/>
        <v>1.198216375485383</v>
      </c>
      <c r="AE8" s="6">
        <f t="shared" si="4"/>
        <v>1.1933675665978585</v>
      </c>
      <c r="AF8" s="6">
        <f t="shared" si="4"/>
        <v>1.1885414491571149</v>
      </c>
      <c r="AG8" s="6">
        <f t="shared" si="4"/>
        <v>1.1837307993385542</v>
      </c>
      <c r="AH8" s="6">
        <f t="shared" si="4"/>
        <v>1.1789359907259014</v>
      </c>
      <c r="AI8" s="6">
        <f t="shared" si="4"/>
        <v>1.1741554825547664</v>
      </c>
      <c r="AJ8" s="6">
        <f t="shared" si="4"/>
        <v>1.1693878528379686</v>
      </c>
      <c r="AK8" s="6">
        <f t="shared" si="4"/>
        <v>1.1646272347885613</v>
      </c>
      <c r="AL8" s="6">
        <f t="shared" si="4"/>
        <v>1.1598704636118178</v>
      </c>
      <c r="AM8" s="6">
        <f t="shared" si="4"/>
        <v>1.1551234795014289</v>
      </c>
      <c r="AN8" s="6">
        <f t="shared" si="4"/>
        <v>1.1504165763176992</v>
      </c>
      <c r="AO8" s="6">
        <f t="shared" si="4"/>
        <v>1.1456921881345994</v>
      </c>
      <c r="AP8" s="6">
        <f t="shared" si="4"/>
        <v>1.1409468201325468</v>
      </c>
      <c r="AQ8" s="6">
        <f t="shared" si="4"/>
        <v>1.13624020336956</v>
      </c>
      <c r="AR8" s="6">
        <f t="shared" si="4"/>
        <v>1.1315287727007</v>
      </c>
      <c r="AS8" s="6">
        <f t="shared" si="4"/>
        <v>1.1268328044439622</v>
      </c>
      <c r="AT8" s="6">
        <f t="shared" si="4"/>
        <v>1.1221290672771982</v>
      </c>
      <c r="AU8" s="6">
        <f t="shared" si="4"/>
        <v>1.1173980434357351</v>
      </c>
      <c r="AV8" s="6">
        <f t="shared" si="4"/>
        <v>1.1126963111248969</v>
      </c>
      <c r="AW8" s="6">
        <f t="shared" si="4"/>
        <v>1.1079842502246413</v>
      </c>
      <c r="AX8" s="6">
        <f t="shared" si="4"/>
        <v>1.1032987370700591</v>
      </c>
      <c r="AY8" s="6">
        <f t="shared" si="4"/>
        <v>1.0985609808704244</v>
      </c>
      <c r="AZ8" s="6">
        <f t="shared" si="4"/>
        <v>1.0938460077122409</v>
      </c>
      <c r="BA8" s="6">
        <f t="shared" si="4"/>
        <v>1.0891357618375745</v>
      </c>
      <c r="BB8" s="6">
        <f t="shared" si="4"/>
        <v>1.084410546158602</v>
      </c>
      <c r="BC8" s="6">
        <f t="shared" si="4"/>
        <v>1.0796648803375575</v>
      </c>
      <c r="BD8" s="6">
        <f t="shared" si="4"/>
        <v>1.0749177625058799</v>
      </c>
      <c r="BE8" s="6">
        <f t="shared" si="4"/>
        <v>1.0701738634787663</v>
      </c>
      <c r="BF8" s="6">
        <f t="shared" si="4"/>
        <v>1.0654094710782667</v>
      </c>
    </row>
    <row r="9" spans="1:58">
      <c r="A9" t="s">
        <v>7</v>
      </c>
      <c r="B9" s="5">
        <v>1.8373999999999999</v>
      </c>
      <c r="C9" s="5">
        <v>0.51766999999999996</v>
      </c>
      <c r="D9" s="5">
        <v>4.5259</v>
      </c>
      <c r="E9">
        <f t="shared" si="0"/>
        <v>2.4632088821160338</v>
      </c>
      <c r="H9" s="6"/>
      <c r="I9" s="6">
        <f>(N8-I8)/(N8*I8)</f>
        <v>-1.7454539162996833E-2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</row>
    <row r="10" spans="1:58">
      <c r="A10" t="s">
        <v>8</v>
      </c>
      <c r="C10" s="1">
        <v>1.3028E-7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</row>
    <row r="11" spans="1:58">
      <c r="A11" t="s">
        <v>9</v>
      </c>
      <c r="C11" s="1">
        <v>1.8694E-4</v>
      </c>
      <c r="G11" t="s">
        <v>304</v>
      </c>
    </row>
    <row r="12" spans="1:58">
      <c r="A12" t="s">
        <v>10</v>
      </c>
      <c r="C12" s="1">
        <v>3.2109999999999998E-6</v>
      </c>
      <c r="F12">
        <v>0</v>
      </c>
      <c r="G12">
        <v>1.3496250000000001</v>
      </c>
    </row>
    <row r="13" spans="1:58">
      <c r="A13" t="s">
        <v>11</v>
      </c>
      <c r="F13">
        <v>365</v>
      </c>
      <c r="G13">
        <v>1.3231360000000001</v>
      </c>
    </row>
    <row r="14" spans="1:58">
      <c r="A14" t="s">
        <v>12</v>
      </c>
      <c r="C14" s="1">
        <v>2.1212000000000002E-8</v>
      </c>
      <c r="F14" t="s">
        <v>305</v>
      </c>
      <c r="G14">
        <f>(G13-G12)/(G13*G12)</f>
        <v>-1.4833647793898719E-2</v>
      </c>
    </row>
    <row r="15" spans="1:58">
      <c r="A15" t="s">
        <v>13</v>
      </c>
    </row>
    <row r="16" spans="1:58">
      <c r="A16" t="s">
        <v>14</v>
      </c>
      <c r="C16" s="1">
        <v>2.8002000000000001E-5</v>
      </c>
    </row>
    <row r="17" spans="1:3">
      <c r="A17" t="s">
        <v>15</v>
      </c>
      <c r="C17" s="1">
        <v>3.6337999999999997E-5</v>
      </c>
    </row>
    <row r="18" spans="1:3">
      <c r="A18" t="s">
        <v>16</v>
      </c>
      <c r="C18" s="1">
        <v>1.2734999999999999E-5</v>
      </c>
    </row>
    <row r="19" spans="1:3">
      <c r="A19" t="s">
        <v>17</v>
      </c>
      <c r="C19" s="1">
        <v>3.2553999999999998E-4</v>
      </c>
    </row>
    <row r="20" spans="1:3">
      <c r="A20" t="s">
        <v>18</v>
      </c>
      <c r="C20" s="1">
        <v>3.7042000000000002E-5</v>
      </c>
    </row>
    <row r="21" spans="1:3">
      <c r="A21" t="s">
        <v>19</v>
      </c>
      <c r="C21" s="1">
        <v>5.8696000000000002E-5</v>
      </c>
    </row>
    <row r="22" spans="1:3">
      <c r="A22" t="s">
        <v>20</v>
      </c>
      <c r="C22" s="1">
        <v>1.2176E-5</v>
      </c>
    </row>
    <row r="23" spans="1:3">
      <c r="A23" t="s">
        <v>21</v>
      </c>
      <c r="C23" s="1">
        <v>6.3114000000000006E-5</v>
      </c>
    </row>
    <row r="24" spans="1:3">
      <c r="A24" t="s">
        <v>22</v>
      </c>
      <c r="C24" s="1">
        <v>1.9002999999999999E-2</v>
      </c>
    </row>
    <row r="25" spans="1:3">
      <c r="A25" t="s">
        <v>23</v>
      </c>
      <c r="C25" s="1">
        <v>3.9662000000000003E-2</v>
      </c>
    </row>
    <row r="26" spans="1:3">
      <c r="A26" t="s">
        <v>24</v>
      </c>
      <c r="C26" s="1">
        <v>2.8679E-2</v>
      </c>
    </row>
    <row r="27" spans="1:3">
      <c r="A27" t="s">
        <v>25</v>
      </c>
      <c r="C27" s="1">
        <v>1.2156999999999999E-2</v>
      </c>
    </row>
    <row r="28" spans="1:3">
      <c r="A28" t="s">
        <v>26</v>
      </c>
      <c r="C28" s="1">
        <v>6.9785E-2</v>
      </c>
    </row>
    <row r="29" spans="1:3">
      <c r="A29" t="s">
        <v>27</v>
      </c>
      <c r="C29" s="1">
        <v>2.7052E-2</v>
      </c>
    </row>
    <row r="30" spans="1:3">
      <c r="A30" t="s">
        <v>28</v>
      </c>
      <c r="C30" s="1">
        <v>3.7067999999999997E-2</v>
      </c>
    </row>
    <row r="31" spans="1:3">
      <c r="A31" t="s">
        <v>29</v>
      </c>
      <c r="C31" s="1">
        <v>0.19284000000000001</v>
      </c>
    </row>
    <row r="32" spans="1:3">
      <c r="A32" t="s">
        <v>30</v>
      </c>
      <c r="C32" s="1">
        <v>1.4867E-2</v>
      </c>
    </row>
    <row r="33" spans="1:3">
      <c r="A33" t="s">
        <v>31</v>
      </c>
      <c r="C33" s="1">
        <v>1.5043000000000001E-2</v>
      </c>
    </row>
    <row r="34" spans="1:3">
      <c r="A34" t="s">
        <v>32</v>
      </c>
      <c r="C34" s="1">
        <v>0.34350000000000003</v>
      </c>
    </row>
    <row r="35" spans="1:3">
      <c r="A35" t="s">
        <v>33</v>
      </c>
      <c r="C35" s="1">
        <v>0.14815</v>
      </c>
    </row>
    <row r="36" spans="1:3">
      <c r="A36" t="s">
        <v>34</v>
      </c>
      <c r="C36" s="1">
        <v>0.33578999999999998</v>
      </c>
    </row>
    <row r="37" spans="1:3">
      <c r="A37" t="s">
        <v>35</v>
      </c>
      <c r="C37" s="1">
        <v>5.9637000000000003E-2</v>
      </c>
    </row>
    <row r="38" spans="1:3">
      <c r="A38" t="s">
        <v>36</v>
      </c>
      <c r="C38" s="1">
        <v>0.30853000000000003</v>
      </c>
    </row>
    <row r="39" spans="1:3">
      <c r="A39" t="s">
        <v>37</v>
      </c>
      <c r="C39" s="1">
        <v>5.4019999999999999E-2</v>
      </c>
    </row>
    <row r="40" spans="1:3">
      <c r="A40" t="s">
        <v>38</v>
      </c>
      <c r="C40" s="1">
        <v>9.3285E-3</v>
      </c>
    </row>
    <row r="41" spans="1:3">
      <c r="A41" t="s">
        <v>39</v>
      </c>
      <c r="C41" s="1">
        <v>0.59048</v>
      </c>
    </row>
    <row r="42" spans="1:3">
      <c r="A42" t="s">
        <v>40</v>
      </c>
      <c r="C42" s="1">
        <v>0.35455999999999999</v>
      </c>
    </row>
    <row r="43" spans="1:3">
      <c r="A43" t="s">
        <v>41</v>
      </c>
      <c r="C43" s="1">
        <v>0.18923000000000001</v>
      </c>
    </row>
    <row r="44" spans="1:3">
      <c r="A44" t="s">
        <v>42</v>
      </c>
      <c r="C44" s="1">
        <v>7.8025999999999998E-2</v>
      </c>
    </row>
    <row r="45" spans="1:3">
      <c r="A45" t="s">
        <v>43</v>
      </c>
      <c r="C45" s="1">
        <v>0.22617999999999999</v>
      </c>
    </row>
    <row r="46" spans="1:3">
      <c r="A46" t="s">
        <v>44</v>
      </c>
      <c r="C46" s="1">
        <v>4.7431000000000001E-2</v>
      </c>
    </row>
    <row r="47" spans="1:3">
      <c r="A47" t="s">
        <v>45</v>
      </c>
      <c r="C47" s="1">
        <v>3.7128000000000001E-2</v>
      </c>
    </row>
    <row r="48" spans="1:3">
      <c r="A48" t="s">
        <v>46</v>
      </c>
      <c r="C48" s="1">
        <v>3.3514999999999999E-3</v>
      </c>
    </row>
    <row r="49" spans="1:3">
      <c r="A49" t="s">
        <v>47</v>
      </c>
      <c r="C49" s="1">
        <v>0.19016</v>
      </c>
    </row>
    <row r="50" spans="1:3">
      <c r="A50" t="s">
        <v>48</v>
      </c>
      <c r="C50" s="1">
        <v>1.5897000000000001E-2</v>
      </c>
    </row>
    <row r="51" spans="1:3">
      <c r="A51" t="s">
        <v>49</v>
      </c>
      <c r="C51" s="1">
        <v>6.6146999999999997E-2</v>
      </c>
    </row>
    <row r="52" spans="1:3">
      <c r="A52" t="s">
        <v>50</v>
      </c>
      <c r="C52" s="1">
        <v>9.8308000000000006E-2</v>
      </c>
    </row>
    <row r="53" spans="1:3">
      <c r="A53" t="s">
        <v>51</v>
      </c>
      <c r="C53" s="1">
        <v>1.0771000000000001E-3</v>
      </c>
    </row>
    <row r="54" spans="1:3">
      <c r="A54" t="s">
        <v>52</v>
      </c>
      <c r="C54" s="1">
        <v>2.0795999999999999E-2</v>
      </c>
    </row>
    <row r="55" spans="1:3">
      <c r="A55" t="s">
        <v>53</v>
      </c>
      <c r="C55" s="1">
        <v>1.3056E-2</v>
      </c>
    </row>
    <row r="56" spans="1:3">
      <c r="A56" t="s">
        <v>54</v>
      </c>
      <c r="C56" s="1">
        <v>1.1790999999999999E-2</v>
      </c>
    </row>
    <row r="57" spans="1:3">
      <c r="A57" t="s">
        <v>55</v>
      </c>
      <c r="C57" s="1">
        <v>0.1242</v>
      </c>
    </row>
    <row r="58" spans="1:3">
      <c r="A58" t="s">
        <v>56</v>
      </c>
      <c r="C58" s="1">
        <v>4.0090000000000001E-2</v>
      </c>
    </row>
    <row r="59" spans="1:3">
      <c r="A59" t="s">
        <v>57</v>
      </c>
      <c r="C59" s="1">
        <v>1.3132E-2</v>
      </c>
    </row>
    <row r="60" spans="1:3">
      <c r="A60" t="s">
        <v>58</v>
      </c>
      <c r="C60" s="1">
        <v>6.6059999999999994E-2</v>
      </c>
    </row>
    <row r="61" spans="1:3">
      <c r="A61" t="s">
        <v>59</v>
      </c>
      <c r="C61" s="1">
        <v>3.9354E-2</v>
      </c>
    </row>
    <row r="62" spans="1:3">
      <c r="A62" t="s">
        <v>60</v>
      </c>
      <c r="C62" s="1">
        <v>9.1665999999999997E-2</v>
      </c>
    </row>
    <row r="63" spans="1:3">
      <c r="A63" t="s">
        <v>61</v>
      </c>
      <c r="C63" s="1">
        <v>2.3727999999999999E-2</v>
      </c>
    </row>
    <row r="64" spans="1:3">
      <c r="A64" t="s">
        <v>62</v>
      </c>
      <c r="C64" s="1">
        <v>0.12137000000000001</v>
      </c>
    </row>
    <row r="65" spans="1:3">
      <c r="A65" t="s">
        <v>63</v>
      </c>
      <c r="C65" s="1">
        <v>2.2516000000000001E-2</v>
      </c>
    </row>
    <row r="66" spans="1:3">
      <c r="A66" t="s">
        <v>64</v>
      </c>
      <c r="C66" s="1">
        <v>0.21840999999999999</v>
      </c>
    </row>
    <row r="67" spans="1:3">
      <c r="A67" t="s">
        <v>65</v>
      </c>
      <c r="C67" s="1">
        <v>0.22997999999999999</v>
      </c>
    </row>
    <row r="68" spans="1:3">
      <c r="A68" t="s">
        <v>66</v>
      </c>
      <c r="C68" s="1">
        <v>0.30803000000000003</v>
      </c>
    </row>
    <row r="69" spans="1:3">
      <c r="A69" t="s">
        <v>67</v>
      </c>
      <c r="C69" s="1">
        <v>8.9185E-2</v>
      </c>
    </row>
    <row r="70" spans="1:3">
      <c r="A70" t="s">
        <v>68</v>
      </c>
      <c r="C70" s="1">
        <v>0.27605000000000002</v>
      </c>
    </row>
    <row r="71" spans="1:3">
      <c r="A71" t="s">
        <v>69</v>
      </c>
      <c r="C71" s="1">
        <v>7.6587000000000002E-2</v>
      </c>
    </row>
    <row r="72" spans="1:3">
      <c r="A72" t="s">
        <v>70</v>
      </c>
      <c r="C72" s="1">
        <v>0.29524</v>
      </c>
    </row>
    <row r="73" spans="1:3">
      <c r="A73" t="s">
        <v>71</v>
      </c>
      <c r="C73" s="1">
        <v>9.4169000000000003E-2</v>
      </c>
    </row>
    <row r="74" spans="1:3">
      <c r="A74" t="s">
        <v>72</v>
      </c>
      <c r="C74" s="1">
        <v>0.31877</v>
      </c>
    </row>
    <row r="75" spans="1:3">
      <c r="A75" t="s">
        <v>73</v>
      </c>
      <c r="C75" s="1">
        <v>7.9439999999999997E-2</v>
      </c>
    </row>
    <row r="76" spans="1:3">
      <c r="A76" t="s">
        <v>74</v>
      </c>
      <c r="C76" s="1">
        <v>0.58904000000000001</v>
      </c>
    </row>
    <row r="77" spans="1:3">
      <c r="A77" t="s">
        <v>75</v>
      </c>
      <c r="C77" s="1">
        <v>0.45458999999999999</v>
      </c>
    </row>
    <row r="78" spans="1:3">
      <c r="A78" t="s">
        <v>76</v>
      </c>
      <c r="C78" s="1">
        <v>0.1368</v>
      </c>
    </row>
    <row r="79" spans="1:3">
      <c r="A79" t="s">
        <v>77</v>
      </c>
      <c r="C79" s="1">
        <v>0.60897000000000001</v>
      </c>
    </row>
    <row r="80" spans="1:3">
      <c r="A80" t="s">
        <v>78</v>
      </c>
      <c r="C80" s="1">
        <v>0.14496000000000001</v>
      </c>
    </row>
    <row r="81" spans="1:3">
      <c r="A81" t="s">
        <v>79</v>
      </c>
      <c r="C81" s="1">
        <v>0.41211999999999999</v>
      </c>
    </row>
    <row r="82" spans="1:3">
      <c r="A82" t="s">
        <v>80</v>
      </c>
      <c r="C82" s="1">
        <v>0.14237</v>
      </c>
    </row>
    <row r="83" spans="1:3">
      <c r="A83" t="s">
        <v>81</v>
      </c>
      <c r="C83" s="1">
        <v>0.24643000000000001</v>
      </c>
    </row>
    <row r="84" spans="1:3">
      <c r="A84" t="s">
        <v>82</v>
      </c>
      <c r="C84" s="1">
        <v>7.7517000000000003E-2</v>
      </c>
    </row>
    <row r="85" spans="1:3">
      <c r="A85" t="s">
        <v>83</v>
      </c>
      <c r="C85" s="1">
        <v>0.58504</v>
      </c>
    </row>
    <row r="86" spans="1:3">
      <c r="A86" t="s">
        <v>84</v>
      </c>
      <c r="C86" s="1">
        <v>0.57552000000000003</v>
      </c>
    </row>
    <row r="87" spans="1:3">
      <c r="A87" t="s">
        <v>85</v>
      </c>
      <c r="C87" s="1">
        <v>0.2278</v>
      </c>
    </row>
    <row r="88" spans="1:3">
      <c r="A88" t="s">
        <v>86</v>
      </c>
      <c r="C88" s="1">
        <v>0.80588000000000004</v>
      </c>
    </row>
    <row r="89" spans="1:3">
      <c r="A89" t="s">
        <v>87</v>
      </c>
      <c r="C89" s="1">
        <v>0.18912000000000001</v>
      </c>
    </row>
    <row r="90" spans="1:3">
      <c r="A90" t="s">
        <v>88</v>
      </c>
      <c r="C90" s="1">
        <v>0.89829000000000003</v>
      </c>
    </row>
    <row r="91" spans="1:3">
      <c r="A91" t="s">
        <v>89</v>
      </c>
      <c r="C91" s="1">
        <v>0.17562</v>
      </c>
    </row>
    <row r="92" spans="1:3">
      <c r="A92" t="s">
        <v>90</v>
      </c>
      <c r="C92" s="1">
        <v>8.7901000000000007E-2</v>
      </c>
    </row>
    <row r="93" spans="1:3">
      <c r="A93" t="s">
        <v>91</v>
      </c>
      <c r="C93" s="1">
        <v>0.61063000000000001</v>
      </c>
    </row>
    <row r="94" spans="1:3">
      <c r="A94" t="s">
        <v>92</v>
      </c>
      <c r="C94" s="1">
        <v>0.67262999999999995</v>
      </c>
    </row>
    <row r="95" spans="1:3">
      <c r="A95" t="s">
        <v>93</v>
      </c>
      <c r="C95" s="1">
        <v>2.0163000000000002</v>
      </c>
    </row>
    <row r="96" spans="1:3">
      <c r="A96" t="s">
        <v>94</v>
      </c>
      <c r="C96" s="1">
        <v>0.57326999999999995</v>
      </c>
    </row>
    <row r="97" spans="1:3">
      <c r="A97" t="s">
        <v>95</v>
      </c>
      <c r="C97" s="1">
        <v>0.43317</v>
      </c>
    </row>
    <row r="98" spans="1:3">
      <c r="A98" t="s">
        <v>96</v>
      </c>
      <c r="C98" s="1">
        <v>0.33777000000000001</v>
      </c>
    </row>
    <row r="99" spans="1:3">
      <c r="A99" t="s">
        <v>97</v>
      </c>
      <c r="C99" s="1">
        <v>0.19522999999999999</v>
      </c>
    </row>
    <row r="100" spans="1:3">
      <c r="A100" t="s">
        <v>98</v>
      </c>
      <c r="C100" s="1">
        <v>0.63027</v>
      </c>
    </row>
    <row r="101" spans="1:3">
      <c r="A101" t="s">
        <v>99</v>
      </c>
      <c r="C101" s="1">
        <v>0.19269</v>
      </c>
    </row>
    <row r="102" spans="1:3">
      <c r="A102" t="s">
        <v>100</v>
      </c>
      <c r="C102" s="1">
        <v>0.38947999999999999</v>
      </c>
    </row>
    <row r="103" spans="1:3">
      <c r="A103" t="s">
        <v>101</v>
      </c>
      <c r="C103" s="1">
        <v>0.12653</v>
      </c>
    </row>
    <row r="104" spans="1:3">
      <c r="A104" t="s">
        <v>102</v>
      </c>
      <c r="C104" s="1">
        <v>0.55362</v>
      </c>
    </row>
    <row r="105" spans="1:3">
      <c r="A105" t="s">
        <v>103</v>
      </c>
      <c r="C105" s="1">
        <v>7.1466000000000002E-2</v>
      </c>
    </row>
    <row r="106" spans="1:3">
      <c r="A106" t="s">
        <v>104</v>
      </c>
      <c r="C106" s="1">
        <v>0.68703999999999998</v>
      </c>
    </row>
    <row r="107" spans="1:3">
      <c r="A107" t="s">
        <v>105</v>
      </c>
      <c r="C107" s="1">
        <v>0.54383000000000004</v>
      </c>
    </row>
    <row r="108" spans="1:3">
      <c r="A108" t="s">
        <v>106</v>
      </c>
      <c r="C108" s="1">
        <v>0.17241000000000001</v>
      </c>
    </row>
    <row r="109" spans="1:3">
      <c r="A109" t="s">
        <v>107</v>
      </c>
      <c r="C109" s="1">
        <v>0.14093</v>
      </c>
    </row>
    <row r="110" spans="1:3">
      <c r="A110" t="s">
        <v>108</v>
      </c>
      <c r="C110" s="1">
        <v>0.29088000000000003</v>
      </c>
    </row>
    <row r="111" spans="1:3">
      <c r="A111" t="s">
        <v>109</v>
      </c>
      <c r="C111" s="1">
        <v>9.4586000000000003E-2</v>
      </c>
    </row>
    <row r="112" spans="1:3">
      <c r="A112" t="s">
        <v>110</v>
      </c>
      <c r="C112" s="1">
        <v>0.21063000000000001</v>
      </c>
    </row>
    <row r="113" spans="1:3">
      <c r="A113" t="s">
        <v>111</v>
      </c>
      <c r="C113" s="1">
        <v>6.9906999999999997E-2</v>
      </c>
    </row>
    <row r="114" spans="1:3">
      <c r="A114" t="s">
        <v>112</v>
      </c>
      <c r="C114" s="1">
        <v>0.16467999999999999</v>
      </c>
    </row>
    <row r="115" spans="1:3">
      <c r="A115" t="s">
        <v>113</v>
      </c>
      <c r="C115" s="1">
        <v>3.9849999999999997E-2</v>
      </c>
    </row>
    <row r="116" spans="1:3">
      <c r="A116" t="s">
        <v>114</v>
      </c>
      <c r="C116" s="1">
        <v>2.53E-2</v>
      </c>
    </row>
    <row r="117" spans="1:3">
      <c r="A117" t="s">
        <v>115</v>
      </c>
      <c r="C117" s="1">
        <v>0.10727</v>
      </c>
    </row>
    <row r="118" spans="1:3">
      <c r="A118" t="s">
        <v>116</v>
      </c>
      <c r="C118" s="1">
        <v>1.3435000000000001E-2</v>
      </c>
    </row>
    <row r="119" spans="1:3">
      <c r="A119" t="s">
        <v>117</v>
      </c>
      <c r="C119" s="1">
        <v>0.26666000000000001</v>
      </c>
    </row>
    <row r="120" spans="1:3">
      <c r="A120" t="s">
        <v>118</v>
      </c>
      <c r="C120" s="1">
        <v>7.0711999999999997E-3</v>
      </c>
    </row>
    <row r="121" spans="1:3">
      <c r="A121" t="s">
        <v>119</v>
      </c>
      <c r="C121" s="1">
        <v>0.37580999999999998</v>
      </c>
    </row>
    <row r="122" spans="1:3">
      <c r="A122" t="s">
        <v>120</v>
      </c>
      <c r="C122" s="1">
        <v>0.24218000000000001</v>
      </c>
    </row>
    <row r="123" spans="1:3">
      <c r="A123" t="s">
        <v>121</v>
      </c>
      <c r="C123" s="1">
        <v>0.64220999999999995</v>
      </c>
    </row>
    <row r="124" spans="1:3">
      <c r="A124" t="s">
        <v>122</v>
      </c>
      <c r="C124" s="1">
        <v>0.26536999999999999</v>
      </c>
    </row>
    <row r="125" spans="1:3">
      <c r="A125" t="s">
        <v>123</v>
      </c>
      <c r="C125" s="1">
        <v>0.38435999999999998</v>
      </c>
    </row>
    <row r="126" spans="1:3">
      <c r="A126" t="s">
        <v>124</v>
      </c>
      <c r="C126" s="1">
        <v>0.30512</v>
      </c>
    </row>
    <row r="127" spans="1:3">
      <c r="A127" t="s">
        <v>125</v>
      </c>
      <c r="C127" s="1">
        <v>0.43786999999999998</v>
      </c>
    </row>
    <row r="128" spans="1:3">
      <c r="A128" t="s">
        <v>126</v>
      </c>
      <c r="C128" s="1">
        <v>0.22442000000000001</v>
      </c>
    </row>
    <row r="129" spans="1:3">
      <c r="A129" t="s">
        <v>127</v>
      </c>
      <c r="C129" s="1">
        <v>0.32567000000000002</v>
      </c>
    </row>
    <row r="130" spans="1:3">
      <c r="A130" t="s">
        <v>128</v>
      </c>
      <c r="C130" s="1">
        <v>9.2027999999999999E-2</v>
      </c>
    </row>
    <row r="131" spans="1:3">
      <c r="A131" t="s">
        <v>129</v>
      </c>
      <c r="C131" s="1">
        <v>0.33488000000000001</v>
      </c>
    </row>
    <row r="132" spans="1:3">
      <c r="A132" t="s">
        <v>130</v>
      </c>
      <c r="C132" s="1">
        <v>3.3391999999999998E-2</v>
      </c>
    </row>
    <row r="133" spans="1:3">
      <c r="A133" t="s">
        <v>131</v>
      </c>
      <c r="C133" s="1">
        <v>0.11065</v>
      </c>
    </row>
    <row r="134" spans="1:3">
      <c r="A134" t="s">
        <v>132</v>
      </c>
      <c r="C134" s="1">
        <v>1.3627E-2</v>
      </c>
    </row>
    <row r="135" spans="1:3">
      <c r="A135" t="s">
        <v>133</v>
      </c>
      <c r="C135" s="1">
        <v>0.11358</v>
      </c>
    </row>
    <row r="136" spans="1:3">
      <c r="A136" t="s">
        <v>134</v>
      </c>
      <c r="C136" s="1">
        <v>4.0210000000000002E-4</v>
      </c>
    </row>
    <row r="137" spans="1:3">
      <c r="A137" t="s">
        <v>135</v>
      </c>
      <c r="C137" s="1">
        <v>0.51444000000000001</v>
      </c>
    </row>
    <row r="138" spans="1:3">
      <c r="A138" t="s">
        <v>136</v>
      </c>
      <c r="C138" s="1">
        <v>0.29003000000000001</v>
      </c>
    </row>
    <row r="139" spans="1:3">
      <c r="A139" t="s">
        <v>137</v>
      </c>
      <c r="C139" s="1">
        <v>0.47099999999999997</v>
      </c>
    </row>
    <row r="140" spans="1:3">
      <c r="A140" t="s">
        <v>138</v>
      </c>
      <c r="C140" s="1">
        <v>0.22192999999999999</v>
      </c>
    </row>
    <row r="141" spans="1:3">
      <c r="A141" t="s">
        <v>139</v>
      </c>
      <c r="C141" s="1">
        <v>1.2847000000000001E-2</v>
      </c>
    </row>
    <row r="142" spans="1:3">
      <c r="A142" t="s">
        <v>140</v>
      </c>
      <c r="C142" s="1">
        <v>0.21193999999999999</v>
      </c>
    </row>
    <row r="143" spans="1:3">
      <c r="A143" t="s">
        <v>141</v>
      </c>
      <c r="C143" s="1">
        <v>0.34709000000000001</v>
      </c>
    </row>
    <row r="144" spans="1:3">
      <c r="A144" t="s">
        <v>142</v>
      </c>
      <c r="C144" s="1">
        <v>0.12742999999999999</v>
      </c>
    </row>
    <row r="145" spans="1:3">
      <c r="A145" t="s">
        <v>143</v>
      </c>
      <c r="C145" s="1">
        <v>0.23527000000000001</v>
      </c>
    </row>
    <row r="146" spans="1:3">
      <c r="A146" t="s">
        <v>144</v>
      </c>
      <c r="C146" s="1">
        <v>3.9133000000000001E-2</v>
      </c>
    </row>
    <row r="147" spans="1:3">
      <c r="A147" t="s">
        <v>145</v>
      </c>
      <c r="C147" s="1">
        <v>0.10897999999999999</v>
      </c>
    </row>
    <row r="148" spans="1:3">
      <c r="A148" t="s">
        <v>146</v>
      </c>
      <c r="C148" s="1">
        <v>1.8577E-2</v>
      </c>
    </row>
    <row r="149" spans="1:3">
      <c r="A149" t="s">
        <v>147</v>
      </c>
      <c r="C149" s="1">
        <v>4.333E-2</v>
      </c>
    </row>
    <row r="150" spans="1:3">
      <c r="A150" t="s">
        <v>148</v>
      </c>
      <c r="C150" s="1">
        <v>1.2377E-3</v>
      </c>
    </row>
    <row r="151" spans="1:3">
      <c r="A151" t="s">
        <v>149</v>
      </c>
      <c r="C151" s="1">
        <v>0.40459000000000001</v>
      </c>
    </row>
    <row r="152" spans="1:3">
      <c r="A152" t="s">
        <v>150</v>
      </c>
      <c r="C152" s="1">
        <v>0.48042000000000001</v>
      </c>
    </row>
    <row r="153" spans="1:3">
      <c r="A153" t="s">
        <v>151</v>
      </c>
      <c r="C153" s="1">
        <v>0.17918999999999999</v>
      </c>
    </row>
    <row r="154" spans="1:3">
      <c r="A154" t="s">
        <v>152</v>
      </c>
      <c r="C154" s="1">
        <v>0.2339</v>
      </c>
    </row>
    <row r="155" spans="1:3">
      <c r="A155" t="s">
        <v>153</v>
      </c>
      <c r="C155" s="1">
        <v>1.4971E-2</v>
      </c>
    </row>
    <row r="156" spans="1:3">
      <c r="A156" t="s">
        <v>154</v>
      </c>
      <c r="C156" s="1">
        <v>0.18245</v>
      </c>
    </row>
    <row r="157" spans="1:3">
      <c r="A157" t="s">
        <v>155</v>
      </c>
      <c r="C157" s="1">
        <v>0.44194</v>
      </c>
    </row>
    <row r="158" spans="1:3">
      <c r="A158" t="s">
        <v>156</v>
      </c>
      <c r="C158" s="1">
        <v>6.1228999999999999E-2</v>
      </c>
    </row>
    <row r="159" spans="1:3">
      <c r="A159" t="s">
        <v>157</v>
      </c>
      <c r="C159" s="1">
        <v>6.4059000000000005E-2</v>
      </c>
    </row>
    <row r="160" spans="1:3">
      <c r="A160" t="s">
        <v>158</v>
      </c>
      <c r="C160" s="1">
        <v>4.4913000000000002E-3</v>
      </c>
    </row>
    <row r="161" spans="1:3">
      <c r="A161" t="s">
        <v>159</v>
      </c>
      <c r="C161" s="1">
        <v>1.1771999999999999E-2</v>
      </c>
    </row>
    <row r="162" spans="1:3">
      <c r="A162" t="s">
        <v>160</v>
      </c>
      <c r="C162" s="1">
        <v>2.8766E-2</v>
      </c>
    </row>
    <row r="163" spans="1:3">
      <c r="A163" t="s">
        <v>161</v>
      </c>
      <c r="C163" s="1">
        <v>0.25816</v>
      </c>
    </row>
    <row r="164" spans="1:3">
      <c r="A164" t="s">
        <v>162</v>
      </c>
      <c r="C164" s="1">
        <v>1.3749000000000001E-2</v>
      </c>
    </row>
    <row r="165" spans="1:3">
      <c r="A165" t="s">
        <v>163</v>
      </c>
      <c r="C165" s="1">
        <v>0.23788999999999999</v>
      </c>
    </row>
    <row r="166" spans="1:3">
      <c r="A166" t="s">
        <v>164</v>
      </c>
      <c r="C166" s="1">
        <v>1.9665999999999999E-2</v>
      </c>
    </row>
    <row r="167" spans="1:3">
      <c r="A167" t="s">
        <v>165</v>
      </c>
      <c r="C167" s="1">
        <v>0.22287000000000001</v>
      </c>
    </row>
    <row r="168" spans="1:3">
      <c r="A168" t="s">
        <v>166</v>
      </c>
      <c r="C168" s="1">
        <v>2.0299000000000001E-2</v>
      </c>
    </row>
    <row r="169" spans="1:3">
      <c r="A169" t="s">
        <v>167</v>
      </c>
      <c r="C169" s="1">
        <v>0.10911999999999999</v>
      </c>
    </row>
    <row r="170" spans="1:3">
      <c r="A170" t="s">
        <v>168</v>
      </c>
      <c r="C170" s="1">
        <v>0.36157</v>
      </c>
    </row>
    <row r="171" spans="1:3">
      <c r="A171" t="s">
        <v>169</v>
      </c>
      <c r="C171" s="1">
        <v>9.8601999999999995E-2</v>
      </c>
    </row>
    <row r="172" spans="1:3">
      <c r="A172" t="s">
        <v>170</v>
      </c>
      <c r="C172" s="1">
        <v>3.2112000000000002E-2</v>
      </c>
    </row>
    <row r="173" spans="1:3">
      <c r="A173" t="s">
        <v>171</v>
      </c>
      <c r="C173" s="1">
        <v>0.26547999999999999</v>
      </c>
    </row>
    <row r="174" spans="1:3">
      <c r="A174" t="s">
        <v>172</v>
      </c>
      <c r="C174" s="1">
        <v>6.7681000000000005E-2</v>
      </c>
    </row>
    <row r="175" spans="1:3">
      <c r="A175" t="s">
        <v>173</v>
      </c>
      <c r="C175" s="1">
        <v>0.44347999999999999</v>
      </c>
    </row>
    <row r="176" spans="1:3">
      <c r="A176" t="s">
        <v>174</v>
      </c>
      <c r="C176" s="1">
        <v>7.9769000000000007E-2</v>
      </c>
    </row>
    <row r="177" spans="1:3">
      <c r="A177" t="s">
        <v>175</v>
      </c>
      <c r="C177" s="1">
        <v>0.77749999999999997</v>
      </c>
    </row>
    <row r="178" spans="1:3">
      <c r="A178" t="s">
        <v>176</v>
      </c>
      <c r="C178" s="1">
        <v>0.12814</v>
      </c>
    </row>
    <row r="179" spans="1:3">
      <c r="A179" t="s">
        <v>177</v>
      </c>
      <c r="C179" s="1">
        <v>0.13778000000000001</v>
      </c>
    </row>
    <row r="180" spans="1:3">
      <c r="A180" t="s">
        <v>178</v>
      </c>
      <c r="C180" s="1">
        <v>0.98716999999999999</v>
      </c>
    </row>
    <row r="181" spans="1:3">
      <c r="A181" t="s">
        <v>179</v>
      </c>
      <c r="C181" s="1">
        <v>5.4051999999999998</v>
      </c>
    </row>
    <row r="182" spans="1:3">
      <c r="A182" t="s">
        <v>180</v>
      </c>
      <c r="C182" s="1">
        <v>0.94279999999999997</v>
      </c>
    </row>
    <row r="183" spans="1:3">
      <c r="A183" t="s">
        <v>181</v>
      </c>
      <c r="C183" s="1">
        <v>0.90854000000000001</v>
      </c>
    </row>
    <row r="184" spans="1:3">
      <c r="A184" t="s">
        <v>182</v>
      </c>
      <c r="C184" s="1">
        <v>1.1011</v>
      </c>
    </row>
    <row r="185" spans="1:3">
      <c r="A185" t="s">
        <v>183</v>
      </c>
      <c r="C185" s="1">
        <v>0.22525000000000001</v>
      </c>
    </row>
    <row r="186" spans="1:3">
      <c r="A186" t="s">
        <v>184</v>
      </c>
      <c r="C186" s="1">
        <v>1.75</v>
      </c>
    </row>
    <row r="187" spans="1:3">
      <c r="A187" t="s">
        <v>185</v>
      </c>
      <c r="C187" s="1">
        <v>0.37397000000000002</v>
      </c>
    </row>
    <row r="188" spans="1:3">
      <c r="A188" t="s">
        <v>186</v>
      </c>
      <c r="C188" s="1">
        <v>2.6181000000000001</v>
      </c>
    </row>
    <row r="189" spans="1:3">
      <c r="A189" t="s">
        <v>187</v>
      </c>
      <c r="C189" s="1">
        <v>0.39022000000000001</v>
      </c>
    </row>
    <row r="190" spans="1:3">
      <c r="A190" t="s">
        <v>188</v>
      </c>
      <c r="C190" s="1">
        <v>0.94710000000000005</v>
      </c>
    </row>
    <row r="191" spans="1:3">
      <c r="A191" t="s">
        <v>189</v>
      </c>
      <c r="C191" s="1">
        <v>0.20633000000000001</v>
      </c>
    </row>
    <row r="192" spans="1:3">
      <c r="A192" t="s">
        <v>190</v>
      </c>
      <c r="C192" s="1">
        <v>3.6160999999999999</v>
      </c>
    </row>
    <row r="193" spans="1:3">
      <c r="A193" t="s">
        <v>191</v>
      </c>
      <c r="C193" s="1">
        <v>3.4588000000000001</v>
      </c>
    </row>
    <row r="194" spans="1:3">
      <c r="A194" t="s">
        <v>192</v>
      </c>
      <c r="C194" s="1">
        <v>2.0789</v>
      </c>
    </row>
    <row r="195" spans="1:3">
      <c r="A195" t="s">
        <v>193</v>
      </c>
      <c r="C195" s="1">
        <v>2.4853000000000001</v>
      </c>
    </row>
    <row r="196" spans="1:3">
      <c r="A196" t="s">
        <v>194</v>
      </c>
      <c r="C196" s="1">
        <v>1.1890000000000001</v>
      </c>
    </row>
    <row r="197" spans="1:3">
      <c r="A197" t="s">
        <v>195</v>
      </c>
      <c r="C197" s="1">
        <v>0.54054999999999997</v>
      </c>
    </row>
    <row r="198" spans="1:3">
      <c r="A198" t="s">
        <v>196</v>
      </c>
      <c r="C198" s="1">
        <v>1.0027999999999999</v>
      </c>
    </row>
    <row r="199" spans="1:3">
      <c r="A199" t="s">
        <v>197</v>
      </c>
      <c r="C199" s="1">
        <v>0.89295999999999998</v>
      </c>
    </row>
    <row r="200" spans="1:3">
      <c r="A200" t="s">
        <v>198</v>
      </c>
      <c r="C200" s="1">
        <v>2.3571</v>
      </c>
    </row>
    <row r="201" spans="1:3">
      <c r="A201" t="s">
        <v>199</v>
      </c>
      <c r="C201" s="1">
        <v>0.49526999999999999</v>
      </c>
    </row>
    <row r="202" spans="1:3">
      <c r="A202" t="s">
        <v>200</v>
      </c>
      <c r="C202" s="1">
        <v>1.4380999999999999</v>
      </c>
    </row>
    <row r="203" spans="1:3">
      <c r="A203" t="s">
        <v>201</v>
      </c>
      <c r="C203" s="1">
        <v>0.26234000000000002</v>
      </c>
    </row>
    <row r="204" spans="1:3">
      <c r="A204" t="s">
        <v>202</v>
      </c>
      <c r="C204" s="1">
        <v>0.18719</v>
      </c>
    </row>
    <row r="205" spans="1:3">
      <c r="A205" t="s">
        <v>203</v>
      </c>
      <c r="C205" s="1">
        <v>1.5228999999999999</v>
      </c>
    </row>
    <row r="206" spans="1:3">
      <c r="A206" t="s">
        <v>204</v>
      </c>
      <c r="C206" s="1">
        <v>0.12640000000000001</v>
      </c>
    </row>
    <row r="207" spans="1:3">
      <c r="A207" t="s">
        <v>205</v>
      </c>
      <c r="C207" s="1">
        <v>1.7524999999999999</v>
      </c>
    </row>
    <row r="208" spans="1:3">
      <c r="A208" t="s">
        <v>206</v>
      </c>
      <c r="C208" s="1">
        <v>1.4854000000000001</v>
      </c>
    </row>
    <row r="209" spans="1:4">
      <c r="A209" t="s">
        <v>207</v>
      </c>
      <c r="C209" s="1">
        <v>0.38340000000000002</v>
      </c>
    </row>
    <row r="210" spans="1:4">
      <c r="A210" t="s">
        <v>208</v>
      </c>
      <c r="C210" s="1">
        <v>0.88277000000000005</v>
      </c>
    </row>
    <row r="211" spans="1:4">
      <c r="A211" t="s">
        <v>209</v>
      </c>
      <c r="C211" s="1">
        <v>0.16944000000000001</v>
      </c>
    </row>
    <row r="212" spans="1:4">
      <c r="A212" t="s">
        <v>210</v>
      </c>
      <c r="C212" s="1">
        <v>0.22783999999999999</v>
      </c>
    </row>
    <row r="213" spans="1:4">
      <c r="A213" t="s">
        <v>211</v>
      </c>
      <c r="C213" s="1">
        <v>1.0798000000000001</v>
      </c>
    </row>
    <row r="214" spans="1:4">
      <c r="A214" t="s">
        <v>212</v>
      </c>
      <c r="C214" s="1">
        <v>0.51493</v>
      </c>
    </row>
    <row r="215" spans="1:4">
      <c r="A215" t="s">
        <v>213</v>
      </c>
      <c r="C215" s="1">
        <v>1.2266999999999999</v>
      </c>
    </row>
    <row r="216" spans="1:4">
      <c r="A216" t="s">
        <v>214</v>
      </c>
      <c r="C216" s="1">
        <v>0.37128</v>
      </c>
    </row>
    <row r="217" spans="1:4">
      <c r="A217" t="s">
        <v>215</v>
      </c>
      <c r="C217" s="1">
        <v>1.1568000000000001</v>
      </c>
    </row>
    <row r="218" spans="1:4">
      <c r="A218" t="s">
        <v>216</v>
      </c>
      <c r="C218" s="1">
        <v>0.24442</v>
      </c>
    </row>
    <row r="219" spans="1:4">
      <c r="A219" t="s">
        <v>217</v>
      </c>
      <c r="C219" s="1">
        <v>0.79569999999999996</v>
      </c>
    </row>
    <row r="220" spans="1:4">
      <c r="A220" t="s">
        <v>218</v>
      </c>
      <c r="C220" s="1">
        <v>0.16306999999999999</v>
      </c>
    </row>
    <row r="221" spans="1:4">
      <c r="A221" t="s">
        <v>219</v>
      </c>
      <c r="C221" s="1">
        <v>0.24629999999999999</v>
      </c>
    </row>
    <row r="222" spans="1:4">
      <c r="A222" t="s">
        <v>220</v>
      </c>
      <c r="C222" s="1">
        <v>0.35287000000000002</v>
      </c>
    </row>
    <row r="223" spans="1:4">
      <c r="A223" t="s">
        <v>221</v>
      </c>
      <c r="C223" s="1">
        <v>0.19117000000000001</v>
      </c>
    </row>
    <row r="224" spans="1:4">
      <c r="A224" t="s">
        <v>222</v>
      </c>
      <c r="B224" s="1">
        <v>0.26935999999999999</v>
      </c>
      <c r="C224" s="1">
        <v>2.8331</v>
      </c>
      <c r="D224" s="1">
        <v>0.65941000000000005</v>
      </c>
    </row>
    <row r="225" spans="1:4">
      <c r="A225" t="s">
        <v>223</v>
      </c>
      <c r="B225" s="1">
        <v>2.2018</v>
      </c>
      <c r="C225" s="1">
        <v>0.62605999999999995</v>
      </c>
      <c r="D225" s="1">
        <v>7.0045000000000002</v>
      </c>
    </row>
    <row r="226" spans="1:4">
      <c r="A226" t="s">
        <v>224</v>
      </c>
      <c r="B226" s="1">
        <v>2.6238000000000001</v>
      </c>
      <c r="C226" s="1">
        <v>0.23793</v>
      </c>
      <c r="D226" s="1">
        <v>6.6332000000000004</v>
      </c>
    </row>
    <row r="227" spans="1:4">
      <c r="A227" t="s">
        <v>225</v>
      </c>
      <c r="B227" s="1">
        <v>0.34421000000000002</v>
      </c>
      <c r="C227" s="1">
        <v>0.49430000000000002</v>
      </c>
      <c r="D227" s="1">
        <v>0.88024000000000002</v>
      </c>
    </row>
    <row r="228" spans="1:4">
      <c r="A228" t="s">
        <v>226</v>
      </c>
      <c r="B228" s="1">
        <v>0.11484999999999999</v>
      </c>
      <c r="C228" s="1">
        <v>0.38621</v>
      </c>
      <c r="D228" s="1">
        <v>0.30225999999999997</v>
      </c>
    </row>
    <row r="229" spans="1:4">
      <c r="A229" t="s">
        <v>227</v>
      </c>
      <c r="B229" s="1">
        <v>0.92830999999999997</v>
      </c>
      <c r="C229" s="1">
        <v>0.50934999999999997</v>
      </c>
      <c r="D229" s="1">
        <v>2.3498000000000001</v>
      </c>
    </row>
    <row r="230" spans="1:4">
      <c r="A230" t="s">
        <v>228</v>
      </c>
      <c r="B230" s="1">
        <v>2.6423000000000001</v>
      </c>
      <c r="C230" s="1">
        <v>0.54415999999999998</v>
      </c>
      <c r="D230" s="1">
        <v>6.4691999999999998</v>
      </c>
    </row>
    <row r="231" spans="1:4">
      <c r="A231" t="s">
        <v>229</v>
      </c>
      <c r="B231" s="1">
        <v>0.35559000000000002</v>
      </c>
      <c r="C231" s="1">
        <v>1.4547000000000001</v>
      </c>
      <c r="D231" s="1">
        <v>1.0207999999999999</v>
      </c>
    </row>
    <row r="232" spans="1:4">
      <c r="A232" t="s">
        <v>230</v>
      </c>
      <c r="B232" s="1">
        <v>3.3521000000000001</v>
      </c>
      <c r="C232" s="1">
        <v>0.16075</v>
      </c>
      <c r="D232" s="1">
        <v>9.3992000000000004</v>
      </c>
    </row>
    <row r="233" spans="1:4">
      <c r="A233" t="s">
        <v>231</v>
      </c>
      <c r="B233" s="1">
        <v>0.49625999999999998</v>
      </c>
      <c r="C233" s="1">
        <v>1.8019000000000001</v>
      </c>
      <c r="D233" s="1">
        <v>1.4077999999999999</v>
      </c>
    </row>
    <row r="234" spans="1:4">
      <c r="A234" t="s">
        <v>232</v>
      </c>
      <c r="B234" s="1">
        <v>2.5417999999999998</v>
      </c>
      <c r="C234" s="1">
        <v>0.23394999999999999</v>
      </c>
      <c r="D234" s="1">
        <v>7.2846000000000002</v>
      </c>
    </row>
    <row r="235" spans="1:4">
      <c r="A235" t="s">
        <v>233</v>
      </c>
      <c r="B235" s="1">
        <v>3.6013999999999999</v>
      </c>
      <c r="C235" s="1">
        <v>0.18429000000000001</v>
      </c>
      <c r="D235" s="1">
        <v>10.374000000000001</v>
      </c>
    </row>
    <row r="236" spans="1:4">
      <c r="A236" t="s">
        <v>234</v>
      </c>
      <c r="B236" s="1">
        <v>0.81355</v>
      </c>
      <c r="C236" s="1">
        <v>0.35006999999999999</v>
      </c>
      <c r="D236" s="1">
        <v>2.5388000000000002</v>
      </c>
    </row>
    <row r="237" spans="1:4">
      <c r="A237" t="s">
        <v>235</v>
      </c>
      <c r="B237" s="1">
        <v>2.9830999999999999</v>
      </c>
      <c r="C237" s="1">
        <v>0.45687</v>
      </c>
      <c r="D237" s="1">
        <v>9.8742999999999999</v>
      </c>
    </row>
    <row r="238" spans="1:4">
      <c r="A238" t="s">
        <v>236</v>
      </c>
      <c r="B238" s="1">
        <v>0.22267000000000001</v>
      </c>
      <c r="C238" s="1">
        <v>1.4988999999999999</v>
      </c>
      <c r="D238" s="1">
        <v>0.78493999999999997</v>
      </c>
    </row>
    <row r="239" spans="1:4">
      <c r="A239" t="s">
        <v>237</v>
      </c>
      <c r="B239" s="1">
        <v>0.66461999999999999</v>
      </c>
      <c r="C239" s="1">
        <v>0.43728</v>
      </c>
      <c r="D239" s="1">
        <v>2.4125000000000001</v>
      </c>
    </row>
    <row r="240" spans="1:4">
      <c r="A240" t="s">
        <v>238</v>
      </c>
      <c r="B240" s="1">
        <v>3.1375000000000002</v>
      </c>
      <c r="C240" s="1">
        <v>0.26728000000000002</v>
      </c>
      <c r="D240" s="1">
        <v>10.952999999999999</v>
      </c>
    </row>
    <row r="241" spans="1:4">
      <c r="A241" t="s">
        <v>239</v>
      </c>
      <c r="B241" s="1">
        <v>0.46092</v>
      </c>
      <c r="C241" s="1">
        <v>0.78656999999999999</v>
      </c>
      <c r="D241" s="1">
        <v>1.6240000000000001</v>
      </c>
    </row>
    <row r="242" spans="1:4">
      <c r="A242" t="s">
        <v>240</v>
      </c>
      <c r="B242" s="1">
        <v>2.6326000000000001</v>
      </c>
      <c r="C242" s="1">
        <v>0.49765999999999999</v>
      </c>
      <c r="D242" s="1">
        <v>9.5230999999999995</v>
      </c>
    </row>
    <row r="243" spans="1:4">
      <c r="A243" t="s">
        <v>241</v>
      </c>
      <c r="B243" s="1">
        <v>0.31087999999999999</v>
      </c>
      <c r="C243" s="1">
        <v>0.48708000000000001</v>
      </c>
      <c r="D243" s="1">
        <v>1.1923999999999999</v>
      </c>
    </row>
    <row r="244" spans="1:4">
      <c r="A244" t="s">
        <v>242</v>
      </c>
      <c r="B244" s="1">
        <v>2.2431000000000001</v>
      </c>
      <c r="C244" s="1">
        <v>0.44527</v>
      </c>
      <c r="D244" s="1">
        <v>8.6918000000000006</v>
      </c>
    </row>
    <row r="245" spans="1:4">
      <c r="A245" t="s">
        <v>243</v>
      </c>
      <c r="B245" s="1">
        <v>0.31768999999999997</v>
      </c>
      <c r="C245" s="1">
        <v>0.24135000000000001</v>
      </c>
      <c r="D245" s="1">
        <v>1.0992999999999999</v>
      </c>
    </row>
    <row r="246" spans="1:4">
      <c r="A246" t="s">
        <v>244</v>
      </c>
      <c r="B246" s="1">
        <v>0.18074000000000001</v>
      </c>
      <c r="C246" s="1">
        <v>1.1997</v>
      </c>
      <c r="D246" s="1">
        <v>0.70975999999999995</v>
      </c>
    </row>
    <row r="247" spans="1:4">
      <c r="A247" t="s">
        <v>245</v>
      </c>
      <c r="B247" s="1">
        <v>2.3822999999999999</v>
      </c>
      <c r="C247" s="1">
        <v>0.54173000000000004</v>
      </c>
      <c r="D247" s="1">
        <v>9.8572000000000006</v>
      </c>
    </row>
    <row r="248" spans="1:4">
      <c r="A248" t="s">
        <v>246</v>
      </c>
      <c r="B248" s="1">
        <v>0.47832999999999998</v>
      </c>
      <c r="C248" s="1">
        <v>0.56837000000000004</v>
      </c>
      <c r="D248" s="1">
        <v>1.9177999999999999</v>
      </c>
    </row>
    <row r="249" spans="1:4">
      <c r="A249" t="s">
        <v>247</v>
      </c>
      <c r="B249" s="1">
        <v>2.2635999999999998</v>
      </c>
      <c r="C249" s="1">
        <v>0.29352</v>
      </c>
      <c r="D249" s="1">
        <v>9.5608000000000004</v>
      </c>
    </row>
    <row r="250" spans="1:4">
      <c r="A250" t="s">
        <v>248</v>
      </c>
      <c r="B250" s="1">
        <v>0.71103000000000005</v>
      </c>
      <c r="C250" s="1">
        <v>0.27577000000000002</v>
      </c>
      <c r="D250" s="1">
        <v>3.1082999999999998</v>
      </c>
    </row>
    <row r="251" spans="1:4">
      <c r="A251" t="s">
        <v>249</v>
      </c>
      <c r="C251" s="1">
        <v>1.9664999999999998E-2</v>
      </c>
    </row>
    <row r="252" spans="1:4">
      <c r="A252" t="s">
        <v>250</v>
      </c>
      <c r="C252" s="1">
        <v>1.0836999999999999E-2</v>
      </c>
    </row>
    <row r="253" spans="1:4">
      <c r="A253" t="s">
        <v>251</v>
      </c>
      <c r="C253" s="1">
        <v>3.8066999999999997E-2</v>
      </c>
    </row>
    <row r="254" spans="1:4">
      <c r="A254" t="s">
        <v>252</v>
      </c>
      <c r="C254" s="1">
        <v>4.9886E-2</v>
      </c>
    </row>
    <row r="255" spans="1:4">
      <c r="A255" t="s">
        <v>253</v>
      </c>
      <c r="C255" s="1">
        <v>0.85189999999999999</v>
      </c>
    </row>
    <row r="256" spans="1:4">
      <c r="A256" t="s">
        <v>254</v>
      </c>
      <c r="C256" s="1">
        <v>9.2222999999999992E-3</v>
      </c>
    </row>
    <row r="257" spans="1:4">
      <c r="A257" t="s">
        <v>255</v>
      </c>
      <c r="C257" s="1">
        <v>5.6794000000000002E-3</v>
      </c>
    </row>
    <row r="258" spans="1:4">
      <c r="A258" t="s">
        <v>256</v>
      </c>
      <c r="C258" s="1">
        <v>8.3204999999999998E-4</v>
      </c>
    </row>
    <row r="259" spans="1:4">
      <c r="A259" t="s">
        <v>257</v>
      </c>
      <c r="C259" s="1">
        <v>4.8821000000000003E-3</v>
      </c>
    </row>
    <row r="260" spans="1:4">
      <c r="A260" t="s">
        <v>258</v>
      </c>
      <c r="B260" s="1">
        <v>3.3429E-2</v>
      </c>
      <c r="C260" s="1">
        <v>0.15831000000000001</v>
      </c>
      <c r="D260" s="1">
        <v>7.5261999999999996E-2</v>
      </c>
    </row>
    <row r="261" spans="1:4">
      <c r="A261" t="s">
        <v>259</v>
      </c>
      <c r="B261" s="1">
        <v>1.2463E-2</v>
      </c>
      <c r="C261" s="1">
        <v>0.36138999999999999</v>
      </c>
      <c r="D261" s="1">
        <v>2.9437000000000001E-2</v>
      </c>
    </row>
    <row r="262" spans="1:4">
      <c r="A262" t="s">
        <v>260</v>
      </c>
      <c r="B262" s="1">
        <v>7.5792999999999999E-2</v>
      </c>
      <c r="C262" s="1">
        <v>0.97316999999999998</v>
      </c>
      <c r="D262" s="1">
        <v>0.19939000000000001</v>
      </c>
    </row>
    <row r="263" spans="1:4">
      <c r="A263" t="s">
        <v>261</v>
      </c>
      <c r="B263" s="1">
        <v>3.0806</v>
      </c>
      <c r="C263" s="1">
        <v>0.18640000000000001</v>
      </c>
      <c r="D263" s="1">
        <v>8.7384000000000004</v>
      </c>
    </row>
    <row r="264" spans="1:4">
      <c r="A264" t="s">
        <v>262</v>
      </c>
      <c r="C264" s="1">
        <v>1.1712E-2</v>
      </c>
    </row>
    <row r="265" spans="1:4">
      <c r="A265" t="s">
        <v>263</v>
      </c>
      <c r="C265" s="1">
        <v>7.5814999999999997E-3</v>
      </c>
    </row>
    <row r="266" spans="1:4">
      <c r="A266" t="s">
        <v>264</v>
      </c>
      <c r="C266" s="1">
        <v>2.7538E-2</v>
      </c>
    </row>
    <row r="267" spans="1:4">
      <c r="A267" t="s">
        <v>265</v>
      </c>
      <c r="C267" s="1">
        <v>5.6024999999999998E-3</v>
      </c>
    </row>
    <row r="268" spans="1:4">
      <c r="A268" t="s">
        <v>266</v>
      </c>
      <c r="C268" s="1">
        <v>4.1331E-2</v>
      </c>
    </row>
    <row r="269" spans="1:4">
      <c r="A269" t="s">
        <v>267</v>
      </c>
      <c r="C269" s="1">
        <v>9.8417999999999995E-3</v>
      </c>
    </row>
    <row r="270" spans="1:4">
      <c r="A270" t="s">
        <v>268</v>
      </c>
      <c r="C270" s="1">
        <v>6.8279999999999993E-2</v>
      </c>
    </row>
    <row r="271" spans="1:4">
      <c r="A271" t="s">
        <v>269</v>
      </c>
      <c r="C271" s="1">
        <v>1.4832E-2</v>
      </c>
    </row>
    <row r="272" spans="1:4">
      <c r="A272" t="s">
        <v>270</v>
      </c>
      <c r="C272" s="1">
        <v>1.2929E-2</v>
      </c>
    </row>
    <row r="273" spans="1:3">
      <c r="A273" t="s">
        <v>271</v>
      </c>
      <c r="C273" s="1">
        <v>1.3228E-2</v>
      </c>
    </row>
    <row r="274" spans="1:3">
      <c r="A274" t="s">
        <v>272</v>
      </c>
      <c r="C274" s="1">
        <v>3.1514E-2</v>
      </c>
    </row>
    <row r="275" spans="1:3">
      <c r="A275" t="s">
        <v>273</v>
      </c>
      <c r="C275" s="1">
        <v>3.9389000000000004E-3</v>
      </c>
    </row>
    <row r="276" spans="1:3">
      <c r="A276" t="s">
        <v>274</v>
      </c>
      <c r="C276" s="1">
        <v>1.2271000000000001E-3</v>
      </c>
    </row>
    <row r="277" spans="1:3">
      <c r="A277" t="s">
        <v>275</v>
      </c>
      <c r="C277" s="1">
        <v>1.4869E-2</v>
      </c>
    </row>
    <row r="278" spans="1:3">
      <c r="A278" t="s">
        <v>276</v>
      </c>
      <c r="C278" s="1">
        <v>1.3760999999999999E-3</v>
      </c>
    </row>
    <row r="279" spans="1:3">
      <c r="A279" t="s">
        <v>277</v>
      </c>
      <c r="C279" s="1">
        <v>4.1674000000000003E-2</v>
      </c>
    </row>
    <row r="280" spans="1:3">
      <c r="A280" t="s">
        <v>278</v>
      </c>
      <c r="C280" s="1">
        <v>8.1487999999999994E-3</v>
      </c>
    </row>
    <row r="281" spans="1:3">
      <c r="A281" t="s">
        <v>279</v>
      </c>
      <c r="C281" s="1">
        <v>3.456E-2</v>
      </c>
    </row>
    <row r="282" spans="1:3">
      <c r="A282" t="s">
        <v>280</v>
      </c>
      <c r="C282" s="1">
        <v>3.4117000000000001E-4</v>
      </c>
    </row>
    <row r="283" spans="1:3">
      <c r="A283" t="s">
        <v>281</v>
      </c>
      <c r="C283" s="1">
        <v>4.7707000000000001E-4</v>
      </c>
    </row>
    <row r="284" spans="1:3">
      <c r="A284" t="s">
        <v>282</v>
      </c>
      <c r="C284" s="1">
        <v>6.4476999999999998E-3</v>
      </c>
    </row>
    <row r="285" spans="1:3">
      <c r="A285" t="s">
        <v>283</v>
      </c>
      <c r="C285" s="1">
        <v>1.2343E-2</v>
      </c>
    </row>
    <row r="286" spans="1:3">
      <c r="A286" t="s">
        <v>284</v>
      </c>
      <c r="C286" s="1">
        <v>1.5066E-2</v>
      </c>
    </row>
    <row r="287" spans="1:3">
      <c r="A287" t="s">
        <v>285</v>
      </c>
      <c r="C287" s="1">
        <v>3.5801000000000001E-3</v>
      </c>
    </row>
    <row r="288" spans="1:3">
      <c r="A288" t="s">
        <v>286</v>
      </c>
      <c r="C288" s="1">
        <v>1.2133000000000001E-3</v>
      </c>
    </row>
    <row r="289" spans="1:3">
      <c r="A289" t="s">
        <v>287</v>
      </c>
      <c r="C289" s="1">
        <v>2.4732000000000001E-3</v>
      </c>
    </row>
    <row r="290" spans="1:3">
      <c r="A290" t="s">
        <v>288</v>
      </c>
      <c r="C290" s="1">
        <v>1.1566E-3</v>
      </c>
    </row>
    <row r="291" spans="1:3">
      <c r="A291" t="s">
        <v>289</v>
      </c>
      <c r="C291" s="1">
        <v>1.6022E-3</v>
      </c>
    </row>
    <row r="292" spans="1:3">
      <c r="A292" t="s">
        <v>290</v>
      </c>
      <c r="C292" s="1">
        <v>2.2078000000000002E-3</v>
      </c>
    </row>
    <row r="293" spans="1:3">
      <c r="A293" t="s">
        <v>291</v>
      </c>
      <c r="C293" s="1">
        <v>1.6781999999999998E-2</v>
      </c>
    </row>
    <row r="294" spans="1:3">
      <c r="A294" t="s">
        <v>292</v>
      </c>
      <c r="C294" s="1">
        <v>2.2534999999999999E-3</v>
      </c>
    </row>
    <row r="295" spans="1:3">
      <c r="A295" t="s">
        <v>293</v>
      </c>
      <c r="C295" s="1">
        <v>3.0454000000000001E-4</v>
      </c>
    </row>
    <row r="296" spans="1:3">
      <c r="A296" t="s">
        <v>294</v>
      </c>
      <c r="C296" s="1">
        <v>2.0875999999999998E-3</v>
      </c>
    </row>
    <row r="297" spans="1:3">
      <c r="A297" t="s">
        <v>295</v>
      </c>
      <c r="C297" s="1">
        <v>1.3841999999999999E-3</v>
      </c>
    </row>
    <row r="298" spans="1:3">
      <c r="A298" t="s">
        <v>296</v>
      </c>
      <c r="C298" s="1">
        <v>1.5874000000000001E-3</v>
      </c>
    </row>
    <row r="299" spans="1:3">
      <c r="A299" t="s">
        <v>327</v>
      </c>
    </row>
    <row r="300" spans="1:3">
      <c r="A300" t="s">
        <v>328</v>
      </c>
    </row>
    <row r="302" spans="1:3">
      <c r="A302" t="s">
        <v>338</v>
      </c>
    </row>
    <row r="305" spans="1:1">
      <c r="A305" t="s">
        <v>329</v>
      </c>
    </row>
    <row r="306" spans="1:1">
      <c r="A306" t="s">
        <v>330</v>
      </c>
    </row>
    <row r="307" spans="1:1">
      <c r="A307" t="s">
        <v>331</v>
      </c>
    </row>
    <row r="309" spans="1:1">
      <c r="A309" t="s">
        <v>339</v>
      </c>
    </row>
    <row r="312" spans="1:1">
      <c r="A312" t="s">
        <v>329</v>
      </c>
    </row>
    <row r="313" spans="1:1">
      <c r="A313" t="s">
        <v>330</v>
      </c>
    </row>
    <row r="314" spans="1:1">
      <c r="A314" t="s">
        <v>331</v>
      </c>
    </row>
    <row r="316" spans="1:1">
      <c r="A316" t="s">
        <v>340</v>
      </c>
    </row>
    <row r="319" spans="1:1">
      <c r="A319" t="s">
        <v>329</v>
      </c>
    </row>
    <row r="320" spans="1:1">
      <c r="A320" t="s">
        <v>330</v>
      </c>
    </row>
    <row r="321" spans="1:1">
      <c r="A321" t="s">
        <v>331</v>
      </c>
    </row>
    <row r="323" spans="1:1">
      <c r="A323" t="s">
        <v>341</v>
      </c>
    </row>
    <row r="326" spans="1:1">
      <c r="A326" t="s">
        <v>329</v>
      </c>
    </row>
    <row r="327" spans="1:1">
      <c r="A327" t="s">
        <v>330</v>
      </c>
    </row>
    <row r="328" spans="1:1">
      <c r="A328" t="s">
        <v>331</v>
      </c>
    </row>
    <row r="330" spans="1:1">
      <c r="A330" t="s">
        <v>342</v>
      </c>
    </row>
    <row r="333" spans="1:1">
      <c r="A333" t="s">
        <v>329</v>
      </c>
    </row>
    <row r="334" spans="1:1">
      <c r="A334" t="s">
        <v>330</v>
      </c>
    </row>
    <row r="335" spans="1:1">
      <c r="A335" t="s">
        <v>331</v>
      </c>
    </row>
    <row r="337" spans="1:1">
      <c r="A337" t="s">
        <v>343</v>
      </c>
    </row>
    <row r="340" spans="1:1">
      <c r="A340" t="s">
        <v>329</v>
      </c>
    </row>
    <row r="341" spans="1:1">
      <c r="A341" t="s">
        <v>330</v>
      </c>
    </row>
    <row r="342" spans="1:1">
      <c r="A342" t="s">
        <v>331</v>
      </c>
    </row>
    <row r="343" spans="1:1">
      <c r="A343" t="s">
        <v>344</v>
      </c>
    </row>
    <row r="344" spans="1:1">
      <c r="A344" t="s">
        <v>332</v>
      </c>
    </row>
    <row r="345" spans="1:1">
      <c r="A345" t="s">
        <v>333</v>
      </c>
    </row>
    <row r="346" spans="1:1">
      <c r="A346" t="s">
        <v>334</v>
      </c>
    </row>
    <row r="347" spans="1:1">
      <c r="A347" t="s">
        <v>345</v>
      </c>
    </row>
    <row r="348" spans="1:1">
      <c r="A348" t="s">
        <v>346</v>
      </c>
    </row>
    <row r="349" spans="1:1">
      <c r="A349" t="s">
        <v>347</v>
      </c>
    </row>
    <row r="350" spans="1:1">
      <c r="A350" t="s">
        <v>348</v>
      </c>
    </row>
    <row r="351" spans="1:1">
      <c r="A351" t="s">
        <v>349</v>
      </c>
    </row>
    <row r="352" spans="1:1">
      <c r="A352" t="s">
        <v>348</v>
      </c>
    </row>
    <row r="353" spans="1:1">
      <c r="A353" t="s">
        <v>350</v>
      </c>
    </row>
    <row r="354" spans="1:1">
      <c r="A354" t="s">
        <v>348</v>
      </c>
    </row>
    <row r="355" spans="1:1">
      <c r="A355" t="s">
        <v>351</v>
      </c>
    </row>
    <row r="356" spans="1:1">
      <c r="A356" t="s">
        <v>348</v>
      </c>
    </row>
    <row r="357" spans="1:1">
      <c r="A357" t="s">
        <v>351</v>
      </c>
    </row>
    <row r="358" spans="1:1">
      <c r="A358" t="s">
        <v>348</v>
      </c>
    </row>
    <row r="359" spans="1:1">
      <c r="A359" t="s">
        <v>351</v>
      </c>
    </row>
    <row r="360" spans="1:1">
      <c r="A360" t="s">
        <v>348</v>
      </c>
    </row>
    <row r="361" spans="1:1">
      <c r="A361" t="s">
        <v>351</v>
      </c>
    </row>
    <row r="362" spans="1:1">
      <c r="A362" t="s">
        <v>348</v>
      </c>
    </row>
    <row r="363" spans="1:1">
      <c r="A363" t="s">
        <v>351</v>
      </c>
    </row>
    <row r="364" spans="1:1">
      <c r="A364" t="s">
        <v>348</v>
      </c>
    </row>
    <row r="365" spans="1:1">
      <c r="A365" t="s">
        <v>335</v>
      </c>
    </row>
    <row r="367" spans="1:1">
      <c r="A367" t="s">
        <v>352</v>
      </c>
    </row>
    <row r="370" spans="1:1">
      <c r="A370" t="s">
        <v>329</v>
      </c>
    </row>
    <row r="371" spans="1:1">
      <c r="A371" t="s">
        <v>330</v>
      </c>
    </row>
    <row r="372" spans="1:1">
      <c r="A372" t="s">
        <v>331</v>
      </c>
    </row>
    <row r="374" spans="1:1">
      <c r="A374" t="s">
        <v>353</v>
      </c>
    </row>
    <row r="377" spans="1:1">
      <c r="A377" t="s">
        <v>329</v>
      </c>
    </row>
    <row r="378" spans="1:1">
      <c r="A378" t="s">
        <v>330</v>
      </c>
    </row>
    <row r="379" spans="1:1">
      <c r="A379" t="s">
        <v>331</v>
      </c>
    </row>
    <row r="381" spans="1:1">
      <c r="A381" t="s">
        <v>354</v>
      </c>
    </row>
    <row r="384" spans="1:1">
      <c r="A384" t="s">
        <v>329</v>
      </c>
    </row>
    <row r="385" spans="1:1">
      <c r="A385" t="s">
        <v>330</v>
      </c>
    </row>
    <row r="386" spans="1:1">
      <c r="A386" t="s">
        <v>331</v>
      </c>
    </row>
    <row r="388" spans="1:1">
      <c r="A388" t="s">
        <v>355</v>
      </c>
    </row>
    <row r="391" spans="1:1">
      <c r="A391" t="s">
        <v>329</v>
      </c>
    </row>
    <row r="392" spans="1:1">
      <c r="A392" t="s">
        <v>330</v>
      </c>
    </row>
    <row r="393" spans="1:1">
      <c r="A393" t="s">
        <v>331</v>
      </c>
    </row>
    <row r="395" spans="1:1">
      <c r="A395" t="s">
        <v>356</v>
      </c>
    </row>
    <row r="398" spans="1:1">
      <c r="A398" t="s">
        <v>329</v>
      </c>
    </row>
    <row r="399" spans="1:1">
      <c r="A399" t="s">
        <v>330</v>
      </c>
    </row>
    <row r="400" spans="1:1">
      <c r="A400" t="s">
        <v>331</v>
      </c>
    </row>
    <row r="402" spans="1:1">
      <c r="A402" t="s">
        <v>357</v>
      </c>
    </row>
    <row r="405" spans="1:1">
      <c r="A405" t="s">
        <v>329</v>
      </c>
    </row>
    <row r="406" spans="1:1">
      <c r="A406" t="s">
        <v>330</v>
      </c>
    </row>
    <row r="407" spans="1:1">
      <c r="A407" t="s">
        <v>331</v>
      </c>
    </row>
    <row r="409" spans="1:1">
      <c r="A409" t="s">
        <v>358</v>
      </c>
    </row>
    <row r="412" spans="1:1">
      <c r="A412" t="s">
        <v>329</v>
      </c>
    </row>
    <row r="413" spans="1:1">
      <c r="A413" t="s">
        <v>330</v>
      </c>
    </row>
    <row r="414" spans="1:1">
      <c r="A414" t="s">
        <v>331</v>
      </c>
    </row>
    <row r="416" spans="1:1">
      <c r="A416" t="s">
        <v>359</v>
      </c>
    </row>
    <row r="419" spans="1:1">
      <c r="A419" t="s">
        <v>329</v>
      </c>
    </row>
    <row r="420" spans="1:1">
      <c r="A420" t="s">
        <v>330</v>
      </c>
    </row>
    <row r="421" spans="1:1">
      <c r="A421" t="s">
        <v>331</v>
      </c>
    </row>
    <row r="423" spans="1:1">
      <c r="A423" t="s">
        <v>360</v>
      </c>
    </row>
    <row r="426" spans="1:1">
      <c r="A426" t="s">
        <v>329</v>
      </c>
    </row>
    <row r="427" spans="1:1">
      <c r="A427" t="s">
        <v>330</v>
      </c>
    </row>
    <row r="428" spans="1:1">
      <c r="A428" t="s">
        <v>331</v>
      </c>
    </row>
    <row r="430" spans="1:1">
      <c r="A430" t="s">
        <v>361</v>
      </c>
    </row>
    <row r="433" spans="1:1">
      <c r="A433" t="s">
        <v>329</v>
      </c>
    </row>
    <row r="434" spans="1:1">
      <c r="A434" t="s">
        <v>330</v>
      </c>
    </row>
    <row r="435" spans="1:1">
      <c r="A435" t="s">
        <v>331</v>
      </c>
    </row>
    <row r="437" spans="1:1">
      <c r="A437" t="s">
        <v>362</v>
      </c>
    </row>
    <row r="440" spans="1:1">
      <c r="A440" t="s">
        <v>329</v>
      </c>
    </row>
    <row r="441" spans="1:1">
      <c r="A441" t="s">
        <v>330</v>
      </c>
    </row>
    <row r="442" spans="1:1">
      <c r="A442" t="s">
        <v>331</v>
      </c>
    </row>
    <row r="444" spans="1:1">
      <c r="A444" t="s">
        <v>363</v>
      </c>
    </row>
    <row r="447" spans="1:1">
      <c r="A447" t="s">
        <v>329</v>
      </c>
    </row>
    <row r="448" spans="1:1">
      <c r="A448" t="s">
        <v>330</v>
      </c>
    </row>
    <row r="449" spans="1:1">
      <c r="A449" t="s">
        <v>331</v>
      </c>
    </row>
    <row r="451" spans="1:1">
      <c r="A451" t="s">
        <v>364</v>
      </c>
    </row>
    <row r="454" spans="1:1">
      <c r="A454" t="s">
        <v>329</v>
      </c>
    </row>
    <row r="455" spans="1:1">
      <c r="A455" t="s">
        <v>330</v>
      </c>
    </row>
    <row r="456" spans="1:1">
      <c r="A456" t="s">
        <v>331</v>
      </c>
    </row>
    <row r="458" spans="1:1">
      <c r="A458" t="s">
        <v>365</v>
      </c>
    </row>
    <row r="461" spans="1:1">
      <c r="A461" t="s">
        <v>329</v>
      </c>
    </row>
    <row r="462" spans="1:1">
      <c r="A462" t="s">
        <v>330</v>
      </c>
    </row>
    <row r="463" spans="1:1">
      <c r="A463" t="s">
        <v>331</v>
      </c>
    </row>
    <row r="465" spans="1:1">
      <c r="A465" t="s">
        <v>366</v>
      </c>
    </row>
    <row r="468" spans="1:1">
      <c r="A468" t="s">
        <v>329</v>
      </c>
    </row>
    <row r="469" spans="1:1">
      <c r="A469" t="s">
        <v>330</v>
      </c>
    </row>
    <row r="470" spans="1:1">
      <c r="A470" t="s">
        <v>331</v>
      </c>
    </row>
    <row r="472" spans="1:1">
      <c r="A472" t="s">
        <v>367</v>
      </c>
    </row>
    <row r="475" spans="1:1">
      <c r="A475" t="s">
        <v>329</v>
      </c>
    </row>
    <row r="476" spans="1:1">
      <c r="A476" t="s">
        <v>330</v>
      </c>
    </row>
    <row r="477" spans="1:1">
      <c r="A477" t="s">
        <v>331</v>
      </c>
    </row>
    <row r="479" spans="1:1">
      <c r="A479" t="s">
        <v>368</v>
      </c>
    </row>
    <row r="482" spans="1:1">
      <c r="A482" t="s">
        <v>329</v>
      </c>
    </row>
    <row r="483" spans="1:1">
      <c r="A483" t="s">
        <v>330</v>
      </c>
    </row>
    <row r="484" spans="1:1">
      <c r="A484" t="s">
        <v>331</v>
      </c>
    </row>
    <row r="486" spans="1:1">
      <c r="A486" t="s">
        <v>369</v>
      </c>
    </row>
    <row r="489" spans="1:1">
      <c r="A489" t="s">
        <v>329</v>
      </c>
    </row>
    <row r="490" spans="1:1">
      <c r="A490" t="s">
        <v>330</v>
      </c>
    </row>
    <row r="491" spans="1:1">
      <c r="A491" t="s">
        <v>331</v>
      </c>
    </row>
    <row r="493" spans="1:1">
      <c r="A493" t="s">
        <v>370</v>
      </c>
    </row>
    <row r="496" spans="1:1">
      <c r="A496" t="s">
        <v>329</v>
      </c>
    </row>
    <row r="497" spans="1:1">
      <c r="A497" t="s">
        <v>330</v>
      </c>
    </row>
    <row r="498" spans="1:1">
      <c r="A498" t="s">
        <v>331</v>
      </c>
    </row>
    <row r="500" spans="1:1">
      <c r="A500" t="s">
        <v>371</v>
      </c>
    </row>
    <row r="503" spans="1:1">
      <c r="A503" t="s">
        <v>329</v>
      </c>
    </row>
    <row r="504" spans="1:1">
      <c r="A504" t="s">
        <v>330</v>
      </c>
    </row>
    <row r="505" spans="1:1">
      <c r="A505" t="s">
        <v>331</v>
      </c>
    </row>
    <row r="507" spans="1:1">
      <c r="A507" t="s">
        <v>372</v>
      </c>
    </row>
    <row r="510" spans="1:1">
      <c r="A510" t="s">
        <v>329</v>
      </c>
    </row>
    <row r="511" spans="1:1">
      <c r="A511" t="s">
        <v>330</v>
      </c>
    </row>
    <row r="512" spans="1:1">
      <c r="A512" t="s">
        <v>331</v>
      </c>
    </row>
    <row r="514" spans="1:1">
      <c r="A514" t="s">
        <v>373</v>
      </c>
    </row>
    <row r="517" spans="1:1">
      <c r="A517" t="s">
        <v>329</v>
      </c>
    </row>
    <row r="518" spans="1:1">
      <c r="A518" t="s">
        <v>330</v>
      </c>
    </row>
    <row r="519" spans="1:1">
      <c r="A519" t="s">
        <v>331</v>
      </c>
    </row>
    <row r="521" spans="1:1">
      <c r="A521" t="s">
        <v>374</v>
      </c>
    </row>
    <row r="524" spans="1:1">
      <c r="A524" t="s">
        <v>329</v>
      </c>
    </row>
    <row r="525" spans="1:1">
      <c r="A525" t="s">
        <v>330</v>
      </c>
    </row>
    <row r="526" spans="1:1">
      <c r="A526" t="s">
        <v>331</v>
      </c>
    </row>
    <row r="528" spans="1:1">
      <c r="A528" t="s">
        <v>375</v>
      </c>
    </row>
    <row r="531" spans="1:1">
      <c r="A531" t="s">
        <v>329</v>
      </c>
    </row>
    <row r="532" spans="1:1">
      <c r="A532" t="s">
        <v>330</v>
      </c>
    </row>
    <row r="533" spans="1:1">
      <c r="A533" t="s">
        <v>331</v>
      </c>
    </row>
    <row r="535" spans="1:1">
      <c r="A535" t="s">
        <v>376</v>
      </c>
    </row>
    <row r="538" spans="1:1">
      <c r="A538" t="s">
        <v>329</v>
      </c>
    </row>
    <row r="539" spans="1:1">
      <c r="A539" t="s">
        <v>330</v>
      </c>
    </row>
    <row r="540" spans="1:1">
      <c r="A540" t="s">
        <v>331</v>
      </c>
    </row>
    <row r="542" spans="1:1">
      <c r="A542" t="s">
        <v>377</v>
      </c>
    </row>
    <row r="545" spans="1:1">
      <c r="A545" t="s">
        <v>329</v>
      </c>
    </row>
    <row r="546" spans="1:1">
      <c r="A546" t="s">
        <v>330</v>
      </c>
    </row>
    <row r="547" spans="1:1">
      <c r="A547" t="s">
        <v>331</v>
      </c>
    </row>
    <row r="549" spans="1:1">
      <c r="A549" t="s">
        <v>378</v>
      </c>
    </row>
    <row r="552" spans="1:1">
      <c r="A552" t="s">
        <v>329</v>
      </c>
    </row>
    <row r="553" spans="1:1">
      <c r="A553" t="s">
        <v>330</v>
      </c>
    </row>
    <row r="554" spans="1:1">
      <c r="A554" t="s">
        <v>331</v>
      </c>
    </row>
    <row r="556" spans="1:1">
      <c r="A556" t="s">
        <v>379</v>
      </c>
    </row>
    <row r="559" spans="1:1">
      <c r="A559" t="s">
        <v>329</v>
      </c>
    </row>
    <row r="560" spans="1:1">
      <c r="A560" t="s">
        <v>330</v>
      </c>
    </row>
    <row r="561" spans="1:1">
      <c r="A561" t="s">
        <v>331</v>
      </c>
    </row>
    <row r="563" spans="1:1">
      <c r="A563" t="s">
        <v>380</v>
      </c>
    </row>
    <row r="566" spans="1:1">
      <c r="A566" t="s">
        <v>329</v>
      </c>
    </row>
    <row r="567" spans="1:1">
      <c r="A567" t="s">
        <v>330</v>
      </c>
    </row>
    <row r="568" spans="1:1">
      <c r="A568" t="s">
        <v>331</v>
      </c>
    </row>
    <row r="570" spans="1:1">
      <c r="A570" t="s">
        <v>381</v>
      </c>
    </row>
    <row r="573" spans="1:1">
      <c r="A573" t="s">
        <v>329</v>
      </c>
    </row>
    <row r="574" spans="1:1">
      <c r="A574" t="s">
        <v>330</v>
      </c>
    </row>
    <row r="575" spans="1:1">
      <c r="A575" t="s">
        <v>331</v>
      </c>
    </row>
    <row r="577" spans="1:1">
      <c r="A577" t="s">
        <v>382</v>
      </c>
    </row>
    <row r="580" spans="1:1">
      <c r="A580" t="s">
        <v>329</v>
      </c>
    </row>
    <row r="581" spans="1:1">
      <c r="A581" t="s">
        <v>330</v>
      </c>
    </row>
    <row r="582" spans="1:1">
      <c r="A582" t="s">
        <v>331</v>
      </c>
    </row>
    <row r="584" spans="1:1">
      <c r="A584" t="s">
        <v>383</v>
      </c>
    </row>
    <row r="587" spans="1:1">
      <c r="A587" t="s">
        <v>329</v>
      </c>
    </row>
    <row r="588" spans="1:1">
      <c r="A588" t="s">
        <v>330</v>
      </c>
    </row>
    <row r="589" spans="1:1">
      <c r="A589" t="s">
        <v>331</v>
      </c>
    </row>
    <row r="591" spans="1:1">
      <c r="A591" t="s">
        <v>384</v>
      </c>
    </row>
    <row r="594" spans="1:1">
      <c r="A594" t="s">
        <v>329</v>
      </c>
    </row>
    <row r="595" spans="1:1">
      <c r="A595" t="s">
        <v>330</v>
      </c>
    </row>
    <row r="596" spans="1:1">
      <c r="A596" t="s">
        <v>331</v>
      </c>
    </row>
    <row r="598" spans="1:1">
      <c r="A598" t="s">
        <v>385</v>
      </c>
    </row>
    <row r="601" spans="1:1">
      <c r="A601" t="s">
        <v>329</v>
      </c>
    </row>
    <row r="602" spans="1:1">
      <c r="A602" t="s">
        <v>330</v>
      </c>
    </row>
    <row r="603" spans="1:1">
      <c r="A603" t="s">
        <v>331</v>
      </c>
    </row>
    <row r="605" spans="1:1">
      <c r="A605" t="s">
        <v>386</v>
      </c>
    </row>
    <row r="608" spans="1:1">
      <c r="A608" t="s">
        <v>329</v>
      </c>
    </row>
    <row r="609" spans="1:1">
      <c r="A609" t="s">
        <v>330</v>
      </c>
    </row>
    <row r="610" spans="1:1">
      <c r="A610" t="s">
        <v>331</v>
      </c>
    </row>
    <row r="612" spans="1:1">
      <c r="A612" t="s">
        <v>387</v>
      </c>
    </row>
    <row r="615" spans="1:1">
      <c r="A615" t="s">
        <v>329</v>
      </c>
    </row>
    <row r="616" spans="1:1">
      <c r="A616" t="s">
        <v>330</v>
      </c>
    </row>
    <row r="617" spans="1:1">
      <c r="A617" t="s">
        <v>331</v>
      </c>
    </row>
    <row r="619" spans="1:1">
      <c r="A619" t="s">
        <v>388</v>
      </c>
    </row>
    <row r="622" spans="1:1">
      <c r="A622" t="s">
        <v>329</v>
      </c>
    </row>
    <row r="623" spans="1:1">
      <c r="A623" t="s">
        <v>330</v>
      </c>
    </row>
    <row r="624" spans="1:1">
      <c r="A624" t="s">
        <v>331</v>
      </c>
    </row>
    <row r="626" spans="1:1">
      <c r="A626" t="s">
        <v>389</v>
      </c>
    </row>
    <row r="629" spans="1:1">
      <c r="A629" t="s">
        <v>329</v>
      </c>
    </row>
    <row r="630" spans="1:1">
      <c r="A630" t="s">
        <v>330</v>
      </c>
    </row>
    <row r="631" spans="1:1">
      <c r="A631" t="s">
        <v>331</v>
      </c>
    </row>
    <row r="633" spans="1:1">
      <c r="A633" t="s">
        <v>390</v>
      </c>
    </row>
    <row r="636" spans="1:1">
      <c r="A636" t="s">
        <v>329</v>
      </c>
    </row>
    <row r="637" spans="1:1">
      <c r="A637" t="s">
        <v>330</v>
      </c>
    </row>
    <row r="638" spans="1:1">
      <c r="A638" t="s">
        <v>331</v>
      </c>
    </row>
    <row r="640" spans="1:1">
      <c r="A640" t="s">
        <v>391</v>
      </c>
    </row>
    <row r="643" spans="1:1">
      <c r="A643" t="s">
        <v>329</v>
      </c>
    </row>
    <row r="644" spans="1:1">
      <c r="A644" t="s">
        <v>330</v>
      </c>
    </row>
    <row r="645" spans="1:1">
      <c r="A645" t="s">
        <v>331</v>
      </c>
    </row>
    <row r="647" spans="1:1">
      <c r="A647" t="s">
        <v>392</v>
      </c>
    </row>
    <row r="650" spans="1:1">
      <c r="A650" t="s">
        <v>329</v>
      </c>
    </row>
    <row r="651" spans="1:1">
      <c r="A651" t="s">
        <v>330</v>
      </c>
    </row>
    <row r="652" spans="1:1">
      <c r="A652" t="s">
        <v>331</v>
      </c>
    </row>
    <row r="654" spans="1:1">
      <c r="A654" t="s">
        <v>393</v>
      </c>
    </row>
    <row r="657" spans="1:1">
      <c r="A657" t="s">
        <v>329</v>
      </c>
    </row>
    <row r="658" spans="1:1">
      <c r="A658" t="s">
        <v>330</v>
      </c>
    </row>
    <row r="659" spans="1:1">
      <c r="A659" t="s">
        <v>331</v>
      </c>
    </row>
    <row r="661" spans="1:1">
      <c r="A661" t="s">
        <v>394</v>
      </c>
    </row>
    <row r="664" spans="1:1">
      <c r="A664" t="s">
        <v>329</v>
      </c>
    </row>
    <row r="665" spans="1:1">
      <c r="A665" t="s">
        <v>330</v>
      </c>
    </row>
    <row r="666" spans="1:1">
      <c r="A666" t="s">
        <v>331</v>
      </c>
    </row>
    <row r="668" spans="1:1">
      <c r="A668" t="s">
        <v>395</v>
      </c>
    </row>
    <row r="671" spans="1:1">
      <c r="A671" t="s">
        <v>329</v>
      </c>
    </row>
    <row r="672" spans="1:1">
      <c r="A672" t="s">
        <v>330</v>
      </c>
    </row>
    <row r="673" spans="1:1">
      <c r="A673" t="s">
        <v>331</v>
      </c>
    </row>
    <row r="675" spans="1:1">
      <c r="A675" t="s">
        <v>396</v>
      </c>
    </row>
    <row r="678" spans="1:1">
      <c r="A678" t="s">
        <v>329</v>
      </c>
    </row>
    <row r="679" spans="1:1">
      <c r="A679" t="s">
        <v>330</v>
      </c>
    </row>
    <row r="680" spans="1:1">
      <c r="A680" t="s">
        <v>331</v>
      </c>
    </row>
    <row r="681" spans="1:1">
      <c r="A681" t="s">
        <v>344</v>
      </c>
    </row>
    <row r="682" spans="1:1">
      <c r="A682" t="s">
        <v>332</v>
      </c>
    </row>
    <row r="683" spans="1:1">
      <c r="A683" t="s">
        <v>333</v>
      </c>
    </row>
    <row r="684" spans="1:1">
      <c r="A684" t="s">
        <v>334</v>
      </c>
    </row>
    <row r="685" spans="1:1">
      <c r="A685" t="s">
        <v>397</v>
      </c>
    </row>
    <row r="686" spans="1:1">
      <c r="A686" t="s">
        <v>398</v>
      </c>
    </row>
    <row r="687" spans="1:1">
      <c r="A687" t="s">
        <v>399</v>
      </c>
    </row>
    <row r="688" spans="1:1">
      <c r="A688" t="s">
        <v>400</v>
      </c>
    </row>
    <row r="689" spans="1:1">
      <c r="A689" t="s">
        <v>401</v>
      </c>
    </row>
    <row r="690" spans="1:1">
      <c r="A690" t="s">
        <v>400</v>
      </c>
    </row>
    <row r="691" spans="1:1">
      <c r="A691" t="s">
        <v>397</v>
      </c>
    </row>
    <row r="692" spans="1:1">
      <c r="A692" t="s">
        <v>400</v>
      </c>
    </row>
    <row r="693" spans="1:1">
      <c r="A693" t="s">
        <v>397</v>
      </c>
    </row>
    <row r="694" spans="1:1">
      <c r="A694" t="s">
        <v>400</v>
      </c>
    </row>
    <row r="695" spans="1:1">
      <c r="A695" t="s">
        <v>397</v>
      </c>
    </row>
    <row r="696" spans="1:1">
      <c r="A696" t="s">
        <v>400</v>
      </c>
    </row>
    <row r="697" spans="1:1">
      <c r="A697" t="s">
        <v>397</v>
      </c>
    </row>
    <row r="698" spans="1:1">
      <c r="A698" t="s">
        <v>400</v>
      </c>
    </row>
    <row r="699" spans="1:1">
      <c r="A699" t="s">
        <v>397</v>
      </c>
    </row>
    <row r="700" spans="1:1">
      <c r="A700" t="s">
        <v>400</v>
      </c>
    </row>
    <row r="701" spans="1:1">
      <c r="A701" t="s">
        <v>345</v>
      </c>
    </row>
    <row r="702" spans="1:1">
      <c r="A702" t="s">
        <v>400</v>
      </c>
    </row>
    <row r="703" spans="1:1">
      <c r="A703" t="s">
        <v>397</v>
      </c>
    </row>
    <row r="704" spans="1:1">
      <c r="A704" t="s">
        <v>400</v>
      </c>
    </row>
    <row r="705" spans="1:1">
      <c r="A705" t="s">
        <v>345</v>
      </c>
    </row>
    <row r="706" spans="1:1">
      <c r="A706" t="s">
        <v>400</v>
      </c>
    </row>
    <row r="707" spans="1:1">
      <c r="A707" t="s">
        <v>345</v>
      </c>
    </row>
    <row r="708" spans="1:1">
      <c r="A708" t="s">
        <v>400</v>
      </c>
    </row>
    <row r="709" spans="1:1">
      <c r="A709" t="s">
        <v>345</v>
      </c>
    </row>
    <row r="710" spans="1:1">
      <c r="A710" t="s">
        <v>400</v>
      </c>
    </row>
    <row r="711" spans="1:1">
      <c r="A711" t="s">
        <v>345</v>
      </c>
    </row>
    <row r="712" spans="1:1">
      <c r="A712" t="s">
        <v>400</v>
      </c>
    </row>
    <row r="713" spans="1:1">
      <c r="A713" t="s">
        <v>345</v>
      </c>
    </row>
    <row r="714" spans="1:1">
      <c r="A714" t="s">
        <v>400</v>
      </c>
    </row>
    <row r="715" spans="1:1">
      <c r="A715" t="s">
        <v>345</v>
      </c>
    </row>
    <row r="716" spans="1:1">
      <c r="A716" t="s">
        <v>400</v>
      </c>
    </row>
    <row r="717" spans="1:1">
      <c r="A717" t="s">
        <v>345</v>
      </c>
    </row>
    <row r="718" spans="1:1">
      <c r="A718" t="s">
        <v>402</v>
      </c>
    </row>
    <row r="719" spans="1:1">
      <c r="A719" t="s">
        <v>345</v>
      </c>
    </row>
    <row r="720" spans="1:1">
      <c r="A720" t="s">
        <v>400</v>
      </c>
    </row>
    <row r="721" spans="1:1">
      <c r="A721" t="s">
        <v>403</v>
      </c>
    </row>
    <row r="722" spans="1:1">
      <c r="A722" t="s">
        <v>400</v>
      </c>
    </row>
    <row r="723" spans="1:1">
      <c r="A723" t="s">
        <v>345</v>
      </c>
    </row>
    <row r="724" spans="1:1">
      <c r="A724" t="s">
        <v>400</v>
      </c>
    </row>
    <row r="725" spans="1:1">
      <c r="A725" t="s">
        <v>404</v>
      </c>
    </row>
    <row r="726" spans="1:1">
      <c r="A726" t="s">
        <v>400</v>
      </c>
    </row>
    <row r="727" spans="1:1">
      <c r="A727" t="s">
        <v>404</v>
      </c>
    </row>
    <row r="728" spans="1:1">
      <c r="A728" t="s">
        <v>400</v>
      </c>
    </row>
    <row r="729" spans="1:1">
      <c r="A729" t="s">
        <v>404</v>
      </c>
    </row>
    <row r="730" spans="1:1">
      <c r="A730" t="s">
        <v>405</v>
      </c>
    </row>
    <row r="731" spans="1:1">
      <c r="A731" t="s">
        <v>403</v>
      </c>
    </row>
    <row r="732" spans="1:1">
      <c r="A732" t="s">
        <v>400</v>
      </c>
    </row>
    <row r="733" spans="1:1">
      <c r="A733" t="s">
        <v>404</v>
      </c>
    </row>
    <row r="734" spans="1:1">
      <c r="A734" t="s">
        <v>400</v>
      </c>
    </row>
    <row r="735" spans="1:1">
      <c r="A735" t="s">
        <v>336</v>
      </c>
    </row>
    <row r="736" spans="1:1">
      <c r="A736" t="s">
        <v>337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AY298"/>
  <sheetViews>
    <sheetView zoomScale="85" zoomScaleNormal="85" workbookViewId="0">
      <selection activeCell="F26" sqref="F26"/>
    </sheetView>
  </sheetViews>
  <sheetFormatPr baseColWidth="10" defaultRowHeight="15"/>
  <sheetData>
    <row r="1" spans="1:51">
      <c r="B1">
        <v>0</v>
      </c>
      <c r="C1">
        <f>B1+73</f>
        <v>73</v>
      </c>
      <c r="D1">
        <f t="shared" ref="D1:AY1" si="0">C1+73</f>
        <v>146</v>
      </c>
      <c r="E1">
        <f t="shared" si="0"/>
        <v>219</v>
      </c>
      <c r="F1">
        <f t="shared" si="0"/>
        <v>292</v>
      </c>
      <c r="G1">
        <f t="shared" si="0"/>
        <v>365</v>
      </c>
      <c r="H1">
        <f t="shared" si="0"/>
        <v>438</v>
      </c>
      <c r="I1">
        <f t="shared" si="0"/>
        <v>511</v>
      </c>
      <c r="J1">
        <f t="shared" si="0"/>
        <v>584</v>
      </c>
      <c r="K1">
        <f t="shared" si="0"/>
        <v>657</v>
      </c>
      <c r="L1">
        <f t="shared" si="0"/>
        <v>730</v>
      </c>
      <c r="M1">
        <f t="shared" si="0"/>
        <v>803</v>
      </c>
      <c r="N1">
        <f t="shared" si="0"/>
        <v>876</v>
      </c>
      <c r="O1">
        <f t="shared" si="0"/>
        <v>949</v>
      </c>
      <c r="P1">
        <f t="shared" si="0"/>
        <v>1022</v>
      </c>
      <c r="Q1">
        <f t="shared" si="0"/>
        <v>1095</v>
      </c>
      <c r="R1">
        <f t="shared" si="0"/>
        <v>1168</v>
      </c>
      <c r="S1">
        <f t="shared" si="0"/>
        <v>1241</v>
      </c>
      <c r="T1">
        <f t="shared" si="0"/>
        <v>1314</v>
      </c>
      <c r="U1">
        <f t="shared" si="0"/>
        <v>1387</v>
      </c>
      <c r="V1">
        <f t="shared" si="0"/>
        <v>1460</v>
      </c>
      <c r="W1">
        <f t="shared" si="0"/>
        <v>1533</v>
      </c>
      <c r="X1">
        <f t="shared" si="0"/>
        <v>1606</v>
      </c>
      <c r="Y1">
        <f t="shared" si="0"/>
        <v>1679</v>
      </c>
      <c r="Z1">
        <f t="shared" si="0"/>
        <v>1752</v>
      </c>
      <c r="AA1">
        <f t="shared" si="0"/>
        <v>1825</v>
      </c>
      <c r="AB1">
        <f t="shared" si="0"/>
        <v>1898</v>
      </c>
      <c r="AC1">
        <f t="shared" si="0"/>
        <v>1971</v>
      </c>
      <c r="AD1">
        <f t="shared" si="0"/>
        <v>2044</v>
      </c>
      <c r="AE1">
        <f t="shared" si="0"/>
        <v>2117</v>
      </c>
      <c r="AF1">
        <f t="shared" si="0"/>
        <v>2190</v>
      </c>
      <c r="AG1">
        <f t="shared" si="0"/>
        <v>2263</v>
      </c>
      <c r="AH1">
        <f t="shared" si="0"/>
        <v>2336</v>
      </c>
      <c r="AI1">
        <f t="shared" si="0"/>
        <v>2409</v>
      </c>
      <c r="AJ1">
        <f t="shared" si="0"/>
        <v>2482</v>
      </c>
      <c r="AK1">
        <f t="shared" si="0"/>
        <v>2555</v>
      </c>
      <c r="AL1">
        <f t="shared" si="0"/>
        <v>2628</v>
      </c>
      <c r="AM1">
        <f t="shared" si="0"/>
        <v>2701</v>
      </c>
      <c r="AN1">
        <f t="shared" si="0"/>
        <v>2774</v>
      </c>
      <c r="AO1">
        <f t="shared" si="0"/>
        <v>2847</v>
      </c>
      <c r="AP1">
        <f t="shared" si="0"/>
        <v>2920</v>
      </c>
      <c r="AQ1">
        <f t="shared" si="0"/>
        <v>2993</v>
      </c>
      <c r="AR1">
        <f t="shared" si="0"/>
        <v>3066</v>
      </c>
      <c r="AS1">
        <f t="shared" si="0"/>
        <v>3139</v>
      </c>
      <c r="AT1">
        <f t="shared" si="0"/>
        <v>3212</v>
      </c>
      <c r="AU1">
        <f t="shared" si="0"/>
        <v>3285</v>
      </c>
      <c r="AV1">
        <f t="shared" si="0"/>
        <v>3358</v>
      </c>
      <c r="AW1">
        <f t="shared" si="0"/>
        <v>3431</v>
      </c>
      <c r="AX1">
        <f t="shared" si="0"/>
        <v>3504</v>
      </c>
      <c r="AY1">
        <f t="shared" si="0"/>
        <v>3577</v>
      </c>
    </row>
    <row r="2" spans="1:51">
      <c r="A2" t="s">
        <v>0</v>
      </c>
      <c r="B2" s="1">
        <v>2.1781999999999999E-3</v>
      </c>
      <c r="C2" s="1">
        <v>2.1665999999999999E-3</v>
      </c>
      <c r="D2" s="1">
        <v>2.1586999999999999E-3</v>
      </c>
      <c r="E2" s="1">
        <v>2.1505999999999999E-3</v>
      </c>
      <c r="F2" s="1">
        <v>2.1421999999999999E-3</v>
      </c>
      <c r="G2" s="1">
        <v>2.1337000000000001E-3</v>
      </c>
      <c r="H2" s="1">
        <v>2.1248999999999999E-3</v>
      </c>
      <c r="I2" s="1">
        <v>2.1159E-3</v>
      </c>
      <c r="J2" s="1">
        <v>2.1067E-3</v>
      </c>
      <c r="K2" s="1">
        <v>2.0974000000000001E-3</v>
      </c>
      <c r="L2" s="1">
        <v>2.0879000000000002E-3</v>
      </c>
      <c r="M2" s="1">
        <v>2.0782999999999999E-3</v>
      </c>
      <c r="N2" s="1">
        <v>2.0685E-3</v>
      </c>
      <c r="O2" s="1">
        <v>2.0585999999999998E-3</v>
      </c>
      <c r="P2" s="1">
        <v>2.0485E-3</v>
      </c>
      <c r="Q2" s="1">
        <v>2.0384000000000001E-3</v>
      </c>
      <c r="R2" s="1">
        <v>2.0281000000000001E-3</v>
      </c>
      <c r="S2" s="1">
        <v>2.0176E-3</v>
      </c>
      <c r="T2" s="1">
        <v>2.0070999999999999E-3</v>
      </c>
      <c r="U2" s="1">
        <v>1.9965E-3</v>
      </c>
      <c r="V2" s="1">
        <v>1.9857E-3</v>
      </c>
      <c r="W2" s="1">
        <v>1.9748999999999999E-3</v>
      </c>
      <c r="X2" s="1">
        <v>1.964E-3</v>
      </c>
      <c r="Y2" s="1">
        <v>1.9530000000000001E-3</v>
      </c>
      <c r="Z2" s="1">
        <v>1.9419000000000001E-3</v>
      </c>
      <c r="AA2" s="1">
        <v>1.9307E-3</v>
      </c>
      <c r="AB2" s="1">
        <v>1.9195E-3</v>
      </c>
      <c r="AC2" s="1">
        <v>1.9082000000000001E-3</v>
      </c>
      <c r="AD2" s="1">
        <v>1.8967999999999999E-3</v>
      </c>
      <c r="AE2" s="1">
        <v>1.8852999999999999E-3</v>
      </c>
      <c r="AF2" s="1">
        <v>1.8737999999999999E-3</v>
      </c>
      <c r="AG2" s="1">
        <v>1.8622999999999999E-3</v>
      </c>
      <c r="AH2" s="1">
        <v>1.8507E-3</v>
      </c>
      <c r="AI2" s="1">
        <v>1.8389999999999999E-3</v>
      </c>
      <c r="AJ2" s="1">
        <v>1.8273E-3</v>
      </c>
      <c r="AK2" s="1">
        <v>1.8155999999999999E-3</v>
      </c>
      <c r="AL2" s="1">
        <v>1.8037999999999999E-3</v>
      </c>
      <c r="AM2" s="1">
        <v>1.792E-3</v>
      </c>
      <c r="AN2" s="1">
        <v>1.7801E-3</v>
      </c>
      <c r="AO2" s="1">
        <v>1.7681999999999999E-3</v>
      </c>
      <c r="AP2" s="1">
        <v>1.7562999999999999E-3</v>
      </c>
      <c r="AQ2" s="1">
        <v>1.7443999999999999E-3</v>
      </c>
      <c r="AR2" s="1">
        <v>1.7324E-3</v>
      </c>
      <c r="AS2" s="1">
        <v>1.7204E-3</v>
      </c>
      <c r="AT2" s="1">
        <v>1.7083999999999999E-3</v>
      </c>
      <c r="AU2" s="1">
        <v>1.6964E-3</v>
      </c>
      <c r="AV2" s="1">
        <v>1.6842999999999999E-3</v>
      </c>
      <c r="AW2" s="1">
        <v>1.6722E-3</v>
      </c>
      <c r="AX2" s="1">
        <v>1.6601000000000001E-3</v>
      </c>
      <c r="AY2" s="1">
        <v>1.6479999999999999E-3</v>
      </c>
    </row>
    <row r="3" spans="1:51">
      <c r="A3" t="s">
        <v>1</v>
      </c>
      <c r="B3" s="1">
        <v>7.2345999999999999E-4</v>
      </c>
      <c r="C3" s="1">
        <v>7.3077000000000005E-4</v>
      </c>
      <c r="D3" s="1">
        <v>7.3789999999999999E-4</v>
      </c>
      <c r="E3" s="1">
        <v>7.4487000000000002E-4</v>
      </c>
      <c r="F3" s="1">
        <v>7.5166999999999996E-4</v>
      </c>
      <c r="G3" s="1">
        <v>7.5831E-4</v>
      </c>
      <c r="H3" s="1">
        <v>7.6460999999999999E-4</v>
      </c>
      <c r="I3" s="1">
        <v>7.7079999999999998E-4</v>
      </c>
      <c r="J3" s="1">
        <v>7.7682999999999995E-4</v>
      </c>
      <c r="K3" s="1">
        <v>7.8271000000000005E-4</v>
      </c>
      <c r="L3" s="1">
        <v>7.8841999999999996E-4</v>
      </c>
      <c r="M3" s="1">
        <v>7.9396000000000002E-4</v>
      </c>
      <c r="N3" s="1">
        <v>7.9935E-4</v>
      </c>
      <c r="O3" s="1">
        <v>8.0457E-4</v>
      </c>
      <c r="P3" s="1">
        <v>8.0962999999999999E-4</v>
      </c>
      <c r="Q3" s="1">
        <v>8.1453000000000005E-4</v>
      </c>
      <c r="R3" s="1">
        <v>8.1926000000000004E-4</v>
      </c>
      <c r="S3" s="1">
        <v>8.2384000000000005E-4</v>
      </c>
      <c r="T3" s="1">
        <v>8.2824999999999999E-4</v>
      </c>
      <c r="U3" s="1">
        <v>8.3250000000000002E-4</v>
      </c>
      <c r="V3" s="1">
        <v>8.3659000000000001E-4</v>
      </c>
      <c r="W3" s="1">
        <v>8.4051999999999998E-4</v>
      </c>
      <c r="X3" s="1">
        <v>8.4429000000000004E-4</v>
      </c>
      <c r="Y3" s="1">
        <v>8.4791E-4</v>
      </c>
      <c r="Z3" s="1">
        <v>8.5136000000000001E-4</v>
      </c>
      <c r="AA3" s="1">
        <v>8.5466000000000003E-4</v>
      </c>
      <c r="AB3" s="1">
        <v>8.5780000000000003E-4</v>
      </c>
      <c r="AC3" s="1">
        <v>8.6078000000000001E-4</v>
      </c>
      <c r="AD3" s="1">
        <v>8.6361000000000001E-4</v>
      </c>
      <c r="AE3" s="1">
        <v>8.6627999999999998E-4</v>
      </c>
      <c r="AF3" s="1">
        <v>8.6881000000000002E-4</v>
      </c>
      <c r="AG3" s="1">
        <v>8.7117E-4</v>
      </c>
      <c r="AH3" s="1">
        <v>8.7339000000000004E-4</v>
      </c>
      <c r="AI3" s="1">
        <v>8.7546E-4</v>
      </c>
      <c r="AJ3" s="1">
        <v>8.7737000000000004E-4</v>
      </c>
      <c r="AK3" s="1">
        <v>8.7914000000000004E-4</v>
      </c>
      <c r="AL3" s="1">
        <v>8.8075999999999996E-4</v>
      </c>
      <c r="AM3" s="1">
        <v>8.8223999999999996E-4</v>
      </c>
      <c r="AN3" s="1">
        <v>8.8356999999999997E-4</v>
      </c>
      <c r="AO3" s="1">
        <v>8.8475000000000001E-4</v>
      </c>
      <c r="AP3" s="1">
        <v>8.8579000000000001E-4</v>
      </c>
      <c r="AQ3" s="1">
        <v>8.8668999999999998E-4</v>
      </c>
      <c r="AR3" s="1">
        <v>8.8745000000000002E-4</v>
      </c>
      <c r="AS3" s="1">
        <v>8.8807000000000003E-4</v>
      </c>
      <c r="AT3" s="1">
        <v>8.8855E-4</v>
      </c>
      <c r="AU3" s="1">
        <v>8.8889999999999998E-4</v>
      </c>
      <c r="AV3" s="1">
        <v>8.8909999999999998E-4</v>
      </c>
      <c r="AW3" s="1">
        <v>8.8917E-4</v>
      </c>
      <c r="AX3" s="1">
        <v>8.8911000000000003E-4</v>
      </c>
      <c r="AY3" s="1">
        <v>8.8891999999999997E-4</v>
      </c>
    </row>
    <row r="4" spans="1:51">
      <c r="A4" t="s">
        <v>2</v>
      </c>
      <c r="B4" s="1">
        <v>1.5071999999999999E-4</v>
      </c>
      <c r="C4" s="1">
        <v>1.4735E-4</v>
      </c>
      <c r="D4" s="1">
        <v>1.4426E-4</v>
      </c>
      <c r="E4" s="1">
        <v>1.4140999999999999E-4</v>
      </c>
      <c r="F4" s="1">
        <v>1.3881000000000001E-4</v>
      </c>
      <c r="G4" s="1">
        <v>1.3642999999999999E-4</v>
      </c>
      <c r="H4" s="1">
        <v>1.3422E-4</v>
      </c>
      <c r="I4" s="1">
        <v>1.3222E-4</v>
      </c>
      <c r="J4" s="1">
        <v>1.3040999999999999E-4</v>
      </c>
      <c r="K4" s="1">
        <v>1.2876000000000001E-4</v>
      </c>
      <c r="L4" s="1">
        <v>1.2726999999999999E-4</v>
      </c>
      <c r="M4" s="1">
        <v>1.2593000000000001E-4</v>
      </c>
      <c r="N4" s="1">
        <v>1.2473000000000001E-4</v>
      </c>
      <c r="O4" s="1">
        <v>1.2365E-4</v>
      </c>
      <c r="P4" s="1">
        <v>1.227E-4</v>
      </c>
      <c r="Q4" s="1">
        <v>1.2184999999999999E-4</v>
      </c>
      <c r="R4" s="1">
        <v>1.2111E-4</v>
      </c>
      <c r="S4" s="1">
        <v>1.2047E-4</v>
      </c>
      <c r="T4" s="1">
        <v>1.1991E-4</v>
      </c>
      <c r="U4" s="1">
        <v>1.1943E-4</v>
      </c>
      <c r="V4" s="1">
        <v>1.1903E-4</v>
      </c>
      <c r="W4" s="1">
        <v>1.1869E-4</v>
      </c>
      <c r="X4" s="1">
        <v>1.1841999999999999E-4</v>
      </c>
      <c r="Y4" s="1">
        <v>1.1820999999999999E-4</v>
      </c>
      <c r="Z4" s="1">
        <v>1.1805E-4</v>
      </c>
      <c r="AA4" s="1">
        <v>1.1794E-4</v>
      </c>
      <c r="AB4" s="1">
        <v>1.1786999999999999E-4</v>
      </c>
      <c r="AC4" s="1">
        <v>1.1784E-4</v>
      </c>
      <c r="AD4" s="1">
        <v>1.1785E-4</v>
      </c>
      <c r="AE4" s="1">
        <v>1.1788E-4</v>
      </c>
      <c r="AF4" s="1">
        <v>1.1794999999999999E-4</v>
      </c>
      <c r="AG4" s="1">
        <v>1.1804E-4</v>
      </c>
      <c r="AH4" s="1">
        <v>1.1815E-4</v>
      </c>
      <c r="AI4" s="1">
        <v>1.1828E-4</v>
      </c>
      <c r="AJ4" s="1">
        <v>1.1843E-4</v>
      </c>
      <c r="AK4" s="1">
        <v>1.1859E-4</v>
      </c>
      <c r="AL4" s="1">
        <v>1.1877E-4</v>
      </c>
      <c r="AM4" s="1">
        <v>1.1895E-4</v>
      </c>
      <c r="AN4" s="1">
        <v>1.1914E-4</v>
      </c>
      <c r="AO4" s="1">
        <v>1.1934000000000001E-4</v>
      </c>
      <c r="AP4" s="1">
        <v>1.1954E-4</v>
      </c>
      <c r="AQ4" s="1">
        <v>1.1974E-4</v>
      </c>
      <c r="AR4" s="1">
        <v>1.1993999999999999E-4</v>
      </c>
      <c r="AS4" s="1">
        <v>1.2014E-4</v>
      </c>
      <c r="AT4" s="1">
        <v>1.2034E-4</v>
      </c>
      <c r="AU4" s="1">
        <v>1.2053E-4</v>
      </c>
      <c r="AV4" s="1">
        <v>1.2072E-4</v>
      </c>
      <c r="AW4" s="1">
        <v>1.209E-4</v>
      </c>
      <c r="AX4" s="1">
        <v>1.2108E-4</v>
      </c>
      <c r="AY4" s="1">
        <v>1.2125000000000001E-4</v>
      </c>
    </row>
    <row r="5" spans="1:51">
      <c r="A5" t="s">
        <v>3</v>
      </c>
      <c r="B5" s="1">
        <v>5.1070999999999999E-5</v>
      </c>
      <c r="C5" s="1">
        <v>5.1780999999999998E-5</v>
      </c>
      <c r="D5" s="1">
        <v>5.2463000000000002E-5</v>
      </c>
      <c r="E5" s="1">
        <v>5.3112000000000002E-5</v>
      </c>
      <c r="F5" s="1">
        <v>5.3730999999999998E-5</v>
      </c>
      <c r="G5" s="1">
        <v>5.4321999999999999E-5</v>
      </c>
      <c r="H5" s="1">
        <v>5.4877999999999999E-5</v>
      </c>
      <c r="I5" s="1">
        <v>5.5411999999999997E-5</v>
      </c>
      <c r="J5" s="1">
        <v>5.5923E-5</v>
      </c>
      <c r="K5" s="1">
        <v>5.6412999999999997E-5</v>
      </c>
      <c r="L5" s="1">
        <v>5.6884E-5</v>
      </c>
      <c r="M5" s="1">
        <v>5.7336000000000001E-5</v>
      </c>
      <c r="N5" s="1">
        <v>5.7771E-5</v>
      </c>
      <c r="O5" s="1">
        <v>5.8189999999999997E-5</v>
      </c>
      <c r="P5" s="1">
        <v>5.8594999999999997E-5</v>
      </c>
      <c r="Q5" s="1">
        <v>5.8986000000000001E-5</v>
      </c>
      <c r="R5" s="1">
        <v>5.9364999999999998E-5</v>
      </c>
      <c r="S5" s="1">
        <v>5.9731999999999997E-5</v>
      </c>
      <c r="T5" s="1">
        <v>6.0087999999999998E-5</v>
      </c>
      <c r="U5" s="1">
        <v>6.0435E-5</v>
      </c>
      <c r="V5" s="1">
        <v>6.0773000000000002E-5</v>
      </c>
      <c r="W5" s="1">
        <v>6.1103000000000001E-5</v>
      </c>
      <c r="X5" s="1">
        <v>6.1425000000000002E-5</v>
      </c>
      <c r="Y5" s="1">
        <v>6.1740000000000002E-5</v>
      </c>
      <c r="Z5" s="1">
        <v>6.2048E-5</v>
      </c>
      <c r="AA5" s="1">
        <v>6.2351E-5</v>
      </c>
      <c r="AB5" s="1">
        <v>6.2648000000000001E-5</v>
      </c>
      <c r="AC5" s="1">
        <v>6.2941000000000006E-5</v>
      </c>
      <c r="AD5" s="1">
        <v>6.3229000000000001E-5</v>
      </c>
      <c r="AE5" s="1">
        <v>6.3513E-5</v>
      </c>
      <c r="AF5" s="1">
        <v>6.3792000000000002E-5</v>
      </c>
      <c r="AG5" s="1">
        <v>6.4068999999999999E-5</v>
      </c>
      <c r="AH5" s="1">
        <v>6.4342000000000002E-5</v>
      </c>
      <c r="AI5" s="1">
        <v>6.4611999999999997E-5</v>
      </c>
      <c r="AJ5" s="1">
        <v>6.4880000000000002E-5</v>
      </c>
      <c r="AK5" s="1">
        <v>6.5145000000000001E-5</v>
      </c>
      <c r="AL5" s="1">
        <v>6.5407000000000006E-5</v>
      </c>
      <c r="AM5" s="1">
        <v>6.5667000000000007E-5</v>
      </c>
      <c r="AN5" s="1">
        <v>6.5926000000000005E-5</v>
      </c>
      <c r="AO5" s="1">
        <v>6.6181999999999998E-5</v>
      </c>
      <c r="AP5" s="1">
        <v>6.6435999999999999E-5</v>
      </c>
      <c r="AQ5" s="1">
        <v>6.6687999999999996E-5</v>
      </c>
      <c r="AR5" s="1">
        <v>6.6938000000000002E-5</v>
      </c>
      <c r="AS5" s="1">
        <v>6.7186000000000004E-5</v>
      </c>
      <c r="AT5" s="1">
        <v>6.7433000000000003E-5</v>
      </c>
      <c r="AU5" s="1">
        <v>6.7676999999999996E-5</v>
      </c>
      <c r="AV5" s="1">
        <v>6.792E-5</v>
      </c>
      <c r="AW5" s="1">
        <v>6.8161E-5</v>
      </c>
      <c r="AX5" s="1">
        <v>6.8399999999999996E-5</v>
      </c>
      <c r="AY5" s="1">
        <v>6.8637E-5</v>
      </c>
    </row>
    <row r="6" spans="1:51">
      <c r="A6" t="s">
        <v>4</v>
      </c>
      <c r="B6" s="1">
        <v>3.2521000000000003E-5</v>
      </c>
      <c r="C6" s="1">
        <v>3.2678999999999997E-5</v>
      </c>
      <c r="D6" s="1">
        <v>3.2796999999999998E-5</v>
      </c>
      <c r="E6" s="1">
        <v>3.2876999999999997E-5</v>
      </c>
      <c r="F6" s="1">
        <v>3.2923000000000003E-5</v>
      </c>
      <c r="G6" s="1">
        <v>3.2935999999999998E-5</v>
      </c>
      <c r="H6" s="1">
        <v>3.2928000000000001E-5</v>
      </c>
      <c r="I6" s="1">
        <v>3.2892000000000003E-5</v>
      </c>
      <c r="J6" s="1">
        <v>3.2833000000000002E-5</v>
      </c>
      <c r="K6" s="1">
        <v>3.2753999999999998E-5</v>
      </c>
      <c r="L6" s="1">
        <v>3.2657000000000003E-5</v>
      </c>
      <c r="M6" s="1">
        <v>3.2545000000000001E-5</v>
      </c>
      <c r="N6" s="1">
        <v>3.2419999999999998E-5</v>
      </c>
      <c r="O6" s="1">
        <v>3.2282E-5</v>
      </c>
      <c r="P6" s="1">
        <v>3.2135000000000003E-5</v>
      </c>
      <c r="Q6" s="1">
        <v>3.1979E-5</v>
      </c>
      <c r="R6" s="1">
        <v>3.1816000000000002E-5</v>
      </c>
      <c r="S6" s="1">
        <v>3.1646999999999997E-5</v>
      </c>
      <c r="T6" s="1">
        <v>3.1473999999999997E-5</v>
      </c>
      <c r="U6" s="1">
        <v>3.1297000000000002E-5</v>
      </c>
      <c r="V6" s="1">
        <v>3.1117E-5</v>
      </c>
      <c r="W6" s="1">
        <v>3.0935000000000001E-5</v>
      </c>
      <c r="X6" s="1">
        <v>3.0752E-5</v>
      </c>
      <c r="Y6" s="1">
        <v>3.0568000000000003E-5</v>
      </c>
      <c r="Z6" s="1">
        <v>3.0383999999999999E-5</v>
      </c>
      <c r="AA6" s="1">
        <v>3.0201000000000001E-5</v>
      </c>
      <c r="AB6" s="1">
        <v>3.0018E-5</v>
      </c>
      <c r="AC6" s="1">
        <v>2.9836999999999999E-5</v>
      </c>
      <c r="AD6" s="1">
        <v>2.9658E-5</v>
      </c>
      <c r="AE6" s="1">
        <v>2.9479999999999999E-5</v>
      </c>
      <c r="AF6" s="1">
        <v>2.9305000000000001E-5</v>
      </c>
      <c r="AG6" s="1">
        <v>2.9130999999999999E-5</v>
      </c>
      <c r="AH6" s="1">
        <v>2.8960000000000001E-5</v>
      </c>
      <c r="AI6" s="1">
        <v>2.8792000000000001E-5</v>
      </c>
      <c r="AJ6" s="1">
        <v>2.8626E-5</v>
      </c>
      <c r="AK6" s="1">
        <v>2.8462E-5</v>
      </c>
      <c r="AL6" s="1">
        <v>2.8300999999999999E-5</v>
      </c>
      <c r="AM6" s="1">
        <v>2.8143000000000001E-5</v>
      </c>
      <c r="AN6" s="1">
        <v>2.7987000000000002E-5</v>
      </c>
      <c r="AO6" s="1">
        <v>2.7832999999999999E-5</v>
      </c>
      <c r="AP6" s="1">
        <v>2.7682E-5</v>
      </c>
      <c r="AQ6" s="1">
        <v>2.7532999999999999E-5</v>
      </c>
      <c r="AR6" s="1">
        <v>2.7387000000000001E-5</v>
      </c>
      <c r="AS6" s="1">
        <v>2.7242000000000001E-5</v>
      </c>
      <c r="AT6" s="1">
        <v>2.7098999999999999E-5</v>
      </c>
      <c r="AU6" s="1">
        <v>2.6957999999999998E-5</v>
      </c>
      <c r="AV6" s="1">
        <v>2.6818E-5</v>
      </c>
      <c r="AW6" s="1">
        <v>2.6679999999999999E-5</v>
      </c>
      <c r="AX6" s="1">
        <v>2.6543E-5</v>
      </c>
      <c r="AY6" s="1">
        <v>2.6407999999999999E-5</v>
      </c>
    </row>
    <row r="7" spans="1:51">
      <c r="A7" t="s">
        <v>5</v>
      </c>
      <c r="B7" s="1">
        <v>1.2031999999999999E-5</v>
      </c>
      <c r="C7" s="1">
        <v>1.1745E-5</v>
      </c>
      <c r="D7" s="1">
        <v>1.1661000000000001E-5</v>
      </c>
      <c r="E7" s="1">
        <v>1.1722999999999999E-5</v>
      </c>
      <c r="F7" s="1">
        <v>1.1891E-5</v>
      </c>
      <c r="G7" s="1">
        <v>1.2136999999999999E-5</v>
      </c>
      <c r="H7" s="1">
        <v>1.2437E-5</v>
      </c>
      <c r="I7" s="1">
        <v>1.2775000000000001E-5</v>
      </c>
      <c r="J7" s="1">
        <v>1.3142000000000001E-5</v>
      </c>
      <c r="K7" s="1">
        <v>1.3526999999999999E-5</v>
      </c>
      <c r="L7" s="1">
        <v>1.3925E-5</v>
      </c>
      <c r="M7" s="1">
        <v>1.4331000000000001E-5</v>
      </c>
      <c r="N7" s="1">
        <v>1.4742E-5</v>
      </c>
      <c r="O7" s="1">
        <v>1.5153999999999999E-5</v>
      </c>
      <c r="P7" s="1">
        <v>1.5566E-5</v>
      </c>
      <c r="Q7" s="1">
        <v>1.5976000000000001E-5</v>
      </c>
      <c r="R7" s="1">
        <v>1.6382999999999999E-5</v>
      </c>
      <c r="S7" s="1">
        <v>1.6784999999999999E-5</v>
      </c>
      <c r="T7" s="1">
        <v>1.7181999999999999E-5</v>
      </c>
      <c r="U7" s="1">
        <v>1.7574000000000001E-5</v>
      </c>
      <c r="V7" s="1">
        <v>1.7958E-5</v>
      </c>
      <c r="W7" s="1">
        <v>1.8335999999999999E-5</v>
      </c>
      <c r="X7" s="1">
        <v>1.8706E-5</v>
      </c>
      <c r="Y7" s="1">
        <v>1.9069E-5</v>
      </c>
      <c r="Z7" s="1">
        <v>1.9423999999999999E-5</v>
      </c>
      <c r="AA7" s="1">
        <v>1.9769999999999999E-5</v>
      </c>
      <c r="AB7" s="1">
        <v>2.0108000000000001E-5</v>
      </c>
      <c r="AC7" s="1">
        <v>2.0438E-5</v>
      </c>
      <c r="AD7" s="1">
        <v>2.0758999999999999E-5</v>
      </c>
      <c r="AE7" s="1">
        <v>2.1070999999999999E-5</v>
      </c>
      <c r="AF7" s="1">
        <v>2.1375000000000001E-5</v>
      </c>
      <c r="AG7" s="1">
        <v>2.1670000000000001E-5</v>
      </c>
      <c r="AH7" s="1">
        <v>2.1956000000000001E-5</v>
      </c>
      <c r="AI7" s="1">
        <v>2.2232999999999999E-5</v>
      </c>
      <c r="AJ7" s="1">
        <v>2.2501E-5</v>
      </c>
      <c r="AK7" s="1">
        <v>2.2759999999999999E-5</v>
      </c>
      <c r="AL7" s="1">
        <v>2.3011E-5</v>
      </c>
      <c r="AM7" s="1">
        <v>2.3252999999999999E-5</v>
      </c>
      <c r="AN7" s="1">
        <v>2.3485999999999998E-5</v>
      </c>
      <c r="AO7" s="1">
        <v>2.3710000000000002E-5</v>
      </c>
      <c r="AP7" s="1">
        <v>2.3926000000000001E-5</v>
      </c>
      <c r="AQ7" s="1">
        <v>2.4133000000000001E-5</v>
      </c>
      <c r="AR7" s="1">
        <v>2.4331000000000001E-5</v>
      </c>
      <c r="AS7" s="1">
        <v>2.4521000000000001E-5</v>
      </c>
      <c r="AT7" s="1">
        <v>2.4703E-5</v>
      </c>
      <c r="AU7" s="1">
        <v>2.4876E-5</v>
      </c>
      <c r="AV7" s="1">
        <v>2.5041E-5</v>
      </c>
      <c r="AW7" s="1">
        <v>2.5198000000000002E-5</v>
      </c>
      <c r="AX7" s="1">
        <v>2.5347E-5</v>
      </c>
      <c r="AY7" s="1">
        <v>2.5486999999999998E-5</v>
      </c>
    </row>
    <row r="8" spans="1:51">
      <c r="A8" t="s">
        <v>6</v>
      </c>
      <c r="B8" s="1">
        <v>1.6799999999999999E-2</v>
      </c>
      <c r="C8" s="1">
        <v>1.6697E-2</v>
      </c>
      <c r="D8" s="1">
        <v>1.6594000000000001E-2</v>
      </c>
      <c r="E8" s="1">
        <v>1.6490999999999999E-2</v>
      </c>
      <c r="F8" s="1">
        <v>1.6388E-2</v>
      </c>
      <c r="G8" s="1">
        <v>1.6285000000000001E-2</v>
      </c>
      <c r="H8" s="1">
        <v>1.6182999999999999E-2</v>
      </c>
      <c r="I8" s="1">
        <v>1.6081000000000002E-2</v>
      </c>
      <c r="J8" s="1">
        <v>1.5979E-2</v>
      </c>
      <c r="K8" s="1">
        <v>1.5878E-2</v>
      </c>
      <c r="L8" s="1">
        <v>1.5775999999999998E-2</v>
      </c>
      <c r="M8" s="1">
        <v>1.5675000000000001E-2</v>
      </c>
      <c r="N8" s="1">
        <v>1.5573E-2</v>
      </c>
      <c r="O8" s="1">
        <v>1.5473000000000001E-2</v>
      </c>
      <c r="P8" s="1">
        <v>1.5372E-2</v>
      </c>
      <c r="Q8" s="1">
        <v>1.5271E-2</v>
      </c>
      <c r="R8" s="1">
        <v>1.5171E-2</v>
      </c>
      <c r="S8" s="1">
        <v>1.507E-2</v>
      </c>
      <c r="T8" s="1">
        <v>1.4970000000000001E-2</v>
      </c>
      <c r="U8" s="1">
        <v>1.4871000000000001E-2</v>
      </c>
      <c r="V8" s="1">
        <v>1.4770999999999999E-2</v>
      </c>
      <c r="W8" s="1">
        <v>1.4671999999999999E-2</v>
      </c>
      <c r="X8" s="1">
        <v>1.4572999999999999E-2</v>
      </c>
      <c r="Y8" s="1">
        <v>1.4474000000000001E-2</v>
      </c>
      <c r="Z8" s="1">
        <v>1.4375000000000001E-2</v>
      </c>
      <c r="AA8" s="1">
        <v>1.4276E-2</v>
      </c>
      <c r="AB8" s="1">
        <v>1.4178E-2</v>
      </c>
      <c r="AC8" s="1">
        <v>1.4080000000000001E-2</v>
      </c>
      <c r="AD8" s="1">
        <v>1.3982E-2</v>
      </c>
      <c r="AE8" s="1">
        <v>1.3884000000000001E-2</v>
      </c>
      <c r="AF8" s="1">
        <v>1.3787000000000001E-2</v>
      </c>
      <c r="AG8" s="1">
        <v>1.3689E-2</v>
      </c>
      <c r="AH8" s="1">
        <v>1.3592E-2</v>
      </c>
      <c r="AI8" s="1">
        <v>1.3495999999999999E-2</v>
      </c>
      <c r="AJ8" s="1">
        <v>1.3398999999999999E-2</v>
      </c>
      <c r="AK8" s="1">
        <v>1.3303000000000001E-2</v>
      </c>
      <c r="AL8" s="1">
        <v>1.3206000000000001E-2</v>
      </c>
      <c r="AM8" s="1">
        <v>1.311E-2</v>
      </c>
      <c r="AN8" s="1">
        <v>1.3015000000000001E-2</v>
      </c>
      <c r="AO8" s="1">
        <v>1.2919E-2</v>
      </c>
      <c r="AP8" s="1">
        <v>1.2824E-2</v>
      </c>
      <c r="AQ8" s="1">
        <v>1.2728E-2</v>
      </c>
      <c r="AR8" s="1">
        <v>1.2633999999999999E-2</v>
      </c>
      <c r="AS8" s="1">
        <v>1.2539E-2</v>
      </c>
      <c r="AT8" s="1">
        <v>1.2444E-2</v>
      </c>
      <c r="AU8" s="1">
        <v>1.235E-2</v>
      </c>
      <c r="AV8" s="1">
        <v>1.2256E-2</v>
      </c>
      <c r="AW8" s="1">
        <v>1.2161999999999999E-2</v>
      </c>
      <c r="AX8" s="1">
        <v>1.2068000000000001E-2</v>
      </c>
      <c r="AY8" s="1">
        <v>1.1975E-2</v>
      </c>
    </row>
    <row r="9" spans="1:51">
      <c r="A9" t="s">
        <v>7</v>
      </c>
      <c r="B9" s="1">
        <v>8.8937000000000006E-5</v>
      </c>
      <c r="C9" s="1">
        <v>8.4944999999999994E-5</v>
      </c>
      <c r="D9" s="1">
        <v>8.1120999999999998E-5</v>
      </c>
      <c r="E9" s="1">
        <v>7.7453000000000005E-5</v>
      </c>
      <c r="F9" s="1">
        <v>7.3936000000000005E-5</v>
      </c>
      <c r="G9" s="1">
        <v>7.0563999999999997E-5</v>
      </c>
      <c r="H9" s="1">
        <v>6.7347000000000004E-5</v>
      </c>
      <c r="I9" s="1">
        <v>6.4258999999999996E-5</v>
      </c>
      <c r="J9" s="1">
        <v>6.1298999999999997E-5</v>
      </c>
      <c r="K9" s="1">
        <v>5.8462999999999999E-5</v>
      </c>
      <c r="L9" s="1">
        <v>5.5747E-5</v>
      </c>
      <c r="M9" s="1">
        <v>5.3146999999999998E-5</v>
      </c>
      <c r="N9" s="1">
        <v>5.0657E-5</v>
      </c>
      <c r="O9" s="1">
        <v>4.8273999999999999E-5</v>
      </c>
      <c r="P9" s="1">
        <v>4.5992999999999998E-5</v>
      </c>
      <c r="Q9" s="1">
        <v>4.3810999999999998E-5</v>
      </c>
      <c r="R9" s="1">
        <v>4.1724000000000002E-5</v>
      </c>
      <c r="S9" s="1">
        <v>3.9728999999999999E-5</v>
      </c>
      <c r="T9" s="1">
        <v>3.7821000000000003E-5</v>
      </c>
      <c r="U9" s="1">
        <v>3.5997000000000001E-5</v>
      </c>
      <c r="V9" s="1">
        <v>3.4254000000000001E-5</v>
      </c>
      <c r="W9" s="1">
        <v>3.2589000000000003E-5</v>
      </c>
      <c r="X9" s="1">
        <v>3.0998999999999999E-5</v>
      </c>
      <c r="Y9" s="1">
        <v>2.9479999999999999E-5</v>
      </c>
      <c r="Z9" s="1">
        <v>2.8030000000000001E-5</v>
      </c>
      <c r="AA9" s="1">
        <v>2.6645E-5</v>
      </c>
      <c r="AB9" s="1">
        <v>2.5324E-5</v>
      </c>
      <c r="AC9" s="1">
        <v>2.4063999999999999E-5</v>
      </c>
      <c r="AD9" s="1">
        <v>2.2861E-5</v>
      </c>
      <c r="AE9" s="1">
        <v>2.1715000000000001E-5</v>
      </c>
      <c r="AF9" s="1">
        <v>2.0622E-5</v>
      </c>
      <c r="AG9" s="1">
        <v>1.9579E-5</v>
      </c>
      <c r="AH9" s="1">
        <v>1.8586000000000001E-5</v>
      </c>
      <c r="AI9" s="1">
        <v>1.7640000000000001E-5</v>
      </c>
      <c r="AJ9" s="1">
        <v>1.6738000000000001E-5</v>
      </c>
      <c r="AK9" s="1">
        <v>1.588E-5</v>
      </c>
      <c r="AL9" s="1">
        <v>1.5063E-5</v>
      </c>
      <c r="AM9" s="1">
        <v>1.4285E-5</v>
      </c>
      <c r="AN9" s="1">
        <v>1.3543999999999999E-5</v>
      </c>
      <c r="AO9" s="1">
        <v>1.2840000000000001E-5</v>
      </c>
      <c r="AP9" s="1">
        <v>1.217E-5</v>
      </c>
      <c r="AQ9" s="1">
        <v>1.1533E-5</v>
      </c>
      <c r="AR9" s="1">
        <v>1.0927000000000001E-5</v>
      </c>
      <c r="AS9" s="1">
        <v>1.0351E-5</v>
      </c>
      <c r="AT9" s="1">
        <v>9.8044000000000005E-6</v>
      </c>
      <c r="AU9" s="1">
        <v>9.2847999999999996E-6</v>
      </c>
      <c r="AV9" s="1">
        <v>8.7914000000000002E-6</v>
      </c>
      <c r="AW9" s="1">
        <v>8.3228999999999995E-6</v>
      </c>
      <c r="AX9" s="1">
        <v>7.8782000000000002E-6</v>
      </c>
      <c r="AY9" s="1">
        <v>7.4563000000000001E-6</v>
      </c>
    </row>
    <row r="10" spans="1:51">
      <c r="A10" t="s">
        <v>8</v>
      </c>
      <c r="B10" s="1">
        <v>3.9757000000000001E-2</v>
      </c>
      <c r="C10" s="1">
        <v>3.9756E-2</v>
      </c>
      <c r="D10" s="1">
        <v>3.9754999999999999E-2</v>
      </c>
      <c r="E10" s="1">
        <v>3.9753999999999998E-2</v>
      </c>
      <c r="F10" s="1">
        <v>3.9752999999999997E-2</v>
      </c>
      <c r="G10" s="1">
        <v>3.9752999999999997E-2</v>
      </c>
      <c r="H10" s="1">
        <v>3.9752000000000003E-2</v>
      </c>
      <c r="I10" s="1">
        <v>3.9751000000000002E-2</v>
      </c>
      <c r="J10" s="1">
        <v>3.9750000000000001E-2</v>
      </c>
      <c r="K10" s="1">
        <v>3.9749E-2</v>
      </c>
      <c r="L10" s="1">
        <v>3.9747999999999999E-2</v>
      </c>
      <c r="M10" s="1">
        <v>3.9746999999999998E-2</v>
      </c>
      <c r="N10" s="1">
        <v>3.9745999999999997E-2</v>
      </c>
      <c r="O10" s="1">
        <v>3.9745000000000003E-2</v>
      </c>
      <c r="P10" s="1">
        <v>3.9744000000000002E-2</v>
      </c>
      <c r="Q10" s="1">
        <v>3.9743000000000001E-2</v>
      </c>
      <c r="R10" s="1">
        <v>3.9742E-2</v>
      </c>
      <c r="S10" s="1">
        <v>3.9740999999999999E-2</v>
      </c>
      <c r="T10" s="1">
        <v>3.9739999999999998E-2</v>
      </c>
      <c r="U10" s="1">
        <v>3.9738999999999997E-2</v>
      </c>
      <c r="V10" s="1">
        <v>3.9738000000000002E-2</v>
      </c>
      <c r="W10" s="1">
        <v>3.9737000000000001E-2</v>
      </c>
      <c r="X10" s="1">
        <v>3.9736E-2</v>
      </c>
      <c r="Y10" s="1">
        <v>3.9734999999999999E-2</v>
      </c>
      <c r="Z10" s="1">
        <v>3.9733999999999998E-2</v>
      </c>
      <c r="AA10" s="1">
        <v>3.9732999999999997E-2</v>
      </c>
      <c r="AB10" s="1">
        <v>3.9732000000000003E-2</v>
      </c>
      <c r="AC10" s="1">
        <v>3.9731000000000002E-2</v>
      </c>
      <c r="AD10" s="1">
        <v>3.9730000000000001E-2</v>
      </c>
      <c r="AE10" s="1">
        <v>3.9729E-2</v>
      </c>
      <c r="AF10" s="1">
        <v>3.9727999999999999E-2</v>
      </c>
      <c r="AG10" s="1">
        <v>3.9726999999999998E-2</v>
      </c>
      <c r="AH10" s="1">
        <v>3.9725999999999997E-2</v>
      </c>
      <c r="AI10" s="1">
        <v>3.9725000000000003E-2</v>
      </c>
      <c r="AJ10" s="1">
        <v>3.9724000000000002E-2</v>
      </c>
      <c r="AK10" s="1">
        <v>3.9723000000000001E-2</v>
      </c>
      <c r="AL10" s="1">
        <v>3.9722E-2</v>
      </c>
      <c r="AM10" s="1">
        <v>3.9720999999999999E-2</v>
      </c>
      <c r="AN10" s="1">
        <v>3.9719999999999998E-2</v>
      </c>
      <c r="AO10" s="1">
        <v>3.9718999999999997E-2</v>
      </c>
      <c r="AP10" s="1">
        <v>3.9718000000000003E-2</v>
      </c>
      <c r="AQ10" s="1">
        <v>3.9717000000000002E-2</v>
      </c>
      <c r="AR10" s="1">
        <v>3.9716000000000001E-2</v>
      </c>
      <c r="AS10" s="1">
        <v>3.9715E-2</v>
      </c>
      <c r="AT10" s="1">
        <v>3.9713999999999999E-2</v>
      </c>
      <c r="AU10" s="1">
        <v>3.9712999999999998E-2</v>
      </c>
      <c r="AV10" s="1">
        <v>3.9711000000000003E-2</v>
      </c>
      <c r="AW10" s="1">
        <v>3.9710000000000002E-2</v>
      </c>
      <c r="AX10" s="1">
        <v>3.9709000000000001E-2</v>
      </c>
      <c r="AY10" s="1">
        <v>3.9708E-2</v>
      </c>
    </row>
    <row r="11" spans="1:51">
      <c r="A11" t="s">
        <v>9</v>
      </c>
      <c r="B11" s="1">
        <v>5.4708999999999998E-14</v>
      </c>
      <c r="C11" s="1">
        <v>3.9683E-9</v>
      </c>
      <c r="D11" s="1">
        <v>7.9396000000000002E-9</v>
      </c>
      <c r="E11" s="1">
        <v>1.1911999999999999E-8</v>
      </c>
      <c r="F11" s="1">
        <v>1.5886999999999999E-8</v>
      </c>
      <c r="G11" s="1">
        <v>1.9863000000000001E-8</v>
      </c>
      <c r="H11" s="1">
        <v>2.384E-8</v>
      </c>
      <c r="I11" s="1">
        <v>2.782E-8</v>
      </c>
      <c r="J11" s="1">
        <v>3.18E-8</v>
      </c>
      <c r="K11" s="1">
        <v>3.5782999999999997E-8</v>
      </c>
      <c r="L11" s="1">
        <v>3.9767000000000001E-8</v>
      </c>
      <c r="M11" s="1">
        <v>4.3752E-8</v>
      </c>
      <c r="N11" s="1">
        <v>4.7738E-8</v>
      </c>
      <c r="O11" s="1">
        <v>5.1725000000000002E-8</v>
      </c>
      <c r="P11" s="1">
        <v>5.5712999999999997E-8</v>
      </c>
      <c r="Q11" s="1">
        <v>5.9702000000000001E-8</v>
      </c>
      <c r="R11" s="1">
        <v>6.3691999999999999E-8</v>
      </c>
      <c r="S11" s="1">
        <v>6.7681999999999997E-8</v>
      </c>
      <c r="T11" s="1">
        <v>7.1672999999999996E-8</v>
      </c>
      <c r="U11" s="1">
        <v>7.5663999999999995E-8</v>
      </c>
      <c r="V11" s="1">
        <v>7.9655999999999995E-8</v>
      </c>
      <c r="W11" s="1">
        <v>8.3646999999999995E-8</v>
      </c>
      <c r="X11" s="1">
        <v>8.7638999999999995E-8</v>
      </c>
      <c r="Y11" s="1">
        <v>9.1630999999999995E-8</v>
      </c>
      <c r="Z11" s="1">
        <v>9.5622999999999995E-8</v>
      </c>
      <c r="AA11" s="1">
        <v>9.9613999999999995E-8</v>
      </c>
      <c r="AB11" s="1">
        <v>1.0361E-7</v>
      </c>
      <c r="AC11" s="1">
        <v>1.076E-7</v>
      </c>
      <c r="AD11" s="1">
        <v>1.1159E-7</v>
      </c>
      <c r="AE11" s="1">
        <v>1.1558000000000001E-7</v>
      </c>
      <c r="AF11" s="1">
        <v>1.1957E-7</v>
      </c>
      <c r="AG11" s="1">
        <v>1.2354999999999999E-7</v>
      </c>
      <c r="AH11" s="1">
        <v>1.2753999999999999E-7</v>
      </c>
      <c r="AI11" s="1">
        <v>1.3152999999999999E-7</v>
      </c>
      <c r="AJ11" s="1">
        <v>1.3552000000000001E-7</v>
      </c>
      <c r="AK11" s="1">
        <v>1.395E-7</v>
      </c>
      <c r="AL11" s="1">
        <v>1.4349E-7</v>
      </c>
      <c r="AM11" s="1">
        <v>1.4747000000000001E-7</v>
      </c>
      <c r="AN11" s="1">
        <v>1.5145E-7</v>
      </c>
      <c r="AO11" s="1">
        <v>1.5543999999999999E-7</v>
      </c>
      <c r="AP11" s="1">
        <v>1.5942000000000001E-7</v>
      </c>
      <c r="AQ11" s="1">
        <v>1.6339000000000001E-7</v>
      </c>
      <c r="AR11" s="1">
        <v>1.6737E-7</v>
      </c>
      <c r="AS11" s="1">
        <v>1.7135000000000001E-7</v>
      </c>
      <c r="AT11" s="1">
        <v>1.7532000000000001E-7</v>
      </c>
      <c r="AU11" s="1">
        <v>1.793E-7</v>
      </c>
      <c r="AV11" s="1">
        <v>1.8327E-7</v>
      </c>
      <c r="AW11" s="1">
        <v>1.8724E-7</v>
      </c>
      <c r="AX11" s="1">
        <v>1.9121E-7</v>
      </c>
      <c r="AY11" s="1">
        <v>1.9518E-7</v>
      </c>
    </row>
    <row r="12" spans="1:51">
      <c r="A12" t="s">
        <v>10</v>
      </c>
      <c r="B12" s="1">
        <v>1.7886000000000001E-14</v>
      </c>
      <c r="C12" s="1">
        <v>1.2972E-9</v>
      </c>
      <c r="D12" s="1">
        <v>2.5949999999999998E-9</v>
      </c>
      <c r="E12" s="1">
        <v>3.8929000000000001E-9</v>
      </c>
      <c r="F12" s="1">
        <v>5.1911000000000004E-9</v>
      </c>
      <c r="G12" s="1">
        <v>6.4895999999999996E-9</v>
      </c>
      <c r="H12" s="1">
        <v>7.7878000000000008E-9</v>
      </c>
      <c r="I12" s="1">
        <v>9.0863999999999996E-9</v>
      </c>
      <c r="J12" s="1">
        <v>1.0385E-8</v>
      </c>
      <c r="K12" s="1">
        <v>1.1684000000000001E-8</v>
      </c>
      <c r="L12" s="1">
        <v>1.2983E-8</v>
      </c>
      <c r="M12" s="1">
        <v>1.4283E-8</v>
      </c>
      <c r="N12" s="1">
        <v>1.5582E-8</v>
      </c>
      <c r="O12" s="1">
        <v>1.6881999999999999E-8</v>
      </c>
      <c r="P12" s="1">
        <v>1.8180999999999999E-8</v>
      </c>
      <c r="Q12" s="1">
        <v>1.948E-8</v>
      </c>
      <c r="R12" s="1">
        <v>2.0780000000000001E-8</v>
      </c>
      <c r="S12" s="1">
        <v>2.2078999999999999E-8</v>
      </c>
      <c r="T12" s="1">
        <v>2.3379E-8</v>
      </c>
      <c r="U12" s="1">
        <v>2.4678000000000001E-8</v>
      </c>
      <c r="V12" s="1">
        <v>2.5977000000000002E-8</v>
      </c>
      <c r="W12" s="1">
        <v>2.7275000000000001E-8</v>
      </c>
      <c r="X12" s="1">
        <v>2.8574000000000002E-8</v>
      </c>
      <c r="Y12" s="1">
        <v>2.9871999999999998E-8</v>
      </c>
      <c r="Z12" s="1">
        <v>3.1170000000000001E-8</v>
      </c>
      <c r="AA12" s="1">
        <v>3.2468000000000003E-8</v>
      </c>
      <c r="AB12" s="1">
        <v>3.3765999999999999E-8</v>
      </c>
      <c r="AC12" s="1">
        <v>3.5063000000000001E-8</v>
      </c>
      <c r="AD12" s="1">
        <v>3.6360000000000003E-8</v>
      </c>
      <c r="AE12" s="1">
        <v>3.7656000000000003E-8</v>
      </c>
      <c r="AF12" s="1">
        <v>3.8952999999999998E-8</v>
      </c>
      <c r="AG12" s="1">
        <v>4.0247999999999997E-8</v>
      </c>
      <c r="AH12" s="1">
        <v>4.1543999999999998E-8</v>
      </c>
      <c r="AI12" s="1">
        <v>4.2838999999999997E-8</v>
      </c>
      <c r="AJ12" s="1">
        <v>4.4133000000000002E-8</v>
      </c>
      <c r="AK12" s="1">
        <v>4.5427E-8</v>
      </c>
      <c r="AL12" s="1">
        <v>4.6720999999999999E-8</v>
      </c>
      <c r="AM12" s="1">
        <v>4.8014000000000002E-8</v>
      </c>
      <c r="AN12" s="1">
        <v>4.9305999999999998E-8</v>
      </c>
      <c r="AO12" s="1">
        <v>5.0598000000000001E-8</v>
      </c>
      <c r="AP12" s="1">
        <v>5.1889999999999997E-8</v>
      </c>
      <c r="AQ12" s="1">
        <v>5.3180999999999998E-8</v>
      </c>
      <c r="AR12" s="1">
        <v>5.4470999999999999E-8</v>
      </c>
      <c r="AS12" s="1">
        <v>5.5760999999999999E-8</v>
      </c>
      <c r="AT12" s="1">
        <v>5.7049999999999998E-8</v>
      </c>
      <c r="AU12" s="1">
        <v>5.8338999999999997E-8</v>
      </c>
      <c r="AV12" s="1">
        <v>5.9626999999999995E-8</v>
      </c>
      <c r="AW12" s="1">
        <v>6.0913999999999999E-8</v>
      </c>
      <c r="AX12" s="1">
        <v>6.2201000000000002E-8</v>
      </c>
      <c r="AY12" s="1">
        <v>6.3487000000000005E-8</v>
      </c>
    </row>
    <row r="13" spans="1:51">
      <c r="A13" t="s">
        <v>11</v>
      </c>
      <c r="B13" s="1">
        <v>2.0432000000000001E-13</v>
      </c>
      <c r="C13" s="1">
        <v>1.4737E-8</v>
      </c>
      <c r="D13" s="1">
        <v>2.9321999999999999E-8</v>
      </c>
      <c r="E13" s="1">
        <v>4.3760000000000003E-8</v>
      </c>
      <c r="F13" s="1">
        <v>5.8064999999999997E-8</v>
      </c>
      <c r="G13" s="1">
        <v>7.2244999999999996E-8</v>
      </c>
      <c r="H13" s="1">
        <v>8.6308999999999996E-8</v>
      </c>
      <c r="I13" s="1">
        <v>1.0027E-7</v>
      </c>
      <c r="J13" s="1">
        <v>1.1413E-7</v>
      </c>
      <c r="K13" s="1">
        <v>1.279E-7</v>
      </c>
      <c r="L13" s="1">
        <v>1.4158E-7</v>
      </c>
      <c r="M13" s="1">
        <v>1.5519E-7</v>
      </c>
      <c r="N13" s="1">
        <v>1.6873E-7</v>
      </c>
      <c r="O13" s="1">
        <v>1.822E-7</v>
      </c>
      <c r="P13" s="1">
        <v>1.9562E-7</v>
      </c>
      <c r="Q13" s="1">
        <v>2.0897E-7</v>
      </c>
      <c r="R13" s="1">
        <v>2.2228E-7</v>
      </c>
      <c r="S13" s="1">
        <v>2.3554E-7</v>
      </c>
      <c r="T13" s="1">
        <v>2.4876000000000001E-7</v>
      </c>
      <c r="U13" s="1">
        <v>2.6193999999999998E-7</v>
      </c>
      <c r="V13" s="1">
        <v>2.7509000000000001E-7</v>
      </c>
      <c r="W13" s="1">
        <v>2.8821000000000001E-7</v>
      </c>
      <c r="X13" s="1">
        <v>3.0129999999999998E-7</v>
      </c>
      <c r="Y13" s="1">
        <v>3.1436000000000002E-7</v>
      </c>
      <c r="Z13" s="1">
        <v>3.2740999999999999E-7</v>
      </c>
      <c r="AA13" s="1">
        <v>3.4042999999999999E-7</v>
      </c>
      <c r="AB13" s="1">
        <v>3.5344000000000002E-7</v>
      </c>
      <c r="AC13" s="1">
        <v>3.6643999999999999E-7</v>
      </c>
      <c r="AD13" s="1">
        <v>3.7941999999999999E-7</v>
      </c>
      <c r="AE13" s="1">
        <v>3.9238999999999998E-7</v>
      </c>
      <c r="AF13" s="1">
        <v>4.0536000000000002E-7</v>
      </c>
      <c r="AG13" s="1">
        <v>4.1832E-7</v>
      </c>
      <c r="AH13" s="1">
        <v>4.3127000000000002E-7</v>
      </c>
      <c r="AI13" s="1">
        <v>4.4421999999999999E-7</v>
      </c>
      <c r="AJ13" s="1">
        <v>4.5717000000000001E-7</v>
      </c>
      <c r="AK13" s="1">
        <v>4.7011999999999998E-7</v>
      </c>
      <c r="AL13" s="1">
        <v>4.8307E-7</v>
      </c>
      <c r="AM13" s="1">
        <v>4.9602000000000002E-7</v>
      </c>
      <c r="AN13" s="1">
        <v>5.0898E-7</v>
      </c>
      <c r="AO13" s="1">
        <v>5.2193999999999997E-7</v>
      </c>
      <c r="AP13" s="1">
        <v>5.3489999999999995E-7</v>
      </c>
      <c r="AQ13" s="1">
        <v>5.4787999999999995E-7</v>
      </c>
      <c r="AR13" s="1">
        <v>5.6085999999999995E-7</v>
      </c>
      <c r="AS13" s="1">
        <v>5.7383999999999996E-7</v>
      </c>
      <c r="AT13" s="1">
        <v>5.8683999999999998E-7</v>
      </c>
      <c r="AU13" s="1">
        <v>5.9984999999999996E-7</v>
      </c>
      <c r="AV13" s="1">
        <v>6.1286000000000005E-7</v>
      </c>
      <c r="AW13" s="1">
        <v>6.2588999999999995E-7</v>
      </c>
      <c r="AX13" s="1">
        <v>6.3893000000000002E-7</v>
      </c>
      <c r="AY13" s="1">
        <v>6.5198000000000005E-7</v>
      </c>
    </row>
    <row r="14" spans="1:51">
      <c r="A14" t="s">
        <v>12</v>
      </c>
      <c r="B14" s="1">
        <v>1.5723999999999999E-20</v>
      </c>
      <c r="C14" s="1">
        <v>8.1476999999999999E-11</v>
      </c>
      <c r="D14" s="1">
        <v>3.1804000000000002E-10</v>
      </c>
      <c r="E14" s="1">
        <v>6.9916999999999998E-10</v>
      </c>
      <c r="F14" s="1">
        <v>1.2148E-9</v>
      </c>
      <c r="G14" s="1">
        <v>1.8554E-9</v>
      </c>
      <c r="H14" s="1">
        <v>2.6132E-9</v>
      </c>
      <c r="I14" s="1">
        <v>3.4783999999999999E-9</v>
      </c>
      <c r="J14" s="1">
        <v>4.4435999999999998E-9</v>
      </c>
      <c r="K14" s="1">
        <v>5.5014E-9</v>
      </c>
      <c r="L14" s="1">
        <v>6.6446999999999996E-9</v>
      </c>
      <c r="M14" s="1">
        <v>7.8670000000000002E-9</v>
      </c>
      <c r="N14" s="1">
        <v>9.1621E-9</v>
      </c>
      <c r="O14" s="1">
        <v>1.0524E-8</v>
      </c>
      <c r="P14" s="1">
        <v>1.1948000000000001E-8</v>
      </c>
      <c r="Q14" s="1">
        <v>1.3428E-8</v>
      </c>
      <c r="R14" s="1">
        <v>1.4958999999999998E-8</v>
      </c>
      <c r="S14" s="1">
        <v>1.6537000000000001E-8</v>
      </c>
      <c r="T14" s="1">
        <v>1.8158E-8</v>
      </c>
      <c r="U14" s="1">
        <v>1.9817999999999999E-8</v>
      </c>
      <c r="V14" s="1">
        <v>2.1512999999999999E-8</v>
      </c>
      <c r="W14" s="1">
        <v>2.3239000000000001E-8</v>
      </c>
      <c r="X14" s="1">
        <v>2.4993999999999999E-8</v>
      </c>
      <c r="Y14" s="1">
        <v>2.6773000000000001E-8</v>
      </c>
      <c r="Z14" s="1">
        <v>2.8574000000000002E-8</v>
      </c>
      <c r="AA14" s="1">
        <v>3.0395000000000002E-8</v>
      </c>
      <c r="AB14" s="1">
        <v>3.2232E-8</v>
      </c>
      <c r="AC14" s="1">
        <v>3.4083000000000002E-8</v>
      </c>
      <c r="AD14" s="1">
        <v>3.5946999999999998E-8</v>
      </c>
      <c r="AE14" s="1">
        <v>3.7819999999999997E-8</v>
      </c>
      <c r="AF14" s="1">
        <v>3.9700999999999999E-8</v>
      </c>
      <c r="AG14" s="1">
        <v>4.1588000000000002E-8</v>
      </c>
      <c r="AH14" s="1">
        <v>4.3479000000000002E-8</v>
      </c>
      <c r="AI14" s="1">
        <v>4.5372999999999999E-8</v>
      </c>
      <c r="AJ14" s="1">
        <v>4.7267000000000002E-8</v>
      </c>
      <c r="AK14" s="1">
        <v>4.9160999999999999E-8</v>
      </c>
      <c r="AL14" s="1">
        <v>5.1053000000000001E-8</v>
      </c>
      <c r="AM14" s="1">
        <v>5.2940999999999997E-8</v>
      </c>
      <c r="AN14" s="1">
        <v>5.4825000000000003E-8</v>
      </c>
      <c r="AO14" s="1">
        <v>5.6703000000000002E-8</v>
      </c>
      <c r="AP14" s="1">
        <v>5.8573999999999999E-8</v>
      </c>
      <c r="AQ14" s="1">
        <v>6.0437E-8</v>
      </c>
      <c r="AR14" s="1">
        <v>6.2290999999999998E-8</v>
      </c>
      <c r="AS14" s="1">
        <v>6.4134999999999998E-8</v>
      </c>
      <c r="AT14" s="1">
        <v>6.5967999999999999E-8</v>
      </c>
      <c r="AU14" s="1">
        <v>6.779E-8</v>
      </c>
      <c r="AV14" s="1">
        <v>6.9600000000000001E-8</v>
      </c>
      <c r="AW14" s="1">
        <v>7.1396E-8</v>
      </c>
      <c r="AX14" s="1">
        <v>7.3177999999999995E-8</v>
      </c>
      <c r="AY14" s="1">
        <v>7.4946000000000002E-8</v>
      </c>
    </row>
    <row r="15" spans="1:51">
      <c r="A15" t="s">
        <v>13</v>
      </c>
      <c r="B15" s="1">
        <v>3.0874E-12</v>
      </c>
      <c r="C15" s="1">
        <v>2.2394999999999999E-7</v>
      </c>
      <c r="D15" s="1">
        <v>4.4802000000000001E-7</v>
      </c>
      <c r="E15" s="1">
        <v>6.7212999999999997E-7</v>
      </c>
      <c r="F15" s="1">
        <v>8.9632999999999998E-7</v>
      </c>
      <c r="G15" s="1">
        <v>1.1205999999999999E-6</v>
      </c>
      <c r="H15" s="1">
        <v>1.345E-6</v>
      </c>
      <c r="I15" s="1">
        <v>1.5694E-6</v>
      </c>
      <c r="J15" s="1">
        <v>1.7939000000000001E-6</v>
      </c>
      <c r="K15" s="1">
        <v>2.0184999999999998E-6</v>
      </c>
      <c r="L15" s="1">
        <v>2.2432E-6</v>
      </c>
      <c r="M15" s="1">
        <v>2.4679999999999999E-6</v>
      </c>
      <c r="N15" s="1">
        <v>2.6929000000000001E-6</v>
      </c>
      <c r="O15" s="1">
        <v>2.9177999999999998E-6</v>
      </c>
      <c r="P15" s="1">
        <v>3.1427999999999998E-6</v>
      </c>
      <c r="Q15" s="1">
        <v>3.3679E-6</v>
      </c>
      <c r="R15" s="1">
        <v>3.5930000000000002E-6</v>
      </c>
      <c r="S15" s="1">
        <v>3.8182000000000001E-6</v>
      </c>
      <c r="T15" s="1">
        <v>4.0434000000000001E-6</v>
      </c>
      <c r="U15" s="1">
        <v>4.2687000000000003E-6</v>
      </c>
      <c r="V15" s="1">
        <v>4.4939999999999997E-6</v>
      </c>
      <c r="W15" s="1">
        <v>4.7194000000000001E-6</v>
      </c>
      <c r="X15" s="1">
        <v>4.9447999999999997E-6</v>
      </c>
      <c r="Y15" s="1">
        <v>5.1703000000000003E-6</v>
      </c>
      <c r="Z15" s="1">
        <v>5.3958000000000001E-6</v>
      </c>
      <c r="AA15" s="1">
        <v>5.6212999999999999E-6</v>
      </c>
      <c r="AB15" s="1">
        <v>5.8468999999999999E-6</v>
      </c>
      <c r="AC15" s="1">
        <v>6.0724999999999999E-6</v>
      </c>
      <c r="AD15" s="1">
        <v>6.2980999999999999E-6</v>
      </c>
      <c r="AE15" s="1">
        <v>6.5236999999999999E-6</v>
      </c>
      <c r="AF15" s="1">
        <v>6.7494000000000001E-6</v>
      </c>
      <c r="AG15" s="1">
        <v>6.9750000000000001E-6</v>
      </c>
      <c r="AH15" s="1">
        <v>7.2007000000000004E-6</v>
      </c>
      <c r="AI15" s="1">
        <v>7.4263999999999997E-6</v>
      </c>
      <c r="AJ15" s="1">
        <v>7.6521000000000008E-6</v>
      </c>
      <c r="AK15" s="1">
        <v>7.8777000000000008E-6</v>
      </c>
      <c r="AL15" s="1">
        <v>8.1033999999999994E-6</v>
      </c>
      <c r="AM15" s="1">
        <v>8.3290999999999996E-6</v>
      </c>
      <c r="AN15" s="1">
        <v>8.5547999999999998E-6</v>
      </c>
      <c r="AO15" s="1">
        <v>8.7805E-6</v>
      </c>
      <c r="AP15" s="1">
        <v>9.0061000000000001E-6</v>
      </c>
      <c r="AQ15" s="1">
        <v>9.2318000000000003E-6</v>
      </c>
      <c r="AR15" s="1">
        <v>9.4574000000000003E-6</v>
      </c>
      <c r="AS15" s="1">
        <v>9.6830000000000003E-6</v>
      </c>
      <c r="AT15" s="1">
        <v>9.9086000000000003E-6</v>
      </c>
      <c r="AU15" s="1">
        <v>1.0134E-5</v>
      </c>
      <c r="AV15" s="1">
        <v>1.0360000000000001E-5</v>
      </c>
      <c r="AW15" s="1">
        <v>1.0584999999999999E-5</v>
      </c>
      <c r="AX15" s="1">
        <v>1.0811E-5</v>
      </c>
      <c r="AY15" s="1">
        <v>1.1036000000000001E-5</v>
      </c>
    </row>
    <row r="16" spans="1:51">
      <c r="A16" t="s">
        <v>14</v>
      </c>
      <c r="B16" s="1">
        <v>4.3234999999999998E-14</v>
      </c>
      <c r="C16" s="1">
        <v>3.1020999999999999E-9</v>
      </c>
      <c r="D16" s="1">
        <v>6.1438999999999998E-9</v>
      </c>
      <c r="E16" s="1">
        <v>9.1236999999999998E-9</v>
      </c>
      <c r="F16" s="1">
        <v>1.2042E-8</v>
      </c>
      <c r="G16" s="1">
        <v>1.4899E-8</v>
      </c>
      <c r="H16" s="1">
        <v>1.7690999999999999E-8</v>
      </c>
      <c r="I16" s="1">
        <v>2.0424999999999999E-8</v>
      </c>
      <c r="J16" s="1">
        <v>2.3099999999999998E-8</v>
      </c>
      <c r="K16" s="1">
        <v>2.5714999999999999E-8</v>
      </c>
      <c r="L16" s="1">
        <v>2.8272E-8</v>
      </c>
      <c r="M16" s="1">
        <v>3.0769999999999997E-8</v>
      </c>
      <c r="N16" s="1">
        <v>3.3212E-8</v>
      </c>
      <c r="O16" s="1">
        <v>3.5596000000000003E-8</v>
      </c>
      <c r="P16" s="1">
        <v>3.7924000000000003E-8</v>
      </c>
      <c r="Q16" s="1">
        <v>4.0194999999999997E-8</v>
      </c>
      <c r="R16" s="1">
        <v>4.2411000000000002E-8</v>
      </c>
      <c r="S16" s="1">
        <v>4.4572999999999998E-8</v>
      </c>
      <c r="T16" s="1">
        <v>4.6679999999999998E-8</v>
      </c>
      <c r="U16" s="1">
        <v>4.8732999999999997E-8</v>
      </c>
      <c r="V16" s="1">
        <v>5.0733000000000002E-8</v>
      </c>
      <c r="W16" s="1">
        <v>5.2681E-8</v>
      </c>
      <c r="X16" s="1">
        <v>5.4575999999999998E-8</v>
      </c>
      <c r="Y16" s="1">
        <v>5.6419999999999998E-8</v>
      </c>
      <c r="Z16" s="1">
        <v>5.8214000000000001E-8</v>
      </c>
      <c r="AA16" s="1">
        <v>5.9956999999999999E-8</v>
      </c>
      <c r="AB16" s="1">
        <v>6.1649999999999999E-8</v>
      </c>
      <c r="AC16" s="1">
        <v>6.3294999999999999E-8</v>
      </c>
      <c r="AD16" s="1">
        <v>6.4890999999999995E-8</v>
      </c>
      <c r="AE16" s="1">
        <v>6.6439000000000004E-8</v>
      </c>
      <c r="AF16" s="1">
        <v>6.7939999999999998E-8</v>
      </c>
      <c r="AG16" s="1">
        <v>6.9394000000000006E-8</v>
      </c>
      <c r="AH16" s="1">
        <v>7.0802000000000001E-8</v>
      </c>
      <c r="AI16" s="1">
        <v>7.2164999999999998E-8</v>
      </c>
      <c r="AJ16" s="1">
        <v>7.3482999999999997E-8</v>
      </c>
      <c r="AK16" s="1">
        <v>7.4756999999999999E-8</v>
      </c>
      <c r="AL16" s="1">
        <v>7.5987000000000004E-8</v>
      </c>
      <c r="AM16" s="1">
        <v>7.7174E-8</v>
      </c>
      <c r="AN16" s="1">
        <v>7.8318E-8</v>
      </c>
      <c r="AO16" s="1">
        <v>7.9420999999999994E-8</v>
      </c>
      <c r="AP16" s="1">
        <v>8.0482000000000006E-8</v>
      </c>
      <c r="AQ16" s="1">
        <v>8.1502999999999999E-8</v>
      </c>
      <c r="AR16" s="1">
        <v>8.2482999999999998E-8</v>
      </c>
      <c r="AS16" s="1">
        <v>8.3423000000000005E-8</v>
      </c>
      <c r="AT16" s="1">
        <v>8.4324999999999996E-8</v>
      </c>
      <c r="AU16" s="1">
        <v>8.5186999999999994E-8</v>
      </c>
      <c r="AV16" s="1">
        <v>8.6012000000000003E-8</v>
      </c>
      <c r="AW16" s="1">
        <v>8.6799999999999996E-8</v>
      </c>
      <c r="AX16" s="1">
        <v>8.755E-8</v>
      </c>
      <c r="AY16" s="1">
        <v>8.8264000000000002E-8</v>
      </c>
    </row>
    <row r="17" spans="1:51">
      <c r="A17" t="s">
        <v>15</v>
      </c>
      <c r="B17" s="1">
        <v>1.5448999999999999E-15</v>
      </c>
      <c r="C17" s="1">
        <v>1.3186E-10</v>
      </c>
      <c r="D17" s="1">
        <v>3.0255E-10</v>
      </c>
      <c r="E17" s="1">
        <v>5.1042999999999996E-10</v>
      </c>
      <c r="F17" s="1">
        <v>7.5399E-10</v>
      </c>
      <c r="G17" s="1">
        <v>1.0318000000000001E-9</v>
      </c>
      <c r="H17" s="1">
        <v>1.3405000000000001E-9</v>
      </c>
      <c r="I17" s="1">
        <v>1.6810999999999999E-9</v>
      </c>
      <c r="J17" s="1">
        <v>2.0515999999999998E-9</v>
      </c>
      <c r="K17" s="1">
        <v>2.4508999999999999E-9</v>
      </c>
      <c r="L17" s="1">
        <v>2.8775E-9</v>
      </c>
      <c r="M17" s="1">
        <v>3.3303E-9</v>
      </c>
      <c r="N17" s="1">
        <v>3.8082999999999998E-9</v>
      </c>
      <c r="O17" s="1">
        <v>4.3100999999999998E-9</v>
      </c>
      <c r="P17" s="1">
        <v>4.8349000000000003E-9</v>
      </c>
      <c r="Q17" s="1">
        <v>5.3815000000000001E-9</v>
      </c>
      <c r="R17" s="1">
        <v>5.949E-9</v>
      </c>
      <c r="S17" s="1">
        <v>6.5363000000000003E-9</v>
      </c>
      <c r="T17" s="1">
        <v>7.1425000000000001E-9</v>
      </c>
      <c r="U17" s="1">
        <v>7.7668000000000001E-9</v>
      </c>
      <c r="V17" s="1">
        <v>8.4082999999999996E-9</v>
      </c>
      <c r="W17" s="1">
        <v>9.0662000000000008E-9</v>
      </c>
      <c r="X17" s="1">
        <v>9.7395999999999997E-9</v>
      </c>
      <c r="Y17" s="1">
        <v>1.0428000000000001E-8</v>
      </c>
      <c r="Z17" s="1">
        <v>1.1129999999999999E-8</v>
      </c>
      <c r="AA17" s="1">
        <v>1.1846000000000001E-8</v>
      </c>
      <c r="AB17" s="1">
        <v>1.2574000000000001E-8</v>
      </c>
      <c r="AC17" s="1">
        <v>1.3313999999999999E-8</v>
      </c>
      <c r="AD17" s="1">
        <v>1.4066E-8</v>
      </c>
      <c r="AE17" s="1">
        <v>1.4829E-8</v>
      </c>
      <c r="AF17" s="1">
        <v>1.5602E-8</v>
      </c>
      <c r="AG17" s="1">
        <v>1.6384E-8</v>
      </c>
      <c r="AH17" s="1">
        <v>1.7176000000000001E-8</v>
      </c>
      <c r="AI17" s="1">
        <v>1.7976000000000002E-8</v>
      </c>
      <c r="AJ17" s="1">
        <v>1.8784000000000001E-8</v>
      </c>
      <c r="AK17" s="1">
        <v>1.96E-8</v>
      </c>
      <c r="AL17" s="1">
        <v>2.0424000000000001E-8</v>
      </c>
      <c r="AM17" s="1">
        <v>2.1254E-8</v>
      </c>
      <c r="AN17" s="1">
        <v>2.2090000000000001E-8</v>
      </c>
      <c r="AO17" s="1">
        <v>2.2933000000000001E-8</v>
      </c>
      <c r="AP17" s="1">
        <v>2.3781E-8</v>
      </c>
      <c r="AQ17" s="1">
        <v>2.4634999999999999E-8</v>
      </c>
      <c r="AR17" s="1">
        <v>2.5492999999999999E-8</v>
      </c>
      <c r="AS17" s="1">
        <v>2.6356999999999999E-8</v>
      </c>
      <c r="AT17" s="1">
        <v>2.7223999999999999E-8</v>
      </c>
      <c r="AU17" s="1">
        <v>2.8095999999999999E-8</v>
      </c>
      <c r="AV17" s="1">
        <v>2.8970999999999998E-8</v>
      </c>
      <c r="AW17" s="1">
        <v>2.9849999999999999E-8</v>
      </c>
      <c r="AX17" s="1">
        <v>3.0730999999999999E-8</v>
      </c>
      <c r="AY17" s="1">
        <v>3.1615999999999997E-8</v>
      </c>
    </row>
    <row r="18" spans="1:51">
      <c r="A18" t="s">
        <v>16</v>
      </c>
      <c r="B18" s="1">
        <v>1.7901E-15</v>
      </c>
      <c r="C18" s="1">
        <v>1.2976E-10</v>
      </c>
      <c r="D18" s="1">
        <v>2.5966000000000001E-10</v>
      </c>
      <c r="E18" s="1">
        <v>3.8959999999999998E-10</v>
      </c>
      <c r="F18" s="1">
        <v>5.1956000000000001E-10</v>
      </c>
      <c r="G18" s="1">
        <v>6.4954000000000001E-10</v>
      </c>
      <c r="H18" s="1">
        <v>7.7927000000000004E-10</v>
      </c>
      <c r="I18" s="1">
        <v>9.0907000000000005E-10</v>
      </c>
      <c r="J18" s="1">
        <v>1.0388E-9</v>
      </c>
      <c r="K18" s="1">
        <v>1.1686000000000001E-9</v>
      </c>
      <c r="L18" s="1">
        <v>1.2983E-9</v>
      </c>
      <c r="M18" s="1">
        <v>1.4279E-9</v>
      </c>
      <c r="N18" s="1">
        <v>1.5575E-9</v>
      </c>
      <c r="O18" s="1">
        <v>1.6870000000000001E-9</v>
      </c>
      <c r="P18" s="1">
        <v>1.8163E-9</v>
      </c>
      <c r="Q18" s="1">
        <v>1.9456E-9</v>
      </c>
      <c r="R18" s="1">
        <v>2.0747999999999999E-9</v>
      </c>
      <c r="S18" s="1">
        <v>2.2038000000000002E-9</v>
      </c>
      <c r="T18" s="1">
        <v>2.3328000000000001E-9</v>
      </c>
      <c r="U18" s="1">
        <v>2.4615999999999999E-9</v>
      </c>
      <c r="V18" s="1">
        <v>2.5902E-9</v>
      </c>
      <c r="W18" s="1">
        <v>2.7187000000000001E-9</v>
      </c>
      <c r="X18" s="1">
        <v>2.8470000000000002E-9</v>
      </c>
      <c r="Y18" s="1">
        <v>2.9751999999999998E-9</v>
      </c>
      <c r="Z18" s="1">
        <v>3.1032000000000002E-9</v>
      </c>
      <c r="AA18" s="1">
        <v>3.2310000000000001E-9</v>
      </c>
      <c r="AB18" s="1">
        <v>3.3586E-9</v>
      </c>
      <c r="AC18" s="1">
        <v>3.4861000000000002E-9</v>
      </c>
      <c r="AD18" s="1">
        <v>3.6134E-9</v>
      </c>
      <c r="AE18" s="1">
        <v>3.7404E-9</v>
      </c>
      <c r="AF18" s="1">
        <v>3.8672999999999997E-9</v>
      </c>
      <c r="AG18" s="1">
        <v>3.9940000000000001E-9</v>
      </c>
      <c r="AH18" s="1">
        <v>4.1204E-9</v>
      </c>
      <c r="AI18" s="1">
        <v>4.2467000000000002E-9</v>
      </c>
      <c r="AJ18" s="1">
        <v>4.3727E-9</v>
      </c>
      <c r="AK18" s="1">
        <v>4.4984999999999997E-9</v>
      </c>
      <c r="AL18" s="1">
        <v>4.6241000000000002E-9</v>
      </c>
      <c r="AM18" s="1">
        <v>4.7494999999999998E-9</v>
      </c>
      <c r="AN18" s="1">
        <v>4.8747000000000001E-9</v>
      </c>
      <c r="AO18" s="1">
        <v>4.9996E-9</v>
      </c>
      <c r="AP18" s="1">
        <v>5.1242999999999998E-9</v>
      </c>
      <c r="AQ18" s="1">
        <v>5.2488000000000003E-9</v>
      </c>
      <c r="AR18" s="1">
        <v>5.3730000000000004E-9</v>
      </c>
      <c r="AS18" s="1">
        <v>5.4970000000000004E-9</v>
      </c>
      <c r="AT18" s="1">
        <v>5.6208000000000003E-9</v>
      </c>
      <c r="AU18" s="1">
        <v>5.7442999999999997E-9</v>
      </c>
      <c r="AV18" s="1">
        <v>5.8675999999999999E-9</v>
      </c>
      <c r="AW18" s="1">
        <v>5.9907E-9</v>
      </c>
      <c r="AX18" s="1">
        <v>6.1134999999999996E-9</v>
      </c>
      <c r="AY18" s="1">
        <v>6.2361E-9</v>
      </c>
    </row>
    <row r="19" spans="1:51">
      <c r="A19" t="s">
        <v>17</v>
      </c>
      <c r="B19" s="1">
        <v>1.1234000000000001E-14</v>
      </c>
      <c r="C19" s="1">
        <v>7.9418000000000004E-10</v>
      </c>
      <c r="D19" s="1">
        <v>1.5498E-9</v>
      </c>
      <c r="E19" s="1">
        <v>2.2676999999999999E-9</v>
      </c>
      <c r="F19" s="1">
        <v>2.9495999999999998E-9</v>
      </c>
      <c r="G19" s="1">
        <v>3.5967999999999998E-9</v>
      </c>
      <c r="H19" s="1">
        <v>4.2104999999999999E-9</v>
      </c>
      <c r="I19" s="1">
        <v>4.7922999999999997E-9</v>
      </c>
      <c r="J19" s="1">
        <v>5.3435999999999996E-9</v>
      </c>
      <c r="K19" s="1">
        <v>5.8654E-9</v>
      </c>
      <c r="L19" s="1">
        <v>6.3588999999999996E-9</v>
      </c>
      <c r="M19" s="1">
        <v>6.8254E-9</v>
      </c>
      <c r="N19" s="1">
        <v>7.2658000000000003E-9</v>
      </c>
      <c r="O19" s="1">
        <v>7.6813000000000008E-9</v>
      </c>
      <c r="P19" s="1">
        <v>8.0729000000000001E-9</v>
      </c>
      <c r="Q19" s="1">
        <v>8.4414999999999999E-9</v>
      </c>
      <c r="R19" s="1">
        <v>8.7880999999999995E-9</v>
      </c>
      <c r="S19" s="1">
        <v>9.1137000000000001E-9</v>
      </c>
      <c r="T19" s="1">
        <v>9.4191000000000003E-9</v>
      </c>
      <c r="U19" s="1">
        <v>9.7052000000000008E-9</v>
      </c>
      <c r="V19" s="1">
        <v>9.9728000000000001E-9</v>
      </c>
      <c r="W19" s="1">
        <v>1.0223E-8</v>
      </c>
      <c r="X19" s="1">
        <v>1.0455999999999999E-8</v>
      </c>
      <c r="Y19" s="1">
        <v>1.0673000000000001E-8</v>
      </c>
      <c r="Z19" s="1">
        <v>1.0874E-8</v>
      </c>
      <c r="AA19" s="1">
        <v>1.1059999999999999E-8</v>
      </c>
      <c r="AB19" s="1">
        <v>1.1233E-8</v>
      </c>
      <c r="AC19" s="1">
        <v>1.1392E-8</v>
      </c>
      <c r="AD19" s="1">
        <v>1.1538E-8</v>
      </c>
      <c r="AE19" s="1">
        <v>1.1671000000000001E-8</v>
      </c>
      <c r="AF19" s="1">
        <v>1.1793E-8</v>
      </c>
      <c r="AG19" s="1">
        <v>1.1904E-8</v>
      </c>
      <c r="AH19" s="1">
        <v>1.2003999999999999E-8</v>
      </c>
      <c r="AI19" s="1">
        <v>1.2094000000000001E-8</v>
      </c>
      <c r="AJ19" s="1">
        <v>1.2174E-8</v>
      </c>
      <c r="AK19" s="1">
        <v>1.2245E-8</v>
      </c>
      <c r="AL19" s="1">
        <v>1.2305999999999999E-8</v>
      </c>
      <c r="AM19" s="1">
        <v>1.236E-8</v>
      </c>
      <c r="AN19" s="1">
        <v>1.2404999999999999E-8</v>
      </c>
      <c r="AO19" s="1">
        <v>1.2442999999999999E-8</v>
      </c>
      <c r="AP19" s="1">
        <v>1.2473E-8</v>
      </c>
      <c r="AQ19" s="1">
        <v>1.2496999999999999E-8</v>
      </c>
      <c r="AR19" s="1">
        <v>1.2514E-8</v>
      </c>
      <c r="AS19" s="1">
        <v>1.2524E-8</v>
      </c>
      <c r="AT19" s="1">
        <v>1.2528999999999999E-8</v>
      </c>
      <c r="AU19" s="1">
        <v>1.2528E-8</v>
      </c>
      <c r="AV19" s="1">
        <v>1.2522E-8</v>
      </c>
      <c r="AW19" s="1">
        <v>1.2509999999999999E-8</v>
      </c>
      <c r="AX19" s="1">
        <v>1.2493999999999999E-8</v>
      </c>
      <c r="AY19" s="1">
        <v>1.2473E-8</v>
      </c>
    </row>
    <row r="20" spans="1:51">
      <c r="A20" t="s">
        <v>18</v>
      </c>
      <c r="B20" s="1">
        <v>7.4877000000000004E-16</v>
      </c>
      <c r="C20" s="1">
        <v>5.4325999999999999E-11</v>
      </c>
      <c r="D20" s="1">
        <v>1.0881E-10</v>
      </c>
      <c r="E20" s="1">
        <v>1.6341999999999999E-10</v>
      </c>
      <c r="F20" s="1">
        <v>2.1813E-10</v>
      </c>
      <c r="G20" s="1">
        <v>2.7296000000000001E-10</v>
      </c>
      <c r="H20" s="1">
        <v>3.2777E-10</v>
      </c>
      <c r="I20" s="1">
        <v>3.8272E-10</v>
      </c>
      <c r="J20" s="1">
        <v>4.3775000000000001E-10</v>
      </c>
      <c r="K20" s="1">
        <v>4.9285999999999999E-10</v>
      </c>
      <c r="L20" s="1">
        <v>5.4805999999999997E-10</v>
      </c>
      <c r="M20" s="1">
        <v>6.0332000000000004E-10</v>
      </c>
      <c r="N20" s="1">
        <v>6.5865E-10</v>
      </c>
      <c r="O20" s="1">
        <v>7.1404000000000005E-10</v>
      </c>
      <c r="P20" s="1">
        <v>7.6948000000000001E-10</v>
      </c>
      <c r="Q20" s="1">
        <v>8.2497999999999998E-10</v>
      </c>
      <c r="R20" s="1">
        <v>8.8051999999999997E-10</v>
      </c>
      <c r="S20" s="1">
        <v>9.3610999999999999E-10</v>
      </c>
      <c r="T20" s="1">
        <v>9.9173000000000005E-10</v>
      </c>
      <c r="U20" s="1">
        <v>1.0473999999999999E-9</v>
      </c>
      <c r="V20" s="1">
        <v>1.1031E-9</v>
      </c>
      <c r="W20" s="1">
        <v>1.1588E-9</v>
      </c>
      <c r="X20" s="1">
        <v>1.2145999999999999E-9</v>
      </c>
      <c r="Y20" s="1">
        <v>1.2703E-9</v>
      </c>
      <c r="Z20" s="1">
        <v>1.3261E-9</v>
      </c>
      <c r="AA20" s="1">
        <v>1.3819E-9</v>
      </c>
      <c r="AB20" s="1">
        <v>1.4377999999999999E-9</v>
      </c>
      <c r="AC20" s="1">
        <v>1.4936000000000001E-9</v>
      </c>
      <c r="AD20" s="1">
        <v>1.5495000000000001E-9</v>
      </c>
      <c r="AE20" s="1">
        <v>1.6053E-9</v>
      </c>
      <c r="AF20" s="1">
        <v>1.6612E-9</v>
      </c>
      <c r="AG20" s="1">
        <v>1.7171E-9</v>
      </c>
      <c r="AH20" s="1">
        <v>1.773E-9</v>
      </c>
      <c r="AI20" s="1">
        <v>1.8289E-9</v>
      </c>
      <c r="AJ20" s="1">
        <v>1.8847999999999999E-9</v>
      </c>
      <c r="AK20" s="1">
        <v>1.9407000000000001E-9</v>
      </c>
      <c r="AL20" s="1">
        <v>1.9965999999999999E-9</v>
      </c>
      <c r="AM20" s="1">
        <v>2.0525000000000001E-9</v>
      </c>
      <c r="AN20" s="1">
        <v>2.1084999999999999E-9</v>
      </c>
      <c r="AO20" s="1">
        <v>2.1644000000000001E-9</v>
      </c>
      <c r="AP20" s="1">
        <v>2.2202999999999999E-9</v>
      </c>
      <c r="AQ20" s="1">
        <v>2.2762000000000001E-9</v>
      </c>
      <c r="AR20" s="1">
        <v>2.3320999999999998E-9</v>
      </c>
      <c r="AS20" s="1">
        <v>2.388E-9</v>
      </c>
      <c r="AT20" s="1">
        <v>2.4438999999999998E-9</v>
      </c>
      <c r="AU20" s="1">
        <v>2.4999E-9</v>
      </c>
      <c r="AV20" s="1">
        <v>2.5557999999999998E-9</v>
      </c>
      <c r="AW20" s="1">
        <v>2.6117E-9</v>
      </c>
      <c r="AX20" s="1">
        <v>2.6676000000000002E-9</v>
      </c>
      <c r="AY20" s="1">
        <v>2.7235E-9</v>
      </c>
    </row>
    <row r="21" spans="1:51">
      <c r="A21" t="s">
        <v>19</v>
      </c>
      <c r="B21" s="1">
        <v>3.1620999999999998E-15</v>
      </c>
      <c r="C21" s="1">
        <v>2.2921E-10</v>
      </c>
      <c r="D21" s="1">
        <v>4.5862000000000001E-10</v>
      </c>
      <c r="E21" s="1">
        <v>6.8804000000000004E-10</v>
      </c>
      <c r="F21" s="1">
        <v>9.1749E-10</v>
      </c>
      <c r="G21" s="1">
        <v>1.1469E-9</v>
      </c>
      <c r="H21" s="1">
        <v>1.3759E-9</v>
      </c>
      <c r="I21" s="1">
        <v>1.6048999999999999E-9</v>
      </c>
      <c r="J21" s="1">
        <v>1.8339E-9</v>
      </c>
      <c r="K21" s="1">
        <v>2.0629E-9</v>
      </c>
      <c r="L21" s="1">
        <v>2.2916999999999999E-9</v>
      </c>
      <c r="M21" s="1">
        <v>2.5204000000000001E-9</v>
      </c>
      <c r="N21" s="1">
        <v>2.7488999999999999E-9</v>
      </c>
      <c r="O21" s="1">
        <v>2.9773E-9</v>
      </c>
      <c r="P21" s="1">
        <v>3.2055000000000001E-9</v>
      </c>
      <c r="Q21" s="1">
        <v>3.4335000000000002E-9</v>
      </c>
      <c r="R21" s="1">
        <v>3.6613000000000002E-9</v>
      </c>
      <c r="S21" s="1">
        <v>3.8888999999999997E-9</v>
      </c>
      <c r="T21" s="1">
        <v>4.1162999999999999E-9</v>
      </c>
      <c r="U21" s="1">
        <v>4.3433999999999997E-9</v>
      </c>
      <c r="V21" s="1">
        <v>4.5703000000000002E-9</v>
      </c>
      <c r="W21" s="1">
        <v>4.7969999999999999E-9</v>
      </c>
      <c r="X21" s="1">
        <v>5.0233000000000002E-9</v>
      </c>
      <c r="Y21" s="1">
        <v>5.2493999999999997E-9</v>
      </c>
      <c r="Z21" s="1">
        <v>5.4752000000000003E-9</v>
      </c>
      <c r="AA21" s="1">
        <v>5.7005999999999999E-9</v>
      </c>
      <c r="AB21" s="1">
        <v>5.9258000000000004E-9</v>
      </c>
      <c r="AC21" s="1">
        <v>6.1507000000000003E-9</v>
      </c>
      <c r="AD21" s="1">
        <v>6.3752000000000001E-9</v>
      </c>
      <c r="AE21" s="1">
        <v>6.5994999999999998E-9</v>
      </c>
      <c r="AF21" s="1">
        <v>6.8234000000000002E-9</v>
      </c>
      <c r="AG21" s="1">
        <v>7.0470000000000002E-9</v>
      </c>
      <c r="AH21" s="1">
        <v>7.2702E-9</v>
      </c>
      <c r="AI21" s="1">
        <v>7.4931000000000001E-9</v>
      </c>
      <c r="AJ21" s="1">
        <v>7.7155999999999993E-9</v>
      </c>
      <c r="AK21" s="1">
        <v>7.9378000000000004E-9</v>
      </c>
      <c r="AL21" s="1">
        <v>8.1597000000000003E-9</v>
      </c>
      <c r="AM21" s="1">
        <v>8.3810999999999995E-9</v>
      </c>
      <c r="AN21" s="1">
        <v>8.6022999999999995E-9</v>
      </c>
      <c r="AO21" s="1">
        <v>8.8230000000000007E-9</v>
      </c>
      <c r="AP21" s="1">
        <v>9.0434000000000004E-9</v>
      </c>
      <c r="AQ21" s="1">
        <v>9.2635000000000005E-9</v>
      </c>
      <c r="AR21" s="1">
        <v>9.4832000000000005E-9</v>
      </c>
      <c r="AS21" s="1">
        <v>9.7025000000000004E-9</v>
      </c>
      <c r="AT21" s="1">
        <v>9.9214000000000001E-9</v>
      </c>
      <c r="AU21" s="1">
        <v>1.014E-8</v>
      </c>
      <c r="AV21" s="1">
        <v>1.0357999999999999E-8</v>
      </c>
      <c r="AW21" s="1">
        <v>1.0576E-8</v>
      </c>
      <c r="AX21" s="1">
        <v>1.0792999999999999E-8</v>
      </c>
      <c r="AY21" s="1">
        <v>1.1010000000000001E-8</v>
      </c>
    </row>
    <row r="22" spans="1:51">
      <c r="A22" t="s">
        <v>20</v>
      </c>
      <c r="B22" s="1">
        <v>5.6433E-15</v>
      </c>
      <c r="C22" s="1">
        <v>4.1159000000000002E-10</v>
      </c>
      <c r="D22" s="1">
        <v>8.2439999999999997E-10</v>
      </c>
      <c r="E22" s="1">
        <v>1.2391E-9</v>
      </c>
      <c r="F22" s="1">
        <v>1.6557E-9</v>
      </c>
      <c r="G22" s="1">
        <v>2.0742000000000001E-9</v>
      </c>
      <c r="H22" s="1">
        <v>2.5020999999999999E-9</v>
      </c>
      <c r="I22" s="1">
        <v>2.9293999999999998E-9</v>
      </c>
      <c r="J22" s="1">
        <v>3.3588E-9</v>
      </c>
      <c r="K22" s="1">
        <v>3.7901E-9</v>
      </c>
      <c r="L22" s="1">
        <v>4.2234000000000001E-9</v>
      </c>
      <c r="M22" s="1">
        <v>4.6585999999999996E-9</v>
      </c>
      <c r="N22" s="1">
        <v>5.0959000000000002E-9</v>
      </c>
      <c r="O22" s="1">
        <v>5.5351E-9</v>
      </c>
      <c r="P22" s="1">
        <v>5.9762999999999997E-9</v>
      </c>
      <c r="Q22" s="1">
        <v>6.4195999999999996E-9</v>
      </c>
      <c r="R22" s="1">
        <v>6.8647999999999997E-9</v>
      </c>
      <c r="S22" s="1">
        <v>7.3121E-9</v>
      </c>
      <c r="T22" s="1">
        <v>7.7613999999999993E-9</v>
      </c>
      <c r="U22" s="1">
        <v>8.2127999999999996E-9</v>
      </c>
      <c r="V22" s="1">
        <v>8.6662999999999993E-9</v>
      </c>
      <c r="W22" s="1">
        <v>9.1217999999999997E-9</v>
      </c>
      <c r="X22" s="1">
        <v>9.5794999999999999E-9</v>
      </c>
      <c r="Y22" s="1">
        <v>1.0039E-8</v>
      </c>
      <c r="Z22" s="1">
        <v>1.0500999999999999E-8</v>
      </c>
      <c r="AA22" s="1">
        <v>1.0964999999999999E-8</v>
      </c>
      <c r="AB22" s="1">
        <v>1.1431E-8</v>
      </c>
      <c r="AC22" s="1">
        <v>1.1900000000000001E-8</v>
      </c>
      <c r="AD22" s="1">
        <v>1.2371E-8</v>
      </c>
      <c r="AE22" s="1">
        <v>1.2843E-8</v>
      </c>
      <c r="AF22" s="1">
        <v>1.3319E-8</v>
      </c>
      <c r="AG22" s="1">
        <v>1.3796E-8</v>
      </c>
      <c r="AH22" s="1">
        <v>1.4276E-8</v>
      </c>
      <c r="AI22" s="1">
        <v>1.4758000000000001E-8</v>
      </c>
      <c r="AJ22" s="1">
        <v>1.5243E-8</v>
      </c>
      <c r="AK22" s="1">
        <v>1.5729999999999999E-8</v>
      </c>
      <c r="AL22" s="1">
        <v>1.6219000000000001E-8</v>
      </c>
      <c r="AM22" s="1">
        <v>1.6711E-8</v>
      </c>
      <c r="AN22" s="1">
        <v>1.7205000000000001E-8</v>
      </c>
      <c r="AO22" s="1">
        <v>1.7701999999999999E-8</v>
      </c>
      <c r="AP22" s="1">
        <v>1.8200999999999999E-8</v>
      </c>
      <c r="AQ22" s="1">
        <v>1.8702999999999999E-8</v>
      </c>
      <c r="AR22" s="1">
        <v>1.9207999999999999E-8</v>
      </c>
      <c r="AS22" s="1">
        <v>1.9715000000000002E-8</v>
      </c>
      <c r="AT22" s="1">
        <v>2.0225000000000001E-8</v>
      </c>
      <c r="AU22" s="1">
        <v>2.0738E-8</v>
      </c>
      <c r="AV22" s="1">
        <v>2.1252999999999998E-8</v>
      </c>
      <c r="AW22" s="1">
        <v>2.1772000000000001E-8</v>
      </c>
      <c r="AX22" s="1">
        <v>2.2293E-8</v>
      </c>
      <c r="AY22" s="1">
        <v>2.2816999999999998E-8</v>
      </c>
    </row>
    <row r="23" spans="1:51">
      <c r="A23" t="s">
        <v>21</v>
      </c>
      <c r="B23" s="1">
        <v>1.3883000000000001E-15</v>
      </c>
      <c r="C23" s="1">
        <v>1.0132000000000001E-10</v>
      </c>
      <c r="D23" s="1">
        <v>2.0279999999999999E-10</v>
      </c>
      <c r="E23" s="1">
        <v>3.0467999999999998E-10</v>
      </c>
      <c r="F23" s="1">
        <v>4.0698000000000003E-10</v>
      </c>
      <c r="G23" s="1">
        <v>5.0970000000000001E-10</v>
      </c>
      <c r="H23" s="1">
        <v>6.1202000000000002E-10</v>
      </c>
      <c r="I23" s="1">
        <v>7.1502999999999996E-10</v>
      </c>
      <c r="J23" s="1">
        <v>8.1845999999999998E-10</v>
      </c>
      <c r="K23" s="1">
        <v>9.2230000000000001E-10</v>
      </c>
      <c r="L23" s="1">
        <v>1.0265999999999999E-9</v>
      </c>
      <c r="M23" s="1">
        <v>1.1312E-9</v>
      </c>
      <c r="N23" s="1">
        <v>1.2363E-9</v>
      </c>
      <c r="O23" s="1">
        <v>1.3418000000000001E-9</v>
      </c>
      <c r="P23" s="1">
        <v>1.4477999999999999E-9</v>
      </c>
      <c r="Q23" s="1">
        <v>1.5541E-9</v>
      </c>
      <c r="R23" s="1">
        <v>1.6608999999999999E-9</v>
      </c>
      <c r="S23" s="1">
        <v>1.7680000000000001E-9</v>
      </c>
      <c r="T23" s="1">
        <v>1.8756E-9</v>
      </c>
      <c r="U23" s="1">
        <v>1.9837000000000001E-9</v>
      </c>
      <c r="V23" s="1">
        <v>2.0920999999999998E-9</v>
      </c>
      <c r="W23" s="1">
        <v>2.2010000000000002E-9</v>
      </c>
      <c r="X23" s="1">
        <v>2.3103999999999998E-9</v>
      </c>
      <c r="Y23" s="1">
        <v>2.4200999999999999E-9</v>
      </c>
      <c r="Z23" s="1">
        <v>2.5302999999999998E-9</v>
      </c>
      <c r="AA23" s="1">
        <v>2.6409999999999999E-9</v>
      </c>
      <c r="AB23" s="1">
        <v>2.7521E-9</v>
      </c>
      <c r="AC23" s="1">
        <v>2.8635999999999999E-9</v>
      </c>
      <c r="AD23" s="1">
        <v>2.9755999999999999E-9</v>
      </c>
      <c r="AE23" s="1">
        <v>3.0881000000000001E-9</v>
      </c>
      <c r="AF23" s="1">
        <v>3.201E-9</v>
      </c>
      <c r="AG23" s="1">
        <v>3.3144000000000001E-9</v>
      </c>
      <c r="AH23" s="1">
        <v>3.4282999999999998E-9</v>
      </c>
      <c r="AI23" s="1">
        <v>3.5426000000000002E-9</v>
      </c>
      <c r="AJ23" s="1">
        <v>3.6573999999999998E-9</v>
      </c>
      <c r="AK23" s="1">
        <v>3.7728E-9</v>
      </c>
      <c r="AL23" s="1">
        <v>3.8886E-9</v>
      </c>
      <c r="AM23" s="1">
        <v>4.0048999999999997E-9</v>
      </c>
      <c r="AN23" s="1">
        <v>4.1216999999999999E-9</v>
      </c>
      <c r="AO23" s="1">
        <v>4.2391000000000004E-9</v>
      </c>
      <c r="AP23" s="1">
        <v>4.3569000000000001E-9</v>
      </c>
      <c r="AQ23" s="1">
        <v>4.4753E-9</v>
      </c>
      <c r="AR23" s="1">
        <v>4.5943000000000002E-9</v>
      </c>
      <c r="AS23" s="1">
        <v>4.7137000000000004E-9</v>
      </c>
      <c r="AT23" s="1">
        <v>4.8337E-9</v>
      </c>
      <c r="AU23" s="1">
        <v>4.9542999999999997E-9</v>
      </c>
      <c r="AV23" s="1">
        <v>5.0754000000000001E-9</v>
      </c>
      <c r="AW23" s="1">
        <v>5.1970999999999998E-9</v>
      </c>
      <c r="AX23" s="1">
        <v>5.3193999999999996E-9</v>
      </c>
      <c r="AY23" s="1">
        <v>5.4422999999999997E-9</v>
      </c>
    </row>
    <row r="24" spans="1:51">
      <c r="A24" t="s">
        <v>22</v>
      </c>
      <c r="B24" s="1">
        <v>2.9911999999999998E-3</v>
      </c>
      <c r="C24" s="1">
        <v>2.9900999999999999E-3</v>
      </c>
      <c r="D24" s="1">
        <v>2.9889999999999999E-3</v>
      </c>
      <c r="E24" s="1">
        <v>2.9878000000000001E-3</v>
      </c>
      <c r="F24" s="1">
        <v>2.9867000000000001E-3</v>
      </c>
      <c r="G24" s="1">
        <v>2.9856000000000001E-3</v>
      </c>
      <c r="H24" s="1">
        <v>2.9845000000000002E-3</v>
      </c>
      <c r="I24" s="1">
        <v>2.9832999999999999E-3</v>
      </c>
      <c r="J24" s="1">
        <v>2.9822E-3</v>
      </c>
      <c r="K24" s="1">
        <v>2.9811E-3</v>
      </c>
      <c r="L24" s="1">
        <v>2.9799000000000002E-3</v>
      </c>
      <c r="M24" s="1">
        <v>2.9788000000000002E-3</v>
      </c>
      <c r="N24" s="1">
        <v>2.9776999999999998E-3</v>
      </c>
      <c r="O24" s="1">
        <v>2.9765E-3</v>
      </c>
      <c r="P24" s="1">
        <v>2.9754E-3</v>
      </c>
      <c r="Q24" s="1">
        <v>2.9742000000000002E-3</v>
      </c>
      <c r="R24" s="1">
        <v>2.9730999999999998E-3</v>
      </c>
      <c r="S24" s="1">
        <v>2.9719E-3</v>
      </c>
      <c r="T24" s="1">
        <v>2.9708E-3</v>
      </c>
      <c r="U24" s="1">
        <v>2.9696000000000002E-3</v>
      </c>
      <c r="V24" s="1">
        <v>2.9684999999999998E-3</v>
      </c>
      <c r="W24" s="1">
        <v>2.9673E-3</v>
      </c>
      <c r="X24" s="1">
        <v>2.9662E-3</v>
      </c>
      <c r="Y24" s="1">
        <v>2.9650000000000002E-3</v>
      </c>
      <c r="Z24" s="1">
        <v>2.9637999999999999E-3</v>
      </c>
      <c r="AA24" s="1">
        <v>2.9627E-3</v>
      </c>
      <c r="AB24" s="1">
        <v>2.9615000000000002E-3</v>
      </c>
      <c r="AC24" s="1">
        <v>2.9602999999999999E-3</v>
      </c>
      <c r="AD24" s="1">
        <v>2.9591999999999999E-3</v>
      </c>
      <c r="AE24" s="1">
        <v>2.9580000000000001E-3</v>
      </c>
      <c r="AF24" s="1">
        <v>2.9567999999999999E-3</v>
      </c>
      <c r="AG24" s="1">
        <v>2.9556000000000001E-3</v>
      </c>
      <c r="AH24" s="1">
        <v>2.9543999999999998E-3</v>
      </c>
      <c r="AI24" s="1">
        <v>2.9532999999999998E-3</v>
      </c>
      <c r="AJ24" s="1">
        <v>2.9521E-3</v>
      </c>
      <c r="AK24" s="1">
        <v>2.9508999999999998E-3</v>
      </c>
      <c r="AL24" s="1">
        <v>2.9497E-3</v>
      </c>
      <c r="AM24" s="1">
        <v>2.9485000000000002E-3</v>
      </c>
      <c r="AN24" s="1">
        <v>2.9472999999999999E-3</v>
      </c>
      <c r="AO24" s="1">
        <v>2.9461000000000001E-3</v>
      </c>
      <c r="AP24" s="1">
        <v>2.9448999999999999E-3</v>
      </c>
      <c r="AQ24" s="1">
        <v>2.9437E-3</v>
      </c>
      <c r="AR24" s="1">
        <v>2.9424999999999998E-3</v>
      </c>
      <c r="AS24" s="1">
        <v>2.9413E-3</v>
      </c>
      <c r="AT24" s="1">
        <v>2.9401000000000002E-3</v>
      </c>
      <c r="AU24" s="1">
        <v>2.9388999999999999E-3</v>
      </c>
      <c r="AV24" s="1">
        <v>2.9377000000000001E-3</v>
      </c>
      <c r="AW24" s="1">
        <v>2.9364999999999999E-3</v>
      </c>
      <c r="AX24" s="1">
        <v>2.9353000000000001E-3</v>
      </c>
      <c r="AY24" s="1">
        <v>2.9340999999999998E-3</v>
      </c>
    </row>
    <row r="25" spans="1:51">
      <c r="A25" t="s">
        <v>23</v>
      </c>
      <c r="B25" s="1">
        <v>1.2998999999999999E-4</v>
      </c>
      <c r="C25" s="1">
        <v>1.3100000000000001E-4</v>
      </c>
      <c r="D25" s="1">
        <v>1.3201E-4</v>
      </c>
      <c r="E25" s="1">
        <v>1.3302E-4</v>
      </c>
      <c r="F25" s="1">
        <v>1.3404000000000001E-4</v>
      </c>
      <c r="G25" s="1">
        <v>1.3506E-4</v>
      </c>
      <c r="H25" s="1">
        <v>1.3609000000000001E-4</v>
      </c>
      <c r="I25" s="1">
        <v>1.3710999999999999E-4</v>
      </c>
      <c r="J25" s="1">
        <v>1.3814E-4</v>
      </c>
      <c r="K25" s="1">
        <v>1.3918000000000001E-4</v>
      </c>
      <c r="L25" s="1">
        <v>1.4022000000000001E-4</v>
      </c>
      <c r="M25" s="1">
        <v>1.4126000000000001E-4</v>
      </c>
      <c r="N25" s="1">
        <v>1.4229999999999999E-4</v>
      </c>
      <c r="O25" s="1">
        <v>1.4334999999999999E-4</v>
      </c>
      <c r="P25" s="1">
        <v>1.4440000000000001E-4</v>
      </c>
      <c r="Q25" s="1">
        <v>1.4546000000000001E-4</v>
      </c>
      <c r="R25" s="1">
        <v>1.4652E-4</v>
      </c>
      <c r="S25" s="1">
        <v>1.4757999999999999E-4</v>
      </c>
      <c r="T25" s="1">
        <v>1.4864000000000001E-4</v>
      </c>
      <c r="U25" s="1">
        <v>1.4971E-4</v>
      </c>
      <c r="V25" s="1">
        <v>1.5079000000000001E-4</v>
      </c>
      <c r="W25" s="1">
        <v>1.5186E-4</v>
      </c>
      <c r="X25" s="1">
        <v>1.5295E-4</v>
      </c>
      <c r="Y25" s="1">
        <v>1.5402999999999999E-4</v>
      </c>
      <c r="Z25" s="1">
        <v>1.5511999999999999E-4</v>
      </c>
      <c r="AA25" s="1">
        <v>1.5621E-4</v>
      </c>
      <c r="AB25" s="1">
        <v>1.573E-4</v>
      </c>
      <c r="AC25" s="1">
        <v>1.584E-4</v>
      </c>
      <c r="AD25" s="1">
        <v>1.5951E-4</v>
      </c>
      <c r="AE25" s="1">
        <v>1.6061E-4</v>
      </c>
      <c r="AF25" s="1">
        <v>1.6171999999999999E-4</v>
      </c>
      <c r="AG25" s="1">
        <v>1.6284000000000001E-4</v>
      </c>
      <c r="AH25" s="1">
        <v>1.6396E-4</v>
      </c>
      <c r="AI25" s="1">
        <v>1.6508000000000001E-4</v>
      </c>
      <c r="AJ25" s="1">
        <v>1.6621E-4</v>
      </c>
      <c r="AK25" s="1">
        <v>1.6734000000000001E-4</v>
      </c>
      <c r="AL25" s="1">
        <v>1.6846999999999999E-4</v>
      </c>
      <c r="AM25" s="1">
        <v>1.6961E-4</v>
      </c>
      <c r="AN25" s="1">
        <v>1.7075E-4</v>
      </c>
      <c r="AO25" s="1">
        <v>1.719E-4</v>
      </c>
      <c r="AP25" s="1">
        <v>1.7305000000000001E-4</v>
      </c>
      <c r="AQ25" s="1">
        <v>1.7421E-4</v>
      </c>
      <c r="AR25" s="1">
        <v>1.7537E-4</v>
      </c>
      <c r="AS25" s="1">
        <v>1.7652999999999999E-4</v>
      </c>
      <c r="AT25" s="1">
        <v>1.7770000000000001E-4</v>
      </c>
      <c r="AU25" s="1">
        <v>1.7887999999999999E-4</v>
      </c>
      <c r="AV25" s="1">
        <v>1.8006000000000001E-4</v>
      </c>
      <c r="AW25" s="1">
        <v>1.8123999999999999E-4</v>
      </c>
      <c r="AX25" s="1">
        <v>1.8243E-4</v>
      </c>
      <c r="AY25" s="1">
        <v>1.8362000000000001E-4</v>
      </c>
    </row>
    <row r="26" spans="1:51">
      <c r="A26" t="s">
        <v>24</v>
      </c>
      <c r="B26" s="1">
        <v>4.1459E-4</v>
      </c>
      <c r="C26" s="1">
        <v>4.1446000000000001E-4</v>
      </c>
      <c r="D26" s="1">
        <v>4.1433000000000003E-4</v>
      </c>
      <c r="E26" s="1">
        <v>4.1419999999999998E-4</v>
      </c>
      <c r="F26" s="1">
        <v>4.1407E-4</v>
      </c>
      <c r="G26" s="1">
        <v>4.1394000000000001E-4</v>
      </c>
      <c r="H26" s="1">
        <v>4.1381000000000002E-4</v>
      </c>
      <c r="I26" s="1">
        <v>4.1367999999999998E-4</v>
      </c>
      <c r="J26" s="1">
        <v>4.1355E-4</v>
      </c>
      <c r="K26" s="1">
        <v>4.1342000000000001E-4</v>
      </c>
      <c r="L26" s="1">
        <v>4.1329000000000002E-4</v>
      </c>
      <c r="M26" s="1">
        <v>4.1315999999999998E-4</v>
      </c>
      <c r="N26" s="1">
        <v>4.1302999999999999E-4</v>
      </c>
      <c r="O26" s="1">
        <v>4.1291E-4</v>
      </c>
      <c r="P26" s="1">
        <v>4.1278000000000002E-4</v>
      </c>
      <c r="Q26" s="1">
        <v>4.1264999999999997E-4</v>
      </c>
      <c r="R26" s="1">
        <v>4.1251999999999999E-4</v>
      </c>
      <c r="S26" s="1">
        <v>4.124E-4</v>
      </c>
      <c r="T26" s="1">
        <v>4.1227000000000001E-4</v>
      </c>
      <c r="U26" s="1">
        <v>4.1215000000000002E-4</v>
      </c>
      <c r="V26" s="1">
        <v>4.1201999999999998E-4</v>
      </c>
      <c r="W26" s="1">
        <v>4.1189999999999998E-4</v>
      </c>
      <c r="X26" s="1">
        <v>4.1177E-4</v>
      </c>
      <c r="Y26" s="1">
        <v>4.1165E-4</v>
      </c>
      <c r="Z26" s="1">
        <v>4.1153000000000001E-4</v>
      </c>
      <c r="AA26" s="1">
        <v>4.1140000000000003E-4</v>
      </c>
      <c r="AB26" s="1">
        <v>4.1127999999999998E-4</v>
      </c>
      <c r="AC26" s="1">
        <v>4.1115999999999999E-4</v>
      </c>
      <c r="AD26" s="1">
        <v>4.1103999999999999E-4</v>
      </c>
      <c r="AE26" s="1">
        <v>4.1092E-4</v>
      </c>
      <c r="AF26" s="1">
        <v>4.1079000000000002E-4</v>
      </c>
      <c r="AG26" s="1">
        <v>4.1067000000000002E-4</v>
      </c>
      <c r="AH26" s="1">
        <v>4.1054999999999998E-4</v>
      </c>
      <c r="AI26" s="1">
        <v>4.1043999999999998E-4</v>
      </c>
      <c r="AJ26" s="1">
        <v>4.1031999999999999E-4</v>
      </c>
      <c r="AK26" s="1">
        <v>4.102E-4</v>
      </c>
      <c r="AL26" s="1">
        <v>4.1008E-4</v>
      </c>
      <c r="AM26" s="1">
        <v>4.0996000000000001E-4</v>
      </c>
      <c r="AN26" s="1">
        <v>4.0985000000000001E-4</v>
      </c>
      <c r="AO26" s="1">
        <v>4.0973000000000002E-4</v>
      </c>
      <c r="AP26" s="1">
        <v>4.0962000000000003E-4</v>
      </c>
      <c r="AQ26" s="1">
        <v>4.0949999999999998E-4</v>
      </c>
      <c r="AR26" s="1">
        <v>4.0938999999999998E-4</v>
      </c>
      <c r="AS26" s="1">
        <v>4.0926999999999999E-4</v>
      </c>
      <c r="AT26" s="1">
        <v>4.0915999999999999E-4</v>
      </c>
      <c r="AU26" s="1">
        <v>4.0905E-4</v>
      </c>
      <c r="AV26" s="1">
        <v>4.0893E-4</v>
      </c>
      <c r="AW26" s="1">
        <v>4.0882000000000001E-4</v>
      </c>
      <c r="AX26" s="1">
        <v>4.0871000000000001E-4</v>
      </c>
      <c r="AY26" s="1">
        <v>4.0860000000000001E-4</v>
      </c>
    </row>
    <row r="27" spans="1:51">
      <c r="A27" t="s">
        <v>25</v>
      </c>
      <c r="B27" s="1">
        <v>1.0556999999999999E-4</v>
      </c>
      <c r="C27" s="1">
        <v>1.0554E-4</v>
      </c>
      <c r="D27" s="1">
        <v>1.0552000000000001E-4</v>
      </c>
      <c r="E27" s="1">
        <v>1.0548999999999999E-4</v>
      </c>
      <c r="F27" s="1">
        <v>1.0547E-4</v>
      </c>
      <c r="G27" s="1">
        <v>1.0545E-4</v>
      </c>
      <c r="H27" s="1">
        <v>1.0542E-4</v>
      </c>
      <c r="I27" s="1">
        <v>1.054E-4</v>
      </c>
      <c r="J27" s="1">
        <v>1.0537E-4</v>
      </c>
      <c r="K27" s="1">
        <v>1.0535E-4</v>
      </c>
      <c r="L27" s="1">
        <v>1.0532E-4</v>
      </c>
      <c r="M27" s="1">
        <v>1.053E-4</v>
      </c>
      <c r="N27" s="1">
        <v>1.0527E-4</v>
      </c>
      <c r="O27" s="1">
        <v>1.0525E-4</v>
      </c>
      <c r="P27" s="1">
        <v>1.0522999999999999E-4</v>
      </c>
      <c r="Q27" s="1">
        <v>1.052E-4</v>
      </c>
      <c r="R27" s="1">
        <v>1.0518000000000001E-4</v>
      </c>
      <c r="S27" s="1">
        <v>1.0516E-4</v>
      </c>
      <c r="T27" s="1">
        <v>1.0513E-4</v>
      </c>
      <c r="U27" s="1">
        <v>1.0511E-4</v>
      </c>
      <c r="V27" s="1">
        <v>1.0509E-4</v>
      </c>
      <c r="W27" s="1">
        <v>1.0506E-4</v>
      </c>
      <c r="X27" s="1">
        <v>1.0504E-4</v>
      </c>
      <c r="Y27" s="1">
        <v>1.0501999999999999E-4</v>
      </c>
      <c r="Z27" s="1">
        <v>1.0499E-4</v>
      </c>
      <c r="AA27" s="1">
        <v>1.0497000000000001E-4</v>
      </c>
      <c r="AB27" s="1">
        <v>1.0495E-4</v>
      </c>
      <c r="AC27" s="1">
        <v>1.0493E-4</v>
      </c>
      <c r="AD27" s="1">
        <v>1.049E-4</v>
      </c>
      <c r="AE27" s="1">
        <v>1.0488E-4</v>
      </c>
      <c r="AF27" s="1">
        <v>1.0486E-4</v>
      </c>
      <c r="AG27" s="1">
        <v>1.0484000000000001E-4</v>
      </c>
      <c r="AH27" s="1">
        <v>1.0482E-4</v>
      </c>
      <c r="AI27" s="1">
        <v>1.048E-4</v>
      </c>
      <c r="AJ27" s="1">
        <v>1.0477E-4</v>
      </c>
      <c r="AK27" s="1">
        <v>1.0475E-4</v>
      </c>
      <c r="AL27" s="1">
        <v>1.0473E-4</v>
      </c>
      <c r="AM27" s="1">
        <v>1.0471000000000001E-4</v>
      </c>
      <c r="AN27" s="1">
        <v>1.0469E-4</v>
      </c>
      <c r="AO27" s="1">
        <v>1.0467E-4</v>
      </c>
      <c r="AP27" s="1">
        <v>1.0465E-4</v>
      </c>
      <c r="AQ27" s="1">
        <v>1.0463000000000001E-4</v>
      </c>
      <c r="AR27" s="1">
        <v>1.0461E-4</v>
      </c>
      <c r="AS27" s="1">
        <v>1.0459E-4</v>
      </c>
      <c r="AT27" s="1">
        <v>1.0457E-4</v>
      </c>
      <c r="AU27" s="1">
        <v>1.0454999999999999E-4</v>
      </c>
      <c r="AV27" s="1">
        <v>1.0453E-4</v>
      </c>
      <c r="AW27" s="1">
        <v>1.0451E-4</v>
      </c>
      <c r="AX27" s="1">
        <v>1.0449E-4</v>
      </c>
      <c r="AY27" s="1">
        <v>1.0446999999999999E-4</v>
      </c>
    </row>
    <row r="28" spans="1:51">
      <c r="A28" t="s">
        <v>26</v>
      </c>
      <c r="B28" s="1">
        <v>3.1889999999999998E-12</v>
      </c>
      <c r="C28" s="1">
        <v>2.3234E-7</v>
      </c>
      <c r="D28" s="1">
        <v>4.6506000000000001E-7</v>
      </c>
      <c r="E28" s="1">
        <v>6.9848000000000004E-7</v>
      </c>
      <c r="F28" s="1">
        <v>9.3259999999999997E-7</v>
      </c>
      <c r="G28" s="1">
        <v>1.1674E-6</v>
      </c>
      <c r="H28" s="1">
        <v>1.4022999999999999E-6</v>
      </c>
      <c r="I28" s="1">
        <v>1.6381E-6</v>
      </c>
      <c r="J28" s="1">
        <v>1.8747E-6</v>
      </c>
      <c r="K28" s="1">
        <v>2.1119000000000001E-6</v>
      </c>
      <c r="L28" s="1">
        <v>2.3497999999999999E-6</v>
      </c>
      <c r="M28" s="1">
        <v>2.5884000000000001E-6</v>
      </c>
      <c r="N28" s="1">
        <v>2.8277E-6</v>
      </c>
      <c r="O28" s="1">
        <v>3.0676000000000001E-6</v>
      </c>
      <c r="P28" s="1">
        <v>3.3083000000000002E-6</v>
      </c>
      <c r="Q28" s="1">
        <v>3.5495999999999999E-6</v>
      </c>
      <c r="R28" s="1">
        <v>3.7917000000000001E-6</v>
      </c>
      <c r="S28" s="1">
        <v>4.0343999999999999E-6</v>
      </c>
      <c r="T28" s="1">
        <v>4.2777999999999999E-6</v>
      </c>
      <c r="U28" s="1">
        <v>4.5218999999999999E-6</v>
      </c>
      <c r="V28" s="1">
        <v>4.7666999999999996E-6</v>
      </c>
      <c r="W28" s="1">
        <v>5.0122000000000001E-6</v>
      </c>
      <c r="X28" s="1">
        <v>5.2584999999999997E-6</v>
      </c>
      <c r="Y28" s="1">
        <v>5.5053999999999998E-6</v>
      </c>
      <c r="Z28" s="1">
        <v>5.7529999999999998E-6</v>
      </c>
      <c r="AA28" s="1">
        <v>6.0012999999999996E-6</v>
      </c>
      <c r="AB28" s="1">
        <v>6.2504000000000003E-6</v>
      </c>
      <c r="AC28" s="1">
        <v>6.5002E-6</v>
      </c>
      <c r="AD28" s="1">
        <v>6.7506999999999996E-6</v>
      </c>
      <c r="AE28" s="1">
        <v>7.002E-6</v>
      </c>
      <c r="AF28" s="1">
        <v>7.2540000000000003E-6</v>
      </c>
      <c r="AG28" s="1">
        <v>7.5067999999999999E-6</v>
      </c>
      <c r="AH28" s="1">
        <v>7.7603999999999994E-6</v>
      </c>
      <c r="AI28" s="1">
        <v>8.0146999999999997E-6</v>
      </c>
      <c r="AJ28" s="1">
        <v>8.2698E-6</v>
      </c>
      <c r="AK28" s="1">
        <v>8.5257000000000004E-6</v>
      </c>
      <c r="AL28" s="1">
        <v>8.7824000000000008E-6</v>
      </c>
      <c r="AM28" s="1">
        <v>9.0398999999999996E-6</v>
      </c>
      <c r="AN28" s="1">
        <v>9.2983000000000004E-6</v>
      </c>
      <c r="AO28" s="1">
        <v>9.5573999999999993E-6</v>
      </c>
      <c r="AP28" s="1">
        <v>9.8175000000000004E-6</v>
      </c>
      <c r="AQ28" s="1">
        <v>1.0078000000000001E-5</v>
      </c>
      <c r="AR28" s="1">
        <v>1.0339999999999999E-5</v>
      </c>
      <c r="AS28" s="1">
        <v>1.0603E-5</v>
      </c>
      <c r="AT28" s="1">
        <v>1.0866000000000001E-5</v>
      </c>
      <c r="AU28" s="1">
        <v>1.1131000000000001E-5</v>
      </c>
      <c r="AV28" s="1">
        <v>1.1396000000000001E-5</v>
      </c>
      <c r="AW28" s="1">
        <v>1.1661999999999999E-5</v>
      </c>
      <c r="AX28" s="1">
        <v>1.1929E-5</v>
      </c>
      <c r="AY28" s="1">
        <v>1.2197E-5</v>
      </c>
    </row>
    <row r="29" spans="1:51">
      <c r="A29" t="s">
        <v>27</v>
      </c>
      <c r="B29" s="1">
        <v>3.44E-13</v>
      </c>
      <c r="C29" s="1">
        <v>2.5069999999999999E-8</v>
      </c>
      <c r="D29" s="1">
        <v>5.0209000000000003E-8</v>
      </c>
      <c r="E29" s="1">
        <v>7.5444999999999998E-8</v>
      </c>
      <c r="F29" s="1">
        <v>1.0078000000000001E-7</v>
      </c>
      <c r="G29" s="1">
        <v>1.2622E-7</v>
      </c>
      <c r="H29" s="1">
        <v>1.5172000000000001E-7</v>
      </c>
      <c r="I29" s="1">
        <v>1.7732999999999999E-7</v>
      </c>
      <c r="J29" s="1">
        <v>2.0305000000000001E-7</v>
      </c>
      <c r="K29" s="1">
        <v>2.2886E-7</v>
      </c>
      <c r="L29" s="1">
        <v>2.5478000000000001E-7</v>
      </c>
      <c r="M29" s="1">
        <v>2.8079000000000001E-7</v>
      </c>
      <c r="N29" s="1">
        <v>3.0690999999999999E-7</v>
      </c>
      <c r="O29" s="1">
        <v>3.3312000000000001E-7</v>
      </c>
      <c r="P29" s="1">
        <v>3.5943999999999999E-7</v>
      </c>
      <c r="Q29" s="1">
        <v>3.8584999999999998E-7</v>
      </c>
      <c r="R29" s="1">
        <v>4.1236999999999998E-7</v>
      </c>
      <c r="S29" s="1">
        <v>4.3898999999999999E-7</v>
      </c>
      <c r="T29" s="1">
        <v>4.6571000000000001E-7</v>
      </c>
      <c r="U29" s="1">
        <v>4.9253000000000003E-7</v>
      </c>
      <c r="V29" s="1">
        <v>5.1946000000000002E-7</v>
      </c>
      <c r="W29" s="1">
        <v>5.4649000000000002E-7</v>
      </c>
      <c r="X29" s="1">
        <v>5.7362999999999998E-7</v>
      </c>
      <c r="Y29" s="1">
        <v>6.0086999999999995E-7</v>
      </c>
      <c r="Z29" s="1">
        <v>6.2821000000000004E-7</v>
      </c>
      <c r="AA29" s="1">
        <v>6.5567000000000005E-7</v>
      </c>
      <c r="AB29" s="1">
        <v>6.8322999999999996E-7</v>
      </c>
      <c r="AC29" s="1">
        <v>7.1090000000000005E-7</v>
      </c>
      <c r="AD29" s="1">
        <v>7.3867999999999999E-7</v>
      </c>
      <c r="AE29" s="1">
        <v>7.6657999999999997E-7</v>
      </c>
      <c r="AF29" s="1">
        <v>7.9457999999999996E-7</v>
      </c>
      <c r="AG29" s="1">
        <v>8.2269999999999998E-7</v>
      </c>
      <c r="AH29" s="1">
        <v>8.5094000000000002E-7</v>
      </c>
      <c r="AI29" s="1">
        <v>8.7929000000000003E-7</v>
      </c>
      <c r="AJ29" s="1">
        <v>9.0775999999999997E-7</v>
      </c>
      <c r="AK29" s="1">
        <v>9.3633999999999998E-7</v>
      </c>
      <c r="AL29" s="1">
        <v>9.6504999999999998E-7</v>
      </c>
      <c r="AM29" s="1">
        <v>9.9388E-7</v>
      </c>
      <c r="AN29" s="1">
        <v>1.0228E-6</v>
      </c>
      <c r="AO29" s="1">
        <v>1.0519E-6</v>
      </c>
      <c r="AP29" s="1">
        <v>1.0810999999999999E-6</v>
      </c>
      <c r="AQ29" s="1">
        <v>1.1104E-6</v>
      </c>
      <c r="AR29" s="1">
        <v>1.1399000000000001E-6</v>
      </c>
      <c r="AS29" s="1">
        <v>1.1695E-6</v>
      </c>
      <c r="AT29" s="1">
        <v>1.1992000000000001E-6</v>
      </c>
      <c r="AU29" s="1">
        <v>1.2291E-6</v>
      </c>
      <c r="AV29" s="1">
        <v>1.2590999999999999E-6</v>
      </c>
      <c r="AW29" s="1">
        <v>1.2892000000000001E-6</v>
      </c>
      <c r="AX29" s="1">
        <v>1.3195E-6</v>
      </c>
      <c r="AY29" s="1">
        <v>1.3499E-6</v>
      </c>
    </row>
    <row r="30" spans="1:51">
      <c r="A30" t="s">
        <v>28</v>
      </c>
      <c r="B30" s="1">
        <v>1.4862E-15</v>
      </c>
      <c r="C30" s="1">
        <v>1.0780000000000001E-10</v>
      </c>
      <c r="D30" s="1">
        <v>2.1568E-10</v>
      </c>
      <c r="E30" s="1">
        <v>3.236E-10</v>
      </c>
      <c r="F30" s="1">
        <v>4.3156999999999999E-10</v>
      </c>
      <c r="G30" s="1">
        <v>5.3958000000000001E-10</v>
      </c>
      <c r="H30" s="1">
        <v>6.4759000000000004E-10</v>
      </c>
      <c r="I30" s="1">
        <v>7.5564999999999997E-10</v>
      </c>
      <c r="J30" s="1">
        <v>8.6371999999999999E-10</v>
      </c>
      <c r="K30" s="1">
        <v>9.7182000000000006E-10</v>
      </c>
      <c r="L30" s="1">
        <v>1.0799E-9</v>
      </c>
      <c r="M30" s="1">
        <v>1.188E-9</v>
      </c>
      <c r="N30" s="1">
        <v>1.2960999999999999E-9</v>
      </c>
      <c r="O30" s="1">
        <v>1.4042E-9</v>
      </c>
      <c r="P30" s="1">
        <v>1.5123E-9</v>
      </c>
      <c r="Q30" s="1">
        <v>1.6203000000000001E-9</v>
      </c>
      <c r="R30" s="1">
        <v>1.7282999999999999E-9</v>
      </c>
      <c r="S30" s="1">
        <v>1.8363E-9</v>
      </c>
      <c r="T30" s="1">
        <v>1.9442E-9</v>
      </c>
      <c r="U30" s="1">
        <v>2.0521E-9</v>
      </c>
      <c r="V30" s="1">
        <v>2.1599E-9</v>
      </c>
      <c r="W30" s="1">
        <v>2.2676999999999999E-9</v>
      </c>
      <c r="X30" s="1">
        <v>2.3753999999999999E-9</v>
      </c>
      <c r="Y30" s="1">
        <v>2.4829999999999998E-9</v>
      </c>
      <c r="Z30" s="1">
        <v>2.5906000000000001E-9</v>
      </c>
      <c r="AA30" s="1">
        <v>2.6981E-9</v>
      </c>
      <c r="AB30" s="1">
        <v>2.8054999999999999E-9</v>
      </c>
      <c r="AC30" s="1">
        <v>2.9128000000000001E-9</v>
      </c>
      <c r="AD30" s="1">
        <v>3.0199999999999999E-9</v>
      </c>
      <c r="AE30" s="1">
        <v>3.1271000000000001E-9</v>
      </c>
      <c r="AF30" s="1">
        <v>3.2340999999999998E-9</v>
      </c>
      <c r="AG30" s="1">
        <v>3.3409999999999999E-9</v>
      </c>
      <c r="AH30" s="1">
        <v>3.4478E-9</v>
      </c>
      <c r="AI30" s="1">
        <v>3.5545000000000001E-9</v>
      </c>
      <c r="AJ30" s="1">
        <v>3.6611000000000001E-9</v>
      </c>
      <c r="AK30" s="1">
        <v>3.7676000000000001E-9</v>
      </c>
      <c r="AL30" s="1">
        <v>3.8739E-9</v>
      </c>
      <c r="AM30" s="1">
        <v>3.9802E-9</v>
      </c>
      <c r="AN30" s="1">
        <v>4.0862000000000002E-9</v>
      </c>
      <c r="AO30" s="1">
        <v>4.1921999999999996E-9</v>
      </c>
      <c r="AP30" s="1">
        <v>4.2979999999999998E-9</v>
      </c>
      <c r="AQ30" s="1">
        <v>4.4036999999999996E-9</v>
      </c>
      <c r="AR30" s="1">
        <v>4.5092999999999997E-9</v>
      </c>
      <c r="AS30" s="1">
        <v>4.6146999999999998E-9</v>
      </c>
      <c r="AT30" s="1">
        <v>4.7200000000000002E-9</v>
      </c>
      <c r="AU30" s="1">
        <v>4.8250999999999998E-9</v>
      </c>
      <c r="AV30" s="1">
        <v>4.9300000000000001E-9</v>
      </c>
      <c r="AW30" s="1">
        <v>5.0348999999999996E-9</v>
      </c>
      <c r="AX30" s="1">
        <v>5.1395000000000003E-9</v>
      </c>
      <c r="AY30" s="1">
        <v>5.2439999999999997E-9</v>
      </c>
    </row>
    <row r="31" spans="1:51">
      <c r="A31" t="s">
        <v>29</v>
      </c>
      <c r="B31" s="1">
        <v>3.6963999999999999E-15</v>
      </c>
      <c r="C31" s="1">
        <v>2.6771999999999998E-10</v>
      </c>
      <c r="D31" s="1">
        <v>5.3492000000000005E-10</v>
      </c>
      <c r="E31" s="1">
        <v>8.0146000000000004E-10</v>
      </c>
      <c r="F31" s="1">
        <v>1.0673E-9</v>
      </c>
      <c r="G31" s="1">
        <v>1.3325999999999999E-9</v>
      </c>
      <c r="H31" s="1">
        <v>1.5971E-9</v>
      </c>
      <c r="I31" s="1">
        <v>1.8610000000000001E-9</v>
      </c>
      <c r="J31" s="1">
        <v>2.1241000000000001E-9</v>
      </c>
      <c r="K31" s="1">
        <v>2.3866E-9</v>
      </c>
      <c r="L31" s="1">
        <v>2.6482E-9</v>
      </c>
      <c r="M31" s="1">
        <v>2.9090000000000002E-9</v>
      </c>
      <c r="N31" s="1">
        <v>3.1691000000000002E-9</v>
      </c>
      <c r="O31" s="1">
        <v>3.4282999999999998E-9</v>
      </c>
      <c r="P31" s="1">
        <v>3.6867000000000001E-9</v>
      </c>
      <c r="Q31" s="1">
        <v>3.9441000000000001E-9</v>
      </c>
      <c r="R31" s="1">
        <v>4.2007000000000002E-9</v>
      </c>
      <c r="S31" s="1">
        <v>4.4563999999999996E-9</v>
      </c>
      <c r="T31" s="1">
        <v>4.7111000000000004E-9</v>
      </c>
      <c r="U31" s="1">
        <v>4.9648999999999997E-9</v>
      </c>
      <c r="V31" s="1">
        <v>5.2177000000000003E-9</v>
      </c>
      <c r="W31" s="1">
        <v>5.4694999999999998E-9</v>
      </c>
      <c r="X31" s="1">
        <v>5.7202999999999998E-9</v>
      </c>
      <c r="Y31" s="1">
        <v>5.9701000000000003E-9</v>
      </c>
      <c r="Z31" s="1">
        <v>6.2188000000000001E-9</v>
      </c>
      <c r="AA31" s="1">
        <v>6.4665000000000004E-9</v>
      </c>
      <c r="AB31" s="1">
        <v>6.7130999999999999E-9</v>
      </c>
      <c r="AC31" s="1">
        <v>6.9587E-9</v>
      </c>
      <c r="AD31" s="1">
        <v>7.2030999999999997E-9</v>
      </c>
      <c r="AE31" s="1">
        <v>7.4464000000000003E-9</v>
      </c>
      <c r="AF31" s="1">
        <v>7.6886000000000001E-9</v>
      </c>
      <c r="AG31" s="1">
        <v>7.9296999999999992E-9</v>
      </c>
      <c r="AH31" s="1">
        <v>8.1695999999999996E-9</v>
      </c>
      <c r="AI31" s="1">
        <v>8.4082999999999996E-9</v>
      </c>
      <c r="AJ31" s="1">
        <v>8.6458999999999997E-9</v>
      </c>
      <c r="AK31" s="1">
        <v>8.8822999999999994E-9</v>
      </c>
      <c r="AL31" s="1">
        <v>9.1174E-9</v>
      </c>
      <c r="AM31" s="1">
        <v>9.3514000000000006E-9</v>
      </c>
      <c r="AN31" s="1">
        <v>9.5841000000000004E-9</v>
      </c>
      <c r="AO31" s="1">
        <v>9.8155999999999999E-9</v>
      </c>
      <c r="AP31" s="1">
        <v>1.0045999999999999E-8</v>
      </c>
      <c r="AQ31" s="1">
        <v>1.0274999999999999E-8</v>
      </c>
      <c r="AR31" s="1">
        <v>1.0503E-8</v>
      </c>
      <c r="AS31" s="1">
        <v>1.0729E-8</v>
      </c>
      <c r="AT31" s="1">
        <v>1.0954E-8</v>
      </c>
      <c r="AU31" s="1">
        <v>1.1177999999999999E-8</v>
      </c>
      <c r="AV31" s="1">
        <v>1.1401000000000001E-8</v>
      </c>
      <c r="AW31" s="1">
        <v>1.1622E-8</v>
      </c>
      <c r="AX31" s="1">
        <v>1.1841999999999999E-8</v>
      </c>
      <c r="AY31" s="1">
        <v>1.206E-8</v>
      </c>
    </row>
    <row r="32" spans="1:51">
      <c r="A32" t="s">
        <v>30</v>
      </c>
      <c r="B32" s="1">
        <v>8.8973999999999998E-15</v>
      </c>
      <c r="C32" s="1">
        <v>6.4590000000000001E-10</v>
      </c>
      <c r="D32" s="1">
        <v>1.2934999999999999E-9</v>
      </c>
      <c r="E32" s="1">
        <v>1.9425999999999999E-9</v>
      </c>
      <c r="F32" s="1">
        <v>2.5931000000000001E-9</v>
      </c>
      <c r="G32" s="1">
        <v>3.2449999999999999E-9</v>
      </c>
      <c r="H32" s="1">
        <v>3.8980000000000004E-9</v>
      </c>
      <c r="I32" s="1">
        <v>4.5524000000000001E-9</v>
      </c>
      <c r="J32" s="1">
        <v>5.2080999999999998E-9</v>
      </c>
      <c r="K32" s="1">
        <v>5.8652E-9</v>
      </c>
      <c r="L32" s="1">
        <v>6.5234E-9</v>
      </c>
      <c r="M32" s="1">
        <v>7.1827999999999996E-9</v>
      </c>
      <c r="N32" s="1">
        <v>7.8433999999999996E-9</v>
      </c>
      <c r="O32" s="1">
        <v>8.5052E-9</v>
      </c>
      <c r="P32" s="1">
        <v>9.1678999999999993E-9</v>
      </c>
      <c r="Q32" s="1">
        <v>9.8318000000000007E-9</v>
      </c>
      <c r="R32" s="1">
        <v>1.0497E-8</v>
      </c>
      <c r="S32" s="1">
        <v>1.1161999999999999E-8</v>
      </c>
      <c r="T32" s="1">
        <v>1.1829E-8</v>
      </c>
      <c r="U32" s="1">
        <v>1.2496999999999999E-8</v>
      </c>
      <c r="V32" s="1">
        <v>1.3166E-8</v>
      </c>
      <c r="W32" s="1">
        <v>1.3834999999999999E-8</v>
      </c>
      <c r="X32" s="1">
        <v>1.4505999999999999E-8</v>
      </c>
      <c r="Y32" s="1">
        <v>1.5177000000000001E-8</v>
      </c>
      <c r="Z32" s="1">
        <v>1.5848999999999999E-8</v>
      </c>
      <c r="AA32" s="1">
        <v>1.6522000000000001E-8</v>
      </c>
      <c r="AB32" s="1">
        <v>1.7194999999999999E-8</v>
      </c>
      <c r="AC32" s="1">
        <v>1.7870000000000001E-8</v>
      </c>
      <c r="AD32" s="1">
        <v>1.8545000000000002E-8</v>
      </c>
      <c r="AE32" s="1">
        <v>1.9219999999999999E-8</v>
      </c>
      <c r="AF32" s="1">
        <v>1.9896999999999999E-8</v>
      </c>
      <c r="AG32" s="1">
        <v>2.0573999999999999E-8</v>
      </c>
      <c r="AH32" s="1">
        <v>2.1252000000000001E-8</v>
      </c>
      <c r="AI32" s="1">
        <v>2.1931E-8</v>
      </c>
      <c r="AJ32" s="1">
        <v>2.2609999999999999E-8</v>
      </c>
      <c r="AK32" s="1">
        <v>2.3289999999999999E-8</v>
      </c>
      <c r="AL32" s="1">
        <v>2.3971E-8</v>
      </c>
      <c r="AM32" s="1">
        <v>2.4652000000000001E-8</v>
      </c>
      <c r="AN32" s="1">
        <v>2.5334E-8</v>
      </c>
      <c r="AO32" s="1">
        <v>2.6015999999999999E-8</v>
      </c>
      <c r="AP32" s="1">
        <v>2.6700000000000001E-8</v>
      </c>
      <c r="AQ32" s="1">
        <v>2.7383000000000001E-8</v>
      </c>
      <c r="AR32" s="1">
        <v>2.8068E-8</v>
      </c>
      <c r="AS32" s="1">
        <v>2.8752999999999999E-8</v>
      </c>
      <c r="AT32" s="1">
        <v>2.9437999999999999E-8</v>
      </c>
      <c r="AU32" s="1">
        <v>3.0125E-8</v>
      </c>
      <c r="AV32" s="1">
        <v>3.0810999999999997E-8</v>
      </c>
      <c r="AW32" s="1">
        <v>3.1499000000000003E-8</v>
      </c>
      <c r="AX32" s="1">
        <v>3.2187000000000002E-8</v>
      </c>
      <c r="AY32" s="1">
        <v>3.2876000000000003E-8</v>
      </c>
    </row>
    <row r="33" spans="1:51">
      <c r="A33" t="s">
        <v>31</v>
      </c>
      <c r="B33" s="1">
        <v>4.5585999999999999E-14</v>
      </c>
      <c r="C33" s="1">
        <v>3.3049E-9</v>
      </c>
      <c r="D33" s="1">
        <v>6.6096999999999996E-9</v>
      </c>
      <c r="E33" s="1">
        <v>9.9130000000000008E-9</v>
      </c>
      <c r="F33" s="1">
        <v>1.3215E-8</v>
      </c>
      <c r="G33" s="1">
        <v>1.6514999999999999E-8</v>
      </c>
      <c r="H33" s="1">
        <v>1.9811999999999999E-8</v>
      </c>
      <c r="I33" s="1">
        <v>2.3108000000000001E-8</v>
      </c>
      <c r="J33" s="1">
        <v>2.6402E-8</v>
      </c>
      <c r="K33" s="1">
        <v>2.9694999999999999E-8</v>
      </c>
      <c r="L33" s="1">
        <v>3.2985000000000001E-8</v>
      </c>
      <c r="M33" s="1">
        <v>3.6273000000000003E-8</v>
      </c>
      <c r="N33" s="1">
        <v>3.9558000000000003E-8</v>
      </c>
      <c r="O33" s="1">
        <v>4.2841E-8</v>
      </c>
      <c r="P33" s="1">
        <v>4.6121E-8</v>
      </c>
      <c r="Q33" s="1">
        <v>4.9397999999999997E-8</v>
      </c>
      <c r="R33" s="1">
        <v>5.2672999999999998E-8</v>
      </c>
      <c r="S33" s="1">
        <v>5.5944000000000001E-8</v>
      </c>
      <c r="T33" s="1">
        <v>5.9212000000000001E-8</v>
      </c>
      <c r="U33" s="1">
        <v>6.2476999999999998E-8</v>
      </c>
      <c r="V33" s="1">
        <v>6.5739000000000004E-8</v>
      </c>
      <c r="W33" s="1">
        <v>6.8997000000000006E-8</v>
      </c>
      <c r="X33" s="1">
        <v>7.2251000000000003E-8</v>
      </c>
      <c r="Y33" s="1">
        <v>7.5501999999999997E-8</v>
      </c>
      <c r="Z33" s="1">
        <v>7.8748999999999999E-8</v>
      </c>
      <c r="AA33" s="1">
        <v>8.1992999999999998E-8</v>
      </c>
      <c r="AB33" s="1">
        <v>8.5232000000000005E-8</v>
      </c>
      <c r="AC33" s="1">
        <v>8.8467999999999995E-8</v>
      </c>
      <c r="AD33" s="1">
        <v>9.1699999999999994E-8</v>
      </c>
      <c r="AE33" s="1">
        <v>9.4928000000000001E-8</v>
      </c>
      <c r="AF33" s="1">
        <v>9.8151000000000003E-8</v>
      </c>
      <c r="AG33" s="1">
        <v>1.0137E-7</v>
      </c>
      <c r="AH33" s="1">
        <v>1.0459E-7</v>
      </c>
      <c r="AI33" s="1">
        <v>1.078E-7</v>
      </c>
      <c r="AJ33" s="1">
        <v>1.11E-7</v>
      </c>
      <c r="AK33" s="1">
        <v>1.1421E-7</v>
      </c>
      <c r="AL33" s="1">
        <v>1.1741E-7</v>
      </c>
      <c r="AM33" s="1">
        <v>1.2060000000000001E-7</v>
      </c>
      <c r="AN33" s="1">
        <v>1.2379E-7</v>
      </c>
      <c r="AO33" s="1">
        <v>1.2697E-7</v>
      </c>
      <c r="AP33" s="1">
        <v>1.3016E-7</v>
      </c>
      <c r="AQ33" s="1">
        <v>1.3332999999999999E-7</v>
      </c>
      <c r="AR33" s="1">
        <v>1.3650000000000001E-7</v>
      </c>
      <c r="AS33" s="1">
        <v>1.3967000000000001E-7</v>
      </c>
      <c r="AT33" s="1">
        <v>1.4282999999999999E-7</v>
      </c>
      <c r="AU33" s="1">
        <v>1.4599E-7</v>
      </c>
      <c r="AV33" s="1">
        <v>1.4914E-7</v>
      </c>
      <c r="AW33" s="1">
        <v>1.5229E-7</v>
      </c>
      <c r="AX33" s="1">
        <v>1.5543999999999999E-7</v>
      </c>
      <c r="AY33" s="1">
        <v>1.5858000000000001E-7</v>
      </c>
    </row>
    <row r="34" spans="1:51">
      <c r="A34" t="s">
        <v>32</v>
      </c>
      <c r="B34" s="1">
        <v>2.0169000000000001E-14</v>
      </c>
      <c r="C34" s="1">
        <v>1.4584000000000001E-9</v>
      </c>
      <c r="D34" s="1">
        <v>2.9091999999999998E-9</v>
      </c>
      <c r="E34" s="1">
        <v>4.3517000000000002E-9</v>
      </c>
      <c r="F34" s="1">
        <v>5.7857999999999996E-9</v>
      </c>
      <c r="G34" s="1">
        <v>7.2116000000000002E-9</v>
      </c>
      <c r="H34" s="1">
        <v>8.6287999999999998E-9</v>
      </c>
      <c r="I34" s="1">
        <v>1.0037000000000001E-8</v>
      </c>
      <c r="J34" s="1">
        <v>1.1437E-8</v>
      </c>
      <c r="K34" s="1">
        <v>1.2828000000000001E-8</v>
      </c>
      <c r="L34" s="1">
        <v>1.421E-8</v>
      </c>
      <c r="M34" s="1">
        <v>1.5583000000000001E-8</v>
      </c>
      <c r="N34" s="1">
        <v>1.6946999999999999E-8</v>
      </c>
      <c r="O34" s="1">
        <v>1.8301E-8</v>
      </c>
      <c r="P34" s="1">
        <v>1.9645999999999999E-8</v>
      </c>
      <c r="Q34" s="1">
        <v>2.0981000000000001E-8</v>
      </c>
      <c r="R34" s="1">
        <v>2.2306999999999999E-8</v>
      </c>
      <c r="S34" s="1">
        <v>2.3622000000000001E-8</v>
      </c>
      <c r="T34" s="1">
        <v>2.4928E-8</v>
      </c>
      <c r="U34" s="1">
        <v>2.6224E-8</v>
      </c>
      <c r="V34" s="1">
        <v>2.751E-8</v>
      </c>
      <c r="W34" s="1">
        <v>2.8784999999999999E-8</v>
      </c>
      <c r="X34" s="1">
        <v>3.0050000000000001E-8</v>
      </c>
      <c r="Y34" s="1">
        <v>3.1305000000000001E-8</v>
      </c>
      <c r="Z34" s="1">
        <v>3.2549999999999997E-8</v>
      </c>
      <c r="AA34" s="1">
        <v>3.3784E-8</v>
      </c>
      <c r="AB34" s="1">
        <v>3.5006999999999997E-8</v>
      </c>
      <c r="AC34" s="1">
        <v>3.6220000000000003E-8</v>
      </c>
      <c r="AD34" s="1">
        <v>3.7422000000000003E-8</v>
      </c>
      <c r="AE34" s="1">
        <v>3.8613999999999998E-8</v>
      </c>
      <c r="AF34" s="1">
        <v>3.9793999999999999E-8</v>
      </c>
      <c r="AG34" s="1">
        <v>4.0964000000000002E-8</v>
      </c>
      <c r="AH34" s="1">
        <v>4.2122999999999999E-8</v>
      </c>
      <c r="AI34" s="1">
        <v>4.3270999999999998E-8</v>
      </c>
      <c r="AJ34" s="1">
        <v>4.4408000000000003E-8</v>
      </c>
      <c r="AK34" s="1">
        <v>4.5534000000000003E-8</v>
      </c>
      <c r="AL34" s="1">
        <v>4.6649000000000003E-8</v>
      </c>
      <c r="AM34" s="1">
        <v>4.7752000000000003E-8</v>
      </c>
      <c r="AN34" s="1">
        <v>4.8844999999999998E-8</v>
      </c>
      <c r="AO34" s="1">
        <v>4.9926E-8</v>
      </c>
      <c r="AP34" s="1">
        <v>5.0996000000000002E-8</v>
      </c>
      <c r="AQ34" s="1">
        <v>5.2053999999999997E-8</v>
      </c>
      <c r="AR34" s="1">
        <v>5.3101E-8</v>
      </c>
      <c r="AS34" s="1">
        <v>5.4136999999999997E-8</v>
      </c>
      <c r="AT34" s="1">
        <v>5.5161E-8</v>
      </c>
      <c r="AU34" s="1">
        <v>5.6173999999999997E-8</v>
      </c>
      <c r="AV34" s="1">
        <v>5.7175000000000001E-8</v>
      </c>
      <c r="AW34" s="1">
        <v>5.8163999999999997E-8</v>
      </c>
      <c r="AX34" s="1">
        <v>5.9142000000000001E-8</v>
      </c>
      <c r="AY34" s="1">
        <v>6.0107999999999998E-8</v>
      </c>
    </row>
    <row r="35" spans="1:51">
      <c r="A35" t="s">
        <v>33</v>
      </c>
      <c r="B35" s="1">
        <v>3.8226E-17</v>
      </c>
      <c r="C35" s="1">
        <v>7.6568000000000003E-12</v>
      </c>
      <c r="D35" s="1">
        <v>2.5107000000000001E-11</v>
      </c>
      <c r="E35" s="1">
        <v>5.2352999999999999E-11</v>
      </c>
      <c r="F35" s="1">
        <v>8.9404000000000005E-11</v>
      </c>
      <c r="G35" s="1">
        <v>1.3626E-10</v>
      </c>
      <c r="H35" s="1">
        <v>1.9216999999999999E-10</v>
      </c>
      <c r="I35" s="1">
        <v>2.5807000000000002E-10</v>
      </c>
      <c r="J35" s="1">
        <v>3.3369000000000001E-10</v>
      </c>
      <c r="K35" s="1">
        <v>4.1903999999999998E-10</v>
      </c>
      <c r="L35" s="1">
        <v>5.1411999999999998E-10</v>
      </c>
      <c r="M35" s="1">
        <v>6.189E-10</v>
      </c>
      <c r="N35" s="1">
        <v>7.3339999999999997E-10</v>
      </c>
      <c r="O35" s="1">
        <v>8.5761E-10</v>
      </c>
      <c r="P35" s="1">
        <v>9.9149999999999994E-10</v>
      </c>
      <c r="Q35" s="1">
        <v>1.1350999999999999E-9</v>
      </c>
      <c r="R35" s="1">
        <v>1.2883E-9</v>
      </c>
      <c r="S35" s="1">
        <v>1.4511999999999999E-9</v>
      </c>
      <c r="T35" s="1">
        <v>1.6237999999999999E-9</v>
      </c>
      <c r="U35" s="1">
        <v>1.806E-9</v>
      </c>
      <c r="V35" s="1">
        <v>1.9976999999999998E-9</v>
      </c>
      <c r="W35" s="1">
        <v>2.1991E-9</v>
      </c>
      <c r="X35" s="1">
        <v>2.4101000000000002E-9</v>
      </c>
      <c r="Y35" s="1">
        <v>2.6306E-9</v>
      </c>
      <c r="Z35" s="1">
        <v>2.8606999999999999E-9</v>
      </c>
      <c r="AA35" s="1">
        <v>3.1003000000000001E-9</v>
      </c>
      <c r="AB35" s="1">
        <v>3.3494E-9</v>
      </c>
      <c r="AC35" s="1">
        <v>3.6079999999999999E-9</v>
      </c>
      <c r="AD35" s="1">
        <v>3.8760000000000003E-9</v>
      </c>
      <c r="AE35" s="1">
        <v>4.1534999999999998E-9</v>
      </c>
      <c r="AF35" s="1">
        <v>4.4405000000000001E-9</v>
      </c>
      <c r="AG35" s="1">
        <v>4.7367999999999996E-9</v>
      </c>
      <c r="AH35" s="1">
        <v>5.0425000000000003E-9</v>
      </c>
      <c r="AI35" s="1">
        <v>5.3575999999999998E-9</v>
      </c>
      <c r="AJ35" s="1">
        <v>5.6820999999999996E-9</v>
      </c>
      <c r="AK35" s="1">
        <v>6.0157999999999998E-9</v>
      </c>
      <c r="AL35" s="1">
        <v>6.3588999999999996E-9</v>
      </c>
      <c r="AM35" s="1">
        <v>6.7111999999999997E-9</v>
      </c>
      <c r="AN35" s="1">
        <v>7.0727999999999998E-9</v>
      </c>
      <c r="AO35" s="1">
        <v>7.4436000000000002E-9</v>
      </c>
      <c r="AP35" s="1">
        <v>7.8236999999999998E-9</v>
      </c>
      <c r="AQ35" s="1">
        <v>8.2129E-9</v>
      </c>
      <c r="AR35" s="1">
        <v>8.6112999999999998E-9</v>
      </c>
      <c r="AS35" s="1">
        <v>9.0189000000000008E-9</v>
      </c>
      <c r="AT35" s="1">
        <v>9.4356000000000008E-9</v>
      </c>
      <c r="AU35" s="1">
        <v>9.8613999999999999E-9</v>
      </c>
      <c r="AV35" s="1">
        <v>1.0296E-8</v>
      </c>
      <c r="AW35" s="1">
        <v>1.0740000000000001E-8</v>
      </c>
      <c r="AX35" s="1">
        <v>1.1193E-8</v>
      </c>
      <c r="AY35" s="1">
        <v>1.1655000000000001E-8</v>
      </c>
    </row>
    <row r="36" spans="1:51">
      <c r="A36" t="s">
        <v>34</v>
      </c>
      <c r="B36" s="1">
        <v>9.5608999999999999E-14</v>
      </c>
      <c r="C36" s="1">
        <v>6.9111000000000003E-9</v>
      </c>
      <c r="D36" s="1">
        <v>1.3782000000000001E-8</v>
      </c>
      <c r="E36" s="1">
        <v>2.0610000000000001E-8</v>
      </c>
      <c r="F36" s="1">
        <v>2.7394E-8</v>
      </c>
      <c r="G36" s="1">
        <v>3.4134E-8</v>
      </c>
      <c r="H36" s="1">
        <v>4.0826999999999999E-8</v>
      </c>
      <c r="I36" s="1">
        <v>4.7477000000000002E-8</v>
      </c>
      <c r="J36" s="1">
        <v>5.4083000000000002E-8</v>
      </c>
      <c r="K36" s="1">
        <v>6.0642999999999996E-8</v>
      </c>
      <c r="L36" s="1">
        <v>6.7156999999999997E-8</v>
      </c>
      <c r="M36" s="1">
        <v>7.3624999999999999E-8</v>
      </c>
      <c r="N36" s="1">
        <v>8.0046000000000001E-8</v>
      </c>
      <c r="O36" s="1">
        <v>8.6420000000000002E-8</v>
      </c>
      <c r="P36" s="1">
        <v>9.2747000000000003E-8</v>
      </c>
      <c r="Q36" s="1">
        <v>9.9026000000000003E-8</v>
      </c>
      <c r="R36" s="1">
        <v>1.0526E-7</v>
      </c>
      <c r="S36" s="1">
        <v>1.1144E-7</v>
      </c>
      <c r="T36" s="1">
        <v>1.1757E-7</v>
      </c>
      <c r="U36" s="1">
        <v>1.2366000000000001E-7</v>
      </c>
      <c r="V36" s="1">
        <v>1.2968999999999999E-7</v>
      </c>
      <c r="W36" s="1">
        <v>1.3568000000000001E-7</v>
      </c>
      <c r="X36" s="1">
        <v>1.4161000000000001E-7</v>
      </c>
      <c r="Y36" s="1">
        <v>1.4749999999999999E-7</v>
      </c>
      <c r="Z36" s="1">
        <v>1.5333000000000001E-7</v>
      </c>
      <c r="AA36" s="1">
        <v>1.5912000000000001E-7</v>
      </c>
      <c r="AB36" s="1">
        <v>1.6485E-7</v>
      </c>
      <c r="AC36" s="1">
        <v>1.7053000000000001E-7</v>
      </c>
      <c r="AD36" s="1">
        <v>1.7617E-7</v>
      </c>
      <c r="AE36" s="1">
        <v>1.8175E-7</v>
      </c>
      <c r="AF36" s="1">
        <v>1.8727000000000001E-7</v>
      </c>
      <c r="AG36" s="1">
        <v>1.9275E-7</v>
      </c>
      <c r="AH36" s="1">
        <v>1.9817999999999999E-7</v>
      </c>
      <c r="AI36" s="1">
        <v>2.0354999999999999E-7</v>
      </c>
      <c r="AJ36" s="1">
        <v>2.0886999999999999E-7</v>
      </c>
      <c r="AK36" s="1">
        <v>2.1414000000000001E-7</v>
      </c>
      <c r="AL36" s="1">
        <v>2.1936E-7</v>
      </c>
      <c r="AM36" s="1">
        <v>2.2452E-7</v>
      </c>
      <c r="AN36" s="1">
        <v>2.2964000000000001E-7</v>
      </c>
      <c r="AO36" s="1">
        <v>2.347E-7</v>
      </c>
      <c r="AP36" s="1">
        <v>2.3970000000000001E-7</v>
      </c>
      <c r="AQ36" s="1">
        <v>2.4466000000000002E-7</v>
      </c>
      <c r="AR36" s="1">
        <v>2.4956000000000002E-7</v>
      </c>
      <c r="AS36" s="1">
        <v>2.5441000000000001E-7</v>
      </c>
      <c r="AT36" s="1">
        <v>2.5919999999999999E-7</v>
      </c>
      <c r="AU36" s="1">
        <v>2.6394000000000002E-7</v>
      </c>
      <c r="AV36" s="1">
        <v>2.6862999999999999E-7</v>
      </c>
      <c r="AW36" s="1">
        <v>2.7327000000000001E-7</v>
      </c>
      <c r="AX36" s="1">
        <v>2.7785000000000002E-7</v>
      </c>
      <c r="AY36" s="1">
        <v>2.8237000000000001E-7</v>
      </c>
    </row>
    <row r="37" spans="1:51">
      <c r="A37" t="s">
        <v>35</v>
      </c>
      <c r="B37" s="1">
        <v>3.3985999999999998E-13</v>
      </c>
      <c r="C37" s="1">
        <v>2.4651E-8</v>
      </c>
      <c r="D37" s="1">
        <v>4.9339000000000003E-8</v>
      </c>
      <c r="E37" s="1">
        <v>7.4048000000000002E-8</v>
      </c>
      <c r="F37" s="1">
        <v>9.8779000000000001E-8</v>
      </c>
      <c r="G37" s="1">
        <v>1.2353E-7</v>
      </c>
      <c r="H37" s="1">
        <v>1.4826999999999999E-7</v>
      </c>
      <c r="I37" s="1">
        <v>1.7303999999999999E-7</v>
      </c>
      <c r="J37" s="1">
        <v>1.9782000000000001E-7</v>
      </c>
      <c r="K37" s="1">
        <v>2.2261999999999999E-7</v>
      </c>
      <c r="L37" s="1">
        <v>2.4741999999999997E-7</v>
      </c>
      <c r="M37" s="1">
        <v>2.7224000000000001E-7</v>
      </c>
      <c r="N37" s="1">
        <v>2.9705999999999999E-7</v>
      </c>
      <c r="O37" s="1">
        <v>3.2188999999999998E-7</v>
      </c>
      <c r="P37" s="1">
        <v>3.4672999999999998E-7</v>
      </c>
      <c r="Q37" s="1">
        <v>3.7156000000000003E-7</v>
      </c>
      <c r="R37" s="1">
        <v>3.9639999999999998E-7</v>
      </c>
      <c r="S37" s="1">
        <v>4.2123999999999998E-7</v>
      </c>
      <c r="T37" s="1">
        <v>4.4607999999999998E-7</v>
      </c>
      <c r="U37" s="1">
        <v>4.7091000000000003E-7</v>
      </c>
      <c r="V37" s="1">
        <v>4.9574000000000002E-7</v>
      </c>
      <c r="W37" s="1">
        <v>5.2056E-7</v>
      </c>
      <c r="X37" s="1">
        <v>5.4537999999999998E-7</v>
      </c>
      <c r="Y37" s="1">
        <v>5.7019E-7</v>
      </c>
      <c r="Z37" s="1">
        <v>5.9498999999999996E-7</v>
      </c>
      <c r="AA37" s="1">
        <v>6.1979000000000002E-7</v>
      </c>
      <c r="AB37" s="1">
        <v>6.4456999999999995E-7</v>
      </c>
      <c r="AC37" s="1">
        <v>6.6934000000000004E-7</v>
      </c>
      <c r="AD37" s="1">
        <v>6.9409999999999995E-7</v>
      </c>
      <c r="AE37" s="1">
        <v>7.1884000000000005E-7</v>
      </c>
      <c r="AF37" s="1">
        <v>7.4358000000000004E-7</v>
      </c>
      <c r="AG37" s="1">
        <v>7.6828999999999995E-7</v>
      </c>
      <c r="AH37" s="1">
        <v>7.9299999999999997E-7</v>
      </c>
      <c r="AI37" s="1">
        <v>8.1768E-7</v>
      </c>
      <c r="AJ37" s="1">
        <v>8.4234999999999997E-7</v>
      </c>
      <c r="AK37" s="1">
        <v>8.6700000000000002E-7</v>
      </c>
      <c r="AL37" s="1">
        <v>8.9163000000000005E-7</v>
      </c>
      <c r="AM37" s="1">
        <v>9.1625000000000002E-7</v>
      </c>
      <c r="AN37" s="1">
        <v>9.4084E-7</v>
      </c>
      <c r="AO37" s="1">
        <v>9.6542000000000002E-7</v>
      </c>
      <c r="AP37" s="1">
        <v>9.8997999999999992E-7</v>
      </c>
      <c r="AQ37" s="1">
        <v>1.0145E-6</v>
      </c>
      <c r="AR37" s="1">
        <v>1.0389999999999999E-6</v>
      </c>
      <c r="AS37" s="1">
        <v>1.0635000000000001E-6</v>
      </c>
      <c r="AT37" s="1">
        <v>1.088E-6</v>
      </c>
      <c r="AU37" s="1">
        <v>1.1123999999999999E-6</v>
      </c>
      <c r="AV37" s="1">
        <v>1.1368000000000001E-6</v>
      </c>
      <c r="AW37" s="1">
        <v>1.1612E-6</v>
      </c>
      <c r="AX37" s="1">
        <v>1.1855999999999999E-6</v>
      </c>
      <c r="AY37" s="1">
        <v>1.2100000000000001E-6</v>
      </c>
    </row>
    <row r="38" spans="1:51">
      <c r="A38" t="s">
        <v>36</v>
      </c>
      <c r="B38" s="1">
        <v>6.5758000000000001E-13</v>
      </c>
      <c r="C38" s="1">
        <v>4.7543999999999999E-8</v>
      </c>
      <c r="D38" s="1">
        <v>9.4846000000000001E-8</v>
      </c>
      <c r="E38" s="1">
        <v>1.4188E-7</v>
      </c>
      <c r="F38" s="1">
        <v>1.8864E-7</v>
      </c>
      <c r="G38" s="1">
        <v>2.3514E-7</v>
      </c>
      <c r="H38" s="1">
        <v>2.8132999999999999E-7</v>
      </c>
      <c r="I38" s="1">
        <v>3.2725000000000002E-7</v>
      </c>
      <c r="J38" s="1">
        <v>3.7290000000000001E-7</v>
      </c>
      <c r="K38" s="1">
        <v>4.1825999999999999E-7</v>
      </c>
      <c r="L38" s="1">
        <v>4.6334000000000002E-7</v>
      </c>
      <c r="M38" s="1">
        <v>5.0814E-7</v>
      </c>
      <c r="N38" s="1">
        <v>5.5263999999999995E-7</v>
      </c>
      <c r="O38" s="1">
        <v>5.9684999999999995E-7</v>
      </c>
      <c r="P38" s="1">
        <v>6.4076000000000003E-7</v>
      </c>
      <c r="Q38" s="1">
        <v>6.8438000000000004E-7</v>
      </c>
      <c r="R38" s="1">
        <v>7.2770000000000004E-7</v>
      </c>
      <c r="S38" s="1">
        <v>7.7071000000000005E-7</v>
      </c>
      <c r="T38" s="1">
        <v>8.1342000000000004E-7</v>
      </c>
      <c r="U38" s="1">
        <v>8.5582000000000005E-7</v>
      </c>
      <c r="V38" s="1">
        <v>8.9790999999999997E-7</v>
      </c>
      <c r="W38" s="1">
        <v>9.3969999999999998E-7</v>
      </c>
      <c r="X38" s="1">
        <v>9.8117000000000004E-7</v>
      </c>
      <c r="Y38" s="1">
        <v>1.0222999999999999E-6</v>
      </c>
      <c r="Z38" s="1">
        <v>1.0632E-6</v>
      </c>
      <c r="AA38" s="1">
        <v>1.1036999999999999E-6</v>
      </c>
      <c r="AB38" s="1">
        <v>1.1439E-6</v>
      </c>
      <c r="AC38" s="1">
        <v>1.1838E-6</v>
      </c>
      <c r="AD38" s="1">
        <v>1.2233E-6</v>
      </c>
      <c r="AE38" s="1">
        <v>1.2626E-6</v>
      </c>
      <c r="AF38" s="1">
        <v>1.3014999999999999E-6</v>
      </c>
      <c r="AG38" s="1">
        <v>1.3401000000000001E-6</v>
      </c>
      <c r="AH38" s="1">
        <v>1.3783E-6</v>
      </c>
      <c r="AI38" s="1">
        <v>1.4163000000000001E-6</v>
      </c>
      <c r="AJ38" s="1">
        <v>1.4539E-6</v>
      </c>
      <c r="AK38" s="1">
        <v>1.4912E-6</v>
      </c>
      <c r="AL38" s="1">
        <v>1.5281E-6</v>
      </c>
      <c r="AM38" s="1">
        <v>1.5647E-6</v>
      </c>
      <c r="AN38" s="1">
        <v>1.601E-6</v>
      </c>
      <c r="AO38" s="1">
        <v>1.637E-6</v>
      </c>
      <c r="AP38" s="1">
        <v>1.6726000000000001E-6</v>
      </c>
      <c r="AQ38" s="1">
        <v>1.7079E-6</v>
      </c>
      <c r="AR38" s="1">
        <v>1.7428000000000001E-6</v>
      </c>
      <c r="AS38" s="1">
        <v>1.7773999999999999E-6</v>
      </c>
      <c r="AT38" s="1">
        <v>1.8117E-6</v>
      </c>
      <c r="AU38" s="1">
        <v>1.8456E-6</v>
      </c>
      <c r="AV38" s="1">
        <v>1.8791999999999999E-6</v>
      </c>
      <c r="AW38" s="1">
        <v>1.9124000000000001E-6</v>
      </c>
      <c r="AX38" s="1">
        <v>1.9452999999999998E-6</v>
      </c>
      <c r="AY38" s="1">
        <v>1.9779000000000002E-6</v>
      </c>
    </row>
    <row r="39" spans="1:51">
      <c r="A39" t="s">
        <v>37</v>
      </c>
      <c r="B39" s="1">
        <v>1.2479E-12</v>
      </c>
      <c r="C39" s="1">
        <v>9.0545999999999996E-8</v>
      </c>
      <c r="D39" s="1">
        <v>1.8125000000000001E-7</v>
      </c>
      <c r="E39" s="1">
        <v>2.7207999999999999E-7</v>
      </c>
      <c r="F39" s="1">
        <v>3.6302999999999999E-7</v>
      </c>
      <c r="G39" s="1">
        <v>4.5410999999999998E-7</v>
      </c>
      <c r="H39" s="1">
        <v>5.4522000000000001E-7</v>
      </c>
      <c r="I39" s="1">
        <v>6.3646999999999998E-7</v>
      </c>
      <c r="J39" s="1">
        <v>7.2783999999999998E-7</v>
      </c>
      <c r="K39" s="1">
        <v>8.1933000000000002E-7</v>
      </c>
      <c r="L39" s="1">
        <v>9.1093000000000002E-7</v>
      </c>
      <c r="M39" s="1">
        <v>1.0025999999999999E-6</v>
      </c>
      <c r="N39" s="1">
        <v>1.0944000000000001E-6</v>
      </c>
      <c r="O39" s="1">
        <v>1.1863E-6</v>
      </c>
      <c r="P39" s="1">
        <v>1.2783999999999999E-6</v>
      </c>
      <c r="Q39" s="1">
        <v>1.3705E-6</v>
      </c>
      <c r="R39" s="1">
        <v>1.4627E-6</v>
      </c>
      <c r="S39" s="1">
        <v>1.5549999999999999E-6</v>
      </c>
      <c r="T39" s="1">
        <v>1.6473000000000001E-6</v>
      </c>
      <c r="U39" s="1">
        <v>1.7398000000000001E-6</v>
      </c>
      <c r="V39" s="1">
        <v>1.8324E-6</v>
      </c>
      <c r="W39" s="1">
        <v>1.9250000000000002E-6</v>
      </c>
      <c r="X39" s="1">
        <v>2.0177000000000002E-6</v>
      </c>
      <c r="Y39" s="1">
        <v>2.1105E-6</v>
      </c>
      <c r="Z39" s="1">
        <v>2.2033999999999999E-6</v>
      </c>
      <c r="AA39" s="1">
        <v>2.2964000000000002E-6</v>
      </c>
      <c r="AB39" s="1">
        <v>2.3893999999999999E-6</v>
      </c>
      <c r="AC39" s="1">
        <v>2.4824999999999999E-6</v>
      </c>
      <c r="AD39" s="1">
        <v>2.5757000000000002E-6</v>
      </c>
      <c r="AE39" s="1">
        <v>2.6689E-6</v>
      </c>
      <c r="AF39" s="1">
        <v>2.7622999999999998E-6</v>
      </c>
      <c r="AG39" s="1">
        <v>2.8557E-6</v>
      </c>
      <c r="AH39" s="1">
        <v>2.9490999999999999E-6</v>
      </c>
      <c r="AI39" s="1">
        <v>3.0427000000000001E-6</v>
      </c>
      <c r="AJ39" s="1">
        <v>3.1362999999999999E-6</v>
      </c>
      <c r="AK39" s="1">
        <v>3.2299000000000002E-6</v>
      </c>
      <c r="AL39" s="1">
        <v>3.3237E-6</v>
      </c>
      <c r="AM39" s="1">
        <v>3.4174999999999999E-6</v>
      </c>
      <c r="AN39" s="1">
        <v>3.5113000000000002E-6</v>
      </c>
      <c r="AO39" s="1">
        <v>3.6051999999999998E-6</v>
      </c>
      <c r="AP39" s="1">
        <v>3.6992000000000001E-6</v>
      </c>
      <c r="AQ39" s="1">
        <v>3.7933000000000002E-6</v>
      </c>
      <c r="AR39" s="1">
        <v>3.8874000000000003E-6</v>
      </c>
      <c r="AS39" s="1">
        <v>3.9814999999999999E-6</v>
      </c>
      <c r="AT39" s="1">
        <v>4.0758E-6</v>
      </c>
      <c r="AU39" s="1">
        <v>4.1701000000000001E-6</v>
      </c>
      <c r="AV39" s="1">
        <v>4.2644000000000002E-6</v>
      </c>
      <c r="AW39" s="1">
        <v>4.3587999999999997E-6</v>
      </c>
      <c r="AX39" s="1">
        <v>4.4533000000000002E-6</v>
      </c>
      <c r="AY39" s="1">
        <v>4.5477999999999999E-6</v>
      </c>
    </row>
    <row r="40" spans="1:51">
      <c r="A40" t="s">
        <v>38</v>
      </c>
      <c r="B40" s="1">
        <v>3.1263000000000001E-12</v>
      </c>
      <c r="C40" s="1">
        <v>2.2660999999999999E-7</v>
      </c>
      <c r="D40" s="1">
        <v>4.5301E-7</v>
      </c>
      <c r="E40" s="1">
        <v>6.7914000000000003E-7</v>
      </c>
      <c r="F40" s="1">
        <v>9.0503E-7</v>
      </c>
      <c r="G40" s="1">
        <v>1.1307E-6</v>
      </c>
      <c r="H40" s="1">
        <v>1.356E-6</v>
      </c>
      <c r="I40" s="1">
        <v>1.5811E-6</v>
      </c>
      <c r="J40" s="1">
        <v>1.8059999999999999E-6</v>
      </c>
      <c r="K40" s="1">
        <v>2.0306000000000001E-6</v>
      </c>
      <c r="L40" s="1">
        <v>2.255E-6</v>
      </c>
      <c r="M40" s="1">
        <v>2.4791000000000001E-6</v>
      </c>
      <c r="N40" s="1">
        <v>2.7030000000000002E-6</v>
      </c>
      <c r="O40" s="1">
        <v>2.9266000000000001E-6</v>
      </c>
      <c r="P40" s="1">
        <v>3.1499000000000001E-6</v>
      </c>
      <c r="Q40" s="1">
        <v>3.3730000000000001E-6</v>
      </c>
      <c r="R40" s="1">
        <v>3.5959000000000002E-6</v>
      </c>
      <c r="S40" s="1">
        <v>3.8183999999999997E-6</v>
      </c>
      <c r="T40" s="1">
        <v>4.0408000000000003E-6</v>
      </c>
      <c r="U40" s="1">
        <v>4.2628000000000001E-6</v>
      </c>
      <c r="V40" s="1">
        <v>4.4846000000000002E-6</v>
      </c>
      <c r="W40" s="1">
        <v>4.7060999999999997E-6</v>
      </c>
      <c r="X40" s="1">
        <v>4.9273000000000002E-6</v>
      </c>
      <c r="Y40" s="1">
        <v>5.1483000000000003E-6</v>
      </c>
      <c r="Z40" s="1">
        <v>5.3689999999999998E-6</v>
      </c>
      <c r="AA40" s="1">
        <v>5.5894000000000002E-6</v>
      </c>
      <c r="AB40" s="1">
        <v>5.8095E-6</v>
      </c>
      <c r="AC40" s="1">
        <v>6.0294000000000002E-6</v>
      </c>
      <c r="AD40" s="1">
        <v>6.2489999999999998E-6</v>
      </c>
      <c r="AE40" s="1">
        <v>6.4683000000000004E-6</v>
      </c>
      <c r="AF40" s="1">
        <v>6.6873000000000003E-6</v>
      </c>
      <c r="AG40" s="1">
        <v>6.9060999999999998E-6</v>
      </c>
      <c r="AH40" s="1">
        <v>7.1245000000000001E-6</v>
      </c>
      <c r="AI40" s="1">
        <v>7.3427E-6</v>
      </c>
      <c r="AJ40" s="1">
        <v>7.5607000000000003E-6</v>
      </c>
      <c r="AK40" s="1">
        <v>7.7782999999999997E-6</v>
      </c>
      <c r="AL40" s="1">
        <v>7.9957000000000004E-6</v>
      </c>
      <c r="AM40" s="1">
        <v>8.2127000000000002E-6</v>
      </c>
      <c r="AN40" s="1">
        <v>8.4294999999999995E-6</v>
      </c>
      <c r="AO40" s="1">
        <v>8.6459999999999999E-6</v>
      </c>
      <c r="AP40" s="1">
        <v>8.8622999999999998E-6</v>
      </c>
      <c r="AQ40" s="1">
        <v>9.0782000000000006E-6</v>
      </c>
      <c r="AR40" s="1">
        <v>9.2938999999999992E-6</v>
      </c>
      <c r="AS40" s="1">
        <v>9.5092000000000004E-6</v>
      </c>
      <c r="AT40" s="1">
        <v>9.7242999999999994E-6</v>
      </c>
      <c r="AU40" s="1">
        <v>9.9390999999999994E-6</v>
      </c>
      <c r="AV40" s="1">
        <v>1.0154E-5</v>
      </c>
      <c r="AW40" s="1">
        <v>1.0368E-5</v>
      </c>
      <c r="AX40" s="1">
        <v>1.0582E-5</v>
      </c>
      <c r="AY40" s="1">
        <v>1.0795000000000001E-5</v>
      </c>
    </row>
    <row r="41" spans="1:51">
      <c r="A41" t="s">
        <v>39</v>
      </c>
      <c r="B41" s="1">
        <v>3.6041000000000002E-16</v>
      </c>
      <c r="C41" s="1">
        <v>2.5986999999999999E-11</v>
      </c>
      <c r="D41" s="1">
        <v>5.1701000000000002E-11</v>
      </c>
      <c r="E41" s="1">
        <v>7.7128000000000005E-11</v>
      </c>
      <c r="F41" s="1">
        <v>1.0227E-10</v>
      </c>
      <c r="G41" s="1">
        <v>1.2712E-10</v>
      </c>
      <c r="H41" s="1">
        <v>1.5168000000000001E-10</v>
      </c>
      <c r="I41" s="1">
        <v>1.7596000000000001E-10</v>
      </c>
      <c r="J41" s="1">
        <v>1.9994999999999999E-10</v>
      </c>
      <c r="K41" s="1">
        <v>2.2365E-10</v>
      </c>
      <c r="L41" s="1">
        <v>2.4707000000000001E-10</v>
      </c>
      <c r="M41" s="1">
        <v>2.7019000000000003E-10</v>
      </c>
      <c r="N41" s="1">
        <v>2.9303000000000002E-10</v>
      </c>
      <c r="O41" s="1">
        <v>3.1558000000000001E-10</v>
      </c>
      <c r="P41" s="1">
        <v>3.3783000000000001E-10</v>
      </c>
      <c r="Q41" s="1">
        <v>3.5979999999999999E-10</v>
      </c>
      <c r="R41" s="1">
        <v>3.8148000000000001E-10</v>
      </c>
      <c r="S41" s="1">
        <v>4.0286999999999997E-10</v>
      </c>
      <c r="T41" s="1">
        <v>4.2396E-10</v>
      </c>
      <c r="U41" s="1">
        <v>4.4477000000000001E-10</v>
      </c>
      <c r="V41" s="1">
        <v>4.6528000000000002E-10</v>
      </c>
      <c r="W41" s="1">
        <v>4.8551000000000001E-10</v>
      </c>
      <c r="X41" s="1">
        <v>5.0543999999999996E-10</v>
      </c>
      <c r="Y41" s="1">
        <v>5.2508000000000001E-10</v>
      </c>
      <c r="Z41" s="1">
        <v>5.4444000000000003E-10</v>
      </c>
      <c r="AA41" s="1">
        <v>5.6350999999999995E-10</v>
      </c>
      <c r="AB41" s="1">
        <v>5.8227999999999998E-10</v>
      </c>
      <c r="AC41" s="1">
        <v>6.0076999999999998E-10</v>
      </c>
      <c r="AD41" s="1">
        <v>6.1896999999999998E-10</v>
      </c>
      <c r="AE41" s="1">
        <v>6.3688999999999996E-10</v>
      </c>
      <c r="AF41" s="1">
        <v>6.5451000000000005E-10</v>
      </c>
      <c r="AG41" s="1">
        <v>6.7185999999999999E-10</v>
      </c>
      <c r="AH41" s="1">
        <v>6.8890999999999995E-10</v>
      </c>
      <c r="AI41" s="1">
        <v>7.0567999999999999E-10</v>
      </c>
      <c r="AJ41" s="1">
        <v>7.2217E-10</v>
      </c>
      <c r="AK41" s="1">
        <v>7.3837000000000001E-10</v>
      </c>
      <c r="AL41" s="1">
        <v>7.5428999999999999E-10</v>
      </c>
      <c r="AM41" s="1">
        <v>7.6991999999999996E-10</v>
      </c>
      <c r="AN41" s="1">
        <v>7.8528E-10</v>
      </c>
      <c r="AO41" s="1">
        <v>8.0035000000000003E-10</v>
      </c>
      <c r="AP41" s="1">
        <v>8.1514000000000004E-10</v>
      </c>
      <c r="AQ41" s="1">
        <v>8.2965000000000002E-10</v>
      </c>
      <c r="AR41" s="1">
        <v>8.4388999999999997E-10</v>
      </c>
      <c r="AS41" s="1">
        <v>8.5784000000000001E-10</v>
      </c>
      <c r="AT41" s="1">
        <v>8.7152000000000001E-10</v>
      </c>
      <c r="AU41" s="1">
        <v>8.8491999999999998E-10</v>
      </c>
      <c r="AV41" s="1">
        <v>8.9804000000000003E-10</v>
      </c>
      <c r="AW41" s="1">
        <v>9.1089000000000005E-10</v>
      </c>
      <c r="AX41" s="1">
        <v>9.2346000000000004E-10</v>
      </c>
      <c r="AY41" s="1">
        <v>9.3576000000000009E-10</v>
      </c>
    </row>
    <row r="42" spans="1:51">
      <c r="A42" t="s">
        <v>40</v>
      </c>
      <c r="B42" s="1">
        <v>2.2193E-12</v>
      </c>
      <c r="C42" s="1">
        <v>1.6037E-7</v>
      </c>
      <c r="D42" s="1">
        <v>3.1969999999999998E-7</v>
      </c>
      <c r="E42" s="1">
        <v>4.7790999999999997E-7</v>
      </c>
      <c r="F42" s="1">
        <v>6.3499999999999996E-7</v>
      </c>
      <c r="G42" s="1">
        <v>7.9098000000000001E-7</v>
      </c>
      <c r="H42" s="1">
        <v>9.4577999999999999E-7</v>
      </c>
      <c r="I42" s="1">
        <v>1.0995E-6</v>
      </c>
      <c r="J42" s="1">
        <v>1.2521E-6</v>
      </c>
      <c r="K42" s="1">
        <v>1.4035E-6</v>
      </c>
      <c r="L42" s="1">
        <v>1.5538000000000001E-6</v>
      </c>
      <c r="M42" s="1">
        <v>1.703E-6</v>
      </c>
      <c r="N42" s="1">
        <v>1.8509999999999999E-6</v>
      </c>
      <c r="O42" s="1">
        <v>1.9979E-6</v>
      </c>
      <c r="P42" s="1">
        <v>2.1436000000000001E-6</v>
      </c>
      <c r="Q42" s="1">
        <v>2.2881000000000002E-6</v>
      </c>
      <c r="R42" s="1">
        <v>2.4314999999999999E-6</v>
      </c>
      <c r="S42" s="1">
        <v>2.5737E-6</v>
      </c>
      <c r="T42" s="1">
        <v>2.7147999999999998E-6</v>
      </c>
      <c r="U42" s="1">
        <v>2.8546000000000002E-6</v>
      </c>
      <c r="V42" s="1">
        <v>2.9933000000000002E-6</v>
      </c>
      <c r="W42" s="1">
        <v>3.1308000000000002E-6</v>
      </c>
      <c r="X42" s="1">
        <v>3.2669999999999998E-6</v>
      </c>
      <c r="Y42" s="1">
        <v>3.4021E-6</v>
      </c>
      <c r="Z42" s="1">
        <v>3.5360999999999999E-6</v>
      </c>
      <c r="AA42" s="1">
        <v>3.6687999999999999E-6</v>
      </c>
      <c r="AB42" s="1">
        <v>3.8002999999999999E-6</v>
      </c>
      <c r="AC42" s="1">
        <v>3.9306000000000001E-6</v>
      </c>
      <c r="AD42" s="1">
        <v>4.0597000000000003E-6</v>
      </c>
      <c r="AE42" s="1">
        <v>4.1876000000000004E-6</v>
      </c>
      <c r="AF42" s="1">
        <v>4.3143000000000004E-6</v>
      </c>
      <c r="AG42" s="1">
        <v>4.4398000000000002E-6</v>
      </c>
      <c r="AH42" s="1">
        <v>4.5639999999999998E-6</v>
      </c>
      <c r="AI42" s="1">
        <v>4.6871000000000004E-6</v>
      </c>
      <c r="AJ42" s="1">
        <v>4.8088999999999998E-6</v>
      </c>
      <c r="AK42" s="1">
        <v>4.9295E-6</v>
      </c>
      <c r="AL42" s="1">
        <v>5.0490000000000003E-6</v>
      </c>
      <c r="AM42" s="1">
        <v>5.1671E-6</v>
      </c>
      <c r="AN42" s="1">
        <v>5.2840999999999999E-6</v>
      </c>
      <c r="AO42" s="1">
        <v>5.3998000000000004E-6</v>
      </c>
      <c r="AP42" s="1">
        <v>5.5144000000000001E-6</v>
      </c>
      <c r="AQ42" s="1">
        <v>5.6276000000000001E-6</v>
      </c>
      <c r="AR42" s="1">
        <v>5.7397000000000003E-6</v>
      </c>
      <c r="AS42" s="1">
        <v>5.8505000000000001E-6</v>
      </c>
      <c r="AT42" s="1">
        <v>5.9600999999999999E-6</v>
      </c>
      <c r="AU42" s="1">
        <v>6.0684999999999996E-6</v>
      </c>
      <c r="AV42" s="1">
        <v>6.1755999999999998E-6</v>
      </c>
      <c r="AW42" s="1">
        <v>6.2814999999999999E-6</v>
      </c>
      <c r="AX42" s="1">
        <v>6.3861999999999999E-6</v>
      </c>
      <c r="AY42" s="1">
        <v>6.4895999999999997E-6</v>
      </c>
    </row>
    <row r="43" spans="1:51">
      <c r="A43" t="s">
        <v>41</v>
      </c>
      <c r="B43" s="1">
        <v>5.3138000000000002E-17</v>
      </c>
      <c r="C43" s="1">
        <v>3.984E-12</v>
      </c>
      <c r="D43" s="1">
        <v>8.2340000000000007E-12</v>
      </c>
      <c r="E43" s="1">
        <v>1.2745999999999999E-11</v>
      </c>
      <c r="F43" s="1">
        <v>1.7517000000000001E-11</v>
      </c>
      <c r="G43" s="1">
        <v>2.2546999999999999E-11</v>
      </c>
      <c r="H43" s="1">
        <v>2.7808000000000001E-11</v>
      </c>
      <c r="I43" s="1">
        <v>3.3330000000000003E-11</v>
      </c>
      <c r="J43" s="1">
        <v>3.9101000000000002E-11</v>
      </c>
      <c r="K43" s="1">
        <v>4.5118999999999999E-11</v>
      </c>
      <c r="L43" s="1">
        <v>5.1381999999999999E-11</v>
      </c>
      <c r="M43" s="1">
        <v>5.7888000000000002E-11</v>
      </c>
      <c r="N43" s="1">
        <v>6.4633999999999996E-11</v>
      </c>
      <c r="O43" s="1">
        <v>7.1618000000000003E-11</v>
      </c>
      <c r="P43" s="1">
        <v>7.8838000000000005E-11</v>
      </c>
      <c r="Q43" s="1">
        <v>8.6291000000000002E-11</v>
      </c>
      <c r="R43" s="1">
        <v>9.3975000000000004E-11</v>
      </c>
      <c r="S43" s="1">
        <v>1.0189E-10</v>
      </c>
      <c r="T43" s="1">
        <v>1.1002999999999999E-10</v>
      </c>
      <c r="U43" s="1">
        <v>1.1838999999999999E-10</v>
      </c>
      <c r="V43" s="1">
        <v>1.2697E-10</v>
      </c>
      <c r="W43" s="1">
        <v>1.3576999999999999E-10</v>
      </c>
      <c r="X43" s="1">
        <v>1.4479E-10</v>
      </c>
      <c r="Y43" s="1">
        <v>1.5402E-10</v>
      </c>
      <c r="Z43" s="1">
        <v>1.6347000000000001E-10</v>
      </c>
      <c r="AA43" s="1">
        <v>1.7311999999999999E-10</v>
      </c>
      <c r="AB43" s="1">
        <v>1.8298E-10</v>
      </c>
      <c r="AC43" s="1">
        <v>1.9304000000000001E-10</v>
      </c>
      <c r="AD43" s="1">
        <v>2.0330999999999999E-10</v>
      </c>
      <c r="AE43" s="1">
        <v>2.1377E-10</v>
      </c>
      <c r="AF43" s="1">
        <v>2.2444E-10</v>
      </c>
      <c r="AG43" s="1">
        <v>2.3529000000000002E-10</v>
      </c>
      <c r="AH43" s="1">
        <v>2.4634E-10</v>
      </c>
      <c r="AI43" s="1">
        <v>2.5758E-10</v>
      </c>
      <c r="AJ43" s="1">
        <v>2.69E-10</v>
      </c>
      <c r="AK43" s="1">
        <v>2.8060999999999998E-10</v>
      </c>
      <c r="AL43" s="1">
        <v>2.9239999999999999E-10</v>
      </c>
      <c r="AM43" s="1">
        <v>3.0437999999999999E-10</v>
      </c>
      <c r="AN43" s="1">
        <v>3.1652000000000001E-10</v>
      </c>
      <c r="AO43" s="1">
        <v>3.2885000000000001E-10</v>
      </c>
      <c r="AP43" s="1">
        <v>3.4135000000000002E-10</v>
      </c>
      <c r="AQ43" s="1">
        <v>3.5401E-10</v>
      </c>
      <c r="AR43" s="1">
        <v>3.6684999999999998E-10</v>
      </c>
      <c r="AS43" s="1">
        <v>3.7984999999999999E-10</v>
      </c>
      <c r="AT43" s="1">
        <v>3.9301000000000002E-10</v>
      </c>
      <c r="AU43" s="1">
        <v>4.0634000000000002E-10</v>
      </c>
      <c r="AV43" s="1">
        <v>4.1982E-10</v>
      </c>
      <c r="AW43" s="1">
        <v>4.3346000000000002E-10</v>
      </c>
      <c r="AX43" s="1">
        <v>4.4724999999999998E-10</v>
      </c>
      <c r="AY43" s="1">
        <v>4.6118999999999999E-10</v>
      </c>
    </row>
    <row r="44" spans="1:51">
      <c r="A44" t="s">
        <v>42</v>
      </c>
      <c r="B44" s="1">
        <v>1.8485E-14</v>
      </c>
      <c r="C44" s="1">
        <v>1.8973000000000001E-9</v>
      </c>
      <c r="D44" s="1">
        <v>4.9082000000000001E-9</v>
      </c>
      <c r="E44" s="1">
        <v>9.034E-9</v>
      </c>
      <c r="F44" s="1">
        <v>1.4276E-8</v>
      </c>
      <c r="G44" s="1">
        <v>2.0634000000000001E-8</v>
      </c>
      <c r="H44" s="1">
        <v>2.8034000000000001E-8</v>
      </c>
      <c r="I44" s="1">
        <v>3.6568E-8</v>
      </c>
      <c r="J44" s="1">
        <v>4.6211999999999997E-8</v>
      </c>
      <c r="K44" s="1">
        <v>5.6965000000000001E-8</v>
      </c>
      <c r="L44" s="1">
        <v>6.8826999999999998E-8</v>
      </c>
      <c r="M44" s="1">
        <v>8.1798000000000002E-8</v>
      </c>
      <c r="N44" s="1">
        <v>9.5878000000000007E-8</v>
      </c>
      <c r="O44" s="1">
        <v>1.1107E-7</v>
      </c>
      <c r="P44" s="1">
        <v>1.2736E-7</v>
      </c>
      <c r="Q44" s="1">
        <v>1.4476999999999999E-7</v>
      </c>
      <c r="R44" s="1">
        <v>1.6327999999999999E-7</v>
      </c>
      <c r="S44" s="1">
        <v>1.829E-7</v>
      </c>
      <c r="T44" s="1">
        <v>2.0361999999999999E-7</v>
      </c>
      <c r="U44" s="1">
        <v>2.2545E-7</v>
      </c>
      <c r="V44" s="1">
        <v>2.4838E-7</v>
      </c>
      <c r="W44" s="1">
        <v>2.7242E-7</v>
      </c>
      <c r="X44" s="1">
        <v>2.9756000000000003E-7</v>
      </c>
      <c r="Y44" s="1">
        <v>3.2379999999999997E-7</v>
      </c>
      <c r="Z44" s="1">
        <v>3.5115000000000002E-7</v>
      </c>
      <c r="AA44" s="1">
        <v>3.7959000000000003E-7</v>
      </c>
      <c r="AB44" s="1">
        <v>4.0913000000000001E-7</v>
      </c>
      <c r="AC44" s="1">
        <v>4.3977999999999998E-7</v>
      </c>
      <c r="AD44" s="1">
        <v>4.7151999999999998E-7</v>
      </c>
      <c r="AE44" s="1">
        <v>5.0436000000000005E-7</v>
      </c>
      <c r="AF44" s="1">
        <v>5.3829000000000004E-7</v>
      </c>
      <c r="AG44" s="1">
        <v>5.7332999999999996E-7</v>
      </c>
      <c r="AH44" s="1">
        <v>6.0945000000000005E-7</v>
      </c>
      <c r="AI44" s="1">
        <v>6.4667999999999996E-7</v>
      </c>
      <c r="AJ44" s="1">
        <v>6.8500000000000001E-7</v>
      </c>
      <c r="AK44" s="1">
        <v>7.2440999999999996E-7</v>
      </c>
      <c r="AL44" s="1">
        <v>7.6491000000000004E-7</v>
      </c>
      <c r="AM44" s="1">
        <v>8.0650999999999999E-7</v>
      </c>
      <c r="AN44" s="1">
        <v>8.4919999999999995E-7</v>
      </c>
      <c r="AO44" s="1">
        <v>8.9299E-7</v>
      </c>
      <c r="AP44" s="1">
        <v>9.3786999999999997E-7</v>
      </c>
      <c r="AQ44" s="1">
        <v>9.8382999999999999E-7</v>
      </c>
      <c r="AR44" s="1">
        <v>1.0308999999999999E-6</v>
      </c>
      <c r="AS44" s="1">
        <v>1.079E-6</v>
      </c>
      <c r="AT44" s="1">
        <v>1.1283000000000001E-6</v>
      </c>
      <c r="AU44" s="1">
        <v>1.1786E-6</v>
      </c>
      <c r="AV44" s="1">
        <v>1.2300000000000001E-6</v>
      </c>
      <c r="AW44" s="1">
        <v>1.2826E-6</v>
      </c>
      <c r="AX44" s="1">
        <v>1.3362E-6</v>
      </c>
      <c r="AY44" s="1">
        <v>1.3909000000000001E-6</v>
      </c>
    </row>
    <row r="45" spans="1:51">
      <c r="A45" t="s">
        <v>43</v>
      </c>
      <c r="B45" s="1">
        <v>4.2241000000000001E-12</v>
      </c>
      <c r="C45" s="1">
        <v>3.0552E-7</v>
      </c>
      <c r="D45" s="1">
        <v>6.0923999999999997E-7</v>
      </c>
      <c r="E45" s="1">
        <v>9.1113000000000003E-7</v>
      </c>
      <c r="F45" s="1">
        <v>1.2111999999999999E-6</v>
      </c>
      <c r="G45" s="1">
        <v>1.5094999999999999E-6</v>
      </c>
      <c r="H45" s="1">
        <v>1.8062E-6</v>
      </c>
      <c r="I45" s="1">
        <v>2.1011000000000001E-6</v>
      </c>
      <c r="J45" s="1">
        <v>2.3941999999999999E-6</v>
      </c>
      <c r="K45" s="1">
        <v>2.6857E-6</v>
      </c>
      <c r="L45" s="1">
        <v>2.9753000000000001E-6</v>
      </c>
      <c r="M45" s="1">
        <v>3.2631999999999999E-6</v>
      </c>
      <c r="N45" s="1">
        <v>3.5495000000000001E-6</v>
      </c>
      <c r="O45" s="1">
        <v>3.8338999999999998E-6</v>
      </c>
      <c r="P45" s="1">
        <v>4.1166999999999999E-6</v>
      </c>
      <c r="Q45" s="1">
        <v>4.3977000000000003E-6</v>
      </c>
      <c r="R45" s="1">
        <v>4.6770000000000003E-6</v>
      </c>
      <c r="S45" s="1">
        <v>4.9546E-6</v>
      </c>
      <c r="T45" s="1">
        <v>5.2305000000000002E-6</v>
      </c>
      <c r="U45" s="1">
        <v>5.5047E-6</v>
      </c>
      <c r="V45" s="1">
        <v>5.7771000000000001E-6</v>
      </c>
      <c r="W45" s="1">
        <v>6.0479000000000002E-6</v>
      </c>
      <c r="X45" s="1">
        <v>6.3168999999999996E-6</v>
      </c>
      <c r="Y45" s="1">
        <v>6.5842999999999998E-6</v>
      </c>
      <c r="Z45" s="1">
        <v>6.8499000000000003E-6</v>
      </c>
      <c r="AA45" s="1">
        <v>7.1138999999999998E-6</v>
      </c>
      <c r="AB45" s="1">
        <v>7.3761000000000004E-6</v>
      </c>
      <c r="AC45" s="1">
        <v>7.6366999999999992E-6</v>
      </c>
      <c r="AD45" s="1">
        <v>7.8954999999999992E-6</v>
      </c>
      <c r="AE45" s="1">
        <v>8.1527000000000007E-6</v>
      </c>
      <c r="AF45" s="1">
        <v>8.4081E-6</v>
      </c>
      <c r="AG45" s="1">
        <v>8.6618999999999992E-6</v>
      </c>
      <c r="AH45" s="1">
        <v>8.9139999999999997E-6</v>
      </c>
      <c r="AI45" s="1">
        <v>9.1642999999999997E-6</v>
      </c>
      <c r="AJ45" s="1">
        <v>9.4129999999999995E-6</v>
      </c>
      <c r="AK45" s="1">
        <v>9.6600000000000007E-6</v>
      </c>
      <c r="AL45" s="1">
        <v>9.9052999999999998E-6</v>
      </c>
      <c r="AM45" s="1">
        <v>1.0149000000000001E-5</v>
      </c>
      <c r="AN45" s="1">
        <v>1.0390999999999999E-5</v>
      </c>
      <c r="AO45" s="1">
        <v>1.0631E-5</v>
      </c>
      <c r="AP45" s="1">
        <v>1.0869E-5</v>
      </c>
      <c r="AQ45" s="1">
        <v>1.1106E-5</v>
      </c>
      <c r="AR45" s="1">
        <v>1.1341E-5</v>
      </c>
      <c r="AS45" s="1">
        <v>1.1574E-5</v>
      </c>
      <c r="AT45" s="1">
        <v>1.1806E-5</v>
      </c>
      <c r="AU45" s="1">
        <v>1.2036E-5</v>
      </c>
      <c r="AV45" s="1">
        <v>1.2264E-5</v>
      </c>
      <c r="AW45" s="1">
        <v>1.2490999999999999E-5</v>
      </c>
      <c r="AX45" s="1">
        <v>1.2714999999999999E-5</v>
      </c>
      <c r="AY45" s="1">
        <v>1.2938E-5</v>
      </c>
    </row>
    <row r="46" spans="1:51">
      <c r="A46" t="s">
        <v>44</v>
      </c>
      <c r="B46" s="1">
        <v>7.4676999999999998E-12</v>
      </c>
      <c r="C46" s="1">
        <v>5.4171E-7</v>
      </c>
      <c r="D46" s="1">
        <v>1.0832000000000001E-6</v>
      </c>
      <c r="E46" s="1">
        <v>1.6246000000000001E-6</v>
      </c>
      <c r="F46" s="1">
        <v>2.1658000000000001E-6</v>
      </c>
      <c r="G46" s="1">
        <v>2.7070000000000001E-6</v>
      </c>
      <c r="H46" s="1">
        <v>3.2484000000000001E-6</v>
      </c>
      <c r="I46" s="1">
        <v>3.7896999999999999E-6</v>
      </c>
      <c r="J46" s="1">
        <v>4.3309999999999997E-6</v>
      </c>
      <c r="K46" s="1">
        <v>4.8722999999999999E-6</v>
      </c>
      <c r="L46" s="1">
        <v>5.4136000000000001E-6</v>
      </c>
      <c r="M46" s="1">
        <v>5.9549999999999997E-6</v>
      </c>
      <c r="N46" s="1">
        <v>6.4964000000000002E-6</v>
      </c>
      <c r="O46" s="1">
        <v>7.0377999999999998E-6</v>
      </c>
      <c r="P46" s="1">
        <v>7.5793999999999998E-6</v>
      </c>
      <c r="Q46" s="1">
        <v>8.1210000000000007E-6</v>
      </c>
      <c r="R46" s="1">
        <v>8.6627999999999995E-6</v>
      </c>
      <c r="S46" s="1">
        <v>9.2047000000000001E-6</v>
      </c>
      <c r="T46" s="1">
        <v>9.7466000000000008E-6</v>
      </c>
      <c r="U46" s="1">
        <v>1.0288999999999999E-5</v>
      </c>
      <c r="V46" s="1">
        <v>1.0831E-5</v>
      </c>
      <c r="W46" s="1">
        <v>1.1372999999999999E-5</v>
      </c>
      <c r="X46" s="1">
        <v>1.1916000000000001E-5</v>
      </c>
      <c r="Y46" s="1">
        <v>1.2459E-5</v>
      </c>
      <c r="Z46" s="1">
        <v>1.3002E-5</v>
      </c>
      <c r="AA46" s="1">
        <v>1.3545E-5</v>
      </c>
      <c r="AB46" s="1">
        <v>1.4088E-5</v>
      </c>
      <c r="AC46" s="1">
        <v>1.4632E-5</v>
      </c>
      <c r="AD46" s="1">
        <v>1.5175E-5</v>
      </c>
      <c r="AE46" s="1">
        <v>1.5719E-5</v>
      </c>
      <c r="AF46" s="1">
        <v>1.6263E-5</v>
      </c>
      <c r="AG46" s="1">
        <v>1.6807999999999999E-5</v>
      </c>
      <c r="AH46" s="1">
        <v>1.7351999999999999E-5</v>
      </c>
      <c r="AI46" s="1">
        <v>1.7897000000000002E-5</v>
      </c>
      <c r="AJ46" s="1">
        <v>1.8442000000000001E-5</v>
      </c>
      <c r="AK46" s="1">
        <v>1.8987999999999998E-5</v>
      </c>
      <c r="AL46" s="1">
        <v>1.9533000000000001E-5</v>
      </c>
      <c r="AM46" s="1">
        <v>2.0078999999999999E-5</v>
      </c>
      <c r="AN46" s="1">
        <v>2.0625999999999999E-5</v>
      </c>
      <c r="AO46" s="1">
        <v>2.1172E-5</v>
      </c>
      <c r="AP46" s="1">
        <v>2.1719E-5</v>
      </c>
      <c r="AQ46" s="1">
        <v>2.2266E-5</v>
      </c>
      <c r="AR46" s="1">
        <v>2.2813E-5</v>
      </c>
      <c r="AS46" s="1">
        <v>2.3360999999999999E-5</v>
      </c>
      <c r="AT46" s="1">
        <v>2.3909000000000001E-5</v>
      </c>
      <c r="AU46" s="1">
        <v>2.4457E-5</v>
      </c>
      <c r="AV46" s="1">
        <v>2.5006000000000001E-5</v>
      </c>
      <c r="AW46" s="1">
        <v>2.5554999999999998E-5</v>
      </c>
      <c r="AX46" s="1">
        <v>2.6103999999999999E-5</v>
      </c>
      <c r="AY46" s="1">
        <v>2.6653E-5</v>
      </c>
    </row>
    <row r="47" spans="1:51">
      <c r="A47" t="s">
        <v>45</v>
      </c>
      <c r="B47" s="1">
        <v>2.1039E-12</v>
      </c>
      <c r="C47" s="1">
        <v>1.5171E-7</v>
      </c>
      <c r="D47" s="1">
        <v>3.016E-7</v>
      </c>
      <c r="E47" s="1">
        <v>4.4967999999999999E-7</v>
      </c>
      <c r="F47" s="1">
        <v>5.9599999999999999E-7</v>
      </c>
      <c r="G47" s="1">
        <v>7.4059999999999995E-7</v>
      </c>
      <c r="H47" s="1">
        <v>8.8354999999999999E-7</v>
      </c>
      <c r="I47" s="1">
        <v>1.0247999999999999E-6</v>
      </c>
      <c r="J47" s="1">
        <v>1.1645E-6</v>
      </c>
      <c r="K47" s="1">
        <v>1.3025E-6</v>
      </c>
      <c r="L47" s="1">
        <v>1.4389999999999999E-6</v>
      </c>
      <c r="M47" s="1">
        <v>1.5740000000000001E-6</v>
      </c>
      <c r="N47" s="1">
        <v>1.7073999999999999E-6</v>
      </c>
      <c r="O47" s="1">
        <v>1.8392999999999999E-6</v>
      </c>
      <c r="P47" s="1">
        <v>1.9698000000000002E-6</v>
      </c>
      <c r="Q47" s="1">
        <v>2.0988000000000001E-6</v>
      </c>
      <c r="R47" s="1">
        <v>2.2264E-6</v>
      </c>
      <c r="S47" s="1">
        <v>2.3526999999999999E-6</v>
      </c>
      <c r="T47" s="1">
        <v>2.4775E-6</v>
      </c>
      <c r="U47" s="1">
        <v>2.6011E-6</v>
      </c>
      <c r="V47" s="1">
        <v>2.7232999999999998E-6</v>
      </c>
      <c r="W47" s="1">
        <v>2.8443E-6</v>
      </c>
      <c r="X47" s="1">
        <v>2.9639999999999999E-6</v>
      </c>
      <c r="Y47" s="1">
        <v>3.0825000000000001E-6</v>
      </c>
      <c r="Z47" s="1">
        <v>3.1997E-6</v>
      </c>
      <c r="AA47" s="1">
        <v>3.3158000000000001E-6</v>
      </c>
      <c r="AB47" s="1">
        <v>3.4307E-6</v>
      </c>
      <c r="AC47" s="1">
        <v>3.5445000000000001E-6</v>
      </c>
      <c r="AD47" s="1">
        <v>3.6571000000000001E-6</v>
      </c>
      <c r="AE47" s="1">
        <v>3.7687E-6</v>
      </c>
      <c r="AF47" s="1">
        <v>3.8792000000000001E-6</v>
      </c>
      <c r="AG47" s="1">
        <v>3.9886000000000002E-6</v>
      </c>
      <c r="AH47" s="1">
        <v>4.0969999999999999E-6</v>
      </c>
      <c r="AI47" s="1">
        <v>4.2045000000000001E-6</v>
      </c>
      <c r="AJ47" s="1">
        <v>4.3108999999999997E-6</v>
      </c>
      <c r="AK47" s="1">
        <v>4.4163000000000004E-6</v>
      </c>
      <c r="AL47" s="1">
        <v>4.5208E-6</v>
      </c>
      <c r="AM47" s="1">
        <v>4.6244000000000001E-6</v>
      </c>
      <c r="AN47" s="1">
        <v>4.7271E-6</v>
      </c>
      <c r="AO47" s="1">
        <v>4.8288999999999996E-6</v>
      </c>
      <c r="AP47" s="1">
        <v>4.9299E-6</v>
      </c>
      <c r="AQ47" s="1">
        <v>5.0300000000000001E-6</v>
      </c>
      <c r="AR47" s="1">
        <v>5.1293000000000002E-6</v>
      </c>
      <c r="AS47" s="1">
        <v>5.2278000000000002E-6</v>
      </c>
      <c r="AT47" s="1">
        <v>5.3255000000000001E-6</v>
      </c>
      <c r="AU47" s="1">
        <v>5.4224E-6</v>
      </c>
      <c r="AV47" s="1">
        <v>5.5186E-6</v>
      </c>
      <c r="AW47" s="1">
        <v>5.6141000000000002E-6</v>
      </c>
      <c r="AX47" s="1">
        <v>5.7088000000000003E-6</v>
      </c>
      <c r="AY47" s="1">
        <v>5.8029E-6</v>
      </c>
    </row>
    <row r="48" spans="1:51">
      <c r="A48" t="s">
        <v>46</v>
      </c>
      <c r="B48" s="1">
        <v>1.2708E-11</v>
      </c>
      <c r="C48" s="1">
        <v>9.2104999999999995E-7</v>
      </c>
      <c r="D48" s="1">
        <v>1.84E-6</v>
      </c>
      <c r="E48" s="1">
        <v>2.7568E-6</v>
      </c>
      <c r="F48" s="1">
        <v>3.6716999999999999E-6</v>
      </c>
      <c r="G48" s="1">
        <v>4.5847000000000003E-6</v>
      </c>
      <c r="H48" s="1">
        <v>5.4966E-6</v>
      </c>
      <c r="I48" s="1">
        <v>6.4065000000000004E-6</v>
      </c>
      <c r="J48" s="1">
        <v>7.3147999999999998E-6</v>
      </c>
      <c r="K48" s="1">
        <v>8.2213000000000004E-6</v>
      </c>
      <c r="L48" s="1">
        <v>9.1262999999999993E-6</v>
      </c>
      <c r="M48" s="1">
        <v>1.0030000000000001E-5</v>
      </c>
      <c r="N48" s="1">
        <v>1.0930999999999999E-5</v>
      </c>
      <c r="O48" s="1">
        <v>1.1832E-5</v>
      </c>
      <c r="P48" s="1">
        <v>1.273E-5</v>
      </c>
      <c r="Q48" s="1">
        <v>1.3628000000000001E-5</v>
      </c>
      <c r="R48" s="1">
        <v>1.4524E-5</v>
      </c>
      <c r="S48" s="1">
        <v>1.5418E-5</v>
      </c>
      <c r="T48" s="1">
        <v>1.6311E-5</v>
      </c>
      <c r="U48" s="1">
        <v>1.7203000000000001E-5</v>
      </c>
      <c r="V48" s="1">
        <v>1.8093000000000001E-5</v>
      </c>
      <c r="W48" s="1">
        <v>1.8981999999999999E-5</v>
      </c>
      <c r="X48" s="1">
        <v>1.9870000000000001E-5</v>
      </c>
      <c r="Y48" s="1">
        <v>2.0755999999999999E-5</v>
      </c>
      <c r="Z48" s="1">
        <v>2.1642E-5</v>
      </c>
      <c r="AA48" s="1">
        <v>2.2526000000000001E-5</v>
      </c>
      <c r="AB48" s="1">
        <v>2.3408999999999999E-5</v>
      </c>
      <c r="AC48" s="1">
        <v>2.429E-5</v>
      </c>
      <c r="AD48" s="1">
        <v>2.5171E-5</v>
      </c>
      <c r="AE48" s="1">
        <v>2.605E-5</v>
      </c>
      <c r="AF48" s="1">
        <v>2.6928999999999999E-5</v>
      </c>
      <c r="AG48" s="1">
        <v>2.7806000000000001E-5</v>
      </c>
      <c r="AH48" s="1">
        <v>2.8682000000000001E-5</v>
      </c>
      <c r="AI48" s="1">
        <v>2.9556999999999998E-5</v>
      </c>
      <c r="AJ48" s="1">
        <v>3.0431000000000001E-5</v>
      </c>
      <c r="AK48" s="1">
        <v>3.1303999999999997E-5</v>
      </c>
      <c r="AL48" s="1">
        <v>3.2175999999999998E-5</v>
      </c>
      <c r="AM48" s="1">
        <v>3.3046999999999997E-5</v>
      </c>
      <c r="AN48" s="1">
        <v>3.3917000000000001E-5</v>
      </c>
      <c r="AO48" s="1">
        <v>3.4786000000000002E-5</v>
      </c>
      <c r="AP48" s="1">
        <v>3.5654000000000001E-5</v>
      </c>
      <c r="AQ48" s="1">
        <v>3.6520999999999998E-5</v>
      </c>
      <c r="AR48" s="1">
        <v>3.7387E-5</v>
      </c>
      <c r="AS48" s="1">
        <v>3.8251999999999999E-5</v>
      </c>
      <c r="AT48" s="1">
        <v>3.9116999999999998E-5</v>
      </c>
      <c r="AU48" s="1">
        <v>3.998E-5</v>
      </c>
      <c r="AV48" s="1">
        <v>4.0842E-5</v>
      </c>
      <c r="AW48" s="1">
        <v>4.1703999999999999E-5</v>
      </c>
      <c r="AX48" s="1">
        <v>4.2565000000000003E-5</v>
      </c>
      <c r="AY48" s="1">
        <v>4.3424000000000003E-5</v>
      </c>
    </row>
    <row r="49" spans="1:51">
      <c r="A49" t="s">
        <v>47</v>
      </c>
      <c r="B49" s="1">
        <v>7.2111999999999998E-12</v>
      </c>
      <c r="C49" s="1">
        <v>5.2269000000000003E-7</v>
      </c>
      <c r="D49" s="1">
        <v>1.0442999999999999E-6</v>
      </c>
      <c r="E49" s="1">
        <v>1.5648E-6</v>
      </c>
      <c r="F49" s="1">
        <v>2.0841999999999999E-6</v>
      </c>
      <c r="G49" s="1">
        <v>2.6025000000000001E-6</v>
      </c>
      <c r="H49" s="1">
        <v>3.1201999999999998E-6</v>
      </c>
      <c r="I49" s="1">
        <v>3.6366E-6</v>
      </c>
      <c r="J49" s="1">
        <v>4.1519E-6</v>
      </c>
      <c r="K49" s="1">
        <v>4.6661000000000001E-6</v>
      </c>
      <c r="L49" s="1">
        <v>5.1792000000000003E-6</v>
      </c>
      <c r="M49" s="1">
        <v>5.6910000000000002E-6</v>
      </c>
      <c r="N49" s="1">
        <v>6.2017000000000003E-6</v>
      </c>
      <c r="O49" s="1">
        <v>6.7112000000000002E-6</v>
      </c>
      <c r="P49" s="1">
        <v>7.2193999999999999E-6</v>
      </c>
      <c r="Q49" s="1">
        <v>7.7263999999999994E-6</v>
      </c>
      <c r="R49" s="1">
        <v>8.2320000000000001E-6</v>
      </c>
      <c r="S49" s="1">
        <v>8.7363999999999999E-6</v>
      </c>
      <c r="T49" s="1">
        <v>9.2395000000000002E-6</v>
      </c>
      <c r="U49" s="1">
        <v>9.7411999999999992E-6</v>
      </c>
      <c r="V49" s="1">
        <v>1.0242E-5</v>
      </c>
      <c r="W49" s="1">
        <v>1.0740999999999999E-5</v>
      </c>
      <c r="X49" s="1">
        <v>1.1238E-5</v>
      </c>
      <c r="Y49" s="1">
        <v>1.1734E-5</v>
      </c>
      <c r="Z49" s="1">
        <v>1.2228999999999999E-5</v>
      </c>
      <c r="AA49" s="1">
        <v>1.2721999999999999E-5</v>
      </c>
      <c r="AB49" s="1">
        <v>1.3213999999999999E-5</v>
      </c>
      <c r="AC49" s="1">
        <v>1.3704E-5</v>
      </c>
      <c r="AD49" s="1">
        <v>1.4192999999999999E-5</v>
      </c>
      <c r="AE49" s="1">
        <v>1.468E-5</v>
      </c>
      <c r="AF49" s="1">
        <v>1.5166E-5</v>
      </c>
      <c r="AG49" s="1">
        <v>1.5650000000000001E-5</v>
      </c>
      <c r="AH49" s="1">
        <v>1.6132000000000001E-5</v>
      </c>
      <c r="AI49" s="1">
        <v>1.6612999999999998E-5</v>
      </c>
      <c r="AJ49" s="1">
        <v>1.7091999999999998E-5</v>
      </c>
      <c r="AK49" s="1">
        <v>1.7569000000000001E-5</v>
      </c>
      <c r="AL49" s="1">
        <v>1.8045000000000001E-5</v>
      </c>
      <c r="AM49" s="1">
        <v>1.8519E-5</v>
      </c>
      <c r="AN49" s="1">
        <v>1.8991000000000002E-5</v>
      </c>
      <c r="AO49" s="1">
        <v>1.9460999999999999E-5</v>
      </c>
      <c r="AP49" s="1">
        <v>1.9930000000000001E-5</v>
      </c>
      <c r="AQ49" s="1">
        <v>2.0397000000000001E-5</v>
      </c>
      <c r="AR49" s="1">
        <v>2.0862000000000001E-5</v>
      </c>
      <c r="AS49" s="1">
        <v>2.1325E-5</v>
      </c>
      <c r="AT49" s="1">
        <v>2.1786000000000001E-5</v>
      </c>
      <c r="AU49" s="1">
        <v>2.2245000000000001E-5</v>
      </c>
      <c r="AV49" s="1">
        <v>2.2702E-5</v>
      </c>
      <c r="AW49" s="1">
        <v>2.3156999999999999E-5</v>
      </c>
      <c r="AX49" s="1">
        <v>2.3609999999999999E-5</v>
      </c>
      <c r="AY49" s="1">
        <v>2.4060999999999999E-5</v>
      </c>
    </row>
    <row r="50" spans="1:51">
      <c r="A50" t="s">
        <v>48</v>
      </c>
      <c r="B50" s="1">
        <v>1.6503000000000001E-11</v>
      </c>
      <c r="C50" s="1">
        <v>1.1960000000000001E-6</v>
      </c>
      <c r="D50" s="1">
        <v>2.3887999999999999E-6</v>
      </c>
      <c r="E50" s="1">
        <v>3.5785999999999999E-6</v>
      </c>
      <c r="F50" s="1">
        <v>4.7655000000000004E-6</v>
      </c>
      <c r="G50" s="1">
        <v>5.9495999999999998E-6</v>
      </c>
      <c r="H50" s="1">
        <v>7.1323999999999997E-6</v>
      </c>
      <c r="I50" s="1">
        <v>8.3120999999999996E-6</v>
      </c>
      <c r="J50" s="1">
        <v>9.4892000000000006E-6</v>
      </c>
      <c r="K50" s="1">
        <v>1.0664E-5</v>
      </c>
      <c r="L50" s="1">
        <v>1.1836E-5</v>
      </c>
      <c r="M50" s="1">
        <v>1.3006E-5</v>
      </c>
      <c r="N50" s="1">
        <v>1.4173E-5</v>
      </c>
      <c r="O50" s="1">
        <v>1.5338000000000001E-5</v>
      </c>
      <c r="P50" s="1">
        <v>1.6500000000000001E-5</v>
      </c>
      <c r="Q50" s="1">
        <v>1.7660999999999999E-5</v>
      </c>
      <c r="R50" s="1">
        <v>1.8819000000000001E-5</v>
      </c>
      <c r="S50" s="1">
        <v>1.9975000000000001E-5</v>
      </c>
      <c r="T50" s="1">
        <v>2.1128000000000002E-5</v>
      </c>
      <c r="U50" s="1">
        <v>2.228E-5</v>
      </c>
      <c r="V50" s="1">
        <v>2.3428999999999999E-5</v>
      </c>
      <c r="W50" s="1">
        <v>2.4576E-5</v>
      </c>
      <c r="X50" s="1">
        <v>2.5721999999999999E-5</v>
      </c>
      <c r="Y50" s="1">
        <v>2.6865000000000001E-5</v>
      </c>
      <c r="Z50" s="1">
        <v>2.8005999999999999E-5</v>
      </c>
      <c r="AA50" s="1">
        <v>2.9145E-5</v>
      </c>
      <c r="AB50" s="1">
        <v>3.0281999999999999E-5</v>
      </c>
      <c r="AC50" s="1">
        <v>3.1417000000000001E-5</v>
      </c>
      <c r="AD50" s="1">
        <v>3.2551000000000001E-5</v>
      </c>
      <c r="AE50" s="1">
        <v>3.3682E-5</v>
      </c>
      <c r="AF50" s="1">
        <v>3.4811999999999998E-5</v>
      </c>
      <c r="AG50" s="1">
        <v>3.5939999999999998E-5</v>
      </c>
      <c r="AH50" s="1">
        <v>3.7064999999999998E-5</v>
      </c>
      <c r="AI50" s="1">
        <v>3.8189999999999999E-5</v>
      </c>
      <c r="AJ50" s="1">
        <v>3.9311999999999999E-5</v>
      </c>
      <c r="AK50" s="1">
        <v>4.0432000000000002E-5</v>
      </c>
      <c r="AL50" s="1">
        <v>4.1551000000000002E-5</v>
      </c>
      <c r="AM50" s="1">
        <v>4.2667999999999999E-5</v>
      </c>
      <c r="AN50" s="1">
        <v>4.3782999999999997E-5</v>
      </c>
      <c r="AO50" s="1">
        <v>4.4897000000000001E-5</v>
      </c>
      <c r="AP50" s="1">
        <v>4.6008999999999999E-5</v>
      </c>
      <c r="AQ50" s="1">
        <v>4.7119000000000001E-5</v>
      </c>
      <c r="AR50" s="1">
        <v>4.8226999999999998E-5</v>
      </c>
      <c r="AS50" s="1">
        <v>4.9333999999999999E-5</v>
      </c>
      <c r="AT50" s="1">
        <v>5.0439000000000003E-5</v>
      </c>
      <c r="AU50" s="1">
        <v>5.1542000000000002E-5</v>
      </c>
      <c r="AV50" s="1">
        <v>5.2643999999999999E-5</v>
      </c>
      <c r="AW50" s="1">
        <v>5.3743999999999999E-5</v>
      </c>
      <c r="AX50" s="1">
        <v>5.4843000000000003E-5</v>
      </c>
      <c r="AY50" s="1">
        <v>5.5939000000000001E-5</v>
      </c>
    </row>
    <row r="51" spans="1:51">
      <c r="A51" t="s">
        <v>49</v>
      </c>
      <c r="B51" s="1">
        <v>7.8051999999999999E-15</v>
      </c>
      <c r="C51" s="1">
        <v>1.5367999999999999E-9</v>
      </c>
      <c r="D51" s="1">
        <v>5.0222999999999999E-9</v>
      </c>
      <c r="E51" s="1">
        <v>1.0468E-8</v>
      </c>
      <c r="F51" s="1">
        <v>1.7885999999999999E-8</v>
      </c>
      <c r="G51" s="1">
        <v>2.7287999999999999E-8</v>
      </c>
      <c r="H51" s="1">
        <v>3.8600000000000002E-8</v>
      </c>
      <c r="I51" s="1">
        <v>5.1941000000000002E-8</v>
      </c>
      <c r="J51" s="1">
        <v>6.7291000000000003E-8</v>
      </c>
      <c r="K51" s="1">
        <v>8.4661999999999994E-8</v>
      </c>
      <c r="L51" s="1">
        <v>1.0405999999999999E-7</v>
      </c>
      <c r="M51" s="1">
        <v>1.2550999999999999E-7</v>
      </c>
      <c r="N51" s="1">
        <v>1.4901000000000001E-7</v>
      </c>
      <c r="O51" s="1">
        <v>1.7457999999999999E-7</v>
      </c>
      <c r="P51" s="1">
        <v>2.0221999999999999E-7</v>
      </c>
      <c r="Q51" s="1">
        <v>2.3194E-7</v>
      </c>
      <c r="R51" s="1">
        <v>2.6376999999999999E-7</v>
      </c>
      <c r="S51" s="1">
        <v>2.9770000000000003E-7</v>
      </c>
      <c r="T51" s="1">
        <v>3.3374999999999998E-7</v>
      </c>
      <c r="U51" s="1">
        <v>3.7193999999999998E-7</v>
      </c>
      <c r="V51" s="1">
        <v>4.1226000000000001E-7</v>
      </c>
      <c r="W51" s="1">
        <v>4.5473E-7</v>
      </c>
      <c r="X51" s="1">
        <v>4.9936999999999995E-7</v>
      </c>
      <c r="Y51" s="1">
        <v>5.4618000000000004E-7</v>
      </c>
      <c r="Z51" s="1">
        <v>5.9518000000000001E-7</v>
      </c>
      <c r="AA51" s="1">
        <v>6.4636999999999998E-7</v>
      </c>
      <c r="AB51" s="1">
        <v>6.9978000000000004E-7</v>
      </c>
      <c r="AC51" s="1">
        <v>7.554E-7</v>
      </c>
      <c r="AD51" s="1">
        <v>8.1325000000000001E-7</v>
      </c>
      <c r="AE51" s="1">
        <v>8.7334999999999997E-7</v>
      </c>
      <c r="AF51" s="1">
        <v>9.3569999999999999E-7</v>
      </c>
      <c r="AG51" s="1">
        <v>1.0003E-6</v>
      </c>
      <c r="AH51" s="1">
        <v>1.0671999999999999E-6</v>
      </c>
      <c r="AI51" s="1">
        <v>1.1364E-6</v>
      </c>
      <c r="AJ51" s="1">
        <v>1.2078999999999999E-6</v>
      </c>
      <c r="AK51" s="1">
        <v>1.2816999999999999E-6</v>
      </c>
      <c r="AL51" s="1">
        <v>1.3579E-6</v>
      </c>
      <c r="AM51" s="1">
        <v>1.4363999999999999E-6</v>
      </c>
      <c r="AN51" s="1">
        <v>1.5172000000000001E-6</v>
      </c>
      <c r="AO51" s="1">
        <v>1.6005E-6</v>
      </c>
      <c r="AP51" s="1">
        <v>1.6861E-6</v>
      </c>
      <c r="AQ51" s="1">
        <v>1.7741000000000001E-6</v>
      </c>
      <c r="AR51" s="1">
        <v>1.8645000000000001E-6</v>
      </c>
      <c r="AS51" s="1">
        <v>1.9574000000000001E-6</v>
      </c>
      <c r="AT51" s="1">
        <v>2.0526999999999998E-6</v>
      </c>
      <c r="AU51" s="1">
        <v>2.1504000000000002E-6</v>
      </c>
      <c r="AV51" s="1">
        <v>2.2506999999999999E-6</v>
      </c>
      <c r="AW51" s="1">
        <v>2.3534000000000002E-6</v>
      </c>
      <c r="AX51" s="1">
        <v>2.4586000000000001E-6</v>
      </c>
      <c r="AY51" s="1">
        <v>2.5664000000000001E-6</v>
      </c>
    </row>
    <row r="52" spans="1:51">
      <c r="A52" t="s">
        <v>50</v>
      </c>
      <c r="B52" s="1">
        <v>2.2587000000000001E-16</v>
      </c>
      <c r="C52" s="1">
        <v>1.7147E-11</v>
      </c>
      <c r="D52" s="1">
        <v>3.7544000000000002E-11</v>
      </c>
      <c r="E52" s="1">
        <v>6.3749000000000004E-11</v>
      </c>
      <c r="F52" s="1">
        <v>9.8377999999999996E-11</v>
      </c>
      <c r="G52" s="1">
        <v>1.4408999999999999E-10</v>
      </c>
      <c r="H52" s="1">
        <v>2.0282E-10</v>
      </c>
      <c r="I52" s="1">
        <v>2.7807999999999998E-10</v>
      </c>
      <c r="J52" s="1">
        <v>3.7238999999999999E-10</v>
      </c>
      <c r="K52" s="1">
        <v>4.8856000000000002E-10</v>
      </c>
      <c r="L52" s="1">
        <v>6.2946000000000002E-10</v>
      </c>
      <c r="M52" s="1">
        <v>7.9796999999999999E-10</v>
      </c>
      <c r="N52" s="1">
        <v>9.9704999999999998E-10</v>
      </c>
      <c r="O52" s="1">
        <v>1.2297E-9</v>
      </c>
      <c r="P52" s="1">
        <v>1.4989000000000001E-9</v>
      </c>
      <c r="Q52" s="1">
        <v>1.8078999999999999E-9</v>
      </c>
      <c r="R52" s="1">
        <v>2.1595999999999999E-9</v>
      </c>
      <c r="S52" s="1">
        <v>2.5574999999999999E-9</v>
      </c>
      <c r="T52" s="1">
        <v>3.0045000000000001E-9</v>
      </c>
      <c r="U52" s="1">
        <v>3.5042E-9</v>
      </c>
      <c r="V52" s="1">
        <v>4.0598000000000004E-9</v>
      </c>
      <c r="W52" s="1">
        <v>4.6747E-9</v>
      </c>
      <c r="X52" s="1">
        <v>5.3523999999999998E-9</v>
      </c>
      <c r="Y52" s="1">
        <v>6.0963999999999998E-9</v>
      </c>
      <c r="Z52" s="1">
        <v>6.9103E-9</v>
      </c>
      <c r="AA52" s="1">
        <v>7.7978000000000005E-9</v>
      </c>
      <c r="AB52" s="1">
        <v>8.7623999999999994E-9</v>
      </c>
      <c r="AC52" s="1">
        <v>9.8079999999999992E-9</v>
      </c>
      <c r="AD52" s="1">
        <v>1.0938E-8</v>
      </c>
      <c r="AE52" s="1">
        <v>1.2158E-8</v>
      </c>
      <c r="AF52" s="1">
        <v>1.3469E-8</v>
      </c>
      <c r="AG52" s="1">
        <v>1.4877999999999999E-8</v>
      </c>
      <c r="AH52" s="1">
        <v>1.6387E-8</v>
      </c>
      <c r="AI52" s="1">
        <v>1.8001E-8</v>
      </c>
      <c r="AJ52" s="1">
        <v>1.9725E-8</v>
      </c>
      <c r="AK52" s="1">
        <v>2.1561E-8</v>
      </c>
      <c r="AL52" s="1">
        <v>2.3516E-8</v>
      </c>
      <c r="AM52" s="1">
        <v>2.5594000000000001E-8</v>
      </c>
      <c r="AN52" s="1">
        <v>2.7797999999999999E-8</v>
      </c>
      <c r="AO52" s="1">
        <v>3.0133999999999997E-8</v>
      </c>
      <c r="AP52" s="1">
        <v>3.2606000000000001E-8</v>
      </c>
      <c r="AQ52" s="1">
        <v>3.522E-8</v>
      </c>
      <c r="AR52" s="1">
        <v>3.7978999999999999E-8</v>
      </c>
      <c r="AS52" s="1">
        <v>4.0889999999999998E-8</v>
      </c>
      <c r="AT52" s="1">
        <v>4.3957000000000001E-8</v>
      </c>
      <c r="AU52" s="1">
        <v>4.7186000000000003E-8</v>
      </c>
      <c r="AV52" s="1">
        <v>5.0582000000000003E-8</v>
      </c>
      <c r="AW52" s="1">
        <v>5.4149999999999999E-8</v>
      </c>
      <c r="AX52" s="1">
        <v>5.7895999999999998E-8</v>
      </c>
      <c r="AY52" s="1">
        <v>6.1824999999999999E-8</v>
      </c>
    </row>
    <row r="53" spans="1:51">
      <c r="A53" t="s">
        <v>51</v>
      </c>
      <c r="B53" s="1">
        <v>2.2111000000000001E-11</v>
      </c>
      <c r="C53" s="1">
        <v>1.6027999999999999E-6</v>
      </c>
      <c r="D53" s="1">
        <v>3.2018E-6</v>
      </c>
      <c r="E53" s="1">
        <v>4.7972999999999998E-6</v>
      </c>
      <c r="F53" s="1">
        <v>6.3894000000000002E-6</v>
      </c>
      <c r="G53" s="1">
        <v>7.9783999999999997E-6</v>
      </c>
      <c r="H53" s="1">
        <v>9.5662E-6</v>
      </c>
      <c r="I53" s="1">
        <v>1.115E-5</v>
      </c>
      <c r="J53" s="1">
        <v>1.2731999999999999E-5</v>
      </c>
      <c r="K53" s="1">
        <v>1.4311000000000001E-5</v>
      </c>
      <c r="L53" s="1">
        <v>1.5886E-5</v>
      </c>
      <c r="M53" s="1">
        <v>1.7459999999999999E-5</v>
      </c>
      <c r="N53" s="1">
        <v>1.9029999999999999E-5</v>
      </c>
      <c r="O53" s="1">
        <v>2.0599E-5</v>
      </c>
      <c r="P53" s="1">
        <v>2.2164E-5</v>
      </c>
      <c r="Q53" s="1">
        <v>2.3726999999999998E-5</v>
      </c>
      <c r="R53" s="1">
        <v>2.5287999999999999E-5</v>
      </c>
      <c r="S53" s="1">
        <v>2.6846999999999999E-5</v>
      </c>
      <c r="T53" s="1">
        <v>2.8402999999999999E-5</v>
      </c>
      <c r="U53" s="1">
        <v>2.9957000000000001E-5</v>
      </c>
      <c r="V53" s="1">
        <v>3.1508999999999999E-5</v>
      </c>
      <c r="W53" s="1">
        <v>3.3059000000000003E-5</v>
      </c>
      <c r="X53" s="1">
        <v>3.4607000000000003E-5</v>
      </c>
      <c r="Y53" s="1">
        <v>3.6152999999999998E-5</v>
      </c>
      <c r="Z53" s="1">
        <v>3.7697000000000002E-5</v>
      </c>
      <c r="AA53" s="1">
        <v>3.9239000000000002E-5</v>
      </c>
      <c r="AB53" s="1">
        <v>4.0778999999999997E-5</v>
      </c>
      <c r="AC53" s="1">
        <v>4.2317000000000002E-5</v>
      </c>
      <c r="AD53" s="1">
        <v>4.3853000000000002E-5</v>
      </c>
      <c r="AE53" s="1">
        <v>4.5388E-5</v>
      </c>
      <c r="AF53" s="1">
        <v>4.6919999999999998E-5</v>
      </c>
      <c r="AG53" s="1">
        <v>4.8452000000000003E-5</v>
      </c>
      <c r="AH53" s="1">
        <v>4.9981000000000001E-5</v>
      </c>
      <c r="AI53" s="1">
        <v>5.1508999999999998E-5</v>
      </c>
      <c r="AJ53" s="1">
        <v>5.3035000000000003E-5</v>
      </c>
      <c r="AK53" s="1">
        <v>5.4559999999999999E-5</v>
      </c>
      <c r="AL53" s="1">
        <v>5.6082999999999998E-5</v>
      </c>
      <c r="AM53" s="1">
        <v>5.7605000000000002E-5</v>
      </c>
      <c r="AN53" s="1">
        <v>5.9125000000000001E-5</v>
      </c>
      <c r="AO53" s="1">
        <v>6.0643999999999997E-5</v>
      </c>
      <c r="AP53" s="1">
        <v>6.2161000000000003E-5</v>
      </c>
      <c r="AQ53" s="1">
        <v>6.3676999999999994E-5</v>
      </c>
      <c r="AR53" s="1">
        <v>6.5191999999999995E-5</v>
      </c>
      <c r="AS53" s="1">
        <v>6.6705000000000006E-5</v>
      </c>
      <c r="AT53" s="1">
        <v>6.8217000000000001E-5</v>
      </c>
      <c r="AU53" s="1">
        <v>6.9727999999999994E-5</v>
      </c>
      <c r="AV53" s="1">
        <v>7.1237999999999998E-5</v>
      </c>
      <c r="AW53" s="1">
        <v>7.2745999999999998E-5</v>
      </c>
      <c r="AX53" s="1">
        <v>7.4252999999999995E-5</v>
      </c>
      <c r="AY53" s="1">
        <v>7.5759000000000004E-5</v>
      </c>
    </row>
    <row r="54" spans="1:51">
      <c r="A54" t="s">
        <v>52</v>
      </c>
      <c r="B54" s="1">
        <v>2.8886000000000001E-11</v>
      </c>
      <c r="C54" s="1">
        <v>1.3217E-6</v>
      </c>
      <c r="D54" s="1">
        <v>1.8053999999999999E-6</v>
      </c>
      <c r="E54" s="1">
        <v>1.9802000000000001E-6</v>
      </c>
      <c r="F54" s="1">
        <v>2.0416000000000001E-6</v>
      </c>
      <c r="G54" s="1">
        <v>2.0615999999999999E-6</v>
      </c>
      <c r="H54" s="1">
        <v>2.0681000000000002E-6</v>
      </c>
      <c r="I54" s="1">
        <v>2.0673000000000001E-6</v>
      </c>
      <c r="J54" s="1">
        <v>2.0646000000000001E-6</v>
      </c>
      <c r="K54" s="1">
        <v>2.0611999999999998E-6</v>
      </c>
      <c r="L54" s="1">
        <v>2.0576E-6</v>
      </c>
      <c r="M54" s="1">
        <v>2.0540000000000002E-6</v>
      </c>
      <c r="N54" s="1">
        <v>2.0505000000000001E-6</v>
      </c>
      <c r="O54" s="1">
        <v>2.0468999999999998E-6</v>
      </c>
      <c r="P54" s="1">
        <v>2.0435E-6</v>
      </c>
      <c r="Q54" s="1">
        <v>2.0401000000000002E-6</v>
      </c>
      <c r="R54" s="1">
        <v>2.0366999999999999E-6</v>
      </c>
      <c r="S54" s="1">
        <v>2.0335000000000001E-6</v>
      </c>
      <c r="T54" s="1">
        <v>2.0302999999999999E-6</v>
      </c>
      <c r="U54" s="1">
        <v>2.0271E-6</v>
      </c>
      <c r="V54" s="1">
        <v>2.024E-6</v>
      </c>
      <c r="W54" s="1">
        <v>2.0209999999999998E-6</v>
      </c>
      <c r="X54" s="1">
        <v>2.018E-6</v>
      </c>
      <c r="Y54" s="1">
        <v>2.0150000000000002E-6</v>
      </c>
      <c r="Z54" s="1">
        <v>2.0121000000000002E-6</v>
      </c>
      <c r="AA54" s="1">
        <v>2.0093E-6</v>
      </c>
      <c r="AB54" s="1">
        <v>2.0065000000000002E-6</v>
      </c>
      <c r="AC54" s="1">
        <v>2.0038000000000002E-6</v>
      </c>
      <c r="AD54" s="1">
        <v>2.0011000000000002E-6</v>
      </c>
      <c r="AE54" s="1">
        <v>1.9983999999999998E-6</v>
      </c>
      <c r="AF54" s="1">
        <v>1.9958E-6</v>
      </c>
      <c r="AG54" s="1">
        <v>1.9931999999999998E-6</v>
      </c>
      <c r="AH54" s="1">
        <v>1.9906999999999998E-6</v>
      </c>
      <c r="AI54" s="1">
        <v>1.9881999999999999E-6</v>
      </c>
      <c r="AJ54" s="1">
        <v>1.9856999999999999E-6</v>
      </c>
      <c r="AK54" s="1">
        <v>1.9833000000000001E-6</v>
      </c>
      <c r="AL54" s="1">
        <v>1.9809E-6</v>
      </c>
      <c r="AM54" s="1">
        <v>1.9785000000000002E-6</v>
      </c>
      <c r="AN54" s="1">
        <v>1.9761999999999998E-6</v>
      </c>
      <c r="AO54" s="1">
        <v>1.9738999999999999E-6</v>
      </c>
      <c r="AP54" s="1">
        <v>1.9715999999999999E-6</v>
      </c>
      <c r="AQ54" s="1">
        <v>1.9694000000000002E-6</v>
      </c>
      <c r="AR54" s="1">
        <v>1.9671000000000002E-6</v>
      </c>
      <c r="AS54" s="1">
        <v>1.9649999999999998E-6</v>
      </c>
      <c r="AT54" s="1">
        <v>1.9628000000000001E-6</v>
      </c>
      <c r="AU54" s="1">
        <v>1.9605999999999999E-6</v>
      </c>
      <c r="AV54" s="1">
        <v>1.9585E-6</v>
      </c>
      <c r="AW54" s="1">
        <v>1.9564E-6</v>
      </c>
      <c r="AX54" s="1">
        <v>1.9543000000000001E-6</v>
      </c>
      <c r="AY54" s="1">
        <v>1.9522999999999999E-6</v>
      </c>
    </row>
    <row r="55" spans="1:51">
      <c r="A55" t="s">
        <v>53</v>
      </c>
      <c r="B55" s="1">
        <v>3.3250999999999997E-11</v>
      </c>
      <c r="C55" s="1">
        <v>2.4039E-6</v>
      </c>
      <c r="D55" s="1">
        <v>4.7898000000000003E-6</v>
      </c>
      <c r="E55" s="1">
        <v>7.1578000000000003E-6</v>
      </c>
      <c r="F55" s="1">
        <v>9.5084000000000003E-6</v>
      </c>
      <c r="G55" s="1">
        <v>1.1841999999999999E-5</v>
      </c>
      <c r="H55" s="1">
        <v>1.416E-5</v>
      </c>
      <c r="I55" s="1">
        <v>1.6461999999999999E-5</v>
      </c>
      <c r="J55" s="1">
        <v>1.8746E-5</v>
      </c>
      <c r="K55" s="1">
        <v>2.1015000000000001E-5</v>
      </c>
      <c r="L55" s="1">
        <v>2.3266999999999999E-5</v>
      </c>
      <c r="M55" s="1">
        <v>2.5503999999999998E-5</v>
      </c>
      <c r="N55" s="1">
        <v>2.7725E-5</v>
      </c>
      <c r="O55" s="1">
        <v>2.993E-5</v>
      </c>
      <c r="P55" s="1">
        <v>3.2119999999999997E-5</v>
      </c>
      <c r="Q55" s="1">
        <v>3.4294000000000001E-5</v>
      </c>
      <c r="R55" s="1">
        <v>3.6454E-5</v>
      </c>
      <c r="S55" s="1">
        <v>3.8597999999999999E-5</v>
      </c>
      <c r="T55" s="1">
        <v>4.0728E-5</v>
      </c>
      <c r="U55" s="1">
        <v>4.2843000000000003E-5</v>
      </c>
      <c r="V55" s="1">
        <v>4.4944000000000002E-5</v>
      </c>
      <c r="W55" s="1">
        <v>4.7030000000000002E-5</v>
      </c>
      <c r="X55" s="1">
        <v>4.9101999999999998E-5</v>
      </c>
      <c r="Y55" s="1">
        <v>5.1159999999999998E-5</v>
      </c>
      <c r="Z55" s="1">
        <v>5.3204000000000001E-5</v>
      </c>
      <c r="AA55" s="1">
        <v>5.5235000000000002E-5</v>
      </c>
      <c r="AB55" s="1">
        <v>5.7250999999999998E-5</v>
      </c>
      <c r="AC55" s="1">
        <v>5.9253999999999999E-5</v>
      </c>
      <c r="AD55" s="1">
        <v>6.1243999999999998E-5</v>
      </c>
      <c r="AE55" s="1">
        <v>6.3219999999999994E-5</v>
      </c>
      <c r="AF55" s="1">
        <v>6.5183000000000003E-5</v>
      </c>
      <c r="AG55" s="1">
        <v>6.7132999999999996E-5</v>
      </c>
      <c r="AH55" s="1">
        <v>6.9070000000000001E-5</v>
      </c>
      <c r="AI55" s="1">
        <v>7.0994000000000005E-5</v>
      </c>
      <c r="AJ55" s="1">
        <v>7.2904999999999994E-5</v>
      </c>
      <c r="AK55" s="1">
        <v>7.4803999999999997E-5</v>
      </c>
      <c r="AL55" s="1">
        <v>7.6688999999999997E-5</v>
      </c>
      <c r="AM55" s="1">
        <v>7.8563E-5</v>
      </c>
      <c r="AN55" s="1">
        <v>8.0424000000000001E-5</v>
      </c>
      <c r="AO55" s="1">
        <v>8.2273000000000003E-5</v>
      </c>
      <c r="AP55" s="1">
        <v>8.4109000000000004E-5</v>
      </c>
      <c r="AQ55" s="1">
        <v>8.5933999999999994E-5</v>
      </c>
      <c r="AR55" s="1">
        <v>8.7745999999999996E-5</v>
      </c>
      <c r="AS55" s="1">
        <v>8.9547000000000002E-5</v>
      </c>
      <c r="AT55" s="1">
        <v>9.1335000000000006E-5</v>
      </c>
      <c r="AU55" s="1">
        <v>9.3111999999999999E-5</v>
      </c>
      <c r="AV55" s="1">
        <v>9.4877000000000007E-5</v>
      </c>
      <c r="AW55" s="1">
        <v>9.6631000000000004E-5</v>
      </c>
      <c r="AX55" s="1">
        <v>9.8373000000000002E-5</v>
      </c>
      <c r="AY55" s="1">
        <v>1.0009999999999999E-4</v>
      </c>
    </row>
    <row r="56" spans="1:51">
      <c r="A56" t="s">
        <v>54</v>
      </c>
      <c r="B56" s="1">
        <v>2.7234E-16</v>
      </c>
      <c r="C56" s="1">
        <v>7.7178000000000005E-7</v>
      </c>
      <c r="D56" s="1">
        <v>2.3760000000000002E-6</v>
      </c>
      <c r="E56" s="1">
        <v>4.2838000000000004E-6</v>
      </c>
      <c r="F56" s="1">
        <v>6.3001E-6</v>
      </c>
      <c r="G56" s="1">
        <v>8.3530999999999997E-6</v>
      </c>
      <c r="H56" s="1">
        <v>1.0417999999999999E-5</v>
      </c>
      <c r="I56" s="1">
        <v>1.2483999999999999E-5</v>
      </c>
      <c r="J56" s="1">
        <v>1.4548E-5</v>
      </c>
      <c r="K56" s="1">
        <v>1.6609E-5</v>
      </c>
      <c r="L56" s="1">
        <v>1.8664999999999998E-5</v>
      </c>
      <c r="M56" s="1">
        <v>2.0716999999999998E-5</v>
      </c>
      <c r="N56" s="1">
        <v>2.2765E-5</v>
      </c>
      <c r="O56" s="1">
        <v>2.4810000000000001E-5</v>
      </c>
      <c r="P56" s="1">
        <v>2.6849999999999999E-5</v>
      </c>
      <c r="Q56" s="1">
        <v>2.8886000000000001E-5</v>
      </c>
      <c r="R56" s="1">
        <v>3.0917999999999998E-5</v>
      </c>
      <c r="S56" s="1">
        <v>3.2945999999999999E-5</v>
      </c>
      <c r="T56" s="1">
        <v>3.4971000000000001E-5</v>
      </c>
      <c r="U56" s="1">
        <v>3.6992000000000001E-5</v>
      </c>
      <c r="V56" s="1">
        <v>3.9008999999999999E-5</v>
      </c>
      <c r="W56" s="1">
        <v>4.1022000000000001E-5</v>
      </c>
      <c r="X56" s="1">
        <v>4.3031999999999997E-5</v>
      </c>
      <c r="Y56" s="1">
        <v>4.5039E-5</v>
      </c>
      <c r="Z56" s="1">
        <v>4.7042000000000001E-5</v>
      </c>
      <c r="AA56" s="1">
        <v>4.9041E-5</v>
      </c>
      <c r="AB56" s="1">
        <v>5.1036999999999999E-5</v>
      </c>
      <c r="AC56" s="1">
        <v>5.3029999999999999E-5</v>
      </c>
      <c r="AD56" s="1">
        <v>5.5019000000000003E-5</v>
      </c>
      <c r="AE56" s="1">
        <v>5.7006000000000003E-5</v>
      </c>
      <c r="AF56" s="1">
        <v>5.8989000000000001E-5</v>
      </c>
      <c r="AG56" s="1">
        <v>6.0968000000000003E-5</v>
      </c>
      <c r="AH56" s="1">
        <v>6.2945000000000001E-5</v>
      </c>
      <c r="AI56" s="1">
        <v>6.4918000000000004E-5</v>
      </c>
      <c r="AJ56" s="1">
        <v>6.6889000000000003E-5</v>
      </c>
      <c r="AK56" s="1">
        <v>6.8856000000000006E-5</v>
      </c>
      <c r="AL56" s="1">
        <v>7.0820000000000003E-5</v>
      </c>
      <c r="AM56" s="1">
        <v>7.2781000000000007E-5</v>
      </c>
      <c r="AN56" s="1">
        <v>7.4739000000000004E-5</v>
      </c>
      <c r="AO56" s="1">
        <v>7.6694999999999997E-5</v>
      </c>
      <c r="AP56" s="1">
        <v>7.8646999999999994E-5</v>
      </c>
      <c r="AQ56" s="1">
        <v>8.0595999999999999E-5</v>
      </c>
      <c r="AR56" s="1">
        <v>8.2542999999999999E-5</v>
      </c>
      <c r="AS56" s="1">
        <v>8.4486000000000004E-5</v>
      </c>
      <c r="AT56" s="1">
        <v>8.6427000000000004E-5</v>
      </c>
      <c r="AU56" s="1">
        <v>8.8364999999999998E-5</v>
      </c>
      <c r="AV56" s="1">
        <v>9.0299999999999999E-5</v>
      </c>
      <c r="AW56" s="1">
        <v>9.2231999999999994E-5</v>
      </c>
      <c r="AX56" s="1">
        <v>9.4161999999999997E-5</v>
      </c>
      <c r="AY56" s="1">
        <v>9.6088999999999994E-5</v>
      </c>
    </row>
    <row r="57" spans="1:51">
      <c r="A57" t="s">
        <v>55</v>
      </c>
      <c r="B57" s="1">
        <v>1.5839E-15</v>
      </c>
      <c r="C57" s="1">
        <v>5.9313E-10</v>
      </c>
      <c r="D57" s="1">
        <v>1.2185000000000001E-9</v>
      </c>
      <c r="E57" s="1">
        <v>1.8435999999999999E-9</v>
      </c>
      <c r="F57" s="1">
        <v>2.4658999999999999E-9</v>
      </c>
      <c r="G57" s="1">
        <v>3.0844999999999998E-9</v>
      </c>
      <c r="H57" s="1">
        <v>3.6992999999999998E-9</v>
      </c>
      <c r="I57" s="1">
        <v>4.3106000000000004E-9</v>
      </c>
      <c r="J57" s="1">
        <v>4.9177000000000001E-9</v>
      </c>
      <c r="K57" s="1">
        <v>5.5208999999999998E-9</v>
      </c>
      <c r="L57" s="1">
        <v>6.1201999999999996E-9</v>
      </c>
      <c r="M57" s="1">
        <v>6.7156000000000003E-9</v>
      </c>
      <c r="N57" s="1">
        <v>7.3071999999999997E-9</v>
      </c>
      <c r="O57" s="1">
        <v>7.8950999999999993E-9</v>
      </c>
      <c r="P57" s="1">
        <v>8.4792000000000002E-9</v>
      </c>
      <c r="Q57" s="1">
        <v>9.0597000000000001E-9</v>
      </c>
      <c r="R57" s="1">
        <v>9.6365E-9</v>
      </c>
      <c r="S57" s="1">
        <v>1.021E-8</v>
      </c>
      <c r="T57" s="1">
        <v>1.0779E-8</v>
      </c>
      <c r="U57" s="1">
        <v>1.1345999999999999E-8</v>
      </c>
      <c r="V57" s="1">
        <v>1.1908E-8</v>
      </c>
      <c r="W57" s="1">
        <v>1.2468E-8</v>
      </c>
      <c r="X57" s="1">
        <v>1.3024E-8</v>
      </c>
      <c r="Y57" s="1">
        <v>1.3576E-8</v>
      </c>
      <c r="Z57" s="1">
        <v>1.4125000000000001E-8</v>
      </c>
      <c r="AA57" s="1">
        <v>1.4670999999999999E-8</v>
      </c>
      <c r="AB57" s="1">
        <v>1.5214E-8</v>
      </c>
      <c r="AC57" s="1">
        <v>1.5754E-8</v>
      </c>
      <c r="AD57" s="1">
        <v>1.6289999999999999E-8</v>
      </c>
      <c r="AE57" s="1">
        <v>1.6823000000000001E-8</v>
      </c>
      <c r="AF57" s="1">
        <v>1.7353E-8</v>
      </c>
      <c r="AG57" s="1">
        <v>1.7879999999999999E-8</v>
      </c>
      <c r="AH57" s="1">
        <v>1.8404000000000001E-8</v>
      </c>
      <c r="AI57" s="1">
        <v>1.8924999999999999E-8</v>
      </c>
      <c r="AJ57" s="1">
        <v>1.9443000000000001E-8</v>
      </c>
      <c r="AK57" s="1">
        <v>1.9959E-8</v>
      </c>
      <c r="AL57" s="1">
        <v>2.0470999999999998E-8</v>
      </c>
      <c r="AM57" s="1">
        <v>2.098E-8</v>
      </c>
      <c r="AN57" s="1">
        <v>2.1486999999999999E-8</v>
      </c>
      <c r="AO57" s="1">
        <v>2.199E-8</v>
      </c>
      <c r="AP57" s="1">
        <v>2.2490999999999999E-8</v>
      </c>
      <c r="AQ57" s="1">
        <v>2.2989999999999999E-8</v>
      </c>
      <c r="AR57" s="1">
        <v>2.3485000000000002E-8</v>
      </c>
      <c r="AS57" s="1">
        <v>2.3978000000000001E-8</v>
      </c>
      <c r="AT57" s="1">
        <v>2.4468000000000001E-8</v>
      </c>
      <c r="AU57" s="1">
        <v>2.4955999999999999E-8</v>
      </c>
      <c r="AV57" s="1">
        <v>2.5440000000000001E-8</v>
      </c>
      <c r="AW57" s="1">
        <v>2.5923E-8</v>
      </c>
      <c r="AX57" s="1">
        <v>2.6403000000000002E-8</v>
      </c>
      <c r="AY57" s="1">
        <v>2.688E-8</v>
      </c>
    </row>
    <row r="58" spans="1:51">
      <c r="A58" t="s">
        <v>56</v>
      </c>
      <c r="B58" s="1">
        <v>4.0769999999999999E-11</v>
      </c>
      <c r="C58" s="1">
        <v>1.9761999999999998E-6</v>
      </c>
      <c r="D58" s="1">
        <v>2.8053999999999999E-6</v>
      </c>
      <c r="E58" s="1">
        <v>3.1507000000000002E-6</v>
      </c>
      <c r="F58" s="1">
        <v>3.2928000000000001E-6</v>
      </c>
      <c r="G58" s="1">
        <v>3.3494000000000001E-6</v>
      </c>
      <c r="H58" s="1">
        <v>3.3726000000000001E-6</v>
      </c>
      <c r="I58" s="1">
        <v>3.3786000000000001E-6</v>
      </c>
      <c r="J58" s="1">
        <v>3.3782999999999999E-6</v>
      </c>
      <c r="K58" s="1">
        <v>3.3753999999999999E-6</v>
      </c>
      <c r="L58" s="1">
        <v>3.3714999999999998E-6</v>
      </c>
      <c r="M58" s="1">
        <v>3.3672000000000001E-6</v>
      </c>
      <c r="N58" s="1">
        <v>3.3627999999999998E-6</v>
      </c>
      <c r="O58" s="1">
        <v>3.3583999999999999E-6</v>
      </c>
      <c r="P58" s="1">
        <v>3.3541000000000002E-6</v>
      </c>
      <c r="Q58" s="1">
        <v>3.3498000000000001E-6</v>
      </c>
      <c r="R58" s="1">
        <v>3.3456000000000002E-6</v>
      </c>
      <c r="S58" s="1">
        <v>3.3415000000000001E-6</v>
      </c>
      <c r="T58" s="1">
        <v>3.3374999999999998E-6</v>
      </c>
      <c r="U58" s="1">
        <v>3.3334999999999999E-6</v>
      </c>
      <c r="V58" s="1">
        <v>3.3295999999999999E-6</v>
      </c>
      <c r="W58" s="1">
        <v>3.3258E-6</v>
      </c>
      <c r="X58" s="1">
        <v>3.3220000000000001E-6</v>
      </c>
      <c r="Y58" s="1">
        <v>3.3183999999999999E-6</v>
      </c>
      <c r="Z58" s="1">
        <v>3.3146999999999998E-6</v>
      </c>
      <c r="AA58" s="1">
        <v>3.3112000000000002E-6</v>
      </c>
      <c r="AB58" s="1">
        <v>3.3077000000000001E-6</v>
      </c>
      <c r="AC58" s="1">
        <v>3.3042999999999999E-6</v>
      </c>
      <c r="AD58" s="1">
        <v>3.3009E-6</v>
      </c>
      <c r="AE58" s="1">
        <v>3.2976E-6</v>
      </c>
      <c r="AF58" s="1">
        <v>3.2944000000000002E-6</v>
      </c>
      <c r="AG58" s="1">
        <v>3.2911999999999999E-6</v>
      </c>
      <c r="AH58" s="1">
        <v>3.2880000000000001E-6</v>
      </c>
      <c r="AI58" s="1">
        <v>3.2849999999999999E-6</v>
      </c>
      <c r="AJ58" s="1">
        <v>3.2818999999999999E-6</v>
      </c>
      <c r="AK58" s="1">
        <v>3.2789000000000001E-6</v>
      </c>
      <c r="AL58" s="1">
        <v>3.2760000000000001E-6</v>
      </c>
      <c r="AM58" s="1">
        <v>3.2731000000000001E-6</v>
      </c>
      <c r="AN58" s="1">
        <v>3.2702E-6</v>
      </c>
      <c r="AO58" s="1">
        <v>3.2673999999999998E-6</v>
      </c>
      <c r="AP58" s="1">
        <v>3.2646E-6</v>
      </c>
      <c r="AQ58" s="1">
        <v>3.2619000000000001E-6</v>
      </c>
      <c r="AR58" s="1">
        <v>3.2592000000000001E-6</v>
      </c>
      <c r="AS58" s="1">
        <v>3.2565000000000001E-6</v>
      </c>
      <c r="AT58" s="1">
        <v>3.2538999999999999E-6</v>
      </c>
      <c r="AU58" s="1">
        <v>3.2513000000000001E-6</v>
      </c>
      <c r="AV58" s="1">
        <v>3.2488000000000001E-6</v>
      </c>
      <c r="AW58" s="1">
        <v>3.2461999999999999E-6</v>
      </c>
      <c r="AX58" s="1">
        <v>3.2437E-6</v>
      </c>
      <c r="AY58" s="1">
        <v>3.2413000000000002E-6</v>
      </c>
    </row>
    <row r="59" spans="1:51">
      <c r="A59" t="s">
        <v>57</v>
      </c>
      <c r="B59" s="1">
        <v>5.7233000000000002E-19</v>
      </c>
      <c r="C59" s="1">
        <v>5.3873000000000002E-9</v>
      </c>
      <c r="D59" s="1">
        <v>2.2554000000000001E-8</v>
      </c>
      <c r="E59" s="1">
        <v>5.1580000000000003E-8</v>
      </c>
      <c r="F59" s="1">
        <v>9.2433000000000005E-8</v>
      </c>
      <c r="G59" s="1">
        <v>1.4504999999999999E-7</v>
      </c>
      <c r="H59" s="1">
        <v>2.0933999999999999E-7</v>
      </c>
      <c r="I59" s="1">
        <v>2.8526E-7</v>
      </c>
      <c r="J59" s="1">
        <v>3.7271000000000001E-7</v>
      </c>
      <c r="K59" s="1">
        <v>4.7161999999999998E-7</v>
      </c>
      <c r="L59" s="1">
        <v>5.8190999999999995E-7</v>
      </c>
      <c r="M59" s="1">
        <v>7.0350999999999998E-7</v>
      </c>
      <c r="N59" s="1">
        <v>8.3633000000000003E-7</v>
      </c>
      <c r="O59" s="1">
        <v>9.8031000000000002E-7</v>
      </c>
      <c r="P59" s="1">
        <v>1.1354E-6</v>
      </c>
      <c r="Q59" s="1">
        <v>1.3013999999999999E-6</v>
      </c>
      <c r="R59" s="1">
        <v>1.4783999999999999E-6</v>
      </c>
      <c r="S59" s="1">
        <v>1.6663E-6</v>
      </c>
      <c r="T59" s="1">
        <v>1.8648999999999999E-6</v>
      </c>
      <c r="U59" s="1">
        <v>2.0743000000000002E-6</v>
      </c>
      <c r="V59" s="1">
        <v>2.2943000000000002E-6</v>
      </c>
      <c r="W59" s="1">
        <v>2.5249000000000002E-6</v>
      </c>
      <c r="X59" s="1">
        <v>2.7659999999999999E-6</v>
      </c>
      <c r="Y59" s="1">
        <v>3.0176000000000001E-6</v>
      </c>
      <c r="Z59" s="1">
        <v>3.2795000000000001E-6</v>
      </c>
      <c r="AA59" s="1">
        <v>3.5518E-6</v>
      </c>
      <c r="AB59" s="1">
        <v>3.8342999999999999E-6</v>
      </c>
      <c r="AC59" s="1">
        <v>4.1269999999999996E-6</v>
      </c>
      <c r="AD59" s="1">
        <v>4.4298000000000003E-6</v>
      </c>
      <c r="AE59" s="1">
        <v>4.7427000000000003E-6</v>
      </c>
      <c r="AF59" s="1">
        <v>5.0656000000000003E-6</v>
      </c>
      <c r="AG59" s="1">
        <v>5.3982999999999996E-6</v>
      </c>
      <c r="AH59" s="1">
        <v>5.7409999999999998E-6</v>
      </c>
      <c r="AI59" s="1">
        <v>6.0935000000000002E-6</v>
      </c>
      <c r="AJ59" s="1">
        <v>6.4556999999999999E-6</v>
      </c>
      <c r="AK59" s="1">
        <v>6.8275999999999996E-6</v>
      </c>
      <c r="AL59" s="1">
        <v>7.2092000000000004E-6</v>
      </c>
      <c r="AM59" s="1">
        <v>7.6002999999999999E-6</v>
      </c>
      <c r="AN59" s="1">
        <v>8.0008999999999999E-6</v>
      </c>
      <c r="AO59" s="1">
        <v>8.4109999999999996E-6</v>
      </c>
      <c r="AP59" s="1">
        <v>8.8304999999999996E-6</v>
      </c>
      <c r="AQ59" s="1">
        <v>9.2592999999999996E-6</v>
      </c>
      <c r="AR59" s="1">
        <v>9.6973999999999997E-6</v>
      </c>
      <c r="AS59" s="1">
        <v>1.0145E-5</v>
      </c>
      <c r="AT59" s="1">
        <v>1.0601000000000001E-5</v>
      </c>
      <c r="AU59" s="1">
        <v>1.1066999999999999E-5</v>
      </c>
      <c r="AV59" s="1">
        <v>1.1542000000000001E-5</v>
      </c>
      <c r="AW59" s="1">
        <v>1.2024999999999999E-5</v>
      </c>
      <c r="AX59" s="1">
        <v>1.2517999999999999E-5</v>
      </c>
      <c r="AY59" s="1">
        <v>1.3020000000000001E-5</v>
      </c>
    </row>
    <row r="60" spans="1:51">
      <c r="A60" t="s">
        <v>58</v>
      </c>
      <c r="B60" s="1">
        <v>2.6456E-16</v>
      </c>
      <c r="C60" s="1">
        <v>9.7831000000000008E-7</v>
      </c>
      <c r="D60" s="1">
        <v>3.0948E-6</v>
      </c>
      <c r="E60" s="1">
        <v>5.6861999999999999E-6</v>
      </c>
      <c r="F60" s="1">
        <v>8.4723000000000002E-6</v>
      </c>
      <c r="G60" s="1">
        <v>1.1335000000000001E-5</v>
      </c>
      <c r="H60" s="1">
        <v>1.4226999999999999E-5</v>
      </c>
      <c r="I60" s="1">
        <v>1.7125999999999998E-5</v>
      </c>
      <c r="J60" s="1">
        <v>2.0024E-5</v>
      </c>
      <c r="K60" s="1">
        <v>2.2915999999999999E-5</v>
      </c>
      <c r="L60" s="1">
        <v>2.5800999999999999E-5</v>
      </c>
      <c r="M60" s="1">
        <v>2.8679000000000001E-5</v>
      </c>
      <c r="N60" s="1">
        <v>3.1548999999999999E-5</v>
      </c>
      <c r="O60" s="1">
        <v>3.4411E-5</v>
      </c>
      <c r="P60" s="1">
        <v>3.7265000000000003E-5</v>
      </c>
      <c r="Q60" s="1">
        <v>4.0111999999999998E-5</v>
      </c>
      <c r="R60" s="1">
        <v>4.295E-5</v>
      </c>
      <c r="S60" s="1">
        <v>4.5781000000000001E-5</v>
      </c>
      <c r="T60" s="1">
        <v>4.8603999999999997E-5</v>
      </c>
      <c r="U60" s="1">
        <v>5.1419999999999999E-5</v>
      </c>
      <c r="V60" s="1">
        <v>5.4228000000000003E-5</v>
      </c>
      <c r="W60" s="1">
        <v>5.7028999999999999E-5</v>
      </c>
      <c r="X60" s="1">
        <v>5.9821999999999997E-5</v>
      </c>
      <c r="Y60" s="1">
        <v>6.2607999999999994E-5</v>
      </c>
      <c r="Z60" s="1">
        <v>6.5386E-5</v>
      </c>
      <c r="AA60" s="1">
        <v>6.8157000000000005E-5</v>
      </c>
      <c r="AB60" s="1">
        <v>7.0920000000000005E-5</v>
      </c>
      <c r="AC60" s="1">
        <v>7.3676000000000004E-5</v>
      </c>
      <c r="AD60" s="1">
        <v>7.6425000000000001E-5</v>
      </c>
      <c r="AE60" s="1">
        <v>7.9165999999999994E-5</v>
      </c>
      <c r="AF60" s="1">
        <v>8.1899999999999999E-5</v>
      </c>
      <c r="AG60" s="1">
        <v>8.4627000000000001E-5</v>
      </c>
      <c r="AH60" s="1">
        <v>8.7347000000000002E-5</v>
      </c>
      <c r="AI60" s="1">
        <v>9.0059E-5</v>
      </c>
      <c r="AJ60" s="1">
        <v>9.2763999999999995E-5</v>
      </c>
      <c r="AK60" s="1">
        <v>9.5462000000000002E-5</v>
      </c>
      <c r="AL60" s="1">
        <v>9.8152999999999994E-5</v>
      </c>
      <c r="AM60" s="1">
        <v>1.0084E-4</v>
      </c>
      <c r="AN60" s="1">
        <v>1.0351E-4</v>
      </c>
      <c r="AO60" s="1">
        <v>1.0618E-4</v>
      </c>
      <c r="AP60" s="1">
        <v>1.0883999999999999E-4</v>
      </c>
      <c r="AQ60" s="1">
        <v>1.115E-4</v>
      </c>
      <c r="AR60" s="1">
        <v>1.1415E-4</v>
      </c>
      <c r="AS60" s="1">
        <v>1.1679E-4</v>
      </c>
      <c r="AT60" s="1">
        <v>1.1942000000000001E-4</v>
      </c>
      <c r="AU60" s="1">
        <v>1.2205E-4</v>
      </c>
      <c r="AV60" s="1">
        <v>1.2465999999999999E-4</v>
      </c>
      <c r="AW60" s="1">
        <v>1.2727999999999999E-4</v>
      </c>
      <c r="AX60" s="1">
        <v>1.2988E-4</v>
      </c>
      <c r="AY60" s="1">
        <v>1.3248000000000001E-4</v>
      </c>
    </row>
    <row r="61" spans="1:51">
      <c r="A61" t="s">
        <v>59</v>
      </c>
      <c r="B61" s="1">
        <v>4.8208999999999999E-11</v>
      </c>
      <c r="C61" s="1">
        <v>3.4949000000000002E-6</v>
      </c>
      <c r="D61" s="1">
        <v>6.9846E-6</v>
      </c>
      <c r="E61" s="1">
        <v>1.0468999999999999E-5</v>
      </c>
      <c r="F61" s="1">
        <v>1.395E-5</v>
      </c>
      <c r="G61" s="1">
        <v>1.7427000000000001E-5</v>
      </c>
      <c r="H61" s="1">
        <v>2.0903E-5</v>
      </c>
      <c r="I61" s="1">
        <v>2.4374000000000001E-5</v>
      </c>
      <c r="J61" s="1">
        <v>2.7841999999999999E-5</v>
      </c>
      <c r="K61" s="1">
        <v>3.1306000000000001E-5</v>
      </c>
      <c r="L61" s="1">
        <v>3.4768000000000003E-5</v>
      </c>
      <c r="M61" s="1">
        <v>3.8226000000000003E-5</v>
      </c>
      <c r="N61" s="1">
        <v>4.1681000000000003E-5</v>
      </c>
      <c r="O61" s="1">
        <v>4.5133000000000003E-5</v>
      </c>
      <c r="P61" s="1">
        <v>4.8581000000000001E-5</v>
      </c>
      <c r="Q61" s="1">
        <v>5.2027000000000002E-5</v>
      </c>
      <c r="R61" s="1">
        <v>5.5470000000000003E-5</v>
      </c>
      <c r="S61" s="1">
        <v>5.8909999999999997E-5</v>
      </c>
      <c r="T61" s="1">
        <v>6.2347999999999993E-5</v>
      </c>
      <c r="U61" s="1">
        <v>6.5782000000000001E-5</v>
      </c>
      <c r="V61" s="1">
        <v>6.9214000000000005E-5</v>
      </c>
      <c r="W61" s="1">
        <v>7.2643000000000002E-5</v>
      </c>
      <c r="X61" s="1">
        <v>7.6069999999999995E-5</v>
      </c>
      <c r="Y61" s="1">
        <v>7.9493999999999995E-5</v>
      </c>
      <c r="Z61" s="1">
        <v>8.2916000000000004E-5</v>
      </c>
      <c r="AA61" s="1">
        <v>8.6335000000000006E-5</v>
      </c>
      <c r="AB61" s="1">
        <v>8.9752000000000004E-5</v>
      </c>
      <c r="AC61" s="1">
        <v>9.3165999999999995E-5</v>
      </c>
      <c r="AD61" s="1">
        <v>9.6577999999999996E-5</v>
      </c>
      <c r="AE61" s="1">
        <v>9.9988000000000006E-5</v>
      </c>
      <c r="AF61" s="1">
        <v>1.0340000000000001E-4</v>
      </c>
      <c r="AG61" s="1">
        <v>1.0679999999999999E-4</v>
      </c>
      <c r="AH61" s="1">
        <v>1.102E-4</v>
      </c>
      <c r="AI61" s="1">
        <v>1.136E-4</v>
      </c>
      <c r="AJ61" s="1">
        <v>1.17E-4</v>
      </c>
      <c r="AK61" s="1">
        <v>1.204E-4</v>
      </c>
      <c r="AL61" s="1">
        <v>1.2379000000000001E-4</v>
      </c>
      <c r="AM61" s="1">
        <v>1.2719000000000001E-4</v>
      </c>
      <c r="AN61" s="1">
        <v>1.3057999999999999E-4</v>
      </c>
      <c r="AO61" s="1">
        <v>1.3396999999999999E-4</v>
      </c>
      <c r="AP61" s="1">
        <v>1.3735E-4</v>
      </c>
      <c r="AQ61" s="1">
        <v>1.4074000000000001E-4</v>
      </c>
      <c r="AR61" s="1">
        <v>1.4412E-4</v>
      </c>
      <c r="AS61" s="1">
        <v>1.4750000000000001E-4</v>
      </c>
      <c r="AT61" s="1">
        <v>1.5087999999999999E-4</v>
      </c>
      <c r="AU61" s="1">
        <v>1.5426E-4</v>
      </c>
      <c r="AV61" s="1">
        <v>1.5762999999999999E-4</v>
      </c>
      <c r="AW61" s="1">
        <v>1.6101000000000001E-4</v>
      </c>
      <c r="AX61" s="1">
        <v>1.6437999999999999E-4</v>
      </c>
      <c r="AY61" s="1">
        <v>1.6775000000000001E-4</v>
      </c>
    </row>
    <row r="62" spans="1:51">
      <c r="A62" t="s">
        <v>60</v>
      </c>
      <c r="B62" s="1">
        <v>6.1275999999999999E-11</v>
      </c>
      <c r="C62" s="1">
        <v>4.4402000000000003E-6</v>
      </c>
      <c r="D62" s="1">
        <v>8.8697000000000008E-6</v>
      </c>
      <c r="E62" s="1">
        <v>1.3288000000000001E-5</v>
      </c>
      <c r="F62" s="1">
        <v>1.7696000000000001E-5</v>
      </c>
      <c r="G62" s="1">
        <v>2.2093999999999999E-5</v>
      </c>
      <c r="H62" s="1">
        <v>2.6485000000000001E-5</v>
      </c>
      <c r="I62" s="1">
        <v>3.0865999999999999E-5</v>
      </c>
      <c r="J62" s="1">
        <v>3.5235999999999999E-5</v>
      </c>
      <c r="K62" s="1">
        <v>3.9595999999999998E-5</v>
      </c>
      <c r="L62" s="1">
        <v>4.3946999999999998E-5</v>
      </c>
      <c r="M62" s="1">
        <v>4.8287E-5</v>
      </c>
      <c r="N62" s="1">
        <v>5.2617999999999997E-5</v>
      </c>
      <c r="O62" s="1">
        <v>5.6938000000000003E-5</v>
      </c>
      <c r="P62" s="1">
        <v>6.1248999999999996E-5</v>
      </c>
      <c r="Q62" s="1">
        <v>6.5549999999999994E-5</v>
      </c>
      <c r="R62" s="1">
        <v>6.9839999999999995E-5</v>
      </c>
      <c r="S62" s="1">
        <v>7.4121000000000004E-5</v>
      </c>
      <c r="T62" s="1">
        <v>7.8392000000000004E-5</v>
      </c>
      <c r="U62" s="1">
        <v>8.2652999999999996E-5</v>
      </c>
      <c r="V62" s="1">
        <v>8.6903999999999993E-5</v>
      </c>
      <c r="W62" s="1">
        <v>9.1144999999999996E-5</v>
      </c>
      <c r="X62" s="1">
        <v>9.5376000000000003E-5</v>
      </c>
      <c r="Y62" s="1">
        <v>9.9597000000000002E-5</v>
      </c>
      <c r="Z62" s="1">
        <v>1.0381E-4</v>
      </c>
      <c r="AA62" s="1">
        <v>1.0801E-4</v>
      </c>
      <c r="AB62" s="1">
        <v>1.122E-4</v>
      </c>
      <c r="AC62" s="1">
        <v>1.1637999999999999E-4</v>
      </c>
      <c r="AD62" s="1">
        <v>1.2055E-4</v>
      </c>
      <c r="AE62" s="1">
        <v>1.2470999999999999E-4</v>
      </c>
      <c r="AF62" s="1">
        <v>1.2886000000000001E-4</v>
      </c>
      <c r="AG62" s="1">
        <v>1.3300000000000001E-4</v>
      </c>
      <c r="AH62" s="1">
        <v>1.3713000000000001E-4</v>
      </c>
      <c r="AI62" s="1">
        <v>1.4124999999999999E-4</v>
      </c>
      <c r="AJ62" s="1">
        <v>1.4536E-4</v>
      </c>
      <c r="AK62" s="1">
        <v>1.4946E-4</v>
      </c>
      <c r="AL62" s="1">
        <v>1.5354999999999999E-4</v>
      </c>
      <c r="AM62" s="1">
        <v>1.5762999999999999E-4</v>
      </c>
      <c r="AN62" s="1">
        <v>1.6169000000000001E-4</v>
      </c>
      <c r="AO62" s="1">
        <v>1.6574999999999999E-4</v>
      </c>
      <c r="AP62" s="1">
        <v>1.6980000000000001E-4</v>
      </c>
      <c r="AQ62" s="1">
        <v>1.7383000000000001E-4</v>
      </c>
      <c r="AR62" s="1">
        <v>1.7786000000000001E-4</v>
      </c>
      <c r="AS62" s="1">
        <v>1.8187999999999999E-4</v>
      </c>
      <c r="AT62" s="1">
        <v>1.8588E-4</v>
      </c>
      <c r="AU62" s="1">
        <v>1.8987999999999999E-4</v>
      </c>
      <c r="AV62" s="1">
        <v>1.9385999999999999E-4</v>
      </c>
      <c r="AW62" s="1">
        <v>1.9782999999999999E-4</v>
      </c>
      <c r="AX62" s="1">
        <v>2.0179E-4</v>
      </c>
      <c r="AY62" s="1">
        <v>2.0573999999999999E-4</v>
      </c>
    </row>
    <row r="63" spans="1:51">
      <c r="A63" t="s">
        <v>61</v>
      </c>
      <c r="B63" s="1">
        <v>6.4846000000000005E-11</v>
      </c>
      <c r="C63" s="1">
        <v>4.7044999999999996E-6</v>
      </c>
      <c r="D63" s="1">
        <v>9.4100999999999999E-6</v>
      </c>
      <c r="E63" s="1">
        <v>1.4116E-5</v>
      </c>
      <c r="F63" s="1">
        <v>1.8822999999999999E-5</v>
      </c>
      <c r="G63" s="1">
        <v>2.3532000000000001E-5</v>
      </c>
      <c r="H63" s="1">
        <v>2.8243999999999999E-5</v>
      </c>
      <c r="I63" s="1">
        <v>3.2957000000000003E-5</v>
      </c>
      <c r="J63" s="1">
        <v>3.7672000000000001E-5</v>
      </c>
      <c r="K63" s="1">
        <v>4.2388999999999997E-5</v>
      </c>
      <c r="L63" s="1">
        <v>4.7107999999999997E-5</v>
      </c>
      <c r="M63" s="1">
        <v>5.1827999999999999E-5</v>
      </c>
      <c r="N63" s="1">
        <v>5.6551000000000001E-5</v>
      </c>
      <c r="O63" s="1">
        <v>6.1276000000000001E-5</v>
      </c>
      <c r="P63" s="1">
        <v>6.6002999999999998E-5</v>
      </c>
      <c r="Q63" s="1">
        <v>7.0733000000000002E-5</v>
      </c>
      <c r="R63" s="1">
        <v>7.5463999999999994E-5</v>
      </c>
      <c r="S63" s="1">
        <v>8.0197999999999993E-5</v>
      </c>
      <c r="T63" s="1">
        <v>8.4934999999999999E-5</v>
      </c>
      <c r="U63" s="1">
        <v>8.9673999999999996E-5</v>
      </c>
      <c r="V63" s="1">
        <v>9.4414999999999996E-5</v>
      </c>
      <c r="W63" s="1">
        <v>9.9159000000000004E-5</v>
      </c>
      <c r="X63" s="1">
        <v>1.039E-4</v>
      </c>
      <c r="Y63" s="1">
        <v>1.0865E-4</v>
      </c>
      <c r="Z63" s="1">
        <v>1.1341E-4</v>
      </c>
      <c r="AA63" s="1">
        <v>1.1815999999999999E-4</v>
      </c>
      <c r="AB63" s="1">
        <v>1.2292E-4</v>
      </c>
      <c r="AC63" s="1">
        <v>1.2768E-4</v>
      </c>
      <c r="AD63" s="1">
        <v>1.3244E-4</v>
      </c>
      <c r="AE63" s="1">
        <v>1.3721E-4</v>
      </c>
      <c r="AF63" s="1">
        <v>1.4197E-4</v>
      </c>
      <c r="AG63" s="1">
        <v>1.4674999999999999E-4</v>
      </c>
      <c r="AH63" s="1">
        <v>1.5152000000000001E-4</v>
      </c>
      <c r="AI63" s="1">
        <v>1.563E-4</v>
      </c>
      <c r="AJ63" s="1">
        <v>1.6108E-4</v>
      </c>
      <c r="AK63" s="1">
        <v>1.6585999999999999E-4</v>
      </c>
      <c r="AL63" s="1">
        <v>1.7065E-4</v>
      </c>
      <c r="AM63" s="1">
        <v>1.7543999999999999E-4</v>
      </c>
      <c r="AN63" s="1">
        <v>1.8024E-4</v>
      </c>
      <c r="AO63" s="1">
        <v>1.8503000000000001E-4</v>
      </c>
      <c r="AP63" s="1">
        <v>1.8984000000000001E-4</v>
      </c>
      <c r="AQ63" s="1">
        <v>1.9463999999999999E-4</v>
      </c>
      <c r="AR63" s="1">
        <v>1.9945E-4</v>
      </c>
      <c r="AS63" s="1">
        <v>2.0426E-4</v>
      </c>
      <c r="AT63" s="1">
        <v>2.0908E-4</v>
      </c>
      <c r="AU63" s="1">
        <v>2.139E-4</v>
      </c>
      <c r="AV63" s="1">
        <v>2.1871999999999999E-4</v>
      </c>
      <c r="AW63" s="1">
        <v>2.2355000000000001E-4</v>
      </c>
      <c r="AX63" s="1">
        <v>2.2838000000000001E-4</v>
      </c>
      <c r="AY63" s="1">
        <v>2.3321999999999999E-4</v>
      </c>
    </row>
    <row r="64" spans="1:51">
      <c r="A64" t="s">
        <v>62</v>
      </c>
      <c r="B64" s="1">
        <v>7.3135000000000001E-11</v>
      </c>
      <c r="C64" s="1">
        <v>3.6598999999999999E-6</v>
      </c>
      <c r="D64" s="1">
        <v>5.3175000000000003E-6</v>
      </c>
      <c r="E64" s="1">
        <v>6.0657000000000002E-6</v>
      </c>
      <c r="F64" s="1">
        <v>6.4027999999999999E-6</v>
      </c>
      <c r="G64" s="1">
        <v>6.5539E-6</v>
      </c>
      <c r="H64" s="1">
        <v>6.6224000000000003E-6</v>
      </c>
      <c r="I64" s="1">
        <v>6.6518000000000004E-6</v>
      </c>
      <c r="J64" s="1">
        <v>6.6640000000000001E-6</v>
      </c>
      <c r="K64" s="1">
        <v>6.6684999999999998E-6</v>
      </c>
      <c r="L64" s="1">
        <v>6.6695000000000003E-6</v>
      </c>
      <c r="M64" s="1">
        <v>6.669E-6</v>
      </c>
      <c r="N64" s="1">
        <v>6.6677999999999999E-6</v>
      </c>
      <c r="O64" s="1">
        <v>6.6663E-6</v>
      </c>
      <c r="P64" s="1">
        <v>6.6646999999999999E-6</v>
      </c>
      <c r="Q64" s="1">
        <v>6.6630999999999998E-6</v>
      </c>
      <c r="R64" s="1">
        <v>6.6614999999999997E-6</v>
      </c>
      <c r="S64" s="1">
        <v>6.6599000000000004E-6</v>
      </c>
      <c r="T64" s="1">
        <v>6.6583999999999996E-6</v>
      </c>
      <c r="U64" s="1">
        <v>6.6568999999999997E-6</v>
      </c>
      <c r="V64" s="1">
        <v>6.6555000000000001E-6</v>
      </c>
      <c r="W64" s="1">
        <v>6.6540000000000002E-6</v>
      </c>
      <c r="X64" s="1">
        <v>6.6525999999999996E-6</v>
      </c>
      <c r="Y64" s="1">
        <v>6.6513000000000002E-6</v>
      </c>
      <c r="Z64" s="1">
        <v>6.6499999999999999E-6</v>
      </c>
      <c r="AA64" s="1">
        <v>6.6487000000000004E-6</v>
      </c>
      <c r="AB64" s="1">
        <v>6.6474000000000001E-6</v>
      </c>
      <c r="AC64" s="1">
        <v>6.6462E-6</v>
      </c>
      <c r="AD64" s="1">
        <v>6.6451000000000001E-6</v>
      </c>
      <c r="AE64" s="1">
        <v>6.6440000000000003E-6</v>
      </c>
      <c r="AF64" s="1">
        <v>6.6429000000000004E-6</v>
      </c>
      <c r="AG64" s="1">
        <v>6.6417999999999997E-6</v>
      </c>
      <c r="AH64" s="1">
        <v>6.6408E-6</v>
      </c>
      <c r="AI64" s="1">
        <v>6.6398000000000004E-6</v>
      </c>
      <c r="AJ64" s="1">
        <v>6.6389000000000001E-6</v>
      </c>
      <c r="AK64" s="1">
        <v>6.6379999999999998E-6</v>
      </c>
      <c r="AL64" s="1">
        <v>6.6371999999999997E-6</v>
      </c>
      <c r="AM64" s="1">
        <v>6.6363999999999997E-6</v>
      </c>
      <c r="AN64" s="1">
        <v>6.6355999999999996E-6</v>
      </c>
      <c r="AO64" s="1">
        <v>6.6348000000000004E-6</v>
      </c>
      <c r="AP64" s="1">
        <v>6.6341999999999999E-6</v>
      </c>
      <c r="AQ64" s="1">
        <v>6.6335000000000001E-6</v>
      </c>
      <c r="AR64" s="1">
        <v>6.6328999999999996E-6</v>
      </c>
      <c r="AS64" s="1">
        <v>6.6323E-6</v>
      </c>
      <c r="AT64" s="1">
        <v>6.6317999999999998E-6</v>
      </c>
      <c r="AU64" s="1">
        <v>6.6313000000000004E-6</v>
      </c>
      <c r="AV64" s="1">
        <v>6.6309000000000003E-6</v>
      </c>
      <c r="AW64" s="1">
        <v>6.6305000000000003E-6</v>
      </c>
      <c r="AX64" s="1">
        <v>6.6301000000000003E-6</v>
      </c>
      <c r="AY64" s="1">
        <v>6.6297999999999996E-6</v>
      </c>
    </row>
    <row r="65" spans="1:51">
      <c r="A65" t="s">
        <v>63</v>
      </c>
      <c r="B65" s="1">
        <v>7.5186000000000005E-11</v>
      </c>
      <c r="C65" s="1">
        <v>5.4555999999999999E-6</v>
      </c>
      <c r="D65" s="1">
        <v>1.0910000000000001E-5</v>
      </c>
      <c r="E65" s="1">
        <v>1.6359999999999999E-5</v>
      </c>
      <c r="F65" s="1">
        <v>2.1804E-5</v>
      </c>
      <c r="G65" s="1">
        <v>2.7240999999999999E-5</v>
      </c>
      <c r="H65" s="1">
        <v>3.2676999999999999E-5</v>
      </c>
      <c r="I65" s="1">
        <v>3.8105000000000002E-5</v>
      </c>
      <c r="J65" s="1">
        <v>4.3526999999999998E-5</v>
      </c>
      <c r="K65" s="1">
        <v>4.8942E-5</v>
      </c>
      <c r="L65" s="1">
        <v>5.4351999999999997E-5</v>
      </c>
      <c r="M65" s="1">
        <v>5.9755E-5</v>
      </c>
      <c r="N65" s="1">
        <v>6.5152000000000002E-5</v>
      </c>
      <c r="O65" s="1">
        <v>7.0543000000000005E-5</v>
      </c>
      <c r="P65" s="1">
        <v>7.5927999999999995E-5</v>
      </c>
      <c r="Q65" s="1">
        <v>8.1306999999999999E-5</v>
      </c>
      <c r="R65" s="1">
        <v>8.6680000000000004E-5</v>
      </c>
      <c r="S65" s="1">
        <v>9.2046000000000006E-5</v>
      </c>
      <c r="T65" s="1">
        <v>9.7405999999999995E-5</v>
      </c>
      <c r="U65" s="1">
        <v>1.0276E-4</v>
      </c>
      <c r="V65" s="1">
        <v>1.0811000000000001E-4</v>
      </c>
      <c r="W65" s="1">
        <v>1.1345000000000001E-4</v>
      </c>
      <c r="X65" s="1">
        <v>1.1878E-4</v>
      </c>
      <c r="Y65" s="1">
        <v>1.2411E-4</v>
      </c>
      <c r="Z65" s="1">
        <v>1.2944000000000001E-4</v>
      </c>
      <c r="AA65" s="1">
        <v>1.3475E-4</v>
      </c>
      <c r="AB65" s="1">
        <v>1.4006000000000001E-4</v>
      </c>
      <c r="AC65" s="1">
        <v>1.4537E-4</v>
      </c>
      <c r="AD65" s="1">
        <v>1.5066E-4</v>
      </c>
      <c r="AE65" s="1">
        <v>1.5595999999999999E-4</v>
      </c>
      <c r="AF65" s="1">
        <v>1.6123999999999999E-4</v>
      </c>
      <c r="AG65" s="1">
        <v>1.6652E-4</v>
      </c>
      <c r="AH65" s="1">
        <v>1.7179000000000001E-4</v>
      </c>
      <c r="AI65" s="1">
        <v>1.7704999999999999E-4</v>
      </c>
      <c r="AJ65" s="1">
        <v>1.8231000000000001E-4</v>
      </c>
      <c r="AK65" s="1">
        <v>1.8756999999999999E-4</v>
      </c>
      <c r="AL65" s="1">
        <v>1.9280999999999999E-4</v>
      </c>
      <c r="AM65" s="1">
        <v>1.9804999999999999E-4</v>
      </c>
      <c r="AN65" s="1">
        <v>2.0327999999999999E-4</v>
      </c>
      <c r="AO65" s="1">
        <v>2.0850999999999999E-4</v>
      </c>
      <c r="AP65" s="1">
        <v>2.1373E-4</v>
      </c>
      <c r="AQ65" s="1">
        <v>2.1893999999999999E-4</v>
      </c>
      <c r="AR65" s="1">
        <v>2.2414000000000001E-4</v>
      </c>
      <c r="AS65" s="1">
        <v>2.2934E-4</v>
      </c>
      <c r="AT65" s="1">
        <v>2.3453999999999999E-4</v>
      </c>
      <c r="AU65" s="1">
        <v>2.3971999999999999E-4</v>
      </c>
      <c r="AV65" s="1">
        <v>2.4489999999999999E-4</v>
      </c>
      <c r="AW65" s="1">
        <v>2.5007000000000002E-4</v>
      </c>
      <c r="AX65" s="1">
        <v>2.5523000000000001E-4</v>
      </c>
      <c r="AY65" s="1">
        <v>2.6038999999999999E-4</v>
      </c>
    </row>
    <row r="66" spans="1:51">
      <c r="A66" t="s">
        <v>64</v>
      </c>
      <c r="B66" s="1">
        <v>5.7800999999999998E-18</v>
      </c>
      <c r="C66" s="1">
        <v>6.2166E-13</v>
      </c>
      <c r="D66" s="1">
        <v>1.6488E-12</v>
      </c>
      <c r="E66" s="1">
        <v>3.0771999999999999E-12</v>
      </c>
      <c r="F66" s="1">
        <v>4.9023000000000002E-12</v>
      </c>
      <c r="G66" s="1">
        <v>7.1197999999999996E-12</v>
      </c>
      <c r="H66" s="1">
        <v>9.7266000000000002E-12</v>
      </c>
      <c r="I66" s="1">
        <v>1.2720000000000001E-11</v>
      </c>
      <c r="J66" s="1">
        <v>1.6097000000000001E-11</v>
      </c>
      <c r="K66" s="1">
        <v>1.9854E-11</v>
      </c>
      <c r="L66" s="1">
        <v>2.3989999999999999E-11</v>
      </c>
      <c r="M66" s="1">
        <v>2.8501000000000001E-11</v>
      </c>
      <c r="N66" s="1">
        <v>3.3384000000000001E-11</v>
      </c>
      <c r="O66" s="1">
        <v>3.8637000000000002E-11</v>
      </c>
      <c r="P66" s="1">
        <v>4.4256999999999998E-11</v>
      </c>
      <c r="Q66" s="1">
        <v>5.0241000000000001E-11</v>
      </c>
      <c r="R66" s="1">
        <v>5.6586E-11</v>
      </c>
      <c r="S66" s="1">
        <v>6.3289999999999995E-11</v>
      </c>
      <c r="T66" s="1">
        <v>7.0349999999999995E-11</v>
      </c>
      <c r="U66" s="1">
        <v>7.7762999999999998E-11</v>
      </c>
      <c r="V66" s="1">
        <v>8.5526000000000005E-11</v>
      </c>
      <c r="W66" s="1">
        <v>9.3636000000000004E-11</v>
      </c>
      <c r="X66" s="1">
        <v>1.0209000000000001E-10</v>
      </c>
      <c r="Y66" s="1">
        <v>1.1089E-10</v>
      </c>
      <c r="Z66" s="1">
        <v>1.2001999999999999E-10</v>
      </c>
      <c r="AA66" s="1">
        <v>1.2949000000000001E-10</v>
      </c>
      <c r="AB66" s="1">
        <v>1.3928999999999999E-10</v>
      </c>
      <c r="AC66" s="1">
        <v>1.4942999999999999E-10</v>
      </c>
      <c r="AD66" s="1">
        <v>1.5989E-10</v>
      </c>
      <c r="AE66" s="1">
        <v>1.7066999999999999E-10</v>
      </c>
      <c r="AF66" s="1">
        <v>1.8177999999999999E-10</v>
      </c>
      <c r="AG66" s="1">
        <v>1.9319999999999999E-10</v>
      </c>
      <c r="AH66" s="1">
        <v>2.0493999999999999E-10</v>
      </c>
      <c r="AI66" s="1">
        <v>2.1698999999999999E-10</v>
      </c>
      <c r="AJ66" s="1">
        <v>2.2934999999999999E-10</v>
      </c>
      <c r="AK66" s="1">
        <v>2.4201000000000003E-10</v>
      </c>
      <c r="AL66" s="1">
        <v>2.5497999999999998E-10</v>
      </c>
      <c r="AM66" s="1">
        <v>2.6824E-10</v>
      </c>
      <c r="AN66" s="1">
        <v>2.8180999999999998E-10</v>
      </c>
      <c r="AO66" s="1">
        <v>2.9565999999999999E-10</v>
      </c>
      <c r="AP66" s="1">
        <v>3.0980999999999999E-10</v>
      </c>
      <c r="AQ66" s="1">
        <v>3.2424000000000001E-10</v>
      </c>
      <c r="AR66" s="1">
        <v>3.3895999999999999E-10</v>
      </c>
      <c r="AS66" s="1">
        <v>3.5395999999999999E-10</v>
      </c>
      <c r="AT66" s="1">
        <v>3.6922999999999998E-10</v>
      </c>
      <c r="AU66" s="1">
        <v>3.8477999999999999E-10</v>
      </c>
      <c r="AV66" s="1">
        <v>4.0059999999999999E-10</v>
      </c>
      <c r="AW66" s="1">
        <v>4.1668E-10</v>
      </c>
      <c r="AX66" s="1">
        <v>4.3303E-10</v>
      </c>
      <c r="AY66" s="1">
        <v>4.4964000000000001E-10</v>
      </c>
    </row>
    <row r="67" spans="1:51">
      <c r="A67" t="s">
        <v>65</v>
      </c>
      <c r="B67" s="1">
        <v>1.7473000000000001E-16</v>
      </c>
      <c r="C67" s="1">
        <v>1.4831000000000001E-11</v>
      </c>
      <c r="D67" s="1">
        <v>3.6328000000000001E-11</v>
      </c>
      <c r="E67" s="1">
        <v>6.2895000000000006E-11</v>
      </c>
      <c r="F67" s="1">
        <v>9.2242000000000001E-11</v>
      </c>
      <c r="G67" s="1">
        <v>1.2296000000000001E-10</v>
      </c>
      <c r="H67" s="1">
        <v>1.5456000000000001E-10</v>
      </c>
      <c r="I67" s="1">
        <v>1.8637E-10</v>
      </c>
      <c r="J67" s="1">
        <v>2.1830999999999999E-10</v>
      </c>
      <c r="K67" s="1">
        <v>2.503E-10</v>
      </c>
      <c r="L67" s="1">
        <v>2.823E-10</v>
      </c>
      <c r="M67" s="1">
        <v>3.1429999999999999E-10</v>
      </c>
      <c r="N67" s="1">
        <v>3.4628000000000002E-10</v>
      </c>
      <c r="O67" s="1">
        <v>3.7825000000000001E-10</v>
      </c>
      <c r="P67" s="1">
        <v>4.1021000000000002E-10</v>
      </c>
      <c r="Q67" s="1">
        <v>4.4215000000000002E-10</v>
      </c>
      <c r="R67" s="1">
        <v>4.7407E-10</v>
      </c>
      <c r="S67" s="1">
        <v>5.0598000000000005E-10</v>
      </c>
      <c r="T67" s="1">
        <v>5.3786000000000004E-10</v>
      </c>
      <c r="U67" s="1">
        <v>5.6974000000000004E-10</v>
      </c>
      <c r="V67" s="1">
        <v>6.0158999999999999E-10</v>
      </c>
      <c r="W67" s="1">
        <v>6.3342999999999995E-10</v>
      </c>
      <c r="X67" s="1">
        <v>6.6526000000000004E-10</v>
      </c>
      <c r="Y67" s="1">
        <v>6.9706999999999995E-10</v>
      </c>
      <c r="Z67" s="1">
        <v>7.2886999999999999E-10</v>
      </c>
      <c r="AA67" s="1">
        <v>7.6064999999999995E-10</v>
      </c>
      <c r="AB67" s="1">
        <v>7.9243000000000002E-10</v>
      </c>
      <c r="AC67" s="1">
        <v>8.2419000000000003E-10</v>
      </c>
      <c r="AD67" s="1">
        <v>8.5595000000000003E-10</v>
      </c>
      <c r="AE67" s="1">
        <v>8.8768999999999996E-10</v>
      </c>
      <c r="AF67" s="1">
        <v>9.1943E-10</v>
      </c>
      <c r="AG67" s="1">
        <v>9.5116999999999993E-10</v>
      </c>
      <c r="AH67" s="1">
        <v>9.8289999999999999E-10</v>
      </c>
      <c r="AI67" s="1">
        <v>1.0146E-9</v>
      </c>
      <c r="AJ67" s="1">
        <v>1.0463E-9</v>
      </c>
      <c r="AK67" s="1">
        <v>1.0781E-9</v>
      </c>
      <c r="AL67" s="1">
        <v>1.1098E-9</v>
      </c>
      <c r="AM67" s="1">
        <v>1.1415E-9</v>
      </c>
      <c r="AN67" s="1">
        <v>1.1732E-9</v>
      </c>
      <c r="AO67" s="1">
        <v>1.2050000000000001E-9</v>
      </c>
      <c r="AP67" s="1">
        <v>1.2367000000000001E-9</v>
      </c>
      <c r="AQ67" s="1">
        <v>1.2684999999999999E-9</v>
      </c>
      <c r="AR67" s="1">
        <v>1.3001999999999999E-9</v>
      </c>
      <c r="AS67" s="1">
        <v>1.3319999999999999E-9</v>
      </c>
      <c r="AT67" s="1">
        <v>1.3638E-9</v>
      </c>
      <c r="AU67" s="1">
        <v>1.3956E-9</v>
      </c>
      <c r="AV67" s="1">
        <v>1.4274000000000001E-9</v>
      </c>
      <c r="AW67" s="1">
        <v>1.4592999999999999E-9</v>
      </c>
      <c r="AX67" s="1">
        <v>1.4910999999999999E-9</v>
      </c>
      <c r="AY67" s="1">
        <v>1.523E-9</v>
      </c>
    </row>
    <row r="68" spans="1:51">
      <c r="A68" t="s">
        <v>66</v>
      </c>
      <c r="B68" s="1">
        <v>5.0232000000000001E-15</v>
      </c>
      <c r="C68" s="1">
        <v>1.0372E-6</v>
      </c>
      <c r="D68" s="1">
        <v>2.2363999999999999E-6</v>
      </c>
      <c r="E68" s="1">
        <v>2.9502999999999999E-6</v>
      </c>
      <c r="F68" s="1">
        <v>3.3127999999999999E-6</v>
      </c>
      <c r="G68" s="1">
        <v>3.4854000000000001E-6</v>
      </c>
      <c r="H68" s="1">
        <v>3.5654000000000002E-6</v>
      </c>
      <c r="I68" s="1">
        <v>3.6015000000000002E-6</v>
      </c>
      <c r="J68" s="1">
        <v>3.6173000000000001E-6</v>
      </c>
      <c r="K68" s="1">
        <v>3.6237999999999999E-6</v>
      </c>
      <c r="L68" s="1">
        <v>3.6262000000000001E-6</v>
      </c>
      <c r="M68" s="1">
        <v>3.6266000000000001E-6</v>
      </c>
      <c r="N68" s="1">
        <v>3.6262999999999999E-6</v>
      </c>
      <c r="O68" s="1">
        <v>3.6256000000000001E-6</v>
      </c>
      <c r="P68" s="1">
        <v>3.6247000000000002E-6</v>
      </c>
      <c r="Q68" s="1">
        <v>3.6237999999999999E-6</v>
      </c>
      <c r="R68" s="1">
        <v>3.6227999999999999E-6</v>
      </c>
      <c r="S68" s="1">
        <v>3.6219E-6</v>
      </c>
      <c r="T68" s="1">
        <v>3.6210000000000001E-6</v>
      </c>
      <c r="U68" s="1">
        <v>3.6200999999999999E-6</v>
      </c>
      <c r="V68" s="1">
        <v>3.6192E-6</v>
      </c>
      <c r="W68" s="1">
        <v>3.6183000000000002E-6</v>
      </c>
      <c r="X68" s="1">
        <v>3.6175000000000001E-6</v>
      </c>
      <c r="Y68" s="1">
        <v>3.6167E-6</v>
      </c>
      <c r="Z68" s="1">
        <v>3.6159E-6</v>
      </c>
      <c r="AA68" s="1">
        <v>3.6150999999999999E-6</v>
      </c>
      <c r="AB68" s="1">
        <v>3.6142999999999999E-6</v>
      </c>
      <c r="AC68" s="1">
        <v>3.6136E-6</v>
      </c>
      <c r="AD68" s="1">
        <v>3.6128E-6</v>
      </c>
      <c r="AE68" s="1">
        <v>3.6121000000000001E-6</v>
      </c>
      <c r="AF68" s="1">
        <v>3.6113999999999998E-6</v>
      </c>
      <c r="AG68" s="1">
        <v>3.6107999999999998E-6</v>
      </c>
      <c r="AH68" s="1">
        <v>3.6101E-6</v>
      </c>
      <c r="AI68" s="1">
        <v>3.6094999999999999E-6</v>
      </c>
      <c r="AJ68" s="1">
        <v>3.6088999999999999E-6</v>
      </c>
      <c r="AK68" s="1">
        <v>3.6082999999999998E-6</v>
      </c>
      <c r="AL68" s="1">
        <v>3.6078E-6</v>
      </c>
      <c r="AM68" s="1">
        <v>3.6072E-6</v>
      </c>
      <c r="AN68" s="1">
        <v>3.6067000000000001E-6</v>
      </c>
      <c r="AO68" s="1">
        <v>3.6061999999999999E-6</v>
      </c>
      <c r="AP68" s="1">
        <v>3.6057000000000001E-6</v>
      </c>
      <c r="AQ68" s="1">
        <v>3.6051999999999998E-6</v>
      </c>
      <c r="AR68" s="1">
        <v>3.6048000000000002E-6</v>
      </c>
      <c r="AS68" s="1">
        <v>3.6044000000000002E-6</v>
      </c>
      <c r="AT68" s="1">
        <v>3.6040000000000001E-6</v>
      </c>
      <c r="AU68" s="1">
        <v>3.6036000000000001E-6</v>
      </c>
      <c r="AV68" s="1">
        <v>3.6032999999999999E-6</v>
      </c>
      <c r="AW68" s="1">
        <v>3.6028999999999998E-6</v>
      </c>
      <c r="AX68" s="1">
        <v>3.6026E-6</v>
      </c>
      <c r="AY68" s="1">
        <v>3.6022999999999998E-6</v>
      </c>
    </row>
    <row r="69" spans="1:51">
      <c r="A69" t="s">
        <v>67</v>
      </c>
      <c r="B69" s="1">
        <v>3.6181E-19</v>
      </c>
      <c r="C69" s="1">
        <v>6.2170999999999998E-13</v>
      </c>
      <c r="D69" s="1">
        <v>6.6217000000000004E-12</v>
      </c>
      <c r="E69" s="1">
        <v>2.4039E-11</v>
      </c>
      <c r="F69" s="1">
        <v>5.6700000000000002E-11</v>
      </c>
      <c r="G69" s="1">
        <v>1.0660999999999999E-10</v>
      </c>
      <c r="H69" s="1">
        <v>1.7567E-10</v>
      </c>
      <c r="I69" s="1">
        <v>2.6330000000000001E-10</v>
      </c>
      <c r="J69" s="1">
        <v>3.7004999999999998E-10</v>
      </c>
      <c r="K69" s="1">
        <v>4.9606000000000004E-10</v>
      </c>
      <c r="L69" s="1">
        <v>6.4138000000000001E-10</v>
      </c>
      <c r="M69" s="1">
        <v>8.0606000000000001E-10</v>
      </c>
      <c r="N69" s="1">
        <v>9.9012999999999997E-10</v>
      </c>
      <c r="O69" s="1">
        <v>1.1936000000000001E-9</v>
      </c>
      <c r="P69" s="1">
        <v>1.4165E-9</v>
      </c>
      <c r="Q69" s="1">
        <v>1.6588999999999999E-9</v>
      </c>
      <c r="R69" s="1">
        <v>1.9207999999999998E-9</v>
      </c>
      <c r="S69" s="1">
        <v>2.2022000000000001E-9</v>
      </c>
      <c r="T69" s="1">
        <v>2.5030000000000001E-9</v>
      </c>
      <c r="U69" s="1">
        <v>2.8234E-9</v>
      </c>
      <c r="V69" s="1">
        <v>3.1634000000000001E-9</v>
      </c>
      <c r="W69" s="1">
        <v>3.5228999999999999E-9</v>
      </c>
      <c r="X69" s="1">
        <v>3.902E-9</v>
      </c>
      <c r="Y69" s="1">
        <v>4.3007000000000003E-9</v>
      </c>
      <c r="Z69" s="1">
        <v>4.7191000000000004E-9</v>
      </c>
      <c r="AA69" s="1">
        <v>5.1570000000000003E-9</v>
      </c>
      <c r="AB69" s="1">
        <v>5.6146999999999996E-9</v>
      </c>
      <c r="AC69" s="1">
        <v>6.0920000000000001E-9</v>
      </c>
      <c r="AD69" s="1">
        <v>6.5890000000000003E-9</v>
      </c>
      <c r="AE69" s="1">
        <v>7.1057000000000004E-9</v>
      </c>
      <c r="AF69" s="1">
        <v>7.6422000000000008E-9</v>
      </c>
      <c r="AG69" s="1">
        <v>8.1984000000000001E-9</v>
      </c>
      <c r="AH69" s="1">
        <v>8.7745000000000003E-9</v>
      </c>
      <c r="AI69" s="1">
        <v>9.3703000000000002E-9</v>
      </c>
      <c r="AJ69" s="1">
        <v>9.9859999999999992E-9</v>
      </c>
      <c r="AK69" s="1">
        <v>1.0622000000000001E-8</v>
      </c>
      <c r="AL69" s="1">
        <v>1.1277000000000001E-8</v>
      </c>
      <c r="AM69" s="1">
        <v>1.1952E-8</v>
      </c>
      <c r="AN69" s="1">
        <v>1.2648E-8</v>
      </c>
      <c r="AO69" s="1">
        <v>1.3363E-8</v>
      </c>
      <c r="AP69" s="1">
        <v>1.4098E-8</v>
      </c>
      <c r="AQ69" s="1">
        <v>1.4854E-8</v>
      </c>
      <c r="AR69" s="1">
        <v>1.5629000000000001E-8</v>
      </c>
      <c r="AS69" s="1">
        <v>1.6423999999999999E-8</v>
      </c>
      <c r="AT69" s="1">
        <v>1.7240000000000001E-8</v>
      </c>
      <c r="AU69" s="1">
        <v>1.8075999999999999E-8</v>
      </c>
      <c r="AV69" s="1">
        <v>1.8932E-8</v>
      </c>
      <c r="AW69" s="1">
        <v>1.9808000000000001E-8</v>
      </c>
      <c r="AX69" s="1">
        <v>2.0704999999999999E-8</v>
      </c>
      <c r="AY69" s="1">
        <v>2.1622E-8</v>
      </c>
    </row>
    <row r="70" spans="1:51">
      <c r="A70" t="s">
        <v>68</v>
      </c>
      <c r="B70" s="1">
        <v>5.0577999999999997E-17</v>
      </c>
      <c r="C70" s="1">
        <v>5.9869000000000002E-7</v>
      </c>
      <c r="D70" s="1">
        <v>3.0135999999999998E-6</v>
      </c>
      <c r="E70" s="1">
        <v>6.7943000000000003E-6</v>
      </c>
      <c r="F70" s="1">
        <v>1.1308000000000001E-5</v>
      </c>
      <c r="G70" s="1">
        <v>1.6166000000000001E-5</v>
      </c>
      <c r="H70" s="1">
        <v>2.1172999999999999E-5</v>
      </c>
      <c r="I70" s="1">
        <v>2.6230000000000001E-5</v>
      </c>
      <c r="J70" s="1">
        <v>3.1294999999999998E-5</v>
      </c>
      <c r="K70" s="1">
        <v>3.6346000000000001E-5</v>
      </c>
      <c r="L70" s="1">
        <v>4.1374000000000001E-5</v>
      </c>
      <c r="M70" s="1">
        <v>4.6375000000000002E-5</v>
      </c>
      <c r="N70" s="1">
        <v>5.1345999999999999E-5</v>
      </c>
      <c r="O70" s="1">
        <v>5.6288E-5</v>
      </c>
      <c r="P70" s="1">
        <v>6.1198000000000006E-5</v>
      </c>
      <c r="Q70" s="1">
        <v>6.6078E-5</v>
      </c>
      <c r="R70" s="1">
        <v>7.0926000000000005E-5</v>
      </c>
      <c r="S70" s="1">
        <v>7.5743999999999999E-5</v>
      </c>
      <c r="T70" s="1">
        <v>8.0530000000000003E-5</v>
      </c>
      <c r="U70" s="1">
        <v>8.5284999999999994E-5</v>
      </c>
      <c r="V70" s="1">
        <v>9.0008999999999998E-5</v>
      </c>
      <c r="W70" s="1">
        <v>9.4701E-5</v>
      </c>
      <c r="X70" s="1">
        <v>9.9362000000000002E-5</v>
      </c>
      <c r="Y70" s="1">
        <v>1.0399E-4</v>
      </c>
      <c r="Z70" s="1">
        <v>1.0859E-4</v>
      </c>
      <c r="AA70" s="1">
        <v>1.1315999999999999E-4</v>
      </c>
      <c r="AB70" s="1">
        <v>1.1769000000000001E-4</v>
      </c>
      <c r="AC70" s="1">
        <v>1.2218999999999999E-4</v>
      </c>
      <c r="AD70" s="1">
        <v>1.2666000000000001E-4</v>
      </c>
      <c r="AE70" s="1">
        <v>1.3109999999999999E-4</v>
      </c>
      <c r="AF70" s="1">
        <v>1.3551000000000001E-4</v>
      </c>
      <c r="AG70" s="1">
        <v>1.3988E-4</v>
      </c>
      <c r="AH70" s="1">
        <v>1.4422999999999999E-4</v>
      </c>
      <c r="AI70" s="1">
        <v>1.4854000000000001E-4</v>
      </c>
      <c r="AJ70" s="1">
        <v>1.5281E-4</v>
      </c>
      <c r="AK70" s="1">
        <v>1.5705999999999999E-4</v>
      </c>
      <c r="AL70" s="1">
        <v>1.6127000000000001E-4</v>
      </c>
      <c r="AM70" s="1">
        <v>1.6545000000000001E-4</v>
      </c>
      <c r="AN70" s="1">
        <v>1.696E-4</v>
      </c>
      <c r="AO70" s="1">
        <v>1.7372000000000001E-4</v>
      </c>
      <c r="AP70" s="1">
        <v>1.7780000000000001E-4</v>
      </c>
      <c r="AQ70" s="1">
        <v>1.8185E-4</v>
      </c>
      <c r="AR70" s="1">
        <v>1.8586000000000001E-4</v>
      </c>
      <c r="AS70" s="1">
        <v>1.8985000000000001E-4</v>
      </c>
      <c r="AT70" s="1">
        <v>1.9379E-4</v>
      </c>
      <c r="AU70" s="1">
        <v>1.9771E-4</v>
      </c>
      <c r="AV70" s="1">
        <v>2.0159E-4</v>
      </c>
      <c r="AW70" s="1">
        <v>2.0544000000000001E-4</v>
      </c>
      <c r="AX70" s="1">
        <v>2.0926000000000001E-4</v>
      </c>
      <c r="AY70" s="1">
        <v>2.1304000000000001E-4</v>
      </c>
    </row>
    <row r="71" spans="1:51">
      <c r="A71" t="s">
        <v>69</v>
      </c>
      <c r="B71" s="1">
        <v>5.3611999999999998E-14</v>
      </c>
      <c r="C71" s="1">
        <v>7.3108E-9</v>
      </c>
      <c r="D71" s="1">
        <v>3.0394000000000001E-8</v>
      </c>
      <c r="E71" s="1">
        <v>7.6561000000000006E-8</v>
      </c>
      <c r="F71" s="1">
        <v>1.4898E-7</v>
      </c>
      <c r="G71" s="1">
        <v>2.4909000000000002E-7</v>
      </c>
      <c r="H71" s="1">
        <v>3.7656999999999999E-7</v>
      </c>
      <c r="I71" s="1">
        <v>5.3293999999999995E-7</v>
      </c>
      <c r="J71" s="1">
        <v>7.1803000000000003E-7</v>
      </c>
      <c r="K71" s="1">
        <v>9.3195000000000003E-7</v>
      </c>
      <c r="L71" s="1">
        <v>1.1748E-6</v>
      </c>
      <c r="M71" s="1">
        <v>1.4465E-6</v>
      </c>
      <c r="N71" s="1">
        <v>1.7473E-6</v>
      </c>
      <c r="O71" s="1">
        <v>2.0771E-6</v>
      </c>
      <c r="P71" s="1">
        <v>2.4360000000000001E-6</v>
      </c>
      <c r="Q71" s="1">
        <v>2.824E-6</v>
      </c>
      <c r="R71" s="1">
        <v>3.2412E-6</v>
      </c>
      <c r="S71" s="1">
        <v>3.6874999999999998E-6</v>
      </c>
      <c r="T71" s="1">
        <v>4.1631E-6</v>
      </c>
      <c r="U71" s="1">
        <v>4.6678999999999998E-6</v>
      </c>
      <c r="V71" s="1">
        <v>5.2020999999999997E-6</v>
      </c>
      <c r="W71" s="1">
        <v>5.7655000000000001E-6</v>
      </c>
      <c r="X71" s="1">
        <v>6.3584E-6</v>
      </c>
      <c r="Y71" s="1">
        <v>6.9805999999999997E-6</v>
      </c>
      <c r="Z71" s="1">
        <v>7.6322999999999998E-6</v>
      </c>
      <c r="AA71" s="1">
        <v>8.3134000000000007E-6</v>
      </c>
      <c r="AB71" s="1">
        <v>9.0241000000000006E-6</v>
      </c>
      <c r="AC71" s="1">
        <v>9.7643000000000007E-6</v>
      </c>
      <c r="AD71" s="1">
        <v>1.0533999999999999E-5</v>
      </c>
      <c r="AE71" s="1">
        <v>1.1334E-5</v>
      </c>
      <c r="AF71" s="1">
        <v>1.2163E-5</v>
      </c>
      <c r="AG71" s="1">
        <v>1.3022E-5</v>
      </c>
      <c r="AH71" s="1">
        <v>1.3910000000000001E-5</v>
      </c>
      <c r="AI71" s="1">
        <v>1.4829E-5</v>
      </c>
      <c r="AJ71" s="1">
        <v>1.5777000000000002E-5</v>
      </c>
      <c r="AK71" s="1">
        <v>1.6756E-5</v>
      </c>
      <c r="AL71" s="1">
        <v>1.7764000000000001E-5</v>
      </c>
      <c r="AM71" s="1">
        <v>1.8802000000000001E-5</v>
      </c>
      <c r="AN71" s="1">
        <v>1.9871E-5</v>
      </c>
      <c r="AO71" s="1">
        <v>2.0968999999999999E-5</v>
      </c>
      <c r="AP71" s="1">
        <v>2.2098000000000001E-5</v>
      </c>
      <c r="AQ71" s="1">
        <v>2.3257000000000001E-5</v>
      </c>
      <c r="AR71" s="1">
        <v>2.4445999999999999E-5</v>
      </c>
      <c r="AS71" s="1">
        <v>2.5666000000000001E-5</v>
      </c>
      <c r="AT71" s="1">
        <v>2.6916000000000001E-5</v>
      </c>
      <c r="AU71" s="1">
        <v>2.8197000000000001E-5</v>
      </c>
      <c r="AV71" s="1">
        <v>2.9507999999999999E-5</v>
      </c>
      <c r="AW71" s="1">
        <v>3.0849999999999998E-5</v>
      </c>
      <c r="AX71" s="1">
        <v>3.2223E-5</v>
      </c>
      <c r="AY71" s="1">
        <v>3.3626E-5</v>
      </c>
    </row>
    <row r="72" spans="1:51">
      <c r="A72" t="s">
        <v>70</v>
      </c>
      <c r="B72" s="1">
        <v>7.9166000000000001E-11</v>
      </c>
      <c r="C72" s="1">
        <v>5.7251999999999998E-6</v>
      </c>
      <c r="D72" s="1">
        <v>1.1416E-5</v>
      </c>
      <c r="E72" s="1">
        <v>1.7071E-5</v>
      </c>
      <c r="F72" s="1">
        <v>2.2691999999999999E-5</v>
      </c>
      <c r="G72" s="1">
        <v>2.8279000000000001E-5</v>
      </c>
      <c r="H72" s="1">
        <v>3.3834000000000002E-5</v>
      </c>
      <c r="I72" s="1">
        <v>3.9354000000000003E-5</v>
      </c>
      <c r="J72" s="1">
        <v>4.4841E-5</v>
      </c>
      <c r="K72" s="1">
        <v>5.0293000000000001E-5</v>
      </c>
      <c r="L72" s="1">
        <v>5.5711000000000002E-5</v>
      </c>
      <c r="M72" s="1">
        <v>6.1094999999999997E-5</v>
      </c>
      <c r="N72" s="1">
        <v>6.6445000000000005E-5</v>
      </c>
      <c r="O72" s="1">
        <v>7.1761000000000006E-5</v>
      </c>
      <c r="P72" s="1">
        <v>7.7043000000000001E-5</v>
      </c>
      <c r="Q72" s="1">
        <v>8.2291000000000002E-5</v>
      </c>
      <c r="R72" s="1">
        <v>8.7504999999999997E-5</v>
      </c>
      <c r="S72" s="1">
        <v>9.2684999999999998E-5</v>
      </c>
      <c r="T72" s="1">
        <v>9.7830000000000004E-5</v>
      </c>
      <c r="U72" s="1">
        <v>1.0294E-4</v>
      </c>
      <c r="V72" s="1">
        <v>1.0802E-4</v>
      </c>
      <c r="W72" s="1">
        <v>1.1306000000000001E-4</v>
      </c>
      <c r="X72" s="1">
        <v>1.1807E-4</v>
      </c>
      <c r="Y72" s="1">
        <v>1.2303999999999999E-4</v>
      </c>
      <c r="Z72" s="1">
        <v>1.2798E-4</v>
      </c>
      <c r="AA72" s="1">
        <v>1.3289000000000001E-4</v>
      </c>
      <c r="AB72" s="1">
        <v>1.3776000000000001E-4</v>
      </c>
      <c r="AC72" s="1">
        <v>1.4259E-4</v>
      </c>
      <c r="AD72" s="1">
        <v>1.474E-4</v>
      </c>
      <c r="AE72" s="1">
        <v>1.5216000000000001E-4</v>
      </c>
      <c r="AF72" s="1">
        <v>1.5689999999999999E-4</v>
      </c>
      <c r="AG72" s="1">
        <v>1.6159E-4</v>
      </c>
      <c r="AH72" s="1">
        <v>1.6626E-4</v>
      </c>
      <c r="AI72" s="1">
        <v>1.7087999999999999E-4</v>
      </c>
      <c r="AJ72" s="1">
        <v>1.7547999999999999E-4</v>
      </c>
      <c r="AK72" s="1">
        <v>1.8003999999999999E-4</v>
      </c>
      <c r="AL72" s="1">
        <v>1.8456000000000001E-4</v>
      </c>
      <c r="AM72" s="1">
        <v>1.8904999999999999E-4</v>
      </c>
      <c r="AN72" s="1">
        <v>1.9349999999999999E-4</v>
      </c>
      <c r="AO72" s="1">
        <v>1.9792E-4</v>
      </c>
      <c r="AP72" s="1">
        <v>2.0231000000000001E-4</v>
      </c>
      <c r="AQ72" s="1">
        <v>2.0665000000000001E-4</v>
      </c>
      <c r="AR72" s="1">
        <v>2.1096999999999999E-4</v>
      </c>
      <c r="AS72" s="1">
        <v>2.1524000000000001E-4</v>
      </c>
      <c r="AT72" s="1">
        <v>2.1949E-4</v>
      </c>
      <c r="AU72" s="1">
        <v>2.2368999999999999E-4</v>
      </c>
      <c r="AV72" s="1">
        <v>2.2786E-4</v>
      </c>
      <c r="AW72" s="1">
        <v>2.32E-4</v>
      </c>
      <c r="AX72" s="1">
        <v>2.3609999999999999E-4</v>
      </c>
      <c r="AY72" s="1">
        <v>2.4016E-4</v>
      </c>
    </row>
    <row r="73" spans="1:51">
      <c r="A73" t="s">
        <v>71</v>
      </c>
      <c r="B73" s="1">
        <v>8.5113999999999999E-11</v>
      </c>
      <c r="C73" s="1">
        <v>6.1831000000000001E-6</v>
      </c>
      <c r="D73" s="1">
        <v>1.2384999999999999E-5</v>
      </c>
      <c r="E73" s="1">
        <v>1.8604999999999999E-5</v>
      </c>
      <c r="F73" s="1">
        <v>2.4842999999999999E-5</v>
      </c>
      <c r="G73" s="1">
        <v>3.1099999999999997E-5</v>
      </c>
      <c r="H73" s="1">
        <v>3.7376999999999998E-5</v>
      </c>
      <c r="I73" s="1">
        <v>4.3671999999999998E-5</v>
      </c>
      <c r="J73" s="1">
        <v>4.9985999999999999E-5</v>
      </c>
      <c r="K73" s="1">
        <v>5.6317999999999998E-5</v>
      </c>
      <c r="L73" s="1">
        <v>6.2669000000000006E-5</v>
      </c>
      <c r="M73" s="1">
        <v>6.9039000000000001E-5</v>
      </c>
      <c r="N73" s="1">
        <v>7.5426999999999995E-5</v>
      </c>
      <c r="O73" s="1">
        <v>8.1833000000000001E-5</v>
      </c>
      <c r="P73" s="1">
        <v>8.8257999999999994E-5</v>
      </c>
      <c r="Q73" s="1">
        <v>9.4701E-5</v>
      </c>
      <c r="R73" s="1">
        <v>1.0116E-4</v>
      </c>
      <c r="S73" s="1">
        <v>1.0764000000000001E-4</v>
      </c>
      <c r="T73" s="1">
        <v>1.1414E-4</v>
      </c>
      <c r="U73" s="1">
        <v>1.2065000000000001E-4</v>
      </c>
      <c r="V73" s="1">
        <v>1.2718000000000001E-4</v>
      </c>
      <c r="W73" s="1">
        <v>1.3373000000000001E-4</v>
      </c>
      <c r="X73" s="1">
        <v>1.403E-4</v>
      </c>
      <c r="Y73" s="1">
        <v>1.4688E-4</v>
      </c>
      <c r="Z73" s="1">
        <v>1.5349E-4</v>
      </c>
      <c r="AA73" s="1">
        <v>1.6011000000000001E-4</v>
      </c>
      <c r="AB73" s="1">
        <v>1.6673999999999999E-4</v>
      </c>
      <c r="AC73" s="1">
        <v>1.7338999999999999E-4</v>
      </c>
      <c r="AD73" s="1">
        <v>1.8006000000000001E-4</v>
      </c>
      <c r="AE73" s="1">
        <v>1.8675000000000001E-4</v>
      </c>
      <c r="AF73" s="1">
        <v>1.9345000000000001E-4</v>
      </c>
      <c r="AG73" s="1">
        <v>2.0017E-4</v>
      </c>
      <c r="AH73" s="1">
        <v>2.0691000000000001E-4</v>
      </c>
      <c r="AI73" s="1">
        <v>2.1366000000000001E-4</v>
      </c>
      <c r="AJ73" s="1">
        <v>2.2043E-4</v>
      </c>
      <c r="AK73" s="1">
        <v>2.2722000000000001E-4</v>
      </c>
      <c r="AL73" s="1">
        <v>2.3402000000000001E-4</v>
      </c>
      <c r="AM73" s="1">
        <v>2.4084E-4</v>
      </c>
      <c r="AN73" s="1">
        <v>2.4767000000000002E-4</v>
      </c>
      <c r="AO73" s="1">
        <v>2.5452E-4</v>
      </c>
      <c r="AP73" s="1">
        <v>2.6139000000000002E-4</v>
      </c>
      <c r="AQ73" s="1">
        <v>2.6826999999999998E-4</v>
      </c>
      <c r="AR73" s="1">
        <v>2.7515999999999999E-4</v>
      </c>
      <c r="AS73" s="1">
        <v>2.8207999999999998E-4</v>
      </c>
      <c r="AT73" s="1">
        <v>2.8899999999999998E-4</v>
      </c>
      <c r="AU73" s="1">
        <v>2.9595000000000001E-4</v>
      </c>
      <c r="AV73" s="1">
        <v>3.0289999999999999E-4</v>
      </c>
      <c r="AW73" s="1">
        <v>3.0988000000000001E-4</v>
      </c>
      <c r="AX73" s="1">
        <v>3.1687000000000002E-4</v>
      </c>
      <c r="AY73" s="1">
        <v>3.2386999999999997E-4</v>
      </c>
    </row>
    <row r="74" spans="1:51">
      <c r="A74" t="s">
        <v>72</v>
      </c>
      <c r="B74" s="1">
        <v>9.0907999999999995E-11</v>
      </c>
      <c r="C74" s="1">
        <v>3.5671000000000002E-7</v>
      </c>
      <c r="D74" s="1">
        <v>3.5876999999999998E-7</v>
      </c>
      <c r="E74" s="1">
        <v>3.5918999999999998E-7</v>
      </c>
      <c r="F74" s="1">
        <v>3.5964000000000001E-7</v>
      </c>
      <c r="G74" s="1">
        <v>3.6012000000000002E-7</v>
      </c>
      <c r="H74" s="1">
        <v>3.6067000000000001E-7</v>
      </c>
      <c r="I74" s="1">
        <v>3.6114000000000002E-7</v>
      </c>
      <c r="J74" s="1">
        <v>3.6164E-7</v>
      </c>
      <c r="K74" s="1">
        <v>3.6216000000000001E-7</v>
      </c>
      <c r="L74" s="1">
        <v>3.6268000000000002E-7</v>
      </c>
      <c r="M74" s="1">
        <v>3.6321999999999999E-7</v>
      </c>
      <c r="N74" s="1">
        <v>3.6376000000000002E-7</v>
      </c>
      <c r="O74" s="1">
        <v>3.6431000000000001E-7</v>
      </c>
      <c r="P74" s="1">
        <v>3.6486E-7</v>
      </c>
      <c r="Q74" s="1">
        <v>3.6543000000000001E-7</v>
      </c>
      <c r="R74" s="1">
        <v>3.6600000000000002E-7</v>
      </c>
      <c r="S74" s="1">
        <v>3.6657999999999999E-7</v>
      </c>
      <c r="T74" s="1">
        <v>3.6717000000000002E-7</v>
      </c>
      <c r="U74" s="1">
        <v>3.6776000000000001E-7</v>
      </c>
      <c r="V74" s="1">
        <v>3.6836E-7</v>
      </c>
      <c r="W74" s="1">
        <v>3.6897E-7</v>
      </c>
      <c r="X74" s="1">
        <v>3.6959000000000002E-7</v>
      </c>
      <c r="Y74" s="1">
        <v>3.7021999999999999E-7</v>
      </c>
      <c r="Z74" s="1">
        <v>3.7085999999999997E-7</v>
      </c>
      <c r="AA74" s="1">
        <v>3.7150000000000001E-7</v>
      </c>
      <c r="AB74" s="1">
        <v>3.7215000000000001E-7</v>
      </c>
      <c r="AC74" s="1">
        <v>3.7281000000000001E-7</v>
      </c>
      <c r="AD74" s="1">
        <v>3.7347999999999998E-7</v>
      </c>
      <c r="AE74" s="1">
        <v>3.7416000000000001E-7</v>
      </c>
      <c r="AF74" s="1">
        <v>3.7485E-7</v>
      </c>
      <c r="AG74" s="1">
        <v>3.7555E-7</v>
      </c>
      <c r="AH74" s="1">
        <v>3.7625E-7</v>
      </c>
      <c r="AI74" s="1">
        <v>3.7697000000000002E-7</v>
      </c>
      <c r="AJ74" s="1">
        <v>3.7768999999999999E-7</v>
      </c>
      <c r="AK74" s="1">
        <v>3.7842999999999998E-7</v>
      </c>
      <c r="AL74" s="1">
        <v>3.7917999999999998E-7</v>
      </c>
      <c r="AM74" s="1">
        <v>3.7992999999999999E-7</v>
      </c>
      <c r="AN74" s="1">
        <v>3.8070000000000001E-7</v>
      </c>
      <c r="AO74" s="1">
        <v>3.8148E-7</v>
      </c>
      <c r="AP74" s="1">
        <v>3.8226999999999999E-7</v>
      </c>
      <c r="AQ74" s="1">
        <v>3.8307E-7</v>
      </c>
      <c r="AR74" s="1">
        <v>3.8388000000000002E-7</v>
      </c>
      <c r="AS74" s="1">
        <v>3.8471000000000001E-7</v>
      </c>
      <c r="AT74" s="1">
        <v>3.8554E-7</v>
      </c>
      <c r="AU74" s="1">
        <v>3.8639000000000001E-7</v>
      </c>
      <c r="AV74" s="1">
        <v>3.8724999999999998E-7</v>
      </c>
      <c r="AW74" s="1">
        <v>3.8812000000000001E-7</v>
      </c>
      <c r="AX74" s="1">
        <v>3.8901000000000001E-7</v>
      </c>
      <c r="AY74" s="1">
        <v>3.8990999999999998E-7</v>
      </c>
    </row>
    <row r="75" spans="1:51">
      <c r="A75" t="s">
        <v>73</v>
      </c>
      <c r="B75" s="1">
        <v>9.9230999999999998E-11</v>
      </c>
      <c r="C75" s="1">
        <v>7.1926999999999998E-6</v>
      </c>
      <c r="D75" s="1">
        <v>1.4372000000000001E-5</v>
      </c>
      <c r="E75" s="1">
        <v>2.1537000000000001E-5</v>
      </c>
      <c r="F75" s="1">
        <v>2.8687000000000002E-5</v>
      </c>
      <c r="G75" s="1">
        <v>3.5822999999999999E-5</v>
      </c>
      <c r="H75" s="1">
        <v>4.2947000000000001E-5</v>
      </c>
      <c r="I75" s="1">
        <v>5.0056999999999999E-5</v>
      </c>
      <c r="J75" s="1">
        <v>5.7153E-5</v>
      </c>
      <c r="K75" s="1">
        <v>6.4233999999999995E-5</v>
      </c>
      <c r="L75" s="1">
        <v>7.1301000000000001E-5</v>
      </c>
      <c r="M75" s="1">
        <v>7.8354000000000002E-5</v>
      </c>
      <c r="N75" s="1">
        <v>8.5391999999999998E-5</v>
      </c>
      <c r="O75" s="1">
        <v>9.2416000000000004E-5</v>
      </c>
      <c r="P75" s="1">
        <v>9.9425000000000004E-5</v>
      </c>
      <c r="Q75" s="1">
        <v>1.0642E-4</v>
      </c>
      <c r="R75" s="1">
        <v>1.1340000000000001E-4</v>
      </c>
      <c r="S75" s="1">
        <v>1.2036000000000001E-4</v>
      </c>
      <c r="T75" s="1">
        <v>1.2731E-4</v>
      </c>
      <c r="U75" s="1">
        <v>1.3423999999999999E-4</v>
      </c>
      <c r="V75" s="1">
        <v>1.4116000000000001E-4</v>
      </c>
      <c r="W75" s="1">
        <v>1.4805999999999999E-4</v>
      </c>
      <c r="X75" s="1">
        <v>1.5494E-4</v>
      </c>
      <c r="Y75" s="1">
        <v>1.6181E-4</v>
      </c>
      <c r="Z75" s="1">
        <v>1.6867E-4</v>
      </c>
      <c r="AA75" s="1">
        <v>1.7550000000000001E-4</v>
      </c>
      <c r="AB75" s="1">
        <v>1.8232E-4</v>
      </c>
      <c r="AC75" s="1">
        <v>1.8912000000000001E-4</v>
      </c>
      <c r="AD75" s="1">
        <v>1.9591000000000001E-4</v>
      </c>
      <c r="AE75" s="1">
        <v>2.0268E-4</v>
      </c>
      <c r="AF75" s="1">
        <v>2.0943000000000001E-4</v>
      </c>
      <c r="AG75" s="1">
        <v>2.1617000000000001E-4</v>
      </c>
      <c r="AH75" s="1">
        <v>2.2289E-4</v>
      </c>
      <c r="AI75" s="1">
        <v>2.2959E-4</v>
      </c>
      <c r="AJ75" s="1">
        <v>2.3627000000000001E-4</v>
      </c>
      <c r="AK75" s="1">
        <v>2.4293000000000001E-4</v>
      </c>
      <c r="AL75" s="1">
        <v>2.4958000000000001E-4</v>
      </c>
      <c r="AM75" s="1">
        <v>2.5620999999999999E-4</v>
      </c>
      <c r="AN75" s="1">
        <v>2.6281999999999998E-4</v>
      </c>
      <c r="AO75" s="1">
        <v>2.6940999999999998E-4</v>
      </c>
      <c r="AP75" s="1">
        <v>2.7598E-4</v>
      </c>
      <c r="AQ75" s="1">
        <v>2.8254000000000002E-4</v>
      </c>
      <c r="AR75" s="1">
        <v>2.8907E-4</v>
      </c>
      <c r="AS75" s="1">
        <v>2.9558999999999998E-4</v>
      </c>
      <c r="AT75" s="1">
        <v>3.0208999999999998E-4</v>
      </c>
      <c r="AU75" s="1">
        <v>3.0856999999999998E-4</v>
      </c>
      <c r="AV75" s="1">
        <v>3.1502E-4</v>
      </c>
      <c r="AW75" s="1">
        <v>3.2145999999999997E-4</v>
      </c>
      <c r="AX75" s="1">
        <v>3.2788000000000001E-4</v>
      </c>
      <c r="AY75" s="1">
        <v>3.3428E-4</v>
      </c>
    </row>
    <row r="76" spans="1:51">
      <c r="A76" t="s">
        <v>74</v>
      </c>
      <c r="B76" s="1">
        <v>1.1638E-14</v>
      </c>
      <c r="C76" s="1">
        <v>6.2056000000000004E-6</v>
      </c>
      <c r="D76" s="1">
        <v>1.2699E-5</v>
      </c>
      <c r="E76" s="1">
        <v>1.9125000000000001E-5</v>
      </c>
      <c r="F76" s="1">
        <v>2.5483E-5</v>
      </c>
      <c r="G76" s="1">
        <v>3.1775E-5</v>
      </c>
      <c r="H76" s="1">
        <v>3.8005E-5</v>
      </c>
      <c r="I76" s="1">
        <v>4.4166999999999999E-5</v>
      </c>
      <c r="J76" s="1">
        <v>5.0263999999999999E-5</v>
      </c>
      <c r="K76" s="1">
        <v>5.6295000000000002E-5</v>
      </c>
      <c r="L76" s="1">
        <v>6.2261999999999994E-5</v>
      </c>
      <c r="M76" s="1">
        <v>6.8164000000000007E-5</v>
      </c>
      <c r="N76" s="1">
        <v>7.4000999999999998E-5</v>
      </c>
      <c r="O76" s="1">
        <v>7.9773999999999999E-5</v>
      </c>
      <c r="P76" s="1">
        <v>8.5483999999999997E-5</v>
      </c>
      <c r="Q76" s="1">
        <v>9.1129000000000001E-5</v>
      </c>
      <c r="R76" s="1">
        <v>9.6711000000000003E-5</v>
      </c>
      <c r="S76" s="1">
        <v>1.0223E-4</v>
      </c>
      <c r="T76" s="1">
        <v>1.0768999999999999E-4</v>
      </c>
      <c r="U76" s="1">
        <v>1.1307999999999999E-4</v>
      </c>
      <c r="V76" s="1">
        <v>1.1841E-4</v>
      </c>
      <c r="W76" s="1">
        <v>1.2368000000000001E-4</v>
      </c>
      <c r="X76" s="1">
        <v>1.2888999999999999E-4</v>
      </c>
      <c r="Y76" s="1">
        <v>1.3402999999999999E-4</v>
      </c>
      <c r="Z76" s="1">
        <v>1.3912000000000001E-4</v>
      </c>
      <c r="AA76" s="1">
        <v>1.4414000000000001E-4</v>
      </c>
      <c r="AB76" s="1">
        <v>1.4909999999999999E-4</v>
      </c>
      <c r="AC76" s="1">
        <v>1.54E-4</v>
      </c>
      <c r="AD76" s="1">
        <v>1.5883999999999999E-4</v>
      </c>
      <c r="AE76" s="1">
        <v>1.6362000000000001E-4</v>
      </c>
      <c r="AF76" s="1">
        <v>1.6834E-4</v>
      </c>
      <c r="AG76" s="1">
        <v>1.73E-4</v>
      </c>
      <c r="AH76" s="1">
        <v>1.7761E-4</v>
      </c>
      <c r="AI76" s="1">
        <v>1.8215000000000001E-4</v>
      </c>
      <c r="AJ76" s="1">
        <v>1.8662999999999999E-4</v>
      </c>
      <c r="AK76" s="1">
        <v>1.9106E-4</v>
      </c>
      <c r="AL76" s="1">
        <v>1.9542E-4</v>
      </c>
      <c r="AM76" s="1">
        <v>1.9972999999999999E-4</v>
      </c>
      <c r="AN76" s="1">
        <v>2.0398000000000001E-4</v>
      </c>
      <c r="AO76" s="1">
        <v>2.0817000000000001E-4</v>
      </c>
      <c r="AP76" s="1">
        <v>2.1231000000000001E-4</v>
      </c>
      <c r="AQ76" s="1">
        <v>2.1638000000000001E-4</v>
      </c>
      <c r="AR76" s="1">
        <v>2.2039999999999999E-4</v>
      </c>
      <c r="AS76" s="1">
        <v>2.2436999999999999E-4</v>
      </c>
      <c r="AT76" s="1">
        <v>2.2827000000000001E-4</v>
      </c>
      <c r="AU76" s="1">
        <v>2.3211999999999999E-4</v>
      </c>
      <c r="AV76" s="1">
        <v>2.3592E-4</v>
      </c>
      <c r="AW76" s="1">
        <v>2.3965E-4</v>
      </c>
      <c r="AX76" s="1">
        <v>2.4332999999999999E-4</v>
      </c>
      <c r="AY76" s="1">
        <v>2.4696000000000001E-4</v>
      </c>
    </row>
    <row r="77" spans="1:51">
      <c r="A77" t="s">
        <v>75</v>
      </c>
      <c r="B77" s="1">
        <v>3.7483000000000001E-19</v>
      </c>
      <c r="C77" s="1">
        <v>2.0439E-10</v>
      </c>
      <c r="D77" s="1">
        <v>4.2307000000000002E-10</v>
      </c>
      <c r="E77" s="1">
        <v>6.4461000000000001E-10</v>
      </c>
      <c r="F77" s="1">
        <v>8.6911000000000001E-10</v>
      </c>
      <c r="G77" s="1">
        <v>1.0966999999999999E-9</v>
      </c>
      <c r="H77" s="1">
        <v>1.3276E-9</v>
      </c>
      <c r="I77" s="1">
        <v>1.5617999999999999E-9</v>
      </c>
      <c r="J77" s="1">
        <v>1.7994E-9</v>
      </c>
      <c r="K77" s="1">
        <v>2.0406000000000002E-9</v>
      </c>
      <c r="L77" s="1">
        <v>2.2855E-9</v>
      </c>
      <c r="M77" s="1">
        <v>2.5342000000000002E-9</v>
      </c>
      <c r="N77" s="1">
        <v>2.7866999999999999E-9</v>
      </c>
      <c r="O77" s="1">
        <v>3.0433E-9</v>
      </c>
      <c r="P77" s="1">
        <v>3.3041000000000002E-9</v>
      </c>
      <c r="Q77" s="1">
        <v>3.569E-9</v>
      </c>
      <c r="R77" s="1">
        <v>3.8384000000000003E-9</v>
      </c>
      <c r="S77" s="1">
        <v>4.1123000000000004E-9</v>
      </c>
      <c r="T77" s="1">
        <v>4.3906999999999997E-9</v>
      </c>
      <c r="U77" s="1">
        <v>4.6738999999999998E-9</v>
      </c>
      <c r="V77" s="1">
        <v>4.962E-9</v>
      </c>
      <c r="W77" s="1">
        <v>5.2549999999999997E-9</v>
      </c>
      <c r="X77" s="1">
        <v>5.5530000000000002E-9</v>
      </c>
      <c r="Y77" s="1">
        <v>5.8563000000000001E-9</v>
      </c>
      <c r="Z77" s="1">
        <v>6.1648999999999997E-9</v>
      </c>
      <c r="AA77" s="1">
        <v>6.4789999999999997E-9</v>
      </c>
      <c r="AB77" s="1">
        <v>6.7986000000000001E-9</v>
      </c>
      <c r="AC77" s="1">
        <v>7.1237999999999997E-9</v>
      </c>
      <c r="AD77" s="1">
        <v>7.4549000000000008E-9</v>
      </c>
      <c r="AE77" s="1">
        <v>7.7919000000000008E-9</v>
      </c>
      <c r="AF77" s="1">
        <v>8.1349999999999997E-9</v>
      </c>
      <c r="AG77" s="1">
        <v>8.4841999999999993E-9</v>
      </c>
      <c r="AH77" s="1">
        <v>8.8396E-9</v>
      </c>
      <c r="AI77" s="1">
        <v>9.2014999999999997E-9</v>
      </c>
      <c r="AJ77" s="1">
        <v>9.5699000000000002E-9</v>
      </c>
      <c r="AK77" s="1">
        <v>9.9450000000000007E-9</v>
      </c>
      <c r="AL77" s="1">
        <v>1.0327E-8</v>
      </c>
      <c r="AM77" s="1">
        <v>1.0716E-8</v>
      </c>
      <c r="AN77" s="1">
        <v>1.1110999999999999E-8</v>
      </c>
      <c r="AO77" s="1">
        <v>1.1514E-8</v>
      </c>
      <c r="AP77" s="1">
        <v>1.1924E-8</v>
      </c>
      <c r="AQ77" s="1">
        <v>1.2342000000000001E-8</v>
      </c>
      <c r="AR77" s="1">
        <v>1.2766999999999999E-8</v>
      </c>
      <c r="AS77" s="1">
        <v>1.3200000000000001E-8</v>
      </c>
      <c r="AT77" s="1">
        <v>1.364E-8</v>
      </c>
      <c r="AU77" s="1">
        <v>1.4089E-8</v>
      </c>
      <c r="AV77" s="1">
        <v>1.4545000000000001E-8</v>
      </c>
      <c r="AW77" s="1">
        <v>1.501E-8</v>
      </c>
      <c r="AX77" s="1">
        <v>1.5481999999999999E-8</v>
      </c>
      <c r="AY77" s="1">
        <v>1.5964E-8</v>
      </c>
    </row>
    <row r="78" spans="1:51">
      <c r="A78" t="s">
        <v>76</v>
      </c>
      <c r="B78" s="1">
        <v>3.2806999999999998E-15</v>
      </c>
      <c r="C78" s="1">
        <v>3.4333E-8</v>
      </c>
      <c r="D78" s="1">
        <v>1.4382E-7</v>
      </c>
      <c r="E78" s="1">
        <v>3.2851999999999998E-7</v>
      </c>
      <c r="F78" s="1">
        <v>5.8815000000000004E-7</v>
      </c>
      <c r="G78" s="1">
        <v>9.2243000000000004E-7</v>
      </c>
      <c r="H78" s="1">
        <v>1.328E-6</v>
      </c>
      <c r="I78" s="1">
        <v>1.8083999999999999E-6</v>
      </c>
      <c r="J78" s="1">
        <v>2.3622E-6</v>
      </c>
      <c r="K78" s="1">
        <v>2.9892000000000001E-6</v>
      </c>
      <c r="L78" s="1">
        <v>3.6889E-6</v>
      </c>
      <c r="M78" s="1">
        <v>4.4610000000000001E-6</v>
      </c>
      <c r="N78" s="1">
        <v>5.3054000000000001E-6</v>
      </c>
      <c r="O78" s="1">
        <v>6.2214000000000003E-6</v>
      </c>
      <c r="P78" s="1">
        <v>7.2089999999999999E-6</v>
      </c>
      <c r="Q78" s="1">
        <v>8.2677000000000005E-6</v>
      </c>
      <c r="R78" s="1">
        <v>9.3971000000000002E-6</v>
      </c>
      <c r="S78" s="1">
        <v>1.0597E-5</v>
      </c>
      <c r="T78" s="1">
        <v>1.1867E-5</v>
      </c>
      <c r="U78" s="1">
        <v>1.3206E-5</v>
      </c>
      <c r="V78" s="1">
        <v>1.4615E-5</v>
      </c>
      <c r="W78" s="1">
        <v>1.6093E-5</v>
      </c>
      <c r="X78" s="1">
        <v>1.7640000000000001E-5</v>
      </c>
      <c r="Y78" s="1">
        <v>1.9255000000000001E-5</v>
      </c>
      <c r="Z78" s="1">
        <v>2.0937999999999998E-5</v>
      </c>
      <c r="AA78" s="1">
        <v>2.2688E-5</v>
      </c>
      <c r="AB78" s="1">
        <v>2.4505999999999999E-5</v>
      </c>
      <c r="AC78" s="1">
        <v>2.6390999999999999E-5</v>
      </c>
      <c r="AD78" s="1">
        <v>2.8342000000000001E-5</v>
      </c>
      <c r="AE78" s="1">
        <v>3.0358999999999999E-5</v>
      </c>
      <c r="AF78" s="1">
        <v>3.2443000000000001E-5</v>
      </c>
      <c r="AG78" s="1">
        <v>3.4591999999999997E-5</v>
      </c>
      <c r="AH78" s="1">
        <v>3.6806E-5</v>
      </c>
      <c r="AI78" s="1">
        <v>3.9085000000000003E-5</v>
      </c>
      <c r="AJ78" s="1">
        <v>4.1427999999999997E-5</v>
      </c>
      <c r="AK78" s="1">
        <v>4.3835999999999998E-5</v>
      </c>
      <c r="AL78" s="1">
        <v>4.6307999999999998E-5</v>
      </c>
      <c r="AM78" s="1">
        <v>4.8843E-5</v>
      </c>
      <c r="AN78" s="1">
        <v>5.1442E-5</v>
      </c>
      <c r="AO78" s="1">
        <v>5.4103E-5</v>
      </c>
      <c r="AP78" s="1">
        <v>5.6827000000000003E-5</v>
      </c>
      <c r="AQ78" s="1">
        <v>5.9614000000000002E-5</v>
      </c>
      <c r="AR78" s="1">
        <v>6.2461999999999999E-5</v>
      </c>
      <c r="AS78" s="1">
        <v>6.5372999999999999E-5</v>
      </c>
      <c r="AT78" s="1">
        <v>6.8343999999999995E-5</v>
      </c>
      <c r="AU78" s="1">
        <v>7.1377000000000005E-5</v>
      </c>
      <c r="AV78" s="1">
        <v>7.4469999999999997E-5</v>
      </c>
      <c r="AW78" s="1">
        <v>7.7625000000000003E-5</v>
      </c>
      <c r="AX78" s="1">
        <v>8.0839000000000003E-5</v>
      </c>
      <c r="AY78" s="1">
        <v>8.4112999999999999E-5</v>
      </c>
    </row>
    <row r="79" spans="1:51">
      <c r="A79" t="s">
        <v>77</v>
      </c>
      <c r="B79" s="1">
        <v>9.1775000000000001E-11</v>
      </c>
      <c r="C79" s="1">
        <v>6.6216000000000003E-6</v>
      </c>
      <c r="D79" s="1">
        <v>1.3174E-5</v>
      </c>
      <c r="E79" s="1">
        <v>1.9655000000000001E-5</v>
      </c>
      <c r="F79" s="1">
        <v>2.6067999999999998E-5</v>
      </c>
      <c r="G79" s="1">
        <v>3.2412000000000001E-5</v>
      </c>
      <c r="H79" s="1">
        <v>3.8692999999999997E-5</v>
      </c>
      <c r="I79" s="1">
        <v>4.4904999999999998E-5</v>
      </c>
      <c r="J79" s="1">
        <v>5.1051000000000003E-5</v>
      </c>
      <c r="K79" s="1">
        <v>5.7130999999999999E-5</v>
      </c>
      <c r="L79" s="1">
        <v>6.3145000000000006E-5</v>
      </c>
      <c r="M79" s="1">
        <v>6.9092999999999997E-5</v>
      </c>
      <c r="N79" s="1">
        <v>7.4976999999999997E-5</v>
      </c>
      <c r="O79" s="1">
        <v>8.0796000000000004E-5</v>
      </c>
      <c r="P79" s="1">
        <v>8.6550000000000003E-5</v>
      </c>
      <c r="Q79" s="1">
        <v>9.2241E-5</v>
      </c>
      <c r="R79" s="1">
        <v>9.7868999999999994E-5</v>
      </c>
      <c r="S79" s="1">
        <v>1.0343E-4</v>
      </c>
      <c r="T79" s="1">
        <v>1.0894E-4</v>
      </c>
      <c r="U79" s="1">
        <v>1.1438E-4</v>
      </c>
      <c r="V79" s="1">
        <v>1.1975E-4</v>
      </c>
      <c r="W79" s="1">
        <v>1.2506999999999999E-4</v>
      </c>
      <c r="X79" s="1">
        <v>1.3033000000000001E-4</v>
      </c>
      <c r="Y79" s="1">
        <v>1.3552E-4</v>
      </c>
      <c r="Z79" s="1">
        <v>1.4066E-4</v>
      </c>
      <c r="AA79" s="1">
        <v>1.4573E-4</v>
      </c>
      <c r="AB79" s="1">
        <v>1.5075000000000001E-4</v>
      </c>
      <c r="AC79" s="1">
        <v>1.5569999999999999E-4</v>
      </c>
      <c r="AD79" s="1">
        <v>1.606E-4</v>
      </c>
      <c r="AE79" s="1">
        <v>1.6543999999999999E-4</v>
      </c>
      <c r="AF79" s="1">
        <v>1.7022000000000001E-4</v>
      </c>
      <c r="AG79" s="1">
        <v>1.7495E-4</v>
      </c>
      <c r="AH79" s="1">
        <v>1.7961E-4</v>
      </c>
      <c r="AI79" s="1">
        <v>1.8421999999999999E-4</v>
      </c>
      <c r="AJ79" s="1">
        <v>1.8877999999999999E-4</v>
      </c>
      <c r="AK79" s="1">
        <v>1.9327999999999999E-4</v>
      </c>
      <c r="AL79" s="1">
        <v>1.9772E-4</v>
      </c>
      <c r="AM79" s="1">
        <v>2.0211E-4</v>
      </c>
      <c r="AN79" s="1">
        <v>2.0644000000000001E-4</v>
      </c>
      <c r="AO79" s="1">
        <v>2.1070999999999999E-4</v>
      </c>
      <c r="AP79" s="1">
        <v>2.1494E-4</v>
      </c>
      <c r="AQ79" s="1">
        <v>2.1910000000000001E-4</v>
      </c>
      <c r="AR79" s="1">
        <v>2.2321999999999999E-4</v>
      </c>
      <c r="AS79" s="1">
        <v>2.2728000000000001E-4</v>
      </c>
      <c r="AT79" s="1">
        <v>2.3128999999999999E-4</v>
      </c>
      <c r="AU79" s="1">
        <v>2.3525E-4</v>
      </c>
      <c r="AV79" s="1">
        <v>2.3915000000000001E-4</v>
      </c>
      <c r="AW79" s="1">
        <v>2.43E-4</v>
      </c>
      <c r="AX79" s="1">
        <v>2.4679999999999998E-4</v>
      </c>
      <c r="AY79" s="1">
        <v>2.5054999999999999E-4</v>
      </c>
    </row>
    <row r="80" spans="1:51">
      <c r="A80" t="s">
        <v>78</v>
      </c>
      <c r="B80" s="1">
        <v>8.9553000000000003E-11</v>
      </c>
      <c r="C80" s="1">
        <v>6.5253E-6</v>
      </c>
      <c r="D80" s="1">
        <v>1.311E-5</v>
      </c>
      <c r="E80" s="1">
        <v>1.9752E-5</v>
      </c>
      <c r="F80" s="1">
        <v>2.6451000000000001E-5</v>
      </c>
      <c r="G80" s="1">
        <v>3.3209E-5</v>
      </c>
      <c r="H80" s="1">
        <v>4.0021999999999997E-5</v>
      </c>
      <c r="I80" s="1">
        <v>4.6893E-5</v>
      </c>
      <c r="J80" s="1">
        <v>5.3820000000000003E-5</v>
      </c>
      <c r="K80" s="1">
        <v>6.0804000000000003E-5</v>
      </c>
      <c r="L80" s="1">
        <v>6.7842000000000005E-5</v>
      </c>
      <c r="M80" s="1">
        <v>7.4936000000000002E-5</v>
      </c>
      <c r="N80" s="1">
        <v>8.2083999999999995E-5</v>
      </c>
      <c r="O80" s="1">
        <v>8.9285999999999999E-5</v>
      </c>
      <c r="P80" s="1">
        <v>9.6541999999999998E-5</v>
      </c>
      <c r="Q80" s="1">
        <v>1.0385E-4</v>
      </c>
      <c r="R80" s="1">
        <v>1.1121E-4</v>
      </c>
      <c r="S80" s="1">
        <v>1.1862E-4</v>
      </c>
      <c r="T80" s="1">
        <v>1.2609000000000001E-4</v>
      </c>
      <c r="U80" s="1">
        <v>1.3359999999999999E-4</v>
      </c>
      <c r="V80" s="1">
        <v>1.4117000000000001E-4</v>
      </c>
      <c r="W80" s="1">
        <v>1.4878999999999999E-4</v>
      </c>
      <c r="X80" s="1">
        <v>1.5645000000000001E-4</v>
      </c>
      <c r="Y80" s="1">
        <v>1.6416E-4</v>
      </c>
      <c r="Z80" s="1">
        <v>1.7192999999999999E-4</v>
      </c>
      <c r="AA80" s="1">
        <v>1.7972999999999999E-4</v>
      </c>
      <c r="AB80" s="1">
        <v>1.8759000000000001E-4</v>
      </c>
      <c r="AC80" s="1">
        <v>1.9548999999999999E-4</v>
      </c>
      <c r="AD80" s="1">
        <v>2.0343999999999999E-4</v>
      </c>
      <c r="AE80" s="1">
        <v>2.1143999999999999E-4</v>
      </c>
      <c r="AF80" s="1">
        <v>2.1948000000000001E-4</v>
      </c>
      <c r="AG80" s="1">
        <v>2.2756E-4</v>
      </c>
      <c r="AH80" s="1">
        <v>2.3568999999999999E-4</v>
      </c>
      <c r="AI80" s="1">
        <v>2.4387000000000001E-4</v>
      </c>
      <c r="AJ80" s="1">
        <v>2.5208000000000001E-4</v>
      </c>
      <c r="AK80" s="1">
        <v>2.6034000000000002E-4</v>
      </c>
      <c r="AL80" s="1">
        <v>2.6864E-4</v>
      </c>
      <c r="AM80" s="1">
        <v>2.7698000000000002E-4</v>
      </c>
      <c r="AN80" s="1">
        <v>2.8536000000000002E-4</v>
      </c>
      <c r="AO80" s="1">
        <v>2.9378999999999999E-4</v>
      </c>
      <c r="AP80" s="1">
        <v>3.0225E-4</v>
      </c>
      <c r="AQ80" s="1">
        <v>3.1074999999999999E-4</v>
      </c>
      <c r="AR80" s="1">
        <v>3.1930000000000001E-4</v>
      </c>
      <c r="AS80" s="1">
        <v>3.2788000000000001E-4</v>
      </c>
      <c r="AT80" s="1">
        <v>3.3649999999999999E-4</v>
      </c>
      <c r="AU80" s="1">
        <v>3.4515000000000001E-4</v>
      </c>
      <c r="AV80" s="1">
        <v>3.5385000000000001E-4</v>
      </c>
      <c r="AW80" s="1">
        <v>3.6257999999999999E-4</v>
      </c>
      <c r="AX80" s="1">
        <v>3.7135E-4</v>
      </c>
      <c r="AY80" s="1">
        <v>3.8015E-4</v>
      </c>
    </row>
    <row r="81" spans="1:51">
      <c r="A81" t="s">
        <v>79</v>
      </c>
      <c r="B81" s="1">
        <v>9.8692999999999997E-11</v>
      </c>
      <c r="C81" s="1">
        <v>4.0122999999999997E-6</v>
      </c>
      <c r="D81" s="1">
        <v>5.1247000000000002E-6</v>
      </c>
      <c r="E81" s="1">
        <v>5.4391000000000002E-6</v>
      </c>
      <c r="F81" s="1">
        <v>5.536E-6</v>
      </c>
      <c r="G81" s="1">
        <v>5.5737999999999999E-6</v>
      </c>
      <c r="H81" s="1">
        <v>5.5960000000000003E-6</v>
      </c>
      <c r="I81" s="1">
        <v>5.6135999999999999E-6</v>
      </c>
      <c r="J81" s="1">
        <v>5.6303000000000001E-6</v>
      </c>
      <c r="K81" s="1">
        <v>5.6469000000000001E-6</v>
      </c>
      <c r="L81" s="1">
        <v>5.6635000000000001E-6</v>
      </c>
      <c r="M81" s="1">
        <v>5.6803999999999999E-6</v>
      </c>
      <c r="N81" s="1">
        <v>5.6975000000000001E-6</v>
      </c>
      <c r="O81" s="1">
        <v>5.7146999999999997E-6</v>
      </c>
      <c r="P81" s="1">
        <v>5.7320999999999997E-6</v>
      </c>
      <c r="Q81" s="1">
        <v>5.7498000000000004E-6</v>
      </c>
      <c r="R81" s="1">
        <v>5.7675999999999996E-6</v>
      </c>
      <c r="S81" s="1">
        <v>5.7856000000000001E-6</v>
      </c>
      <c r="T81" s="1">
        <v>5.8038999999999996E-6</v>
      </c>
      <c r="U81" s="1">
        <v>5.8223000000000001E-6</v>
      </c>
      <c r="V81" s="1">
        <v>5.8409000000000003E-6</v>
      </c>
      <c r="W81" s="1">
        <v>5.8598000000000002E-6</v>
      </c>
      <c r="X81" s="1">
        <v>5.8788999999999997E-6</v>
      </c>
      <c r="Y81" s="1">
        <v>5.8981999999999997E-6</v>
      </c>
      <c r="Z81" s="1">
        <v>5.9177000000000001E-6</v>
      </c>
      <c r="AA81" s="1">
        <v>5.9375000000000003E-6</v>
      </c>
      <c r="AB81" s="1">
        <v>5.9575000000000001E-6</v>
      </c>
      <c r="AC81" s="1">
        <v>5.9777000000000004E-6</v>
      </c>
      <c r="AD81" s="1">
        <v>5.9981999999999996E-6</v>
      </c>
      <c r="AE81" s="1">
        <v>6.0189000000000001E-6</v>
      </c>
      <c r="AF81" s="1">
        <v>6.0399000000000004E-6</v>
      </c>
      <c r="AG81" s="1">
        <v>6.0611999999999997E-6</v>
      </c>
      <c r="AH81" s="1">
        <v>6.0827000000000002E-6</v>
      </c>
      <c r="AI81" s="1">
        <v>6.1046E-6</v>
      </c>
      <c r="AJ81" s="1">
        <v>6.1267000000000001E-6</v>
      </c>
      <c r="AK81" s="1">
        <v>6.1489999999999999E-6</v>
      </c>
      <c r="AL81" s="1">
        <v>6.1716999999999997E-6</v>
      </c>
      <c r="AM81" s="1">
        <v>6.1947000000000002E-6</v>
      </c>
      <c r="AN81" s="1">
        <v>6.2179999999999996E-6</v>
      </c>
      <c r="AO81" s="1">
        <v>6.2415999999999997E-6</v>
      </c>
      <c r="AP81" s="1">
        <v>6.2655000000000004E-6</v>
      </c>
      <c r="AQ81" s="1">
        <v>6.2897000000000001E-6</v>
      </c>
      <c r="AR81" s="1">
        <v>6.3142999999999998E-6</v>
      </c>
      <c r="AS81" s="1">
        <v>6.3392000000000002E-6</v>
      </c>
      <c r="AT81" s="1">
        <v>6.3644999999999998E-6</v>
      </c>
      <c r="AU81" s="1">
        <v>6.3901E-6</v>
      </c>
      <c r="AV81" s="1">
        <v>6.4161000000000003E-6</v>
      </c>
      <c r="AW81" s="1">
        <v>6.4424999999999997E-6</v>
      </c>
      <c r="AX81" s="1">
        <v>6.4691999999999998E-6</v>
      </c>
      <c r="AY81" s="1">
        <v>6.4963E-6</v>
      </c>
    </row>
    <row r="82" spans="1:51">
      <c r="A82" t="s">
        <v>80</v>
      </c>
      <c r="B82" s="1">
        <v>8.7008000000000001E-11</v>
      </c>
      <c r="C82" s="1">
        <v>6.3219999999999998E-6</v>
      </c>
      <c r="D82" s="1">
        <v>1.2646999999999999E-5</v>
      </c>
      <c r="E82" s="1">
        <v>1.8958999999999999E-5</v>
      </c>
      <c r="F82" s="1">
        <v>2.5256999999999999E-5</v>
      </c>
      <c r="G82" s="1">
        <v>3.154E-5</v>
      </c>
      <c r="H82" s="1">
        <v>3.7806999999999999E-5</v>
      </c>
      <c r="I82" s="1">
        <v>4.4057999999999997E-5</v>
      </c>
      <c r="J82" s="1">
        <v>5.0293000000000001E-5</v>
      </c>
      <c r="K82" s="1">
        <v>5.6511999999999997E-5</v>
      </c>
      <c r="L82" s="1">
        <v>6.2714999999999998E-5</v>
      </c>
      <c r="M82" s="1">
        <v>6.8900999999999996E-5</v>
      </c>
      <c r="N82" s="1">
        <v>7.5071E-5</v>
      </c>
      <c r="O82" s="1">
        <v>8.1223000000000005E-5</v>
      </c>
      <c r="P82" s="1">
        <v>8.7359000000000002E-5</v>
      </c>
      <c r="Q82" s="1">
        <v>9.3477E-5</v>
      </c>
      <c r="R82" s="1">
        <v>9.9578000000000001E-5</v>
      </c>
      <c r="S82" s="1">
        <v>1.0566E-4</v>
      </c>
      <c r="T82" s="1">
        <v>1.1173E-4</v>
      </c>
      <c r="U82" s="1">
        <v>1.1777000000000001E-4</v>
      </c>
      <c r="V82" s="1">
        <v>1.238E-4</v>
      </c>
      <c r="W82" s="1">
        <v>1.2981000000000001E-4</v>
      </c>
      <c r="X82" s="1">
        <v>1.3580999999999999E-4</v>
      </c>
      <c r="Y82" s="1">
        <v>1.4177999999999999E-4</v>
      </c>
      <c r="Z82" s="1">
        <v>1.4773E-4</v>
      </c>
      <c r="AA82" s="1">
        <v>1.5367000000000001E-4</v>
      </c>
      <c r="AB82" s="1">
        <v>1.5959000000000001E-4</v>
      </c>
      <c r="AC82" s="1">
        <v>1.6547999999999999E-4</v>
      </c>
      <c r="AD82" s="1">
        <v>1.7136000000000001E-4</v>
      </c>
      <c r="AE82" s="1">
        <v>1.7720999999999999E-4</v>
      </c>
      <c r="AF82" s="1">
        <v>1.8305E-4</v>
      </c>
      <c r="AG82" s="1">
        <v>1.8886E-4</v>
      </c>
      <c r="AH82" s="1">
        <v>1.9466000000000001E-4</v>
      </c>
      <c r="AI82" s="1">
        <v>2.0043E-4</v>
      </c>
      <c r="AJ82" s="1">
        <v>2.0618000000000001E-4</v>
      </c>
      <c r="AK82" s="1">
        <v>2.1191999999999999E-4</v>
      </c>
      <c r="AL82" s="1">
        <v>2.1762999999999999E-4</v>
      </c>
      <c r="AM82" s="1">
        <v>2.2331E-4</v>
      </c>
      <c r="AN82" s="1">
        <v>2.2897999999999999E-4</v>
      </c>
      <c r="AO82" s="1">
        <v>2.3462E-4</v>
      </c>
      <c r="AP82" s="1">
        <v>2.4023999999999999E-4</v>
      </c>
      <c r="AQ82" s="1">
        <v>2.4583999999999999E-4</v>
      </c>
      <c r="AR82" s="1">
        <v>2.5141999999999997E-4</v>
      </c>
      <c r="AS82" s="1">
        <v>2.5696999999999997E-4</v>
      </c>
      <c r="AT82" s="1">
        <v>2.6249999999999998E-4</v>
      </c>
      <c r="AU82" s="1">
        <v>2.6800000000000001E-4</v>
      </c>
      <c r="AV82" s="1">
        <v>2.7347999999999999E-4</v>
      </c>
      <c r="AW82" s="1">
        <v>2.7893999999999998E-4</v>
      </c>
      <c r="AX82" s="1">
        <v>2.8436999999999999E-4</v>
      </c>
      <c r="AY82" s="1">
        <v>2.8978000000000001E-4</v>
      </c>
    </row>
    <row r="83" spans="1:51">
      <c r="A83" t="s">
        <v>81</v>
      </c>
      <c r="B83" s="1">
        <v>7.9347999999999998E-11</v>
      </c>
      <c r="C83" s="1">
        <v>2.1034999999999999E-8</v>
      </c>
      <c r="D83" s="1">
        <v>2.1217999999999998E-8</v>
      </c>
      <c r="E83" s="1">
        <v>2.1287000000000001E-8</v>
      </c>
      <c r="F83" s="1">
        <v>2.1357999999999998E-8</v>
      </c>
      <c r="G83" s="1">
        <v>2.1430999999999998E-8</v>
      </c>
      <c r="H83" s="1">
        <v>2.1491E-8</v>
      </c>
      <c r="I83" s="1">
        <v>2.1570000000000001E-8</v>
      </c>
      <c r="J83" s="1">
        <v>2.1643999999999998E-8</v>
      </c>
      <c r="K83" s="1">
        <v>2.1718E-8</v>
      </c>
      <c r="L83" s="1">
        <v>2.1792000000000001E-8</v>
      </c>
      <c r="M83" s="1">
        <v>2.1865999999999999E-8</v>
      </c>
      <c r="N83" s="1">
        <v>2.1941000000000001E-8</v>
      </c>
      <c r="O83" s="1">
        <v>2.2014999999999999E-8</v>
      </c>
      <c r="P83" s="1">
        <v>2.2090000000000001E-8</v>
      </c>
      <c r="Q83" s="1">
        <v>2.2165E-8</v>
      </c>
      <c r="R83" s="1">
        <v>2.2241E-8</v>
      </c>
      <c r="S83" s="1">
        <v>2.2315999999999999E-8</v>
      </c>
      <c r="T83" s="1">
        <v>2.2392E-8</v>
      </c>
      <c r="U83" s="1">
        <v>2.2468E-8</v>
      </c>
      <c r="V83" s="1">
        <v>2.2544E-8</v>
      </c>
      <c r="W83" s="1">
        <v>2.262E-8</v>
      </c>
      <c r="X83" s="1">
        <v>2.2697000000000001E-8</v>
      </c>
      <c r="Y83" s="1">
        <v>2.2773000000000001E-8</v>
      </c>
      <c r="Z83" s="1">
        <v>2.2849999999999999E-8</v>
      </c>
      <c r="AA83" s="1">
        <v>2.2927000000000001E-8</v>
      </c>
      <c r="AB83" s="1">
        <v>2.3003999999999999E-8</v>
      </c>
      <c r="AC83" s="1">
        <v>2.3082000000000001E-8</v>
      </c>
      <c r="AD83" s="1">
        <v>2.316E-8</v>
      </c>
      <c r="AE83" s="1">
        <v>2.3237999999999999E-8</v>
      </c>
      <c r="AF83" s="1">
        <v>2.3315999999999998E-8</v>
      </c>
      <c r="AG83" s="1">
        <v>2.3394999999999999E-8</v>
      </c>
      <c r="AH83" s="1">
        <v>2.3473000000000001E-8</v>
      </c>
      <c r="AI83" s="1">
        <v>2.3552999999999999E-8</v>
      </c>
      <c r="AJ83" s="1">
        <v>2.3631999999999999E-8</v>
      </c>
      <c r="AK83" s="1">
        <v>2.3712000000000001E-8</v>
      </c>
      <c r="AL83" s="1">
        <v>2.3791999999999999E-8</v>
      </c>
      <c r="AM83" s="1">
        <v>2.3872E-8</v>
      </c>
      <c r="AN83" s="1">
        <v>2.3952999999999999E-8</v>
      </c>
      <c r="AO83" s="1">
        <v>2.4033999999999999E-8</v>
      </c>
      <c r="AP83" s="1">
        <v>2.4115999999999999E-8</v>
      </c>
      <c r="AQ83" s="1">
        <v>2.4197999999999999E-8</v>
      </c>
      <c r="AR83" s="1">
        <v>2.428E-8</v>
      </c>
      <c r="AS83" s="1">
        <v>2.4363000000000001E-8</v>
      </c>
      <c r="AT83" s="1">
        <v>2.4445999999999999E-8</v>
      </c>
      <c r="AU83" s="1">
        <v>2.4529999999999999E-8</v>
      </c>
      <c r="AV83" s="1">
        <v>2.4614000000000001E-8</v>
      </c>
      <c r="AW83" s="1">
        <v>2.4698999999999998E-8</v>
      </c>
      <c r="AX83" s="1">
        <v>2.4783999999999999E-8</v>
      </c>
      <c r="AY83" s="1">
        <v>2.487E-8</v>
      </c>
    </row>
    <row r="84" spans="1:51">
      <c r="A84" t="s">
        <v>82</v>
      </c>
      <c r="B84" s="1">
        <v>5.9292000000000001E-11</v>
      </c>
      <c r="C84" s="1">
        <v>4.0180000000000003E-6</v>
      </c>
      <c r="D84" s="1">
        <v>7.5225999999999998E-6</v>
      </c>
      <c r="E84" s="1">
        <v>1.0577999999999999E-5</v>
      </c>
      <c r="F84" s="1">
        <v>1.3243E-5</v>
      </c>
      <c r="G84" s="1">
        <v>1.5566999999999999E-5</v>
      </c>
      <c r="H84" s="1">
        <v>1.7592999999999999E-5</v>
      </c>
      <c r="I84" s="1">
        <v>1.9361E-5</v>
      </c>
      <c r="J84" s="1">
        <v>2.0903999999999998E-5</v>
      </c>
      <c r="K84" s="1">
        <v>2.2251000000000001E-5</v>
      </c>
      <c r="L84" s="1">
        <v>2.3427000000000001E-5</v>
      </c>
      <c r="M84" s="1">
        <v>2.4453000000000001E-5</v>
      </c>
      <c r="N84" s="1">
        <v>2.5349000000000001E-5</v>
      </c>
      <c r="O84" s="1">
        <v>2.6132E-5</v>
      </c>
      <c r="P84" s="1">
        <v>2.6815999999999999E-5</v>
      </c>
      <c r="Q84" s="1">
        <v>2.7415000000000001E-5</v>
      </c>
      <c r="R84" s="1">
        <v>2.7937999999999999E-5</v>
      </c>
      <c r="S84" s="1">
        <v>2.8394999999999998E-5</v>
      </c>
      <c r="T84" s="1">
        <v>2.8796E-5</v>
      </c>
      <c r="U84" s="1">
        <v>2.9145999999999998E-5</v>
      </c>
      <c r="V84" s="1">
        <v>2.9454E-5</v>
      </c>
      <c r="W84" s="1">
        <v>2.9723E-5</v>
      </c>
      <c r="X84" s="1">
        <v>2.9958999999999999E-5</v>
      </c>
      <c r="Y84" s="1">
        <v>3.0167000000000001E-5</v>
      </c>
      <c r="Z84" s="1">
        <v>3.0349E-5</v>
      </c>
      <c r="AA84" s="1">
        <v>3.0508999999999999E-5</v>
      </c>
      <c r="AB84" s="1">
        <v>3.065E-5</v>
      </c>
      <c r="AC84" s="1">
        <v>3.0775000000000003E-5</v>
      </c>
      <c r="AD84" s="1">
        <v>3.0883999999999998E-5</v>
      </c>
      <c r="AE84" s="1">
        <v>3.0981E-5</v>
      </c>
      <c r="AF84" s="1">
        <v>3.1066999999999999E-5</v>
      </c>
      <c r="AG84" s="1">
        <v>3.1143000000000003E-5</v>
      </c>
      <c r="AH84" s="1">
        <v>3.1210000000000001E-5</v>
      </c>
      <c r="AI84" s="1">
        <v>3.1269000000000002E-5</v>
      </c>
      <c r="AJ84" s="1">
        <v>3.1322000000000003E-5</v>
      </c>
      <c r="AK84" s="1">
        <v>3.137E-5</v>
      </c>
      <c r="AL84" s="1">
        <v>3.1411999999999997E-5</v>
      </c>
      <c r="AM84" s="1">
        <v>3.1449000000000003E-5</v>
      </c>
      <c r="AN84" s="1">
        <v>3.1483000000000003E-5</v>
      </c>
      <c r="AO84" s="1">
        <v>3.1513000000000001E-5</v>
      </c>
      <c r="AP84" s="1">
        <v>3.154E-5</v>
      </c>
      <c r="AQ84" s="1">
        <v>3.1563999999999998E-5</v>
      </c>
      <c r="AR84" s="1">
        <v>3.1585999999999999E-5</v>
      </c>
      <c r="AS84" s="1">
        <v>3.1606000000000002E-5</v>
      </c>
      <c r="AT84" s="1">
        <v>3.1622999999999999E-5</v>
      </c>
      <c r="AU84" s="1">
        <v>3.1639E-5</v>
      </c>
      <c r="AV84" s="1">
        <v>3.1652999999999997E-5</v>
      </c>
      <c r="AW84" s="1">
        <v>3.1665999999999998E-5</v>
      </c>
      <c r="AX84" s="1">
        <v>3.1677999999999997E-5</v>
      </c>
      <c r="AY84" s="1">
        <v>3.1687999999999999E-5</v>
      </c>
    </row>
    <row r="85" spans="1:51">
      <c r="A85" t="s">
        <v>83</v>
      </c>
      <c r="B85" s="1">
        <v>8.7446999999999999E-16</v>
      </c>
      <c r="C85" s="1">
        <v>3.1224E-6</v>
      </c>
      <c r="D85" s="1">
        <v>9.0906000000000007E-6</v>
      </c>
      <c r="E85" s="1">
        <v>1.5795999999999999E-5</v>
      </c>
      <c r="F85" s="1">
        <v>2.2657E-5</v>
      </c>
      <c r="G85" s="1">
        <v>2.9515000000000001E-5</v>
      </c>
      <c r="H85" s="1">
        <v>3.6331999999999997E-5</v>
      </c>
      <c r="I85" s="1">
        <v>4.3092E-5</v>
      </c>
      <c r="J85" s="1">
        <v>4.9793000000000003E-5</v>
      </c>
      <c r="K85" s="1">
        <v>5.6433E-5</v>
      </c>
      <c r="L85" s="1">
        <v>6.3014000000000003E-5</v>
      </c>
      <c r="M85" s="1">
        <v>6.9536000000000006E-5</v>
      </c>
      <c r="N85" s="1">
        <v>7.5998E-5</v>
      </c>
      <c r="O85" s="1">
        <v>8.2399999999999997E-5</v>
      </c>
      <c r="P85" s="1">
        <v>8.8744000000000003E-5</v>
      </c>
      <c r="Q85" s="1">
        <v>9.5029000000000001E-5</v>
      </c>
      <c r="R85" s="1">
        <v>1.0126E-4</v>
      </c>
      <c r="S85" s="1">
        <v>1.0742E-4</v>
      </c>
      <c r="T85" s="1">
        <v>1.1353000000000001E-4</v>
      </c>
      <c r="U85" s="1">
        <v>1.1959E-4</v>
      </c>
      <c r="V85" s="1">
        <v>1.2558E-4</v>
      </c>
      <c r="W85" s="1">
        <v>1.3151999999999999E-4</v>
      </c>
      <c r="X85" s="1">
        <v>1.3740000000000001E-4</v>
      </c>
      <c r="Y85" s="1">
        <v>1.4322E-4</v>
      </c>
      <c r="Z85" s="1">
        <v>1.4898999999999999E-4</v>
      </c>
      <c r="AA85" s="1">
        <v>1.5469999999999999E-4</v>
      </c>
      <c r="AB85" s="1">
        <v>1.6035999999999999E-4</v>
      </c>
      <c r="AC85" s="1">
        <v>1.6595E-4</v>
      </c>
      <c r="AD85" s="1">
        <v>1.7149999999999999E-4</v>
      </c>
      <c r="AE85" s="1">
        <v>1.7699E-4</v>
      </c>
      <c r="AF85" s="1">
        <v>1.8242000000000001E-4</v>
      </c>
      <c r="AG85" s="1">
        <v>1.8780000000000001E-4</v>
      </c>
      <c r="AH85" s="1">
        <v>1.9311999999999999E-4</v>
      </c>
      <c r="AI85" s="1">
        <v>1.9839E-4</v>
      </c>
      <c r="AJ85" s="1">
        <v>2.0359999999999999E-4</v>
      </c>
      <c r="AK85" s="1">
        <v>2.0876E-4</v>
      </c>
      <c r="AL85" s="1">
        <v>2.1387000000000001E-4</v>
      </c>
      <c r="AM85" s="1">
        <v>2.1892999999999999E-4</v>
      </c>
      <c r="AN85" s="1">
        <v>2.2393000000000001E-4</v>
      </c>
      <c r="AO85" s="1">
        <v>2.2887999999999999E-4</v>
      </c>
      <c r="AP85" s="1">
        <v>2.3377000000000001E-4</v>
      </c>
      <c r="AQ85" s="1">
        <v>2.3860999999999999E-4</v>
      </c>
      <c r="AR85" s="1">
        <v>2.4340000000000001E-4</v>
      </c>
      <c r="AS85" s="1">
        <v>2.4813999999999999E-4</v>
      </c>
      <c r="AT85" s="1">
        <v>2.5283E-4</v>
      </c>
      <c r="AU85" s="1">
        <v>2.5745999999999999E-4</v>
      </c>
      <c r="AV85" s="1">
        <v>2.6205E-4</v>
      </c>
      <c r="AW85" s="1">
        <v>2.6657999999999999E-4</v>
      </c>
      <c r="AX85" s="1">
        <v>2.7106E-4</v>
      </c>
      <c r="AY85" s="1">
        <v>2.7548999999999998E-4</v>
      </c>
    </row>
    <row r="86" spans="1:51">
      <c r="A86" t="s">
        <v>84</v>
      </c>
      <c r="B86" s="1">
        <v>1.5086999999999999E-13</v>
      </c>
      <c r="C86" s="1">
        <v>1.6751E-7</v>
      </c>
      <c r="D86" s="1">
        <v>1.6891E-7</v>
      </c>
      <c r="E86" s="1">
        <v>1.6946000000000001E-7</v>
      </c>
      <c r="F86" s="1">
        <v>1.7002999999999999E-7</v>
      </c>
      <c r="G86" s="1">
        <v>1.7060000000000001E-7</v>
      </c>
      <c r="H86" s="1">
        <v>1.7107999999999999E-7</v>
      </c>
      <c r="I86" s="1">
        <v>1.7170999999999999E-7</v>
      </c>
      <c r="J86" s="1">
        <v>1.723E-7</v>
      </c>
      <c r="K86" s="1">
        <v>1.7289000000000001E-7</v>
      </c>
      <c r="L86" s="1">
        <v>1.7347999999999999E-7</v>
      </c>
      <c r="M86" s="1">
        <v>1.7407E-7</v>
      </c>
      <c r="N86" s="1">
        <v>1.7466E-7</v>
      </c>
      <c r="O86" s="1">
        <v>1.7526E-7</v>
      </c>
      <c r="P86" s="1">
        <v>1.7585E-7</v>
      </c>
      <c r="Q86" s="1">
        <v>1.7645E-7</v>
      </c>
      <c r="R86" s="1">
        <v>1.7704999999999999E-7</v>
      </c>
      <c r="S86" s="1">
        <v>1.7765000000000001E-7</v>
      </c>
      <c r="T86" s="1">
        <v>1.7825E-7</v>
      </c>
      <c r="U86" s="1">
        <v>1.7886E-7</v>
      </c>
      <c r="V86" s="1">
        <v>1.7945999999999999E-7</v>
      </c>
      <c r="W86" s="1">
        <v>1.8007E-7</v>
      </c>
      <c r="X86" s="1">
        <v>1.8068E-7</v>
      </c>
      <c r="Y86" s="1">
        <v>1.8129E-7</v>
      </c>
      <c r="Z86" s="1">
        <v>1.8190000000000001E-7</v>
      </c>
      <c r="AA86" s="1">
        <v>1.8251000000000001E-7</v>
      </c>
      <c r="AB86" s="1">
        <v>1.8313E-7</v>
      </c>
      <c r="AC86" s="1">
        <v>1.8374E-7</v>
      </c>
      <c r="AD86" s="1">
        <v>1.8435999999999999E-7</v>
      </c>
      <c r="AE86" s="1">
        <v>1.8498000000000001E-7</v>
      </c>
      <c r="AF86" s="1">
        <v>1.8561000000000001E-7</v>
      </c>
      <c r="AG86" s="1">
        <v>1.8622999999999999E-7</v>
      </c>
      <c r="AH86" s="1">
        <v>1.8685999999999999E-7</v>
      </c>
      <c r="AI86" s="1">
        <v>1.8748999999999999E-7</v>
      </c>
      <c r="AJ86" s="1">
        <v>1.8811999999999999E-7</v>
      </c>
      <c r="AK86" s="1">
        <v>1.8874999999999999E-7</v>
      </c>
      <c r="AL86" s="1">
        <v>1.8939E-7</v>
      </c>
      <c r="AM86" s="1">
        <v>1.9002999999999999E-7</v>
      </c>
      <c r="AN86" s="1">
        <v>1.9068000000000001E-7</v>
      </c>
      <c r="AO86" s="1">
        <v>1.9132E-7</v>
      </c>
      <c r="AP86" s="1">
        <v>1.9196999999999999E-7</v>
      </c>
      <c r="AQ86" s="1">
        <v>1.9261999999999999E-7</v>
      </c>
      <c r="AR86" s="1">
        <v>1.9327999999999999E-7</v>
      </c>
      <c r="AS86" s="1">
        <v>1.9394E-7</v>
      </c>
      <c r="AT86" s="1">
        <v>1.9460000000000001E-7</v>
      </c>
      <c r="AU86" s="1">
        <v>1.9527E-7</v>
      </c>
      <c r="AV86" s="1">
        <v>1.9593999999999999E-7</v>
      </c>
      <c r="AW86" s="1">
        <v>1.9661000000000001E-7</v>
      </c>
      <c r="AX86" s="1">
        <v>1.9728999999999999E-7</v>
      </c>
      <c r="AY86" s="1">
        <v>1.9796999999999999E-7</v>
      </c>
    </row>
    <row r="87" spans="1:51">
      <c r="A87" t="s">
        <v>85</v>
      </c>
      <c r="B87" s="1">
        <v>9.4265000000000002E-17</v>
      </c>
      <c r="C87" s="1">
        <v>1.3046999999999999E-8</v>
      </c>
      <c r="D87" s="1">
        <v>8.1443999999999998E-8</v>
      </c>
      <c r="E87" s="1">
        <v>2.2340999999999999E-7</v>
      </c>
      <c r="F87" s="1">
        <v>4.4374999999999999E-7</v>
      </c>
      <c r="G87" s="1">
        <v>7.4351999999999998E-7</v>
      </c>
      <c r="H87" s="1">
        <v>1.1196E-6</v>
      </c>
      <c r="I87" s="1">
        <v>1.5756E-6</v>
      </c>
      <c r="J87" s="1">
        <v>2.1102000000000001E-6</v>
      </c>
      <c r="K87" s="1">
        <v>2.7228999999999998E-6</v>
      </c>
      <c r="L87" s="1">
        <v>3.4135999999999998E-6</v>
      </c>
      <c r="M87" s="1">
        <v>4.1815999999999999E-6</v>
      </c>
      <c r="N87" s="1">
        <v>5.0267999999999999E-6</v>
      </c>
      <c r="O87" s="1">
        <v>5.9487999999999997E-6</v>
      </c>
      <c r="P87" s="1">
        <v>6.9469999999999997E-6</v>
      </c>
      <c r="Q87" s="1">
        <v>8.0213000000000006E-6</v>
      </c>
      <c r="R87" s="1">
        <v>9.1710000000000008E-6</v>
      </c>
      <c r="S87" s="1">
        <v>1.0396E-5</v>
      </c>
      <c r="T87" s="1">
        <v>1.1695999999999999E-5</v>
      </c>
      <c r="U87" s="1">
        <v>1.307E-5</v>
      </c>
      <c r="V87" s="1">
        <v>1.4518000000000001E-5</v>
      </c>
      <c r="W87" s="1">
        <v>1.6039999999999999E-5</v>
      </c>
      <c r="X87" s="1">
        <v>1.7635E-5</v>
      </c>
      <c r="Y87" s="1">
        <v>1.9303000000000001E-5</v>
      </c>
      <c r="Z87" s="1">
        <v>2.1043000000000002E-5</v>
      </c>
      <c r="AA87" s="1">
        <v>2.2855000000000001E-5</v>
      </c>
      <c r="AB87" s="1">
        <v>2.4739000000000001E-5</v>
      </c>
      <c r="AC87" s="1">
        <v>2.6693999999999999E-5</v>
      </c>
      <c r="AD87" s="1">
        <v>2.8721000000000002E-5</v>
      </c>
      <c r="AE87" s="1">
        <v>3.0817E-5</v>
      </c>
      <c r="AF87" s="1">
        <v>3.2984000000000001E-5</v>
      </c>
      <c r="AG87" s="1">
        <v>3.5219999999999998E-5</v>
      </c>
      <c r="AH87" s="1">
        <v>3.7526E-5</v>
      </c>
      <c r="AI87" s="1">
        <v>3.9901000000000003E-5</v>
      </c>
      <c r="AJ87" s="1">
        <v>4.2345000000000002E-5</v>
      </c>
      <c r="AK87" s="1">
        <v>4.4855999999999999E-5</v>
      </c>
      <c r="AL87" s="1">
        <v>4.7435999999999998E-5</v>
      </c>
      <c r="AM87" s="1">
        <v>5.0083000000000001E-5</v>
      </c>
      <c r="AN87" s="1">
        <v>5.2797999999999998E-5</v>
      </c>
      <c r="AO87" s="1">
        <v>5.5578999999999998E-5</v>
      </c>
      <c r="AP87" s="1">
        <v>5.8427000000000002E-5</v>
      </c>
      <c r="AQ87" s="1">
        <v>6.1340999999999994E-5</v>
      </c>
      <c r="AR87" s="1">
        <v>6.4320999999999996E-5</v>
      </c>
      <c r="AS87" s="1">
        <v>6.7366000000000005E-5</v>
      </c>
      <c r="AT87" s="1">
        <v>7.0475999999999994E-5</v>
      </c>
      <c r="AU87" s="1">
        <v>7.3651000000000003E-5</v>
      </c>
      <c r="AV87" s="1">
        <v>7.6891000000000006E-5</v>
      </c>
      <c r="AW87" s="1">
        <v>8.0195E-5</v>
      </c>
      <c r="AX87" s="1">
        <v>8.3562999999999999E-5</v>
      </c>
      <c r="AY87" s="1">
        <v>8.6994000000000001E-5</v>
      </c>
    </row>
    <row r="88" spans="1:51">
      <c r="A88" t="s">
        <v>86</v>
      </c>
      <c r="B88" s="1">
        <v>2.4123999999999999E-17</v>
      </c>
      <c r="C88" s="1">
        <v>5.5624999999999997E-6</v>
      </c>
      <c r="D88" s="1">
        <v>1.1221E-5</v>
      </c>
      <c r="E88" s="1">
        <v>1.6809000000000001E-5</v>
      </c>
      <c r="F88" s="1">
        <v>2.2328E-5</v>
      </c>
      <c r="G88" s="1">
        <v>2.7778000000000001E-5</v>
      </c>
      <c r="H88" s="1">
        <v>3.3161999999999999E-5</v>
      </c>
      <c r="I88" s="1">
        <v>3.8478E-5</v>
      </c>
      <c r="J88" s="1">
        <v>4.3729000000000001E-5</v>
      </c>
      <c r="K88" s="1">
        <v>4.8914E-5</v>
      </c>
      <c r="L88" s="1">
        <v>5.4035E-5</v>
      </c>
      <c r="M88" s="1">
        <v>5.9092999999999998E-5</v>
      </c>
      <c r="N88" s="1">
        <v>6.4086999999999998E-5</v>
      </c>
      <c r="O88" s="1">
        <v>6.9018999999999998E-5</v>
      </c>
      <c r="P88" s="1">
        <v>7.3889999999999999E-5</v>
      </c>
      <c r="Q88" s="1">
        <v>7.8699E-5</v>
      </c>
      <c r="R88" s="1">
        <v>8.3448999999999993E-5</v>
      </c>
      <c r="S88" s="1">
        <v>8.8139000000000004E-5</v>
      </c>
      <c r="T88" s="1">
        <v>9.2770999999999997E-5</v>
      </c>
      <c r="U88" s="1">
        <v>9.7343999999999995E-5</v>
      </c>
      <c r="V88" s="1">
        <v>1.0186E-4</v>
      </c>
      <c r="W88" s="1">
        <v>1.0632E-4</v>
      </c>
      <c r="X88" s="1">
        <v>1.1072E-4</v>
      </c>
      <c r="Y88" s="1">
        <v>1.1506999999999999E-4</v>
      </c>
      <c r="Z88" s="1">
        <v>1.1936E-4</v>
      </c>
      <c r="AA88" s="1">
        <v>1.236E-4</v>
      </c>
      <c r="AB88" s="1">
        <v>1.2778999999999999E-4</v>
      </c>
      <c r="AC88" s="1">
        <v>1.3192E-4</v>
      </c>
      <c r="AD88" s="1">
        <v>1.36E-4</v>
      </c>
      <c r="AE88" s="1">
        <v>1.4003E-4</v>
      </c>
      <c r="AF88" s="1">
        <v>1.4401E-4</v>
      </c>
      <c r="AG88" s="1">
        <v>1.4794E-4</v>
      </c>
      <c r="AH88" s="1">
        <v>1.5181E-4</v>
      </c>
      <c r="AI88" s="1">
        <v>1.5563999999999999E-4</v>
      </c>
      <c r="AJ88" s="1">
        <v>1.5941999999999999E-4</v>
      </c>
      <c r="AK88" s="1">
        <v>1.6316E-4</v>
      </c>
      <c r="AL88" s="1">
        <v>1.6684E-4</v>
      </c>
      <c r="AM88" s="1">
        <v>1.7048000000000001E-4</v>
      </c>
      <c r="AN88" s="1">
        <v>1.7406999999999999E-4</v>
      </c>
      <c r="AO88" s="1">
        <v>1.7762E-4</v>
      </c>
      <c r="AP88" s="1">
        <v>1.8113E-4</v>
      </c>
      <c r="AQ88" s="1">
        <v>1.8458E-4</v>
      </c>
      <c r="AR88" s="1">
        <v>1.8799999999999999E-4</v>
      </c>
      <c r="AS88" s="1">
        <v>1.9137000000000001E-4</v>
      </c>
      <c r="AT88" s="1">
        <v>1.9469999999999999E-4</v>
      </c>
      <c r="AU88" s="1">
        <v>1.9798999999999999E-4</v>
      </c>
      <c r="AV88" s="1">
        <v>2.0123E-4</v>
      </c>
      <c r="AW88" s="1">
        <v>2.0442999999999999E-4</v>
      </c>
      <c r="AX88" s="1">
        <v>2.076E-4</v>
      </c>
      <c r="AY88" s="1">
        <v>2.1071999999999999E-4</v>
      </c>
    </row>
    <row r="89" spans="1:51">
      <c r="A89" t="s">
        <v>87</v>
      </c>
      <c r="B89" s="1">
        <v>2.9273999999999997E-14</v>
      </c>
      <c r="C89" s="1">
        <v>3.2588E-7</v>
      </c>
      <c r="D89" s="1">
        <v>1.2491E-6</v>
      </c>
      <c r="E89" s="1">
        <v>2.7026000000000002E-6</v>
      </c>
      <c r="F89" s="1">
        <v>4.6272999999999997E-6</v>
      </c>
      <c r="G89" s="1">
        <v>6.9715000000000001E-6</v>
      </c>
      <c r="H89" s="1">
        <v>9.6866999999999999E-6</v>
      </c>
      <c r="I89" s="1">
        <v>1.2738000000000001E-5</v>
      </c>
      <c r="J89" s="1">
        <v>1.6089000000000001E-5</v>
      </c>
      <c r="K89" s="1">
        <v>1.9711000000000002E-5</v>
      </c>
      <c r="L89" s="1">
        <v>2.3577000000000001E-5</v>
      </c>
      <c r="M89" s="1">
        <v>2.7664000000000001E-5</v>
      </c>
      <c r="N89" s="1">
        <v>3.1952000000000002E-5</v>
      </c>
      <c r="O89" s="1">
        <v>3.6423E-5</v>
      </c>
      <c r="P89" s="1">
        <v>4.1060999999999999E-5</v>
      </c>
      <c r="Q89" s="1">
        <v>4.5853999999999998E-5</v>
      </c>
      <c r="R89" s="1">
        <v>5.079E-5</v>
      </c>
      <c r="S89" s="1">
        <v>5.5856999999999997E-5</v>
      </c>
      <c r="T89" s="1">
        <v>6.1045999999999998E-5</v>
      </c>
      <c r="U89" s="1">
        <v>6.635E-5</v>
      </c>
      <c r="V89" s="1">
        <v>7.1761000000000006E-5</v>
      </c>
      <c r="W89" s="1">
        <v>7.7274000000000006E-5</v>
      </c>
      <c r="X89" s="1">
        <v>8.2880999999999995E-5</v>
      </c>
      <c r="Y89" s="1">
        <v>8.8578999999999993E-5</v>
      </c>
      <c r="Z89" s="1">
        <v>9.4362000000000002E-5</v>
      </c>
      <c r="AA89" s="1">
        <v>1.0022999999999999E-4</v>
      </c>
      <c r="AB89" s="1">
        <v>1.0616999999999999E-4</v>
      </c>
      <c r="AC89" s="1">
        <v>1.1218999999999999E-4</v>
      </c>
      <c r="AD89" s="1">
        <v>1.1828E-4</v>
      </c>
      <c r="AE89" s="1">
        <v>1.2443999999999999E-4</v>
      </c>
      <c r="AF89" s="1">
        <v>1.3066999999999999E-4</v>
      </c>
      <c r="AG89" s="1">
        <v>1.3697000000000001E-4</v>
      </c>
      <c r="AH89" s="1">
        <v>1.4333E-4</v>
      </c>
      <c r="AI89" s="1">
        <v>1.4975000000000001E-4</v>
      </c>
      <c r="AJ89" s="1">
        <v>1.5622999999999999E-4</v>
      </c>
      <c r="AK89" s="1">
        <v>1.6276999999999999E-4</v>
      </c>
      <c r="AL89" s="1">
        <v>1.6937000000000001E-4</v>
      </c>
      <c r="AM89" s="1">
        <v>1.7602000000000001E-4</v>
      </c>
      <c r="AN89" s="1">
        <v>1.8273000000000001E-4</v>
      </c>
      <c r="AO89" s="1">
        <v>1.8949E-4</v>
      </c>
      <c r="AP89" s="1">
        <v>1.9631E-4</v>
      </c>
      <c r="AQ89" s="1">
        <v>2.0317999999999999E-4</v>
      </c>
      <c r="AR89" s="1">
        <v>2.1010000000000001E-4</v>
      </c>
      <c r="AS89" s="1">
        <v>2.1707000000000001E-4</v>
      </c>
      <c r="AT89" s="1">
        <v>2.2409E-4</v>
      </c>
      <c r="AU89" s="1">
        <v>2.3116E-4</v>
      </c>
      <c r="AV89" s="1">
        <v>2.3828E-4</v>
      </c>
      <c r="AW89" s="1">
        <v>2.4543999999999998E-4</v>
      </c>
      <c r="AX89" s="1">
        <v>2.5265999999999998E-4</v>
      </c>
      <c r="AY89" s="1">
        <v>2.5992000000000002E-4</v>
      </c>
    </row>
    <row r="90" spans="1:51">
      <c r="A90" t="s">
        <v>88</v>
      </c>
      <c r="B90" s="1">
        <v>4.5324E-11</v>
      </c>
      <c r="C90" s="1">
        <v>3.2615999999999998E-6</v>
      </c>
      <c r="D90" s="1">
        <v>6.4743E-6</v>
      </c>
      <c r="E90" s="1">
        <v>9.6391000000000006E-6</v>
      </c>
      <c r="F90" s="1">
        <v>1.2758000000000001E-5</v>
      </c>
      <c r="G90" s="1">
        <v>1.5832999999999999E-5</v>
      </c>
      <c r="H90" s="1">
        <v>1.8865999999999999E-5</v>
      </c>
      <c r="I90" s="1">
        <v>2.1858E-5</v>
      </c>
      <c r="J90" s="1">
        <v>2.4811E-5</v>
      </c>
      <c r="K90" s="1">
        <v>2.7725E-5</v>
      </c>
      <c r="L90" s="1">
        <v>3.0602000000000003E-5</v>
      </c>
      <c r="M90" s="1">
        <v>3.3442999999999998E-5</v>
      </c>
      <c r="N90" s="1">
        <v>3.6248999999999998E-5</v>
      </c>
      <c r="O90" s="1">
        <v>3.9020999999999998E-5</v>
      </c>
      <c r="P90" s="1">
        <v>4.1758999999999998E-5</v>
      </c>
      <c r="Q90" s="1">
        <v>4.4465000000000002E-5</v>
      </c>
      <c r="R90" s="1">
        <v>4.7138999999999997E-5</v>
      </c>
      <c r="S90" s="1">
        <v>4.9781999999999999E-5</v>
      </c>
      <c r="T90" s="1">
        <v>5.2395000000000002E-5</v>
      </c>
      <c r="U90" s="1">
        <v>5.4979000000000003E-5</v>
      </c>
      <c r="V90" s="1">
        <v>5.7534000000000002E-5</v>
      </c>
      <c r="W90" s="1">
        <v>6.0059999999999998E-5</v>
      </c>
      <c r="X90" s="1">
        <v>6.2558999999999995E-5</v>
      </c>
      <c r="Y90" s="1">
        <v>6.5030999999999995E-5</v>
      </c>
      <c r="Z90" s="1">
        <v>6.7476000000000002E-5</v>
      </c>
      <c r="AA90" s="1">
        <v>6.9895999999999996E-5</v>
      </c>
      <c r="AB90" s="1">
        <v>7.2290000000000001E-5</v>
      </c>
      <c r="AC90" s="1">
        <v>7.4659999999999993E-5</v>
      </c>
      <c r="AD90" s="1">
        <v>7.7004999999999999E-5</v>
      </c>
      <c r="AE90" s="1">
        <v>7.9326000000000006E-5</v>
      </c>
      <c r="AF90" s="1">
        <v>8.1624000000000003E-5</v>
      </c>
      <c r="AG90" s="1">
        <v>8.3899000000000004E-5</v>
      </c>
      <c r="AH90" s="1">
        <v>8.6151999999999998E-5</v>
      </c>
      <c r="AI90" s="1">
        <v>8.8382999999999997E-5</v>
      </c>
      <c r="AJ90" s="1">
        <v>9.0592000000000003E-5</v>
      </c>
      <c r="AK90" s="1">
        <v>9.2781000000000005E-5</v>
      </c>
      <c r="AL90" s="1">
        <v>9.4948E-5</v>
      </c>
      <c r="AM90" s="1">
        <v>9.7095999999999993E-5</v>
      </c>
      <c r="AN90" s="1">
        <v>9.9222999999999995E-5</v>
      </c>
      <c r="AO90" s="1">
        <v>1.0132999999999999E-4</v>
      </c>
      <c r="AP90" s="1">
        <v>1.0342E-4</v>
      </c>
      <c r="AQ90" s="1">
        <v>1.0548999999999999E-4</v>
      </c>
      <c r="AR90" s="1">
        <v>1.0754E-4</v>
      </c>
      <c r="AS90" s="1">
        <v>1.0958E-4</v>
      </c>
      <c r="AT90" s="1">
        <v>1.1158999999999999E-4</v>
      </c>
      <c r="AU90" s="1">
        <v>1.1359E-4</v>
      </c>
      <c r="AV90" s="1">
        <v>1.1557000000000001E-4</v>
      </c>
      <c r="AW90" s="1">
        <v>1.1754E-4</v>
      </c>
      <c r="AX90" s="1">
        <v>1.1949E-4</v>
      </c>
      <c r="AY90" s="1">
        <v>1.2142E-4</v>
      </c>
    </row>
    <row r="91" spans="1:51">
      <c r="A91" t="s">
        <v>89</v>
      </c>
      <c r="B91" s="1">
        <v>2.9106000000000001E-11</v>
      </c>
      <c r="C91" s="1">
        <v>2.1355000000000001E-6</v>
      </c>
      <c r="D91" s="1">
        <v>4.3205000000000004E-6</v>
      </c>
      <c r="E91" s="1">
        <v>6.5537999999999998E-6</v>
      </c>
      <c r="F91" s="1">
        <v>8.8355000000000004E-6</v>
      </c>
      <c r="G91" s="1">
        <v>1.1165000000000001E-5</v>
      </c>
      <c r="H91" s="1">
        <v>1.3539E-5</v>
      </c>
      <c r="I91" s="1">
        <v>1.596E-5</v>
      </c>
      <c r="J91" s="1">
        <v>1.8428999999999999E-5</v>
      </c>
      <c r="K91" s="1">
        <v>2.0945E-5</v>
      </c>
      <c r="L91" s="1">
        <v>2.3506000000000002E-5</v>
      </c>
      <c r="M91" s="1">
        <v>2.6114000000000001E-5</v>
      </c>
      <c r="N91" s="1">
        <v>2.8767000000000001E-5</v>
      </c>
      <c r="O91" s="1">
        <v>3.1466E-5</v>
      </c>
      <c r="P91" s="1">
        <v>3.4209999999999999E-5</v>
      </c>
      <c r="Q91" s="1">
        <v>3.6998000000000001E-5</v>
      </c>
      <c r="R91" s="1">
        <v>3.9830999999999999E-5</v>
      </c>
      <c r="S91" s="1">
        <v>4.2707000000000003E-5</v>
      </c>
      <c r="T91" s="1">
        <v>4.5627999999999997E-5</v>
      </c>
      <c r="U91" s="1">
        <v>4.8591999999999998E-5</v>
      </c>
      <c r="V91" s="1">
        <v>5.1598999999999998E-5</v>
      </c>
      <c r="W91" s="1">
        <v>5.465E-5</v>
      </c>
      <c r="X91" s="1">
        <v>5.7742999999999999E-5</v>
      </c>
      <c r="Y91" s="1">
        <v>6.0878000000000002E-5</v>
      </c>
      <c r="Z91" s="1">
        <v>6.4054999999999996E-5</v>
      </c>
      <c r="AA91" s="1">
        <v>6.7274000000000007E-5</v>
      </c>
      <c r="AB91" s="1">
        <v>7.0535000000000001E-5</v>
      </c>
      <c r="AC91" s="1">
        <v>7.3837000000000005E-5</v>
      </c>
      <c r="AD91" s="1">
        <v>7.7180000000000003E-5</v>
      </c>
      <c r="AE91" s="1">
        <v>8.0563999999999996E-5</v>
      </c>
      <c r="AF91" s="1">
        <v>8.3988999999999998E-5</v>
      </c>
      <c r="AG91" s="1">
        <v>8.7453000000000004E-5</v>
      </c>
      <c r="AH91" s="1">
        <v>9.0958000000000006E-5</v>
      </c>
      <c r="AI91" s="1">
        <v>9.4503E-5</v>
      </c>
      <c r="AJ91" s="1">
        <v>9.8088E-5</v>
      </c>
      <c r="AK91" s="1">
        <v>1.0171E-4</v>
      </c>
      <c r="AL91" s="1">
        <v>1.0538E-4</v>
      </c>
      <c r="AM91" s="1">
        <v>1.0908000000000001E-4</v>
      </c>
      <c r="AN91" s="1">
        <v>1.1281999999999999E-4</v>
      </c>
      <c r="AO91" s="1">
        <v>1.166E-4</v>
      </c>
      <c r="AP91" s="1">
        <v>1.2042E-4</v>
      </c>
      <c r="AQ91" s="1">
        <v>1.2427E-4</v>
      </c>
      <c r="AR91" s="1">
        <v>1.2816999999999999E-4</v>
      </c>
      <c r="AS91" s="1">
        <v>1.3210000000000001E-4</v>
      </c>
      <c r="AT91" s="1">
        <v>1.3608000000000001E-4</v>
      </c>
      <c r="AU91" s="1">
        <v>1.4008E-4</v>
      </c>
      <c r="AV91" s="1">
        <v>1.4412999999999999E-4</v>
      </c>
      <c r="AW91" s="1">
        <v>1.4821999999999999E-4</v>
      </c>
      <c r="AX91" s="1">
        <v>1.5233999999999999E-4</v>
      </c>
      <c r="AY91" s="1">
        <v>1.5650000000000001E-4</v>
      </c>
    </row>
    <row r="92" spans="1:51">
      <c r="A92" t="s">
        <v>90</v>
      </c>
      <c r="B92" s="1">
        <v>9.4768000000000002E-12</v>
      </c>
      <c r="C92" s="1">
        <v>6.8632999999999998E-7</v>
      </c>
      <c r="D92" s="1">
        <v>1.3708000000000001E-6</v>
      </c>
      <c r="E92" s="1">
        <v>2.0534999999999999E-6</v>
      </c>
      <c r="F92" s="1">
        <v>2.7344E-6</v>
      </c>
      <c r="G92" s="1">
        <v>3.4137999999999998E-6</v>
      </c>
      <c r="H92" s="1">
        <v>4.0909000000000001E-6</v>
      </c>
      <c r="I92" s="1">
        <v>4.7670000000000003E-6</v>
      </c>
      <c r="J92" s="1">
        <v>5.4419000000000004E-6</v>
      </c>
      <c r="K92" s="1">
        <v>6.1156000000000004E-6</v>
      </c>
      <c r="L92" s="1">
        <v>6.7882999999999999E-6</v>
      </c>
      <c r="M92" s="1">
        <v>7.4599999999999997E-6</v>
      </c>
      <c r="N92" s="1">
        <v>8.1308000000000001E-6</v>
      </c>
      <c r="O92" s="1">
        <v>8.8007000000000003E-6</v>
      </c>
      <c r="P92" s="1">
        <v>9.4699000000000006E-6</v>
      </c>
      <c r="Q92" s="1">
        <v>1.0138E-5</v>
      </c>
      <c r="R92" s="1">
        <v>1.0806E-5</v>
      </c>
      <c r="S92" s="1">
        <v>1.1473E-5</v>
      </c>
      <c r="T92" s="1">
        <v>1.2140000000000001E-5</v>
      </c>
      <c r="U92" s="1">
        <v>1.2805E-5</v>
      </c>
      <c r="V92" s="1">
        <v>1.3471E-5</v>
      </c>
      <c r="W92" s="1">
        <v>1.4136E-5</v>
      </c>
      <c r="X92" s="1">
        <v>1.4800000000000001E-5</v>
      </c>
      <c r="Y92" s="1">
        <v>1.5464E-5</v>
      </c>
      <c r="Z92" s="1">
        <v>1.6127E-5</v>
      </c>
      <c r="AA92" s="1">
        <v>1.679E-5</v>
      </c>
      <c r="AB92" s="1">
        <v>1.7453E-5</v>
      </c>
      <c r="AC92" s="1">
        <v>1.8114999999999999E-5</v>
      </c>
      <c r="AD92" s="1">
        <v>1.8776000000000001E-5</v>
      </c>
      <c r="AE92" s="1">
        <v>1.9437999999999999E-5</v>
      </c>
      <c r="AF92" s="1">
        <v>2.0098E-5</v>
      </c>
      <c r="AG92" s="1">
        <v>2.0758999999999999E-5</v>
      </c>
      <c r="AH92" s="1">
        <v>2.1418999999999999E-5</v>
      </c>
      <c r="AI92" s="1">
        <v>2.2079E-5</v>
      </c>
      <c r="AJ92" s="1">
        <v>2.2738000000000002E-5</v>
      </c>
      <c r="AK92" s="1">
        <v>2.3397E-5</v>
      </c>
      <c r="AL92" s="1">
        <v>2.4056000000000001E-5</v>
      </c>
      <c r="AM92" s="1">
        <v>2.4714000000000001E-5</v>
      </c>
      <c r="AN92" s="1">
        <v>2.5371000000000002E-5</v>
      </c>
      <c r="AO92" s="1">
        <v>2.6029000000000001E-5</v>
      </c>
      <c r="AP92" s="1">
        <v>2.6684999999999999E-5</v>
      </c>
      <c r="AQ92" s="1">
        <v>2.7342E-5</v>
      </c>
      <c r="AR92" s="1">
        <v>2.7997E-5</v>
      </c>
      <c r="AS92" s="1">
        <v>2.8653000000000002E-5</v>
      </c>
      <c r="AT92" s="1">
        <v>2.9308000000000001E-5</v>
      </c>
      <c r="AU92" s="1">
        <v>2.9961999999999999E-5</v>
      </c>
      <c r="AV92" s="1">
        <v>3.0616E-5</v>
      </c>
      <c r="AW92" s="1">
        <v>3.1269000000000002E-5</v>
      </c>
      <c r="AX92" s="1">
        <v>3.1921999999999997E-5</v>
      </c>
      <c r="AY92" s="1">
        <v>3.2573999999999997E-5</v>
      </c>
    </row>
    <row r="93" spans="1:51">
      <c r="A93" t="s">
        <v>91</v>
      </c>
      <c r="B93" s="1">
        <v>6.6164999999999997E-24</v>
      </c>
      <c r="C93" s="1">
        <v>3.4773000000000002E-14</v>
      </c>
      <c r="D93" s="1">
        <v>1.3765999999999999E-13</v>
      </c>
      <c r="E93" s="1">
        <v>3.0686999999999998E-13</v>
      </c>
      <c r="F93" s="1">
        <v>5.4060999999999996E-13</v>
      </c>
      <c r="G93" s="1">
        <v>8.3712999999999999E-13</v>
      </c>
      <c r="H93" s="1">
        <v>1.1947999999999999E-12</v>
      </c>
      <c r="I93" s="1">
        <v>1.612E-12</v>
      </c>
      <c r="J93" s="1">
        <v>2.0868999999999999E-12</v>
      </c>
      <c r="K93" s="1">
        <v>2.6181999999999999E-12</v>
      </c>
      <c r="L93" s="1">
        <v>3.2041E-12</v>
      </c>
      <c r="M93" s="1">
        <v>3.8433E-12</v>
      </c>
      <c r="N93" s="1">
        <v>4.5341999999999998E-12</v>
      </c>
      <c r="O93" s="1">
        <v>5.2753999999999999E-12</v>
      </c>
      <c r="P93" s="1">
        <v>6.0655E-12</v>
      </c>
      <c r="Q93" s="1">
        <v>6.903E-12</v>
      </c>
      <c r="R93" s="1">
        <v>7.7866999999999995E-12</v>
      </c>
      <c r="S93" s="1">
        <v>8.7151000000000003E-12</v>
      </c>
      <c r="T93" s="1">
        <v>9.6868999999999999E-12</v>
      </c>
      <c r="U93" s="1">
        <v>1.0701E-11</v>
      </c>
      <c r="V93" s="1">
        <v>1.1756E-11</v>
      </c>
      <c r="W93" s="1">
        <v>1.285E-11</v>
      </c>
      <c r="X93" s="1">
        <v>1.3983E-11</v>
      </c>
      <c r="Y93" s="1">
        <v>1.5153000000000001E-11</v>
      </c>
      <c r="Z93" s="1">
        <v>1.6359E-11</v>
      </c>
      <c r="AA93" s="1">
        <v>1.7599999999999999E-11</v>
      </c>
      <c r="AB93" s="1">
        <v>1.8874000000000001E-11</v>
      </c>
      <c r="AC93" s="1">
        <v>2.0181000000000001E-11</v>
      </c>
      <c r="AD93" s="1">
        <v>2.1519000000000002E-11</v>
      </c>
      <c r="AE93" s="1">
        <v>2.2888E-11</v>
      </c>
      <c r="AF93" s="1">
        <v>2.4285999999999999E-11</v>
      </c>
      <c r="AG93" s="1">
        <v>2.5711999999999999E-11</v>
      </c>
      <c r="AH93" s="1">
        <v>2.7165000000000001E-11</v>
      </c>
      <c r="AI93" s="1">
        <v>2.8643000000000001E-11</v>
      </c>
      <c r="AJ93" s="1">
        <v>3.0147000000000001E-11</v>
      </c>
      <c r="AK93" s="1">
        <v>3.1675000000000003E-11</v>
      </c>
      <c r="AL93" s="1">
        <v>3.3226000000000002E-11</v>
      </c>
      <c r="AM93" s="1">
        <v>3.4799000000000003E-11</v>
      </c>
      <c r="AN93" s="1">
        <v>3.6393000000000003E-11</v>
      </c>
      <c r="AO93" s="1">
        <v>3.8005999999999998E-11</v>
      </c>
      <c r="AP93" s="1">
        <v>3.9639000000000003E-11</v>
      </c>
      <c r="AQ93" s="1">
        <v>4.129E-11</v>
      </c>
      <c r="AR93" s="1">
        <v>4.2958999999999997E-11</v>
      </c>
      <c r="AS93" s="1">
        <v>4.4643E-11</v>
      </c>
      <c r="AT93" s="1">
        <v>4.6342999999999998E-11</v>
      </c>
      <c r="AU93" s="1">
        <v>4.8057E-11</v>
      </c>
      <c r="AV93" s="1">
        <v>4.9784999999999999E-11</v>
      </c>
      <c r="AW93" s="1">
        <v>5.1526E-11</v>
      </c>
      <c r="AX93" s="1">
        <v>5.3279E-11</v>
      </c>
      <c r="AY93" s="1">
        <v>5.5042999999999998E-11</v>
      </c>
    </row>
    <row r="94" spans="1:51">
      <c r="A94" t="s">
        <v>92</v>
      </c>
      <c r="B94" s="1">
        <v>2.2071999999999999E-11</v>
      </c>
      <c r="C94" s="1">
        <v>1.5935000000000001E-6</v>
      </c>
      <c r="D94" s="1">
        <v>3.1738999999999998E-6</v>
      </c>
      <c r="E94" s="1">
        <v>4.7408000000000004E-6</v>
      </c>
      <c r="F94" s="1">
        <v>6.2948000000000003E-6</v>
      </c>
      <c r="G94" s="1">
        <v>7.8361999999999996E-6</v>
      </c>
      <c r="H94" s="1">
        <v>9.3634999999999994E-6</v>
      </c>
      <c r="I94" s="1">
        <v>1.0879999999999999E-5</v>
      </c>
      <c r="J94" s="1">
        <v>1.2384E-5</v>
      </c>
      <c r="K94" s="1">
        <v>1.3876999999999999E-5</v>
      </c>
      <c r="L94" s="1">
        <v>1.5359E-5</v>
      </c>
      <c r="M94" s="1">
        <v>1.6830999999999999E-5</v>
      </c>
      <c r="N94" s="1">
        <v>1.8292E-5</v>
      </c>
      <c r="O94" s="1">
        <v>1.9741999999999998E-5</v>
      </c>
      <c r="P94" s="1">
        <v>2.1183E-5</v>
      </c>
      <c r="Q94" s="1">
        <v>2.2614000000000001E-5</v>
      </c>
      <c r="R94" s="1">
        <v>2.4034999999999999E-5</v>
      </c>
      <c r="S94" s="1">
        <v>2.5446999999999999E-5</v>
      </c>
      <c r="T94" s="1">
        <v>2.6849999999999999E-5</v>
      </c>
      <c r="U94" s="1">
        <v>2.8243E-5</v>
      </c>
      <c r="V94" s="1">
        <v>2.9629E-5</v>
      </c>
      <c r="W94" s="1">
        <v>3.1004999999999999E-5</v>
      </c>
      <c r="X94" s="1">
        <v>3.2373999999999999E-5</v>
      </c>
      <c r="Y94" s="1">
        <v>3.3733999999999999E-5</v>
      </c>
      <c r="Z94" s="1">
        <v>3.5086999999999998E-5</v>
      </c>
      <c r="AA94" s="1">
        <v>3.6431999999999999E-5</v>
      </c>
      <c r="AB94" s="1">
        <v>3.7768999999999997E-5</v>
      </c>
      <c r="AC94" s="1">
        <v>3.9099E-5</v>
      </c>
      <c r="AD94" s="1">
        <v>4.0422E-5</v>
      </c>
      <c r="AE94" s="1">
        <v>4.1739000000000001E-5</v>
      </c>
      <c r="AF94" s="1">
        <v>4.3047999999999998E-5</v>
      </c>
      <c r="AG94" s="1">
        <v>4.4351000000000003E-5</v>
      </c>
      <c r="AH94" s="1">
        <v>4.5646999999999999E-5</v>
      </c>
      <c r="AI94" s="1">
        <v>4.6937000000000001E-5</v>
      </c>
      <c r="AJ94" s="1">
        <v>4.8222E-5</v>
      </c>
      <c r="AK94" s="1">
        <v>4.9499999999999997E-5</v>
      </c>
      <c r="AL94" s="1">
        <v>5.0772000000000001E-5</v>
      </c>
      <c r="AM94" s="1">
        <v>5.2039000000000001E-5</v>
      </c>
      <c r="AN94" s="1">
        <v>5.3300999999999997E-5</v>
      </c>
      <c r="AO94" s="1">
        <v>5.4558000000000002E-5</v>
      </c>
      <c r="AP94" s="1">
        <v>5.5809E-5</v>
      </c>
      <c r="AQ94" s="1">
        <v>5.7055000000000002E-5</v>
      </c>
      <c r="AR94" s="1">
        <v>5.8297000000000001E-5</v>
      </c>
      <c r="AS94" s="1">
        <v>5.9534000000000003E-5</v>
      </c>
      <c r="AT94" s="1">
        <v>6.0767000000000003E-5</v>
      </c>
      <c r="AU94" s="1">
        <v>6.1995000000000005E-5</v>
      </c>
      <c r="AV94" s="1">
        <v>6.3219999999999994E-5</v>
      </c>
      <c r="AW94" s="1">
        <v>6.444E-5</v>
      </c>
      <c r="AX94" s="1">
        <v>6.5655999999999996E-5</v>
      </c>
      <c r="AY94" s="1">
        <v>6.6869E-5</v>
      </c>
    </row>
    <row r="95" spans="1:51">
      <c r="A95" t="s">
        <v>93</v>
      </c>
      <c r="B95" s="1">
        <v>2.3019000000000001E-17</v>
      </c>
      <c r="C95" s="1">
        <v>4.9727999999999996E-10</v>
      </c>
      <c r="D95" s="1">
        <v>1.8361999999999999E-9</v>
      </c>
      <c r="E95" s="1">
        <v>3.8380000000000002E-9</v>
      </c>
      <c r="F95" s="1">
        <v>6.3603999999999997E-9</v>
      </c>
      <c r="G95" s="1">
        <v>9.2917000000000001E-9</v>
      </c>
      <c r="H95" s="1">
        <v>1.2502E-8</v>
      </c>
      <c r="I95" s="1">
        <v>1.5983000000000002E-8</v>
      </c>
      <c r="J95" s="1">
        <v>1.9661E-8</v>
      </c>
      <c r="K95" s="1">
        <v>2.3496000000000001E-8</v>
      </c>
      <c r="L95" s="1">
        <v>2.7452E-8</v>
      </c>
      <c r="M95" s="1">
        <v>3.1505999999999998E-8</v>
      </c>
      <c r="N95" s="1">
        <v>3.5635000000000001E-8</v>
      </c>
      <c r="O95" s="1">
        <v>3.9825000000000001E-8</v>
      </c>
      <c r="P95" s="1">
        <v>4.4063000000000002E-8</v>
      </c>
      <c r="Q95" s="1">
        <v>4.8340000000000001E-8</v>
      </c>
      <c r="R95" s="1">
        <v>5.2647000000000002E-8</v>
      </c>
      <c r="S95" s="1">
        <v>5.6980999999999999E-8</v>
      </c>
      <c r="T95" s="1">
        <v>6.1336000000000001E-8</v>
      </c>
      <c r="U95" s="1">
        <v>6.5708999999999996E-8</v>
      </c>
      <c r="V95" s="1">
        <v>7.0096999999999996E-8</v>
      </c>
      <c r="W95" s="1">
        <v>7.4499999999999999E-8</v>
      </c>
      <c r="X95" s="1">
        <v>7.8916000000000003E-8</v>
      </c>
      <c r="Y95" s="1">
        <v>8.3344999999999996E-8</v>
      </c>
      <c r="Z95" s="1">
        <v>8.7785000000000002E-8</v>
      </c>
      <c r="AA95" s="1">
        <v>9.2236999999999994E-8</v>
      </c>
      <c r="AB95" s="1">
        <v>9.6699999999999999E-8</v>
      </c>
      <c r="AC95" s="1">
        <v>1.0118E-7</v>
      </c>
      <c r="AD95" s="1">
        <v>1.0565999999999999E-7</v>
      </c>
      <c r="AE95" s="1">
        <v>1.1017E-7</v>
      </c>
      <c r="AF95" s="1">
        <v>1.1468000000000001E-7</v>
      </c>
      <c r="AG95" s="1">
        <v>1.1920999999999999E-7</v>
      </c>
      <c r="AH95" s="1">
        <v>1.2375000000000001E-7</v>
      </c>
      <c r="AI95" s="1">
        <v>1.2830999999999999E-7</v>
      </c>
      <c r="AJ95" s="1">
        <v>1.3288999999999999E-7</v>
      </c>
      <c r="AK95" s="1">
        <v>1.3748000000000001E-7</v>
      </c>
      <c r="AL95" s="1">
        <v>1.4209E-7</v>
      </c>
      <c r="AM95" s="1">
        <v>1.4672000000000001E-7</v>
      </c>
      <c r="AN95" s="1">
        <v>1.5137000000000001E-7</v>
      </c>
      <c r="AO95" s="1">
        <v>1.5604000000000001E-7</v>
      </c>
      <c r="AP95" s="1">
        <v>1.6074E-7</v>
      </c>
      <c r="AQ95" s="1">
        <v>1.6544999999999999E-7</v>
      </c>
      <c r="AR95" s="1">
        <v>1.7018999999999999E-7</v>
      </c>
      <c r="AS95" s="1">
        <v>1.7496E-7</v>
      </c>
      <c r="AT95" s="1">
        <v>1.7975E-7</v>
      </c>
      <c r="AU95" s="1">
        <v>1.8456999999999999E-7</v>
      </c>
      <c r="AV95" s="1">
        <v>1.8941E-7</v>
      </c>
      <c r="AW95" s="1">
        <v>1.9429E-7</v>
      </c>
      <c r="AX95" s="1">
        <v>1.9919E-7</v>
      </c>
      <c r="AY95" s="1">
        <v>2.0412999999999999E-7</v>
      </c>
    </row>
    <row r="96" spans="1:51">
      <c r="A96" t="s">
        <v>94</v>
      </c>
      <c r="B96" s="1">
        <v>4.2747E-12</v>
      </c>
      <c r="C96" s="1">
        <v>4.5522999999999997E-8</v>
      </c>
      <c r="D96" s="1">
        <v>4.5978999999999998E-8</v>
      </c>
      <c r="E96" s="1">
        <v>4.6205999999999997E-8</v>
      </c>
      <c r="F96" s="1">
        <v>4.6443000000000001E-8</v>
      </c>
      <c r="G96" s="1">
        <v>4.6687E-8</v>
      </c>
      <c r="H96" s="1">
        <v>4.6883999999999998E-8</v>
      </c>
      <c r="I96" s="1">
        <v>4.7161000000000001E-8</v>
      </c>
      <c r="J96" s="1">
        <v>4.7419000000000003E-8</v>
      </c>
      <c r="K96" s="1">
        <v>4.7681000000000002E-8</v>
      </c>
      <c r="L96" s="1">
        <v>4.7945999999999998E-8</v>
      </c>
      <c r="M96" s="1">
        <v>4.8213999999999997E-8</v>
      </c>
      <c r="N96" s="1">
        <v>4.8485E-8</v>
      </c>
      <c r="O96" s="1">
        <v>4.8759E-8</v>
      </c>
      <c r="P96" s="1">
        <v>4.9036000000000003E-8</v>
      </c>
      <c r="Q96" s="1">
        <v>4.9315000000000002E-8</v>
      </c>
      <c r="R96" s="1">
        <v>4.9596999999999997E-8</v>
      </c>
      <c r="S96" s="1">
        <v>4.9881000000000002E-8</v>
      </c>
      <c r="T96" s="1">
        <v>5.0168000000000003E-8</v>
      </c>
      <c r="U96" s="1">
        <v>5.0455999999999999E-8</v>
      </c>
      <c r="V96" s="1">
        <v>5.0747999999999999E-8</v>
      </c>
      <c r="W96" s="1">
        <v>5.1041E-8</v>
      </c>
      <c r="X96" s="1">
        <v>5.1336999999999998E-8</v>
      </c>
      <c r="Y96" s="1">
        <v>5.1634999999999999E-8</v>
      </c>
      <c r="Z96" s="1">
        <v>5.1935000000000001E-8</v>
      </c>
      <c r="AA96" s="1">
        <v>5.2238000000000001E-8</v>
      </c>
      <c r="AB96" s="1">
        <v>5.2543000000000003E-8</v>
      </c>
      <c r="AC96" s="1">
        <v>5.285E-8</v>
      </c>
      <c r="AD96" s="1">
        <v>5.3160000000000001E-8</v>
      </c>
      <c r="AE96" s="1">
        <v>5.3471999999999997E-8</v>
      </c>
      <c r="AF96" s="1">
        <v>5.3786000000000003E-8</v>
      </c>
      <c r="AG96" s="1">
        <v>5.4102999999999998E-8</v>
      </c>
      <c r="AH96" s="1">
        <v>5.4422999999999997E-8</v>
      </c>
      <c r="AI96" s="1">
        <v>5.4744999999999998E-8</v>
      </c>
      <c r="AJ96" s="1">
        <v>5.5069000000000002E-8</v>
      </c>
      <c r="AK96" s="1">
        <v>5.5397000000000003E-8</v>
      </c>
      <c r="AL96" s="1">
        <v>5.5727E-8</v>
      </c>
      <c r="AM96" s="1">
        <v>5.6058999999999999E-8</v>
      </c>
      <c r="AN96" s="1">
        <v>5.6394000000000002E-8</v>
      </c>
      <c r="AO96" s="1">
        <v>5.6732000000000001E-8</v>
      </c>
      <c r="AP96" s="1">
        <v>5.7072999999999998E-8</v>
      </c>
      <c r="AQ96" s="1">
        <v>5.7416999999999997E-8</v>
      </c>
      <c r="AR96" s="1">
        <v>5.7764E-8</v>
      </c>
      <c r="AS96" s="1">
        <v>5.8114E-8</v>
      </c>
      <c r="AT96" s="1">
        <v>5.8466999999999997E-8</v>
      </c>
      <c r="AU96" s="1">
        <v>5.8822000000000002E-8</v>
      </c>
      <c r="AV96" s="1">
        <v>5.9182E-8</v>
      </c>
      <c r="AW96" s="1">
        <v>5.9544E-8</v>
      </c>
      <c r="AX96" s="1">
        <v>5.9909999999999998E-8</v>
      </c>
      <c r="AY96" s="1">
        <v>6.0279000000000007E-8</v>
      </c>
    </row>
    <row r="97" spans="1:51">
      <c r="A97" t="s">
        <v>95</v>
      </c>
      <c r="B97" s="1">
        <v>9.2852000000000002E-35</v>
      </c>
      <c r="C97" s="1">
        <v>1.9960000000000001E-22</v>
      </c>
      <c r="D97" s="1">
        <v>1.5829999999999999E-21</v>
      </c>
      <c r="E97" s="1">
        <v>5.3111000000000002E-21</v>
      </c>
      <c r="F97" s="1">
        <v>1.2523E-20</v>
      </c>
      <c r="G97" s="1">
        <v>2.4335999999999999E-20</v>
      </c>
      <c r="H97" s="1">
        <v>4.2131999999999997E-20</v>
      </c>
      <c r="I97" s="1">
        <v>6.6682E-20</v>
      </c>
      <c r="J97" s="1">
        <v>9.9147000000000001E-20</v>
      </c>
      <c r="K97" s="1">
        <v>1.4057000000000001E-19</v>
      </c>
      <c r="L97" s="1">
        <v>1.9197E-19</v>
      </c>
      <c r="M97" s="1">
        <v>2.5436E-19</v>
      </c>
      <c r="N97" s="1">
        <v>3.2871000000000001E-19</v>
      </c>
      <c r="O97" s="1">
        <v>4.1597999999999998E-19</v>
      </c>
      <c r="P97" s="1">
        <v>5.1710999999999996E-19</v>
      </c>
      <c r="Q97" s="1">
        <v>6.3303000000000001E-19</v>
      </c>
      <c r="R97" s="1">
        <v>7.6462999999999995E-19</v>
      </c>
      <c r="S97" s="1">
        <v>9.1280000000000007E-19</v>
      </c>
      <c r="T97" s="1">
        <v>1.0784E-18</v>
      </c>
      <c r="U97" s="1">
        <v>1.2623E-18</v>
      </c>
      <c r="V97" s="1">
        <v>1.4651999999999999E-18</v>
      </c>
      <c r="W97" s="1">
        <v>1.6881000000000001E-18</v>
      </c>
      <c r="X97" s="1">
        <v>1.9316999999999999E-18</v>
      </c>
      <c r="Y97" s="1">
        <v>2.1967E-18</v>
      </c>
      <c r="Z97" s="1">
        <v>2.4838999999999999E-18</v>
      </c>
      <c r="AA97" s="1">
        <v>2.7941E-18</v>
      </c>
      <c r="AB97" s="1">
        <v>3.1279999999999998E-18</v>
      </c>
      <c r="AC97" s="1">
        <v>3.4862E-18</v>
      </c>
      <c r="AD97" s="1">
        <v>3.8695000000000001E-18</v>
      </c>
      <c r="AE97" s="1">
        <v>4.2785999999999997E-18</v>
      </c>
      <c r="AF97" s="1">
        <v>4.7139999999999997E-18</v>
      </c>
      <c r="AG97" s="1">
        <v>5.1765000000000002E-18</v>
      </c>
      <c r="AH97" s="1">
        <v>5.6666000000000003E-18</v>
      </c>
      <c r="AI97" s="1">
        <v>6.1849999999999998E-18</v>
      </c>
      <c r="AJ97" s="1">
        <v>6.7322000000000003E-18</v>
      </c>
      <c r="AK97" s="1">
        <v>7.3088999999999997E-18</v>
      </c>
      <c r="AL97" s="1">
        <v>7.9155000000000008E-18</v>
      </c>
      <c r="AM97" s="1">
        <v>8.5527000000000007E-18</v>
      </c>
      <c r="AN97" s="1">
        <v>9.2210999999999994E-18</v>
      </c>
      <c r="AO97" s="1">
        <v>9.9209999999999998E-18</v>
      </c>
      <c r="AP97" s="1">
        <v>1.0653E-17</v>
      </c>
      <c r="AQ97" s="1">
        <v>1.1418E-17</v>
      </c>
      <c r="AR97" s="1">
        <v>1.2215E-17</v>
      </c>
      <c r="AS97" s="1">
        <v>1.3047E-17</v>
      </c>
      <c r="AT97" s="1">
        <v>1.3912000000000001E-17</v>
      </c>
      <c r="AU97" s="1">
        <v>1.4812000000000001E-17</v>
      </c>
      <c r="AV97" s="1">
        <v>1.5747000000000001E-17</v>
      </c>
      <c r="AW97" s="1">
        <v>1.6717000000000001E-17</v>
      </c>
      <c r="AX97" s="1">
        <v>1.7721999999999999E-17</v>
      </c>
      <c r="AY97" s="1">
        <v>1.8764E-17</v>
      </c>
    </row>
    <row r="98" spans="1:51">
      <c r="A98" t="s">
        <v>96</v>
      </c>
      <c r="B98" s="1">
        <v>8.0166000000000002E-19</v>
      </c>
      <c r="C98" s="1">
        <v>3.8204000000000002E-12</v>
      </c>
      <c r="D98" s="1">
        <v>1.5080000000000001E-11</v>
      </c>
      <c r="E98" s="1">
        <v>3.3757000000000002E-11</v>
      </c>
      <c r="F98" s="1">
        <v>5.9807999999999994E-11</v>
      </c>
      <c r="G98" s="1">
        <v>9.3194999999999995E-11</v>
      </c>
      <c r="H98" s="1">
        <v>1.3448000000000001E-10</v>
      </c>
      <c r="I98" s="1">
        <v>1.8287999999999999E-10</v>
      </c>
      <c r="J98" s="1">
        <v>2.3856999999999998E-10</v>
      </c>
      <c r="K98" s="1">
        <v>3.0149999999999999E-10</v>
      </c>
      <c r="L98" s="1">
        <v>3.7162999999999999E-10</v>
      </c>
      <c r="M98" s="1">
        <v>4.4893000000000002E-10</v>
      </c>
      <c r="N98" s="1">
        <v>5.3336000000000001E-10</v>
      </c>
      <c r="O98" s="1">
        <v>6.2489E-10</v>
      </c>
      <c r="P98" s="1">
        <v>7.2346999999999998E-10</v>
      </c>
      <c r="Q98" s="1">
        <v>8.2907000000000001E-10</v>
      </c>
      <c r="R98" s="1">
        <v>9.4166000000000003E-10</v>
      </c>
      <c r="S98" s="1">
        <v>1.0612E-9</v>
      </c>
      <c r="T98" s="1">
        <v>1.1876999999999999E-9</v>
      </c>
      <c r="U98" s="1">
        <v>1.3210000000000001E-9</v>
      </c>
      <c r="V98" s="1">
        <v>1.4612000000000001E-9</v>
      </c>
      <c r="W98" s="1">
        <v>1.6082000000000001E-9</v>
      </c>
      <c r="X98" s="1">
        <v>1.7619999999999999E-9</v>
      </c>
      <c r="Y98" s="1">
        <v>1.9226E-9</v>
      </c>
      <c r="Z98" s="1">
        <v>2.0899E-9</v>
      </c>
      <c r="AA98" s="1">
        <v>2.264E-9</v>
      </c>
      <c r="AB98" s="1">
        <v>2.4447E-9</v>
      </c>
      <c r="AC98" s="1">
        <v>2.6321E-9</v>
      </c>
      <c r="AD98" s="1">
        <v>2.8261E-9</v>
      </c>
      <c r="AE98" s="1">
        <v>3.0266999999999999E-9</v>
      </c>
      <c r="AF98" s="1">
        <v>3.2339000000000002E-9</v>
      </c>
      <c r="AG98" s="1">
        <v>3.4477E-9</v>
      </c>
      <c r="AH98" s="1">
        <v>3.6681000000000002E-9</v>
      </c>
      <c r="AI98" s="1">
        <v>3.8948999999999999E-9</v>
      </c>
      <c r="AJ98" s="1">
        <v>4.1283000000000003E-9</v>
      </c>
      <c r="AK98" s="1">
        <v>4.3681999999999999E-9</v>
      </c>
      <c r="AL98" s="1">
        <v>4.6146000000000002E-9</v>
      </c>
      <c r="AM98" s="1">
        <v>4.8675000000000004E-9</v>
      </c>
      <c r="AN98" s="1">
        <v>5.1268000000000001E-9</v>
      </c>
      <c r="AO98" s="1">
        <v>5.3925999999999998E-9</v>
      </c>
      <c r="AP98" s="1">
        <v>5.6649000000000002E-9</v>
      </c>
      <c r="AQ98" s="1">
        <v>5.9434999999999996E-9</v>
      </c>
      <c r="AR98" s="1">
        <v>6.2285999999999998E-9</v>
      </c>
      <c r="AS98" s="1">
        <v>6.5201000000000003E-9</v>
      </c>
      <c r="AT98" s="1">
        <v>6.8180999999999999E-9</v>
      </c>
      <c r="AU98" s="1">
        <v>7.1224000000000001E-9</v>
      </c>
      <c r="AV98" s="1">
        <v>7.4330999999999999E-9</v>
      </c>
      <c r="AW98" s="1">
        <v>7.7502999999999996E-9</v>
      </c>
      <c r="AX98" s="1">
        <v>8.0738000000000008E-9</v>
      </c>
      <c r="AY98" s="1">
        <v>8.4037999999999995E-9</v>
      </c>
    </row>
    <row r="99" spans="1:51">
      <c r="A99" t="s">
        <v>97</v>
      </c>
      <c r="B99" s="1">
        <v>1.1637999999999999E-17</v>
      </c>
      <c r="C99" s="1">
        <v>9.9797999999999998E-9</v>
      </c>
      <c r="D99" s="1">
        <v>3.9890000000000002E-8</v>
      </c>
      <c r="E99" s="1">
        <v>8.9861E-8</v>
      </c>
      <c r="F99" s="1">
        <v>1.5995E-7</v>
      </c>
      <c r="G99" s="1">
        <v>2.5021000000000002E-7</v>
      </c>
      <c r="H99" s="1">
        <v>3.5974999999999998E-7</v>
      </c>
      <c r="I99" s="1">
        <v>4.8965000000000005E-7</v>
      </c>
      <c r="J99" s="1">
        <v>6.3961000000000005E-7</v>
      </c>
      <c r="K99" s="1">
        <v>8.0961999999999997E-7</v>
      </c>
      <c r="L99" s="1">
        <v>9.9965000000000003E-7</v>
      </c>
      <c r="M99" s="1">
        <v>1.2097E-6</v>
      </c>
      <c r="N99" s="1">
        <v>1.4397E-6</v>
      </c>
      <c r="O99" s="1">
        <v>1.6896000000000001E-6</v>
      </c>
      <c r="P99" s="1">
        <v>1.9595E-6</v>
      </c>
      <c r="Q99" s="1">
        <v>2.2492E-6</v>
      </c>
      <c r="R99" s="1">
        <v>2.5588E-6</v>
      </c>
      <c r="S99" s="1">
        <v>2.8880999999999999E-6</v>
      </c>
      <c r="T99" s="1">
        <v>3.2372999999999999E-6</v>
      </c>
      <c r="U99" s="1">
        <v>3.6061999999999999E-6</v>
      </c>
      <c r="V99" s="1">
        <v>3.9948999999999996E-6</v>
      </c>
      <c r="W99" s="1">
        <v>4.4032999999999998E-6</v>
      </c>
      <c r="X99" s="1">
        <v>4.8312999999999998E-6</v>
      </c>
      <c r="Y99" s="1">
        <v>5.2789999999999998E-6</v>
      </c>
      <c r="Z99" s="1">
        <v>5.7463999999999997E-6</v>
      </c>
      <c r="AA99" s="1">
        <v>6.2334999999999997E-6</v>
      </c>
      <c r="AB99" s="1">
        <v>6.7401000000000001E-6</v>
      </c>
      <c r="AC99" s="1">
        <v>7.2663999999999996E-6</v>
      </c>
      <c r="AD99" s="1">
        <v>7.8123999999999999E-6</v>
      </c>
      <c r="AE99" s="1">
        <v>8.3778999999999999E-6</v>
      </c>
      <c r="AF99" s="1">
        <v>8.9631000000000006E-6</v>
      </c>
      <c r="AG99" s="1">
        <v>9.5680000000000005E-6</v>
      </c>
      <c r="AH99" s="1">
        <v>1.0192E-5</v>
      </c>
      <c r="AI99" s="1">
        <v>1.0837E-5</v>
      </c>
      <c r="AJ99" s="1">
        <v>1.15E-5</v>
      </c>
      <c r="AK99" s="1">
        <v>1.2184000000000001E-5</v>
      </c>
      <c r="AL99" s="1">
        <v>1.2887E-5</v>
      </c>
      <c r="AM99" s="1">
        <v>1.361E-5</v>
      </c>
      <c r="AN99" s="1">
        <v>1.4353E-5</v>
      </c>
      <c r="AO99" s="1">
        <v>1.5116000000000001E-5</v>
      </c>
      <c r="AP99" s="1">
        <v>1.5899000000000001E-5</v>
      </c>
      <c r="AQ99" s="1">
        <v>1.6701000000000002E-5</v>
      </c>
      <c r="AR99" s="1">
        <v>1.7524E-5</v>
      </c>
      <c r="AS99" s="1">
        <v>1.8366E-5</v>
      </c>
      <c r="AT99" s="1">
        <v>1.9228999999999998E-5</v>
      </c>
      <c r="AU99" s="1">
        <v>2.0111000000000001E-5</v>
      </c>
      <c r="AV99" s="1">
        <v>2.1013999999999999E-5</v>
      </c>
      <c r="AW99" s="1">
        <v>2.1937999999999999E-5</v>
      </c>
      <c r="AX99" s="1">
        <v>2.2881E-5</v>
      </c>
      <c r="AY99" s="1">
        <v>2.3845E-5</v>
      </c>
    </row>
    <row r="100" spans="1:51">
      <c r="A100" t="s">
        <v>98</v>
      </c>
      <c r="B100" s="1">
        <v>2.1524999999999999E-14</v>
      </c>
      <c r="C100" s="1">
        <v>2.6487999999999997E-7</v>
      </c>
      <c r="D100" s="1">
        <v>5.7265999999999999E-7</v>
      </c>
      <c r="E100" s="1">
        <v>8.7850000000000004E-7</v>
      </c>
      <c r="F100" s="1">
        <v>1.1823000000000001E-6</v>
      </c>
      <c r="G100" s="1">
        <v>1.4841999999999999E-6</v>
      </c>
      <c r="H100" s="1">
        <v>1.7842E-6</v>
      </c>
      <c r="I100" s="1">
        <v>2.0825E-6</v>
      </c>
      <c r="J100" s="1">
        <v>2.3792E-6</v>
      </c>
      <c r="K100" s="1">
        <v>2.6744000000000002E-6</v>
      </c>
      <c r="L100" s="1">
        <v>2.9681999999999998E-6</v>
      </c>
      <c r="M100" s="1">
        <v>3.2608000000000002E-6</v>
      </c>
      <c r="N100" s="1">
        <v>3.5520999999999998E-6</v>
      </c>
      <c r="O100" s="1">
        <v>3.8422999999999996E-6</v>
      </c>
      <c r="P100" s="1">
        <v>4.1314E-6</v>
      </c>
      <c r="Q100" s="1">
        <v>4.4196E-6</v>
      </c>
      <c r="R100" s="1">
        <v>4.7068999999999998E-6</v>
      </c>
      <c r="S100" s="1">
        <v>4.9934000000000003E-6</v>
      </c>
      <c r="T100" s="1">
        <v>5.2792000000000002E-6</v>
      </c>
      <c r="U100" s="1">
        <v>5.5643999999999996E-6</v>
      </c>
      <c r="V100" s="1">
        <v>5.8490000000000002E-6</v>
      </c>
      <c r="W100" s="1">
        <v>6.1332E-6</v>
      </c>
      <c r="X100" s="1">
        <v>6.4169999999999997E-6</v>
      </c>
      <c r="Y100" s="1">
        <v>6.7004999999999996E-6</v>
      </c>
      <c r="Z100" s="1">
        <v>6.9837999999999999E-6</v>
      </c>
      <c r="AA100" s="1">
        <v>7.267E-6</v>
      </c>
      <c r="AB100" s="1">
        <v>7.5500999999999999E-6</v>
      </c>
      <c r="AC100" s="1">
        <v>7.8331999999999998E-6</v>
      </c>
      <c r="AD100" s="1">
        <v>8.1164000000000008E-6</v>
      </c>
      <c r="AE100" s="1">
        <v>8.3998000000000005E-6</v>
      </c>
      <c r="AF100" s="1">
        <v>8.6834000000000006E-6</v>
      </c>
      <c r="AG100" s="1">
        <v>8.9673999999999999E-6</v>
      </c>
      <c r="AH100" s="1">
        <v>9.2518000000000001E-6</v>
      </c>
      <c r="AI100" s="1">
        <v>9.5367999999999999E-6</v>
      </c>
      <c r="AJ100" s="1">
        <v>9.8223000000000008E-6</v>
      </c>
      <c r="AK100" s="1">
        <v>1.0108E-5</v>
      </c>
      <c r="AL100" s="1">
        <v>1.0395E-5</v>
      </c>
      <c r="AM100" s="1">
        <v>1.0682999999999999E-5</v>
      </c>
      <c r="AN100" s="1">
        <v>1.0971999999999999E-5</v>
      </c>
      <c r="AO100" s="1">
        <v>1.1260999999999999E-5</v>
      </c>
      <c r="AP100" s="1">
        <v>1.1552000000000001E-5</v>
      </c>
      <c r="AQ100" s="1">
        <v>1.1844E-5</v>
      </c>
      <c r="AR100" s="1">
        <v>1.2136999999999999E-5</v>
      </c>
      <c r="AS100" s="1">
        <v>1.2431E-5</v>
      </c>
      <c r="AT100" s="1">
        <v>1.2726E-5</v>
      </c>
      <c r="AU100" s="1">
        <v>1.3023999999999999E-5</v>
      </c>
      <c r="AV100" s="1">
        <v>1.3322000000000001E-5</v>
      </c>
      <c r="AW100" s="1">
        <v>1.3623E-5</v>
      </c>
      <c r="AX100" s="1">
        <v>1.3925E-5</v>
      </c>
      <c r="AY100" s="1">
        <v>1.4228E-5</v>
      </c>
    </row>
    <row r="101" spans="1:51">
      <c r="A101" t="s">
        <v>99</v>
      </c>
      <c r="B101" s="1">
        <v>1.8448E-12</v>
      </c>
      <c r="C101" s="1">
        <v>1.3551E-7</v>
      </c>
      <c r="D101" s="1">
        <v>2.7455999999999999E-7</v>
      </c>
      <c r="E101" s="1">
        <v>4.1712000000000002E-7</v>
      </c>
      <c r="F101" s="1">
        <v>5.6319999999999996E-7</v>
      </c>
      <c r="G101" s="1">
        <v>7.1279999999999998E-7</v>
      </c>
      <c r="H101" s="1">
        <v>8.6575999999999999E-7</v>
      </c>
      <c r="I101" s="1">
        <v>1.0222999999999999E-6</v>
      </c>
      <c r="J101" s="1">
        <v>1.1823000000000001E-6</v>
      </c>
      <c r="K101" s="1">
        <v>1.3458000000000001E-6</v>
      </c>
      <c r="L101" s="1">
        <v>1.5128999999999999E-6</v>
      </c>
      <c r="M101" s="1">
        <v>1.6834000000000001E-6</v>
      </c>
      <c r="N101" s="1">
        <v>1.8574E-6</v>
      </c>
      <c r="O101" s="1">
        <v>2.035E-6</v>
      </c>
      <c r="P101" s="1">
        <v>2.216E-6</v>
      </c>
      <c r="Q101" s="1">
        <v>2.4005999999999999E-6</v>
      </c>
      <c r="R101" s="1">
        <v>2.5886000000000001E-6</v>
      </c>
      <c r="S101" s="1">
        <v>2.7802000000000001E-6</v>
      </c>
      <c r="T101" s="1">
        <v>2.9753000000000001E-6</v>
      </c>
      <c r="U101" s="1">
        <v>3.1738999999999998E-6</v>
      </c>
      <c r="V101" s="1">
        <v>3.3759999999999999E-6</v>
      </c>
      <c r="W101" s="1">
        <v>3.5816999999999999E-6</v>
      </c>
      <c r="X101" s="1">
        <v>3.7910000000000002E-6</v>
      </c>
      <c r="Y101" s="1">
        <v>4.0037999999999997E-6</v>
      </c>
      <c r="Z101" s="1">
        <v>4.2200999999999996E-6</v>
      </c>
      <c r="AA101" s="1">
        <v>4.4401000000000001E-6</v>
      </c>
      <c r="AB101" s="1">
        <v>4.6636999999999999E-6</v>
      </c>
      <c r="AC101" s="1">
        <v>4.8909E-6</v>
      </c>
      <c r="AD101" s="1">
        <v>5.1216999999999996E-6</v>
      </c>
      <c r="AE101" s="1">
        <v>5.3561999999999996E-6</v>
      </c>
      <c r="AF101" s="1">
        <v>5.5944000000000002E-6</v>
      </c>
      <c r="AG101" s="1">
        <v>5.8362000000000001E-6</v>
      </c>
      <c r="AH101" s="1">
        <v>6.0817999999999999E-6</v>
      </c>
      <c r="AI101" s="1">
        <v>6.3311999999999996E-6</v>
      </c>
      <c r="AJ101" s="1">
        <v>6.5842999999999998E-6</v>
      </c>
      <c r="AK101" s="1">
        <v>6.8411999999999998E-6</v>
      </c>
      <c r="AL101" s="1">
        <v>7.1019999999999999E-6</v>
      </c>
      <c r="AM101" s="1">
        <v>7.3667000000000001E-6</v>
      </c>
      <c r="AN101" s="1">
        <v>7.6351999999999993E-6</v>
      </c>
      <c r="AO101" s="1">
        <v>7.9077000000000005E-6</v>
      </c>
      <c r="AP101" s="1">
        <v>8.1842000000000003E-6</v>
      </c>
      <c r="AQ101" s="1">
        <v>8.4647000000000005E-6</v>
      </c>
      <c r="AR101" s="1">
        <v>8.7491999999999992E-6</v>
      </c>
      <c r="AS101" s="1">
        <v>9.0378000000000001E-6</v>
      </c>
      <c r="AT101" s="1">
        <v>9.3306000000000001E-6</v>
      </c>
      <c r="AU101" s="1">
        <v>9.6276000000000008E-6</v>
      </c>
      <c r="AV101" s="1">
        <v>9.9288000000000006E-6</v>
      </c>
      <c r="AW101" s="1">
        <v>1.0234000000000001E-5</v>
      </c>
      <c r="AX101" s="1">
        <v>1.0543999999999999E-5</v>
      </c>
      <c r="AY101" s="1">
        <v>1.0858E-5</v>
      </c>
    </row>
    <row r="102" spans="1:51">
      <c r="A102" t="s">
        <v>100</v>
      </c>
      <c r="B102" s="1">
        <v>1.1680000000000001E-12</v>
      </c>
      <c r="C102" s="1">
        <v>8.4688999999999998E-8</v>
      </c>
      <c r="D102" s="1">
        <v>1.6936999999999999E-7</v>
      </c>
      <c r="E102" s="1">
        <v>2.5404000000000002E-7</v>
      </c>
      <c r="F102" s="1">
        <v>3.3872E-7</v>
      </c>
      <c r="G102" s="1">
        <v>4.2342999999999997E-7</v>
      </c>
      <c r="H102" s="1">
        <v>5.0816000000000002E-7</v>
      </c>
      <c r="I102" s="1">
        <v>5.9294999999999997E-7</v>
      </c>
      <c r="J102" s="1">
        <v>6.7782999999999998E-7</v>
      </c>
      <c r="K102" s="1">
        <v>7.6280000000000003E-7</v>
      </c>
      <c r="L102" s="1">
        <v>8.4788000000000005E-7</v>
      </c>
      <c r="M102" s="1">
        <v>9.3309000000000005E-7</v>
      </c>
      <c r="N102" s="1">
        <v>1.0184000000000001E-6</v>
      </c>
      <c r="O102" s="1">
        <v>1.1038999999999999E-6</v>
      </c>
      <c r="P102" s="1">
        <v>1.1896E-6</v>
      </c>
      <c r="Q102" s="1">
        <v>1.2754000000000001E-6</v>
      </c>
      <c r="R102" s="1">
        <v>1.3614E-6</v>
      </c>
      <c r="S102" s="1">
        <v>1.4476999999999999E-6</v>
      </c>
      <c r="T102" s="1">
        <v>1.5341000000000001E-6</v>
      </c>
      <c r="U102" s="1">
        <v>1.6208E-6</v>
      </c>
      <c r="V102" s="1">
        <v>1.7078E-6</v>
      </c>
      <c r="W102" s="1">
        <v>1.795E-6</v>
      </c>
      <c r="X102" s="1">
        <v>1.8825E-6</v>
      </c>
      <c r="Y102" s="1">
        <v>1.9703E-6</v>
      </c>
      <c r="Z102" s="1">
        <v>2.0584000000000001E-6</v>
      </c>
      <c r="AA102" s="1">
        <v>2.1467999999999999E-6</v>
      </c>
      <c r="AB102" s="1">
        <v>2.2355999999999998E-6</v>
      </c>
      <c r="AC102" s="1">
        <v>2.3247E-6</v>
      </c>
      <c r="AD102" s="1">
        <v>2.4142000000000001E-6</v>
      </c>
      <c r="AE102" s="1">
        <v>2.5040999999999999E-6</v>
      </c>
      <c r="AF102" s="1">
        <v>2.5944000000000001E-6</v>
      </c>
      <c r="AG102" s="1">
        <v>2.6850999999999999E-6</v>
      </c>
      <c r="AH102" s="1">
        <v>2.7762000000000002E-6</v>
      </c>
      <c r="AI102" s="1">
        <v>2.8677999999999999E-6</v>
      </c>
      <c r="AJ102" s="1">
        <v>2.9598E-6</v>
      </c>
      <c r="AK102" s="1">
        <v>3.0523E-6</v>
      </c>
      <c r="AL102" s="1">
        <v>3.1453000000000002E-6</v>
      </c>
      <c r="AM102" s="1">
        <v>3.2389E-6</v>
      </c>
      <c r="AN102" s="1">
        <v>3.3328999999999999E-6</v>
      </c>
      <c r="AO102" s="1">
        <v>3.4274999999999998E-6</v>
      </c>
      <c r="AP102" s="1">
        <v>3.5227000000000002E-6</v>
      </c>
      <c r="AQ102" s="1">
        <v>3.6185000000000002E-6</v>
      </c>
      <c r="AR102" s="1">
        <v>3.7148E-6</v>
      </c>
      <c r="AS102" s="1">
        <v>3.8118000000000001E-6</v>
      </c>
      <c r="AT102" s="1">
        <v>3.9094000000000002E-6</v>
      </c>
      <c r="AU102" s="1">
        <v>4.0076999999999998E-6</v>
      </c>
      <c r="AV102" s="1">
        <v>4.1065999999999998E-6</v>
      </c>
      <c r="AW102" s="1">
        <v>4.2062999999999999E-6</v>
      </c>
      <c r="AX102" s="1">
        <v>4.3066000000000004E-6</v>
      </c>
      <c r="AY102" s="1">
        <v>4.4077000000000002E-6</v>
      </c>
    </row>
    <row r="103" spans="1:51">
      <c r="A103" t="s">
        <v>101</v>
      </c>
      <c r="B103" s="1">
        <v>8.5489000000000001E-13</v>
      </c>
      <c r="C103" s="1">
        <v>6.2253999999999996E-8</v>
      </c>
      <c r="D103" s="1">
        <v>1.2499999999999999E-7</v>
      </c>
      <c r="E103" s="1">
        <v>1.8824E-7</v>
      </c>
      <c r="F103" s="1">
        <v>2.5199000000000002E-7</v>
      </c>
      <c r="G103" s="1">
        <v>3.1626E-7</v>
      </c>
      <c r="H103" s="1">
        <v>3.8103000000000002E-7</v>
      </c>
      <c r="I103" s="1">
        <v>4.4635999999999998E-7</v>
      </c>
      <c r="J103" s="1">
        <v>5.1225000000000005E-7</v>
      </c>
      <c r="K103" s="1">
        <v>5.7869E-7</v>
      </c>
      <c r="L103" s="1">
        <v>6.4570999999999998E-7</v>
      </c>
      <c r="M103" s="1">
        <v>7.1330999999999997E-7</v>
      </c>
      <c r="N103" s="1">
        <v>7.8149999999999995E-7</v>
      </c>
      <c r="O103" s="1">
        <v>8.5028000000000001E-7</v>
      </c>
      <c r="P103" s="1">
        <v>9.1968000000000004E-7</v>
      </c>
      <c r="Q103" s="1">
        <v>9.8968999999999996E-7</v>
      </c>
      <c r="R103" s="1">
        <v>1.0603E-6</v>
      </c>
      <c r="S103" s="1">
        <v>1.1316000000000001E-6</v>
      </c>
      <c r="T103" s="1">
        <v>1.2035E-6</v>
      </c>
      <c r="U103" s="1">
        <v>1.2760999999999999E-6</v>
      </c>
      <c r="V103" s="1">
        <v>1.3492999999999999E-6</v>
      </c>
      <c r="W103" s="1">
        <v>1.4231E-6</v>
      </c>
      <c r="X103" s="1">
        <v>1.4977000000000001E-6</v>
      </c>
      <c r="Y103" s="1">
        <v>1.5729E-6</v>
      </c>
      <c r="Z103" s="1">
        <v>1.6488E-6</v>
      </c>
      <c r="AA103" s="1">
        <v>1.7255E-6</v>
      </c>
      <c r="AB103" s="1">
        <v>1.8027999999999999E-6</v>
      </c>
      <c r="AC103" s="1">
        <v>1.8808000000000001E-6</v>
      </c>
      <c r="AD103" s="1">
        <v>1.9595999999999998E-6</v>
      </c>
      <c r="AE103" s="1">
        <v>2.0391000000000001E-6</v>
      </c>
      <c r="AF103" s="1">
        <v>2.1193000000000002E-6</v>
      </c>
      <c r="AG103" s="1">
        <v>2.2002999999999999E-6</v>
      </c>
      <c r="AH103" s="1">
        <v>2.2821000000000001E-6</v>
      </c>
      <c r="AI103" s="1">
        <v>2.3646000000000002E-6</v>
      </c>
      <c r="AJ103" s="1">
        <v>2.4478999999999999E-6</v>
      </c>
      <c r="AK103" s="1">
        <v>2.5320000000000001E-6</v>
      </c>
      <c r="AL103" s="1">
        <v>2.6168999999999999E-6</v>
      </c>
      <c r="AM103" s="1">
        <v>2.7026000000000002E-6</v>
      </c>
      <c r="AN103" s="1">
        <v>2.7891000000000001E-6</v>
      </c>
      <c r="AO103" s="1">
        <v>2.8764999999999999E-6</v>
      </c>
      <c r="AP103" s="1">
        <v>2.9647000000000002E-6</v>
      </c>
      <c r="AQ103" s="1">
        <v>3.0537999999999999E-6</v>
      </c>
      <c r="AR103" s="1">
        <v>3.1437000000000001E-6</v>
      </c>
      <c r="AS103" s="1">
        <v>3.2345000000000001E-6</v>
      </c>
      <c r="AT103" s="1">
        <v>3.3262E-6</v>
      </c>
      <c r="AU103" s="1">
        <v>3.4188000000000002E-6</v>
      </c>
      <c r="AV103" s="1">
        <v>3.5122999999999998E-6</v>
      </c>
      <c r="AW103" s="1">
        <v>3.6067000000000001E-6</v>
      </c>
      <c r="AX103" s="1">
        <v>3.7021000000000001E-6</v>
      </c>
      <c r="AY103" s="1">
        <v>3.7985000000000001E-6</v>
      </c>
    </row>
    <row r="104" spans="1:51">
      <c r="A104" t="s">
        <v>102</v>
      </c>
      <c r="B104" s="1">
        <v>2.9191000000000003E-14</v>
      </c>
      <c r="C104" s="1">
        <v>1.2630999999999999E-9</v>
      </c>
      <c r="D104" s="1">
        <v>1.6718E-9</v>
      </c>
      <c r="E104" s="1">
        <v>1.8078999999999999E-9</v>
      </c>
      <c r="F104" s="1">
        <v>1.8576999999999999E-9</v>
      </c>
      <c r="G104" s="1">
        <v>1.8803999999999998E-9</v>
      </c>
      <c r="H104" s="1">
        <v>1.8950999999999998E-9</v>
      </c>
      <c r="I104" s="1">
        <v>1.9072999999999998E-9</v>
      </c>
      <c r="J104" s="1">
        <v>1.9191000000000001E-9</v>
      </c>
      <c r="K104" s="1">
        <v>1.9311000000000001E-9</v>
      </c>
      <c r="L104" s="1">
        <v>1.9434000000000001E-9</v>
      </c>
      <c r="M104" s="1">
        <v>1.9560999999999999E-9</v>
      </c>
      <c r="N104" s="1">
        <v>1.9692999999999998E-9</v>
      </c>
      <c r="O104" s="1">
        <v>1.9828999999999998E-9</v>
      </c>
      <c r="P104" s="1">
        <v>1.9968E-9</v>
      </c>
      <c r="Q104" s="1">
        <v>2.0111999999999998E-9</v>
      </c>
      <c r="R104" s="1">
        <v>2.0259999999999998E-9</v>
      </c>
      <c r="S104" s="1">
        <v>2.0410999999999999E-9</v>
      </c>
      <c r="T104" s="1">
        <v>2.0567000000000001E-9</v>
      </c>
      <c r="U104" s="1">
        <v>2.0726000000000001E-9</v>
      </c>
      <c r="V104" s="1">
        <v>2.0889000000000001E-9</v>
      </c>
      <c r="W104" s="1">
        <v>2.1055999999999998E-9</v>
      </c>
      <c r="X104" s="1">
        <v>2.1226000000000001E-9</v>
      </c>
      <c r="Y104" s="1">
        <v>2.1400000000000001E-9</v>
      </c>
      <c r="Z104" s="1">
        <v>2.1578000000000001E-9</v>
      </c>
      <c r="AA104" s="1">
        <v>2.1759999999999999E-9</v>
      </c>
      <c r="AB104" s="1">
        <v>2.1944999999999998E-9</v>
      </c>
      <c r="AC104" s="1">
        <v>2.2133999999999998E-9</v>
      </c>
      <c r="AD104" s="1">
        <v>2.2325999999999999E-9</v>
      </c>
      <c r="AE104" s="1">
        <v>2.2522000000000001E-9</v>
      </c>
      <c r="AF104" s="1">
        <v>2.2722000000000001E-9</v>
      </c>
      <c r="AG104" s="1">
        <v>2.2926000000000001E-9</v>
      </c>
      <c r="AH104" s="1">
        <v>2.3132999999999999E-9</v>
      </c>
      <c r="AI104" s="1">
        <v>2.3344000000000001E-9</v>
      </c>
      <c r="AJ104" s="1">
        <v>2.3559000000000001E-9</v>
      </c>
      <c r="AK104" s="1">
        <v>2.3777000000000002E-9</v>
      </c>
      <c r="AL104" s="1">
        <v>2.4E-9</v>
      </c>
      <c r="AM104" s="1">
        <v>2.4226999999999999E-9</v>
      </c>
      <c r="AN104" s="1">
        <v>2.4456999999999999E-9</v>
      </c>
      <c r="AO104" s="1">
        <v>2.4692000000000001E-9</v>
      </c>
      <c r="AP104" s="1">
        <v>2.493E-9</v>
      </c>
      <c r="AQ104" s="1">
        <v>2.5173E-9</v>
      </c>
      <c r="AR104" s="1">
        <v>2.5420000000000001E-9</v>
      </c>
      <c r="AS104" s="1">
        <v>2.5672E-9</v>
      </c>
      <c r="AT104" s="1">
        <v>2.5928E-9</v>
      </c>
      <c r="AU104" s="1">
        <v>2.6188000000000001E-9</v>
      </c>
      <c r="AV104" s="1">
        <v>2.6453E-9</v>
      </c>
      <c r="AW104" s="1">
        <v>2.6721999999999999E-9</v>
      </c>
      <c r="AX104" s="1">
        <v>2.6997000000000001E-9</v>
      </c>
      <c r="AY104" s="1">
        <v>2.7276E-9</v>
      </c>
    </row>
    <row r="105" spans="1:51">
      <c r="A105" t="s">
        <v>103</v>
      </c>
      <c r="B105" s="1">
        <v>6.8962000000000004E-13</v>
      </c>
      <c r="C105" s="1">
        <v>4.9970999999999998E-8</v>
      </c>
      <c r="D105" s="1">
        <v>9.9838999999999998E-8</v>
      </c>
      <c r="E105" s="1">
        <v>1.4959E-7</v>
      </c>
      <c r="F105" s="1">
        <v>1.9924E-7</v>
      </c>
      <c r="G105" s="1">
        <v>2.4878999999999999E-7</v>
      </c>
      <c r="H105" s="1">
        <v>2.9822999999999999E-7</v>
      </c>
      <c r="I105" s="1">
        <v>3.4757999999999999E-7</v>
      </c>
      <c r="J105" s="1">
        <v>3.9684E-7</v>
      </c>
      <c r="K105" s="1">
        <v>4.4602000000000002E-7</v>
      </c>
      <c r="L105" s="1">
        <v>4.9511999999999995E-7</v>
      </c>
      <c r="M105" s="1">
        <v>5.4413999999999995E-7</v>
      </c>
      <c r="N105" s="1">
        <v>5.9309000000000003E-7</v>
      </c>
      <c r="O105" s="1">
        <v>6.4196000000000001E-7</v>
      </c>
      <c r="P105" s="1">
        <v>6.9075999999999997E-7</v>
      </c>
      <c r="Q105" s="1">
        <v>7.3949999999999997E-7</v>
      </c>
      <c r="R105" s="1">
        <v>7.8815999999999998E-7</v>
      </c>
      <c r="S105" s="1">
        <v>8.3676000000000004E-7</v>
      </c>
      <c r="T105" s="1">
        <v>8.8530000000000002E-7</v>
      </c>
      <c r="U105" s="1">
        <v>9.3376999999999998E-7</v>
      </c>
      <c r="V105" s="1">
        <v>9.8216999999999991E-7</v>
      </c>
      <c r="W105" s="1">
        <v>1.0304999999999999E-6</v>
      </c>
      <c r="X105" s="1">
        <v>1.0787999999999999E-6</v>
      </c>
      <c r="Y105" s="1">
        <v>1.127E-6</v>
      </c>
      <c r="Z105" s="1">
        <v>1.1752E-6</v>
      </c>
      <c r="AA105" s="1">
        <v>1.2233E-6</v>
      </c>
      <c r="AB105" s="1">
        <v>1.2713E-6</v>
      </c>
      <c r="AC105" s="1">
        <v>1.3193E-6</v>
      </c>
      <c r="AD105" s="1">
        <v>1.3673E-6</v>
      </c>
      <c r="AE105" s="1">
        <v>1.4151E-6</v>
      </c>
      <c r="AF105" s="1">
        <v>1.4629E-6</v>
      </c>
      <c r="AG105" s="1">
        <v>1.5107E-6</v>
      </c>
      <c r="AH105" s="1">
        <v>1.5584E-6</v>
      </c>
      <c r="AI105" s="1">
        <v>1.606E-6</v>
      </c>
      <c r="AJ105" s="1">
        <v>1.6535999999999999E-6</v>
      </c>
      <c r="AK105" s="1">
        <v>1.7010999999999999E-6</v>
      </c>
      <c r="AL105" s="1">
        <v>1.7485000000000001E-6</v>
      </c>
      <c r="AM105" s="1">
        <v>1.7959E-6</v>
      </c>
      <c r="AN105" s="1">
        <v>1.8432E-6</v>
      </c>
      <c r="AO105" s="1">
        <v>1.8904999999999999E-6</v>
      </c>
      <c r="AP105" s="1">
        <v>1.9377000000000001E-6</v>
      </c>
      <c r="AQ105" s="1">
        <v>1.9848E-6</v>
      </c>
      <c r="AR105" s="1">
        <v>2.0319E-6</v>
      </c>
      <c r="AS105" s="1">
        <v>2.0789000000000001E-6</v>
      </c>
      <c r="AT105" s="1">
        <v>2.1258E-6</v>
      </c>
      <c r="AU105" s="1">
        <v>2.1727E-6</v>
      </c>
      <c r="AV105" s="1">
        <v>2.2195000000000001E-6</v>
      </c>
      <c r="AW105" s="1">
        <v>2.2662E-6</v>
      </c>
      <c r="AX105" s="1">
        <v>2.3128000000000001E-6</v>
      </c>
      <c r="AY105" s="1">
        <v>2.3593999999999998E-6</v>
      </c>
    </row>
    <row r="106" spans="1:51">
      <c r="A106" t="s">
        <v>104</v>
      </c>
      <c r="B106" s="1">
        <v>1.3423000000000001E-14</v>
      </c>
      <c r="C106" s="1">
        <v>9.6758000000000009E-10</v>
      </c>
      <c r="D106" s="1">
        <v>1.9235999999999999E-9</v>
      </c>
      <c r="E106" s="1">
        <v>2.8679E-9</v>
      </c>
      <c r="F106" s="1">
        <v>3.8004999999999999E-9</v>
      </c>
      <c r="G106" s="1">
        <v>4.7217000000000004E-9</v>
      </c>
      <c r="H106" s="1">
        <v>5.6316000000000003E-9</v>
      </c>
      <c r="I106" s="1">
        <v>6.5301999999999996E-9</v>
      </c>
      <c r="J106" s="1">
        <v>7.4175999999999997E-9</v>
      </c>
      <c r="K106" s="1">
        <v>8.2939999999999997E-9</v>
      </c>
      <c r="L106" s="1">
        <v>9.1592999999999992E-9</v>
      </c>
      <c r="M106" s="1">
        <v>1.0014E-8</v>
      </c>
      <c r="N106" s="1">
        <v>1.0856999999999999E-8</v>
      </c>
      <c r="O106" s="1">
        <v>1.1690000000000001E-8</v>
      </c>
      <c r="P106" s="1">
        <v>1.2512E-8</v>
      </c>
      <c r="Q106" s="1">
        <v>1.3323E-8</v>
      </c>
      <c r="R106" s="1">
        <v>1.4123E-8</v>
      </c>
      <c r="S106" s="1">
        <v>1.4912999999999999E-8</v>
      </c>
      <c r="T106" s="1">
        <v>1.5691999999999999E-8</v>
      </c>
      <c r="U106" s="1">
        <v>1.6461000000000001E-8</v>
      </c>
      <c r="V106" s="1">
        <v>1.7220000000000001E-8</v>
      </c>
      <c r="W106" s="1">
        <v>1.7967999999999999E-8</v>
      </c>
      <c r="X106" s="1">
        <v>1.8705999999999999E-8</v>
      </c>
      <c r="Y106" s="1">
        <v>1.9432999999999999E-8</v>
      </c>
      <c r="Z106" s="1">
        <v>2.0151E-8</v>
      </c>
      <c r="AA106" s="1">
        <v>2.0858000000000001E-8</v>
      </c>
      <c r="AB106" s="1">
        <v>2.1555E-8</v>
      </c>
      <c r="AC106" s="1">
        <v>2.2242000000000002E-8</v>
      </c>
      <c r="AD106" s="1">
        <v>2.2919999999999999E-8</v>
      </c>
      <c r="AE106" s="1">
        <v>2.3587000000000001E-8</v>
      </c>
      <c r="AF106" s="1">
        <v>2.4243999999999999E-8</v>
      </c>
      <c r="AG106" s="1">
        <v>2.4891999999999999E-8</v>
      </c>
      <c r="AH106" s="1">
        <v>2.5530000000000001E-8</v>
      </c>
      <c r="AI106" s="1">
        <v>2.6157999999999998E-8</v>
      </c>
      <c r="AJ106" s="1">
        <v>2.6776000000000001E-8</v>
      </c>
      <c r="AK106" s="1">
        <v>2.7385E-8</v>
      </c>
      <c r="AL106" s="1">
        <v>2.7984000000000001E-8</v>
      </c>
      <c r="AM106" s="1">
        <v>2.8573E-8</v>
      </c>
      <c r="AN106" s="1">
        <v>2.9153E-8</v>
      </c>
      <c r="AO106" s="1">
        <v>2.9723000000000001E-8</v>
      </c>
      <c r="AP106" s="1">
        <v>3.0284000000000002E-8</v>
      </c>
      <c r="AQ106" s="1">
        <v>3.0835999999999999E-8</v>
      </c>
      <c r="AR106" s="1">
        <v>3.1377999999999998E-8</v>
      </c>
      <c r="AS106" s="1">
        <v>3.1911E-8</v>
      </c>
      <c r="AT106" s="1">
        <v>3.2434999999999999E-8</v>
      </c>
      <c r="AU106" s="1">
        <v>3.2948999999999999E-8</v>
      </c>
      <c r="AV106" s="1">
        <v>3.3454000000000003E-8</v>
      </c>
      <c r="AW106" s="1">
        <v>3.3950000000000003E-8</v>
      </c>
      <c r="AX106" s="1">
        <v>3.4435999999999998E-8</v>
      </c>
      <c r="AY106" s="1">
        <v>3.4913000000000003E-8</v>
      </c>
    </row>
    <row r="107" spans="1:51">
      <c r="A107" t="s">
        <v>105</v>
      </c>
      <c r="B107" s="1">
        <v>5.8330000000000005E-13</v>
      </c>
      <c r="C107" s="1">
        <v>4.2988000000000001E-8</v>
      </c>
      <c r="D107" s="1">
        <v>8.6458000000000006E-8</v>
      </c>
      <c r="E107" s="1">
        <v>1.2984E-7</v>
      </c>
      <c r="F107" s="1">
        <v>1.7295E-7</v>
      </c>
      <c r="G107" s="1">
        <v>2.1575000000000001E-7</v>
      </c>
      <c r="H107" s="1">
        <v>2.5825000000000003E-7</v>
      </c>
      <c r="I107" s="1">
        <v>3.0041999999999999E-7</v>
      </c>
      <c r="J107" s="1">
        <v>3.4228000000000002E-7</v>
      </c>
      <c r="K107" s="1">
        <v>3.8383999999999997E-7</v>
      </c>
      <c r="L107" s="1">
        <v>4.2511000000000003E-7</v>
      </c>
      <c r="M107" s="1">
        <v>4.6608E-7</v>
      </c>
      <c r="N107" s="1">
        <v>5.0678000000000004E-7</v>
      </c>
      <c r="O107" s="1">
        <v>5.4718999999999997E-7</v>
      </c>
      <c r="P107" s="1">
        <v>5.8734000000000002E-7</v>
      </c>
      <c r="Q107" s="1">
        <v>6.2722999999999999E-7</v>
      </c>
      <c r="R107" s="1">
        <v>6.6685000000000002E-7</v>
      </c>
      <c r="S107" s="1">
        <v>7.0622999999999999E-7</v>
      </c>
      <c r="T107" s="1">
        <v>7.4536000000000005E-7</v>
      </c>
      <c r="U107" s="1">
        <v>7.8423999999999999E-7</v>
      </c>
      <c r="V107" s="1">
        <v>8.2289000000000003E-7</v>
      </c>
      <c r="W107" s="1">
        <v>8.6130000000000002E-7</v>
      </c>
      <c r="X107" s="1">
        <v>8.9948E-7</v>
      </c>
      <c r="Y107" s="1">
        <v>9.3743999999999996E-7</v>
      </c>
      <c r="Z107" s="1">
        <v>9.7518000000000008E-7</v>
      </c>
      <c r="AA107" s="1">
        <v>1.0127000000000001E-6</v>
      </c>
      <c r="AB107" s="1">
        <v>1.0499999999999999E-6</v>
      </c>
      <c r="AC107" s="1">
        <v>1.0870999999999999E-6</v>
      </c>
      <c r="AD107" s="1">
        <v>1.124E-6</v>
      </c>
      <c r="AE107" s="1">
        <v>1.1607E-6</v>
      </c>
      <c r="AF107" s="1">
        <v>1.1971999999999999E-6</v>
      </c>
      <c r="AG107" s="1">
        <v>1.2334999999999999E-6</v>
      </c>
      <c r="AH107" s="1">
        <v>1.2696000000000001E-6</v>
      </c>
      <c r="AI107" s="1">
        <v>1.3055E-6</v>
      </c>
      <c r="AJ107" s="1">
        <v>1.3412E-6</v>
      </c>
      <c r="AK107" s="1">
        <v>1.3768000000000001E-6</v>
      </c>
      <c r="AL107" s="1">
        <v>1.4121E-6</v>
      </c>
      <c r="AM107" s="1">
        <v>1.4473000000000001E-6</v>
      </c>
      <c r="AN107" s="1">
        <v>1.4823E-6</v>
      </c>
      <c r="AO107" s="1">
        <v>1.5171000000000001E-6</v>
      </c>
      <c r="AP107" s="1">
        <v>1.5517999999999999E-6</v>
      </c>
      <c r="AQ107" s="1">
        <v>1.5863E-6</v>
      </c>
      <c r="AR107" s="1">
        <v>1.6206E-6</v>
      </c>
      <c r="AS107" s="1">
        <v>1.6547E-6</v>
      </c>
      <c r="AT107" s="1">
        <v>1.6887E-6</v>
      </c>
      <c r="AU107" s="1">
        <v>1.7226E-6</v>
      </c>
      <c r="AV107" s="1">
        <v>1.7562E-6</v>
      </c>
      <c r="AW107" s="1">
        <v>1.7897E-6</v>
      </c>
      <c r="AX107" s="1">
        <v>1.8231E-6</v>
      </c>
      <c r="AY107" s="1">
        <v>1.8562999999999999E-6</v>
      </c>
    </row>
    <row r="108" spans="1:51">
      <c r="A108" t="s">
        <v>106</v>
      </c>
      <c r="B108" s="1">
        <v>8.2340999999999995E-26</v>
      </c>
      <c r="C108" s="1">
        <v>4.3272000000000001E-16</v>
      </c>
      <c r="D108" s="1">
        <v>1.7284E-15</v>
      </c>
      <c r="E108" s="1">
        <v>3.8815999999999998E-15</v>
      </c>
      <c r="F108" s="1">
        <v>6.8870000000000001E-15</v>
      </c>
      <c r="G108" s="1">
        <v>1.0739E-14</v>
      </c>
      <c r="H108" s="1">
        <v>1.5507999999999999E-14</v>
      </c>
      <c r="I108" s="1">
        <v>2.1097E-14</v>
      </c>
      <c r="J108" s="1">
        <v>2.7525000000000001E-14</v>
      </c>
      <c r="K108" s="1">
        <v>3.4787E-14</v>
      </c>
      <c r="L108" s="1">
        <v>4.2875999999999997E-14</v>
      </c>
      <c r="M108" s="1">
        <v>5.1788E-14</v>
      </c>
      <c r="N108" s="1">
        <v>6.1515000000000003E-14</v>
      </c>
      <c r="O108" s="1">
        <v>7.2052999999999996E-14</v>
      </c>
      <c r="P108" s="1">
        <v>8.3393999999999998E-14</v>
      </c>
      <c r="Q108" s="1">
        <v>9.5533999999999997E-14</v>
      </c>
      <c r="R108" s="1">
        <v>1.0847E-13</v>
      </c>
      <c r="S108" s="1">
        <v>1.2217999999999999E-13</v>
      </c>
      <c r="T108" s="1">
        <v>1.3668E-13</v>
      </c>
      <c r="U108" s="1">
        <v>1.5195E-13</v>
      </c>
      <c r="V108" s="1">
        <v>1.6799E-13</v>
      </c>
      <c r="W108" s="1">
        <v>1.8478999999999999E-13</v>
      </c>
      <c r="X108" s="1">
        <v>2.0234999999999999E-13</v>
      </c>
      <c r="Y108" s="1">
        <v>2.2065E-13</v>
      </c>
      <c r="Z108" s="1">
        <v>2.3969999999999998E-13</v>
      </c>
      <c r="AA108" s="1">
        <v>2.5948999999999999E-13</v>
      </c>
      <c r="AB108" s="1">
        <v>2.8000999999999999E-13</v>
      </c>
      <c r="AC108" s="1">
        <v>3.0125E-13</v>
      </c>
      <c r="AD108" s="1">
        <v>3.2320999999999999E-13</v>
      </c>
      <c r="AE108" s="1">
        <v>3.4589E-13</v>
      </c>
      <c r="AF108" s="1">
        <v>3.6927E-13</v>
      </c>
      <c r="AG108" s="1">
        <v>3.9334999999999998E-13</v>
      </c>
      <c r="AH108" s="1">
        <v>4.1813000000000001E-13</v>
      </c>
      <c r="AI108" s="1">
        <v>4.436E-13</v>
      </c>
      <c r="AJ108" s="1">
        <v>4.6974999999999999E-13</v>
      </c>
      <c r="AK108" s="1">
        <v>4.9657999999999999E-13</v>
      </c>
      <c r="AL108" s="1">
        <v>5.2408000000000002E-13</v>
      </c>
      <c r="AM108" s="1">
        <v>5.5224999999999999E-13</v>
      </c>
      <c r="AN108" s="1">
        <v>5.8107999999999998E-13</v>
      </c>
      <c r="AO108" s="1">
        <v>6.1055999999999998E-13</v>
      </c>
      <c r="AP108" s="1">
        <v>6.4069999999999999E-13</v>
      </c>
      <c r="AQ108" s="1">
        <v>6.7146999999999997E-13</v>
      </c>
      <c r="AR108" s="1">
        <v>7.0288000000000003E-13</v>
      </c>
      <c r="AS108" s="1">
        <v>7.3492999999999998E-13</v>
      </c>
      <c r="AT108" s="1">
        <v>7.6759999999999998E-13</v>
      </c>
      <c r="AU108" s="1">
        <v>8.0088000000000002E-13</v>
      </c>
      <c r="AV108" s="1">
        <v>8.3479000000000002E-13</v>
      </c>
      <c r="AW108" s="1">
        <v>8.6930000000000004E-13</v>
      </c>
      <c r="AX108" s="1">
        <v>9.0440999999999998E-13</v>
      </c>
      <c r="AY108" s="1">
        <v>9.4012000000000004E-13</v>
      </c>
    </row>
    <row r="109" spans="1:51">
      <c r="A109" t="s">
        <v>107</v>
      </c>
      <c r="B109" s="1">
        <v>1.2425E-21</v>
      </c>
      <c r="C109" s="1">
        <v>6.5309E-12</v>
      </c>
      <c r="D109" s="1">
        <v>2.6092000000000002E-11</v>
      </c>
      <c r="E109" s="1">
        <v>5.8608000000000001E-11</v>
      </c>
      <c r="F109" s="1">
        <v>1.0401E-10</v>
      </c>
      <c r="G109" s="1">
        <v>1.6222000000000001E-10</v>
      </c>
      <c r="H109" s="1">
        <v>2.3278E-10</v>
      </c>
      <c r="I109" s="1">
        <v>3.1610000000000003E-10</v>
      </c>
      <c r="J109" s="1">
        <v>4.1196999999999997E-10</v>
      </c>
      <c r="K109" s="1">
        <v>5.2029999999999995E-10</v>
      </c>
      <c r="L109" s="1">
        <v>6.4103000000000001E-10</v>
      </c>
      <c r="M109" s="1">
        <v>7.7407E-10</v>
      </c>
      <c r="N109" s="1">
        <v>9.1933999999999995E-10</v>
      </c>
      <c r="O109" s="1">
        <v>1.0768E-9</v>
      </c>
      <c r="P109" s="1">
        <v>1.2462999999999999E-9</v>
      </c>
      <c r="Q109" s="1">
        <v>1.4278E-9</v>
      </c>
      <c r="R109" s="1">
        <v>1.6211999999999999E-9</v>
      </c>
      <c r="S109" s="1">
        <v>1.8264E-9</v>
      </c>
      <c r="T109" s="1">
        <v>2.0434000000000002E-9</v>
      </c>
      <c r="U109" s="1">
        <v>2.2721E-9</v>
      </c>
      <c r="V109" s="1">
        <v>2.5124000000000001E-9</v>
      </c>
      <c r="W109" s="1">
        <v>2.7642E-9</v>
      </c>
      <c r="X109" s="1">
        <v>3.0274000000000001E-9</v>
      </c>
      <c r="Y109" s="1">
        <v>3.3018999999999999E-9</v>
      </c>
      <c r="Z109" s="1">
        <v>3.5876999999999999E-9</v>
      </c>
      <c r="AA109" s="1">
        <v>3.8847E-9</v>
      </c>
      <c r="AB109" s="1">
        <v>4.1927999999999998E-9</v>
      </c>
      <c r="AC109" s="1">
        <v>4.5120000000000001E-9</v>
      </c>
      <c r="AD109" s="1">
        <v>4.8421000000000001E-9</v>
      </c>
      <c r="AE109" s="1">
        <v>5.183E-9</v>
      </c>
      <c r="AF109" s="1">
        <v>5.5348000000000004E-9</v>
      </c>
      <c r="AG109" s="1">
        <v>5.8971999999999999E-9</v>
      </c>
      <c r="AH109" s="1">
        <v>6.2702999999999997E-9</v>
      </c>
      <c r="AI109" s="1">
        <v>6.6540000000000004E-9</v>
      </c>
      <c r="AJ109" s="1">
        <v>7.0481000000000001E-9</v>
      </c>
      <c r="AK109" s="1">
        <v>7.4526000000000005E-9</v>
      </c>
      <c r="AL109" s="1">
        <v>7.8675000000000008E-9</v>
      </c>
      <c r="AM109" s="1">
        <v>8.2926000000000001E-9</v>
      </c>
      <c r="AN109" s="1">
        <v>8.7279E-9</v>
      </c>
      <c r="AO109" s="1">
        <v>9.1731999999999997E-9</v>
      </c>
      <c r="AP109" s="1">
        <v>9.6285999999999996E-9</v>
      </c>
      <c r="AQ109" s="1">
        <v>1.0093999999999999E-8</v>
      </c>
      <c r="AR109" s="1">
        <v>1.0569E-8</v>
      </c>
      <c r="AS109" s="1">
        <v>1.1053999999999999E-8</v>
      </c>
      <c r="AT109" s="1">
        <v>1.1549E-8</v>
      </c>
      <c r="AU109" s="1">
        <v>1.2053E-8</v>
      </c>
      <c r="AV109" s="1">
        <v>1.2566999999999999E-8</v>
      </c>
      <c r="AW109" s="1">
        <v>1.3091E-8</v>
      </c>
      <c r="AX109" s="1">
        <v>1.3624E-8</v>
      </c>
      <c r="AY109" s="1">
        <v>1.4165999999999999E-8</v>
      </c>
    </row>
    <row r="110" spans="1:51">
      <c r="A110" t="s">
        <v>108</v>
      </c>
      <c r="B110" s="1">
        <v>3.0699999999999998E-14</v>
      </c>
      <c r="C110" s="1">
        <v>2.2234E-9</v>
      </c>
      <c r="D110" s="1">
        <v>4.4388E-9</v>
      </c>
      <c r="E110" s="1">
        <v>6.6465000000000002E-9</v>
      </c>
      <c r="F110" s="1">
        <v>8.8473999999999999E-9</v>
      </c>
      <c r="G110" s="1">
        <v>1.1042000000000001E-8</v>
      </c>
      <c r="H110" s="1">
        <v>1.3230999999999999E-8</v>
      </c>
      <c r="I110" s="1">
        <v>1.5414000000000002E-8</v>
      </c>
      <c r="J110" s="1">
        <v>1.7592E-8</v>
      </c>
      <c r="K110" s="1">
        <v>1.9766E-8</v>
      </c>
      <c r="L110" s="1">
        <v>2.1935000000000001E-8</v>
      </c>
      <c r="M110" s="1">
        <v>2.4100999999999999E-8</v>
      </c>
      <c r="N110" s="1">
        <v>2.6263000000000002E-8</v>
      </c>
      <c r="O110" s="1">
        <v>2.8421E-8</v>
      </c>
      <c r="P110" s="1">
        <v>3.0577000000000003E-8</v>
      </c>
      <c r="Q110" s="1">
        <v>3.2730000000000003E-8</v>
      </c>
      <c r="R110" s="1">
        <v>3.4879999999999999E-8</v>
      </c>
      <c r="S110" s="1">
        <v>3.7027999999999999E-8</v>
      </c>
      <c r="T110" s="1">
        <v>3.9174999999999998E-8</v>
      </c>
      <c r="U110" s="1">
        <v>4.1319000000000001E-8</v>
      </c>
      <c r="V110" s="1">
        <v>4.3462999999999997E-8</v>
      </c>
      <c r="W110" s="1">
        <v>4.5604999999999997E-8</v>
      </c>
      <c r="X110" s="1">
        <v>4.7746000000000003E-8</v>
      </c>
      <c r="Y110" s="1">
        <v>4.9886000000000001E-8</v>
      </c>
      <c r="Z110" s="1">
        <v>5.2024999999999998E-8</v>
      </c>
      <c r="AA110" s="1">
        <v>5.4165000000000002E-8</v>
      </c>
      <c r="AB110" s="1">
        <v>5.6303999999999999E-8</v>
      </c>
      <c r="AC110" s="1">
        <v>5.8443000000000003E-8</v>
      </c>
      <c r="AD110" s="1">
        <v>6.0582000000000006E-8</v>
      </c>
      <c r="AE110" s="1">
        <v>6.2721999999999997E-8</v>
      </c>
      <c r="AF110" s="1">
        <v>6.4862000000000002E-8</v>
      </c>
      <c r="AG110" s="1">
        <v>6.7002999999999995E-8</v>
      </c>
      <c r="AH110" s="1">
        <v>6.9145000000000001E-8</v>
      </c>
      <c r="AI110" s="1">
        <v>7.1287999999999996E-8</v>
      </c>
      <c r="AJ110" s="1">
        <v>7.3432000000000005E-8</v>
      </c>
      <c r="AK110" s="1">
        <v>7.5577000000000002E-8</v>
      </c>
      <c r="AL110" s="1">
        <v>7.7724000000000002E-8</v>
      </c>
      <c r="AM110" s="1">
        <v>7.9872000000000002E-8</v>
      </c>
      <c r="AN110" s="1">
        <v>8.2023000000000006E-8</v>
      </c>
      <c r="AO110" s="1">
        <v>8.4174999999999998E-8</v>
      </c>
      <c r="AP110" s="1">
        <v>8.6329000000000005E-8</v>
      </c>
      <c r="AQ110" s="1">
        <v>8.8486000000000002E-8</v>
      </c>
      <c r="AR110" s="1">
        <v>9.0645000000000002E-8</v>
      </c>
      <c r="AS110" s="1">
        <v>9.2806000000000004E-8</v>
      </c>
      <c r="AT110" s="1">
        <v>9.4969999999999996E-8</v>
      </c>
      <c r="AU110" s="1">
        <v>9.7137000000000005E-8</v>
      </c>
      <c r="AV110" s="1">
        <v>9.9307000000000004E-8</v>
      </c>
      <c r="AW110" s="1">
        <v>1.0148000000000001E-7</v>
      </c>
      <c r="AX110" s="1">
        <v>1.0366E-7</v>
      </c>
      <c r="AY110" s="1">
        <v>1.0584E-7</v>
      </c>
    </row>
    <row r="111" spans="1:51">
      <c r="A111" t="s">
        <v>109</v>
      </c>
      <c r="B111" s="1">
        <v>1.1078000000000001E-17</v>
      </c>
      <c r="C111" s="1">
        <v>2.3541000000000002E-10</v>
      </c>
      <c r="D111" s="1">
        <v>9.4586000000000008E-10</v>
      </c>
      <c r="E111" s="1">
        <v>2.1368999999999999E-9</v>
      </c>
      <c r="F111" s="1">
        <v>3.8101000000000003E-9</v>
      </c>
      <c r="G111" s="1">
        <v>5.9658999999999998E-9</v>
      </c>
      <c r="H111" s="1">
        <v>8.5885999999999999E-9</v>
      </c>
      <c r="I111" s="1">
        <v>1.1698E-8</v>
      </c>
      <c r="J111" s="1">
        <v>1.5288000000000001E-8</v>
      </c>
      <c r="K111" s="1">
        <v>1.9359000000000001E-8</v>
      </c>
      <c r="L111" s="1">
        <v>2.3911000000000001E-8</v>
      </c>
      <c r="M111" s="1">
        <v>2.8944000000000001E-8</v>
      </c>
      <c r="N111" s="1">
        <v>3.4458999999999998E-8</v>
      </c>
      <c r="O111" s="1">
        <v>4.0456000000000002E-8</v>
      </c>
      <c r="P111" s="1">
        <v>4.6934000000000002E-8</v>
      </c>
      <c r="Q111" s="1">
        <v>5.3895000000000001E-8</v>
      </c>
      <c r="R111" s="1">
        <v>6.1338000000000003E-8</v>
      </c>
      <c r="S111" s="1">
        <v>6.9265000000000005E-8</v>
      </c>
      <c r="T111" s="1">
        <v>7.7674999999999999E-8</v>
      </c>
      <c r="U111" s="1">
        <v>8.657E-8</v>
      </c>
      <c r="V111" s="1">
        <v>9.5948999999999994E-8</v>
      </c>
      <c r="W111" s="1">
        <v>1.0581000000000001E-7</v>
      </c>
      <c r="X111" s="1">
        <v>1.1617E-7</v>
      </c>
      <c r="Y111" s="1">
        <v>1.2700000000000001E-7</v>
      </c>
      <c r="Z111" s="1">
        <v>1.3833E-7</v>
      </c>
      <c r="AA111" s="1">
        <v>1.5015E-7</v>
      </c>
      <c r="AB111" s="1">
        <v>1.6245E-7</v>
      </c>
      <c r="AC111" s="1">
        <v>1.7525000000000001E-7</v>
      </c>
      <c r="AD111" s="1">
        <v>1.8853999999999999E-7</v>
      </c>
      <c r="AE111" s="1">
        <v>2.0232E-7</v>
      </c>
      <c r="AF111" s="1">
        <v>2.1659999999999999E-7</v>
      </c>
      <c r="AG111" s="1">
        <v>2.3138E-7</v>
      </c>
      <c r="AH111" s="1">
        <v>2.4665E-7</v>
      </c>
      <c r="AI111" s="1">
        <v>2.6243E-7</v>
      </c>
      <c r="AJ111" s="1">
        <v>2.7869999999999997E-7</v>
      </c>
      <c r="AK111" s="1">
        <v>2.9548E-7</v>
      </c>
      <c r="AL111" s="1">
        <v>3.1277000000000001E-7</v>
      </c>
      <c r="AM111" s="1">
        <v>3.3056000000000002E-7</v>
      </c>
      <c r="AN111" s="1">
        <v>3.4886000000000001E-7</v>
      </c>
      <c r="AO111" s="1">
        <v>3.6767000000000001E-7</v>
      </c>
      <c r="AP111" s="1">
        <v>3.8699E-7</v>
      </c>
      <c r="AQ111" s="1">
        <v>4.0683E-7</v>
      </c>
      <c r="AR111" s="1">
        <v>4.2719E-7</v>
      </c>
      <c r="AS111" s="1">
        <v>4.4807000000000001E-7</v>
      </c>
      <c r="AT111" s="1">
        <v>4.6946999999999998E-7</v>
      </c>
      <c r="AU111" s="1">
        <v>4.9139999999999997E-7</v>
      </c>
      <c r="AV111" s="1">
        <v>5.1386000000000002E-7</v>
      </c>
      <c r="AW111" s="1">
        <v>5.3684999999999999E-7</v>
      </c>
      <c r="AX111" s="1">
        <v>5.6036999999999998E-7</v>
      </c>
      <c r="AY111" s="1">
        <v>5.8443000000000005E-7</v>
      </c>
    </row>
    <row r="112" spans="1:51">
      <c r="A112" t="s">
        <v>110</v>
      </c>
      <c r="B112" s="1">
        <v>6.4863000000000003E-13</v>
      </c>
      <c r="C112" s="1">
        <v>4.6967E-8</v>
      </c>
      <c r="D112" s="1">
        <v>9.3792999999999998E-8</v>
      </c>
      <c r="E112" s="1">
        <v>1.4047000000000001E-7</v>
      </c>
      <c r="F112" s="1">
        <v>1.8699999999999999E-7</v>
      </c>
      <c r="G112" s="1">
        <v>2.3339E-7</v>
      </c>
      <c r="H112" s="1">
        <v>2.7963000000000002E-7</v>
      </c>
      <c r="I112" s="1">
        <v>3.2574E-7</v>
      </c>
      <c r="J112" s="1">
        <v>3.7172E-7</v>
      </c>
      <c r="K112" s="1">
        <v>4.1757E-7</v>
      </c>
      <c r="L112" s="1">
        <v>4.6330000000000003E-7</v>
      </c>
      <c r="M112" s="1">
        <v>5.0890999999999997E-7</v>
      </c>
      <c r="N112" s="1">
        <v>5.5438999999999998E-7</v>
      </c>
      <c r="O112" s="1">
        <v>5.9974999999999995E-7</v>
      </c>
      <c r="P112" s="1">
        <v>6.4499000000000001E-7</v>
      </c>
      <c r="Q112" s="1">
        <v>6.9011999999999999E-7</v>
      </c>
      <c r="R112" s="1">
        <v>7.3511999999999998E-7</v>
      </c>
      <c r="S112" s="1">
        <v>7.8001999999999997E-7</v>
      </c>
      <c r="T112" s="1">
        <v>8.2480000000000003E-7</v>
      </c>
      <c r="U112" s="1">
        <v>8.6945999999999995E-7</v>
      </c>
      <c r="V112" s="1">
        <v>9.1401999999999997E-7</v>
      </c>
      <c r="W112" s="1">
        <v>9.5845999999999997E-7</v>
      </c>
      <c r="X112" s="1">
        <v>1.0028E-6</v>
      </c>
      <c r="Y112" s="1">
        <v>1.0470000000000001E-6</v>
      </c>
      <c r="Z112" s="1">
        <v>1.0911E-6</v>
      </c>
      <c r="AA112" s="1">
        <v>1.1350999999999999E-6</v>
      </c>
      <c r="AB112" s="1">
        <v>1.1790000000000001E-6</v>
      </c>
      <c r="AC112" s="1">
        <v>1.2228E-6</v>
      </c>
      <c r="AD112" s="1">
        <v>1.2665000000000001E-6</v>
      </c>
      <c r="AE112" s="1">
        <v>1.3101E-6</v>
      </c>
      <c r="AF112" s="1">
        <v>1.3536000000000001E-6</v>
      </c>
      <c r="AG112" s="1">
        <v>1.3968999999999999E-6</v>
      </c>
      <c r="AH112" s="1">
        <v>1.4402E-6</v>
      </c>
      <c r="AI112" s="1">
        <v>1.4834000000000001E-6</v>
      </c>
      <c r="AJ112" s="1">
        <v>1.5263999999999999E-6</v>
      </c>
      <c r="AK112" s="1">
        <v>1.5694E-6</v>
      </c>
      <c r="AL112" s="1">
        <v>1.6122E-6</v>
      </c>
      <c r="AM112" s="1">
        <v>1.655E-6</v>
      </c>
      <c r="AN112" s="1">
        <v>1.6976000000000001E-6</v>
      </c>
      <c r="AO112" s="1">
        <v>1.7402000000000001E-6</v>
      </c>
      <c r="AP112" s="1">
        <v>1.7826000000000001E-6</v>
      </c>
      <c r="AQ112" s="1">
        <v>1.8250000000000001E-6</v>
      </c>
      <c r="AR112" s="1">
        <v>1.8672000000000001E-6</v>
      </c>
      <c r="AS112" s="1">
        <v>1.9093000000000001E-6</v>
      </c>
      <c r="AT112" s="1">
        <v>1.9514000000000001E-6</v>
      </c>
      <c r="AU112" s="1">
        <v>1.9933E-6</v>
      </c>
      <c r="AV112" s="1">
        <v>2.0350999999999998E-6</v>
      </c>
      <c r="AW112" s="1">
        <v>2.0769E-6</v>
      </c>
      <c r="AX112" s="1">
        <v>2.1185000000000001E-6</v>
      </c>
      <c r="AY112" s="1">
        <v>2.1600000000000001E-6</v>
      </c>
    </row>
    <row r="113" spans="1:51">
      <c r="A113" t="s">
        <v>111</v>
      </c>
      <c r="B113" s="1">
        <v>6.1780999999999997E-13</v>
      </c>
      <c r="C113" s="1">
        <v>4.4864999999999998E-8</v>
      </c>
      <c r="D113" s="1">
        <v>8.9863000000000002E-8</v>
      </c>
      <c r="E113" s="1">
        <v>1.3498000000000001E-7</v>
      </c>
      <c r="F113" s="1">
        <v>1.8022000000000001E-7</v>
      </c>
      <c r="G113" s="1">
        <v>2.2560000000000001E-7</v>
      </c>
      <c r="H113" s="1">
        <v>2.7107E-7</v>
      </c>
      <c r="I113" s="1">
        <v>3.1668E-7</v>
      </c>
      <c r="J113" s="1">
        <v>3.6243E-7</v>
      </c>
      <c r="K113" s="1">
        <v>4.0830999999999998E-7</v>
      </c>
      <c r="L113" s="1">
        <v>4.5433000000000002E-7</v>
      </c>
      <c r="M113" s="1">
        <v>5.0047999999999999E-7</v>
      </c>
      <c r="N113" s="1">
        <v>5.4677000000000002E-7</v>
      </c>
      <c r="O113" s="1">
        <v>5.9319000000000003E-7</v>
      </c>
      <c r="P113" s="1">
        <v>6.3974999999999999E-7</v>
      </c>
      <c r="Q113" s="1">
        <v>6.8645000000000001E-7</v>
      </c>
      <c r="R113" s="1">
        <v>7.3328999999999997E-7</v>
      </c>
      <c r="S113" s="1">
        <v>7.8026999999999998E-7</v>
      </c>
      <c r="T113" s="1">
        <v>8.2739000000000005E-7</v>
      </c>
      <c r="U113" s="1">
        <v>8.7464999999999996E-7</v>
      </c>
      <c r="V113" s="1">
        <v>9.2205000000000003E-7</v>
      </c>
      <c r="W113" s="1">
        <v>9.6958999999999994E-7</v>
      </c>
      <c r="X113" s="1">
        <v>1.0173E-6</v>
      </c>
      <c r="Y113" s="1">
        <v>1.0651E-6</v>
      </c>
      <c r="Z113" s="1">
        <v>1.1131E-6</v>
      </c>
      <c r="AA113" s="1">
        <v>1.1612E-6</v>
      </c>
      <c r="AB113" s="1">
        <v>1.2094E-6</v>
      </c>
      <c r="AC113" s="1">
        <v>1.2578000000000001E-6</v>
      </c>
      <c r="AD113" s="1">
        <v>1.3064000000000001E-6</v>
      </c>
      <c r="AE113" s="1">
        <v>1.3551E-6</v>
      </c>
      <c r="AF113" s="1">
        <v>1.4039E-6</v>
      </c>
      <c r="AG113" s="1">
        <v>1.4529000000000001E-6</v>
      </c>
      <c r="AH113" s="1">
        <v>1.502E-6</v>
      </c>
      <c r="AI113" s="1">
        <v>1.5513000000000001E-6</v>
      </c>
      <c r="AJ113" s="1">
        <v>1.6007E-6</v>
      </c>
      <c r="AK113" s="1">
        <v>1.6502999999999999E-6</v>
      </c>
      <c r="AL113" s="1">
        <v>1.7E-6</v>
      </c>
      <c r="AM113" s="1">
        <v>1.7499E-6</v>
      </c>
      <c r="AN113" s="1">
        <v>1.7999999999999999E-6</v>
      </c>
      <c r="AO113" s="1">
        <v>1.8501000000000001E-6</v>
      </c>
      <c r="AP113" s="1">
        <v>1.9005000000000001E-6</v>
      </c>
      <c r="AQ113" s="1">
        <v>1.9508999999999998E-6</v>
      </c>
      <c r="AR113" s="1">
        <v>2.0016E-6</v>
      </c>
      <c r="AS113" s="1">
        <v>2.0524E-6</v>
      </c>
      <c r="AT113" s="1">
        <v>2.1032999999999998E-6</v>
      </c>
      <c r="AU113" s="1">
        <v>2.1544000000000001E-6</v>
      </c>
      <c r="AV113" s="1">
        <v>2.2056999999999999E-6</v>
      </c>
      <c r="AW113" s="1">
        <v>2.2571E-6</v>
      </c>
      <c r="AX113" s="1">
        <v>2.3087E-6</v>
      </c>
      <c r="AY113" s="1">
        <v>2.3603999999999999E-6</v>
      </c>
    </row>
    <row r="114" spans="1:51">
      <c r="A114" t="s">
        <v>112</v>
      </c>
      <c r="B114" s="1">
        <v>6.3462999999999999E-13</v>
      </c>
      <c r="C114" s="1">
        <v>4.5976000000000001E-8</v>
      </c>
      <c r="D114" s="1">
        <v>9.1876999999999996E-8</v>
      </c>
      <c r="E114" s="1">
        <v>1.3769000000000001E-7</v>
      </c>
      <c r="F114" s="1">
        <v>1.8341E-7</v>
      </c>
      <c r="G114" s="1">
        <v>2.2903999999999999E-7</v>
      </c>
      <c r="H114" s="1">
        <v>2.7454999999999998E-7</v>
      </c>
      <c r="I114" s="1">
        <v>3.1997999999999998E-7</v>
      </c>
      <c r="J114" s="1">
        <v>3.6533E-7</v>
      </c>
      <c r="K114" s="1">
        <v>4.1058000000000001E-7</v>
      </c>
      <c r="L114" s="1">
        <v>4.5574999999999999E-7</v>
      </c>
      <c r="M114" s="1">
        <v>5.0081999999999995E-7</v>
      </c>
      <c r="N114" s="1">
        <v>5.4580000000000003E-7</v>
      </c>
      <c r="O114" s="1">
        <v>5.9067999999999999E-7</v>
      </c>
      <c r="P114" s="1">
        <v>6.3547000000000001E-7</v>
      </c>
      <c r="Q114" s="1">
        <v>6.8016999999999998E-7</v>
      </c>
      <c r="R114" s="1">
        <v>7.2475999999999999E-7</v>
      </c>
      <c r="S114" s="1">
        <v>7.6927000000000001E-7</v>
      </c>
      <c r="T114" s="1">
        <v>8.1366999999999995E-7</v>
      </c>
      <c r="U114" s="1">
        <v>8.5797E-7</v>
      </c>
      <c r="V114" s="1">
        <v>9.0217000000000004E-7</v>
      </c>
      <c r="W114" s="1">
        <v>9.4626999999999996E-7</v>
      </c>
      <c r="X114" s="1">
        <v>9.9027000000000009E-7</v>
      </c>
      <c r="Y114" s="1">
        <v>1.0342E-6</v>
      </c>
      <c r="Z114" s="1">
        <v>1.0780000000000001E-6</v>
      </c>
      <c r="AA114" s="1">
        <v>1.1216E-6</v>
      </c>
      <c r="AB114" s="1">
        <v>1.1652000000000001E-6</v>
      </c>
      <c r="AC114" s="1">
        <v>1.2087E-6</v>
      </c>
      <c r="AD114" s="1">
        <v>1.2521E-6</v>
      </c>
      <c r="AE114" s="1">
        <v>1.2952999999999999E-6</v>
      </c>
      <c r="AF114" s="1">
        <v>1.3385E-6</v>
      </c>
      <c r="AG114" s="1">
        <v>1.3815E-6</v>
      </c>
      <c r="AH114" s="1">
        <v>1.4245000000000001E-6</v>
      </c>
      <c r="AI114" s="1">
        <v>1.4672999999999999E-6</v>
      </c>
      <c r="AJ114" s="1">
        <v>1.5099999999999999E-6</v>
      </c>
      <c r="AK114" s="1">
        <v>1.5526E-6</v>
      </c>
      <c r="AL114" s="1">
        <v>1.5951E-6</v>
      </c>
      <c r="AM114" s="1">
        <v>1.6374E-6</v>
      </c>
      <c r="AN114" s="1">
        <v>1.6797E-6</v>
      </c>
      <c r="AO114" s="1">
        <v>1.7218E-6</v>
      </c>
      <c r="AP114" s="1">
        <v>1.7638E-6</v>
      </c>
      <c r="AQ114" s="1">
        <v>1.8056999999999999E-6</v>
      </c>
      <c r="AR114" s="1">
        <v>1.8475000000000001E-6</v>
      </c>
      <c r="AS114" s="1">
        <v>1.8892000000000001E-6</v>
      </c>
      <c r="AT114" s="1">
        <v>1.9307E-6</v>
      </c>
      <c r="AU114" s="1">
        <v>1.9721999999999999E-6</v>
      </c>
      <c r="AV114" s="1">
        <v>2.0134999999999999E-6</v>
      </c>
      <c r="AW114" s="1">
        <v>2.0546000000000002E-6</v>
      </c>
      <c r="AX114" s="1">
        <v>2.0957000000000001E-6</v>
      </c>
      <c r="AY114" s="1">
        <v>2.1366E-6</v>
      </c>
    </row>
    <row r="115" spans="1:51">
      <c r="A115" t="s">
        <v>113</v>
      </c>
      <c r="B115" s="1">
        <v>5.8443999999999998E-13</v>
      </c>
      <c r="C115" s="1">
        <v>4.2431999999999999E-8</v>
      </c>
      <c r="D115" s="1">
        <v>8.4971E-8</v>
      </c>
      <c r="E115" s="1">
        <v>1.2760999999999999E-7</v>
      </c>
      <c r="F115" s="1">
        <v>1.7034E-7</v>
      </c>
      <c r="G115" s="1">
        <v>2.1318999999999999E-7</v>
      </c>
      <c r="H115" s="1">
        <v>2.5610999999999998E-7</v>
      </c>
      <c r="I115" s="1">
        <v>2.9914000000000002E-7</v>
      </c>
      <c r="J115" s="1">
        <v>3.4228999999999998E-7</v>
      </c>
      <c r="K115" s="1">
        <v>3.8556000000000002E-7</v>
      </c>
      <c r="L115" s="1">
        <v>4.2893999999999998E-7</v>
      </c>
      <c r="M115" s="1">
        <v>4.7243E-7</v>
      </c>
      <c r="N115" s="1">
        <v>5.1603999999999995E-7</v>
      </c>
      <c r="O115" s="1">
        <v>5.5977000000000004E-7</v>
      </c>
      <c r="P115" s="1">
        <v>6.0361999999999995E-7</v>
      </c>
      <c r="Q115" s="1">
        <v>6.4758000000000003E-7</v>
      </c>
      <c r="R115" s="1">
        <v>6.9167E-7</v>
      </c>
      <c r="S115" s="1">
        <v>7.3588E-7</v>
      </c>
      <c r="T115" s="1">
        <v>7.8021000000000002E-7</v>
      </c>
      <c r="U115" s="1">
        <v>8.2467000000000004E-7</v>
      </c>
      <c r="V115" s="1">
        <v>8.6924999999999998E-7</v>
      </c>
      <c r="W115" s="1">
        <v>9.1396000000000001E-7</v>
      </c>
      <c r="X115" s="1">
        <v>9.5878999999999997E-7</v>
      </c>
      <c r="Y115" s="1">
        <v>1.0037E-6</v>
      </c>
      <c r="Z115" s="1">
        <v>1.0488E-6</v>
      </c>
      <c r="AA115" s="1">
        <v>1.094E-6</v>
      </c>
      <c r="AB115" s="1">
        <v>1.1394000000000001E-6</v>
      </c>
      <c r="AC115" s="1">
        <v>1.1849000000000001E-6</v>
      </c>
      <c r="AD115" s="1">
        <v>1.2304999999999999E-6</v>
      </c>
      <c r="AE115" s="1">
        <v>1.2762E-6</v>
      </c>
      <c r="AF115" s="1">
        <v>1.322E-6</v>
      </c>
      <c r="AG115" s="1">
        <v>1.3680000000000001E-6</v>
      </c>
      <c r="AH115" s="1">
        <v>1.4141999999999999E-6</v>
      </c>
      <c r="AI115" s="1">
        <v>1.4604E-6</v>
      </c>
      <c r="AJ115" s="1">
        <v>1.5067999999999999E-6</v>
      </c>
      <c r="AK115" s="1">
        <v>1.5533E-6</v>
      </c>
      <c r="AL115" s="1">
        <v>1.5999999999999999E-6</v>
      </c>
      <c r="AM115" s="1">
        <v>1.6468000000000001E-6</v>
      </c>
      <c r="AN115" s="1">
        <v>1.6937E-6</v>
      </c>
      <c r="AO115" s="1">
        <v>1.7407999999999999E-6</v>
      </c>
      <c r="AP115" s="1">
        <v>1.7880000000000001E-6</v>
      </c>
      <c r="AQ115" s="1">
        <v>1.8354E-6</v>
      </c>
      <c r="AR115" s="1">
        <v>1.8829E-6</v>
      </c>
      <c r="AS115" s="1">
        <v>1.9305E-6</v>
      </c>
      <c r="AT115" s="1">
        <v>1.9782E-6</v>
      </c>
      <c r="AU115" s="1">
        <v>2.0262000000000002E-6</v>
      </c>
      <c r="AV115" s="1">
        <v>2.0742E-6</v>
      </c>
      <c r="AW115" s="1">
        <v>2.1224000000000002E-6</v>
      </c>
      <c r="AX115" s="1">
        <v>2.1706999999999998E-6</v>
      </c>
      <c r="AY115" s="1">
        <v>2.2191999999999999E-6</v>
      </c>
    </row>
    <row r="116" spans="1:51">
      <c r="A116" t="s">
        <v>114</v>
      </c>
      <c r="B116" s="1">
        <v>9.0304999999999997E-13</v>
      </c>
      <c r="C116" s="1">
        <v>6.5444E-8</v>
      </c>
      <c r="D116" s="1">
        <v>1.3084E-7</v>
      </c>
      <c r="E116" s="1">
        <v>1.9616E-7</v>
      </c>
      <c r="F116" s="1">
        <v>2.6142000000000002E-7</v>
      </c>
      <c r="G116" s="1">
        <v>3.2662E-7</v>
      </c>
      <c r="H116" s="1">
        <v>3.9168999999999998E-7</v>
      </c>
      <c r="I116" s="1">
        <v>4.5672999999999999E-7</v>
      </c>
      <c r="J116" s="1">
        <v>5.2172000000000004E-7</v>
      </c>
      <c r="K116" s="1">
        <v>5.8667000000000005E-7</v>
      </c>
      <c r="L116" s="1">
        <v>6.5158000000000002E-7</v>
      </c>
      <c r="M116" s="1">
        <v>7.1643999999999998E-7</v>
      </c>
      <c r="N116" s="1">
        <v>7.8126E-7</v>
      </c>
      <c r="O116" s="1">
        <v>8.4603000000000001E-7</v>
      </c>
      <c r="P116" s="1">
        <v>9.1077000000000005E-7</v>
      </c>
      <c r="Q116" s="1">
        <v>9.7547000000000004E-7</v>
      </c>
      <c r="R116" s="1">
        <v>1.0401E-6</v>
      </c>
      <c r="S116" s="1">
        <v>1.1048E-6</v>
      </c>
      <c r="T116" s="1">
        <v>1.1693E-6</v>
      </c>
      <c r="U116" s="1">
        <v>1.2339E-6</v>
      </c>
      <c r="V116" s="1">
        <v>1.2983999999999999E-6</v>
      </c>
      <c r="W116" s="1">
        <v>1.3628999999999999E-6</v>
      </c>
      <c r="X116" s="1">
        <v>1.4273000000000001E-6</v>
      </c>
      <c r="Y116" s="1">
        <v>1.4917E-6</v>
      </c>
      <c r="Z116" s="1">
        <v>1.5561E-6</v>
      </c>
      <c r="AA116" s="1">
        <v>1.6204E-6</v>
      </c>
      <c r="AB116" s="1">
        <v>1.6846999999999999E-6</v>
      </c>
      <c r="AC116" s="1">
        <v>1.7489999999999999E-6</v>
      </c>
      <c r="AD116" s="1">
        <v>1.8132000000000001E-6</v>
      </c>
      <c r="AE116" s="1">
        <v>1.8774E-6</v>
      </c>
      <c r="AF116" s="1">
        <v>1.9415E-6</v>
      </c>
      <c r="AG116" s="1">
        <v>2.0055999999999999E-6</v>
      </c>
      <c r="AH116" s="1">
        <v>2.0696999999999999E-6</v>
      </c>
      <c r="AI116" s="1">
        <v>2.1337E-6</v>
      </c>
      <c r="AJ116" s="1">
        <v>2.1977000000000002E-6</v>
      </c>
      <c r="AK116" s="1">
        <v>2.2616999999999999E-6</v>
      </c>
      <c r="AL116" s="1">
        <v>2.3255999999999998E-6</v>
      </c>
      <c r="AM116" s="1">
        <v>2.3893999999999999E-6</v>
      </c>
      <c r="AN116" s="1">
        <v>2.4532000000000001E-6</v>
      </c>
      <c r="AO116" s="1">
        <v>2.5170000000000002E-6</v>
      </c>
      <c r="AP116" s="1">
        <v>2.5807999999999999E-6</v>
      </c>
      <c r="AQ116" s="1">
        <v>2.6444E-6</v>
      </c>
      <c r="AR116" s="1">
        <v>2.7081E-6</v>
      </c>
      <c r="AS116" s="1">
        <v>2.7717000000000001E-6</v>
      </c>
      <c r="AT116" s="1">
        <v>2.8352E-6</v>
      </c>
      <c r="AU116" s="1">
        <v>2.8986999999999999E-6</v>
      </c>
      <c r="AV116" s="1">
        <v>2.9622000000000002E-6</v>
      </c>
      <c r="AW116" s="1">
        <v>3.0255999999999999E-6</v>
      </c>
      <c r="AX116" s="1">
        <v>3.0889000000000002E-6</v>
      </c>
      <c r="AY116" s="1">
        <v>3.1522000000000001E-6</v>
      </c>
    </row>
    <row r="117" spans="1:51">
      <c r="A117" t="s">
        <v>115</v>
      </c>
      <c r="B117" s="1">
        <v>1.7973000000000001E-13</v>
      </c>
      <c r="C117" s="1">
        <v>1.0782E-8</v>
      </c>
      <c r="D117" s="1">
        <v>1.8095000000000001E-8</v>
      </c>
      <c r="E117" s="1">
        <v>2.3059000000000002E-8</v>
      </c>
      <c r="F117" s="1">
        <v>2.6438999999999999E-8</v>
      </c>
      <c r="G117" s="1">
        <v>2.8749999999999999E-8</v>
      </c>
      <c r="H117" s="1">
        <v>3.0321999999999998E-8</v>
      </c>
      <c r="I117" s="1">
        <v>3.1421000000000001E-8</v>
      </c>
      <c r="J117" s="1">
        <v>3.2193999999999997E-8</v>
      </c>
      <c r="K117" s="1">
        <v>3.2747000000000002E-8</v>
      </c>
      <c r="L117" s="1">
        <v>3.3150999999999997E-8</v>
      </c>
      <c r="M117" s="1">
        <v>3.3454999999999997E-8</v>
      </c>
      <c r="N117" s="1">
        <v>3.3692000000000002E-8</v>
      </c>
      <c r="O117" s="1">
        <v>3.3881999999999999E-8</v>
      </c>
      <c r="P117" s="1">
        <v>3.4041E-8</v>
      </c>
      <c r="Q117" s="1">
        <v>3.4178999999999998E-8</v>
      </c>
      <c r="R117" s="1">
        <v>3.4301999999999998E-8</v>
      </c>
      <c r="S117" s="1">
        <v>3.4416000000000002E-8</v>
      </c>
      <c r="T117" s="1">
        <v>3.4522000000000003E-8</v>
      </c>
      <c r="U117" s="1">
        <v>3.4625000000000001E-8</v>
      </c>
      <c r="V117" s="1">
        <v>3.4724E-8</v>
      </c>
      <c r="W117" s="1">
        <v>3.4819999999999997E-8</v>
      </c>
      <c r="X117" s="1">
        <v>3.4916E-8</v>
      </c>
      <c r="Y117" s="1">
        <v>3.501E-8</v>
      </c>
      <c r="Z117" s="1">
        <v>3.5103E-8</v>
      </c>
      <c r="AA117" s="1">
        <v>3.5196E-8</v>
      </c>
      <c r="AB117" s="1">
        <v>3.5288999999999999E-8</v>
      </c>
      <c r="AC117" s="1">
        <v>3.5380999999999998E-8</v>
      </c>
      <c r="AD117" s="1">
        <v>3.5473000000000003E-8</v>
      </c>
      <c r="AE117" s="1">
        <v>3.5565000000000001E-8</v>
      </c>
      <c r="AF117" s="1">
        <v>3.5658000000000001E-8</v>
      </c>
      <c r="AG117" s="1">
        <v>3.5749999999999999E-8</v>
      </c>
      <c r="AH117" s="1">
        <v>3.5842999999999999E-8</v>
      </c>
      <c r="AI117" s="1">
        <v>3.5935999999999998E-8</v>
      </c>
      <c r="AJ117" s="1">
        <v>3.6028999999999998E-8</v>
      </c>
      <c r="AK117" s="1">
        <v>3.6122999999999999E-8</v>
      </c>
      <c r="AL117" s="1">
        <v>3.6216999999999999E-8</v>
      </c>
      <c r="AM117" s="1">
        <v>3.6311E-8</v>
      </c>
      <c r="AN117" s="1">
        <v>3.6406000000000002E-8</v>
      </c>
      <c r="AO117" s="1">
        <v>3.6500999999999997E-8</v>
      </c>
      <c r="AP117" s="1">
        <v>3.6597E-8</v>
      </c>
      <c r="AQ117" s="1">
        <v>3.6693999999999998E-8</v>
      </c>
      <c r="AR117" s="1">
        <v>3.6791000000000002E-8</v>
      </c>
      <c r="AS117" s="1">
        <v>3.6889E-8</v>
      </c>
      <c r="AT117" s="1">
        <v>3.6988E-8</v>
      </c>
      <c r="AU117" s="1">
        <v>3.7087E-8</v>
      </c>
      <c r="AV117" s="1">
        <v>3.7187000000000001E-8</v>
      </c>
      <c r="AW117" s="1">
        <v>3.7288999999999997E-8</v>
      </c>
      <c r="AX117" s="1">
        <v>3.7391E-8</v>
      </c>
      <c r="AY117" s="1">
        <v>3.7492999999999997E-8</v>
      </c>
    </row>
    <row r="118" spans="1:51">
      <c r="A118" t="s">
        <v>116</v>
      </c>
      <c r="B118" s="1">
        <v>1.5811E-12</v>
      </c>
      <c r="C118" s="1">
        <v>1.1459E-7</v>
      </c>
      <c r="D118" s="1">
        <v>2.2914E-7</v>
      </c>
      <c r="E118" s="1">
        <v>3.4358000000000001E-7</v>
      </c>
      <c r="F118" s="1">
        <v>4.5793999999999998E-7</v>
      </c>
      <c r="G118" s="1">
        <v>5.7222999999999998E-7</v>
      </c>
      <c r="H118" s="1">
        <v>6.8625999999999995E-7</v>
      </c>
      <c r="I118" s="1">
        <v>8.0029000000000003E-7</v>
      </c>
      <c r="J118" s="1">
        <v>9.1424999999999997E-7</v>
      </c>
      <c r="K118" s="1">
        <v>1.0282E-6</v>
      </c>
      <c r="L118" s="1">
        <v>1.142E-6</v>
      </c>
      <c r="M118" s="1">
        <v>1.2557999999999999E-6</v>
      </c>
      <c r="N118" s="1">
        <v>1.3695E-6</v>
      </c>
      <c r="O118" s="1">
        <v>1.4832E-6</v>
      </c>
      <c r="P118" s="1">
        <v>1.5967999999999999E-6</v>
      </c>
      <c r="Q118" s="1">
        <v>1.7104E-6</v>
      </c>
      <c r="R118" s="1">
        <v>1.8239E-6</v>
      </c>
      <c r="S118" s="1">
        <v>1.9373000000000001E-6</v>
      </c>
      <c r="T118" s="1">
        <v>2.0507999999999999E-6</v>
      </c>
      <c r="U118" s="1">
        <v>2.1641000000000002E-6</v>
      </c>
      <c r="V118" s="1">
        <v>2.2774999999999998E-6</v>
      </c>
      <c r="W118" s="1">
        <v>2.3906999999999998E-6</v>
      </c>
      <c r="X118" s="1">
        <v>2.5040000000000001E-6</v>
      </c>
      <c r="Y118" s="1">
        <v>2.6170999999999999E-6</v>
      </c>
      <c r="Z118" s="1">
        <v>2.7302999999999999E-6</v>
      </c>
      <c r="AA118" s="1">
        <v>2.8433E-6</v>
      </c>
      <c r="AB118" s="1">
        <v>2.9564000000000002E-6</v>
      </c>
      <c r="AC118" s="1">
        <v>3.0693E-6</v>
      </c>
      <c r="AD118" s="1">
        <v>3.1823E-6</v>
      </c>
      <c r="AE118" s="1">
        <v>3.2951999999999998E-6</v>
      </c>
      <c r="AF118" s="1">
        <v>3.4079999999999998E-6</v>
      </c>
      <c r="AG118" s="1">
        <v>3.5207999999999998E-6</v>
      </c>
      <c r="AH118" s="1">
        <v>3.6335E-6</v>
      </c>
      <c r="AI118" s="1">
        <v>3.7461E-6</v>
      </c>
      <c r="AJ118" s="1">
        <v>3.8588000000000002E-6</v>
      </c>
      <c r="AK118" s="1">
        <v>3.9713000000000004E-6</v>
      </c>
      <c r="AL118" s="1">
        <v>4.0837999999999998E-6</v>
      </c>
      <c r="AM118" s="1">
        <v>4.1963E-6</v>
      </c>
      <c r="AN118" s="1">
        <v>4.3085999999999997E-6</v>
      </c>
      <c r="AO118" s="1">
        <v>4.4209999999999997E-6</v>
      </c>
      <c r="AP118" s="1">
        <v>4.5332000000000001E-6</v>
      </c>
      <c r="AQ118" s="1">
        <v>4.6453999999999996E-6</v>
      </c>
      <c r="AR118" s="1">
        <v>4.7576E-6</v>
      </c>
      <c r="AS118" s="1">
        <v>4.8697000000000001E-6</v>
      </c>
      <c r="AT118" s="1">
        <v>4.9817000000000001E-6</v>
      </c>
      <c r="AU118" s="1">
        <v>5.0935999999999998E-6</v>
      </c>
      <c r="AV118" s="1">
        <v>5.2055000000000004E-6</v>
      </c>
      <c r="AW118" s="1">
        <v>5.3172999999999999E-6</v>
      </c>
      <c r="AX118" s="1">
        <v>5.429E-6</v>
      </c>
      <c r="AY118" s="1">
        <v>5.5407000000000002E-6</v>
      </c>
    </row>
    <row r="119" spans="1:51">
      <c r="A119" t="s">
        <v>117</v>
      </c>
      <c r="B119" s="1">
        <v>6.9522999999999996E-13</v>
      </c>
      <c r="C119" s="1">
        <v>9.5115000000000005E-9</v>
      </c>
      <c r="D119" s="1">
        <v>9.5983999999999994E-9</v>
      </c>
      <c r="E119" s="1">
        <v>9.6013000000000007E-9</v>
      </c>
      <c r="F119" s="1">
        <v>9.6054000000000008E-9</v>
      </c>
      <c r="G119" s="1">
        <v>9.6106000000000007E-9</v>
      </c>
      <c r="H119" s="1">
        <v>9.5975999999999992E-9</v>
      </c>
      <c r="I119" s="1">
        <v>9.6125999999999997E-9</v>
      </c>
      <c r="J119" s="1">
        <v>9.6198000000000002E-9</v>
      </c>
      <c r="K119" s="1">
        <v>9.6274999999999997E-9</v>
      </c>
      <c r="L119" s="1">
        <v>9.6355000000000005E-9</v>
      </c>
      <c r="M119" s="1">
        <v>9.6437999999999993E-9</v>
      </c>
      <c r="N119" s="1">
        <v>9.6524999999999999E-9</v>
      </c>
      <c r="O119" s="1">
        <v>9.6613999999999997E-9</v>
      </c>
      <c r="P119" s="1">
        <v>9.6705999999999993E-9</v>
      </c>
      <c r="Q119" s="1">
        <v>9.6798999999999992E-9</v>
      </c>
      <c r="R119" s="1">
        <v>9.6894000000000001E-9</v>
      </c>
      <c r="S119" s="1">
        <v>9.6991000000000001E-9</v>
      </c>
      <c r="T119" s="1">
        <v>9.7089000000000007E-9</v>
      </c>
      <c r="U119" s="1">
        <v>9.7188E-9</v>
      </c>
      <c r="V119" s="1">
        <v>9.7289000000000002E-9</v>
      </c>
      <c r="W119" s="1">
        <v>9.7390000000000004E-9</v>
      </c>
      <c r="X119" s="1">
        <v>9.7491999999999994E-9</v>
      </c>
      <c r="Y119" s="1">
        <v>9.7595000000000005E-9</v>
      </c>
      <c r="Z119" s="1">
        <v>9.7699000000000004E-9</v>
      </c>
      <c r="AA119" s="1">
        <v>9.7803000000000002E-9</v>
      </c>
      <c r="AB119" s="1">
        <v>9.7907000000000001E-9</v>
      </c>
      <c r="AC119" s="1">
        <v>9.8012000000000004E-9</v>
      </c>
      <c r="AD119" s="1">
        <v>9.8117000000000008E-9</v>
      </c>
      <c r="AE119" s="1">
        <v>9.8222999999999999E-9</v>
      </c>
      <c r="AF119" s="1">
        <v>9.8328000000000002E-9</v>
      </c>
      <c r="AG119" s="1">
        <v>9.8433999999999993E-9</v>
      </c>
      <c r="AH119" s="1">
        <v>9.8540000000000001E-9</v>
      </c>
      <c r="AI119" s="1">
        <v>9.8645999999999992E-9</v>
      </c>
      <c r="AJ119" s="1">
        <v>9.8752E-9</v>
      </c>
      <c r="AK119" s="1">
        <v>9.8858999999999995E-9</v>
      </c>
      <c r="AL119" s="1">
        <v>9.8965000000000003E-9</v>
      </c>
      <c r="AM119" s="1">
        <v>9.9070999999999994E-9</v>
      </c>
      <c r="AN119" s="1">
        <v>9.9177000000000002E-9</v>
      </c>
      <c r="AO119" s="1">
        <v>9.9282999999999993E-9</v>
      </c>
      <c r="AP119" s="1">
        <v>9.9389000000000001E-9</v>
      </c>
      <c r="AQ119" s="1">
        <v>9.9494999999999992E-9</v>
      </c>
      <c r="AR119" s="1">
        <v>9.9601E-9</v>
      </c>
      <c r="AS119" s="1">
        <v>9.9707000000000007E-9</v>
      </c>
      <c r="AT119" s="1">
        <v>9.9811999999999994E-9</v>
      </c>
      <c r="AU119" s="1">
        <v>9.9918000000000002E-9</v>
      </c>
      <c r="AV119" s="1">
        <v>1.0002000000000001E-8</v>
      </c>
      <c r="AW119" s="1">
        <v>1.0013E-8</v>
      </c>
      <c r="AX119" s="1">
        <v>1.0023E-8</v>
      </c>
      <c r="AY119" s="1">
        <v>1.0034000000000001E-8</v>
      </c>
    </row>
    <row r="120" spans="1:51">
      <c r="A120" t="s">
        <v>118</v>
      </c>
      <c r="B120" s="1">
        <v>3.4574000000000002E-12</v>
      </c>
      <c r="C120" s="1">
        <v>2.5069999999999999E-7</v>
      </c>
      <c r="D120" s="1">
        <v>5.0142E-7</v>
      </c>
      <c r="E120" s="1">
        <v>7.5204E-7</v>
      </c>
      <c r="F120" s="1">
        <v>1.0025999999999999E-6</v>
      </c>
      <c r="G120" s="1">
        <v>1.2531999999999999E-6</v>
      </c>
      <c r="H120" s="1">
        <v>1.5034000000000001E-6</v>
      </c>
      <c r="I120" s="1">
        <v>1.7538E-6</v>
      </c>
      <c r="J120" s="1">
        <v>2.0041E-6</v>
      </c>
      <c r="K120" s="1">
        <v>2.2545000000000002E-6</v>
      </c>
      <c r="L120" s="1">
        <v>2.5048000000000001E-6</v>
      </c>
      <c r="M120" s="1">
        <v>2.7551000000000001E-6</v>
      </c>
      <c r="N120" s="1">
        <v>3.0054999999999999E-6</v>
      </c>
      <c r="O120" s="1">
        <v>3.2557999999999998E-6</v>
      </c>
      <c r="P120" s="1">
        <v>3.5061000000000002E-6</v>
      </c>
      <c r="Q120" s="1">
        <v>3.7564999999999999E-6</v>
      </c>
      <c r="R120" s="1">
        <v>4.0068000000000003E-6</v>
      </c>
      <c r="S120" s="1">
        <v>4.2571000000000003E-6</v>
      </c>
      <c r="T120" s="1">
        <v>4.5074000000000002E-6</v>
      </c>
      <c r="U120" s="1">
        <v>4.7577999999999996E-6</v>
      </c>
      <c r="V120" s="1">
        <v>5.0081000000000004E-6</v>
      </c>
      <c r="W120" s="1">
        <v>5.2584000000000003E-6</v>
      </c>
      <c r="X120" s="1">
        <v>5.5087000000000003E-6</v>
      </c>
      <c r="Y120" s="1">
        <v>5.7589E-6</v>
      </c>
      <c r="Z120" s="1">
        <v>6.0092E-6</v>
      </c>
      <c r="AA120" s="1">
        <v>6.2593999999999997E-6</v>
      </c>
      <c r="AB120" s="1">
        <v>6.5096999999999997E-6</v>
      </c>
      <c r="AC120" s="1">
        <v>6.7599000000000003E-6</v>
      </c>
      <c r="AD120" s="1">
        <v>7.0099999999999998E-6</v>
      </c>
      <c r="AE120" s="1">
        <v>7.2602000000000004E-6</v>
      </c>
      <c r="AF120" s="1">
        <v>7.5102999999999999E-6</v>
      </c>
      <c r="AG120" s="1">
        <v>7.7603999999999994E-6</v>
      </c>
      <c r="AH120" s="1">
        <v>8.0104000000000004E-6</v>
      </c>
      <c r="AI120" s="1">
        <v>8.2603999999999997E-6</v>
      </c>
      <c r="AJ120" s="1">
        <v>8.5104000000000007E-6</v>
      </c>
      <c r="AK120" s="1">
        <v>8.7602999999999998E-6</v>
      </c>
      <c r="AL120" s="1">
        <v>9.0102000000000006E-6</v>
      </c>
      <c r="AM120" s="1">
        <v>9.2599999999999994E-6</v>
      </c>
      <c r="AN120" s="1">
        <v>9.5098E-6</v>
      </c>
      <c r="AO120" s="1">
        <v>9.7595000000000003E-6</v>
      </c>
      <c r="AP120" s="1">
        <v>1.0009E-5</v>
      </c>
      <c r="AQ120" s="1">
        <v>1.0259E-5</v>
      </c>
      <c r="AR120" s="1">
        <v>1.0508E-5</v>
      </c>
      <c r="AS120" s="1">
        <v>1.0757999999999999E-5</v>
      </c>
      <c r="AT120" s="1">
        <v>1.1007E-5</v>
      </c>
      <c r="AU120" s="1">
        <v>1.1256E-5</v>
      </c>
      <c r="AV120" s="1">
        <v>1.1506E-5</v>
      </c>
      <c r="AW120" s="1">
        <v>1.1755E-5</v>
      </c>
      <c r="AX120" s="1">
        <v>1.2004000000000001E-5</v>
      </c>
      <c r="AY120" s="1">
        <v>1.2252999999999999E-5</v>
      </c>
    </row>
    <row r="121" spans="1:51">
      <c r="A121" t="s">
        <v>119</v>
      </c>
      <c r="B121" s="1">
        <v>7.3610999999999998E-13</v>
      </c>
      <c r="C121" s="1">
        <v>5.3178000000000001E-8</v>
      </c>
      <c r="D121" s="1">
        <v>1.0597E-7</v>
      </c>
      <c r="E121" s="1">
        <v>1.5836E-7</v>
      </c>
      <c r="F121" s="1">
        <v>2.1036000000000001E-7</v>
      </c>
      <c r="G121" s="1">
        <v>2.6196E-7</v>
      </c>
      <c r="H121" s="1">
        <v>3.1314000000000001E-7</v>
      </c>
      <c r="I121" s="1">
        <v>3.6395000000000003E-7</v>
      </c>
      <c r="J121" s="1">
        <v>4.1438999999999999E-7</v>
      </c>
      <c r="K121" s="1">
        <v>4.6444E-7</v>
      </c>
      <c r="L121" s="1">
        <v>5.1412E-7</v>
      </c>
      <c r="M121" s="1">
        <v>5.6342999999999996E-7</v>
      </c>
      <c r="N121" s="1">
        <v>6.1236999999999997E-7</v>
      </c>
      <c r="O121" s="1">
        <v>6.6094000000000004E-7</v>
      </c>
      <c r="P121" s="1">
        <v>7.0913E-7</v>
      </c>
      <c r="Q121" s="1">
        <v>7.5695999999999997E-7</v>
      </c>
      <c r="R121" s="1">
        <v>8.0442E-7</v>
      </c>
      <c r="S121" s="1">
        <v>8.5152000000000004E-7</v>
      </c>
      <c r="T121" s="1">
        <v>8.9825000000000004E-7</v>
      </c>
      <c r="U121" s="1">
        <v>9.4460999999999999E-7</v>
      </c>
      <c r="V121" s="1">
        <v>9.9060999999999995E-7</v>
      </c>
      <c r="W121" s="1">
        <v>1.0361999999999999E-6</v>
      </c>
      <c r="X121" s="1">
        <v>1.0814999999999999E-6</v>
      </c>
      <c r="Y121" s="1">
        <v>1.1263999999999999E-6</v>
      </c>
      <c r="Z121" s="1">
        <v>1.1709000000000001E-6</v>
      </c>
      <c r="AA121" s="1">
        <v>1.2151E-6</v>
      </c>
      <c r="AB121" s="1">
        <v>1.2588999999999999E-6</v>
      </c>
      <c r="AC121" s="1">
        <v>1.3024E-6</v>
      </c>
      <c r="AD121" s="1">
        <v>1.3455000000000001E-6</v>
      </c>
      <c r="AE121" s="1">
        <v>1.3881999999999999E-6</v>
      </c>
      <c r="AF121" s="1">
        <v>1.4304999999999999E-6</v>
      </c>
      <c r="AG121" s="1">
        <v>1.4725000000000001E-6</v>
      </c>
      <c r="AH121" s="1">
        <v>1.5141E-6</v>
      </c>
      <c r="AI121" s="1">
        <v>1.5554E-6</v>
      </c>
      <c r="AJ121" s="1">
        <v>1.5963000000000001E-6</v>
      </c>
      <c r="AK121" s="1">
        <v>1.6367999999999999E-6</v>
      </c>
      <c r="AL121" s="1">
        <v>1.6769E-6</v>
      </c>
      <c r="AM121" s="1">
        <v>1.7167E-6</v>
      </c>
      <c r="AN121" s="1">
        <v>1.7561E-6</v>
      </c>
      <c r="AO121" s="1">
        <v>1.7952E-6</v>
      </c>
      <c r="AP121" s="1">
        <v>1.8337999999999999E-6</v>
      </c>
      <c r="AQ121" s="1">
        <v>1.8721E-6</v>
      </c>
      <c r="AR121" s="1">
        <v>1.9099999999999999E-6</v>
      </c>
      <c r="AS121" s="1">
        <v>1.9476000000000002E-6</v>
      </c>
      <c r="AT121" s="1">
        <v>1.9848E-6</v>
      </c>
      <c r="AU121" s="1">
        <v>2.0215E-6</v>
      </c>
      <c r="AV121" s="1">
        <v>2.058E-6</v>
      </c>
      <c r="AW121" s="1">
        <v>2.0940000000000002E-6</v>
      </c>
      <c r="AX121" s="1">
        <v>2.1297000000000001E-6</v>
      </c>
      <c r="AY121" s="1">
        <v>2.1648999999999998E-6</v>
      </c>
    </row>
    <row r="122" spans="1:51">
      <c r="A122" t="s">
        <v>120</v>
      </c>
      <c r="B122" s="1">
        <v>9.5828999999999995E-13</v>
      </c>
      <c r="C122" s="1">
        <v>7.1542000000000006E-8</v>
      </c>
      <c r="D122" s="1">
        <v>1.4618999999999999E-7</v>
      </c>
      <c r="E122" s="1">
        <v>2.2279E-7</v>
      </c>
      <c r="F122" s="1">
        <v>3.0059000000000002E-7</v>
      </c>
      <c r="G122" s="1">
        <v>3.7906000000000001E-7</v>
      </c>
      <c r="H122" s="1">
        <v>4.5778000000000001E-7</v>
      </c>
      <c r="I122" s="1">
        <v>5.3662999999999996E-7</v>
      </c>
      <c r="J122" s="1">
        <v>6.1541000000000003E-7</v>
      </c>
      <c r="K122" s="1">
        <v>6.9403000000000003E-7</v>
      </c>
      <c r="L122" s="1">
        <v>7.7242000000000003E-7</v>
      </c>
      <c r="M122" s="1">
        <v>8.5051999999999997E-7</v>
      </c>
      <c r="N122" s="1">
        <v>9.2831000000000003E-7</v>
      </c>
      <c r="O122" s="1">
        <v>1.0058E-6</v>
      </c>
      <c r="P122" s="1">
        <v>1.0829E-6</v>
      </c>
      <c r="Q122" s="1">
        <v>1.1596000000000001E-6</v>
      </c>
      <c r="R122" s="1">
        <v>1.2359999999999999E-6</v>
      </c>
      <c r="S122" s="1">
        <v>1.3120000000000001E-6</v>
      </c>
      <c r="T122" s="1">
        <v>1.3876000000000001E-6</v>
      </c>
      <c r="U122" s="1">
        <v>1.4628E-6</v>
      </c>
      <c r="V122" s="1">
        <v>1.5376999999999999E-6</v>
      </c>
      <c r="W122" s="1">
        <v>1.6121E-6</v>
      </c>
      <c r="X122" s="1">
        <v>1.6862000000000001E-6</v>
      </c>
      <c r="Y122" s="1">
        <v>1.7599000000000001E-6</v>
      </c>
      <c r="Z122" s="1">
        <v>1.8332000000000001E-6</v>
      </c>
      <c r="AA122" s="1">
        <v>1.9061000000000001E-6</v>
      </c>
      <c r="AB122" s="1">
        <v>1.9786E-6</v>
      </c>
      <c r="AC122" s="1">
        <v>2.0507999999999999E-6</v>
      </c>
      <c r="AD122" s="1">
        <v>2.1225E-6</v>
      </c>
      <c r="AE122" s="1">
        <v>2.1938000000000001E-6</v>
      </c>
      <c r="AF122" s="1">
        <v>2.2647000000000001E-6</v>
      </c>
      <c r="AG122" s="1">
        <v>2.3352000000000001E-6</v>
      </c>
      <c r="AH122" s="1">
        <v>2.4053000000000001E-6</v>
      </c>
      <c r="AI122" s="1">
        <v>2.475E-6</v>
      </c>
      <c r="AJ122" s="1">
        <v>2.5442999999999999E-6</v>
      </c>
      <c r="AK122" s="1">
        <v>2.6131999999999998E-6</v>
      </c>
      <c r="AL122" s="1">
        <v>2.6815999999999999E-6</v>
      </c>
      <c r="AM122" s="1">
        <v>2.7497000000000001E-6</v>
      </c>
      <c r="AN122" s="1">
        <v>2.8173000000000001E-6</v>
      </c>
      <c r="AO122" s="1">
        <v>2.8845000000000001E-6</v>
      </c>
      <c r="AP122" s="1">
        <v>2.9513E-6</v>
      </c>
      <c r="AQ122" s="1">
        <v>3.0176000000000001E-6</v>
      </c>
      <c r="AR122" s="1">
        <v>3.0835000000000002E-6</v>
      </c>
      <c r="AS122" s="1">
        <v>3.1489999999999998E-6</v>
      </c>
      <c r="AT122" s="1">
        <v>3.2140000000000001E-6</v>
      </c>
      <c r="AU122" s="1">
        <v>3.2785999999999998E-6</v>
      </c>
      <c r="AV122" s="1">
        <v>3.3428E-6</v>
      </c>
      <c r="AW122" s="1">
        <v>3.4064999999999999E-6</v>
      </c>
      <c r="AX122" s="1">
        <v>3.4697E-6</v>
      </c>
      <c r="AY122" s="1">
        <v>3.5325000000000001E-6</v>
      </c>
    </row>
    <row r="123" spans="1:51">
      <c r="A123" t="s">
        <v>121</v>
      </c>
      <c r="B123" s="1">
        <v>2.4076000000000001E-14</v>
      </c>
      <c r="C123" s="1">
        <v>1.3025E-9</v>
      </c>
      <c r="D123" s="1">
        <v>2.0957000000000001E-9</v>
      </c>
      <c r="E123" s="1">
        <v>2.6799999999999998E-9</v>
      </c>
      <c r="F123" s="1">
        <v>3.1825000000000001E-9</v>
      </c>
      <c r="G123" s="1">
        <v>3.6552E-9</v>
      </c>
      <c r="H123" s="1">
        <v>4.1061000000000001E-9</v>
      </c>
      <c r="I123" s="1">
        <v>4.5669E-9</v>
      </c>
      <c r="J123" s="1">
        <v>5.0294E-9</v>
      </c>
      <c r="K123" s="1">
        <v>5.4945E-9</v>
      </c>
      <c r="L123" s="1">
        <v>5.9624E-9</v>
      </c>
      <c r="M123" s="1">
        <v>6.4328000000000004E-9</v>
      </c>
      <c r="N123" s="1">
        <v>6.9055999999999998E-9</v>
      </c>
      <c r="O123" s="1">
        <v>7.3805999999999999E-9</v>
      </c>
      <c r="P123" s="1">
        <v>7.8577000000000003E-9</v>
      </c>
      <c r="Q123" s="1">
        <v>8.3367999999999996E-9</v>
      </c>
      <c r="R123" s="1">
        <v>8.8178999999999995E-9</v>
      </c>
      <c r="S123" s="1">
        <v>9.3008999999999996E-9</v>
      </c>
      <c r="T123" s="1">
        <v>9.7857999999999999E-9</v>
      </c>
      <c r="U123" s="1">
        <v>1.0273E-8</v>
      </c>
      <c r="V123" s="1">
        <v>1.0761E-8</v>
      </c>
      <c r="W123" s="1">
        <v>1.1252E-8</v>
      </c>
      <c r="X123" s="1">
        <v>1.1745E-8</v>
      </c>
      <c r="Y123" s="1">
        <v>1.2240000000000001E-8</v>
      </c>
      <c r="Z123" s="1">
        <v>1.2736000000000001E-8</v>
      </c>
      <c r="AA123" s="1">
        <v>1.3235000000000001E-8</v>
      </c>
      <c r="AB123" s="1">
        <v>1.3736E-8</v>
      </c>
      <c r="AC123" s="1">
        <v>1.4238999999999999E-8</v>
      </c>
      <c r="AD123" s="1">
        <v>1.4745000000000001E-8</v>
      </c>
      <c r="AE123" s="1">
        <v>1.5252E-8</v>
      </c>
      <c r="AF123" s="1">
        <v>1.5761999999999999E-8</v>
      </c>
      <c r="AG123" s="1">
        <v>1.6274000000000001E-8</v>
      </c>
      <c r="AH123" s="1">
        <v>1.6788999999999999E-8</v>
      </c>
      <c r="AI123" s="1">
        <v>1.7306E-8</v>
      </c>
      <c r="AJ123" s="1">
        <v>1.7824999999999999E-8</v>
      </c>
      <c r="AK123" s="1">
        <v>1.8346999999999999E-8</v>
      </c>
      <c r="AL123" s="1">
        <v>1.8871000000000001E-8</v>
      </c>
      <c r="AM123" s="1">
        <v>1.9397999999999999E-8</v>
      </c>
      <c r="AN123" s="1">
        <v>1.9928000000000001E-8</v>
      </c>
      <c r="AO123" s="1">
        <v>2.0461E-8</v>
      </c>
      <c r="AP123" s="1">
        <v>2.0996000000000002E-8</v>
      </c>
      <c r="AQ123" s="1">
        <v>2.1533999999999999E-8</v>
      </c>
      <c r="AR123" s="1">
        <v>2.2075000000000001E-8</v>
      </c>
      <c r="AS123" s="1">
        <v>2.2618999999999999E-8</v>
      </c>
      <c r="AT123" s="1">
        <v>2.3167000000000002E-8</v>
      </c>
      <c r="AU123" s="1">
        <v>2.3717E-8</v>
      </c>
      <c r="AV123" s="1">
        <v>2.4270000000000002E-8</v>
      </c>
      <c r="AW123" s="1">
        <v>2.4826E-8</v>
      </c>
      <c r="AX123" s="1">
        <v>2.5386E-8</v>
      </c>
      <c r="AY123" s="1">
        <v>2.5949E-8</v>
      </c>
    </row>
    <row r="124" spans="1:51">
      <c r="A124" t="s">
        <v>122</v>
      </c>
      <c r="B124" s="1">
        <v>8.9317000000000002E-13</v>
      </c>
      <c r="C124" s="1">
        <v>1.0286999999999999E-7</v>
      </c>
      <c r="D124" s="1">
        <v>2.0914000000000001E-7</v>
      </c>
      <c r="E124" s="1">
        <v>3.0968E-7</v>
      </c>
      <c r="F124" s="1">
        <v>4.0473E-7</v>
      </c>
      <c r="G124" s="1">
        <v>4.9460999999999995E-7</v>
      </c>
      <c r="H124" s="1">
        <v>5.7947000000000004E-7</v>
      </c>
      <c r="I124" s="1">
        <v>6.5975000000000001E-7</v>
      </c>
      <c r="J124" s="1">
        <v>7.3569000000000005E-7</v>
      </c>
      <c r="K124" s="1">
        <v>8.0752000000000002E-7</v>
      </c>
      <c r="L124" s="1">
        <v>8.7545999999999998E-7</v>
      </c>
      <c r="M124" s="1">
        <v>9.3974000000000002E-7</v>
      </c>
      <c r="N124" s="1">
        <v>1.0006E-6</v>
      </c>
      <c r="O124" s="1">
        <v>1.0581000000000001E-6</v>
      </c>
      <c r="P124" s="1">
        <v>1.1124999999999999E-6</v>
      </c>
      <c r="Q124" s="1">
        <v>1.1641E-6</v>
      </c>
      <c r="R124" s="1">
        <v>1.2128000000000001E-6</v>
      </c>
      <c r="S124" s="1">
        <v>1.2589999999999999E-6</v>
      </c>
      <c r="T124" s="1">
        <v>1.3027E-6</v>
      </c>
      <c r="U124" s="1">
        <v>1.344E-6</v>
      </c>
      <c r="V124" s="1">
        <v>1.3831999999999999E-6</v>
      </c>
      <c r="W124" s="1">
        <v>1.4202E-6</v>
      </c>
      <c r="X124" s="1">
        <v>1.4553000000000001E-6</v>
      </c>
      <c r="Y124" s="1">
        <v>1.4886E-6</v>
      </c>
      <c r="Z124" s="1">
        <v>1.5201000000000001E-6</v>
      </c>
      <c r="AA124" s="1">
        <v>1.5499E-6</v>
      </c>
      <c r="AB124" s="1">
        <v>1.5781E-6</v>
      </c>
      <c r="AC124" s="1">
        <v>1.6049000000000001E-6</v>
      </c>
      <c r="AD124" s="1">
        <v>1.6302000000000001E-6</v>
      </c>
      <c r="AE124" s="1">
        <v>1.6542E-6</v>
      </c>
      <c r="AF124" s="1">
        <v>1.677E-6</v>
      </c>
      <c r="AG124" s="1">
        <v>1.6985999999999999E-6</v>
      </c>
      <c r="AH124" s="1">
        <v>1.719E-6</v>
      </c>
      <c r="AI124" s="1">
        <v>1.7383999999999999E-6</v>
      </c>
      <c r="AJ124" s="1">
        <v>1.7568000000000001E-6</v>
      </c>
      <c r="AK124" s="1">
        <v>1.7742000000000001E-6</v>
      </c>
      <c r="AL124" s="1">
        <v>1.7907000000000001E-6</v>
      </c>
      <c r="AM124" s="1">
        <v>1.8064E-6</v>
      </c>
      <c r="AN124" s="1">
        <v>1.8212E-6</v>
      </c>
      <c r="AO124" s="1">
        <v>1.8353E-6</v>
      </c>
      <c r="AP124" s="1">
        <v>1.8487E-6</v>
      </c>
      <c r="AQ124" s="1">
        <v>1.8614000000000001E-6</v>
      </c>
      <c r="AR124" s="1">
        <v>1.8733999999999999E-6</v>
      </c>
      <c r="AS124" s="1">
        <v>1.8847999999999999E-6</v>
      </c>
      <c r="AT124" s="1">
        <v>1.8955999999999999E-6</v>
      </c>
      <c r="AU124" s="1">
        <v>1.9059E-6</v>
      </c>
      <c r="AV124" s="1">
        <v>1.9155999999999999E-6</v>
      </c>
      <c r="AW124" s="1">
        <v>1.9249E-6</v>
      </c>
      <c r="AX124" s="1">
        <v>1.9336999999999998E-6</v>
      </c>
      <c r="AY124" s="1">
        <v>1.9420000000000002E-6</v>
      </c>
    </row>
    <row r="125" spans="1:51">
      <c r="A125" t="s">
        <v>123</v>
      </c>
      <c r="B125" s="1">
        <v>2.5087000000000002E-13</v>
      </c>
      <c r="C125" s="1">
        <v>4.4602E-9</v>
      </c>
      <c r="D125" s="1">
        <v>4.6885999999999997E-9</v>
      </c>
      <c r="E125" s="1">
        <v>4.8246000000000001E-9</v>
      </c>
      <c r="F125" s="1">
        <v>4.9533000000000003E-9</v>
      </c>
      <c r="G125" s="1">
        <v>5.0762000000000003E-9</v>
      </c>
      <c r="H125" s="1">
        <v>5.1763E-9</v>
      </c>
      <c r="I125" s="1">
        <v>5.2946999999999999E-9</v>
      </c>
      <c r="J125" s="1">
        <v>5.4011000000000003E-9</v>
      </c>
      <c r="K125" s="1">
        <v>5.5025E-9</v>
      </c>
      <c r="L125" s="1">
        <v>5.5994999999999999E-9</v>
      </c>
      <c r="M125" s="1">
        <v>5.6921000000000002E-9</v>
      </c>
      <c r="N125" s="1">
        <v>5.7805999999999997E-9</v>
      </c>
      <c r="O125" s="1">
        <v>5.8652999999999996E-9</v>
      </c>
      <c r="P125" s="1">
        <v>5.9462E-9</v>
      </c>
      <c r="Q125" s="1">
        <v>6.0237000000000002E-9</v>
      </c>
      <c r="R125" s="1">
        <v>6.0978000000000002E-9</v>
      </c>
      <c r="S125" s="1">
        <v>6.1687999999999996E-9</v>
      </c>
      <c r="T125" s="1">
        <v>6.2367999999999998E-9</v>
      </c>
      <c r="U125" s="1">
        <v>6.302E-9</v>
      </c>
      <c r="V125" s="1">
        <v>6.3644999999999997E-9</v>
      </c>
      <c r="W125" s="1">
        <v>6.4244999999999999E-9</v>
      </c>
      <c r="X125" s="1">
        <v>6.4821999999999998E-9</v>
      </c>
      <c r="Y125" s="1">
        <v>6.5374999999999998E-9</v>
      </c>
      <c r="Z125" s="1">
        <v>6.5907000000000004E-9</v>
      </c>
      <c r="AA125" s="1">
        <v>6.6419000000000004E-9</v>
      </c>
      <c r="AB125" s="1">
        <v>6.6912999999999998E-9</v>
      </c>
      <c r="AC125" s="1">
        <v>6.7387999999999999E-9</v>
      </c>
      <c r="AD125" s="1">
        <v>6.7845999999999999E-9</v>
      </c>
      <c r="AE125" s="1">
        <v>6.8288000000000002E-9</v>
      </c>
      <c r="AF125" s="1">
        <v>6.8714999999999997E-9</v>
      </c>
      <c r="AG125" s="1">
        <v>6.9129E-9</v>
      </c>
      <c r="AH125" s="1">
        <v>6.9528000000000002E-9</v>
      </c>
      <c r="AI125" s="1">
        <v>6.9915999999999997E-9</v>
      </c>
      <c r="AJ125" s="1">
        <v>7.0291000000000001E-9</v>
      </c>
      <c r="AK125" s="1">
        <v>7.0656000000000001E-9</v>
      </c>
      <c r="AL125" s="1">
        <v>7.1010000000000002E-9</v>
      </c>
      <c r="AM125" s="1">
        <v>7.1354E-9</v>
      </c>
      <c r="AN125" s="1">
        <v>7.1690000000000004E-9</v>
      </c>
      <c r="AO125" s="1">
        <v>7.2017000000000001E-9</v>
      </c>
      <c r="AP125" s="1">
        <v>7.2336000000000003E-9</v>
      </c>
      <c r="AQ125" s="1">
        <v>7.2648E-9</v>
      </c>
      <c r="AR125" s="1">
        <v>7.2952000000000002E-9</v>
      </c>
      <c r="AS125" s="1">
        <v>7.3250999999999999E-9</v>
      </c>
      <c r="AT125" s="1">
        <v>7.3542999999999997E-9</v>
      </c>
      <c r="AU125" s="1">
        <v>7.3831000000000003E-9</v>
      </c>
      <c r="AV125" s="1">
        <v>7.4112999999999998E-9</v>
      </c>
      <c r="AW125" s="1">
        <v>7.4389999999999996E-9</v>
      </c>
      <c r="AX125" s="1">
        <v>7.4664000000000006E-9</v>
      </c>
      <c r="AY125" s="1">
        <v>7.4932999999999993E-9</v>
      </c>
    </row>
    <row r="126" spans="1:51">
      <c r="A126" t="s">
        <v>124</v>
      </c>
      <c r="B126" s="1">
        <v>2.4350000000000001E-16</v>
      </c>
      <c r="C126" s="1">
        <v>2.0813000000000001E-10</v>
      </c>
      <c r="D126" s="1">
        <v>7.9501000000000003E-10</v>
      </c>
      <c r="E126" s="1">
        <v>1.7595E-9</v>
      </c>
      <c r="F126" s="1">
        <v>3.0999E-9</v>
      </c>
      <c r="G126" s="1">
        <v>4.8148000000000004E-9</v>
      </c>
      <c r="H126" s="1">
        <v>6.8846999999999996E-9</v>
      </c>
      <c r="I126" s="1">
        <v>9.3295999999999997E-9</v>
      </c>
      <c r="J126" s="1">
        <v>1.2142E-8</v>
      </c>
      <c r="K126" s="1">
        <v>1.5319E-8</v>
      </c>
      <c r="L126" s="1">
        <v>1.8860999999999999E-8</v>
      </c>
      <c r="M126" s="1">
        <v>2.2764999999999999E-8</v>
      </c>
      <c r="N126" s="1">
        <v>2.7029E-8</v>
      </c>
      <c r="O126" s="1">
        <v>3.1651000000000003E-8</v>
      </c>
      <c r="P126" s="1">
        <v>3.6629999999999998E-8</v>
      </c>
      <c r="Q126" s="1">
        <v>4.1963999999999998E-8</v>
      </c>
      <c r="R126" s="1">
        <v>4.7651000000000001E-8</v>
      </c>
      <c r="S126" s="1">
        <v>5.3687999999999997E-8</v>
      </c>
      <c r="T126" s="1">
        <v>6.0075E-8</v>
      </c>
      <c r="U126" s="1">
        <v>6.6809E-8</v>
      </c>
      <c r="V126" s="1">
        <v>7.3888999999999994E-8</v>
      </c>
      <c r="W126" s="1">
        <v>8.1311000000000006E-8</v>
      </c>
      <c r="X126" s="1">
        <v>8.9074999999999995E-8</v>
      </c>
      <c r="Y126" s="1">
        <v>9.7179E-8</v>
      </c>
      <c r="Z126" s="1">
        <v>1.0562E-7</v>
      </c>
      <c r="AA126" s="1">
        <v>1.1440000000000001E-7</v>
      </c>
      <c r="AB126" s="1">
        <v>1.2351E-7</v>
      </c>
      <c r="AC126" s="1">
        <v>1.3295000000000001E-7</v>
      </c>
      <c r="AD126" s="1">
        <v>1.4272E-7</v>
      </c>
      <c r="AE126" s="1">
        <v>1.5281999999999999E-7</v>
      </c>
      <c r="AF126" s="1">
        <v>1.6324E-7</v>
      </c>
      <c r="AG126" s="1">
        <v>1.7399000000000001E-7</v>
      </c>
      <c r="AH126" s="1">
        <v>1.8505999999999999E-7</v>
      </c>
      <c r="AI126" s="1">
        <v>1.9644999999999999E-7</v>
      </c>
      <c r="AJ126" s="1">
        <v>2.0816000000000001E-7</v>
      </c>
      <c r="AK126" s="1">
        <v>2.2018E-7</v>
      </c>
      <c r="AL126" s="1">
        <v>2.3251999999999999E-7</v>
      </c>
      <c r="AM126" s="1">
        <v>2.4517000000000002E-7</v>
      </c>
      <c r="AN126" s="1">
        <v>2.5813E-7</v>
      </c>
      <c r="AO126" s="1">
        <v>2.7140000000000001E-7</v>
      </c>
      <c r="AP126" s="1">
        <v>2.8496999999999999E-7</v>
      </c>
      <c r="AQ126" s="1">
        <v>2.9885000000000001E-7</v>
      </c>
      <c r="AR126" s="1">
        <v>3.1301999999999998E-7</v>
      </c>
      <c r="AS126" s="1">
        <v>3.2749999999999999E-7</v>
      </c>
      <c r="AT126" s="1">
        <v>3.4228000000000002E-7</v>
      </c>
      <c r="AU126" s="1">
        <v>3.5735000000000001E-7</v>
      </c>
      <c r="AV126" s="1">
        <v>3.7271000000000001E-7</v>
      </c>
      <c r="AW126" s="1">
        <v>3.8836999999999998E-7</v>
      </c>
      <c r="AX126" s="1">
        <v>4.0432000000000001E-7</v>
      </c>
      <c r="AY126" s="1">
        <v>4.2054999999999999E-7</v>
      </c>
    </row>
    <row r="127" spans="1:51">
      <c r="A127" t="s">
        <v>125</v>
      </c>
      <c r="B127" s="1">
        <v>4.5226000000000001E-18</v>
      </c>
      <c r="C127" s="1">
        <v>7.5973999999999995E-13</v>
      </c>
      <c r="D127" s="1">
        <v>3.8845999999999998E-12</v>
      </c>
      <c r="E127" s="1">
        <v>1.1642000000000001E-11</v>
      </c>
      <c r="F127" s="1">
        <v>2.6301000000000001E-11</v>
      </c>
      <c r="G127" s="1">
        <v>5.0135000000000003E-11</v>
      </c>
      <c r="H127" s="1">
        <v>8.5078000000000001E-11</v>
      </c>
      <c r="I127" s="1">
        <v>1.3366999999999999E-10</v>
      </c>
      <c r="J127" s="1">
        <v>1.9809000000000001E-10</v>
      </c>
      <c r="K127" s="1">
        <v>2.8056999999999999E-10</v>
      </c>
      <c r="L127" s="1">
        <v>3.8338000000000002E-10</v>
      </c>
      <c r="M127" s="1">
        <v>5.0876000000000001E-10</v>
      </c>
      <c r="N127" s="1">
        <v>6.5895999999999997E-10</v>
      </c>
      <c r="O127" s="1">
        <v>8.3622000000000003E-10</v>
      </c>
      <c r="P127" s="1">
        <v>1.0428E-9</v>
      </c>
      <c r="Q127" s="1">
        <v>1.2809E-9</v>
      </c>
      <c r="R127" s="1">
        <v>1.5528000000000001E-9</v>
      </c>
      <c r="S127" s="1">
        <v>1.8607E-9</v>
      </c>
      <c r="T127" s="1">
        <v>2.2067999999999999E-9</v>
      </c>
      <c r="U127" s="1">
        <v>2.5935000000000002E-9</v>
      </c>
      <c r="V127" s="1">
        <v>3.0227999999999999E-9</v>
      </c>
      <c r="W127" s="1">
        <v>3.4970999999999998E-9</v>
      </c>
      <c r="X127" s="1">
        <v>4.0184999999999997E-9</v>
      </c>
      <c r="Y127" s="1">
        <v>4.5893000000000003E-9</v>
      </c>
      <c r="Z127" s="1">
        <v>5.2115999999999997E-9</v>
      </c>
      <c r="AA127" s="1">
        <v>5.8878000000000003E-9</v>
      </c>
      <c r="AB127" s="1">
        <v>6.6199999999999999E-9</v>
      </c>
      <c r="AC127" s="1">
        <v>7.4104999999999996E-9</v>
      </c>
      <c r="AD127" s="1">
        <v>8.2613E-9</v>
      </c>
      <c r="AE127" s="1">
        <v>9.1749000000000006E-9</v>
      </c>
      <c r="AF127" s="1">
        <v>1.0153E-8</v>
      </c>
      <c r="AG127" s="1">
        <v>1.1199E-8</v>
      </c>
      <c r="AH127" s="1">
        <v>1.2313000000000001E-8</v>
      </c>
      <c r="AI127" s="1">
        <v>1.35E-8</v>
      </c>
      <c r="AJ127" s="1">
        <v>1.4759999999999999E-8</v>
      </c>
      <c r="AK127" s="1">
        <v>1.6095E-8</v>
      </c>
      <c r="AL127" s="1">
        <v>1.7509000000000001E-8</v>
      </c>
      <c r="AM127" s="1">
        <v>1.9003000000000001E-8</v>
      </c>
      <c r="AN127" s="1">
        <v>2.058E-8</v>
      </c>
      <c r="AO127" s="1">
        <v>2.2242000000000002E-8</v>
      </c>
      <c r="AP127" s="1">
        <v>2.3989999999999998E-8</v>
      </c>
      <c r="AQ127" s="1">
        <v>2.5827E-8</v>
      </c>
      <c r="AR127" s="1">
        <v>2.7756000000000001E-8</v>
      </c>
      <c r="AS127" s="1">
        <v>2.9779000000000001E-8</v>
      </c>
      <c r="AT127" s="1">
        <v>3.1896999999999998E-8</v>
      </c>
      <c r="AU127" s="1">
        <v>3.4113000000000002E-8</v>
      </c>
      <c r="AV127" s="1">
        <v>3.6430000000000003E-8</v>
      </c>
      <c r="AW127" s="1">
        <v>3.8848999999999999E-8</v>
      </c>
      <c r="AX127" s="1">
        <v>4.1372000000000001E-8</v>
      </c>
      <c r="AY127" s="1">
        <v>4.4003E-8</v>
      </c>
    </row>
    <row r="128" spans="1:51">
      <c r="A128" t="s">
        <v>126</v>
      </c>
      <c r="B128" s="1">
        <v>4.7749999999999997E-15</v>
      </c>
      <c r="C128" s="1">
        <v>9.4672000000000001E-10</v>
      </c>
      <c r="D128" s="1">
        <v>2.7359E-9</v>
      </c>
      <c r="E128" s="1">
        <v>5.0818000000000004E-9</v>
      </c>
      <c r="F128" s="1">
        <v>7.8681000000000002E-9</v>
      </c>
      <c r="G128" s="1">
        <v>1.1049E-8</v>
      </c>
      <c r="H128" s="1">
        <v>1.4602000000000001E-8</v>
      </c>
      <c r="I128" s="1">
        <v>1.8521999999999999E-8</v>
      </c>
      <c r="J128" s="1">
        <v>2.2811999999999999E-8</v>
      </c>
      <c r="K128" s="1">
        <v>2.7471000000000002E-8</v>
      </c>
      <c r="L128" s="1">
        <v>3.2502000000000002E-8</v>
      </c>
      <c r="M128" s="1">
        <v>3.7902999999999999E-8</v>
      </c>
      <c r="N128" s="1">
        <v>4.3674999999999999E-8</v>
      </c>
      <c r="O128" s="1">
        <v>4.9819999999999999E-8</v>
      </c>
      <c r="P128" s="1">
        <v>5.6336000000000002E-8</v>
      </c>
      <c r="Q128" s="1">
        <v>6.3222999999999996E-8</v>
      </c>
      <c r="R128" s="1">
        <v>7.0481999999999995E-8</v>
      </c>
      <c r="S128" s="1">
        <v>7.8113000000000006E-8</v>
      </c>
      <c r="T128" s="1">
        <v>8.6113999999999999E-8</v>
      </c>
      <c r="U128" s="1">
        <v>9.4487000000000004E-8</v>
      </c>
      <c r="V128" s="1">
        <v>1.0323000000000001E-7</v>
      </c>
      <c r="W128" s="1">
        <v>1.1235E-7</v>
      </c>
      <c r="X128" s="1">
        <v>1.2183E-7</v>
      </c>
      <c r="Y128" s="1">
        <v>1.3169000000000001E-7</v>
      </c>
      <c r="Z128" s="1">
        <v>1.4191999999999999E-7</v>
      </c>
      <c r="AA128" s="1">
        <v>1.5251000000000001E-7</v>
      </c>
      <c r="AB128" s="1">
        <v>1.6348000000000001E-7</v>
      </c>
      <c r="AC128" s="1">
        <v>1.7482E-7</v>
      </c>
      <c r="AD128" s="1">
        <v>1.8652999999999999E-7</v>
      </c>
      <c r="AE128" s="1">
        <v>1.9861E-7</v>
      </c>
      <c r="AF128" s="1">
        <v>2.1106000000000001E-7</v>
      </c>
      <c r="AG128" s="1">
        <v>2.2389E-7</v>
      </c>
      <c r="AH128" s="1">
        <v>2.3708E-7</v>
      </c>
      <c r="AI128" s="1">
        <v>2.5064000000000003E-7</v>
      </c>
      <c r="AJ128" s="1">
        <v>2.6458E-7</v>
      </c>
      <c r="AK128" s="1">
        <v>2.7888999999999998E-7</v>
      </c>
      <c r="AL128" s="1">
        <v>2.9357E-7</v>
      </c>
      <c r="AM128" s="1">
        <v>3.0862999999999998E-7</v>
      </c>
      <c r="AN128" s="1">
        <v>3.2404999999999999E-7</v>
      </c>
      <c r="AO128" s="1">
        <v>3.3985000000000002E-7</v>
      </c>
      <c r="AP128" s="1">
        <v>3.5602999999999999E-7</v>
      </c>
      <c r="AQ128" s="1">
        <v>3.7258000000000002E-7</v>
      </c>
      <c r="AR128" s="1">
        <v>3.8949999999999999E-7</v>
      </c>
      <c r="AS128" s="1">
        <v>4.0680000000000002E-7</v>
      </c>
      <c r="AT128" s="1">
        <v>4.2446999999999999E-7</v>
      </c>
      <c r="AU128" s="1">
        <v>4.4252999999999998E-7</v>
      </c>
      <c r="AV128" s="1">
        <v>4.6096000000000002E-7</v>
      </c>
      <c r="AW128" s="1">
        <v>4.7976E-7</v>
      </c>
      <c r="AX128" s="1">
        <v>4.9895E-7</v>
      </c>
      <c r="AY128" s="1">
        <v>5.1852000000000001E-7</v>
      </c>
    </row>
    <row r="129" spans="1:51">
      <c r="A129" t="s">
        <v>127</v>
      </c>
      <c r="B129" s="1">
        <v>2.0942E-15</v>
      </c>
      <c r="C129" s="1">
        <v>2.6094000000000001E-9</v>
      </c>
      <c r="D129" s="1">
        <v>1.0589E-8</v>
      </c>
      <c r="E129" s="1">
        <v>2.3701999999999999E-8</v>
      </c>
      <c r="F129" s="1">
        <v>4.1636999999999998E-8</v>
      </c>
      <c r="G129" s="1">
        <v>6.4095000000000006E-8</v>
      </c>
      <c r="H129" s="1">
        <v>9.0799000000000005E-8</v>
      </c>
      <c r="I129" s="1">
        <v>1.2148E-7</v>
      </c>
      <c r="J129" s="1">
        <v>1.5587999999999999E-7</v>
      </c>
      <c r="K129" s="1">
        <v>1.9376999999999999E-7</v>
      </c>
      <c r="L129" s="1">
        <v>2.3491999999999999E-7</v>
      </c>
      <c r="M129" s="1">
        <v>2.7914E-7</v>
      </c>
      <c r="N129" s="1">
        <v>3.262E-7</v>
      </c>
      <c r="O129" s="1">
        <v>3.7594000000000002E-7</v>
      </c>
      <c r="P129" s="1">
        <v>4.2815999999999999E-7</v>
      </c>
      <c r="Q129" s="1">
        <v>4.8271000000000001E-7</v>
      </c>
      <c r="R129" s="1">
        <v>5.3941000000000004E-7</v>
      </c>
      <c r="S129" s="1">
        <v>5.9813000000000002E-7</v>
      </c>
      <c r="T129" s="1">
        <v>6.5871E-7</v>
      </c>
      <c r="U129" s="1">
        <v>7.2103000000000004E-7</v>
      </c>
      <c r="V129" s="1">
        <v>7.8495999999999996E-7</v>
      </c>
      <c r="W129" s="1">
        <v>8.5036999999999996E-7</v>
      </c>
      <c r="X129" s="1">
        <v>9.1714999999999998E-7</v>
      </c>
      <c r="Y129" s="1">
        <v>9.851999999999999E-7</v>
      </c>
      <c r="Z129" s="1">
        <v>1.0544E-6</v>
      </c>
      <c r="AA129" s="1">
        <v>1.1247E-6</v>
      </c>
      <c r="AB129" s="1">
        <v>1.1959000000000001E-6</v>
      </c>
      <c r="AC129" s="1">
        <v>1.2681E-6</v>
      </c>
      <c r="AD129" s="1">
        <v>1.341E-6</v>
      </c>
      <c r="AE129" s="1">
        <v>1.4147E-6</v>
      </c>
      <c r="AF129" s="1">
        <v>1.4891000000000001E-6</v>
      </c>
      <c r="AG129" s="1">
        <v>1.564E-6</v>
      </c>
      <c r="AH129" s="1">
        <v>1.6393999999999999E-6</v>
      </c>
      <c r="AI129" s="1">
        <v>1.7152999999999999E-6</v>
      </c>
      <c r="AJ129" s="1">
        <v>1.7916999999999999E-6</v>
      </c>
      <c r="AK129" s="1">
        <v>1.8683E-6</v>
      </c>
      <c r="AL129" s="1">
        <v>1.9452999999999998E-6</v>
      </c>
      <c r="AM129" s="1">
        <v>2.0225000000000001E-6</v>
      </c>
      <c r="AN129" s="1">
        <v>2.0998000000000002E-6</v>
      </c>
      <c r="AO129" s="1">
        <v>2.1774000000000001E-6</v>
      </c>
      <c r="AP129" s="1">
        <v>2.255E-6</v>
      </c>
      <c r="AQ129" s="1">
        <v>2.3327999999999999E-6</v>
      </c>
      <c r="AR129" s="1">
        <v>2.4105E-6</v>
      </c>
      <c r="AS129" s="1">
        <v>2.4882000000000002E-6</v>
      </c>
      <c r="AT129" s="1">
        <v>2.5658999999999999E-6</v>
      </c>
      <c r="AU129" s="1">
        <v>2.6436E-6</v>
      </c>
      <c r="AV129" s="1">
        <v>2.7211000000000001E-6</v>
      </c>
      <c r="AW129" s="1">
        <v>2.7985E-6</v>
      </c>
      <c r="AX129" s="1">
        <v>2.8756999999999998E-6</v>
      </c>
      <c r="AY129" s="1">
        <v>2.9527000000000001E-6</v>
      </c>
    </row>
    <row r="130" spans="1:51">
      <c r="A130" t="s">
        <v>128</v>
      </c>
      <c r="B130" s="1">
        <v>3.1007000000000001E-13</v>
      </c>
      <c r="C130" s="1">
        <v>3.6417000000000001E-8</v>
      </c>
      <c r="D130" s="1">
        <v>7.7631000000000002E-8</v>
      </c>
      <c r="E130" s="1">
        <v>1.195E-7</v>
      </c>
      <c r="F130" s="1">
        <v>1.6194000000000001E-7</v>
      </c>
      <c r="G130" s="1">
        <v>2.0496E-7</v>
      </c>
      <c r="H130" s="1">
        <v>2.4848000000000001E-7</v>
      </c>
      <c r="I130" s="1">
        <v>2.9259E-7</v>
      </c>
      <c r="J130" s="1">
        <v>3.3729999999999998E-7</v>
      </c>
      <c r="K130" s="1">
        <v>3.8258999999999999E-7</v>
      </c>
      <c r="L130" s="1">
        <v>4.2847000000000002E-7</v>
      </c>
      <c r="M130" s="1">
        <v>4.7495E-7</v>
      </c>
      <c r="N130" s="1">
        <v>5.2201E-7</v>
      </c>
      <c r="O130" s="1">
        <v>5.6968E-7</v>
      </c>
      <c r="P130" s="1">
        <v>6.1793999999999999E-7</v>
      </c>
      <c r="Q130" s="1">
        <v>6.6680000000000002E-7</v>
      </c>
      <c r="R130" s="1">
        <v>7.1625999999999998E-7</v>
      </c>
      <c r="S130" s="1">
        <v>7.6632E-7</v>
      </c>
      <c r="T130" s="1">
        <v>8.1697999999999995E-7</v>
      </c>
      <c r="U130" s="1">
        <v>8.6825000000000001E-7</v>
      </c>
      <c r="V130" s="1">
        <v>9.2012999999999997E-7</v>
      </c>
      <c r="W130" s="1">
        <v>9.7261000000000008E-7</v>
      </c>
      <c r="X130" s="1">
        <v>1.0257E-6</v>
      </c>
      <c r="Y130" s="1">
        <v>1.0794E-6</v>
      </c>
      <c r="Z130" s="1">
        <v>1.1337E-6</v>
      </c>
      <c r="AA130" s="1">
        <v>1.1885999999999999E-6</v>
      </c>
      <c r="AB130" s="1">
        <v>1.2442000000000001E-6</v>
      </c>
      <c r="AC130" s="1">
        <v>1.3003000000000001E-6</v>
      </c>
      <c r="AD130" s="1">
        <v>1.3571000000000001E-6</v>
      </c>
      <c r="AE130" s="1">
        <v>1.4145E-6</v>
      </c>
      <c r="AF130" s="1">
        <v>1.4725000000000001E-6</v>
      </c>
      <c r="AG130" s="1">
        <v>1.5311E-6</v>
      </c>
      <c r="AH130" s="1">
        <v>1.5903E-6</v>
      </c>
      <c r="AI130" s="1">
        <v>1.6502000000000001E-6</v>
      </c>
      <c r="AJ130" s="1">
        <v>1.7106E-6</v>
      </c>
      <c r="AK130" s="1">
        <v>1.7716999999999999E-6</v>
      </c>
      <c r="AL130" s="1">
        <v>1.8334999999999999E-6</v>
      </c>
      <c r="AM130" s="1">
        <v>1.8957999999999999E-6</v>
      </c>
      <c r="AN130" s="1">
        <v>1.9588000000000002E-6</v>
      </c>
      <c r="AO130" s="1">
        <v>2.0223999999999999E-6</v>
      </c>
      <c r="AP130" s="1">
        <v>2.0866999999999999E-6</v>
      </c>
      <c r="AQ130" s="1">
        <v>2.1515000000000001E-6</v>
      </c>
      <c r="AR130" s="1">
        <v>2.2170000000000001E-6</v>
      </c>
      <c r="AS130" s="1">
        <v>2.2832E-6</v>
      </c>
      <c r="AT130" s="1">
        <v>2.3499000000000002E-6</v>
      </c>
      <c r="AU130" s="1">
        <v>2.4173999999999999E-6</v>
      </c>
      <c r="AV130" s="1">
        <v>2.4854E-6</v>
      </c>
      <c r="AW130" s="1">
        <v>2.5540999999999998E-6</v>
      </c>
      <c r="AX130" s="1">
        <v>2.6234000000000002E-6</v>
      </c>
      <c r="AY130" s="1">
        <v>2.6933999999999999E-6</v>
      </c>
    </row>
    <row r="131" spans="1:51">
      <c r="A131" t="s">
        <v>129</v>
      </c>
      <c r="B131" s="1">
        <v>1.0111E-12</v>
      </c>
      <c r="C131" s="1">
        <v>5.8460000000000002E-8</v>
      </c>
      <c r="D131" s="1">
        <v>9.5026999999999995E-8</v>
      </c>
      <c r="E131" s="1">
        <v>1.1787E-7</v>
      </c>
      <c r="F131" s="1">
        <v>1.3215999999999999E-7</v>
      </c>
      <c r="G131" s="1">
        <v>1.4110000000000001E-7</v>
      </c>
      <c r="H131" s="1">
        <v>1.4665999999999999E-7</v>
      </c>
      <c r="I131" s="1">
        <v>1.5018000000000001E-7</v>
      </c>
      <c r="J131" s="1">
        <v>1.5239999999999999E-7</v>
      </c>
      <c r="K131" s="1">
        <v>1.5381E-7</v>
      </c>
      <c r="L131" s="1">
        <v>1.5472E-7</v>
      </c>
      <c r="M131" s="1">
        <v>1.5531000000000001E-7</v>
      </c>
      <c r="N131" s="1">
        <v>1.5571000000000001E-7</v>
      </c>
      <c r="O131" s="1">
        <v>1.5599000000000001E-7</v>
      </c>
      <c r="P131" s="1">
        <v>1.5619E-7</v>
      </c>
      <c r="Q131" s="1">
        <v>1.5634000000000001E-7</v>
      </c>
      <c r="R131" s="1">
        <v>1.5646000000000001E-7</v>
      </c>
      <c r="S131" s="1">
        <v>1.5655999999999999E-7</v>
      </c>
      <c r="T131" s="1">
        <v>1.5664999999999999E-7</v>
      </c>
      <c r="U131" s="1">
        <v>1.5674000000000001E-7</v>
      </c>
      <c r="V131" s="1">
        <v>1.5681000000000001E-7</v>
      </c>
      <c r="W131" s="1">
        <v>1.5689E-7</v>
      </c>
      <c r="X131" s="1">
        <v>1.5696E-7</v>
      </c>
      <c r="Y131" s="1">
        <v>1.5702000000000001E-7</v>
      </c>
      <c r="Z131" s="1">
        <v>1.5709000000000001E-7</v>
      </c>
      <c r="AA131" s="1">
        <v>1.5715E-7</v>
      </c>
      <c r="AB131" s="1">
        <v>1.5722E-7</v>
      </c>
      <c r="AC131" s="1">
        <v>1.5727999999999999E-7</v>
      </c>
      <c r="AD131" s="1">
        <v>1.5734E-7</v>
      </c>
      <c r="AE131" s="1">
        <v>1.5739999999999999E-7</v>
      </c>
      <c r="AF131" s="1">
        <v>1.5745E-7</v>
      </c>
      <c r="AG131" s="1">
        <v>1.5751000000000001E-7</v>
      </c>
      <c r="AH131" s="1">
        <v>1.5757E-7</v>
      </c>
      <c r="AI131" s="1">
        <v>1.5762E-7</v>
      </c>
      <c r="AJ131" s="1">
        <v>1.5767000000000001E-7</v>
      </c>
      <c r="AK131" s="1">
        <v>1.5772000000000001E-7</v>
      </c>
      <c r="AL131" s="1">
        <v>1.5776999999999999E-7</v>
      </c>
      <c r="AM131" s="1">
        <v>1.5781999999999999E-7</v>
      </c>
      <c r="AN131" s="1">
        <v>1.5787E-7</v>
      </c>
      <c r="AO131" s="1">
        <v>1.5792E-7</v>
      </c>
      <c r="AP131" s="1">
        <v>1.5795999999999999E-7</v>
      </c>
      <c r="AQ131" s="1">
        <v>1.5801E-7</v>
      </c>
      <c r="AR131" s="1">
        <v>1.5804999999999999E-7</v>
      </c>
      <c r="AS131" s="1">
        <v>1.5809000000000001E-7</v>
      </c>
      <c r="AT131" s="1">
        <v>1.5813E-7</v>
      </c>
      <c r="AU131" s="1">
        <v>1.5816999999999999E-7</v>
      </c>
      <c r="AV131" s="1">
        <v>1.5821000000000001E-7</v>
      </c>
      <c r="AW131" s="1">
        <v>1.5825E-7</v>
      </c>
      <c r="AX131" s="1">
        <v>1.5828000000000001E-7</v>
      </c>
      <c r="AY131" s="1">
        <v>1.5832E-7</v>
      </c>
    </row>
    <row r="132" spans="1:51">
      <c r="A132" t="s">
        <v>130</v>
      </c>
      <c r="B132" s="1">
        <v>1.0947E-11</v>
      </c>
      <c r="C132" s="1">
        <v>7.9395000000000004E-7</v>
      </c>
      <c r="D132" s="1">
        <v>1.5883999999999999E-6</v>
      </c>
      <c r="E132" s="1">
        <v>2.3829000000000001E-6</v>
      </c>
      <c r="F132" s="1">
        <v>3.1775999999999999E-6</v>
      </c>
      <c r="G132" s="1">
        <v>3.9723000000000001E-6</v>
      </c>
      <c r="H132" s="1">
        <v>4.7666000000000002E-6</v>
      </c>
      <c r="I132" s="1">
        <v>5.5612000000000002E-6</v>
      </c>
      <c r="J132" s="1">
        <v>6.3558000000000002E-6</v>
      </c>
      <c r="K132" s="1">
        <v>7.1505999999999998E-6</v>
      </c>
      <c r="L132" s="1">
        <v>7.9454000000000002E-6</v>
      </c>
      <c r="M132" s="1">
        <v>8.7403E-6</v>
      </c>
      <c r="N132" s="1">
        <v>9.5350999999999996E-6</v>
      </c>
      <c r="O132" s="1">
        <v>1.0329999999999999E-5</v>
      </c>
      <c r="P132" s="1">
        <v>1.1124999999999999E-5</v>
      </c>
      <c r="Q132" s="1">
        <v>1.1919999999999999E-5</v>
      </c>
      <c r="R132" s="1">
        <v>1.2714999999999999E-5</v>
      </c>
      <c r="S132" s="1">
        <v>1.3509000000000001E-5</v>
      </c>
      <c r="T132" s="1">
        <v>1.4304000000000001E-5</v>
      </c>
      <c r="U132" s="1">
        <v>1.5099000000000001E-5</v>
      </c>
      <c r="V132" s="1">
        <v>1.5892999999999998E-5</v>
      </c>
      <c r="W132" s="1">
        <v>1.6688E-5</v>
      </c>
      <c r="X132" s="1">
        <v>1.7482E-5</v>
      </c>
      <c r="Y132" s="1">
        <v>1.8275999999999999E-5</v>
      </c>
      <c r="Z132" s="1">
        <v>1.9069999999999999E-5</v>
      </c>
      <c r="AA132" s="1">
        <v>1.9864000000000002E-5</v>
      </c>
      <c r="AB132" s="1">
        <v>2.0656999999999999E-5</v>
      </c>
      <c r="AC132" s="1">
        <v>2.145E-5</v>
      </c>
      <c r="AD132" s="1">
        <v>2.2243E-5</v>
      </c>
      <c r="AE132" s="1">
        <v>2.3036000000000001E-5</v>
      </c>
      <c r="AF132" s="1">
        <v>2.3828E-5</v>
      </c>
      <c r="AG132" s="1">
        <v>2.4620000000000001E-5</v>
      </c>
      <c r="AH132" s="1">
        <v>2.5412E-5</v>
      </c>
      <c r="AI132" s="1">
        <v>2.6203999999999998E-5</v>
      </c>
      <c r="AJ132" s="1">
        <v>2.6995000000000002E-5</v>
      </c>
      <c r="AK132" s="1">
        <v>2.7786000000000001E-5</v>
      </c>
      <c r="AL132" s="1">
        <v>2.8575999999999999E-5</v>
      </c>
      <c r="AM132" s="1">
        <v>2.9366E-5</v>
      </c>
      <c r="AN132" s="1">
        <v>3.0154999999999998E-5</v>
      </c>
      <c r="AO132" s="1">
        <v>3.0944000000000001E-5</v>
      </c>
      <c r="AP132" s="1">
        <v>3.1733000000000003E-5</v>
      </c>
      <c r="AQ132" s="1">
        <v>3.2521000000000003E-5</v>
      </c>
      <c r="AR132" s="1">
        <v>3.3308E-5</v>
      </c>
      <c r="AS132" s="1">
        <v>3.4094999999999998E-5</v>
      </c>
      <c r="AT132" s="1">
        <v>3.4882000000000002E-5</v>
      </c>
      <c r="AU132" s="1">
        <v>3.5667999999999998E-5</v>
      </c>
      <c r="AV132" s="1">
        <v>3.6452999999999998E-5</v>
      </c>
      <c r="AW132" s="1">
        <v>3.7237999999999998E-5</v>
      </c>
      <c r="AX132" s="1">
        <v>3.8022000000000003E-5</v>
      </c>
      <c r="AY132" s="1">
        <v>3.8806000000000001E-5</v>
      </c>
    </row>
    <row r="133" spans="1:51">
      <c r="A133" t="s">
        <v>131</v>
      </c>
      <c r="B133" s="1">
        <v>6.4654000000000003E-12</v>
      </c>
      <c r="C133" s="1">
        <v>2.4181999999999998E-7</v>
      </c>
      <c r="D133" s="1">
        <v>2.9583999999999998E-7</v>
      </c>
      <c r="E133" s="1">
        <v>3.079E-7</v>
      </c>
      <c r="F133" s="1">
        <v>3.1068999999999998E-7</v>
      </c>
      <c r="G133" s="1">
        <v>3.1145E-7</v>
      </c>
      <c r="H133" s="1">
        <v>3.1159E-7</v>
      </c>
      <c r="I133" s="1">
        <v>3.1182E-7</v>
      </c>
      <c r="J133" s="1">
        <v>3.1201E-7</v>
      </c>
      <c r="K133" s="1">
        <v>3.1217999999999998E-7</v>
      </c>
      <c r="L133" s="1">
        <v>3.1234E-7</v>
      </c>
      <c r="M133" s="1">
        <v>3.1250000000000003E-7</v>
      </c>
      <c r="N133" s="1">
        <v>3.1264999999999998E-7</v>
      </c>
      <c r="O133" s="1">
        <v>3.128E-7</v>
      </c>
      <c r="P133" s="1">
        <v>3.1292999999999998E-7</v>
      </c>
      <c r="Q133" s="1">
        <v>3.1306000000000003E-7</v>
      </c>
      <c r="R133" s="1">
        <v>3.1319000000000001E-7</v>
      </c>
      <c r="S133" s="1">
        <v>3.1330999999999999E-7</v>
      </c>
      <c r="T133" s="1">
        <v>3.1342000000000001E-7</v>
      </c>
      <c r="U133" s="1">
        <v>3.1352000000000002E-7</v>
      </c>
      <c r="V133" s="1">
        <v>3.1362000000000003E-7</v>
      </c>
      <c r="W133" s="1">
        <v>3.1371000000000002E-7</v>
      </c>
      <c r="X133" s="1">
        <v>3.1379000000000001E-7</v>
      </c>
      <c r="Y133" s="1">
        <v>3.1386999999999999E-7</v>
      </c>
      <c r="Z133" s="1">
        <v>3.1394000000000002E-7</v>
      </c>
      <c r="AA133" s="1">
        <v>3.1400999999999999E-7</v>
      </c>
      <c r="AB133" s="1">
        <v>3.1407000000000001E-7</v>
      </c>
      <c r="AC133" s="1">
        <v>3.1412000000000001E-7</v>
      </c>
      <c r="AD133" s="1">
        <v>3.1417000000000001E-7</v>
      </c>
      <c r="AE133" s="1">
        <v>3.1421000000000001E-7</v>
      </c>
      <c r="AF133" s="1">
        <v>3.1425E-7</v>
      </c>
      <c r="AG133" s="1">
        <v>3.1428999999999999E-7</v>
      </c>
      <c r="AH133" s="1">
        <v>3.1431000000000001E-7</v>
      </c>
      <c r="AI133" s="1">
        <v>3.1433999999999999E-7</v>
      </c>
      <c r="AJ133" s="1">
        <v>3.1436000000000002E-7</v>
      </c>
      <c r="AK133" s="1">
        <v>3.1436999999999998E-7</v>
      </c>
      <c r="AL133" s="1">
        <v>3.1437999999999999E-7</v>
      </c>
      <c r="AM133" s="1">
        <v>3.1437999999999999E-7</v>
      </c>
      <c r="AN133" s="1">
        <v>3.1437999999999999E-7</v>
      </c>
      <c r="AO133" s="1">
        <v>3.1437999999999999E-7</v>
      </c>
      <c r="AP133" s="1">
        <v>3.1436999999999998E-7</v>
      </c>
      <c r="AQ133" s="1">
        <v>3.1436000000000002E-7</v>
      </c>
      <c r="AR133" s="1">
        <v>3.1433999999999999E-7</v>
      </c>
      <c r="AS133" s="1">
        <v>3.1432000000000002E-7</v>
      </c>
      <c r="AT133" s="1">
        <v>3.143E-7</v>
      </c>
      <c r="AU133" s="1">
        <v>3.1427000000000002E-7</v>
      </c>
      <c r="AV133" s="1">
        <v>3.1423999999999999E-7</v>
      </c>
      <c r="AW133" s="1">
        <v>3.1419999999999999E-7</v>
      </c>
      <c r="AX133" s="1">
        <v>3.1416E-7</v>
      </c>
      <c r="AY133" s="1">
        <v>3.1412000000000001E-7</v>
      </c>
    </row>
    <row r="134" spans="1:51">
      <c r="A134" t="s">
        <v>132</v>
      </c>
      <c r="B134" s="1">
        <v>3.7453999999999999E-11</v>
      </c>
      <c r="C134" s="1">
        <v>2.7161000000000001E-6</v>
      </c>
      <c r="D134" s="1">
        <v>5.4326999999999997E-6</v>
      </c>
      <c r="E134" s="1">
        <v>8.1485E-6</v>
      </c>
      <c r="F134" s="1">
        <v>1.0864E-5</v>
      </c>
      <c r="G134" s="1">
        <v>1.3579E-5</v>
      </c>
      <c r="H134" s="1">
        <v>1.6291999999999999E-5</v>
      </c>
      <c r="I134" s="1">
        <v>1.9006000000000001E-5</v>
      </c>
      <c r="J134" s="1">
        <v>2.1719E-5</v>
      </c>
      <c r="K134" s="1">
        <v>2.4431E-5</v>
      </c>
      <c r="L134" s="1">
        <v>2.7143000000000001E-5</v>
      </c>
      <c r="M134" s="1">
        <v>2.9853999999999999E-5</v>
      </c>
      <c r="N134" s="1">
        <v>3.2564999999999997E-5</v>
      </c>
      <c r="O134" s="1">
        <v>3.5274000000000001E-5</v>
      </c>
      <c r="P134" s="1">
        <v>3.7982999999999999E-5</v>
      </c>
      <c r="Q134" s="1">
        <v>4.0691000000000001E-5</v>
      </c>
      <c r="R134" s="1">
        <v>4.3398E-5</v>
      </c>
      <c r="S134" s="1">
        <v>4.6103999999999998E-5</v>
      </c>
      <c r="T134" s="1">
        <v>4.8809E-5</v>
      </c>
      <c r="U134" s="1">
        <v>5.1511999999999997E-5</v>
      </c>
      <c r="V134" s="1">
        <v>5.4215000000000002E-5</v>
      </c>
      <c r="W134" s="1">
        <v>5.6916000000000002E-5</v>
      </c>
      <c r="X134" s="1">
        <v>5.9616E-5</v>
      </c>
      <c r="Y134" s="1">
        <v>6.2314E-5</v>
      </c>
      <c r="Z134" s="1">
        <v>6.5011000000000005E-5</v>
      </c>
      <c r="AA134" s="1">
        <v>6.7706000000000005E-5</v>
      </c>
      <c r="AB134" s="1">
        <v>7.0400000000000004E-5</v>
      </c>
      <c r="AC134" s="1">
        <v>7.3091999999999997E-5</v>
      </c>
      <c r="AD134" s="1">
        <v>7.5783000000000003E-5</v>
      </c>
      <c r="AE134" s="1">
        <v>7.8472000000000004E-5</v>
      </c>
      <c r="AF134" s="1">
        <v>8.1159E-5</v>
      </c>
      <c r="AG134" s="1">
        <v>8.3844000000000006E-5</v>
      </c>
      <c r="AH134" s="1">
        <v>8.6527999999999996E-5</v>
      </c>
      <c r="AI134" s="1">
        <v>8.9209000000000006E-5</v>
      </c>
      <c r="AJ134" s="1">
        <v>9.1889000000000001E-5</v>
      </c>
      <c r="AK134" s="1">
        <v>9.4567000000000004E-5</v>
      </c>
      <c r="AL134" s="1">
        <v>9.7242000000000002E-5</v>
      </c>
      <c r="AM134" s="1">
        <v>9.9915999999999997E-5</v>
      </c>
      <c r="AN134" s="1">
        <v>1.0259000000000001E-4</v>
      </c>
      <c r="AO134" s="1">
        <v>1.0526000000000001E-4</v>
      </c>
      <c r="AP134" s="1">
        <v>1.0792E-4</v>
      </c>
      <c r="AQ134" s="1">
        <v>1.1059E-4</v>
      </c>
      <c r="AR134" s="1">
        <v>1.1325E-4</v>
      </c>
      <c r="AS134" s="1">
        <v>1.1591000000000001E-4</v>
      </c>
      <c r="AT134" s="1">
        <v>1.1857E-4</v>
      </c>
      <c r="AU134" s="1">
        <v>1.2123E-4</v>
      </c>
      <c r="AV134" s="1">
        <v>1.2388000000000001E-4</v>
      </c>
      <c r="AW134" s="1">
        <v>1.2653E-4</v>
      </c>
      <c r="AX134" s="1">
        <v>1.2918000000000001E-4</v>
      </c>
      <c r="AY134" s="1">
        <v>1.3182999999999999E-4</v>
      </c>
    </row>
    <row r="135" spans="1:51">
      <c r="A135" t="s">
        <v>133</v>
      </c>
      <c r="B135" s="1">
        <v>1.1148000000000001E-11</v>
      </c>
      <c r="C135" s="1">
        <v>1.9881000000000001E-8</v>
      </c>
      <c r="D135" s="1">
        <v>2.0003000000000001E-8</v>
      </c>
      <c r="E135" s="1">
        <v>2.0015999999999999E-8</v>
      </c>
      <c r="F135" s="1">
        <v>2.0029E-8</v>
      </c>
      <c r="G135" s="1">
        <v>2.0041999999999998E-8</v>
      </c>
      <c r="H135" s="1">
        <v>2.0032E-8</v>
      </c>
      <c r="I135" s="1">
        <v>2.0055E-8</v>
      </c>
      <c r="J135" s="1">
        <v>2.0065999999999999E-8</v>
      </c>
      <c r="K135" s="1">
        <v>2.0076000000000001E-8</v>
      </c>
      <c r="L135" s="1">
        <v>2.0085000000000001E-8</v>
      </c>
      <c r="M135" s="1">
        <v>2.0093E-8</v>
      </c>
      <c r="N135" s="1">
        <v>2.0100999999999999E-8</v>
      </c>
      <c r="O135" s="1">
        <v>2.0106999999999999E-8</v>
      </c>
      <c r="P135" s="1">
        <v>2.0113E-8</v>
      </c>
      <c r="Q135" s="1">
        <v>2.0117000000000001E-8</v>
      </c>
      <c r="R135" s="1">
        <v>2.0120999999999999E-8</v>
      </c>
      <c r="S135" s="1">
        <v>2.0123999999999999E-8</v>
      </c>
      <c r="T135" s="1">
        <v>2.0126000000000001E-8</v>
      </c>
      <c r="U135" s="1">
        <v>2.0128E-8</v>
      </c>
      <c r="V135" s="1">
        <v>2.0129000000000001E-8</v>
      </c>
      <c r="W135" s="1">
        <v>2.0129000000000001E-8</v>
      </c>
      <c r="X135" s="1">
        <v>2.0128E-8</v>
      </c>
      <c r="Y135" s="1">
        <v>2.0126999999999999E-8</v>
      </c>
      <c r="Z135" s="1">
        <v>2.0125E-8</v>
      </c>
      <c r="AA135" s="1">
        <v>2.0123000000000001E-8</v>
      </c>
      <c r="AB135" s="1">
        <v>2.0120000000000001E-8</v>
      </c>
      <c r="AC135" s="1">
        <v>2.0117000000000001E-8</v>
      </c>
      <c r="AD135" s="1">
        <v>2.0113E-8</v>
      </c>
      <c r="AE135" s="1">
        <v>2.0108E-8</v>
      </c>
      <c r="AF135" s="1">
        <v>2.0103000000000001E-8</v>
      </c>
      <c r="AG135" s="1">
        <v>2.0097999999999999E-8</v>
      </c>
      <c r="AH135" s="1">
        <v>2.0091999999999999E-8</v>
      </c>
      <c r="AI135" s="1">
        <v>2.0085999999999999E-8</v>
      </c>
      <c r="AJ135" s="1">
        <v>2.0079000000000001E-8</v>
      </c>
      <c r="AK135" s="1">
        <v>2.0073E-8</v>
      </c>
      <c r="AL135" s="1">
        <v>2.0065000000000001E-8</v>
      </c>
      <c r="AM135" s="1">
        <v>2.0058E-8</v>
      </c>
      <c r="AN135" s="1">
        <v>2.0050000000000001E-8</v>
      </c>
      <c r="AO135" s="1">
        <v>2.0041000000000001E-8</v>
      </c>
      <c r="AP135" s="1">
        <v>2.0033000000000001E-8</v>
      </c>
      <c r="AQ135" s="1">
        <v>2.0024000000000001E-8</v>
      </c>
      <c r="AR135" s="1">
        <v>2.0015000000000001E-8</v>
      </c>
      <c r="AS135" s="1">
        <v>2.0004999999999999E-8</v>
      </c>
      <c r="AT135" s="1">
        <v>1.9995000000000001E-8</v>
      </c>
      <c r="AU135" s="1">
        <v>1.9985E-8</v>
      </c>
      <c r="AV135" s="1">
        <v>1.9974999999999999E-8</v>
      </c>
      <c r="AW135" s="1">
        <v>1.9965E-8</v>
      </c>
      <c r="AX135" s="1">
        <v>1.9954000000000001E-8</v>
      </c>
      <c r="AY135" s="1">
        <v>1.9942999999999999E-8</v>
      </c>
    </row>
    <row r="136" spans="1:51">
      <c r="A136" t="s">
        <v>134</v>
      </c>
      <c r="B136" s="1">
        <v>7.3453999999999998E-11</v>
      </c>
      <c r="C136" s="1">
        <v>3.3571999999999999E-7</v>
      </c>
      <c r="D136" s="1">
        <v>3.3710000000000002E-7</v>
      </c>
      <c r="E136" s="1">
        <v>3.3695000000000001E-7</v>
      </c>
      <c r="F136" s="1">
        <v>3.3682000000000002E-7</v>
      </c>
      <c r="G136" s="1">
        <v>3.3669999999999999E-7</v>
      </c>
      <c r="H136" s="1">
        <v>3.3666E-7</v>
      </c>
      <c r="I136" s="1">
        <v>3.3653000000000001E-7</v>
      </c>
      <c r="J136" s="1">
        <v>3.3643E-7</v>
      </c>
      <c r="K136" s="1">
        <v>3.3632999999999999E-7</v>
      </c>
      <c r="L136" s="1">
        <v>3.3622999999999999E-7</v>
      </c>
      <c r="M136" s="1">
        <v>3.3612000000000002E-7</v>
      </c>
      <c r="N136" s="1">
        <v>3.3602000000000001E-7</v>
      </c>
      <c r="O136" s="1">
        <v>3.3590999999999999E-7</v>
      </c>
      <c r="P136" s="1">
        <v>3.3580999999999999E-7</v>
      </c>
      <c r="Q136" s="1">
        <v>3.3570000000000002E-7</v>
      </c>
      <c r="R136" s="1">
        <v>3.3559E-7</v>
      </c>
      <c r="S136" s="1">
        <v>3.3547000000000003E-7</v>
      </c>
      <c r="T136" s="1">
        <v>3.3536000000000001E-7</v>
      </c>
      <c r="U136" s="1">
        <v>3.3523999999999998E-7</v>
      </c>
      <c r="V136" s="1">
        <v>3.3512E-7</v>
      </c>
      <c r="W136" s="1">
        <v>3.3500000000000002E-7</v>
      </c>
      <c r="X136" s="1">
        <v>3.3486999999999998E-7</v>
      </c>
      <c r="Y136" s="1">
        <v>3.3475E-7</v>
      </c>
      <c r="Z136" s="1">
        <v>3.3462000000000001E-7</v>
      </c>
      <c r="AA136" s="1">
        <v>3.3449000000000003E-7</v>
      </c>
      <c r="AB136" s="1">
        <v>3.3435000000000003E-7</v>
      </c>
      <c r="AC136" s="1">
        <v>3.3421999999999998E-7</v>
      </c>
      <c r="AD136" s="1">
        <v>3.3407999999999998E-7</v>
      </c>
      <c r="AE136" s="1">
        <v>3.3393999999999998E-7</v>
      </c>
      <c r="AF136" s="1">
        <v>3.3379999999999998E-7</v>
      </c>
      <c r="AG136" s="1">
        <v>3.3365999999999998E-7</v>
      </c>
      <c r="AH136" s="1">
        <v>3.3351000000000003E-7</v>
      </c>
      <c r="AI136" s="1">
        <v>3.3336999999999997E-7</v>
      </c>
      <c r="AJ136" s="1">
        <v>3.3322000000000002E-7</v>
      </c>
      <c r="AK136" s="1">
        <v>3.3307E-7</v>
      </c>
      <c r="AL136" s="1">
        <v>3.3290999999999998E-7</v>
      </c>
      <c r="AM136" s="1">
        <v>3.3276000000000002E-7</v>
      </c>
      <c r="AN136" s="1">
        <v>3.326E-7</v>
      </c>
      <c r="AO136" s="1">
        <v>3.3243999999999998E-7</v>
      </c>
      <c r="AP136" s="1">
        <v>3.3229000000000002E-7</v>
      </c>
      <c r="AQ136" s="1">
        <v>3.3211999999999999E-7</v>
      </c>
      <c r="AR136" s="1">
        <v>3.3196000000000002E-7</v>
      </c>
      <c r="AS136" s="1">
        <v>3.3179999999999999E-7</v>
      </c>
      <c r="AT136" s="1">
        <v>3.3163000000000001E-7</v>
      </c>
      <c r="AU136" s="1">
        <v>3.3145999999999998E-7</v>
      </c>
      <c r="AV136" s="1">
        <v>3.3129E-7</v>
      </c>
      <c r="AW136" s="1">
        <v>3.3112000000000002E-7</v>
      </c>
      <c r="AX136" s="1">
        <v>3.3094000000000002E-7</v>
      </c>
      <c r="AY136" s="1">
        <v>3.3076999999999999E-7</v>
      </c>
    </row>
    <row r="137" spans="1:51">
      <c r="A137" t="s">
        <v>135</v>
      </c>
      <c r="B137" s="1">
        <v>5.0623000000000004E-12</v>
      </c>
      <c r="C137" s="1">
        <v>3.7990000000000001E-7</v>
      </c>
      <c r="D137" s="1">
        <v>7.7774999999999999E-7</v>
      </c>
      <c r="E137" s="1">
        <v>1.1851000000000001E-6</v>
      </c>
      <c r="F137" s="1">
        <v>1.5968999999999999E-6</v>
      </c>
      <c r="G137" s="1">
        <v>2.0099E-6</v>
      </c>
      <c r="H137" s="1">
        <v>2.4219999999999999E-6</v>
      </c>
      <c r="I137" s="1">
        <v>2.8320000000000002E-6</v>
      </c>
      <c r="J137" s="1">
        <v>3.2393000000000001E-6</v>
      </c>
      <c r="K137" s="1">
        <v>3.6432000000000001E-6</v>
      </c>
      <c r="L137" s="1">
        <v>4.0435999999999997E-6</v>
      </c>
      <c r="M137" s="1">
        <v>4.4402000000000003E-6</v>
      </c>
      <c r="N137" s="1">
        <v>4.8328999999999999E-6</v>
      </c>
      <c r="O137" s="1">
        <v>5.2217000000000003E-6</v>
      </c>
      <c r="P137" s="1">
        <v>5.6064999999999996E-6</v>
      </c>
      <c r="Q137" s="1">
        <v>5.9873000000000003E-6</v>
      </c>
      <c r="R137" s="1">
        <v>6.3640000000000004E-6</v>
      </c>
      <c r="S137" s="1">
        <v>6.7367000000000002E-6</v>
      </c>
      <c r="T137" s="1">
        <v>7.1053000000000004E-6</v>
      </c>
      <c r="U137" s="1">
        <v>7.4699000000000003E-6</v>
      </c>
      <c r="V137" s="1">
        <v>7.8305000000000007E-6</v>
      </c>
      <c r="W137" s="1">
        <v>8.1869999999999997E-6</v>
      </c>
      <c r="X137" s="1">
        <v>8.5395000000000001E-6</v>
      </c>
      <c r="Y137" s="1">
        <v>8.8879000000000001E-6</v>
      </c>
      <c r="Z137" s="1">
        <v>9.2322999999999997E-6</v>
      </c>
      <c r="AA137" s="1">
        <v>9.5727000000000007E-6</v>
      </c>
      <c r="AB137" s="1">
        <v>9.9090999999999997E-6</v>
      </c>
      <c r="AC137" s="1">
        <v>1.0241000000000001E-5</v>
      </c>
      <c r="AD137" s="1">
        <v>1.057E-5</v>
      </c>
      <c r="AE137" s="1">
        <v>1.0893999999999999E-5</v>
      </c>
      <c r="AF137" s="1">
        <v>1.1214E-5</v>
      </c>
      <c r="AG137" s="1">
        <v>1.153E-5</v>
      </c>
      <c r="AH137" s="1">
        <v>1.1843E-5</v>
      </c>
      <c r="AI137" s="1">
        <v>1.2150999999999999E-5</v>
      </c>
      <c r="AJ137" s="1">
        <v>1.2455E-5</v>
      </c>
      <c r="AK137" s="1">
        <v>1.2755000000000001E-5</v>
      </c>
      <c r="AL137" s="1">
        <v>1.3050999999999999E-5</v>
      </c>
      <c r="AM137" s="1">
        <v>1.3343000000000001E-5</v>
      </c>
      <c r="AN137" s="1">
        <v>1.3631999999999999E-5</v>
      </c>
      <c r="AO137" s="1">
        <v>1.3916E-5</v>
      </c>
      <c r="AP137" s="1">
        <v>1.4195999999999999E-5</v>
      </c>
      <c r="AQ137" s="1">
        <v>1.4472E-5</v>
      </c>
      <c r="AR137" s="1">
        <v>1.4744E-5</v>
      </c>
      <c r="AS137" s="1">
        <v>1.5012E-5</v>
      </c>
      <c r="AT137" s="1">
        <v>1.5276000000000001E-5</v>
      </c>
      <c r="AU137" s="1">
        <v>1.5536000000000002E-5</v>
      </c>
      <c r="AV137" s="1">
        <v>1.5792000000000001E-5</v>
      </c>
      <c r="AW137" s="1">
        <v>1.6044000000000001E-5</v>
      </c>
      <c r="AX137" s="1">
        <v>1.6293000000000001E-5</v>
      </c>
      <c r="AY137" s="1">
        <v>1.6537000000000001E-5</v>
      </c>
    </row>
    <row r="138" spans="1:51">
      <c r="A138" t="s">
        <v>136</v>
      </c>
      <c r="B138" s="1">
        <v>1.2408E-11</v>
      </c>
      <c r="C138" s="1">
        <v>1.1238999999999999E-6</v>
      </c>
      <c r="D138" s="1">
        <v>2.4294E-6</v>
      </c>
      <c r="E138" s="1">
        <v>3.7701000000000001E-6</v>
      </c>
      <c r="F138" s="1">
        <v>5.1131000000000002E-6</v>
      </c>
      <c r="G138" s="1">
        <v>6.4513999999999998E-6</v>
      </c>
      <c r="H138" s="1">
        <v>7.7829999999999999E-6</v>
      </c>
      <c r="I138" s="1">
        <v>9.1078999999999997E-6</v>
      </c>
      <c r="J138" s="1">
        <v>1.0426E-5</v>
      </c>
      <c r="K138" s="1">
        <v>1.1737E-5</v>
      </c>
      <c r="L138" s="1">
        <v>1.3040999999999999E-5</v>
      </c>
      <c r="M138" s="1">
        <v>1.4338999999999999E-5</v>
      </c>
      <c r="N138" s="1">
        <v>1.5628999999999999E-5</v>
      </c>
      <c r="O138" s="1">
        <v>1.6912999999999999E-5</v>
      </c>
      <c r="P138" s="1">
        <v>1.8189000000000002E-5</v>
      </c>
      <c r="Q138" s="1">
        <v>1.9457999999999999E-5</v>
      </c>
      <c r="R138" s="1">
        <v>2.0720000000000002E-5</v>
      </c>
      <c r="S138" s="1">
        <v>2.1974E-5</v>
      </c>
      <c r="T138" s="1">
        <v>2.3221999999999999E-5</v>
      </c>
      <c r="U138" s="1">
        <v>2.4462000000000001E-5</v>
      </c>
      <c r="V138" s="1">
        <v>2.5695E-5</v>
      </c>
      <c r="W138" s="1">
        <v>2.692E-5</v>
      </c>
      <c r="X138" s="1">
        <v>2.8138000000000001E-5</v>
      </c>
      <c r="Y138" s="1">
        <v>2.9348000000000001E-5</v>
      </c>
      <c r="Z138" s="1">
        <v>3.0550999999999999E-5</v>
      </c>
      <c r="AA138" s="1">
        <v>3.1745999999999997E-5</v>
      </c>
      <c r="AB138" s="1">
        <v>3.2934E-5</v>
      </c>
      <c r="AC138" s="1">
        <v>3.4112999999999997E-5</v>
      </c>
      <c r="AD138" s="1">
        <v>3.5284999999999998E-5</v>
      </c>
      <c r="AE138" s="1">
        <v>3.6449999999999998E-5</v>
      </c>
      <c r="AF138" s="1">
        <v>3.7605999999999999E-5</v>
      </c>
      <c r="AG138" s="1">
        <v>3.8754999999999997E-5</v>
      </c>
      <c r="AH138" s="1">
        <v>3.9894999999999997E-5</v>
      </c>
      <c r="AI138" s="1">
        <v>4.1028000000000001E-5</v>
      </c>
      <c r="AJ138" s="1">
        <v>4.2153000000000001E-5</v>
      </c>
      <c r="AK138" s="1">
        <v>4.3269000000000002E-5</v>
      </c>
      <c r="AL138" s="1">
        <v>4.4376999999999999E-5</v>
      </c>
      <c r="AM138" s="1">
        <v>4.5478000000000001E-5</v>
      </c>
      <c r="AN138" s="1">
        <v>4.6570000000000003E-5</v>
      </c>
      <c r="AO138" s="1">
        <v>4.7652999999999999E-5</v>
      </c>
      <c r="AP138" s="1">
        <v>4.8729000000000001E-5</v>
      </c>
      <c r="AQ138" s="1">
        <v>4.9796000000000002E-5</v>
      </c>
      <c r="AR138" s="1">
        <v>5.0853999999999998E-5</v>
      </c>
      <c r="AS138" s="1">
        <v>5.1904999999999999E-5</v>
      </c>
      <c r="AT138" s="1">
        <v>5.2945999999999998E-5</v>
      </c>
      <c r="AU138" s="1">
        <v>5.3978999999999999E-5</v>
      </c>
      <c r="AV138" s="1">
        <v>5.5003999999999997E-5</v>
      </c>
      <c r="AW138" s="1">
        <v>5.6019E-5</v>
      </c>
      <c r="AX138" s="1">
        <v>5.7025999999999999E-5</v>
      </c>
      <c r="AY138" s="1">
        <v>5.8025000000000001E-5</v>
      </c>
    </row>
    <row r="139" spans="1:51">
      <c r="A139" t="s">
        <v>137</v>
      </c>
      <c r="B139" s="1">
        <v>1.6873000000000001E-14</v>
      </c>
      <c r="C139" s="1">
        <v>7.7045000000000004E-11</v>
      </c>
      <c r="D139" s="1">
        <v>1.5346999999999999E-10</v>
      </c>
      <c r="E139" s="1">
        <v>2.3229999999999999E-10</v>
      </c>
      <c r="F139" s="1">
        <v>3.1200999999999999E-10</v>
      </c>
      <c r="G139" s="1">
        <v>3.9219000000000002E-10</v>
      </c>
      <c r="H139" s="1">
        <v>4.6688000000000005E-10</v>
      </c>
      <c r="I139" s="1">
        <v>5.5015000000000001E-10</v>
      </c>
      <c r="J139" s="1">
        <v>6.3083999999999996E-10</v>
      </c>
      <c r="K139" s="1">
        <v>7.1184999999999998E-10</v>
      </c>
      <c r="L139" s="1">
        <v>7.9318000000000005E-10</v>
      </c>
      <c r="M139" s="1">
        <v>8.7481999999999998E-10</v>
      </c>
      <c r="N139" s="1">
        <v>9.5677E-10</v>
      </c>
      <c r="O139" s="1">
        <v>1.039E-9</v>
      </c>
      <c r="P139" s="1">
        <v>1.1215999999999999E-9</v>
      </c>
      <c r="Q139" s="1">
        <v>1.2044000000000001E-9</v>
      </c>
      <c r="R139" s="1">
        <v>1.2876E-9</v>
      </c>
      <c r="S139" s="1">
        <v>1.3710999999999999E-9</v>
      </c>
      <c r="T139" s="1">
        <v>1.4548E-9</v>
      </c>
      <c r="U139" s="1">
        <v>1.5388999999999999E-9</v>
      </c>
      <c r="V139" s="1">
        <v>1.6233E-9</v>
      </c>
      <c r="W139" s="1">
        <v>1.7080000000000001E-9</v>
      </c>
      <c r="X139" s="1">
        <v>1.7929999999999999E-9</v>
      </c>
      <c r="Y139" s="1">
        <v>1.8783E-9</v>
      </c>
      <c r="Z139" s="1">
        <v>1.9638999999999998E-9</v>
      </c>
      <c r="AA139" s="1">
        <v>2.0498000000000001E-9</v>
      </c>
      <c r="AB139" s="1">
        <v>2.1361000000000001E-9</v>
      </c>
      <c r="AC139" s="1">
        <v>2.2227000000000002E-9</v>
      </c>
      <c r="AD139" s="1">
        <v>2.3096E-9</v>
      </c>
      <c r="AE139" s="1">
        <v>2.3968999999999999E-9</v>
      </c>
      <c r="AF139" s="1">
        <v>2.4844999999999998E-9</v>
      </c>
      <c r="AG139" s="1">
        <v>2.5723999999999999E-9</v>
      </c>
      <c r="AH139" s="1">
        <v>2.6608000000000002E-9</v>
      </c>
      <c r="AI139" s="1">
        <v>2.7494E-9</v>
      </c>
      <c r="AJ139" s="1">
        <v>2.8385000000000001E-9</v>
      </c>
      <c r="AK139" s="1">
        <v>2.9279000000000002E-9</v>
      </c>
      <c r="AL139" s="1">
        <v>3.0177E-9</v>
      </c>
      <c r="AM139" s="1">
        <v>3.1079E-9</v>
      </c>
      <c r="AN139" s="1">
        <v>3.1985000000000001E-9</v>
      </c>
      <c r="AO139" s="1">
        <v>3.2894999999999999E-9</v>
      </c>
      <c r="AP139" s="1">
        <v>3.3809000000000002E-9</v>
      </c>
      <c r="AQ139" s="1">
        <v>3.4726999999999998E-9</v>
      </c>
      <c r="AR139" s="1">
        <v>3.5649E-9</v>
      </c>
      <c r="AS139" s="1">
        <v>3.6575999999999999E-9</v>
      </c>
      <c r="AT139" s="1">
        <v>3.7507999999999999E-9</v>
      </c>
      <c r="AU139" s="1">
        <v>3.8443000000000001E-9</v>
      </c>
      <c r="AV139" s="1">
        <v>3.9384000000000004E-9</v>
      </c>
      <c r="AW139" s="1">
        <v>4.0329E-9</v>
      </c>
      <c r="AX139" s="1">
        <v>4.1279000000000002E-9</v>
      </c>
      <c r="AY139" s="1">
        <v>4.2234000000000001E-9</v>
      </c>
    </row>
    <row r="140" spans="1:51">
      <c r="A140" t="s">
        <v>138</v>
      </c>
      <c r="B140" s="1">
        <v>4.2066000000000001E-11</v>
      </c>
      <c r="C140" s="1">
        <v>6.0824999999999996E-7</v>
      </c>
      <c r="D140" s="1">
        <v>6.1155999999999995E-7</v>
      </c>
      <c r="E140" s="1">
        <v>6.1150999999999995E-7</v>
      </c>
      <c r="F140" s="1">
        <v>6.1150999999999995E-7</v>
      </c>
      <c r="G140" s="1">
        <v>6.1152999999999997E-7</v>
      </c>
      <c r="H140" s="1">
        <v>6.1167000000000002E-7</v>
      </c>
      <c r="I140" s="1">
        <v>6.1165999999999996E-7</v>
      </c>
      <c r="J140" s="1">
        <v>6.117E-7</v>
      </c>
      <c r="K140" s="1">
        <v>6.1172999999999999E-7</v>
      </c>
      <c r="L140" s="1">
        <v>6.1175999999999997E-7</v>
      </c>
      <c r="M140" s="1">
        <v>6.1177999999999999E-7</v>
      </c>
      <c r="N140" s="1">
        <v>6.1180000000000001E-7</v>
      </c>
      <c r="O140" s="1">
        <v>6.1180999999999997E-7</v>
      </c>
      <c r="P140" s="1">
        <v>6.1182000000000004E-7</v>
      </c>
      <c r="Q140" s="1">
        <v>6.1182000000000004E-7</v>
      </c>
      <c r="R140" s="1">
        <v>6.1180999999999997E-7</v>
      </c>
      <c r="S140" s="1">
        <v>6.1180000000000001E-7</v>
      </c>
      <c r="T140" s="1">
        <v>6.1177999999999999E-7</v>
      </c>
      <c r="U140" s="1">
        <v>6.1175000000000001E-7</v>
      </c>
      <c r="V140" s="1">
        <v>6.1172000000000003E-7</v>
      </c>
      <c r="W140" s="1">
        <v>6.1169000000000005E-7</v>
      </c>
      <c r="X140" s="1">
        <v>6.1165E-7</v>
      </c>
      <c r="Y140" s="1">
        <v>6.116E-7</v>
      </c>
      <c r="Z140" s="1">
        <v>6.1154999999999999E-7</v>
      </c>
      <c r="AA140" s="1">
        <v>6.1149999999999999E-7</v>
      </c>
      <c r="AB140" s="1">
        <v>6.1144000000000003E-7</v>
      </c>
      <c r="AC140" s="1">
        <v>6.1137E-7</v>
      </c>
      <c r="AD140" s="1">
        <v>6.1129999999999997E-7</v>
      </c>
      <c r="AE140" s="1">
        <v>6.1122999999999995E-7</v>
      </c>
      <c r="AF140" s="1">
        <v>6.1114999999999996E-7</v>
      </c>
      <c r="AG140" s="1">
        <v>6.1106999999999998E-7</v>
      </c>
      <c r="AH140" s="1">
        <v>6.1098999999999999E-7</v>
      </c>
      <c r="AI140" s="1">
        <v>6.1090000000000005E-7</v>
      </c>
      <c r="AJ140" s="1">
        <v>6.1081E-7</v>
      </c>
      <c r="AK140" s="1">
        <v>6.1070999999999999E-7</v>
      </c>
      <c r="AL140" s="1">
        <v>6.1060999999999999E-7</v>
      </c>
      <c r="AM140" s="1">
        <v>6.1050999999999998E-7</v>
      </c>
      <c r="AN140" s="1">
        <v>6.1040999999999997E-7</v>
      </c>
      <c r="AO140" s="1">
        <v>6.1030000000000001E-7</v>
      </c>
      <c r="AP140" s="1">
        <v>6.1019000000000004E-7</v>
      </c>
      <c r="AQ140" s="1">
        <v>6.1007999999999997E-7</v>
      </c>
      <c r="AR140" s="1">
        <v>6.0996000000000004E-7</v>
      </c>
      <c r="AS140" s="1">
        <v>6.0984000000000001E-7</v>
      </c>
      <c r="AT140" s="1">
        <v>6.0971999999999998E-7</v>
      </c>
      <c r="AU140" s="1">
        <v>6.0959999999999995E-7</v>
      </c>
      <c r="AV140" s="1">
        <v>6.0948000000000003E-7</v>
      </c>
      <c r="AW140" s="1">
        <v>6.0935000000000004E-7</v>
      </c>
      <c r="AX140" s="1">
        <v>6.0922000000000005E-7</v>
      </c>
      <c r="AY140" s="1">
        <v>6.0908999999999996E-7</v>
      </c>
    </row>
    <row r="141" spans="1:51">
      <c r="A141" t="s">
        <v>139</v>
      </c>
      <c r="B141" s="1">
        <v>9.4819000000000006E-11</v>
      </c>
      <c r="C141" s="1">
        <v>3.7041000000000001E-8</v>
      </c>
      <c r="D141" s="1">
        <v>3.7206999999999997E-8</v>
      </c>
      <c r="E141" s="1">
        <v>3.7183000000000003E-8</v>
      </c>
      <c r="F141" s="1">
        <v>3.7160999999999998E-8</v>
      </c>
      <c r="G141" s="1">
        <v>3.7141000000000002E-8</v>
      </c>
      <c r="H141" s="1">
        <v>3.7136999999999997E-8</v>
      </c>
      <c r="I141" s="1">
        <v>3.7113000000000003E-8</v>
      </c>
      <c r="J141" s="1">
        <v>3.7095999999999997E-8</v>
      </c>
      <c r="K141" s="1">
        <v>3.7078999999999997E-8</v>
      </c>
      <c r="L141" s="1">
        <v>3.7062999999999999E-8</v>
      </c>
      <c r="M141" s="1">
        <v>3.7048000000000002E-8</v>
      </c>
      <c r="N141" s="1">
        <v>3.7031999999999997E-8</v>
      </c>
      <c r="O141" s="1">
        <v>3.7017E-8</v>
      </c>
      <c r="P141" s="1">
        <v>3.7002999999999997E-8</v>
      </c>
      <c r="Q141" s="1">
        <v>3.6988E-8</v>
      </c>
      <c r="R141" s="1">
        <v>3.6973999999999997E-8</v>
      </c>
      <c r="S141" s="1">
        <v>3.6959E-8</v>
      </c>
      <c r="T141" s="1">
        <v>3.6944999999999998E-8</v>
      </c>
      <c r="U141" s="1">
        <v>3.6931000000000002E-8</v>
      </c>
      <c r="V141" s="1">
        <v>3.6918E-8</v>
      </c>
      <c r="W141" s="1">
        <v>3.6903999999999997E-8</v>
      </c>
      <c r="X141" s="1">
        <v>3.6890000000000001E-8</v>
      </c>
      <c r="Y141" s="1">
        <v>3.6877E-8</v>
      </c>
      <c r="Z141" s="1">
        <v>3.6862999999999997E-8</v>
      </c>
      <c r="AA141" s="1">
        <v>3.6849000000000001E-8</v>
      </c>
      <c r="AB141" s="1">
        <v>3.6836E-8</v>
      </c>
      <c r="AC141" s="1">
        <v>3.6821999999999997E-8</v>
      </c>
      <c r="AD141" s="1">
        <v>3.6809000000000002E-8</v>
      </c>
      <c r="AE141" s="1">
        <v>3.6796000000000001E-8</v>
      </c>
      <c r="AF141" s="1">
        <v>3.6781999999999998E-8</v>
      </c>
      <c r="AG141" s="1">
        <v>3.6768000000000002E-8</v>
      </c>
      <c r="AH141" s="1">
        <v>3.6755000000000001E-8</v>
      </c>
      <c r="AI141" s="1">
        <v>3.6740999999999998E-8</v>
      </c>
      <c r="AJ141" s="1">
        <v>3.6728000000000003E-8</v>
      </c>
      <c r="AK141" s="1">
        <v>3.6714E-8</v>
      </c>
      <c r="AL141" s="1">
        <v>3.6699999999999998E-8</v>
      </c>
      <c r="AM141" s="1">
        <v>3.6686000000000002E-8</v>
      </c>
      <c r="AN141" s="1">
        <v>3.6673E-8</v>
      </c>
      <c r="AO141" s="1">
        <v>3.6658999999999998E-8</v>
      </c>
      <c r="AP141" s="1">
        <v>3.6645000000000002E-8</v>
      </c>
      <c r="AQ141" s="1">
        <v>3.6629999999999998E-8</v>
      </c>
      <c r="AR141" s="1">
        <v>3.6616000000000002E-8</v>
      </c>
      <c r="AS141" s="1">
        <v>3.6601999999999999E-8</v>
      </c>
      <c r="AT141" s="1">
        <v>3.6587000000000002E-8</v>
      </c>
      <c r="AU141" s="1">
        <v>3.6572999999999999E-8</v>
      </c>
      <c r="AV141" s="1">
        <v>3.6558000000000002E-8</v>
      </c>
      <c r="AW141" s="1">
        <v>3.6542999999999998E-8</v>
      </c>
      <c r="AX141" s="1">
        <v>3.6528000000000001E-8</v>
      </c>
      <c r="AY141" s="1">
        <v>3.6512999999999997E-8</v>
      </c>
    </row>
    <row r="142" spans="1:51">
      <c r="A142" t="s">
        <v>140</v>
      </c>
      <c r="B142" s="1">
        <v>2.4612000000000001E-17</v>
      </c>
      <c r="C142" s="1">
        <v>1.7747000000000001E-9</v>
      </c>
      <c r="D142" s="1">
        <v>7.1945000000000003E-9</v>
      </c>
      <c r="E142" s="1">
        <v>1.6419E-8</v>
      </c>
      <c r="F142" s="1">
        <v>2.9533E-8</v>
      </c>
      <c r="G142" s="1">
        <v>4.6579999999999998E-8</v>
      </c>
      <c r="H142" s="1">
        <v>6.7356999999999999E-8</v>
      </c>
      <c r="I142" s="1">
        <v>9.2143999999999994E-8</v>
      </c>
      <c r="J142" s="1">
        <v>1.2086000000000001E-7</v>
      </c>
      <c r="K142" s="1">
        <v>1.5349000000000001E-7</v>
      </c>
      <c r="L142" s="1">
        <v>1.9002999999999999E-7</v>
      </c>
      <c r="M142" s="1">
        <v>2.3045E-7</v>
      </c>
      <c r="N142" s="1">
        <v>2.7473999999999998E-7</v>
      </c>
      <c r="O142" s="1">
        <v>3.2286999999999998E-7</v>
      </c>
      <c r="P142" s="1">
        <v>3.7482999999999998E-7</v>
      </c>
      <c r="Q142" s="1">
        <v>4.3058999999999999E-7</v>
      </c>
      <c r="R142" s="1">
        <v>4.9012999999999996E-7</v>
      </c>
      <c r="S142" s="1">
        <v>5.5341999999999999E-7</v>
      </c>
      <c r="T142" s="1">
        <v>6.2045000000000003E-7</v>
      </c>
      <c r="U142" s="1">
        <v>6.9118000000000003E-7</v>
      </c>
      <c r="V142" s="1">
        <v>7.6560000000000003E-7</v>
      </c>
      <c r="W142" s="1">
        <v>8.4368000000000005E-7</v>
      </c>
      <c r="X142" s="1">
        <v>9.2539E-7</v>
      </c>
      <c r="Y142" s="1">
        <v>1.0106999999999999E-6</v>
      </c>
      <c r="Z142" s="1">
        <v>1.0996E-6</v>
      </c>
      <c r="AA142" s="1">
        <v>1.1921E-6</v>
      </c>
      <c r="AB142" s="1">
        <v>1.2881E-6</v>
      </c>
      <c r="AC142" s="1">
        <v>1.3876000000000001E-6</v>
      </c>
      <c r="AD142" s="1">
        <v>1.4907E-6</v>
      </c>
      <c r="AE142" s="1">
        <v>1.5970999999999999E-6</v>
      </c>
      <c r="AF142" s="1">
        <v>1.7070999999999999E-6</v>
      </c>
      <c r="AG142" s="1">
        <v>1.8204E-6</v>
      </c>
      <c r="AH142" s="1">
        <v>1.9371000000000001E-6</v>
      </c>
      <c r="AI142" s="1">
        <v>2.0572E-6</v>
      </c>
      <c r="AJ142" s="1">
        <v>2.1805999999999999E-6</v>
      </c>
      <c r="AK142" s="1">
        <v>2.3072999999999999E-6</v>
      </c>
      <c r="AL142" s="1">
        <v>2.4372999999999999E-6</v>
      </c>
      <c r="AM142" s="1">
        <v>2.5706E-6</v>
      </c>
      <c r="AN142" s="1">
        <v>2.7070999999999999E-6</v>
      </c>
      <c r="AO142" s="1">
        <v>2.8468E-6</v>
      </c>
      <c r="AP142" s="1">
        <v>2.9896999999999999E-6</v>
      </c>
      <c r="AQ142" s="1">
        <v>3.1358000000000001E-6</v>
      </c>
      <c r="AR142" s="1">
        <v>3.2849999999999999E-6</v>
      </c>
      <c r="AS142" s="1">
        <v>3.4373000000000001E-6</v>
      </c>
      <c r="AT142" s="1">
        <v>3.5926000000000001E-6</v>
      </c>
      <c r="AU142" s="1">
        <v>3.7511E-6</v>
      </c>
      <c r="AV142" s="1">
        <v>3.9125000000000002E-6</v>
      </c>
      <c r="AW142" s="1">
        <v>4.0770000000000001E-6</v>
      </c>
      <c r="AX142" s="1">
        <v>4.2444000000000004E-6</v>
      </c>
      <c r="AY142" s="1">
        <v>4.4147999999999996E-6</v>
      </c>
    </row>
    <row r="143" spans="1:51">
      <c r="A143" t="s">
        <v>141</v>
      </c>
      <c r="B143" s="1">
        <v>8.5040999999999996E-22</v>
      </c>
      <c r="C143" s="1">
        <v>2.4479000000000001E-12</v>
      </c>
      <c r="D143" s="1">
        <v>1.9842E-11</v>
      </c>
      <c r="E143" s="1">
        <v>6.7762999999999994E-11</v>
      </c>
      <c r="F143" s="1">
        <v>1.6241999999999999E-10</v>
      </c>
      <c r="G143" s="1">
        <v>3.2042000000000002E-10</v>
      </c>
      <c r="H143" s="1">
        <v>5.5679E-10</v>
      </c>
      <c r="I143" s="1">
        <v>8.8956999999999996E-10</v>
      </c>
      <c r="J143" s="1">
        <v>1.3354E-9</v>
      </c>
      <c r="K143" s="1">
        <v>1.9113999999999998E-9</v>
      </c>
      <c r="L143" s="1">
        <v>2.6344999999999999E-9</v>
      </c>
      <c r="M143" s="1">
        <v>3.522E-9</v>
      </c>
      <c r="N143" s="1">
        <v>4.5908000000000003E-9</v>
      </c>
      <c r="O143" s="1">
        <v>5.8582000000000003E-9</v>
      </c>
      <c r="P143" s="1">
        <v>7.3412000000000003E-9</v>
      </c>
      <c r="Q143" s="1">
        <v>9.0572000000000005E-9</v>
      </c>
      <c r="R143" s="1">
        <v>1.1023000000000001E-8</v>
      </c>
      <c r="S143" s="1">
        <v>1.3256E-8</v>
      </c>
      <c r="T143" s="1">
        <v>1.5774E-8</v>
      </c>
      <c r="U143" s="1">
        <v>1.8593E-8</v>
      </c>
      <c r="V143" s="1">
        <v>2.1731000000000001E-8</v>
      </c>
      <c r="W143" s="1">
        <v>2.5205E-8</v>
      </c>
      <c r="X143" s="1">
        <v>2.9032000000000001E-8</v>
      </c>
      <c r="Y143" s="1">
        <v>3.3228999999999999E-8</v>
      </c>
      <c r="Z143" s="1">
        <v>3.7813000000000002E-8</v>
      </c>
      <c r="AA143" s="1">
        <v>4.2803000000000003E-8</v>
      </c>
      <c r="AB143" s="1">
        <v>4.8213999999999997E-8</v>
      </c>
      <c r="AC143" s="1">
        <v>5.4064E-8</v>
      </c>
      <c r="AD143" s="1">
        <v>6.0370000000000004E-8</v>
      </c>
      <c r="AE143" s="1">
        <v>6.7150000000000002E-8</v>
      </c>
      <c r="AF143" s="1">
        <v>7.4421000000000002E-8</v>
      </c>
      <c r="AG143" s="1">
        <v>8.2198999999999994E-8</v>
      </c>
      <c r="AH143" s="1">
        <v>9.0503E-8</v>
      </c>
      <c r="AI143" s="1">
        <v>9.9348999999999998E-8</v>
      </c>
      <c r="AJ143" s="1">
        <v>1.0876E-7</v>
      </c>
      <c r="AK143" s="1">
        <v>1.1874E-7</v>
      </c>
      <c r="AL143" s="1">
        <v>1.2932E-7</v>
      </c>
      <c r="AM143" s="1">
        <v>1.4051000000000001E-7</v>
      </c>
      <c r="AN143" s="1">
        <v>1.5232E-7</v>
      </c>
      <c r="AO143" s="1">
        <v>1.6479000000000001E-7</v>
      </c>
      <c r="AP143" s="1">
        <v>1.7791999999999999E-7</v>
      </c>
      <c r="AQ143" s="1">
        <v>1.9173000000000001E-7</v>
      </c>
      <c r="AR143" s="1">
        <v>2.0624E-7</v>
      </c>
      <c r="AS143" s="1">
        <v>2.2147000000000001E-7</v>
      </c>
      <c r="AT143" s="1">
        <v>2.3743E-7</v>
      </c>
      <c r="AU143" s="1">
        <v>2.5414000000000002E-7</v>
      </c>
      <c r="AV143" s="1">
        <v>2.7163E-7</v>
      </c>
      <c r="AW143" s="1">
        <v>2.8990000000000002E-7</v>
      </c>
      <c r="AX143" s="1">
        <v>3.0896999999999999E-7</v>
      </c>
      <c r="AY143" s="1">
        <v>3.2887000000000001E-7</v>
      </c>
    </row>
    <row r="144" spans="1:51">
      <c r="A144" t="s">
        <v>142</v>
      </c>
      <c r="B144" s="1">
        <v>8.7032999999999998E-16</v>
      </c>
      <c r="C144" s="1">
        <v>4.3632E-9</v>
      </c>
      <c r="D144" s="1">
        <v>1.5915000000000001E-8</v>
      </c>
      <c r="E144" s="1">
        <v>3.5223999999999998E-8</v>
      </c>
      <c r="F144" s="1">
        <v>6.2426999999999994E-8</v>
      </c>
      <c r="G144" s="1">
        <v>9.7568000000000004E-8</v>
      </c>
      <c r="H144" s="1">
        <v>1.4028000000000001E-7</v>
      </c>
      <c r="I144" s="1">
        <v>1.9104E-7</v>
      </c>
      <c r="J144" s="1">
        <v>2.4974000000000001E-7</v>
      </c>
      <c r="K144" s="1">
        <v>3.1638999999999999E-7</v>
      </c>
      <c r="L144" s="1">
        <v>3.9098999999999998E-7</v>
      </c>
      <c r="M144" s="1">
        <v>4.7356000000000001E-7</v>
      </c>
      <c r="N144" s="1">
        <v>5.6410999999999999E-7</v>
      </c>
      <c r="O144" s="1">
        <v>6.6265000000000002E-7</v>
      </c>
      <c r="P144" s="1">
        <v>7.6917999999999996E-7</v>
      </c>
      <c r="Q144" s="1">
        <v>8.8372000000000003E-7</v>
      </c>
      <c r="R144" s="1">
        <v>1.0063E-6</v>
      </c>
      <c r="S144" s="1">
        <v>1.1368000000000001E-6</v>
      </c>
      <c r="T144" s="1">
        <v>1.2754000000000001E-6</v>
      </c>
      <c r="U144" s="1">
        <v>1.4220999999999999E-6</v>
      </c>
      <c r="V144" s="1">
        <v>1.5768000000000001E-6</v>
      </c>
      <c r="W144" s="1">
        <v>1.7395E-6</v>
      </c>
      <c r="X144" s="1">
        <v>1.9103000000000002E-6</v>
      </c>
      <c r="Y144" s="1">
        <v>2.0891E-6</v>
      </c>
      <c r="Z144" s="1">
        <v>2.2761000000000001E-6</v>
      </c>
      <c r="AA144" s="1">
        <v>2.4710999999999999E-6</v>
      </c>
      <c r="AB144" s="1">
        <v>2.6742000000000002E-6</v>
      </c>
      <c r="AC144" s="1">
        <v>2.8853999999999999E-6</v>
      </c>
      <c r="AD144" s="1">
        <v>3.1047000000000001E-6</v>
      </c>
      <c r="AE144" s="1">
        <v>3.3320999999999998E-6</v>
      </c>
      <c r="AF144" s="1">
        <v>3.5675999999999999E-6</v>
      </c>
      <c r="AG144" s="1">
        <v>3.8112999999999998E-6</v>
      </c>
      <c r="AH144" s="1">
        <v>4.0631000000000001E-6</v>
      </c>
      <c r="AI144" s="1">
        <v>4.3231000000000002E-6</v>
      </c>
      <c r="AJ144" s="1">
        <v>4.5912000000000002E-6</v>
      </c>
      <c r="AK144" s="1">
        <v>4.8675999999999998E-6</v>
      </c>
      <c r="AL144" s="1">
        <v>5.1521000000000002E-6</v>
      </c>
      <c r="AM144" s="1">
        <v>5.4446999999999997E-6</v>
      </c>
      <c r="AN144" s="1">
        <v>5.7455999999999997E-6</v>
      </c>
      <c r="AO144" s="1">
        <v>6.0548E-6</v>
      </c>
      <c r="AP144" s="1">
        <v>6.3721000000000004E-6</v>
      </c>
      <c r="AQ144" s="1">
        <v>6.6977000000000003E-6</v>
      </c>
      <c r="AR144" s="1">
        <v>7.0315000000000004E-6</v>
      </c>
      <c r="AS144" s="1">
        <v>7.3737000000000002E-6</v>
      </c>
      <c r="AT144" s="1">
        <v>7.7240999999999995E-6</v>
      </c>
      <c r="AU144" s="1">
        <v>8.0827999999999999E-6</v>
      </c>
      <c r="AV144" s="1">
        <v>8.4498E-6</v>
      </c>
      <c r="AW144" s="1">
        <v>8.8250999999999996E-6</v>
      </c>
      <c r="AX144" s="1">
        <v>9.2088000000000007E-6</v>
      </c>
      <c r="AY144" s="1">
        <v>9.6008999999999998E-6</v>
      </c>
    </row>
    <row r="145" spans="1:51">
      <c r="A145" t="s">
        <v>143</v>
      </c>
      <c r="B145" s="1">
        <v>2.3007000000000001E-15</v>
      </c>
      <c r="C145" s="1">
        <v>3.2229000000000001E-6</v>
      </c>
      <c r="D145" s="1">
        <v>7.0527999999999996E-6</v>
      </c>
      <c r="E145" s="1">
        <v>1.0868E-5</v>
      </c>
      <c r="F145" s="1">
        <v>1.4664000000000001E-5</v>
      </c>
      <c r="G145" s="1">
        <v>1.8442999999999999E-5</v>
      </c>
      <c r="H145" s="1">
        <v>2.2206000000000001E-5</v>
      </c>
      <c r="I145" s="1">
        <v>2.5950000000000001E-5</v>
      </c>
      <c r="J145" s="1">
        <v>2.9675999999999998E-5</v>
      </c>
      <c r="K145" s="1">
        <v>3.3383999999999997E-5</v>
      </c>
      <c r="L145" s="1">
        <v>3.7075E-5</v>
      </c>
      <c r="M145" s="1">
        <v>4.0747000000000001E-5</v>
      </c>
      <c r="N145" s="1">
        <v>4.4400999999999997E-5</v>
      </c>
      <c r="O145" s="1">
        <v>4.8035999999999999E-5</v>
      </c>
      <c r="P145" s="1">
        <v>5.1653000000000002E-5</v>
      </c>
      <c r="Q145" s="1">
        <v>5.5251999999999999E-5</v>
      </c>
      <c r="R145" s="1">
        <v>5.8832000000000002E-5</v>
      </c>
      <c r="S145" s="1">
        <v>6.2393999999999999E-5</v>
      </c>
      <c r="T145" s="1">
        <v>6.5937000000000002E-5</v>
      </c>
      <c r="U145" s="1">
        <v>6.9460000000000002E-5</v>
      </c>
      <c r="V145" s="1">
        <v>7.2965000000000004E-5</v>
      </c>
      <c r="W145" s="1">
        <v>7.6451000000000004E-5</v>
      </c>
      <c r="X145" s="1">
        <v>7.9918000000000003E-5</v>
      </c>
      <c r="Y145" s="1">
        <v>8.3366000000000001E-5</v>
      </c>
      <c r="Z145" s="1">
        <v>8.6793999999999996E-5</v>
      </c>
      <c r="AA145" s="1">
        <v>9.0203000000000004E-5</v>
      </c>
      <c r="AB145" s="1">
        <v>9.3591999999999994E-5</v>
      </c>
      <c r="AC145" s="1">
        <v>9.6961999999999998E-5</v>
      </c>
      <c r="AD145" s="1">
        <v>1.0030999999999999E-4</v>
      </c>
      <c r="AE145" s="1">
        <v>1.0364E-4</v>
      </c>
      <c r="AF145" s="1">
        <v>1.0695E-4</v>
      </c>
      <c r="AG145" s="1">
        <v>1.1024E-4</v>
      </c>
      <c r="AH145" s="1">
        <v>1.1351E-4</v>
      </c>
      <c r="AI145" s="1">
        <v>1.1677E-4</v>
      </c>
      <c r="AJ145" s="1">
        <v>1.2E-4</v>
      </c>
      <c r="AK145" s="1">
        <v>1.2321000000000001E-4</v>
      </c>
      <c r="AL145" s="1">
        <v>1.2640000000000001E-4</v>
      </c>
      <c r="AM145" s="1">
        <v>1.2956999999999999E-4</v>
      </c>
      <c r="AN145" s="1">
        <v>1.3270999999999999E-4</v>
      </c>
      <c r="AO145" s="1">
        <v>1.3584E-4</v>
      </c>
      <c r="AP145" s="1">
        <v>1.3894999999999999E-4</v>
      </c>
      <c r="AQ145" s="1">
        <v>1.4203999999999999E-4</v>
      </c>
      <c r="AR145" s="1">
        <v>1.451E-4</v>
      </c>
      <c r="AS145" s="1">
        <v>1.4815E-4</v>
      </c>
      <c r="AT145" s="1">
        <v>1.5117E-4</v>
      </c>
      <c r="AU145" s="1">
        <v>1.5417E-4</v>
      </c>
      <c r="AV145" s="1">
        <v>1.5715E-4</v>
      </c>
      <c r="AW145" s="1">
        <v>1.6011000000000001E-4</v>
      </c>
      <c r="AX145" s="1">
        <v>1.6305000000000001E-4</v>
      </c>
      <c r="AY145" s="1">
        <v>1.6597000000000001E-4</v>
      </c>
    </row>
    <row r="146" spans="1:51">
      <c r="A146" t="s">
        <v>144</v>
      </c>
      <c r="B146" s="1">
        <v>1.9890000000000001E-12</v>
      </c>
      <c r="C146" s="1">
        <v>5.1418999999999998E-6</v>
      </c>
      <c r="D146" s="1">
        <v>1.063E-5</v>
      </c>
      <c r="E146" s="1">
        <v>1.6130999999999999E-5</v>
      </c>
      <c r="F146" s="1">
        <v>2.1642999999999999E-5</v>
      </c>
      <c r="G146" s="1">
        <v>2.7166999999999999E-5</v>
      </c>
      <c r="H146" s="1">
        <v>3.2703000000000002E-5</v>
      </c>
      <c r="I146" s="1">
        <v>3.8250999999999997E-5</v>
      </c>
      <c r="J146" s="1">
        <v>4.3812E-5</v>
      </c>
      <c r="K146" s="1">
        <v>4.9384E-5</v>
      </c>
      <c r="L146" s="1">
        <v>5.4969000000000002E-5</v>
      </c>
      <c r="M146" s="1">
        <v>6.0566999999999998E-5</v>
      </c>
      <c r="N146" s="1">
        <v>6.6175999999999998E-5</v>
      </c>
      <c r="O146" s="1">
        <v>7.1798000000000006E-5</v>
      </c>
      <c r="P146" s="1">
        <v>7.7432E-5</v>
      </c>
      <c r="Q146" s="1">
        <v>8.3078000000000007E-5</v>
      </c>
      <c r="R146" s="1">
        <v>8.8737000000000001E-5</v>
      </c>
      <c r="S146" s="1">
        <v>9.4407000000000006E-5</v>
      </c>
      <c r="T146" s="1">
        <v>1.0009E-4</v>
      </c>
      <c r="U146" s="1">
        <v>1.0577999999999999E-4</v>
      </c>
      <c r="V146" s="1">
        <v>1.1149E-4</v>
      </c>
      <c r="W146" s="1">
        <v>1.1721E-4</v>
      </c>
      <c r="X146" s="1">
        <v>1.2294000000000001E-4</v>
      </c>
      <c r="Y146" s="1">
        <v>1.2868999999999999E-4</v>
      </c>
      <c r="Z146" s="1">
        <v>1.3443999999999999E-4</v>
      </c>
      <c r="AA146" s="1">
        <v>1.4020999999999999E-4</v>
      </c>
      <c r="AB146" s="1">
        <v>1.4599E-4</v>
      </c>
      <c r="AC146" s="1">
        <v>1.5177999999999999E-4</v>
      </c>
      <c r="AD146" s="1">
        <v>1.5757999999999999E-4</v>
      </c>
      <c r="AE146" s="1">
        <v>1.6339999999999999E-4</v>
      </c>
      <c r="AF146" s="1">
        <v>1.6922000000000001E-4</v>
      </c>
      <c r="AG146" s="1">
        <v>1.7505999999999999E-4</v>
      </c>
      <c r="AH146" s="1">
        <v>1.8091E-4</v>
      </c>
      <c r="AI146" s="1">
        <v>1.8678E-4</v>
      </c>
      <c r="AJ146" s="1">
        <v>1.9264999999999999E-4</v>
      </c>
      <c r="AK146" s="1">
        <v>1.9854000000000001E-4</v>
      </c>
      <c r="AL146" s="1">
        <v>2.0443999999999999E-4</v>
      </c>
      <c r="AM146" s="1">
        <v>2.1034999999999999E-4</v>
      </c>
      <c r="AN146" s="1">
        <v>2.1626999999999999E-4</v>
      </c>
      <c r="AO146" s="1">
        <v>2.2220000000000001E-4</v>
      </c>
      <c r="AP146" s="1">
        <v>2.2814999999999999E-4</v>
      </c>
      <c r="AQ146" s="1">
        <v>2.3410999999999999E-4</v>
      </c>
      <c r="AR146" s="1">
        <v>2.4007999999999999E-4</v>
      </c>
      <c r="AS146" s="1">
        <v>2.4605999999999999E-4</v>
      </c>
      <c r="AT146" s="1">
        <v>2.5204999999999997E-4</v>
      </c>
      <c r="AU146" s="1">
        <v>2.5806000000000001E-4</v>
      </c>
      <c r="AV146" s="1">
        <v>2.6406999999999998E-4</v>
      </c>
      <c r="AW146" s="1">
        <v>2.7010000000000001E-4</v>
      </c>
      <c r="AX146" s="1">
        <v>2.7614000000000002E-4</v>
      </c>
      <c r="AY146" s="1">
        <v>2.8219999999999997E-4</v>
      </c>
    </row>
    <row r="147" spans="1:51">
      <c r="A147" t="s">
        <v>145</v>
      </c>
      <c r="B147" s="1">
        <v>1.0252E-10</v>
      </c>
      <c r="C147" s="1">
        <v>7.6730000000000005E-7</v>
      </c>
      <c r="D147" s="1">
        <v>7.7056000000000004E-7</v>
      </c>
      <c r="E147" s="1">
        <v>7.7057E-7</v>
      </c>
      <c r="F147" s="1">
        <v>7.7064999999999998E-7</v>
      </c>
      <c r="G147" s="1">
        <v>7.7077999999999997E-7</v>
      </c>
      <c r="H147" s="1">
        <v>7.7110000000000002E-7</v>
      </c>
      <c r="I147" s="1">
        <v>7.7118E-7</v>
      </c>
      <c r="J147" s="1">
        <v>7.7135999999999999E-7</v>
      </c>
      <c r="K147" s="1">
        <v>7.7153999999999999E-7</v>
      </c>
      <c r="L147" s="1">
        <v>7.7174E-7</v>
      </c>
      <c r="M147" s="1">
        <v>7.7194000000000002E-7</v>
      </c>
      <c r="N147" s="1">
        <v>7.7214000000000003E-7</v>
      </c>
      <c r="O147" s="1">
        <v>7.7235999999999996E-7</v>
      </c>
      <c r="P147" s="1">
        <v>7.7257000000000004E-7</v>
      </c>
      <c r="Q147" s="1">
        <v>7.7278999999999997E-7</v>
      </c>
      <c r="R147" s="1">
        <v>7.7301999999999997E-7</v>
      </c>
      <c r="S147" s="1">
        <v>7.7324999999999997E-7</v>
      </c>
      <c r="T147" s="1">
        <v>7.7347999999999996E-7</v>
      </c>
      <c r="U147" s="1">
        <v>7.7372000000000002E-7</v>
      </c>
      <c r="V147" s="1">
        <v>7.7395999999999998E-7</v>
      </c>
      <c r="W147" s="1">
        <v>7.7421E-7</v>
      </c>
      <c r="X147" s="1">
        <v>7.7446000000000001E-7</v>
      </c>
      <c r="Y147" s="1">
        <v>7.7471000000000003E-7</v>
      </c>
      <c r="Z147" s="1">
        <v>7.7497000000000001E-7</v>
      </c>
      <c r="AA147" s="1">
        <v>7.7522999999999999E-7</v>
      </c>
      <c r="AB147" s="1">
        <v>7.7550000000000003E-7</v>
      </c>
      <c r="AC147" s="1">
        <v>7.7576999999999996E-7</v>
      </c>
      <c r="AD147" s="1">
        <v>7.7604000000000001E-7</v>
      </c>
      <c r="AE147" s="1">
        <v>7.7632000000000001E-7</v>
      </c>
      <c r="AF147" s="1">
        <v>7.7660000000000001E-7</v>
      </c>
      <c r="AG147" s="1">
        <v>7.7688999999999996E-7</v>
      </c>
      <c r="AH147" s="1">
        <v>7.7718000000000003E-7</v>
      </c>
      <c r="AI147" s="1">
        <v>7.7746999999999999E-7</v>
      </c>
      <c r="AJ147" s="1">
        <v>7.7777000000000001E-7</v>
      </c>
      <c r="AK147" s="1">
        <v>7.7807999999999999E-7</v>
      </c>
      <c r="AL147" s="1">
        <v>7.7838999999999997E-7</v>
      </c>
      <c r="AM147" s="1">
        <v>7.7869999999999995E-7</v>
      </c>
      <c r="AN147" s="1">
        <v>7.7902E-7</v>
      </c>
      <c r="AO147" s="1">
        <v>7.7935E-7</v>
      </c>
      <c r="AP147" s="1">
        <v>7.7968E-7</v>
      </c>
      <c r="AQ147" s="1">
        <v>7.8001999999999997E-7</v>
      </c>
      <c r="AR147" s="1">
        <v>7.8036000000000003E-7</v>
      </c>
      <c r="AS147" s="1">
        <v>7.807E-7</v>
      </c>
      <c r="AT147" s="1">
        <v>7.8105999999999998E-7</v>
      </c>
      <c r="AU147" s="1">
        <v>7.8141999999999997E-7</v>
      </c>
      <c r="AV147" s="1">
        <v>7.8177999999999995E-7</v>
      </c>
      <c r="AW147" s="1">
        <v>7.8215E-7</v>
      </c>
      <c r="AX147" s="1">
        <v>7.8253000000000001E-7</v>
      </c>
      <c r="AY147" s="1">
        <v>7.8291000000000001E-7</v>
      </c>
    </row>
    <row r="148" spans="1:51">
      <c r="A148" t="s">
        <v>146</v>
      </c>
      <c r="B148" s="1">
        <v>1.0313E-10</v>
      </c>
      <c r="C148" s="1">
        <v>7.4777000000000004E-6</v>
      </c>
      <c r="D148" s="1">
        <v>1.4946999999999999E-5</v>
      </c>
      <c r="E148" s="1">
        <v>2.2405999999999999E-5</v>
      </c>
      <c r="F148" s="1">
        <v>2.9856999999999999E-5</v>
      </c>
      <c r="G148" s="1">
        <v>3.7299000000000003E-5</v>
      </c>
      <c r="H148" s="1">
        <v>4.4736E-5</v>
      </c>
      <c r="I148" s="1">
        <v>5.2163999999999997E-5</v>
      </c>
      <c r="J148" s="1">
        <v>5.9585E-5</v>
      </c>
      <c r="K148" s="1">
        <v>6.6999E-5</v>
      </c>
      <c r="L148" s="1">
        <v>7.4406000000000006E-5</v>
      </c>
      <c r="M148" s="1">
        <v>8.1805999999999996E-5</v>
      </c>
      <c r="N148" s="1">
        <v>8.92E-5</v>
      </c>
      <c r="O148" s="1">
        <v>9.6586E-5</v>
      </c>
      <c r="P148" s="1">
        <v>1.0397E-4</v>
      </c>
      <c r="Q148" s="1">
        <v>1.1134E-4</v>
      </c>
      <c r="R148" s="1">
        <v>1.1870999999999999E-4</v>
      </c>
      <c r="S148" s="1">
        <v>1.2606999999999999E-4</v>
      </c>
      <c r="T148" s="1">
        <v>1.3342000000000001E-4</v>
      </c>
      <c r="U148" s="1">
        <v>1.4077E-4</v>
      </c>
      <c r="V148" s="1">
        <v>1.4810999999999999E-4</v>
      </c>
      <c r="W148" s="1">
        <v>1.5543999999999999E-4</v>
      </c>
      <c r="X148" s="1">
        <v>1.6276999999999999E-4</v>
      </c>
      <c r="Y148" s="1">
        <v>1.7008999999999999E-4</v>
      </c>
      <c r="Z148" s="1">
        <v>1.7741E-4</v>
      </c>
      <c r="AA148" s="1">
        <v>1.8471000000000001E-4</v>
      </c>
      <c r="AB148" s="1">
        <v>1.9201999999999999E-4</v>
      </c>
      <c r="AC148" s="1">
        <v>1.9930999999999999E-4</v>
      </c>
      <c r="AD148" s="1">
        <v>2.0660000000000001E-4</v>
      </c>
      <c r="AE148" s="1">
        <v>2.1389E-4</v>
      </c>
      <c r="AF148" s="1">
        <v>2.2116E-4</v>
      </c>
      <c r="AG148" s="1">
        <v>2.2843000000000001E-4</v>
      </c>
      <c r="AH148" s="1">
        <v>2.3570000000000001E-4</v>
      </c>
      <c r="AI148" s="1">
        <v>2.4295E-4</v>
      </c>
      <c r="AJ148" s="1">
        <v>2.5020000000000001E-4</v>
      </c>
      <c r="AK148" s="1">
        <v>2.5745E-4</v>
      </c>
      <c r="AL148" s="1">
        <v>2.6468999999999999E-4</v>
      </c>
      <c r="AM148" s="1">
        <v>2.7191999999999999E-4</v>
      </c>
      <c r="AN148" s="1">
        <v>2.7913999999999999E-4</v>
      </c>
      <c r="AO148" s="1">
        <v>2.8635999999999999E-4</v>
      </c>
      <c r="AP148" s="1">
        <v>2.9357E-4</v>
      </c>
      <c r="AQ148" s="1">
        <v>3.0077000000000001E-4</v>
      </c>
      <c r="AR148" s="1">
        <v>3.0797000000000002E-4</v>
      </c>
      <c r="AS148" s="1">
        <v>3.1515999999999998E-4</v>
      </c>
      <c r="AT148" s="1">
        <v>3.2234000000000001E-4</v>
      </c>
      <c r="AU148" s="1">
        <v>3.2951999999999998E-4</v>
      </c>
      <c r="AV148" s="1">
        <v>3.3669E-4</v>
      </c>
      <c r="AW148" s="1">
        <v>3.4384999999999998E-4</v>
      </c>
      <c r="AX148" s="1">
        <v>3.5101000000000002E-4</v>
      </c>
      <c r="AY148" s="1">
        <v>3.5816E-4</v>
      </c>
    </row>
    <row r="149" spans="1:51">
      <c r="A149" t="s">
        <v>147</v>
      </c>
      <c r="B149" s="1">
        <v>1.1793999999999999E-11</v>
      </c>
      <c r="C149" s="1">
        <v>5.7848000000000003E-8</v>
      </c>
      <c r="D149" s="1">
        <v>5.8145999999999997E-8</v>
      </c>
      <c r="E149" s="1">
        <v>5.8140999999999998E-8</v>
      </c>
      <c r="F149" s="1">
        <v>5.8140000000000003E-8</v>
      </c>
      <c r="G149" s="1">
        <v>5.8141999999999999E-8</v>
      </c>
      <c r="H149" s="1">
        <v>5.8151000000000002E-8</v>
      </c>
      <c r="I149" s="1">
        <v>5.8151999999999997E-8</v>
      </c>
      <c r="J149" s="1">
        <v>5.8157000000000003E-8</v>
      </c>
      <c r="K149" s="1">
        <v>5.8162000000000002E-8</v>
      </c>
      <c r="L149" s="1">
        <v>5.8167000000000001E-8</v>
      </c>
      <c r="M149" s="1">
        <v>5.8173000000000001E-8</v>
      </c>
      <c r="N149" s="1">
        <v>5.8178E-8</v>
      </c>
      <c r="O149" s="1">
        <v>5.8184E-8</v>
      </c>
      <c r="P149" s="1">
        <v>5.819E-8</v>
      </c>
      <c r="Q149" s="1">
        <v>5.8196E-8</v>
      </c>
      <c r="R149" s="1">
        <v>5.8202000000000001E-8</v>
      </c>
      <c r="S149" s="1">
        <v>5.8207E-8</v>
      </c>
      <c r="T149" s="1">
        <v>5.8213E-8</v>
      </c>
      <c r="U149" s="1">
        <v>5.8219E-8</v>
      </c>
      <c r="V149" s="1">
        <v>5.8225E-8</v>
      </c>
      <c r="W149" s="1">
        <v>5.8231E-8</v>
      </c>
      <c r="X149" s="1">
        <v>5.8237000000000001E-8</v>
      </c>
      <c r="Y149" s="1">
        <v>5.8243000000000001E-8</v>
      </c>
      <c r="Z149" s="1">
        <v>5.8248E-8</v>
      </c>
      <c r="AA149" s="1">
        <v>5.8254E-8</v>
      </c>
      <c r="AB149" s="1">
        <v>5.826E-8</v>
      </c>
      <c r="AC149" s="1">
        <v>5.8266E-8</v>
      </c>
      <c r="AD149" s="1">
        <v>5.8272000000000001E-8</v>
      </c>
      <c r="AE149" s="1">
        <v>5.8277E-8</v>
      </c>
      <c r="AF149" s="1">
        <v>5.8283E-8</v>
      </c>
      <c r="AG149" s="1">
        <v>5.8289E-8</v>
      </c>
      <c r="AH149" s="1">
        <v>5.8295E-8</v>
      </c>
      <c r="AI149" s="1">
        <v>5.8299999999999999E-8</v>
      </c>
      <c r="AJ149" s="1">
        <v>5.8305999999999999E-8</v>
      </c>
      <c r="AK149" s="1">
        <v>5.8312E-8</v>
      </c>
      <c r="AL149" s="1">
        <v>5.8318E-8</v>
      </c>
      <c r="AM149" s="1">
        <v>5.8322999999999999E-8</v>
      </c>
      <c r="AN149" s="1">
        <v>5.8328999999999999E-8</v>
      </c>
      <c r="AO149" s="1">
        <v>5.8334999999999999E-8</v>
      </c>
      <c r="AP149" s="1">
        <v>5.8340999999999999E-8</v>
      </c>
      <c r="AQ149" s="1">
        <v>5.8347E-8</v>
      </c>
      <c r="AR149" s="1">
        <v>5.8353E-8</v>
      </c>
      <c r="AS149" s="1">
        <v>5.8357999999999999E-8</v>
      </c>
      <c r="AT149" s="1">
        <v>5.8363999999999999E-8</v>
      </c>
      <c r="AU149" s="1">
        <v>5.8369999999999999E-8</v>
      </c>
      <c r="AV149" s="1">
        <v>5.8375999999999999E-8</v>
      </c>
      <c r="AW149" s="1">
        <v>5.8383000000000001E-8</v>
      </c>
      <c r="AX149" s="1">
        <v>5.8389000000000001E-8</v>
      </c>
      <c r="AY149" s="1">
        <v>5.8395000000000001E-8</v>
      </c>
    </row>
    <row r="150" spans="1:51">
      <c r="A150" t="s">
        <v>148</v>
      </c>
      <c r="B150" s="1">
        <v>1.0296E-10</v>
      </c>
      <c r="C150" s="1">
        <v>7.4659E-6</v>
      </c>
      <c r="D150" s="1">
        <v>1.4927E-5</v>
      </c>
      <c r="E150" s="1">
        <v>2.2382999999999999E-5</v>
      </c>
      <c r="F150" s="1">
        <v>2.9835000000000001E-5</v>
      </c>
      <c r="G150" s="1">
        <v>3.7282E-5</v>
      </c>
      <c r="H150" s="1">
        <v>4.4728000000000003E-5</v>
      </c>
      <c r="I150" s="1">
        <v>5.2169000000000001E-5</v>
      </c>
      <c r="J150" s="1">
        <v>5.9605999999999998E-5</v>
      </c>
      <c r="K150" s="1">
        <v>6.7039999999999995E-5</v>
      </c>
      <c r="L150" s="1">
        <v>7.4469999999999997E-5</v>
      </c>
      <c r="M150" s="1">
        <v>8.1897000000000005E-5</v>
      </c>
      <c r="N150" s="1">
        <v>8.9320999999999994E-5</v>
      </c>
      <c r="O150" s="1">
        <v>9.6739999999999999E-5</v>
      </c>
      <c r="P150" s="1">
        <v>1.0416000000000001E-4</v>
      </c>
      <c r="Q150" s="1">
        <v>1.1157E-4</v>
      </c>
      <c r="R150" s="1">
        <v>1.1898E-4</v>
      </c>
      <c r="S150" s="1">
        <v>1.2638999999999999E-4</v>
      </c>
      <c r="T150" s="1">
        <v>1.3379E-4</v>
      </c>
      <c r="U150" s="1">
        <v>1.4118999999999999E-4</v>
      </c>
      <c r="V150" s="1">
        <v>1.4857999999999999E-4</v>
      </c>
      <c r="W150" s="1">
        <v>1.5597000000000001E-4</v>
      </c>
      <c r="X150" s="1">
        <v>1.6336000000000001E-4</v>
      </c>
      <c r="Y150" s="1">
        <v>1.7075E-4</v>
      </c>
      <c r="Z150" s="1">
        <v>1.7813E-4</v>
      </c>
      <c r="AA150" s="1">
        <v>1.8551E-4</v>
      </c>
      <c r="AB150" s="1">
        <v>1.9288000000000001E-4</v>
      </c>
      <c r="AC150" s="1">
        <v>2.0024999999999999E-4</v>
      </c>
      <c r="AD150" s="1">
        <v>2.0761999999999999E-4</v>
      </c>
      <c r="AE150" s="1">
        <v>2.1498000000000001E-4</v>
      </c>
      <c r="AF150" s="1">
        <v>2.2233999999999999E-4</v>
      </c>
      <c r="AG150" s="1">
        <v>2.297E-4</v>
      </c>
      <c r="AH150" s="1">
        <v>2.3704999999999999E-4</v>
      </c>
      <c r="AI150" s="1">
        <v>2.4439999999999998E-4</v>
      </c>
      <c r="AJ150" s="1">
        <v>2.5175000000000002E-4</v>
      </c>
      <c r="AK150" s="1">
        <v>2.5909000000000001E-4</v>
      </c>
      <c r="AL150" s="1">
        <v>2.6643000000000001E-4</v>
      </c>
      <c r="AM150" s="1">
        <v>2.7376000000000001E-4</v>
      </c>
      <c r="AN150" s="1">
        <v>2.8109000000000001E-4</v>
      </c>
      <c r="AO150" s="1">
        <v>2.8842000000000001E-4</v>
      </c>
      <c r="AP150" s="1">
        <v>2.9574000000000001E-4</v>
      </c>
      <c r="AQ150" s="1">
        <v>3.0306000000000002E-4</v>
      </c>
      <c r="AR150" s="1">
        <v>3.1038000000000002E-4</v>
      </c>
      <c r="AS150" s="1">
        <v>3.1768999999999998E-4</v>
      </c>
      <c r="AT150" s="1">
        <v>3.2499999999999999E-4</v>
      </c>
      <c r="AU150" s="1">
        <v>3.323E-4</v>
      </c>
      <c r="AV150" s="1">
        <v>3.3960000000000001E-4</v>
      </c>
      <c r="AW150" s="1">
        <v>3.4689999999999998E-4</v>
      </c>
      <c r="AX150" s="1">
        <v>3.5419E-4</v>
      </c>
      <c r="AY150" s="1">
        <v>3.6147000000000002E-4</v>
      </c>
    </row>
    <row r="151" spans="1:51">
      <c r="A151" t="s">
        <v>149</v>
      </c>
      <c r="B151" s="1">
        <v>7.0136000000000002E-15</v>
      </c>
      <c r="C151" s="1">
        <v>6.6437999999999998E-6</v>
      </c>
      <c r="D151" s="1">
        <v>1.3994E-5</v>
      </c>
      <c r="E151" s="1">
        <v>2.1288E-5</v>
      </c>
      <c r="F151" s="1">
        <v>2.8524E-5</v>
      </c>
      <c r="G151" s="1">
        <v>3.5701999999999998E-5</v>
      </c>
      <c r="H151" s="1">
        <v>4.2827999999999997E-5</v>
      </c>
      <c r="I151" s="1">
        <v>4.9895000000000003E-5</v>
      </c>
      <c r="J151" s="1">
        <v>5.6904000000000003E-5</v>
      </c>
      <c r="K151" s="1">
        <v>6.3856999999999995E-5</v>
      </c>
      <c r="L151" s="1">
        <v>7.0752000000000003E-5</v>
      </c>
      <c r="M151" s="1">
        <v>7.7589999999999994E-5</v>
      </c>
      <c r="N151" s="1">
        <v>8.4371999999999998E-5</v>
      </c>
      <c r="O151" s="1">
        <v>9.1095999999999997E-5</v>
      </c>
      <c r="P151" s="1">
        <v>9.7763000000000006E-5</v>
      </c>
      <c r="Q151" s="1">
        <v>1.0437000000000001E-4</v>
      </c>
      <c r="R151" s="1">
        <v>1.1093E-4</v>
      </c>
      <c r="S151" s="1">
        <v>1.1742E-4</v>
      </c>
      <c r="T151" s="1">
        <v>1.2386E-4</v>
      </c>
      <c r="U151" s="1">
        <v>1.3024E-4</v>
      </c>
      <c r="V151" s="1">
        <v>1.3657E-4</v>
      </c>
      <c r="W151" s="1">
        <v>1.4283000000000001E-4</v>
      </c>
      <c r="X151" s="1">
        <v>1.4904999999999999E-4</v>
      </c>
      <c r="Y151" s="1">
        <v>1.552E-4</v>
      </c>
      <c r="Z151" s="1">
        <v>1.6129E-4</v>
      </c>
      <c r="AA151" s="1">
        <v>1.6733000000000001E-4</v>
      </c>
      <c r="AB151" s="1">
        <v>1.7332E-4</v>
      </c>
      <c r="AC151" s="1">
        <v>1.7924E-4</v>
      </c>
      <c r="AD151" s="1">
        <v>1.8510999999999999E-4</v>
      </c>
      <c r="AE151" s="1">
        <v>1.9091999999999999E-4</v>
      </c>
      <c r="AF151" s="1">
        <v>1.9667E-4</v>
      </c>
      <c r="AG151" s="1">
        <v>2.0236000000000001E-4</v>
      </c>
      <c r="AH151" s="1">
        <v>2.0799999999999999E-4</v>
      </c>
      <c r="AI151" s="1">
        <v>2.1358E-4</v>
      </c>
      <c r="AJ151" s="1">
        <v>2.1910000000000001E-4</v>
      </c>
      <c r="AK151" s="1">
        <v>2.2457E-4</v>
      </c>
      <c r="AL151" s="1">
        <v>2.2997999999999999E-4</v>
      </c>
      <c r="AM151" s="1">
        <v>2.3533000000000001E-4</v>
      </c>
      <c r="AN151" s="1">
        <v>2.4062000000000001E-4</v>
      </c>
      <c r="AO151" s="1">
        <v>2.4584999999999999E-4</v>
      </c>
      <c r="AP151" s="1">
        <v>2.5103000000000001E-4</v>
      </c>
      <c r="AQ151" s="1">
        <v>2.5615000000000002E-4</v>
      </c>
      <c r="AR151" s="1">
        <v>2.6121E-4</v>
      </c>
      <c r="AS151" s="1">
        <v>2.6621000000000001E-4</v>
      </c>
      <c r="AT151" s="1">
        <v>2.7116E-4</v>
      </c>
      <c r="AU151" s="1">
        <v>2.7604000000000002E-4</v>
      </c>
      <c r="AV151" s="1">
        <v>2.8087000000000001E-4</v>
      </c>
      <c r="AW151" s="1">
        <v>2.8563999999999998E-4</v>
      </c>
      <c r="AX151" s="1">
        <v>2.9034999999999998E-4</v>
      </c>
      <c r="AY151" s="1">
        <v>2.9501000000000001E-4</v>
      </c>
    </row>
    <row r="152" spans="1:51">
      <c r="A152" t="s">
        <v>150</v>
      </c>
      <c r="B152" s="1">
        <v>7.2138000000000006E-15</v>
      </c>
      <c r="C152" s="1">
        <v>2.3905999999999999E-8</v>
      </c>
      <c r="D152" s="1">
        <v>1.0193E-7</v>
      </c>
      <c r="E152" s="1">
        <v>2.3080999999999999E-7</v>
      </c>
      <c r="F152" s="1">
        <v>4.0686999999999999E-7</v>
      </c>
      <c r="G152" s="1">
        <v>6.2669999999999997E-7</v>
      </c>
      <c r="H152" s="1">
        <v>8.8334999999999998E-7</v>
      </c>
      <c r="I152" s="1">
        <v>1.1788E-6</v>
      </c>
      <c r="J152" s="1">
        <v>1.5090000000000001E-6</v>
      </c>
      <c r="K152" s="1">
        <v>1.8713E-6</v>
      </c>
      <c r="L152" s="1">
        <v>2.2635E-6</v>
      </c>
      <c r="M152" s="1">
        <v>2.6833000000000002E-6</v>
      </c>
      <c r="N152" s="1">
        <v>3.1288E-6</v>
      </c>
      <c r="O152" s="1">
        <v>3.5980000000000001E-6</v>
      </c>
      <c r="P152" s="1">
        <v>4.0891000000000004E-6</v>
      </c>
      <c r="Q152" s="1">
        <v>4.6006999999999998E-6</v>
      </c>
      <c r="R152" s="1">
        <v>5.1310999999999999E-6</v>
      </c>
      <c r="S152" s="1">
        <v>5.6790000000000002E-6</v>
      </c>
      <c r="T152" s="1">
        <v>6.2430000000000002E-6</v>
      </c>
      <c r="U152" s="1">
        <v>6.8220000000000001E-6</v>
      </c>
      <c r="V152" s="1">
        <v>7.4148999999999999E-6</v>
      </c>
      <c r="W152" s="1">
        <v>8.0206000000000008E-6</v>
      </c>
      <c r="X152" s="1">
        <v>8.6380999999999995E-6</v>
      </c>
      <c r="Y152" s="1">
        <v>9.2666000000000004E-6</v>
      </c>
      <c r="Z152" s="1">
        <v>9.9051999999999996E-6</v>
      </c>
      <c r="AA152" s="1">
        <v>1.0553E-5</v>
      </c>
      <c r="AB152" s="1">
        <v>1.1209999999999999E-5</v>
      </c>
      <c r="AC152" s="1">
        <v>1.1875000000000001E-5</v>
      </c>
      <c r="AD152" s="1">
        <v>1.2547E-5</v>
      </c>
      <c r="AE152" s="1">
        <v>1.3226E-5</v>
      </c>
      <c r="AF152" s="1">
        <v>1.3910999999999999E-5</v>
      </c>
      <c r="AG152" s="1">
        <v>1.4602E-5</v>
      </c>
      <c r="AH152" s="1">
        <v>1.5299E-5</v>
      </c>
      <c r="AI152" s="1">
        <v>1.6001000000000001E-5</v>
      </c>
      <c r="AJ152" s="1">
        <v>1.6707000000000001E-5</v>
      </c>
      <c r="AK152" s="1">
        <v>1.7418000000000002E-5</v>
      </c>
      <c r="AL152" s="1">
        <v>1.8131999999999999E-5</v>
      </c>
      <c r="AM152" s="1">
        <v>1.8851E-5</v>
      </c>
      <c r="AN152" s="1">
        <v>1.9572000000000002E-5</v>
      </c>
      <c r="AO152" s="1">
        <v>2.0296999999999999E-5</v>
      </c>
      <c r="AP152" s="1">
        <v>2.1024999999999999E-5</v>
      </c>
      <c r="AQ152" s="1">
        <v>2.1756E-5</v>
      </c>
      <c r="AR152" s="1">
        <v>2.2489000000000001E-5</v>
      </c>
      <c r="AS152" s="1">
        <v>2.3224999999999999E-5</v>
      </c>
      <c r="AT152" s="1">
        <v>2.3963000000000001E-5</v>
      </c>
      <c r="AU152" s="1">
        <v>2.4703E-5</v>
      </c>
      <c r="AV152" s="1">
        <v>2.5445000000000001E-5</v>
      </c>
      <c r="AW152" s="1">
        <v>2.6188999999999999E-5</v>
      </c>
      <c r="AX152" s="1">
        <v>2.6934E-5</v>
      </c>
      <c r="AY152" s="1">
        <v>2.7681000000000001E-5</v>
      </c>
    </row>
    <row r="153" spans="1:51">
      <c r="A153" t="s">
        <v>151</v>
      </c>
      <c r="B153" s="1">
        <v>2.0961E-13</v>
      </c>
      <c r="C153" s="1">
        <v>7.7340999999999994E-6</v>
      </c>
      <c r="D153" s="1">
        <v>1.5441999999999999E-5</v>
      </c>
      <c r="E153" s="1">
        <v>2.3122E-5</v>
      </c>
      <c r="F153" s="1">
        <v>3.0775000000000003E-5</v>
      </c>
      <c r="G153" s="1">
        <v>3.8402999999999998E-5</v>
      </c>
      <c r="H153" s="1">
        <v>4.6007999999999997E-5</v>
      </c>
      <c r="I153" s="1">
        <v>5.3587E-5</v>
      </c>
      <c r="J153" s="1">
        <v>6.1142000000000005E-5</v>
      </c>
      <c r="K153" s="1">
        <v>6.8674E-5</v>
      </c>
      <c r="L153" s="1">
        <v>7.6180999999999994E-5</v>
      </c>
      <c r="M153" s="1">
        <v>8.3664000000000004E-5</v>
      </c>
      <c r="N153" s="1">
        <v>9.1124000000000004E-5</v>
      </c>
      <c r="O153" s="1">
        <v>9.8560999999999994E-5</v>
      </c>
      <c r="P153" s="1">
        <v>1.0597E-4</v>
      </c>
      <c r="Q153" s="1">
        <v>1.1336E-4</v>
      </c>
      <c r="R153" s="1">
        <v>1.2073E-4</v>
      </c>
      <c r="S153" s="1">
        <v>1.2808000000000001E-4</v>
      </c>
      <c r="T153" s="1">
        <v>1.3540000000000001E-4</v>
      </c>
      <c r="U153" s="1">
        <v>1.4269E-4</v>
      </c>
      <c r="V153" s="1">
        <v>1.4997E-4</v>
      </c>
      <c r="W153" s="1">
        <v>1.5721999999999999E-4</v>
      </c>
      <c r="X153" s="1">
        <v>1.6445000000000001E-4</v>
      </c>
      <c r="Y153" s="1">
        <v>1.7165E-4</v>
      </c>
      <c r="Z153" s="1">
        <v>1.7883999999999999E-4</v>
      </c>
      <c r="AA153" s="1">
        <v>1.8599999999999999E-4</v>
      </c>
      <c r="AB153" s="1">
        <v>1.9312999999999999E-4</v>
      </c>
      <c r="AC153" s="1">
        <v>2.0024999999999999E-4</v>
      </c>
      <c r="AD153" s="1">
        <v>2.0734E-4</v>
      </c>
      <c r="AE153" s="1">
        <v>2.1440000000000001E-4</v>
      </c>
      <c r="AF153" s="1">
        <v>2.2144999999999999E-4</v>
      </c>
      <c r="AG153" s="1">
        <v>2.2847000000000001E-4</v>
      </c>
      <c r="AH153" s="1">
        <v>2.3546E-4</v>
      </c>
      <c r="AI153" s="1">
        <v>2.4242999999999999E-4</v>
      </c>
      <c r="AJ153" s="1">
        <v>2.4938E-4</v>
      </c>
      <c r="AK153" s="1">
        <v>2.5630999999999999E-4</v>
      </c>
      <c r="AL153" s="1">
        <v>2.6321E-4</v>
      </c>
      <c r="AM153" s="1">
        <v>2.7008000000000002E-4</v>
      </c>
      <c r="AN153" s="1">
        <v>2.7693999999999999E-4</v>
      </c>
      <c r="AO153" s="1">
        <v>2.8376999999999997E-4</v>
      </c>
      <c r="AP153" s="1">
        <v>2.9056999999999998E-4</v>
      </c>
      <c r="AQ153" s="1">
        <v>2.9734999999999999E-4</v>
      </c>
      <c r="AR153" s="1">
        <v>3.0410000000000002E-4</v>
      </c>
      <c r="AS153" s="1">
        <v>3.1083E-4</v>
      </c>
      <c r="AT153" s="1">
        <v>3.1754E-4</v>
      </c>
      <c r="AU153" s="1">
        <v>3.2422000000000001E-4</v>
      </c>
      <c r="AV153" s="1">
        <v>3.3086999999999998E-4</v>
      </c>
      <c r="AW153" s="1">
        <v>3.3750000000000002E-4</v>
      </c>
      <c r="AX153" s="1">
        <v>3.4410000000000002E-4</v>
      </c>
      <c r="AY153" s="1">
        <v>3.5068000000000002E-4</v>
      </c>
    </row>
    <row r="154" spans="1:51">
      <c r="A154" t="s">
        <v>152</v>
      </c>
      <c r="B154" s="1">
        <v>8.3280000000000005E-13</v>
      </c>
      <c r="C154" s="1">
        <v>2.0391E-8</v>
      </c>
      <c r="D154" s="1">
        <v>2.7774000000000001E-8</v>
      </c>
      <c r="E154" s="1">
        <v>3.4861999999999998E-8</v>
      </c>
      <c r="F154" s="1">
        <v>4.1985000000000002E-8</v>
      </c>
      <c r="G154" s="1">
        <v>4.915E-8</v>
      </c>
      <c r="H154" s="1">
        <v>5.5688000000000002E-8</v>
      </c>
      <c r="I154" s="1">
        <v>6.3152999999999996E-8</v>
      </c>
      <c r="J154" s="1">
        <v>7.0385000000000005E-8</v>
      </c>
      <c r="K154" s="1">
        <v>7.7654000000000002E-8</v>
      </c>
      <c r="L154" s="1">
        <v>8.4963000000000004E-8</v>
      </c>
      <c r="M154" s="1">
        <v>9.2315000000000003E-8</v>
      </c>
      <c r="N154" s="1">
        <v>9.9708999999999996E-8</v>
      </c>
      <c r="O154" s="1">
        <v>1.0714000000000001E-7</v>
      </c>
      <c r="P154" s="1">
        <v>1.1462E-7</v>
      </c>
      <c r="Q154" s="1">
        <v>1.2214999999999999E-7</v>
      </c>
      <c r="R154" s="1">
        <v>1.2970999999999999E-7</v>
      </c>
      <c r="S154" s="1">
        <v>1.3731999999999999E-7</v>
      </c>
      <c r="T154" s="1">
        <v>1.4497999999999999E-7</v>
      </c>
      <c r="U154" s="1">
        <v>1.5267999999999999E-7</v>
      </c>
      <c r="V154" s="1">
        <v>1.6042999999999999E-7</v>
      </c>
      <c r="W154" s="1">
        <v>1.6822999999999999E-7</v>
      </c>
      <c r="X154" s="1">
        <v>1.7606999999999999E-7</v>
      </c>
      <c r="Y154" s="1">
        <v>1.8395999999999999E-7</v>
      </c>
      <c r="Z154" s="1">
        <v>1.9191E-7</v>
      </c>
      <c r="AA154" s="1">
        <v>1.9990000000000001E-7</v>
      </c>
      <c r="AB154" s="1">
        <v>2.0795000000000001E-7</v>
      </c>
      <c r="AC154" s="1">
        <v>2.1605000000000001E-7</v>
      </c>
      <c r="AD154" s="1">
        <v>2.2420000000000001E-7</v>
      </c>
      <c r="AE154" s="1">
        <v>2.3241E-7</v>
      </c>
      <c r="AF154" s="1">
        <v>2.4067E-7</v>
      </c>
      <c r="AG154" s="1">
        <v>2.4899000000000001E-7</v>
      </c>
      <c r="AH154" s="1">
        <v>2.5736999999999998E-7</v>
      </c>
      <c r="AI154" s="1">
        <v>2.6581000000000002E-7</v>
      </c>
      <c r="AJ154" s="1">
        <v>2.7430000000000001E-7</v>
      </c>
      <c r="AK154" s="1">
        <v>2.8285999999999998E-7</v>
      </c>
      <c r="AL154" s="1">
        <v>2.9149000000000002E-7</v>
      </c>
      <c r="AM154" s="1">
        <v>3.0017999999999998E-7</v>
      </c>
      <c r="AN154" s="1">
        <v>3.0893E-7</v>
      </c>
      <c r="AO154" s="1">
        <v>3.1775E-7</v>
      </c>
      <c r="AP154" s="1">
        <v>3.2664000000000002E-7</v>
      </c>
      <c r="AQ154" s="1">
        <v>3.3560000000000001E-7</v>
      </c>
      <c r="AR154" s="1">
        <v>3.4462999999999998E-7</v>
      </c>
      <c r="AS154" s="1">
        <v>3.5373999999999999E-7</v>
      </c>
      <c r="AT154" s="1">
        <v>3.6291000000000001E-7</v>
      </c>
      <c r="AU154" s="1">
        <v>3.7216999999999998E-7</v>
      </c>
      <c r="AV154" s="1">
        <v>3.8150000000000002E-7</v>
      </c>
      <c r="AW154" s="1">
        <v>3.9091E-7</v>
      </c>
      <c r="AX154" s="1">
        <v>4.0040000000000001E-7</v>
      </c>
      <c r="AY154" s="1">
        <v>4.0998000000000002E-7</v>
      </c>
    </row>
    <row r="155" spans="1:51">
      <c r="A155" t="s">
        <v>153</v>
      </c>
      <c r="B155" s="1">
        <v>9.5896000000000004E-11</v>
      </c>
      <c r="C155" s="1">
        <v>6.9368999999999996E-6</v>
      </c>
      <c r="D155" s="1">
        <v>1.3837E-5</v>
      </c>
      <c r="E155" s="1">
        <v>2.0699E-5</v>
      </c>
      <c r="F155" s="1">
        <v>2.7523999999999999E-5</v>
      </c>
      <c r="G155" s="1">
        <v>3.4313000000000002E-5</v>
      </c>
      <c r="H155" s="1">
        <v>4.1066999999999998E-5</v>
      </c>
      <c r="I155" s="1">
        <v>4.7784000000000002E-5</v>
      </c>
      <c r="J155" s="1">
        <v>5.4466999999999999E-5</v>
      </c>
      <c r="K155" s="1">
        <v>6.1112999999999996E-5</v>
      </c>
      <c r="L155" s="1">
        <v>6.7725000000000006E-5</v>
      </c>
      <c r="M155" s="1">
        <v>7.4301999999999994E-5</v>
      </c>
      <c r="N155" s="1">
        <v>8.0844E-5</v>
      </c>
      <c r="O155" s="1">
        <v>8.7350999999999998E-5</v>
      </c>
      <c r="P155" s="1">
        <v>9.3824000000000002E-5</v>
      </c>
      <c r="Q155" s="1">
        <v>1.0026000000000001E-4</v>
      </c>
      <c r="R155" s="1">
        <v>1.0666999999999999E-4</v>
      </c>
      <c r="S155" s="1">
        <v>1.1304E-4</v>
      </c>
      <c r="T155" s="1">
        <v>1.1937E-4</v>
      </c>
      <c r="U155" s="1">
        <v>1.2568E-4</v>
      </c>
      <c r="V155" s="1">
        <v>1.3195000000000001E-4</v>
      </c>
      <c r="W155" s="1">
        <v>1.3818000000000001E-4</v>
      </c>
      <c r="X155" s="1">
        <v>1.4438E-4</v>
      </c>
      <c r="Y155" s="1">
        <v>1.5055E-4</v>
      </c>
      <c r="Z155" s="1">
        <v>1.5668999999999999E-4</v>
      </c>
      <c r="AA155" s="1">
        <v>1.6279000000000001E-4</v>
      </c>
      <c r="AB155" s="1">
        <v>1.6886000000000001E-4</v>
      </c>
      <c r="AC155" s="1">
        <v>1.749E-4</v>
      </c>
      <c r="AD155" s="1">
        <v>1.8090000000000001E-4</v>
      </c>
      <c r="AE155" s="1">
        <v>1.8687E-4</v>
      </c>
      <c r="AF155" s="1">
        <v>1.9280999999999999E-4</v>
      </c>
      <c r="AG155" s="1">
        <v>1.9871999999999999E-4</v>
      </c>
      <c r="AH155" s="1">
        <v>2.0460000000000001E-4</v>
      </c>
      <c r="AI155" s="1">
        <v>2.1044E-4</v>
      </c>
      <c r="AJ155" s="1">
        <v>2.1625E-4</v>
      </c>
      <c r="AK155" s="1">
        <v>2.2202999999999999E-4</v>
      </c>
      <c r="AL155" s="1">
        <v>2.2777999999999999E-4</v>
      </c>
      <c r="AM155" s="1">
        <v>2.3350000000000001E-4</v>
      </c>
      <c r="AN155" s="1">
        <v>2.3918E-4</v>
      </c>
      <c r="AO155" s="1">
        <v>2.4483000000000003E-4</v>
      </c>
      <c r="AP155" s="1">
        <v>2.5045999999999998E-4</v>
      </c>
      <c r="AQ155" s="1">
        <v>2.5605000000000002E-4</v>
      </c>
      <c r="AR155" s="1">
        <v>2.6161000000000001E-4</v>
      </c>
      <c r="AS155" s="1">
        <v>2.6714000000000002E-4</v>
      </c>
      <c r="AT155" s="1">
        <v>2.7263999999999999E-4</v>
      </c>
      <c r="AU155" s="1">
        <v>2.7810999999999998E-4</v>
      </c>
      <c r="AV155" s="1">
        <v>2.8353999999999999E-4</v>
      </c>
      <c r="AW155" s="1">
        <v>2.8895E-4</v>
      </c>
      <c r="AX155" s="1">
        <v>2.9432999999999998E-4</v>
      </c>
      <c r="AY155" s="1">
        <v>2.9966999999999998E-4</v>
      </c>
    </row>
    <row r="156" spans="1:51">
      <c r="A156" t="s">
        <v>154</v>
      </c>
      <c r="B156" s="1">
        <v>2.3082000000000002E-18</v>
      </c>
      <c r="C156" s="1">
        <v>5.0044999999999996E-10</v>
      </c>
      <c r="D156" s="1">
        <v>4.4193000000000002E-9</v>
      </c>
      <c r="E156" s="1">
        <v>1.5274000000000002E-8</v>
      </c>
      <c r="F156" s="1">
        <v>3.6319999999999997E-8</v>
      </c>
      <c r="G156" s="1">
        <v>7.0562999999999995E-8</v>
      </c>
      <c r="H156" s="1">
        <v>1.2067000000000001E-7</v>
      </c>
      <c r="I156" s="1">
        <v>1.8908E-7</v>
      </c>
      <c r="J156" s="1">
        <v>2.7819999999999999E-7</v>
      </c>
      <c r="K156" s="1">
        <v>3.9018000000000002E-7</v>
      </c>
      <c r="L156" s="1">
        <v>5.2702000000000002E-7</v>
      </c>
      <c r="M156" s="1">
        <v>6.9054000000000004E-7</v>
      </c>
      <c r="N156" s="1">
        <v>8.8242000000000004E-7</v>
      </c>
      <c r="O156" s="1">
        <v>1.1041999999999999E-6</v>
      </c>
      <c r="P156" s="1">
        <v>1.3572999999999999E-6</v>
      </c>
      <c r="Q156" s="1">
        <v>1.643E-6</v>
      </c>
      <c r="R156" s="1">
        <v>1.9624E-6</v>
      </c>
      <c r="S156" s="1">
        <v>2.3168E-6</v>
      </c>
      <c r="T156" s="1">
        <v>2.7068999999999999E-6</v>
      </c>
      <c r="U156" s="1">
        <v>3.1338E-6</v>
      </c>
      <c r="V156" s="1">
        <v>3.5982000000000001E-6</v>
      </c>
      <c r="W156" s="1">
        <v>4.1007999999999998E-6</v>
      </c>
      <c r="X156" s="1">
        <v>4.6423999999999998E-6</v>
      </c>
      <c r="Y156" s="1">
        <v>5.2235E-6</v>
      </c>
      <c r="Z156" s="1">
        <v>5.8445999999999999E-6</v>
      </c>
      <c r="AA156" s="1">
        <v>6.5062999999999999E-6</v>
      </c>
      <c r="AB156" s="1">
        <v>7.2088000000000003E-6</v>
      </c>
      <c r="AC156" s="1">
        <v>7.9526999999999993E-6</v>
      </c>
      <c r="AD156" s="1">
        <v>8.7382000000000005E-6</v>
      </c>
      <c r="AE156" s="1">
        <v>9.5655000000000002E-6</v>
      </c>
      <c r="AF156" s="1">
        <v>1.0434999999999999E-5</v>
      </c>
      <c r="AG156" s="1">
        <v>1.1347E-5</v>
      </c>
      <c r="AH156" s="1">
        <v>1.2301E-5</v>
      </c>
      <c r="AI156" s="1">
        <v>1.3298E-5</v>
      </c>
      <c r="AJ156" s="1">
        <v>1.4338000000000001E-5</v>
      </c>
      <c r="AK156" s="1">
        <v>1.5420000000000001E-5</v>
      </c>
      <c r="AL156" s="1">
        <v>1.6546E-5</v>
      </c>
      <c r="AM156" s="1">
        <v>1.7714E-5</v>
      </c>
      <c r="AN156" s="1">
        <v>1.8924999999999999E-5</v>
      </c>
      <c r="AO156" s="1">
        <v>2.0179000000000001E-5</v>
      </c>
      <c r="AP156" s="1">
        <v>2.1475999999999999E-5</v>
      </c>
      <c r="AQ156" s="1">
        <v>2.2816E-5</v>
      </c>
      <c r="AR156" s="1">
        <v>2.4198000000000001E-5</v>
      </c>
      <c r="AS156" s="1">
        <v>2.5622999999999998E-5</v>
      </c>
      <c r="AT156" s="1">
        <v>2.7090999999999999E-5</v>
      </c>
      <c r="AU156" s="1">
        <v>2.8600999999999999E-5</v>
      </c>
      <c r="AV156" s="1">
        <v>3.0153000000000001E-5</v>
      </c>
      <c r="AW156" s="1">
        <v>3.1746999999999999E-5</v>
      </c>
      <c r="AX156" s="1">
        <v>3.3383000000000002E-5</v>
      </c>
      <c r="AY156" s="1">
        <v>3.5061999999999997E-5</v>
      </c>
    </row>
    <row r="157" spans="1:51">
      <c r="A157" t="s">
        <v>155</v>
      </c>
      <c r="B157" s="1">
        <v>1.4753E-16</v>
      </c>
      <c r="C157" s="1">
        <v>1.1393999999999999E-11</v>
      </c>
      <c r="D157" s="1">
        <v>3.0269E-11</v>
      </c>
      <c r="E157" s="1">
        <v>7.5330999999999996E-11</v>
      </c>
      <c r="F157" s="1">
        <v>1.7756999999999999E-10</v>
      </c>
      <c r="G157" s="1">
        <v>3.7943E-10</v>
      </c>
      <c r="H157" s="1">
        <v>7.3290000000000002E-10</v>
      </c>
      <c r="I157" s="1">
        <v>1.3014000000000001E-9</v>
      </c>
      <c r="J157" s="1">
        <v>2.1562000000000001E-9</v>
      </c>
      <c r="K157" s="1">
        <v>3.3776E-9</v>
      </c>
      <c r="L157" s="1">
        <v>5.0538000000000001E-9</v>
      </c>
      <c r="M157" s="1">
        <v>7.2807000000000003E-9</v>
      </c>
      <c r="N157" s="1">
        <v>1.0161000000000001E-8</v>
      </c>
      <c r="O157" s="1">
        <v>1.3804000000000001E-8</v>
      </c>
      <c r="P157" s="1">
        <v>1.8323999999999999E-8</v>
      </c>
      <c r="Q157" s="1">
        <v>2.3843E-8</v>
      </c>
      <c r="R157" s="1">
        <v>3.0487E-8</v>
      </c>
      <c r="S157" s="1">
        <v>3.8385999999999997E-8</v>
      </c>
      <c r="T157" s="1">
        <v>4.7675000000000002E-8</v>
      </c>
      <c r="U157" s="1">
        <v>5.8495000000000002E-8</v>
      </c>
      <c r="V157" s="1">
        <v>7.0988E-8</v>
      </c>
      <c r="W157" s="1">
        <v>8.5302000000000005E-8</v>
      </c>
      <c r="X157" s="1">
        <v>1.0159E-7</v>
      </c>
      <c r="Y157" s="1">
        <v>1.1999E-7</v>
      </c>
      <c r="Z157" s="1">
        <v>1.4068000000000001E-7</v>
      </c>
      <c r="AA157" s="1">
        <v>1.6381000000000001E-7</v>
      </c>
      <c r="AB157" s="1">
        <v>1.8953999999999999E-7</v>
      </c>
      <c r="AC157" s="1">
        <v>2.1804000000000001E-7</v>
      </c>
      <c r="AD157" s="1">
        <v>2.4947000000000002E-7</v>
      </c>
      <c r="AE157" s="1">
        <v>2.8398999999999999E-7</v>
      </c>
      <c r="AF157" s="1">
        <v>3.2179000000000002E-7</v>
      </c>
      <c r="AG157" s="1">
        <v>3.6302999999999999E-7</v>
      </c>
      <c r="AH157" s="1">
        <v>4.0788000000000002E-7</v>
      </c>
      <c r="AI157" s="1">
        <v>4.5652000000000001E-7</v>
      </c>
      <c r="AJ157" s="1">
        <v>5.0913000000000001E-7</v>
      </c>
      <c r="AK157" s="1">
        <v>5.6588000000000004E-7</v>
      </c>
      <c r="AL157" s="1">
        <v>6.2696000000000005E-7</v>
      </c>
      <c r="AM157" s="1">
        <v>6.9253999999999998E-7</v>
      </c>
      <c r="AN157" s="1">
        <v>7.6280000000000003E-7</v>
      </c>
      <c r="AO157" s="1">
        <v>8.3794E-7</v>
      </c>
      <c r="AP157" s="1">
        <v>9.1811999999999997E-7</v>
      </c>
      <c r="AQ157" s="1">
        <v>1.0035E-6</v>
      </c>
      <c r="AR157" s="1">
        <v>1.0944000000000001E-6</v>
      </c>
      <c r="AS157" s="1">
        <v>1.1908000000000001E-6</v>
      </c>
      <c r="AT157" s="1">
        <v>1.2931E-6</v>
      </c>
      <c r="AU157" s="1">
        <v>1.4013E-6</v>
      </c>
      <c r="AV157" s="1">
        <v>1.5156999999999999E-6</v>
      </c>
      <c r="AW157" s="1">
        <v>1.6364999999999999E-6</v>
      </c>
      <c r="AX157" s="1">
        <v>1.7638E-6</v>
      </c>
      <c r="AY157" s="1">
        <v>1.8979000000000001E-6</v>
      </c>
    </row>
    <row r="158" spans="1:51">
      <c r="A158" t="s">
        <v>156</v>
      </c>
      <c r="B158" s="1">
        <v>1.9428000000000001E-13</v>
      </c>
      <c r="C158" s="1">
        <v>6.7578999999999999E-8</v>
      </c>
      <c r="D158" s="1">
        <v>1.7541999999999999E-7</v>
      </c>
      <c r="E158" s="1">
        <v>3.1087999999999999E-7</v>
      </c>
      <c r="F158" s="1">
        <v>4.7378E-7</v>
      </c>
      <c r="G158" s="1">
        <v>6.6423000000000001E-7</v>
      </c>
      <c r="H158" s="1">
        <v>8.8082999999999998E-7</v>
      </c>
      <c r="I158" s="1">
        <v>1.1249E-6</v>
      </c>
      <c r="J158" s="1">
        <v>1.3968999999999999E-6</v>
      </c>
      <c r="K158" s="1">
        <v>1.6967E-6</v>
      </c>
      <c r="L158" s="1">
        <v>2.0244E-6</v>
      </c>
      <c r="M158" s="1">
        <v>2.3802000000000001E-6</v>
      </c>
      <c r="N158" s="1">
        <v>2.7642000000000001E-6</v>
      </c>
      <c r="O158" s="1">
        <v>3.1765999999999998E-6</v>
      </c>
      <c r="P158" s="1">
        <v>3.6173999999999999E-6</v>
      </c>
      <c r="Q158" s="1">
        <v>4.0868000000000004E-6</v>
      </c>
      <c r="R158" s="1">
        <v>4.5848999999999999E-6</v>
      </c>
      <c r="S158" s="1">
        <v>5.1119000000000001E-6</v>
      </c>
      <c r="T158" s="1">
        <v>5.6679000000000004E-6</v>
      </c>
      <c r="U158" s="1">
        <v>6.2530000000000001E-6</v>
      </c>
      <c r="V158" s="1">
        <v>6.8674999999999999E-6</v>
      </c>
      <c r="W158" s="1">
        <v>7.5113999999999998E-6</v>
      </c>
      <c r="X158" s="1">
        <v>8.1850000000000004E-6</v>
      </c>
      <c r="Y158" s="1">
        <v>8.8882999999999992E-6</v>
      </c>
      <c r="Z158" s="1">
        <v>9.6215999999999995E-6</v>
      </c>
      <c r="AA158" s="1">
        <v>1.0385E-5</v>
      </c>
      <c r="AB158" s="1">
        <v>1.1178999999999999E-5</v>
      </c>
      <c r="AC158" s="1">
        <v>1.2003E-5</v>
      </c>
      <c r="AD158" s="1">
        <v>1.2858E-5</v>
      </c>
      <c r="AE158" s="1">
        <v>1.3743E-5</v>
      </c>
      <c r="AF158" s="1">
        <v>1.466E-5</v>
      </c>
      <c r="AG158" s="1">
        <v>1.5608E-5</v>
      </c>
      <c r="AH158" s="1">
        <v>1.6586999999999999E-5</v>
      </c>
      <c r="AI158" s="1">
        <v>1.7598E-5</v>
      </c>
      <c r="AJ158" s="1">
        <v>1.8641E-5</v>
      </c>
      <c r="AK158" s="1">
        <v>1.9715999999999999E-5</v>
      </c>
      <c r="AL158" s="1">
        <v>2.0823999999999999E-5</v>
      </c>
      <c r="AM158" s="1">
        <v>2.1963999999999998E-5</v>
      </c>
      <c r="AN158" s="1">
        <v>2.3136999999999999E-5</v>
      </c>
      <c r="AO158" s="1">
        <v>2.4341999999999998E-5</v>
      </c>
      <c r="AP158" s="1">
        <v>2.5581000000000001E-5</v>
      </c>
      <c r="AQ158" s="1">
        <v>2.6854000000000001E-5</v>
      </c>
      <c r="AR158" s="1">
        <v>2.8161E-5</v>
      </c>
      <c r="AS158" s="1">
        <v>2.9501000000000001E-5</v>
      </c>
      <c r="AT158" s="1">
        <v>3.0877000000000003E-5</v>
      </c>
      <c r="AU158" s="1">
        <v>3.2286000000000002E-5</v>
      </c>
      <c r="AV158" s="1">
        <v>3.3730999999999999E-5</v>
      </c>
      <c r="AW158" s="1">
        <v>3.5210999999999999E-5</v>
      </c>
      <c r="AX158" s="1">
        <v>3.6727000000000003E-5</v>
      </c>
      <c r="AY158" s="1">
        <v>3.8278999999999997E-5</v>
      </c>
    </row>
    <row r="159" spans="1:51">
      <c r="A159" t="s">
        <v>157</v>
      </c>
      <c r="B159" s="1">
        <v>5.7365000000000003E-14</v>
      </c>
      <c r="C159" s="1">
        <v>2.0239E-8</v>
      </c>
      <c r="D159" s="1">
        <v>7.2460000000000002E-8</v>
      </c>
      <c r="E159" s="1">
        <v>1.5650999999999999E-7</v>
      </c>
      <c r="F159" s="1">
        <v>2.7221999999999999E-7</v>
      </c>
      <c r="G159" s="1">
        <v>4.1940000000000001E-7</v>
      </c>
      <c r="H159" s="1">
        <v>5.9788E-7</v>
      </c>
      <c r="I159" s="1">
        <v>8.075E-7</v>
      </c>
      <c r="J159" s="1">
        <v>1.0481E-6</v>
      </c>
      <c r="K159" s="1">
        <v>1.3195E-6</v>
      </c>
      <c r="L159" s="1">
        <v>1.6215000000000001E-6</v>
      </c>
      <c r="M159" s="1">
        <v>1.9539E-6</v>
      </c>
      <c r="N159" s="1">
        <v>2.3167000000000002E-6</v>
      </c>
      <c r="O159" s="1">
        <v>2.7095999999999999E-6</v>
      </c>
      <c r="P159" s="1">
        <v>3.1323999999999999E-6</v>
      </c>
      <c r="Q159" s="1">
        <v>3.5851000000000002E-6</v>
      </c>
      <c r="R159" s="1">
        <v>4.0674000000000002E-6</v>
      </c>
      <c r="S159" s="1">
        <v>4.5790999999999999E-6</v>
      </c>
      <c r="T159" s="1">
        <v>5.1201999999999997E-6</v>
      </c>
      <c r="U159" s="1">
        <v>5.6905E-6</v>
      </c>
      <c r="V159" s="1">
        <v>6.2898000000000003E-6</v>
      </c>
      <c r="W159" s="1">
        <v>6.9179000000000003E-6</v>
      </c>
      <c r="X159" s="1">
        <v>7.5746999999999997E-6</v>
      </c>
      <c r="Y159" s="1">
        <v>8.2600000000000005E-6</v>
      </c>
      <c r="Z159" s="1">
        <v>8.9737000000000002E-6</v>
      </c>
      <c r="AA159" s="1">
        <v>9.7157000000000008E-6</v>
      </c>
      <c r="AB159" s="1">
        <v>1.0485999999999999E-5</v>
      </c>
      <c r="AC159" s="1">
        <v>1.1284000000000001E-5</v>
      </c>
      <c r="AD159" s="1">
        <v>1.2109E-5</v>
      </c>
      <c r="AE159" s="1">
        <v>1.2962999999999999E-5</v>
      </c>
      <c r="AF159" s="1">
        <v>1.3844E-5</v>
      </c>
      <c r="AG159" s="1">
        <v>1.4752E-5</v>
      </c>
      <c r="AH159" s="1">
        <v>1.5687000000000001E-5</v>
      </c>
      <c r="AI159" s="1">
        <v>1.6650000000000002E-5</v>
      </c>
      <c r="AJ159" s="1">
        <v>1.7638999999999998E-5</v>
      </c>
      <c r="AK159" s="1">
        <v>1.8655E-5</v>
      </c>
      <c r="AL159" s="1">
        <v>1.9698E-5</v>
      </c>
      <c r="AM159" s="1">
        <v>2.0767E-5</v>
      </c>
      <c r="AN159" s="1">
        <v>2.1863000000000001E-5</v>
      </c>
      <c r="AO159" s="1">
        <v>2.2985000000000001E-5</v>
      </c>
      <c r="AP159" s="1">
        <v>2.4133000000000001E-5</v>
      </c>
      <c r="AQ159" s="1">
        <v>2.5306000000000001E-5</v>
      </c>
      <c r="AR159" s="1">
        <v>2.6506E-5</v>
      </c>
      <c r="AS159" s="1">
        <v>2.7730999999999999E-5</v>
      </c>
      <c r="AT159" s="1">
        <v>2.8982000000000001E-5</v>
      </c>
      <c r="AU159" s="1">
        <v>3.0258999999999999E-5</v>
      </c>
      <c r="AV159" s="1">
        <v>3.1560000000000003E-5</v>
      </c>
      <c r="AW159" s="1">
        <v>3.2886999999999999E-5</v>
      </c>
      <c r="AX159" s="1">
        <v>3.4239000000000002E-5</v>
      </c>
      <c r="AY159" s="1">
        <v>3.5614999999999997E-5</v>
      </c>
    </row>
    <row r="160" spans="1:51">
      <c r="A160" t="s">
        <v>158</v>
      </c>
      <c r="B160" s="1">
        <v>9.1183000000000002E-11</v>
      </c>
      <c r="C160" s="1">
        <v>6.6123000000000002E-6</v>
      </c>
      <c r="D160" s="1">
        <v>1.3220999999999999E-5</v>
      </c>
      <c r="E160" s="1">
        <v>1.9826E-5</v>
      </c>
      <c r="F160" s="1">
        <v>2.6427999999999998E-5</v>
      </c>
      <c r="G160" s="1">
        <v>3.3027000000000001E-5</v>
      </c>
      <c r="H160" s="1">
        <v>3.9626000000000003E-5</v>
      </c>
      <c r="I160" s="1">
        <v>4.6221999999999999E-5</v>
      </c>
      <c r="J160" s="1">
        <v>5.2815999999999997E-5</v>
      </c>
      <c r="K160" s="1">
        <v>5.9407999999999998E-5</v>
      </c>
      <c r="L160" s="1">
        <v>6.5999000000000003E-5</v>
      </c>
      <c r="M160" s="1">
        <v>7.2588000000000004E-5</v>
      </c>
      <c r="N160" s="1">
        <v>7.9176000000000002E-5</v>
      </c>
      <c r="O160" s="1">
        <v>8.5762999999999999E-5</v>
      </c>
      <c r="P160" s="1">
        <v>9.2349000000000006E-5</v>
      </c>
      <c r="Q160" s="1">
        <v>9.8932999999999996E-5</v>
      </c>
      <c r="R160" s="1">
        <v>1.0552000000000001E-4</v>
      </c>
      <c r="S160" s="1">
        <v>1.121E-4</v>
      </c>
      <c r="T160" s="1">
        <v>1.1868E-4</v>
      </c>
      <c r="U160" s="1">
        <v>1.2526E-4</v>
      </c>
      <c r="V160" s="1">
        <v>1.3185000000000001E-4</v>
      </c>
      <c r="W160" s="1">
        <v>1.3842999999999999E-4</v>
      </c>
      <c r="X160" s="1">
        <v>1.4501E-4</v>
      </c>
      <c r="Y160" s="1">
        <v>1.5159E-4</v>
      </c>
      <c r="Z160" s="1">
        <v>1.5817000000000001E-4</v>
      </c>
      <c r="AA160" s="1">
        <v>1.6474999999999999E-4</v>
      </c>
      <c r="AB160" s="1">
        <v>1.7132000000000001E-4</v>
      </c>
      <c r="AC160" s="1">
        <v>1.7789999999999999E-4</v>
      </c>
      <c r="AD160" s="1">
        <v>1.8448E-4</v>
      </c>
      <c r="AE160" s="1">
        <v>1.9106E-4</v>
      </c>
      <c r="AF160" s="1">
        <v>1.9764000000000001E-4</v>
      </c>
      <c r="AG160" s="1">
        <v>2.0421999999999999E-4</v>
      </c>
      <c r="AH160" s="1">
        <v>2.108E-4</v>
      </c>
      <c r="AI160" s="1">
        <v>2.1738000000000001E-4</v>
      </c>
      <c r="AJ160" s="1">
        <v>2.2395999999999999E-4</v>
      </c>
      <c r="AK160" s="1">
        <v>2.3054E-4</v>
      </c>
      <c r="AL160" s="1">
        <v>2.3712000000000001E-4</v>
      </c>
      <c r="AM160" s="1">
        <v>2.4371000000000001E-4</v>
      </c>
      <c r="AN160" s="1">
        <v>2.5029000000000002E-4</v>
      </c>
      <c r="AO160" s="1">
        <v>2.5687000000000003E-4</v>
      </c>
      <c r="AP160" s="1">
        <v>2.6344999999999998E-4</v>
      </c>
      <c r="AQ160" s="1">
        <v>2.7003999999999998E-4</v>
      </c>
      <c r="AR160" s="1">
        <v>2.7661999999999999E-4</v>
      </c>
      <c r="AS160" s="1">
        <v>2.8320999999999999E-4</v>
      </c>
      <c r="AT160" s="1">
        <v>2.898E-4</v>
      </c>
      <c r="AU160" s="1">
        <v>2.9639E-4</v>
      </c>
      <c r="AV160" s="1">
        <v>3.0298E-4</v>
      </c>
      <c r="AW160" s="1">
        <v>3.0957000000000001E-4</v>
      </c>
      <c r="AX160" s="1">
        <v>3.1616000000000001E-4</v>
      </c>
      <c r="AY160" s="1">
        <v>3.2275000000000001E-4</v>
      </c>
    </row>
    <row r="161" spans="1:51">
      <c r="A161" t="s">
        <v>159</v>
      </c>
      <c r="B161" s="1">
        <v>8.1361E-11</v>
      </c>
      <c r="C161" s="1">
        <v>1.4556000000000001E-6</v>
      </c>
      <c r="D161" s="1">
        <v>1.4859E-6</v>
      </c>
      <c r="E161" s="1">
        <v>1.4851E-6</v>
      </c>
      <c r="F161" s="1">
        <v>1.4839000000000001E-6</v>
      </c>
      <c r="G161" s="1">
        <v>1.4828E-6</v>
      </c>
      <c r="H161" s="1">
        <v>1.4824E-6</v>
      </c>
      <c r="I161" s="1">
        <v>1.4811000000000001E-6</v>
      </c>
      <c r="J161" s="1">
        <v>1.4801E-6</v>
      </c>
      <c r="K161" s="1">
        <v>1.4791E-6</v>
      </c>
      <c r="L161" s="1">
        <v>1.4782000000000001E-6</v>
      </c>
      <c r="M161" s="1">
        <v>1.4773E-6</v>
      </c>
      <c r="N161" s="1">
        <v>1.4764E-6</v>
      </c>
      <c r="O161" s="1">
        <v>1.4755000000000001E-6</v>
      </c>
      <c r="P161" s="1">
        <v>1.4747E-6</v>
      </c>
      <c r="Q161" s="1">
        <v>1.4739E-6</v>
      </c>
      <c r="R161" s="1">
        <v>1.4729999999999999E-6</v>
      </c>
      <c r="S161" s="1">
        <v>1.4722000000000001E-6</v>
      </c>
      <c r="T161" s="1">
        <v>1.4714E-6</v>
      </c>
      <c r="U161" s="1">
        <v>1.4705999999999999E-6</v>
      </c>
      <c r="V161" s="1">
        <v>1.4698999999999999E-6</v>
      </c>
      <c r="W161" s="1">
        <v>1.4691E-6</v>
      </c>
      <c r="X161" s="1">
        <v>1.4684E-6</v>
      </c>
      <c r="Y161" s="1">
        <v>1.4675999999999999E-6</v>
      </c>
      <c r="Z161" s="1">
        <v>1.4669000000000001E-6</v>
      </c>
      <c r="AA161" s="1">
        <v>1.4661E-6</v>
      </c>
      <c r="AB161" s="1">
        <v>1.4654E-6</v>
      </c>
      <c r="AC161" s="1">
        <v>1.4646999999999999E-6</v>
      </c>
      <c r="AD161" s="1">
        <v>1.4640000000000001E-6</v>
      </c>
      <c r="AE161" s="1">
        <v>1.4633E-6</v>
      </c>
      <c r="AF161" s="1">
        <v>1.4626E-6</v>
      </c>
      <c r="AG161" s="1">
        <v>1.4618999999999999E-6</v>
      </c>
      <c r="AH161" s="1">
        <v>1.4612000000000001E-6</v>
      </c>
      <c r="AI161" s="1">
        <v>1.4605E-6</v>
      </c>
      <c r="AJ161" s="1">
        <v>1.4598E-6</v>
      </c>
      <c r="AK161" s="1">
        <v>1.4591999999999999E-6</v>
      </c>
      <c r="AL161" s="1">
        <v>1.4585000000000001E-6</v>
      </c>
      <c r="AM161" s="1">
        <v>1.4578E-6</v>
      </c>
      <c r="AN161" s="1">
        <v>1.4571E-6</v>
      </c>
      <c r="AO161" s="1">
        <v>1.4563999999999999E-6</v>
      </c>
      <c r="AP161" s="1">
        <v>1.4558000000000001E-6</v>
      </c>
      <c r="AQ161" s="1">
        <v>1.4551000000000001E-6</v>
      </c>
      <c r="AR161" s="1">
        <v>1.4544E-6</v>
      </c>
      <c r="AS161" s="1">
        <v>1.4536999999999999E-6</v>
      </c>
      <c r="AT161" s="1">
        <v>1.4530999999999999E-6</v>
      </c>
      <c r="AU161" s="1">
        <v>1.4524000000000001E-6</v>
      </c>
      <c r="AV161" s="1">
        <v>1.4517E-6</v>
      </c>
      <c r="AW161" s="1">
        <v>1.451E-6</v>
      </c>
      <c r="AX161" s="1">
        <v>1.4502999999999999E-6</v>
      </c>
      <c r="AY161" s="1">
        <v>1.4496000000000001E-6</v>
      </c>
    </row>
    <row r="162" spans="1:51">
      <c r="A162" t="s">
        <v>160</v>
      </c>
      <c r="B162" s="1">
        <v>8.8269E-11</v>
      </c>
      <c r="C162" s="1">
        <v>6.3988999999999998E-6</v>
      </c>
      <c r="D162" s="1">
        <v>1.2791E-5</v>
      </c>
      <c r="E162" s="1">
        <v>1.9174E-5</v>
      </c>
      <c r="F162" s="1">
        <v>2.5550000000000001E-5</v>
      </c>
      <c r="G162" s="1">
        <v>3.1918999999999997E-5</v>
      </c>
      <c r="H162" s="1">
        <v>3.8281999999999997E-5</v>
      </c>
      <c r="I162" s="1">
        <v>4.4638000000000002E-5</v>
      </c>
      <c r="J162" s="1">
        <v>5.0988E-5</v>
      </c>
      <c r="K162" s="1">
        <v>5.7330999999999997E-5</v>
      </c>
      <c r="L162" s="1">
        <v>6.3666999999999999E-5</v>
      </c>
      <c r="M162" s="1">
        <v>6.9997000000000001E-5</v>
      </c>
      <c r="N162" s="1">
        <v>7.6321000000000003E-5</v>
      </c>
      <c r="O162" s="1">
        <v>8.2638000000000004E-5</v>
      </c>
      <c r="P162" s="1">
        <v>8.8949000000000005E-5</v>
      </c>
      <c r="Q162" s="1">
        <v>9.5253000000000004E-5</v>
      </c>
      <c r="R162" s="1">
        <v>1.0155E-4</v>
      </c>
      <c r="S162" s="1">
        <v>1.0784E-4</v>
      </c>
      <c r="T162" s="1">
        <v>1.1413000000000001E-4</v>
      </c>
      <c r="U162" s="1">
        <v>1.2040999999999999E-4</v>
      </c>
      <c r="V162" s="1">
        <v>1.2668E-4</v>
      </c>
      <c r="W162" s="1">
        <v>1.3294000000000001E-4</v>
      </c>
      <c r="X162" s="1">
        <v>1.392E-4</v>
      </c>
      <c r="Y162" s="1">
        <v>1.4545000000000001E-4</v>
      </c>
      <c r="Z162" s="1">
        <v>1.517E-4</v>
      </c>
      <c r="AA162" s="1">
        <v>1.5794E-4</v>
      </c>
      <c r="AB162" s="1">
        <v>1.6417E-4</v>
      </c>
      <c r="AC162" s="1">
        <v>1.7039999999999999E-4</v>
      </c>
      <c r="AD162" s="1">
        <v>1.7662E-4</v>
      </c>
      <c r="AE162" s="1">
        <v>1.8283000000000001E-4</v>
      </c>
      <c r="AF162" s="1">
        <v>1.8903999999999999E-4</v>
      </c>
      <c r="AG162" s="1">
        <v>1.9523000000000001E-4</v>
      </c>
      <c r="AH162" s="1">
        <v>2.0143E-4</v>
      </c>
      <c r="AI162" s="1">
        <v>2.0761E-4</v>
      </c>
      <c r="AJ162" s="1">
        <v>2.1379E-4</v>
      </c>
      <c r="AK162" s="1">
        <v>2.1996E-4</v>
      </c>
      <c r="AL162" s="1">
        <v>2.2613000000000001E-4</v>
      </c>
      <c r="AM162" s="1">
        <v>2.3228999999999999E-4</v>
      </c>
      <c r="AN162" s="1">
        <v>2.3844E-4</v>
      </c>
      <c r="AO162" s="1">
        <v>2.4457999999999999E-4</v>
      </c>
      <c r="AP162" s="1">
        <v>2.5072000000000001E-4</v>
      </c>
      <c r="AQ162" s="1">
        <v>2.5684999999999998E-4</v>
      </c>
      <c r="AR162" s="1">
        <v>2.6297000000000001E-4</v>
      </c>
      <c r="AS162" s="1">
        <v>2.6907999999999999E-4</v>
      </c>
      <c r="AT162" s="1">
        <v>2.7519000000000003E-4</v>
      </c>
      <c r="AU162" s="1">
        <v>2.8129000000000001E-4</v>
      </c>
      <c r="AV162" s="1">
        <v>2.8739E-4</v>
      </c>
      <c r="AW162" s="1">
        <v>2.9346999999999999E-4</v>
      </c>
      <c r="AX162" s="1">
        <v>2.9954999999999999E-4</v>
      </c>
      <c r="AY162" s="1">
        <v>3.0561999999999999E-4</v>
      </c>
    </row>
    <row r="163" spans="1:51">
      <c r="A163" t="s">
        <v>161</v>
      </c>
      <c r="B163" s="1">
        <v>1.2471000000000001E-13</v>
      </c>
      <c r="C163" s="1">
        <v>1.9128E-7</v>
      </c>
      <c r="D163" s="1">
        <v>1.9588E-7</v>
      </c>
      <c r="E163" s="1">
        <v>1.9591000000000001E-7</v>
      </c>
      <c r="F163" s="1">
        <v>1.9586999999999999E-7</v>
      </c>
      <c r="G163" s="1">
        <v>1.9585E-7</v>
      </c>
      <c r="H163" s="1">
        <v>1.9592E-7</v>
      </c>
      <c r="I163" s="1">
        <v>1.9586999999999999E-7</v>
      </c>
      <c r="J163" s="1">
        <v>1.9586999999999999E-7</v>
      </c>
      <c r="K163" s="1">
        <v>1.9586999999999999E-7</v>
      </c>
      <c r="L163" s="1">
        <v>1.9588E-7</v>
      </c>
      <c r="M163" s="1">
        <v>1.9588999999999999E-7</v>
      </c>
      <c r="N163" s="1">
        <v>1.959E-7</v>
      </c>
      <c r="O163" s="1">
        <v>1.9592E-7</v>
      </c>
      <c r="P163" s="1">
        <v>1.9593999999999999E-7</v>
      </c>
      <c r="Q163" s="1">
        <v>1.9595999999999999E-7</v>
      </c>
      <c r="R163" s="1">
        <v>1.9598000000000001E-7</v>
      </c>
      <c r="S163" s="1">
        <v>1.9600999999999999E-7</v>
      </c>
      <c r="T163" s="1">
        <v>1.9605000000000001E-7</v>
      </c>
      <c r="U163" s="1">
        <v>1.9607999999999999E-7</v>
      </c>
      <c r="V163" s="1">
        <v>1.9612000000000001E-7</v>
      </c>
      <c r="W163" s="1">
        <v>1.9616E-7</v>
      </c>
      <c r="X163" s="1">
        <v>1.962E-7</v>
      </c>
      <c r="Y163" s="1">
        <v>1.9623999999999999E-7</v>
      </c>
      <c r="Z163" s="1">
        <v>1.9628999999999999E-7</v>
      </c>
      <c r="AA163" s="1">
        <v>1.9634E-7</v>
      </c>
      <c r="AB163" s="1">
        <v>1.9639E-7</v>
      </c>
      <c r="AC163" s="1">
        <v>1.9644E-7</v>
      </c>
      <c r="AD163" s="1">
        <v>1.9649000000000001E-7</v>
      </c>
      <c r="AE163" s="1">
        <v>1.9655E-7</v>
      </c>
      <c r="AF163" s="1">
        <v>1.9661000000000001E-7</v>
      </c>
      <c r="AG163" s="1">
        <v>1.9667E-7</v>
      </c>
      <c r="AH163" s="1">
        <v>1.9672999999999999E-7</v>
      </c>
      <c r="AI163" s="1">
        <v>1.9679999999999999E-7</v>
      </c>
      <c r="AJ163" s="1">
        <v>1.9686E-7</v>
      </c>
      <c r="AK163" s="1">
        <v>1.9693E-7</v>
      </c>
      <c r="AL163" s="1">
        <v>1.97E-7</v>
      </c>
      <c r="AM163" s="1">
        <v>1.9707E-7</v>
      </c>
      <c r="AN163" s="1">
        <v>1.9714E-7</v>
      </c>
      <c r="AO163" s="1">
        <v>1.9721999999999999E-7</v>
      </c>
      <c r="AP163" s="1">
        <v>1.9728999999999999E-7</v>
      </c>
      <c r="AQ163" s="1">
        <v>1.9737E-7</v>
      </c>
      <c r="AR163" s="1">
        <v>1.9745000000000001E-7</v>
      </c>
      <c r="AS163" s="1">
        <v>1.9753E-7</v>
      </c>
      <c r="AT163" s="1">
        <v>1.9761999999999999E-7</v>
      </c>
      <c r="AU163" s="1">
        <v>1.977E-7</v>
      </c>
      <c r="AV163" s="1">
        <v>1.9779E-7</v>
      </c>
      <c r="AW163" s="1">
        <v>1.9787000000000001E-7</v>
      </c>
      <c r="AX163" s="1">
        <v>1.9796000000000001E-7</v>
      </c>
      <c r="AY163" s="1">
        <v>1.9805999999999999E-7</v>
      </c>
    </row>
    <row r="164" spans="1:51">
      <c r="A164" t="s">
        <v>162</v>
      </c>
      <c r="B164" s="1">
        <v>1.9178000000000001E-16</v>
      </c>
      <c r="C164" s="1">
        <v>4.2621000000000002E-6</v>
      </c>
      <c r="D164" s="1">
        <v>1.0132999999999999E-5</v>
      </c>
      <c r="E164" s="1">
        <v>1.6035000000000001E-5</v>
      </c>
      <c r="F164" s="1">
        <v>2.1936000000000001E-5</v>
      </c>
      <c r="G164" s="1">
        <v>2.7832999999999999E-5</v>
      </c>
      <c r="H164" s="1">
        <v>3.3729999999999997E-5</v>
      </c>
      <c r="I164" s="1">
        <v>3.9625000000000001E-5</v>
      </c>
      <c r="J164" s="1">
        <v>4.5518E-5</v>
      </c>
      <c r="K164" s="1">
        <v>5.1409999999999997E-5</v>
      </c>
      <c r="L164" s="1">
        <v>5.7299000000000001E-5</v>
      </c>
      <c r="M164" s="1">
        <v>6.3187000000000003E-5</v>
      </c>
      <c r="N164" s="1">
        <v>6.9073999999999996E-5</v>
      </c>
      <c r="O164" s="1">
        <v>7.4960000000000001E-5</v>
      </c>
      <c r="P164" s="1">
        <v>8.0844E-5</v>
      </c>
      <c r="Q164" s="1">
        <v>8.6726999999999998E-5</v>
      </c>
      <c r="R164" s="1">
        <v>9.2608999999999994E-5</v>
      </c>
      <c r="S164" s="1">
        <v>9.8490000000000001E-5</v>
      </c>
      <c r="T164" s="1">
        <v>1.0437000000000001E-4</v>
      </c>
      <c r="U164" s="1">
        <v>1.1025E-4</v>
      </c>
      <c r="V164" s="1">
        <v>1.1613E-4</v>
      </c>
      <c r="W164" s="1">
        <v>1.2201000000000001E-4</v>
      </c>
      <c r="X164" s="1">
        <v>1.2788E-4</v>
      </c>
      <c r="Y164" s="1">
        <v>1.3375999999999999E-4</v>
      </c>
      <c r="Z164" s="1">
        <v>1.3964000000000001E-4</v>
      </c>
      <c r="AA164" s="1">
        <v>1.4551000000000001E-4</v>
      </c>
      <c r="AB164" s="1">
        <v>1.5139E-4</v>
      </c>
      <c r="AC164" s="1">
        <v>1.5726E-4</v>
      </c>
      <c r="AD164" s="1">
        <v>1.6314000000000001E-4</v>
      </c>
      <c r="AE164" s="1">
        <v>1.6901000000000001E-4</v>
      </c>
      <c r="AF164" s="1">
        <v>1.7488000000000001E-4</v>
      </c>
      <c r="AG164" s="1">
        <v>1.8076E-4</v>
      </c>
      <c r="AH164" s="1">
        <v>1.8662999999999999E-4</v>
      </c>
      <c r="AI164" s="1">
        <v>1.9249999999999999E-4</v>
      </c>
      <c r="AJ164" s="1">
        <v>1.9837000000000001E-4</v>
      </c>
      <c r="AK164" s="1">
        <v>2.0425E-4</v>
      </c>
      <c r="AL164" s="1">
        <v>2.1012E-4</v>
      </c>
      <c r="AM164" s="1">
        <v>2.1599E-4</v>
      </c>
      <c r="AN164" s="1">
        <v>2.2185999999999999E-4</v>
      </c>
      <c r="AO164" s="1">
        <v>2.2774000000000001E-4</v>
      </c>
      <c r="AP164" s="1">
        <v>2.3361000000000001E-4</v>
      </c>
      <c r="AQ164" s="1">
        <v>2.3948E-4</v>
      </c>
      <c r="AR164" s="1">
        <v>2.4534999999999997E-4</v>
      </c>
      <c r="AS164" s="1">
        <v>2.5123000000000002E-4</v>
      </c>
      <c r="AT164" s="1">
        <v>2.5710000000000002E-4</v>
      </c>
      <c r="AU164" s="1">
        <v>2.6297000000000001E-4</v>
      </c>
      <c r="AV164" s="1">
        <v>2.6884000000000001E-4</v>
      </c>
      <c r="AW164" s="1">
        <v>2.7472E-4</v>
      </c>
      <c r="AX164" s="1">
        <v>2.8059E-4</v>
      </c>
      <c r="AY164" s="1">
        <v>2.8645999999999999E-4</v>
      </c>
    </row>
    <row r="165" spans="1:51">
      <c r="A165" t="s">
        <v>163</v>
      </c>
      <c r="B165" s="1">
        <v>7.8399E-11</v>
      </c>
      <c r="C165" s="1">
        <v>2.8735000000000001E-6</v>
      </c>
      <c r="D165" s="1">
        <v>3.4786999999999998E-6</v>
      </c>
      <c r="E165" s="1">
        <v>3.6040000000000001E-6</v>
      </c>
      <c r="F165" s="1">
        <v>3.6289000000000001E-6</v>
      </c>
      <c r="G165" s="1">
        <v>3.6330000000000002E-6</v>
      </c>
      <c r="H165" s="1">
        <v>3.6343000000000001E-6</v>
      </c>
      <c r="I165" s="1">
        <v>3.6330000000000002E-6</v>
      </c>
      <c r="J165" s="1">
        <v>3.6318000000000001E-6</v>
      </c>
      <c r="K165" s="1">
        <v>3.6306999999999998E-6</v>
      </c>
      <c r="L165" s="1">
        <v>3.6295999999999999E-6</v>
      </c>
      <c r="M165" s="1">
        <v>3.6285000000000001E-6</v>
      </c>
      <c r="N165" s="1">
        <v>3.6275E-6</v>
      </c>
      <c r="O165" s="1">
        <v>3.6264999999999999E-6</v>
      </c>
      <c r="P165" s="1">
        <v>3.6254999999999998E-6</v>
      </c>
      <c r="Q165" s="1">
        <v>3.6245000000000002E-6</v>
      </c>
      <c r="R165" s="1">
        <v>3.6235999999999999E-6</v>
      </c>
      <c r="S165" s="1">
        <v>3.6227000000000001E-6</v>
      </c>
      <c r="T165" s="1">
        <v>3.6218000000000002E-6</v>
      </c>
      <c r="U165" s="1">
        <v>3.6208999999999999E-6</v>
      </c>
      <c r="V165" s="1">
        <v>3.6200000000000001E-6</v>
      </c>
      <c r="W165" s="1">
        <v>3.6192E-6</v>
      </c>
      <c r="X165" s="1">
        <v>3.6183999999999999E-6</v>
      </c>
      <c r="Y165" s="1">
        <v>3.6175999999999999E-6</v>
      </c>
      <c r="Z165" s="1">
        <v>3.6167999999999998E-6</v>
      </c>
      <c r="AA165" s="1">
        <v>3.6160000000000002E-6</v>
      </c>
      <c r="AB165" s="1">
        <v>3.6152000000000001E-6</v>
      </c>
      <c r="AC165" s="1">
        <v>3.6144999999999999E-6</v>
      </c>
      <c r="AD165" s="1">
        <v>3.6136999999999998E-6</v>
      </c>
      <c r="AE165" s="1">
        <v>3.613E-6</v>
      </c>
      <c r="AF165" s="1">
        <v>3.6123000000000001E-6</v>
      </c>
      <c r="AG165" s="1">
        <v>3.6115999999999999E-6</v>
      </c>
      <c r="AH165" s="1">
        <v>3.6109E-6</v>
      </c>
      <c r="AI165" s="1">
        <v>3.6102000000000002E-6</v>
      </c>
      <c r="AJ165" s="1">
        <v>3.6096000000000001E-6</v>
      </c>
      <c r="AK165" s="1">
        <v>3.6088999999999999E-6</v>
      </c>
      <c r="AL165" s="1">
        <v>3.6082999999999998E-6</v>
      </c>
      <c r="AM165" s="1">
        <v>3.6077000000000002E-6</v>
      </c>
      <c r="AN165" s="1">
        <v>3.6071000000000002E-6</v>
      </c>
      <c r="AO165" s="1">
        <v>3.6065000000000001E-6</v>
      </c>
      <c r="AP165" s="1">
        <v>3.6059000000000001E-6</v>
      </c>
      <c r="AQ165" s="1">
        <v>3.6053E-6</v>
      </c>
      <c r="AR165" s="1">
        <v>3.6048000000000002E-6</v>
      </c>
      <c r="AS165" s="1">
        <v>3.6042000000000002E-6</v>
      </c>
      <c r="AT165" s="1">
        <v>3.6036999999999999E-6</v>
      </c>
      <c r="AU165" s="1">
        <v>3.6032000000000001E-6</v>
      </c>
      <c r="AV165" s="1">
        <v>3.6026999999999998E-6</v>
      </c>
      <c r="AW165" s="1">
        <v>3.6022E-6</v>
      </c>
      <c r="AX165" s="1">
        <v>3.6017000000000002E-6</v>
      </c>
      <c r="AY165" s="1">
        <v>3.6011999999999999E-6</v>
      </c>
    </row>
    <row r="166" spans="1:51">
      <c r="A166" t="s">
        <v>164</v>
      </c>
      <c r="B166" s="1">
        <v>7.3608000000000001E-11</v>
      </c>
      <c r="C166" s="1">
        <v>5.3442999999999998E-6</v>
      </c>
      <c r="D166" s="1">
        <v>1.0689E-5</v>
      </c>
      <c r="E166" s="1">
        <v>1.6028E-5</v>
      </c>
      <c r="F166" s="1">
        <v>2.1361000000000001E-5</v>
      </c>
      <c r="G166" s="1">
        <v>2.6689000000000001E-5</v>
      </c>
      <c r="H166" s="1">
        <v>3.2011000000000002E-5</v>
      </c>
      <c r="I166" s="1">
        <v>3.7327999999999999E-5</v>
      </c>
      <c r="J166" s="1">
        <v>4.2639000000000003E-5</v>
      </c>
      <c r="K166" s="1">
        <v>4.7944E-5</v>
      </c>
      <c r="L166" s="1">
        <v>5.3244E-5</v>
      </c>
      <c r="M166" s="1">
        <v>5.8539000000000003E-5</v>
      </c>
      <c r="N166" s="1">
        <v>6.3827999999999999E-5</v>
      </c>
      <c r="O166" s="1">
        <v>6.9111999999999998E-5</v>
      </c>
      <c r="P166" s="1">
        <v>7.4391E-5</v>
      </c>
      <c r="Q166" s="1">
        <v>7.9664000000000002E-5</v>
      </c>
      <c r="R166" s="1">
        <v>8.4932000000000006E-5</v>
      </c>
      <c r="S166" s="1">
        <v>9.0195E-5</v>
      </c>
      <c r="T166" s="1">
        <v>9.5451999999999993E-5</v>
      </c>
      <c r="U166" s="1">
        <v>1.0069999999999999E-4</v>
      </c>
      <c r="V166" s="1">
        <v>1.0595E-4</v>
      </c>
      <c r="W166" s="1">
        <v>1.1119E-4</v>
      </c>
      <c r="X166" s="1">
        <v>1.1642999999999999E-4</v>
      </c>
      <c r="Y166" s="1">
        <v>1.2166E-4</v>
      </c>
      <c r="Z166" s="1">
        <v>1.2689E-4</v>
      </c>
      <c r="AA166" s="1">
        <v>1.3211000000000001E-4</v>
      </c>
      <c r="AB166" s="1">
        <v>1.3731999999999999E-4</v>
      </c>
      <c r="AC166" s="1">
        <v>1.4253000000000001E-4</v>
      </c>
      <c r="AD166" s="1">
        <v>1.4773E-4</v>
      </c>
      <c r="AE166" s="1">
        <v>1.5292999999999999E-4</v>
      </c>
      <c r="AF166" s="1">
        <v>1.5813000000000001E-4</v>
      </c>
      <c r="AG166" s="1">
        <v>1.6331000000000001E-4</v>
      </c>
      <c r="AH166" s="1">
        <v>1.685E-4</v>
      </c>
      <c r="AI166" s="1">
        <v>1.7367000000000001E-4</v>
      </c>
      <c r="AJ166" s="1">
        <v>1.7883999999999999E-4</v>
      </c>
      <c r="AK166" s="1">
        <v>1.8400999999999999E-4</v>
      </c>
      <c r="AL166" s="1">
        <v>1.8917000000000001E-4</v>
      </c>
      <c r="AM166" s="1">
        <v>1.9432999999999999E-4</v>
      </c>
      <c r="AN166" s="1">
        <v>1.9948000000000001E-4</v>
      </c>
      <c r="AO166" s="1">
        <v>2.0462E-4</v>
      </c>
      <c r="AP166" s="1">
        <v>2.0976E-4</v>
      </c>
      <c r="AQ166" s="1">
        <v>2.1489E-4</v>
      </c>
      <c r="AR166" s="1">
        <v>2.2002E-4</v>
      </c>
      <c r="AS166" s="1">
        <v>2.2514E-4</v>
      </c>
      <c r="AT166" s="1">
        <v>2.3025000000000001E-4</v>
      </c>
      <c r="AU166" s="1">
        <v>2.3536E-4</v>
      </c>
      <c r="AV166" s="1">
        <v>2.4046000000000001E-4</v>
      </c>
      <c r="AW166" s="1">
        <v>2.4555999999999997E-4</v>
      </c>
      <c r="AX166" s="1">
        <v>2.5064999999999999E-4</v>
      </c>
      <c r="AY166" s="1">
        <v>2.5574000000000001E-4</v>
      </c>
    </row>
    <row r="167" spans="1:51">
      <c r="A167" t="s">
        <v>165</v>
      </c>
      <c r="B167" s="1">
        <v>6.7360000000000001E-11</v>
      </c>
      <c r="C167" s="1">
        <v>1.3224E-7</v>
      </c>
      <c r="D167" s="1">
        <v>1.3281000000000001E-7</v>
      </c>
      <c r="E167" s="1">
        <v>1.3274000000000001E-7</v>
      </c>
      <c r="F167" s="1">
        <v>1.3267999999999999E-7</v>
      </c>
      <c r="G167" s="1">
        <v>1.3262000000000001E-7</v>
      </c>
      <c r="H167" s="1">
        <v>1.3262999999999999E-7</v>
      </c>
      <c r="I167" s="1">
        <v>1.3255999999999999E-7</v>
      </c>
      <c r="J167" s="1">
        <v>1.3252E-7</v>
      </c>
      <c r="K167" s="1">
        <v>1.3248000000000001E-7</v>
      </c>
      <c r="L167" s="1">
        <v>1.3245E-7</v>
      </c>
      <c r="M167" s="1">
        <v>1.3241999999999999E-7</v>
      </c>
      <c r="N167" s="1">
        <v>1.3239000000000001E-7</v>
      </c>
      <c r="O167" s="1">
        <v>1.3236E-7</v>
      </c>
      <c r="P167" s="1">
        <v>1.3232999999999999E-7</v>
      </c>
      <c r="Q167" s="1">
        <v>1.3231E-7</v>
      </c>
      <c r="R167" s="1">
        <v>1.3229E-7</v>
      </c>
      <c r="S167" s="1">
        <v>1.3225999999999999E-7</v>
      </c>
      <c r="T167" s="1">
        <v>1.3224E-7</v>
      </c>
      <c r="U167" s="1">
        <v>1.3222999999999999E-7</v>
      </c>
      <c r="V167" s="1">
        <v>1.3220999999999999E-7</v>
      </c>
      <c r="W167" s="1">
        <v>1.3220000000000001E-7</v>
      </c>
      <c r="X167" s="1">
        <v>1.3218000000000001E-7</v>
      </c>
      <c r="Y167" s="1">
        <v>1.3217E-7</v>
      </c>
      <c r="Z167" s="1">
        <v>1.3215999999999999E-7</v>
      </c>
      <c r="AA167" s="1">
        <v>1.3215E-7</v>
      </c>
      <c r="AB167" s="1">
        <v>1.3213999999999999E-7</v>
      </c>
      <c r="AC167" s="1">
        <v>1.3213000000000001E-7</v>
      </c>
      <c r="AD167" s="1">
        <v>1.3213000000000001E-7</v>
      </c>
      <c r="AE167" s="1">
        <v>1.3211999999999999E-7</v>
      </c>
      <c r="AF167" s="1">
        <v>1.3211999999999999E-7</v>
      </c>
      <c r="AG167" s="1">
        <v>1.3211999999999999E-7</v>
      </c>
      <c r="AH167" s="1">
        <v>1.3211000000000001E-7</v>
      </c>
      <c r="AI167" s="1">
        <v>1.3211000000000001E-7</v>
      </c>
      <c r="AJ167" s="1">
        <v>1.3211000000000001E-7</v>
      </c>
      <c r="AK167" s="1">
        <v>1.3211999999999999E-7</v>
      </c>
      <c r="AL167" s="1">
        <v>1.3211999999999999E-7</v>
      </c>
      <c r="AM167" s="1">
        <v>1.3211999999999999E-7</v>
      </c>
      <c r="AN167" s="1">
        <v>1.3213000000000001E-7</v>
      </c>
      <c r="AO167" s="1">
        <v>1.3213000000000001E-7</v>
      </c>
      <c r="AP167" s="1">
        <v>1.3213999999999999E-7</v>
      </c>
      <c r="AQ167" s="1">
        <v>1.3213999999999999E-7</v>
      </c>
      <c r="AR167" s="1">
        <v>1.3215E-7</v>
      </c>
      <c r="AS167" s="1">
        <v>1.3215999999999999E-7</v>
      </c>
      <c r="AT167" s="1">
        <v>1.3217E-7</v>
      </c>
      <c r="AU167" s="1">
        <v>1.3218000000000001E-7</v>
      </c>
      <c r="AV167" s="1">
        <v>1.3218999999999999E-7</v>
      </c>
      <c r="AW167" s="1">
        <v>1.3220000000000001E-7</v>
      </c>
      <c r="AX167" s="1">
        <v>1.3222E-7</v>
      </c>
      <c r="AY167" s="1">
        <v>1.3222999999999999E-7</v>
      </c>
    </row>
    <row r="168" spans="1:51">
      <c r="A168" t="s">
        <v>166</v>
      </c>
      <c r="B168" s="1">
        <v>5.8970000000000004E-11</v>
      </c>
      <c r="C168" s="1">
        <v>3.9165999999999999E-6</v>
      </c>
      <c r="D168" s="1">
        <v>7.1906000000000002E-6</v>
      </c>
      <c r="E168" s="1">
        <v>9.9258000000000007E-6</v>
      </c>
      <c r="F168" s="1">
        <v>1.2211E-5</v>
      </c>
      <c r="G168" s="1">
        <v>1.4119E-5</v>
      </c>
      <c r="H168" s="1">
        <v>1.5713999999999999E-5</v>
      </c>
      <c r="I168" s="1">
        <v>1.7045E-5</v>
      </c>
      <c r="J168" s="1">
        <v>1.8155000000000002E-5</v>
      </c>
      <c r="K168" s="1">
        <v>1.9080999999999999E-5</v>
      </c>
      <c r="L168" s="1">
        <v>1.9851999999999999E-5</v>
      </c>
      <c r="M168" s="1">
        <v>2.0494999999999999E-5</v>
      </c>
      <c r="N168" s="1">
        <v>2.1029000000000001E-5</v>
      </c>
      <c r="O168" s="1">
        <v>2.1472999999999999E-5</v>
      </c>
      <c r="P168" s="1">
        <v>2.1841E-5</v>
      </c>
      <c r="Q168" s="1">
        <v>2.2146000000000001E-5</v>
      </c>
      <c r="R168" s="1">
        <v>2.2399E-5</v>
      </c>
      <c r="S168" s="1">
        <v>2.2606999999999999E-5</v>
      </c>
      <c r="T168" s="1">
        <v>2.2779E-5</v>
      </c>
      <c r="U168" s="1">
        <v>2.2918999999999999E-5</v>
      </c>
      <c r="V168" s="1">
        <v>2.3034E-5</v>
      </c>
      <c r="W168" s="1">
        <v>2.3127999999999999E-5</v>
      </c>
      <c r="X168" s="1">
        <v>2.3203000000000001E-5</v>
      </c>
      <c r="Y168" s="1">
        <v>2.3264E-5</v>
      </c>
      <c r="Z168" s="1">
        <v>2.3312E-5</v>
      </c>
      <c r="AA168" s="1">
        <v>2.3349999999999998E-5</v>
      </c>
      <c r="AB168" s="1">
        <v>2.3379000000000001E-5</v>
      </c>
      <c r="AC168" s="1">
        <v>2.3400999999999998E-5</v>
      </c>
      <c r="AD168" s="1">
        <v>2.3417E-5</v>
      </c>
      <c r="AE168" s="1">
        <v>2.3428E-5</v>
      </c>
      <c r="AF168" s="1">
        <v>2.3434E-5</v>
      </c>
      <c r="AG168" s="1">
        <v>2.3438000000000002E-5</v>
      </c>
      <c r="AH168" s="1">
        <v>2.3438000000000002E-5</v>
      </c>
      <c r="AI168" s="1">
        <v>2.3436000000000001E-5</v>
      </c>
      <c r="AJ168" s="1">
        <v>2.3431999999999999E-5</v>
      </c>
      <c r="AK168" s="1">
        <v>2.3427000000000001E-5</v>
      </c>
      <c r="AL168" s="1">
        <v>2.3419999999999999E-5</v>
      </c>
      <c r="AM168" s="1">
        <v>2.3411999999999999E-5</v>
      </c>
      <c r="AN168" s="1">
        <v>2.3402999999999999E-5</v>
      </c>
      <c r="AO168" s="1">
        <v>2.3393000000000001E-5</v>
      </c>
      <c r="AP168" s="1">
        <v>2.3383E-5</v>
      </c>
      <c r="AQ168" s="1">
        <v>2.3371999999999999E-5</v>
      </c>
      <c r="AR168" s="1">
        <v>2.3360999999999999E-5</v>
      </c>
      <c r="AS168" s="1">
        <v>2.3349999999999998E-5</v>
      </c>
      <c r="AT168" s="1">
        <v>2.3337999999999999E-5</v>
      </c>
      <c r="AU168" s="1">
        <v>2.3326E-5</v>
      </c>
      <c r="AV168" s="1">
        <v>2.3314000000000001E-5</v>
      </c>
      <c r="AW168" s="1">
        <v>2.3302000000000002E-5</v>
      </c>
      <c r="AX168" s="1">
        <v>2.3289E-5</v>
      </c>
      <c r="AY168" s="1">
        <v>2.3277000000000001E-5</v>
      </c>
    </row>
    <row r="169" spans="1:51">
      <c r="A169" t="s">
        <v>167</v>
      </c>
      <c r="B169" s="1">
        <v>8.3642999999999997E-16</v>
      </c>
      <c r="C169" s="1">
        <v>2.8022E-6</v>
      </c>
      <c r="D169" s="1">
        <v>7.8543000000000003E-6</v>
      </c>
      <c r="E169" s="1">
        <v>1.3370000000000001E-5</v>
      </c>
      <c r="F169" s="1">
        <v>1.8970999999999998E-5</v>
      </c>
      <c r="G169" s="1">
        <v>2.4578000000000001E-5</v>
      </c>
      <c r="H169" s="1">
        <v>3.0176E-5</v>
      </c>
      <c r="I169" s="1">
        <v>3.5762000000000001E-5</v>
      </c>
      <c r="J169" s="1">
        <v>4.1334000000000001E-5</v>
      </c>
      <c r="K169" s="1">
        <v>4.6891000000000002E-5</v>
      </c>
      <c r="L169" s="1">
        <v>5.2434E-5</v>
      </c>
      <c r="M169" s="1">
        <v>5.7961999999999998E-5</v>
      </c>
      <c r="N169" s="1">
        <v>6.3476E-5</v>
      </c>
      <c r="O169" s="1">
        <v>6.8974999999999996E-5</v>
      </c>
      <c r="P169" s="1">
        <v>7.4460000000000002E-5</v>
      </c>
      <c r="Q169" s="1">
        <v>7.9930000000000002E-5</v>
      </c>
      <c r="R169" s="1">
        <v>8.5385999999999999E-5</v>
      </c>
      <c r="S169" s="1">
        <v>9.0827000000000003E-5</v>
      </c>
      <c r="T169" s="1">
        <v>9.6254000000000004E-5</v>
      </c>
      <c r="U169" s="1">
        <v>1.0166999999999999E-4</v>
      </c>
      <c r="V169" s="1">
        <v>1.0705999999999999E-4</v>
      </c>
      <c r="W169" s="1">
        <v>1.1244E-4</v>
      </c>
      <c r="X169" s="1">
        <v>1.1781E-4</v>
      </c>
      <c r="Y169" s="1">
        <v>1.2316000000000001E-4</v>
      </c>
      <c r="Z169" s="1">
        <v>1.2850000000000001E-4</v>
      </c>
      <c r="AA169" s="1">
        <v>1.3381999999999999E-4</v>
      </c>
      <c r="AB169" s="1">
        <v>1.3913E-4</v>
      </c>
      <c r="AC169" s="1">
        <v>1.4442E-4</v>
      </c>
      <c r="AD169" s="1">
        <v>1.4969000000000001E-4</v>
      </c>
      <c r="AE169" s="1">
        <v>1.5495E-4</v>
      </c>
      <c r="AF169" s="1">
        <v>1.6019999999999999E-4</v>
      </c>
      <c r="AG169" s="1">
        <v>1.6542999999999999E-4</v>
      </c>
      <c r="AH169" s="1">
        <v>1.7064000000000001E-4</v>
      </c>
      <c r="AI169" s="1">
        <v>1.7584E-4</v>
      </c>
      <c r="AJ169" s="1">
        <v>1.8102E-4</v>
      </c>
      <c r="AK169" s="1">
        <v>1.8619E-4</v>
      </c>
      <c r="AL169" s="1">
        <v>1.9133E-4</v>
      </c>
      <c r="AM169" s="1">
        <v>1.9646999999999999E-4</v>
      </c>
      <c r="AN169" s="1">
        <v>2.0158E-4</v>
      </c>
      <c r="AO169" s="1">
        <v>2.0668999999999999E-4</v>
      </c>
      <c r="AP169" s="1">
        <v>2.1176999999999999E-4</v>
      </c>
      <c r="AQ169" s="1">
        <v>2.1683999999999999E-4</v>
      </c>
      <c r="AR169" s="1">
        <v>2.2189E-4</v>
      </c>
      <c r="AS169" s="1">
        <v>2.2692E-4</v>
      </c>
      <c r="AT169" s="1">
        <v>2.3194000000000001E-4</v>
      </c>
      <c r="AU169" s="1">
        <v>2.3693999999999999E-4</v>
      </c>
      <c r="AV169" s="1">
        <v>2.4191999999999999E-4</v>
      </c>
      <c r="AW169" s="1">
        <v>2.4688999999999999E-4</v>
      </c>
      <c r="AX169" s="1">
        <v>2.5182999999999998E-4</v>
      </c>
      <c r="AY169" s="1">
        <v>2.5675999999999997E-4</v>
      </c>
    </row>
    <row r="170" spans="1:51">
      <c r="A170" t="s">
        <v>168</v>
      </c>
      <c r="B170" s="1">
        <v>1.5333999999999999E-17</v>
      </c>
      <c r="C170" s="1">
        <v>9.1382000000000003E-11</v>
      </c>
      <c r="D170" s="1">
        <v>2.6266E-10</v>
      </c>
      <c r="E170" s="1">
        <v>4.5088999999999998E-10</v>
      </c>
      <c r="F170" s="1">
        <v>6.4389000000000004E-10</v>
      </c>
      <c r="G170" s="1">
        <v>8.3893000000000002E-10</v>
      </c>
      <c r="H170" s="1">
        <v>1.0101000000000001E-9</v>
      </c>
      <c r="I170" s="1">
        <v>1.2182E-9</v>
      </c>
      <c r="J170" s="1">
        <v>1.415E-9</v>
      </c>
      <c r="K170" s="1">
        <v>1.6130999999999999E-9</v>
      </c>
      <c r="L170" s="1">
        <v>1.8125000000000001E-9</v>
      </c>
      <c r="M170" s="1">
        <v>2.0131E-9</v>
      </c>
      <c r="N170" s="1">
        <v>2.2150999999999999E-9</v>
      </c>
      <c r="O170" s="1">
        <v>2.4183999999999998E-9</v>
      </c>
      <c r="P170" s="1">
        <v>2.6230000000000001E-9</v>
      </c>
      <c r="Q170" s="1">
        <v>2.8289E-9</v>
      </c>
      <c r="R170" s="1">
        <v>3.0361999999999999E-9</v>
      </c>
      <c r="S170" s="1">
        <v>3.2447999999999998E-9</v>
      </c>
      <c r="T170" s="1">
        <v>3.4548000000000001E-9</v>
      </c>
      <c r="U170" s="1">
        <v>3.6661E-9</v>
      </c>
      <c r="V170" s="1">
        <v>3.8788000000000003E-9</v>
      </c>
      <c r="W170" s="1">
        <v>4.0929999999999998E-9</v>
      </c>
      <c r="X170" s="1">
        <v>4.3085999999999998E-9</v>
      </c>
      <c r="Y170" s="1">
        <v>4.5256000000000002E-9</v>
      </c>
      <c r="Z170" s="1">
        <v>4.7440999999999998E-9</v>
      </c>
      <c r="AA170" s="1">
        <v>4.9641000000000003E-9</v>
      </c>
      <c r="AB170" s="1">
        <v>5.1856E-9</v>
      </c>
      <c r="AC170" s="1">
        <v>5.4087000000000002E-9</v>
      </c>
      <c r="AD170" s="1">
        <v>5.6334E-9</v>
      </c>
      <c r="AE170" s="1">
        <v>5.8597000000000004E-9</v>
      </c>
      <c r="AF170" s="1">
        <v>6.0876000000000004E-9</v>
      </c>
      <c r="AG170" s="1">
        <v>6.3171E-9</v>
      </c>
      <c r="AH170" s="1">
        <v>6.5484000000000003E-9</v>
      </c>
      <c r="AI170" s="1">
        <v>6.7813999999999998E-9</v>
      </c>
      <c r="AJ170" s="1">
        <v>7.0161999999999998E-9</v>
      </c>
      <c r="AK170" s="1">
        <v>7.2527E-9</v>
      </c>
      <c r="AL170" s="1">
        <v>7.4910999999999995E-9</v>
      </c>
      <c r="AM170" s="1">
        <v>7.7314E-9</v>
      </c>
      <c r="AN170" s="1">
        <v>7.9735000000000002E-9</v>
      </c>
      <c r="AO170" s="1">
        <v>8.2175999999999994E-9</v>
      </c>
      <c r="AP170" s="1">
        <v>8.4636999999999992E-9</v>
      </c>
      <c r="AQ170" s="1">
        <v>8.7117999999999996E-9</v>
      </c>
      <c r="AR170" s="1">
        <v>8.9619999999999995E-9</v>
      </c>
      <c r="AS170" s="1">
        <v>9.2143000000000003E-9</v>
      </c>
      <c r="AT170" s="1">
        <v>9.4687000000000006E-9</v>
      </c>
      <c r="AU170" s="1">
        <v>9.7253000000000007E-9</v>
      </c>
      <c r="AV170" s="1">
        <v>9.9841999999999995E-9</v>
      </c>
      <c r="AW170" s="1">
        <v>1.0245E-8</v>
      </c>
      <c r="AX170" s="1">
        <v>1.0509E-8</v>
      </c>
      <c r="AY170" s="1">
        <v>1.0775000000000001E-8</v>
      </c>
    </row>
    <row r="171" spans="1:51">
      <c r="A171" t="s">
        <v>169</v>
      </c>
      <c r="B171" s="1">
        <v>1.742E-14</v>
      </c>
      <c r="C171" s="1">
        <v>1.2706E-6</v>
      </c>
      <c r="D171" s="1">
        <v>1.3067999999999999E-6</v>
      </c>
      <c r="E171" s="1">
        <v>1.3069999999999999E-6</v>
      </c>
      <c r="F171" s="1">
        <v>1.3064000000000001E-6</v>
      </c>
      <c r="G171" s="1">
        <v>1.3058000000000001E-6</v>
      </c>
      <c r="H171" s="1">
        <v>1.3058000000000001E-6</v>
      </c>
      <c r="I171" s="1">
        <v>1.3052E-6</v>
      </c>
      <c r="J171" s="1">
        <v>1.3048E-6</v>
      </c>
      <c r="K171" s="1">
        <v>1.3044E-6</v>
      </c>
      <c r="L171" s="1">
        <v>1.3040999999999999E-6</v>
      </c>
      <c r="M171" s="1">
        <v>1.3036999999999999E-6</v>
      </c>
      <c r="N171" s="1">
        <v>1.3034000000000001E-6</v>
      </c>
      <c r="O171" s="1">
        <v>1.3031000000000001E-6</v>
      </c>
      <c r="P171" s="1">
        <v>1.3029000000000001E-6</v>
      </c>
      <c r="Q171" s="1">
        <v>1.3026E-6</v>
      </c>
      <c r="R171" s="1">
        <v>1.3024E-6</v>
      </c>
      <c r="S171" s="1">
        <v>1.3022E-6</v>
      </c>
      <c r="T171" s="1">
        <v>1.302E-6</v>
      </c>
      <c r="U171" s="1">
        <v>1.3018E-6</v>
      </c>
      <c r="V171" s="1">
        <v>1.3016E-6</v>
      </c>
      <c r="W171" s="1">
        <v>1.3014999999999999E-6</v>
      </c>
      <c r="X171" s="1">
        <v>1.3012999999999999E-6</v>
      </c>
      <c r="Y171" s="1">
        <v>1.3011999999999999E-6</v>
      </c>
      <c r="Z171" s="1">
        <v>1.3010999999999999E-6</v>
      </c>
      <c r="AA171" s="1">
        <v>1.3009999999999999E-6</v>
      </c>
      <c r="AB171" s="1">
        <v>1.3008999999999999E-6</v>
      </c>
      <c r="AC171" s="1">
        <v>1.3007999999999999E-6</v>
      </c>
      <c r="AD171" s="1">
        <v>1.3007999999999999E-6</v>
      </c>
      <c r="AE171" s="1">
        <v>1.3007000000000001E-6</v>
      </c>
      <c r="AF171" s="1">
        <v>1.3007000000000001E-6</v>
      </c>
      <c r="AG171" s="1">
        <v>1.3006000000000001E-6</v>
      </c>
      <c r="AH171" s="1">
        <v>1.3006000000000001E-6</v>
      </c>
      <c r="AI171" s="1">
        <v>1.3006000000000001E-6</v>
      </c>
      <c r="AJ171" s="1">
        <v>1.3006000000000001E-6</v>
      </c>
      <c r="AK171" s="1">
        <v>1.3006000000000001E-6</v>
      </c>
      <c r="AL171" s="1">
        <v>1.3006000000000001E-6</v>
      </c>
      <c r="AM171" s="1">
        <v>1.3006000000000001E-6</v>
      </c>
      <c r="AN171" s="1">
        <v>1.3007000000000001E-6</v>
      </c>
      <c r="AO171" s="1">
        <v>1.3007000000000001E-6</v>
      </c>
      <c r="AP171" s="1">
        <v>1.3007999999999999E-6</v>
      </c>
      <c r="AQ171" s="1">
        <v>1.3007999999999999E-6</v>
      </c>
      <c r="AR171" s="1">
        <v>1.3008999999999999E-6</v>
      </c>
      <c r="AS171" s="1">
        <v>1.3009999999999999E-6</v>
      </c>
      <c r="AT171" s="1">
        <v>1.3010999999999999E-6</v>
      </c>
      <c r="AU171" s="1">
        <v>1.3011999999999999E-6</v>
      </c>
      <c r="AV171" s="1">
        <v>1.3012999999999999E-6</v>
      </c>
      <c r="AW171" s="1">
        <v>1.3013999999999999E-6</v>
      </c>
      <c r="AX171" s="1">
        <v>1.3014999999999999E-6</v>
      </c>
      <c r="AY171" s="1">
        <v>1.3016E-6</v>
      </c>
    </row>
    <row r="172" spans="1:51">
      <c r="A172" t="s">
        <v>170</v>
      </c>
      <c r="B172" s="1">
        <v>6.5332999999999996E-20</v>
      </c>
      <c r="C172" s="1">
        <v>2.2143000000000001E-9</v>
      </c>
      <c r="D172" s="1">
        <v>1.3633E-8</v>
      </c>
      <c r="E172" s="1">
        <v>3.6839999999999998E-8</v>
      </c>
      <c r="F172" s="1">
        <v>7.2445999999999999E-8</v>
      </c>
      <c r="G172" s="1">
        <v>1.2064E-7</v>
      </c>
      <c r="H172" s="1">
        <v>1.8045E-7</v>
      </c>
      <c r="I172" s="1">
        <v>2.5324000000000001E-7</v>
      </c>
      <c r="J172" s="1">
        <v>3.3873999999999997E-7</v>
      </c>
      <c r="K172" s="1">
        <v>4.3704E-7</v>
      </c>
      <c r="L172" s="1">
        <v>5.4820999999999996E-7</v>
      </c>
      <c r="M172" s="1">
        <v>6.7230999999999996E-7</v>
      </c>
      <c r="N172" s="1">
        <v>8.0943999999999997E-7</v>
      </c>
      <c r="O172" s="1">
        <v>9.5966000000000006E-7</v>
      </c>
      <c r="P172" s="1">
        <v>1.1231000000000001E-6</v>
      </c>
      <c r="Q172" s="1">
        <v>1.2997E-6</v>
      </c>
      <c r="R172" s="1">
        <v>1.4896999999999999E-6</v>
      </c>
      <c r="S172" s="1">
        <v>1.6930999999999999E-6</v>
      </c>
      <c r="T172" s="1">
        <v>1.9099000000000001E-6</v>
      </c>
      <c r="U172" s="1">
        <v>2.1403000000000001E-6</v>
      </c>
      <c r="V172" s="1">
        <v>2.3844E-6</v>
      </c>
      <c r="W172" s="1">
        <v>2.6421999999999999E-6</v>
      </c>
      <c r="X172" s="1">
        <v>2.9137000000000002E-6</v>
      </c>
      <c r="Y172" s="1">
        <v>3.1991999999999998E-6</v>
      </c>
      <c r="Z172" s="1">
        <v>3.4985999999999998E-6</v>
      </c>
      <c r="AA172" s="1">
        <v>3.8120999999999999E-6</v>
      </c>
      <c r="AB172" s="1">
        <v>4.1397000000000004E-6</v>
      </c>
      <c r="AC172" s="1">
        <v>4.4815000000000002E-6</v>
      </c>
      <c r="AD172" s="1">
        <v>4.8376000000000001E-6</v>
      </c>
      <c r="AE172" s="1">
        <v>5.2081000000000002E-6</v>
      </c>
      <c r="AF172" s="1">
        <v>5.5930999999999999E-6</v>
      </c>
      <c r="AG172" s="1">
        <v>5.9927000000000002E-6</v>
      </c>
      <c r="AH172" s="1">
        <v>6.4069999999999998E-6</v>
      </c>
      <c r="AI172" s="1">
        <v>6.8360000000000003E-6</v>
      </c>
      <c r="AJ172" s="1">
        <v>7.2799000000000004E-6</v>
      </c>
      <c r="AK172" s="1">
        <v>7.7387999999999995E-6</v>
      </c>
      <c r="AL172" s="1">
        <v>8.2128000000000004E-6</v>
      </c>
      <c r="AM172" s="1">
        <v>8.7019000000000005E-6</v>
      </c>
      <c r="AN172" s="1">
        <v>9.2063000000000003E-6</v>
      </c>
      <c r="AO172" s="1">
        <v>9.7260999999999999E-6</v>
      </c>
      <c r="AP172" s="1">
        <v>1.0261000000000001E-5</v>
      </c>
      <c r="AQ172" s="1">
        <v>1.0812000000000001E-5</v>
      </c>
      <c r="AR172" s="1">
        <v>1.1379000000000001E-5</v>
      </c>
      <c r="AS172" s="1">
        <v>1.1960999999999999E-5</v>
      </c>
      <c r="AT172" s="1">
        <v>1.256E-5</v>
      </c>
      <c r="AU172" s="1">
        <v>1.3174E-5</v>
      </c>
      <c r="AV172" s="1">
        <v>1.3805000000000001E-5</v>
      </c>
      <c r="AW172" s="1">
        <v>1.4452E-5</v>
      </c>
      <c r="AX172" s="1">
        <v>1.5115E-5</v>
      </c>
      <c r="AY172" s="1">
        <v>1.5795E-5</v>
      </c>
    </row>
    <row r="173" spans="1:51">
      <c r="A173" t="s">
        <v>171</v>
      </c>
      <c r="B173" s="1">
        <v>3.0124999999999999E-19</v>
      </c>
      <c r="C173" s="1">
        <v>3.4738000000000001E-6</v>
      </c>
      <c r="D173" s="1">
        <v>8.2868E-6</v>
      </c>
      <c r="E173" s="1">
        <v>1.3108000000000001E-5</v>
      </c>
      <c r="F173" s="1">
        <v>1.7901E-5</v>
      </c>
      <c r="G173" s="1">
        <v>2.2667000000000002E-5</v>
      </c>
      <c r="H173" s="1">
        <v>2.7407999999999999E-5</v>
      </c>
      <c r="I173" s="1">
        <v>3.2121E-5</v>
      </c>
      <c r="J173" s="1">
        <v>3.6807000000000002E-5</v>
      </c>
      <c r="K173" s="1">
        <v>4.1464999999999997E-5</v>
      </c>
      <c r="L173" s="1">
        <v>4.6096E-5</v>
      </c>
      <c r="M173" s="1">
        <v>5.0699999999999999E-5</v>
      </c>
      <c r="N173" s="1">
        <v>5.5276999999999999E-5</v>
      </c>
      <c r="O173" s="1">
        <v>5.9825999999999999E-5</v>
      </c>
      <c r="P173" s="1">
        <v>6.4348000000000001E-5</v>
      </c>
      <c r="Q173" s="1">
        <v>6.8842000000000003E-5</v>
      </c>
      <c r="R173" s="1">
        <v>7.3310000000000001E-5</v>
      </c>
      <c r="S173" s="1">
        <v>7.7750000000000006E-5</v>
      </c>
      <c r="T173" s="1">
        <v>8.2163000000000006E-5</v>
      </c>
      <c r="U173" s="1">
        <v>8.6547999999999999E-5</v>
      </c>
      <c r="V173" s="1">
        <v>9.0906E-5</v>
      </c>
      <c r="W173" s="1">
        <v>9.5236999999999996E-5</v>
      </c>
      <c r="X173" s="1">
        <v>9.9539999999999999E-5</v>
      </c>
      <c r="Y173" s="1">
        <v>1.0382000000000001E-4</v>
      </c>
      <c r="Z173" s="1">
        <v>1.0806000000000001E-4</v>
      </c>
      <c r="AA173" s="1">
        <v>1.1229E-4</v>
      </c>
      <c r="AB173" s="1">
        <v>1.1648E-4</v>
      </c>
      <c r="AC173" s="1">
        <v>1.2064E-4</v>
      </c>
      <c r="AD173" s="1">
        <v>1.2478000000000001E-4</v>
      </c>
      <c r="AE173" s="1">
        <v>1.2888999999999999E-4</v>
      </c>
      <c r="AF173" s="1">
        <v>1.3297999999999999E-4</v>
      </c>
      <c r="AG173" s="1">
        <v>1.3703000000000001E-4</v>
      </c>
      <c r="AH173" s="1">
        <v>1.4106000000000001E-4</v>
      </c>
      <c r="AI173" s="1">
        <v>1.4506E-4</v>
      </c>
      <c r="AJ173" s="1">
        <v>1.4903E-4</v>
      </c>
      <c r="AK173" s="1">
        <v>1.5296999999999999E-4</v>
      </c>
      <c r="AL173" s="1">
        <v>1.5689E-4</v>
      </c>
      <c r="AM173" s="1">
        <v>1.6076999999999999E-4</v>
      </c>
      <c r="AN173" s="1">
        <v>1.6463E-4</v>
      </c>
      <c r="AO173" s="1">
        <v>1.6846E-4</v>
      </c>
      <c r="AP173" s="1">
        <v>1.7226000000000001E-4</v>
      </c>
      <c r="AQ173" s="1">
        <v>1.7604E-4</v>
      </c>
      <c r="AR173" s="1">
        <v>1.7977999999999999E-4</v>
      </c>
      <c r="AS173" s="1">
        <v>1.8349999999999999E-4</v>
      </c>
      <c r="AT173" s="1">
        <v>1.8718000000000001E-4</v>
      </c>
      <c r="AU173" s="1">
        <v>1.9084000000000001E-4</v>
      </c>
      <c r="AV173" s="1">
        <v>1.9447E-4</v>
      </c>
      <c r="AW173" s="1">
        <v>1.9807000000000001E-4</v>
      </c>
      <c r="AX173" s="1">
        <v>2.0164E-4</v>
      </c>
      <c r="AY173" s="1">
        <v>2.0518000000000001E-4</v>
      </c>
    </row>
    <row r="174" spans="1:51">
      <c r="A174" t="s">
        <v>172</v>
      </c>
      <c r="B174" s="1">
        <v>6.8679000000000002E-15</v>
      </c>
      <c r="C174" s="1">
        <v>3.6816999999999999E-7</v>
      </c>
      <c r="D174" s="1">
        <v>1.3958E-6</v>
      </c>
      <c r="E174" s="1">
        <v>2.9793E-6</v>
      </c>
      <c r="F174" s="1">
        <v>5.0307E-6</v>
      </c>
      <c r="G174" s="1">
        <v>7.4761000000000003E-6</v>
      </c>
      <c r="H174" s="1">
        <v>1.0251999999999999E-5</v>
      </c>
      <c r="I174" s="1">
        <v>1.3309000000000001E-5</v>
      </c>
      <c r="J174" s="1">
        <v>1.6603999999999999E-5</v>
      </c>
      <c r="K174" s="1">
        <v>2.0100999999999999E-5</v>
      </c>
      <c r="L174" s="1">
        <v>2.3768999999999999E-5</v>
      </c>
      <c r="M174" s="1">
        <v>2.7582000000000001E-5</v>
      </c>
      <c r="N174" s="1">
        <v>3.1520999999999999E-5</v>
      </c>
      <c r="O174" s="1">
        <v>3.5567E-5</v>
      </c>
      <c r="P174" s="1">
        <v>3.9705E-5</v>
      </c>
      <c r="Q174" s="1">
        <v>4.3922999999999999E-5</v>
      </c>
      <c r="R174" s="1">
        <v>4.8210000000000001E-5</v>
      </c>
      <c r="S174" s="1">
        <v>5.2559000000000003E-5</v>
      </c>
      <c r="T174" s="1">
        <v>5.6962000000000001E-5</v>
      </c>
      <c r="U174" s="1">
        <v>6.1412000000000001E-5</v>
      </c>
      <c r="V174" s="1">
        <v>6.5905E-5</v>
      </c>
      <c r="W174" s="1">
        <v>7.0437000000000003E-5</v>
      </c>
      <c r="X174" s="1">
        <v>7.5003E-5</v>
      </c>
      <c r="Y174" s="1">
        <v>7.9602000000000001E-5</v>
      </c>
      <c r="Z174" s="1">
        <v>8.4229999999999998E-5</v>
      </c>
      <c r="AA174" s="1">
        <v>8.8886000000000002E-5</v>
      </c>
      <c r="AB174" s="1">
        <v>9.3566999999999994E-5</v>
      </c>
      <c r="AC174" s="1">
        <v>9.8272999999999999E-5</v>
      </c>
      <c r="AD174" s="1">
        <v>1.03E-4</v>
      </c>
      <c r="AE174" s="1">
        <v>1.0775E-4</v>
      </c>
      <c r="AF174" s="1">
        <v>1.1252999999999999E-4</v>
      </c>
      <c r="AG174" s="1">
        <v>1.1731999999999999E-4</v>
      </c>
      <c r="AH174" s="1">
        <v>1.2213999999999999E-4</v>
      </c>
      <c r="AI174" s="1">
        <v>1.2697000000000001E-4</v>
      </c>
      <c r="AJ174" s="1">
        <v>1.3181999999999999E-4</v>
      </c>
      <c r="AK174" s="1">
        <v>1.3669999999999999E-4</v>
      </c>
      <c r="AL174" s="1">
        <v>1.4159E-4</v>
      </c>
      <c r="AM174" s="1">
        <v>1.4650000000000001E-4</v>
      </c>
      <c r="AN174" s="1">
        <v>1.5143000000000001E-4</v>
      </c>
      <c r="AO174" s="1">
        <v>1.5637E-4</v>
      </c>
      <c r="AP174" s="1">
        <v>1.6134E-4</v>
      </c>
      <c r="AQ174" s="1">
        <v>1.6631999999999999E-4</v>
      </c>
      <c r="AR174" s="1">
        <v>1.7132000000000001E-4</v>
      </c>
      <c r="AS174" s="1">
        <v>1.7634000000000001E-4</v>
      </c>
      <c r="AT174" s="1">
        <v>1.8138E-4</v>
      </c>
      <c r="AU174" s="1">
        <v>1.8644000000000001E-4</v>
      </c>
      <c r="AV174" s="1">
        <v>1.9150999999999999E-4</v>
      </c>
      <c r="AW174" s="1">
        <v>1.9660000000000001E-4</v>
      </c>
      <c r="AX174" s="1">
        <v>2.0170999999999999E-4</v>
      </c>
      <c r="AY174" s="1">
        <v>2.0683999999999999E-4</v>
      </c>
    </row>
    <row r="175" spans="1:51">
      <c r="A175" t="s">
        <v>173</v>
      </c>
      <c r="B175" s="1">
        <v>4.7493999999999998E-11</v>
      </c>
      <c r="C175" s="1">
        <v>3.4299E-6</v>
      </c>
      <c r="D175" s="1">
        <v>6.8287999999999997E-6</v>
      </c>
      <c r="E175" s="1">
        <v>1.0197000000000001E-5</v>
      </c>
      <c r="F175" s="1">
        <v>1.3535E-5</v>
      </c>
      <c r="G175" s="1">
        <v>1.6844999999999999E-5</v>
      </c>
      <c r="H175" s="1">
        <v>2.0129999999999999E-5</v>
      </c>
      <c r="I175" s="1">
        <v>2.3385999999999999E-5</v>
      </c>
      <c r="J175" s="1">
        <v>2.6614E-5</v>
      </c>
      <c r="K175" s="1">
        <v>2.9815000000000002E-5</v>
      </c>
      <c r="L175" s="1">
        <v>3.2988999999999999E-5</v>
      </c>
      <c r="M175" s="1">
        <v>3.6136000000000001E-5</v>
      </c>
      <c r="N175" s="1">
        <v>3.9255999999999998E-5</v>
      </c>
      <c r="O175" s="1">
        <v>4.2351000000000002E-5</v>
      </c>
      <c r="P175" s="1">
        <v>4.5419E-5</v>
      </c>
      <c r="Q175" s="1">
        <v>4.8461000000000002E-5</v>
      </c>
      <c r="R175" s="1">
        <v>5.1477000000000002E-5</v>
      </c>
      <c r="S175" s="1">
        <v>5.4466999999999999E-5</v>
      </c>
      <c r="T175" s="1">
        <v>5.7432000000000002E-5</v>
      </c>
      <c r="U175" s="1">
        <v>6.0371000000000002E-5</v>
      </c>
      <c r="V175" s="1">
        <v>6.3283999999999999E-5</v>
      </c>
      <c r="W175" s="1">
        <v>6.6173000000000005E-5</v>
      </c>
      <c r="X175" s="1">
        <v>6.9035999999999994E-5</v>
      </c>
      <c r="Y175" s="1">
        <v>7.1873999999999997E-5</v>
      </c>
      <c r="Z175" s="1">
        <v>7.4686999999999998E-5</v>
      </c>
      <c r="AA175" s="1">
        <v>7.7474999999999999E-5</v>
      </c>
      <c r="AB175" s="1">
        <v>8.0238E-5</v>
      </c>
      <c r="AC175" s="1">
        <v>8.2976E-5</v>
      </c>
      <c r="AD175" s="1">
        <v>8.5688999999999999E-5</v>
      </c>
      <c r="AE175" s="1">
        <v>8.8378E-5</v>
      </c>
      <c r="AF175" s="1">
        <v>9.1042E-5</v>
      </c>
      <c r="AG175" s="1">
        <v>9.3682000000000002E-5</v>
      </c>
      <c r="AH175" s="1">
        <v>9.6297000000000003E-5</v>
      </c>
      <c r="AI175" s="1">
        <v>9.8888000000000006E-5</v>
      </c>
      <c r="AJ175" s="1">
        <v>1.0145E-4</v>
      </c>
      <c r="AK175" s="1">
        <v>1.0399999999999999E-4</v>
      </c>
      <c r="AL175" s="1">
        <v>1.0650999999999999E-4</v>
      </c>
      <c r="AM175" s="1">
        <v>1.0901E-4</v>
      </c>
      <c r="AN175" s="1">
        <v>1.1148E-4</v>
      </c>
      <c r="AO175" s="1">
        <v>1.1391999999999999E-4</v>
      </c>
      <c r="AP175" s="1">
        <v>1.1634E-4</v>
      </c>
      <c r="AQ175" s="1">
        <v>1.1874E-4</v>
      </c>
      <c r="AR175" s="1">
        <v>1.2111E-4</v>
      </c>
      <c r="AS175" s="1">
        <v>1.2345999999999999E-4</v>
      </c>
      <c r="AT175" s="1">
        <v>1.2579E-4</v>
      </c>
      <c r="AU175" s="1">
        <v>1.2809E-4</v>
      </c>
      <c r="AV175" s="1">
        <v>1.3035999999999999E-4</v>
      </c>
      <c r="AW175" s="1">
        <v>1.3261999999999999E-4</v>
      </c>
      <c r="AX175" s="1">
        <v>1.3485E-4</v>
      </c>
      <c r="AY175" s="1">
        <v>1.3705E-4</v>
      </c>
    </row>
    <row r="176" spans="1:51">
      <c r="A176" t="s">
        <v>174</v>
      </c>
      <c r="B176" s="1">
        <v>3.9819999999999998E-11</v>
      </c>
      <c r="C176" s="1">
        <v>2.9003999999999998E-6</v>
      </c>
      <c r="D176" s="1">
        <v>5.8232999999999998E-6</v>
      </c>
      <c r="E176" s="1">
        <v>8.7684000000000006E-6</v>
      </c>
      <c r="F176" s="1">
        <v>1.1736000000000001E-5</v>
      </c>
      <c r="G176" s="1">
        <v>1.4725999999999999E-5</v>
      </c>
      <c r="H176" s="1">
        <v>1.774E-5</v>
      </c>
      <c r="I176" s="1">
        <v>2.0775999999999999E-5</v>
      </c>
      <c r="J176" s="1">
        <v>2.3835000000000001E-5</v>
      </c>
      <c r="K176" s="1">
        <v>2.6916000000000001E-5</v>
      </c>
      <c r="L176" s="1">
        <v>3.0020000000000001E-5</v>
      </c>
      <c r="M176" s="1">
        <v>3.3145999999999997E-5</v>
      </c>
      <c r="N176" s="1">
        <v>3.6294000000000002E-5</v>
      </c>
      <c r="O176" s="1">
        <v>3.9465000000000002E-5</v>
      </c>
      <c r="P176" s="1">
        <v>4.2658999999999999E-5</v>
      </c>
      <c r="Q176" s="1">
        <v>4.5874000000000002E-5</v>
      </c>
      <c r="R176" s="1">
        <v>4.9112E-5</v>
      </c>
      <c r="S176" s="1">
        <v>5.2371999999999999E-5</v>
      </c>
      <c r="T176" s="1">
        <v>5.5653999999999999E-5</v>
      </c>
      <c r="U176" s="1">
        <v>5.8959000000000003E-5</v>
      </c>
      <c r="V176" s="1">
        <v>6.2286000000000006E-5</v>
      </c>
      <c r="W176" s="1">
        <v>6.5634000000000002E-5</v>
      </c>
      <c r="X176" s="1">
        <v>6.9004999999999994E-5</v>
      </c>
      <c r="Y176" s="1">
        <v>7.2397999999999994E-5</v>
      </c>
      <c r="Z176" s="1">
        <v>7.5811999999999999E-5</v>
      </c>
      <c r="AA176" s="1">
        <v>7.9249E-5</v>
      </c>
      <c r="AB176" s="1">
        <v>8.2707000000000006E-5</v>
      </c>
      <c r="AC176" s="1">
        <v>8.6187000000000007E-5</v>
      </c>
      <c r="AD176" s="1">
        <v>8.9689000000000001E-5</v>
      </c>
      <c r="AE176" s="1">
        <v>9.3213000000000004E-5</v>
      </c>
      <c r="AF176" s="1">
        <v>9.6757999999999998E-5</v>
      </c>
      <c r="AG176" s="1">
        <v>1.0033E-4</v>
      </c>
      <c r="AH176" s="1">
        <v>1.0391E-4</v>
      </c>
      <c r="AI176" s="1">
        <v>1.0752E-4</v>
      </c>
      <c r="AJ176" s="1">
        <v>1.1116E-4</v>
      </c>
      <c r="AK176" s="1">
        <v>1.1480999999999999E-4</v>
      </c>
      <c r="AL176" s="1">
        <v>1.1848E-4</v>
      </c>
      <c r="AM176" s="1">
        <v>1.2218E-4</v>
      </c>
      <c r="AN176" s="1">
        <v>1.259E-4</v>
      </c>
      <c r="AO176" s="1">
        <v>1.2964000000000001E-4</v>
      </c>
      <c r="AP176" s="1">
        <v>1.3339999999999999E-4</v>
      </c>
      <c r="AQ176" s="1">
        <v>1.3718000000000001E-4</v>
      </c>
      <c r="AR176" s="1">
        <v>1.4098E-4</v>
      </c>
      <c r="AS176" s="1">
        <v>1.448E-4</v>
      </c>
      <c r="AT176" s="1">
        <v>1.4865000000000001E-4</v>
      </c>
      <c r="AU176" s="1">
        <v>1.5250999999999999E-4</v>
      </c>
      <c r="AV176" s="1">
        <v>1.5640000000000001E-4</v>
      </c>
      <c r="AW176" s="1">
        <v>1.6030999999999999E-4</v>
      </c>
      <c r="AX176" s="1">
        <v>1.6424000000000001E-4</v>
      </c>
      <c r="AY176" s="1">
        <v>1.6819E-4</v>
      </c>
    </row>
    <row r="177" spans="1:51">
      <c r="A177" t="s">
        <v>175</v>
      </c>
      <c r="B177" s="1">
        <v>3.2078999999999999E-11</v>
      </c>
      <c r="C177" s="1">
        <v>4.9737999999999997E-7</v>
      </c>
      <c r="D177" s="1">
        <v>5.0431000000000005E-7</v>
      </c>
      <c r="E177" s="1">
        <v>5.0496999999999995E-7</v>
      </c>
      <c r="F177" s="1">
        <v>5.0562999999999996E-7</v>
      </c>
      <c r="G177" s="1">
        <v>5.0633999999999997E-7</v>
      </c>
      <c r="H177" s="1">
        <v>5.0748999999999995E-7</v>
      </c>
      <c r="I177" s="1">
        <v>5.0808000000000003E-7</v>
      </c>
      <c r="J177" s="1">
        <v>5.0887000000000003E-7</v>
      </c>
      <c r="K177" s="1">
        <v>5.0969999999999996E-7</v>
      </c>
      <c r="L177" s="1">
        <v>5.1053999999999996E-7</v>
      </c>
      <c r="M177" s="1">
        <v>5.1141000000000005E-7</v>
      </c>
      <c r="N177" s="1">
        <v>5.1229999999999995E-7</v>
      </c>
      <c r="O177" s="1">
        <v>5.1322000000000004E-7</v>
      </c>
      <c r="P177" s="1">
        <v>5.1416000000000005E-7</v>
      </c>
      <c r="Q177" s="1">
        <v>5.1511999999999997E-7</v>
      </c>
      <c r="R177" s="1">
        <v>5.1610000000000002E-7</v>
      </c>
      <c r="S177" s="1">
        <v>5.1710999999999995E-7</v>
      </c>
      <c r="T177" s="1">
        <v>5.1814000000000001E-7</v>
      </c>
      <c r="U177" s="1">
        <v>5.1918999999999998E-7</v>
      </c>
      <c r="V177" s="1">
        <v>5.2025999999999997E-7</v>
      </c>
      <c r="W177" s="1">
        <v>5.2135999999999995E-7</v>
      </c>
      <c r="X177" s="1">
        <v>5.2247999999999995E-7</v>
      </c>
      <c r="Y177" s="1">
        <v>5.2361999999999997E-7</v>
      </c>
      <c r="Z177" s="1">
        <v>5.2478000000000002E-7</v>
      </c>
      <c r="AA177" s="1">
        <v>5.2597000000000004E-7</v>
      </c>
      <c r="AB177" s="1">
        <v>5.2717999999999999E-7</v>
      </c>
      <c r="AC177" s="1">
        <v>5.2842000000000002E-7</v>
      </c>
      <c r="AD177" s="1">
        <v>5.2967E-7</v>
      </c>
      <c r="AE177" s="1">
        <v>5.3094999999999997E-7</v>
      </c>
      <c r="AF177" s="1">
        <v>5.3226000000000003E-7</v>
      </c>
      <c r="AG177" s="1">
        <v>5.3359E-7</v>
      </c>
      <c r="AH177" s="1">
        <v>5.3494E-7</v>
      </c>
      <c r="AI177" s="1">
        <v>5.3631999999999997E-7</v>
      </c>
      <c r="AJ177" s="1">
        <v>5.3773000000000004E-7</v>
      </c>
      <c r="AK177" s="1">
        <v>5.3916000000000002E-7</v>
      </c>
      <c r="AL177" s="1">
        <v>5.4061000000000002E-7</v>
      </c>
      <c r="AM177" s="1">
        <v>5.4209000000000001E-7</v>
      </c>
      <c r="AN177" s="1">
        <v>5.4359999999999997E-7</v>
      </c>
      <c r="AO177" s="1">
        <v>5.4512999999999996E-7</v>
      </c>
      <c r="AP177" s="1">
        <v>5.4669999999999999E-7</v>
      </c>
      <c r="AQ177" s="1">
        <v>5.4829000000000005E-7</v>
      </c>
      <c r="AR177" s="1">
        <v>5.4990000000000002E-7</v>
      </c>
      <c r="AS177" s="1">
        <v>5.5155000000000004E-7</v>
      </c>
      <c r="AT177" s="1">
        <v>5.5321999999999997E-7</v>
      </c>
      <c r="AU177" s="1">
        <v>5.5492999999999995E-7</v>
      </c>
      <c r="AV177" s="1">
        <v>5.5665999999999996E-7</v>
      </c>
      <c r="AW177" s="1">
        <v>5.5843E-7</v>
      </c>
      <c r="AX177" s="1">
        <v>5.6021999999999997E-7</v>
      </c>
      <c r="AY177" s="1">
        <v>5.6204999999999998E-7</v>
      </c>
    </row>
    <row r="178" spans="1:51">
      <c r="A178" t="s">
        <v>176</v>
      </c>
      <c r="B178" s="1">
        <v>2.6334E-11</v>
      </c>
      <c r="C178" s="1">
        <v>1.9135E-6</v>
      </c>
      <c r="D178" s="1">
        <v>3.8222999999999998E-6</v>
      </c>
      <c r="E178" s="1">
        <v>5.7247999999999998E-6</v>
      </c>
      <c r="F178" s="1">
        <v>7.6210000000000004E-6</v>
      </c>
      <c r="G178" s="1">
        <v>9.5111999999999997E-6</v>
      </c>
      <c r="H178" s="1">
        <v>1.1396999999999999E-5</v>
      </c>
      <c r="I178" s="1">
        <v>1.3276E-5</v>
      </c>
      <c r="J178" s="1">
        <v>1.5150000000000001E-5</v>
      </c>
      <c r="K178" s="1">
        <v>1.7017E-5</v>
      </c>
      <c r="L178" s="1">
        <v>1.8878000000000001E-5</v>
      </c>
      <c r="M178" s="1">
        <v>2.0733999999999998E-5</v>
      </c>
      <c r="N178" s="1">
        <v>2.2583E-5</v>
      </c>
      <c r="O178" s="1">
        <v>2.4426E-5</v>
      </c>
      <c r="P178" s="1">
        <v>2.6262999999999999E-5</v>
      </c>
      <c r="Q178" s="1">
        <v>2.8093999999999999E-5</v>
      </c>
      <c r="R178" s="1">
        <v>2.9918999999999999E-5</v>
      </c>
      <c r="S178" s="1">
        <v>3.1738E-5</v>
      </c>
      <c r="T178" s="1">
        <v>3.3550999999999998E-5</v>
      </c>
      <c r="U178" s="1">
        <v>3.5358000000000003E-5</v>
      </c>
      <c r="V178" s="1">
        <v>3.7157999999999999E-5</v>
      </c>
      <c r="W178" s="1">
        <v>3.8952000000000002E-5</v>
      </c>
      <c r="X178" s="1">
        <v>4.074E-5</v>
      </c>
      <c r="Y178" s="1">
        <v>4.2521999999999997E-5</v>
      </c>
      <c r="Z178" s="1">
        <v>4.4297E-5</v>
      </c>
      <c r="AA178" s="1">
        <v>4.6066000000000002E-5</v>
      </c>
      <c r="AB178" s="1">
        <v>4.7828999999999999E-5</v>
      </c>
      <c r="AC178" s="1">
        <v>4.9585E-5</v>
      </c>
      <c r="AD178" s="1">
        <v>5.1335000000000002E-5</v>
      </c>
      <c r="AE178" s="1">
        <v>5.3078999999999998E-5</v>
      </c>
      <c r="AF178" s="1">
        <v>5.4815999999999998E-5</v>
      </c>
      <c r="AG178" s="1">
        <v>5.6545999999999997E-5</v>
      </c>
      <c r="AH178" s="1">
        <v>5.8270000000000003E-5</v>
      </c>
      <c r="AI178" s="1">
        <v>5.9988000000000002E-5</v>
      </c>
      <c r="AJ178" s="1">
        <v>6.1699000000000007E-5</v>
      </c>
      <c r="AK178" s="1">
        <v>6.3403000000000003E-5</v>
      </c>
      <c r="AL178" s="1">
        <v>6.5099999999999997E-5</v>
      </c>
      <c r="AM178" s="1">
        <v>6.6791000000000005E-5</v>
      </c>
      <c r="AN178" s="1">
        <v>6.8474999999999997E-5</v>
      </c>
      <c r="AO178" s="1">
        <v>7.0152000000000002E-5</v>
      </c>
      <c r="AP178" s="1">
        <v>7.1823000000000007E-5</v>
      </c>
      <c r="AQ178" s="1">
        <v>7.3485999999999994E-5</v>
      </c>
      <c r="AR178" s="1">
        <v>7.5142999999999995E-5</v>
      </c>
      <c r="AS178" s="1">
        <v>7.6792000000000006E-5</v>
      </c>
      <c r="AT178" s="1">
        <v>7.8434000000000002E-5</v>
      </c>
      <c r="AU178" s="1">
        <v>8.0069999999999997E-5</v>
      </c>
      <c r="AV178" s="1">
        <v>8.1698000000000003E-5</v>
      </c>
      <c r="AW178" s="1">
        <v>8.3319000000000006E-5</v>
      </c>
      <c r="AX178" s="1">
        <v>8.4932999999999995E-5</v>
      </c>
      <c r="AY178" s="1">
        <v>8.6539000000000006E-5</v>
      </c>
    </row>
    <row r="179" spans="1:51">
      <c r="A179" t="s">
        <v>177</v>
      </c>
      <c r="B179" s="1">
        <v>1.531E-11</v>
      </c>
      <c r="C179" s="1">
        <v>1.1090000000000001E-6</v>
      </c>
      <c r="D179" s="1">
        <v>2.2145000000000001E-6</v>
      </c>
      <c r="E179" s="1">
        <v>3.3164999999999999E-6</v>
      </c>
      <c r="F179" s="1">
        <v>4.4150000000000001E-6</v>
      </c>
      <c r="G179" s="1">
        <v>5.5101E-6</v>
      </c>
      <c r="H179" s="1">
        <v>6.6028999999999999E-6</v>
      </c>
      <c r="I179" s="1">
        <v>7.6920000000000002E-6</v>
      </c>
      <c r="J179" s="1">
        <v>8.7777000000000007E-6</v>
      </c>
      <c r="K179" s="1">
        <v>9.8599000000000002E-6</v>
      </c>
      <c r="L179" s="1">
        <v>1.0939E-5</v>
      </c>
      <c r="M179" s="1">
        <v>1.2014000000000001E-5</v>
      </c>
      <c r="N179" s="1">
        <v>1.3086E-5</v>
      </c>
      <c r="O179" s="1">
        <v>1.4154999999999999E-5</v>
      </c>
      <c r="P179" s="1">
        <v>1.522E-5</v>
      </c>
      <c r="Q179" s="1">
        <v>1.6280999999999999E-5</v>
      </c>
      <c r="R179" s="1">
        <v>1.7339000000000001E-5</v>
      </c>
      <c r="S179" s="1">
        <v>1.8394E-5</v>
      </c>
      <c r="T179" s="1">
        <v>1.9445000000000001E-5</v>
      </c>
      <c r="U179" s="1">
        <v>2.0492E-5</v>
      </c>
      <c r="V179" s="1">
        <v>2.1535999999999998E-5</v>
      </c>
      <c r="W179" s="1">
        <v>2.2575999999999999E-5</v>
      </c>
      <c r="X179" s="1">
        <v>2.3612E-5</v>
      </c>
      <c r="Y179" s="1">
        <v>2.4644999999999999E-5</v>
      </c>
      <c r="Z179" s="1">
        <v>2.5673999999999998E-5</v>
      </c>
      <c r="AA179" s="1">
        <v>2.6699E-5</v>
      </c>
      <c r="AB179" s="1">
        <v>2.7721000000000001E-5</v>
      </c>
      <c r="AC179" s="1">
        <v>2.8739E-5</v>
      </c>
      <c r="AD179" s="1">
        <v>2.9753000000000001E-5</v>
      </c>
      <c r="AE179" s="1">
        <v>3.0762999999999997E-5</v>
      </c>
      <c r="AF179" s="1">
        <v>3.1769E-5</v>
      </c>
      <c r="AG179" s="1">
        <v>3.2771999999999997E-5</v>
      </c>
      <c r="AH179" s="1">
        <v>3.3769999999999997E-5</v>
      </c>
      <c r="AI179" s="1">
        <v>3.4764999999999997E-5</v>
      </c>
      <c r="AJ179" s="1">
        <v>3.5756000000000001E-5</v>
      </c>
      <c r="AK179" s="1">
        <v>3.6742000000000002E-5</v>
      </c>
      <c r="AL179" s="1">
        <v>3.7725000000000002E-5</v>
      </c>
      <c r="AM179" s="1">
        <v>3.8704000000000001E-5</v>
      </c>
      <c r="AN179" s="1">
        <v>3.9678000000000002E-5</v>
      </c>
      <c r="AO179" s="1">
        <v>4.0649000000000003E-5</v>
      </c>
      <c r="AP179" s="1">
        <v>4.1615000000000001E-5</v>
      </c>
      <c r="AQ179" s="1">
        <v>4.2577000000000002E-5</v>
      </c>
      <c r="AR179" s="1">
        <v>4.3535000000000002E-5</v>
      </c>
      <c r="AS179" s="1">
        <v>4.4489E-5</v>
      </c>
      <c r="AT179" s="1">
        <v>4.5438000000000001E-5</v>
      </c>
      <c r="AU179" s="1">
        <v>4.6383E-5</v>
      </c>
      <c r="AV179" s="1">
        <v>4.7324000000000003E-5</v>
      </c>
      <c r="AW179" s="1">
        <v>4.8260000000000002E-5</v>
      </c>
      <c r="AX179" s="1">
        <v>4.9191999999999999E-5</v>
      </c>
      <c r="AY179" s="1">
        <v>5.0120000000000001E-5</v>
      </c>
    </row>
    <row r="180" spans="1:51">
      <c r="A180" t="s">
        <v>178</v>
      </c>
      <c r="B180" s="1">
        <v>1.0207E-15</v>
      </c>
      <c r="C180" s="1">
        <v>1.7710000000000001E-6</v>
      </c>
      <c r="D180" s="1">
        <v>3.8829999999999999E-6</v>
      </c>
      <c r="E180" s="1">
        <v>5.8557999999999999E-6</v>
      </c>
      <c r="F180" s="1">
        <v>7.6933999999999999E-6</v>
      </c>
      <c r="G180" s="1">
        <v>9.4049000000000004E-6</v>
      </c>
      <c r="H180" s="1">
        <v>1.1003E-5</v>
      </c>
      <c r="I180" s="1">
        <v>1.2490999999999999E-5</v>
      </c>
      <c r="J180" s="1">
        <v>1.3876999999999999E-5</v>
      </c>
      <c r="K180" s="1">
        <v>1.5167999999999999E-5</v>
      </c>
      <c r="L180" s="1">
        <v>1.6371999999999998E-5</v>
      </c>
      <c r="M180" s="1">
        <v>1.7493E-5</v>
      </c>
      <c r="N180" s="1">
        <v>1.8536999999999999E-5</v>
      </c>
      <c r="O180" s="1">
        <v>1.9511E-5</v>
      </c>
      <c r="P180" s="1">
        <v>2.0418E-5</v>
      </c>
      <c r="Q180" s="1">
        <v>2.1263999999999998E-5</v>
      </c>
      <c r="R180" s="1">
        <v>2.2052000000000002E-5</v>
      </c>
      <c r="S180" s="1">
        <v>2.2787000000000001E-5</v>
      </c>
      <c r="T180" s="1">
        <v>2.3472000000000002E-5</v>
      </c>
      <c r="U180" s="1">
        <v>2.4111E-5</v>
      </c>
      <c r="V180" s="1">
        <v>2.4708000000000001E-5</v>
      </c>
      <c r="W180" s="1">
        <v>2.5264000000000001E-5</v>
      </c>
      <c r="X180" s="1">
        <v>2.5783E-5</v>
      </c>
      <c r="Y180" s="1">
        <v>2.6268E-5</v>
      </c>
      <c r="Z180" s="1">
        <v>2.6721E-5</v>
      </c>
      <c r="AA180" s="1">
        <v>2.7144E-5</v>
      </c>
      <c r="AB180" s="1">
        <v>2.7540000000000001E-5</v>
      </c>
      <c r="AC180" s="1">
        <v>2.7909999999999999E-5</v>
      </c>
      <c r="AD180" s="1">
        <v>2.8255999999999998E-5</v>
      </c>
      <c r="AE180" s="1">
        <v>2.8580000000000001E-5</v>
      </c>
      <c r="AF180" s="1">
        <v>2.8884E-5</v>
      </c>
      <c r="AG180" s="1">
        <v>2.9167999999999999E-5</v>
      </c>
      <c r="AH180" s="1">
        <v>2.9434999999999999E-5</v>
      </c>
      <c r="AI180" s="1">
        <v>2.9686E-5</v>
      </c>
      <c r="AJ180" s="1">
        <v>2.9921999999999999E-5</v>
      </c>
      <c r="AK180" s="1">
        <v>3.0142999999999999E-5</v>
      </c>
      <c r="AL180" s="1">
        <v>3.0352E-5</v>
      </c>
      <c r="AM180" s="1">
        <v>3.0548E-5</v>
      </c>
      <c r="AN180" s="1">
        <v>3.0734000000000001E-5</v>
      </c>
      <c r="AO180" s="1">
        <v>3.0908999999999998E-5</v>
      </c>
      <c r="AP180" s="1">
        <v>3.1075000000000003E-5</v>
      </c>
      <c r="AQ180" s="1">
        <v>3.1232000000000002E-5</v>
      </c>
      <c r="AR180" s="1">
        <v>3.1381000000000003E-5</v>
      </c>
      <c r="AS180" s="1">
        <v>3.1523000000000003E-5</v>
      </c>
      <c r="AT180" s="1">
        <v>3.1658000000000001E-5</v>
      </c>
      <c r="AU180" s="1">
        <v>3.1785999999999997E-5</v>
      </c>
      <c r="AV180" s="1">
        <v>3.1909000000000002E-5</v>
      </c>
      <c r="AW180" s="1">
        <v>3.2026999999999997E-5</v>
      </c>
      <c r="AX180" s="1">
        <v>3.2138999999999998E-5</v>
      </c>
      <c r="AY180" s="1">
        <v>3.2246999999999998E-5</v>
      </c>
    </row>
    <row r="181" spans="1:51">
      <c r="A181" t="s">
        <v>179</v>
      </c>
      <c r="B181" s="1">
        <v>1.2634E-16</v>
      </c>
      <c r="C181" s="1">
        <v>3.5064999999999998E-9</v>
      </c>
      <c r="D181" s="1">
        <v>1.2121E-8</v>
      </c>
      <c r="E181" s="1">
        <v>2.1865999999999999E-8</v>
      </c>
      <c r="F181" s="1">
        <v>3.1463000000000002E-8</v>
      </c>
      <c r="G181" s="1">
        <v>4.0603000000000003E-8</v>
      </c>
      <c r="H181" s="1">
        <v>4.8708000000000002E-8</v>
      </c>
      <c r="I181" s="1">
        <v>5.6865E-8</v>
      </c>
      <c r="J181" s="1">
        <v>6.4490000000000004E-8</v>
      </c>
      <c r="K181" s="1">
        <v>7.1658000000000005E-8</v>
      </c>
      <c r="L181" s="1">
        <v>7.8407999999999996E-8</v>
      </c>
      <c r="M181" s="1">
        <v>8.4769999999999997E-8</v>
      </c>
      <c r="N181" s="1">
        <v>9.0770999999999999E-8</v>
      </c>
      <c r="O181" s="1">
        <v>9.6435000000000003E-8</v>
      </c>
      <c r="P181" s="1">
        <v>1.0178E-7</v>
      </c>
      <c r="Q181" s="1">
        <v>1.0684E-7</v>
      </c>
      <c r="R181" s="1">
        <v>1.1162E-7</v>
      </c>
      <c r="S181" s="1">
        <v>1.1614000000000001E-7</v>
      </c>
      <c r="T181" s="1">
        <v>1.2043E-7</v>
      </c>
      <c r="U181" s="1">
        <v>1.2449E-7</v>
      </c>
      <c r="V181" s="1">
        <v>1.2835000000000001E-7</v>
      </c>
      <c r="W181" s="1">
        <v>1.3201E-7</v>
      </c>
      <c r="X181" s="1">
        <v>1.3549999999999999E-7</v>
      </c>
      <c r="Y181" s="1">
        <v>1.3881000000000001E-7</v>
      </c>
      <c r="Z181" s="1">
        <v>1.4198E-7</v>
      </c>
      <c r="AA181" s="1">
        <v>1.4499999999999999E-7</v>
      </c>
      <c r="AB181" s="1">
        <v>1.4789000000000001E-7</v>
      </c>
      <c r="AC181" s="1">
        <v>1.5066E-7</v>
      </c>
      <c r="AD181" s="1">
        <v>1.5330999999999999E-7</v>
      </c>
      <c r="AE181" s="1">
        <v>1.5585999999999999E-7</v>
      </c>
      <c r="AF181" s="1">
        <v>1.5830999999999999E-7</v>
      </c>
      <c r="AG181" s="1">
        <v>1.6067E-7</v>
      </c>
      <c r="AH181" s="1">
        <v>1.6295000000000001E-7</v>
      </c>
      <c r="AI181" s="1">
        <v>1.6516E-7</v>
      </c>
      <c r="AJ181" s="1">
        <v>1.6729000000000001E-7</v>
      </c>
      <c r="AK181" s="1">
        <v>1.6936999999999999E-7</v>
      </c>
      <c r="AL181" s="1">
        <v>1.7137999999999999E-7</v>
      </c>
      <c r="AM181" s="1">
        <v>1.7333999999999999E-7</v>
      </c>
      <c r="AN181" s="1">
        <v>1.7526E-7</v>
      </c>
      <c r="AO181" s="1">
        <v>1.7713E-7</v>
      </c>
      <c r="AP181" s="1">
        <v>1.7896000000000001E-7</v>
      </c>
      <c r="AQ181" s="1">
        <v>1.8076000000000001E-7</v>
      </c>
      <c r="AR181" s="1">
        <v>1.8253000000000001E-7</v>
      </c>
      <c r="AS181" s="1">
        <v>1.8427E-7</v>
      </c>
      <c r="AT181" s="1">
        <v>1.8599000000000001E-7</v>
      </c>
      <c r="AU181" s="1">
        <v>1.8769000000000001E-7</v>
      </c>
      <c r="AV181" s="1">
        <v>1.8937000000000001E-7</v>
      </c>
      <c r="AW181" s="1">
        <v>1.9103000000000001E-7</v>
      </c>
      <c r="AX181" s="1">
        <v>1.9268E-7</v>
      </c>
      <c r="AY181" s="1">
        <v>1.9432999999999999E-7</v>
      </c>
    </row>
    <row r="182" spans="1:51">
      <c r="A182" t="s">
        <v>180</v>
      </c>
      <c r="B182" s="1">
        <v>1.9807000000000001E-11</v>
      </c>
      <c r="C182" s="1">
        <v>6.2662999999999997E-8</v>
      </c>
      <c r="D182" s="1">
        <v>6.3170000000000003E-8</v>
      </c>
      <c r="E182" s="1">
        <v>6.3397999999999996E-8</v>
      </c>
      <c r="F182" s="1">
        <v>6.3630999999999996E-8</v>
      </c>
      <c r="G182" s="1">
        <v>6.3866999999999999E-8</v>
      </c>
      <c r="H182" s="1">
        <v>6.4131999999999995E-8</v>
      </c>
      <c r="I182" s="1">
        <v>6.4351000000000005E-8</v>
      </c>
      <c r="J182" s="1">
        <v>6.4585999999999993E-8</v>
      </c>
      <c r="K182" s="1">
        <v>6.4819000000000006E-8</v>
      </c>
      <c r="L182" s="1">
        <v>6.5052999999999994E-8</v>
      </c>
      <c r="M182" s="1">
        <v>6.5286999999999994E-8</v>
      </c>
      <c r="N182" s="1">
        <v>6.5520999999999995E-8</v>
      </c>
      <c r="O182" s="1">
        <v>6.5754999999999996E-8</v>
      </c>
      <c r="P182" s="1">
        <v>6.5988999999999996E-8</v>
      </c>
      <c r="Q182" s="1">
        <v>6.6223999999999998E-8</v>
      </c>
      <c r="R182" s="1">
        <v>6.6457999999999999E-8</v>
      </c>
      <c r="S182" s="1">
        <v>6.6693E-8</v>
      </c>
      <c r="T182" s="1">
        <v>6.6929000000000003E-8</v>
      </c>
      <c r="U182" s="1">
        <v>6.7165000000000006E-8</v>
      </c>
      <c r="V182" s="1">
        <v>6.7400999999999996E-8</v>
      </c>
      <c r="W182" s="1">
        <v>6.7638E-8</v>
      </c>
      <c r="X182" s="1">
        <v>6.7876000000000005E-8</v>
      </c>
      <c r="Y182" s="1">
        <v>6.8113999999999997E-8</v>
      </c>
      <c r="Z182" s="1">
        <v>6.8353000000000003E-8</v>
      </c>
      <c r="AA182" s="1">
        <v>6.8592999999999998E-8</v>
      </c>
      <c r="AB182" s="1">
        <v>6.8834000000000006E-8</v>
      </c>
      <c r="AC182" s="1">
        <v>6.9076000000000003E-8</v>
      </c>
      <c r="AD182" s="1">
        <v>6.9319E-8</v>
      </c>
      <c r="AE182" s="1">
        <v>6.9564E-8</v>
      </c>
      <c r="AF182" s="1">
        <v>6.9809E-8</v>
      </c>
      <c r="AG182" s="1">
        <v>7.0056000000000002E-8</v>
      </c>
      <c r="AH182" s="1">
        <v>7.0303000000000004E-8</v>
      </c>
      <c r="AI182" s="1">
        <v>7.0552999999999997E-8</v>
      </c>
      <c r="AJ182" s="1">
        <v>7.0803000000000002E-8</v>
      </c>
      <c r="AK182" s="1">
        <v>7.1055999999999998E-8</v>
      </c>
      <c r="AL182" s="1">
        <v>7.1308999999999994E-8</v>
      </c>
      <c r="AM182" s="1">
        <v>7.1565000000000006E-8</v>
      </c>
      <c r="AN182" s="1">
        <v>7.1822000000000006E-8</v>
      </c>
      <c r="AO182" s="1">
        <v>7.2079999999999994E-8</v>
      </c>
      <c r="AP182" s="1">
        <v>7.2340999999999999E-8</v>
      </c>
      <c r="AQ182" s="1">
        <v>7.2603000000000005E-8</v>
      </c>
      <c r="AR182" s="1">
        <v>7.2867E-8</v>
      </c>
      <c r="AS182" s="1">
        <v>7.3132999999999997E-8</v>
      </c>
      <c r="AT182" s="1">
        <v>7.3400999999999997E-8</v>
      </c>
      <c r="AU182" s="1">
        <v>7.3670999999999998E-8</v>
      </c>
      <c r="AV182" s="1">
        <v>7.3943000000000002E-8</v>
      </c>
      <c r="AW182" s="1">
        <v>7.4216999999999995E-8</v>
      </c>
      <c r="AX182" s="1">
        <v>7.4494000000000005E-8</v>
      </c>
      <c r="AY182" s="1">
        <v>7.4773000000000004E-8</v>
      </c>
    </row>
    <row r="183" spans="1:51">
      <c r="A183" t="s">
        <v>181</v>
      </c>
      <c r="B183" s="1">
        <v>1.1538999999999999E-11</v>
      </c>
      <c r="C183" s="1">
        <v>1.9540999999999999E-8</v>
      </c>
      <c r="D183" s="1">
        <v>1.9705E-8</v>
      </c>
      <c r="E183" s="1">
        <v>1.9772E-8</v>
      </c>
      <c r="F183" s="1">
        <v>1.9842E-8</v>
      </c>
      <c r="G183" s="1">
        <v>1.9912E-8</v>
      </c>
      <c r="H183" s="1">
        <v>1.9986000000000001E-8</v>
      </c>
      <c r="I183" s="1">
        <v>2.0056000000000001E-8</v>
      </c>
      <c r="J183" s="1">
        <v>2.0126999999999999E-8</v>
      </c>
      <c r="K183" s="1">
        <v>2.0199000000000001E-8</v>
      </c>
      <c r="L183" s="1">
        <v>2.0271E-8</v>
      </c>
      <c r="M183" s="1">
        <v>2.0344E-8</v>
      </c>
      <c r="N183" s="1">
        <v>2.0415999999999999E-8</v>
      </c>
      <c r="O183" s="1">
        <v>2.049E-8</v>
      </c>
      <c r="P183" s="1">
        <v>2.0563E-8</v>
      </c>
      <c r="Q183" s="1">
        <v>2.0637000000000001E-8</v>
      </c>
      <c r="R183" s="1">
        <v>2.0710999999999999E-8</v>
      </c>
      <c r="S183" s="1">
        <v>2.0785E-8</v>
      </c>
      <c r="T183" s="1">
        <v>2.086E-8</v>
      </c>
      <c r="U183" s="1">
        <v>2.0934999999999999E-8</v>
      </c>
      <c r="V183" s="1">
        <v>2.1010999999999999E-8</v>
      </c>
      <c r="W183" s="1">
        <v>2.1086000000000001E-8</v>
      </c>
      <c r="X183" s="1">
        <v>2.1162000000000001E-8</v>
      </c>
      <c r="Y183" s="1">
        <v>2.1238999999999999E-8</v>
      </c>
      <c r="Z183" s="1">
        <v>2.1314999999999999E-8</v>
      </c>
      <c r="AA183" s="1">
        <v>2.1392000000000001E-8</v>
      </c>
      <c r="AB183" s="1">
        <v>2.147E-8</v>
      </c>
      <c r="AC183" s="1">
        <v>2.1547999999999999E-8</v>
      </c>
      <c r="AD183" s="1">
        <v>2.1626000000000001E-8</v>
      </c>
      <c r="AE183" s="1">
        <v>2.1704E-8</v>
      </c>
      <c r="AF183" s="1">
        <v>2.1783000000000001E-8</v>
      </c>
      <c r="AG183" s="1">
        <v>2.1862999999999999E-8</v>
      </c>
      <c r="AH183" s="1">
        <v>2.1941999999999999E-8</v>
      </c>
      <c r="AI183" s="1">
        <v>2.2023000000000001E-8</v>
      </c>
      <c r="AJ183" s="1">
        <v>2.2102999999999999E-8</v>
      </c>
      <c r="AK183" s="1">
        <v>2.2185E-8</v>
      </c>
      <c r="AL183" s="1">
        <v>2.2265999999999999E-8</v>
      </c>
      <c r="AM183" s="1">
        <v>2.2347999999999999E-8</v>
      </c>
      <c r="AN183" s="1">
        <v>2.2431000000000001E-8</v>
      </c>
      <c r="AO183" s="1">
        <v>2.2513999999999999E-8</v>
      </c>
      <c r="AP183" s="1">
        <v>2.2597E-8</v>
      </c>
      <c r="AQ183" s="1">
        <v>2.2682000000000001E-8</v>
      </c>
      <c r="AR183" s="1">
        <v>2.2766E-8</v>
      </c>
      <c r="AS183" s="1">
        <v>2.2851000000000001E-8</v>
      </c>
      <c r="AT183" s="1">
        <v>2.2936999999999999E-8</v>
      </c>
      <c r="AU183" s="1">
        <v>2.3023E-8</v>
      </c>
      <c r="AV183" s="1">
        <v>2.311E-8</v>
      </c>
      <c r="AW183" s="1">
        <v>2.3198E-8</v>
      </c>
      <c r="AX183" s="1">
        <v>2.3286000000000001E-8</v>
      </c>
      <c r="AY183" s="1">
        <v>2.3374999999999999E-8</v>
      </c>
    </row>
    <row r="184" spans="1:51">
      <c r="A184" t="s">
        <v>182</v>
      </c>
      <c r="B184" s="1">
        <v>2.4712000000000002E-22</v>
      </c>
      <c r="C184" s="1">
        <v>3.9451E-8</v>
      </c>
      <c r="D184" s="1">
        <v>1.8705E-7</v>
      </c>
      <c r="E184" s="1">
        <v>4.3818000000000002E-7</v>
      </c>
      <c r="F184" s="1">
        <v>7.8332999999999996E-7</v>
      </c>
      <c r="G184" s="1">
        <v>1.2135999999999999E-6</v>
      </c>
      <c r="H184" s="1">
        <v>1.7210999999999999E-6</v>
      </c>
      <c r="I184" s="1">
        <v>2.2979000000000001E-6</v>
      </c>
      <c r="J184" s="1">
        <v>2.9369000000000002E-6</v>
      </c>
      <c r="K184" s="1">
        <v>3.6314999999999999E-6</v>
      </c>
      <c r="L184" s="1">
        <v>4.3756000000000001E-6</v>
      </c>
      <c r="M184" s="1">
        <v>5.1634999999999998E-6</v>
      </c>
      <c r="N184" s="1">
        <v>5.9897999999999998E-6</v>
      </c>
      <c r="O184" s="1">
        <v>6.8499000000000003E-6</v>
      </c>
      <c r="P184" s="1">
        <v>7.7389999999999999E-6</v>
      </c>
      <c r="Q184" s="1">
        <v>8.6531000000000002E-6</v>
      </c>
      <c r="R184" s="1">
        <v>9.5882999999999993E-6</v>
      </c>
      <c r="S184" s="1">
        <v>1.0541E-5</v>
      </c>
      <c r="T184" s="1">
        <v>1.1508000000000001E-5</v>
      </c>
      <c r="U184" s="1">
        <v>1.2486E-5</v>
      </c>
      <c r="V184" s="1">
        <v>1.3472000000000001E-5</v>
      </c>
      <c r="W184" s="1">
        <v>1.4465E-5</v>
      </c>
      <c r="X184" s="1">
        <v>1.5461E-5</v>
      </c>
      <c r="Y184" s="1">
        <v>1.6458000000000001E-5</v>
      </c>
      <c r="Z184" s="1">
        <v>1.7453999999999999E-5</v>
      </c>
      <c r="AA184" s="1">
        <v>1.8448E-5</v>
      </c>
      <c r="AB184" s="1">
        <v>1.9437E-5</v>
      </c>
      <c r="AC184" s="1">
        <v>2.0421E-5</v>
      </c>
      <c r="AD184" s="1">
        <v>2.1398000000000001E-5</v>
      </c>
      <c r="AE184" s="1">
        <v>2.2365999999999999E-5</v>
      </c>
      <c r="AF184" s="1">
        <v>2.3325000000000001E-5</v>
      </c>
      <c r="AG184" s="1">
        <v>2.4273E-5</v>
      </c>
      <c r="AH184" s="1">
        <v>2.5210000000000001E-5</v>
      </c>
      <c r="AI184" s="1">
        <v>2.6134000000000001E-5</v>
      </c>
      <c r="AJ184" s="1">
        <v>2.7044999999999999E-5</v>
      </c>
      <c r="AK184" s="1">
        <v>2.7940999999999999E-5</v>
      </c>
      <c r="AL184" s="1">
        <v>2.8824E-5</v>
      </c>
      <c r="AM184" s="1">
        <v>2.9691000000000001E-5</v>
      </c>
      <c r="AN184" s="1">
        <v>3.0543000000000002E-5</v>
      </c>
      <c r="AO184" s="1">
        <v>3.1378999999999999E-5</v>
      </c>
      <c r="AP184" s="1">
        <v>3.2197999999999999E-5</v>
      </c>
      <c r="AQ184" s="1">
        <v>3.3000999999999998E-5</v>
      </c>
      <c r="AR184" s="1">
        <v>3.3787E-5</v>
      </c>
      <c r="AS184" s="1">
        <v>3.4554999999999997E-5</v>
      </c>
      <c r="AT184" s="1">
        <v>3.5305999999999997E-5</v>
      </c>
      <c r="AU184" s="1">
        <v>3.6040000000000001E-5</v>
      </c>
      <c r="AV184" s="1">
        <v>3.6755000000000003E-5</v>
      </c>
      <c r="AW184" s="1">
        <v>3.7453000000000002E-5</v>
      </c>
      <c r="AX184" s="1">
        <v>3.8133000000000002E-5</v>
      </c>
      <c r="AY184" s="1">
        <v>3.8794999999999997E-5</v>
      </c>
    </row>
    <row r="185" spans="1:51">
      <c r="A185" t="s">
        <v>183</v>
      </c>
      <c r="B185" s="1">
        <v>1.7049E-19</v>
      </c>
      <c r="C185" s="1">
        <v>9.0725999999999995E-9</v>
      </c>
      <c r="D185" s="1">
        <v>5.3772E-8</v>
      </c>
      <c r="E185" s="1">
        <v>1.4049999999999999E-7</v>
      </c>
      <c r="F185" s="1">
        <v>2.7015999999999998E-7</v>
      </c>
      <c r="G185" s="1">
        <v>4.4271000000000002E-7</v>
      </c>
      <c r="H185" s="1">
        <v>6.5560000000000002E-7</v>
      </c>
      <c r="I185" s="1">
        <v>9.1055999999999997E-7</v>
      </c>
      <c r="J185" s="1">
        <v>1.2071000000000001E-6</v>
      </c>
      <c r="K185" s="1">
        <v>1.5448E-6</v>
      </c>
      <c r="L185" s="1">
        <v>1.9228999999999998E-6</v>
      </c>
      <c r="M185" s="1">
        <v>2.3412000000000001E-6</v>
      </c>
      <c r="N185" s="1">
        <v>2.7991E-6</v>
      </c>
      <c r="O185" s="1">
        <v>3.2959999999999999E-6</v>
      </c>
      <c r="P185" s="1">
        <v>3.8314999999999997E-6</v>
      </c>
      <c r="Q185" s="1">
        <v>4.4051000000000004E-6</v>
      </c>
      <c r="R185" s="1">
        <v>5.0162999999999997E-6</v>
      </c>
      <c r="S185" s="1">
        <v>5.6644000000000003E-6</v>
      </c>
      <c r="T185" s="1">
        <v>6.3490999999999999E-6</v>
      </c>
      <c r="U185" s="1">
        <v>7.0697000000000003E-6</v>
      </c>
      <c r="V185" s="1">
        <v>7.8257000000000003E-6</v>
      </c>
      <c r="W185" s="1">
        <v>8.6165999999999998E-6</v>
      </c>
      <c r="X185" s="1">
        <v>9.4416999999999997E-6</v>
      </c>
      <c r="Y185" s="1">
        <v>1.0301E-5</v>
      </c>
      <c r="Z185" s="1">
        <v>1.1192999999999999E-5</v>
      </c>
      <c r="AA185" s="1">
        <v>1.2118E-5</v>
      </c>
      <c r="AB185" s="1">
        <v>1.3074999999999999E-5</v>
      </c>
      <c r="AC185" s="1">
        <v>1.4063000000000001E-5</v>
      </c>
      <c r="AD185" s="1">
        <v>1.5082999999999999E-5</v>
      </c>
      <c r="AE185" s="1">
        <v>1.6133E-5</v>
      </c>
      <c r="AF185" s="1">
        <v>1.7212999999999999E-5</v>
      </c>
      <c r="AG185" s="1">
        <v>1.8323000000000001E-5</v>
      </c>
      <c r="AH185" s="1">
        <v>1.9462000000000001E-5</v>
      </c>
      <c r="AI185" s="1">
        <v>2.0628999999999998E-5</v>
      </c>
      <c r="AJ185" s="1">
        <v>2.1823000000000001E-5</v>
      </c>
      <c r="AK185" s="1">
        <v>2.3045999999999999E-5</v>
      </c>
      <c r="AL185" s="1">
        <v>2.4295E-5</v>
      </c>
      <c r="AM185" s="1">
        <v>2.5570000000000001E-5</v>
      </c>
      <c r="AN185" s="1">
        <v>2.6871000000000001E-5</v>
      </c>
      <c r="AO185" s="1">
        <v>2.8198E-5</v>
      </c>
      <c r="AP185" s="1">
        <v>2.9549000000000001E-5</v>
      </c>
      <c r="AQ185" s="1">
        <v>3.0925E-5</v>
      </c>
      <c r="AR185" s="1">
        <v>3.2325E-5</v>
      </c>
      <c r="AS185" s="1">
        <v>3.3747000000000001E-5</v>
      </c>
      <c r="AT185" s="1">
        <v>3.5193E-5</v>
      </c>
      <c r="AU185" s="1">
        <v>3.6662000000000002E-5</v>
      </c>
      <c r="AV185" s="1">
        <v>3.8152000000000003E-5</v>
      </c>
      <c r="AW185" s="1">
        <v>3.9663000000000003E-5</v>
      </c>
      <c r="AX185" s="1">
        <v>4.1196000000000003E-5</v>
      </c>
      <c r="AY185" s="1">
        <v>4.2749E-5</v>
      </c>
    </row>
    <row r="186" spans="1:51">
      <c r="A186" t="s">
        <v>184</v>
      </c>
      <c r="B186" s="1">
        <v>3.1050999999999999E-15</v>
      </c>
      <c r="C186" s="1">
        <v>1.3532E-6</v>
      </c>
      <c r="D186" s="1">
        <v>2.7257E-6</v>
      </c>
      <c r="E186" s="1">
        <v>4.0566999999999996E-6</v>
      </c>
      <c r="F186" s="1">
        <v>5.3476000000000003E-6</v>
      </c>
      <c r="G186" s="1">
        <v>6.5993999999999999E-6</v>
      </c>
      <c r="H186" s="1">
        <v>7.8174000000000007E-6</v>
      </c>
      <c r="I186" s="1">
        <v>8.9974999999999998E-6</v>
      </c>
      <c r="J186" s="1">
        <v>1.0142E-5</v>
      </c>
      <c r="K186" s="1">
        <v>1.1252E-5</v>
      </c>
      <c r="L186" s="1">
        <v>1.2329E-5</v>
      </c>
      <c r="M186" s="1">
        <v>1.3373999999999999E-5</v>
      </c>
      <c r="N186" s="1">
        <v>1.4387E-5</v>
      </c>
      <c r="O186" s="1">
        <v>1.537E-5</v>
      </c>
      <c r="P186" s="1">
        <v>1.6322999999999999E-5</v>
      </c>
      <c r="Q186" s="1">
        <v>1.7248000000000002E-5</v>
      </c>
      <c r="R186" s="1">
        <v>1.8145E-5</v>
      </c>
      <c r="S186" s="1">
        <v>1.9015E-5</v>
      </c>
      <c r="T186" s="1">
        <v>1.9859000000000001E-5</v>
      </c>
      <c r="U186" s="1">
        <v>2.0678000000000001E-5</v>
      </c>
      <c r="V186" s="1">
        <v>2.1472999999999999E-5</v>
      </c>
      <c r="W186" s="1">
        <v>2.2245000000000001E-5</v>
      </c>
      <c r="X186" s="1">
        <v>2.2994E-5</v>
      </c>
      <c r="Y186" s="1">
        <v>2.372E-5</v>
      </c>
      <c r="Z186" s="1">
        <v>2.4426E-5</v>
      </c>
      <c r="AA186" s="1">
        <v>2.5111000000000001E-5</v>
      </c>
      <c r="AB186" s="1">
        <v>2.5777000000000001E-5</v>
      </c>
      <c r="AC186" s="1">
        <v>2.6423000000000001E-5</v>
      </c>
      <c r="AD186" s="1">
        <v>2.7050999999999999E-5</v>
      </c>
      <c r="AE186" s="1">
        <v>2.7661000000000002E-5</v>
      </c>
      <c r="AF186" s="1">
        <v>2.8254000000000001E-5</v>
      </c>
      <c r="AG186" s="1">
        <v>2.8830999999999999E-5</v>
      </c>
      <c r="AH186" s="1">
        <v>2.9391E-5</v>
      </c>
      <c r="AI186" s="1">
        <v>2.9935999999999999E-5</v>
      </c>
      <c r="AJ186" s="1">
        <v>3.0465999999999999E-5</v>
      </c>
      <c r="AK186" s="1">
        <v>3.0982000000000003E-5</v>
      </c>
      <c r="AL186" s="1">
        <v>3.1483999999999999E-5</v>
      </c>
      <c r="AM186" s="1">
        <v>3.1973E-5</v>
      </c>
      <c r="AN186" s="1">
        <v>3.2449000000000001E-5</v>
      </c>
      <c r="AO186" s="1">
        <v>3.2913000000000001E-5</v>
      </c>
      <c r="AP186" s="1">
        <v>3.3365000000000003E-5</v>
      </c>
      <c r="AQ186" s="1">
        <v>3.3806000000000001E-5</v>
      </c>
      <c r="AR186" s="1">
        <v>3.4235E-5</v>
      </c>
      <c r="AS186" s="1">
        <v>3.4653999999999997E-5</v>
      </c>
      <c r="AT186" s="1">
        <v>3.5063E-5</v>
      </c>
      <c r="AU186" s="1">
        <v>3.5462E-5</v>
      </c>
      <c r="AV186" s="1">
        <v>3.5852000000000002E-5</v>
      </c>
      <c r="AW186" s="1">
        <v>3.6232999999999997E-5</v>
      </c>
      <c r="AX186" s="1">
        <v>3.6604999999999999E-5</v>
      </c>
      <c r="AY186" s="1">
        <v>3.6968999999999998E-5</v>
      </c>
    </row>
    <row r="187" spans="1:51">
      <c r="A187" t="s">
        <v>185</v>
      </c>
      <c r="B187" s="1">
        <v>2.4782999999999999E-14</v>
      </c>
      <c r="C187" s="1">
        <v>2.5256000000000001E-8</v>
      </c>
      <c r="D187" s="1">
        <v>9.7994999999999998E-8</v>
      </c>
      <c r="E187" s="1">
        <v>2.1701999999999999E-7</v>
      </c>
      <c r="F187" s="1">
        <v>3.8099999999999998E-7</v>
      </c>
      <c r="G187" s="1">
        <v>5.8866999999999999E-7</v>
      </c>
      <c r="H187" s="1">
        <v>8.3526999999999999E-7</v>
      </c>
      <c r="I187" s="1">
        <v>1.124E-6</v>
      </c>
      <c r="J187" s="1">
        <v>1.4525000000000001E-6</v>
      </c>
      <c r="K187" s="1">
        <v>1.8194999999999999E-6</v>
      </c>
      <c r="L187" s="1">
        <v>2.2239999999999998E-6</v>
      </c>
      <c r="M187" s="1">
        <v>2.6647000000000001E-6</v>
      </c>
      <c r="N187" s="1">
        <v>3.1406999999999998E-6</v>
      </c>
      <c r="O187" s="1">
        <v>3.6507999999999998E-6</v>
      </c>
      <c r="P187" s="1">
        <v>4.1941000000000002E-6</v>
      </c>
      <c r="Q187" s="1">
        <v>4.7693999999999996E-6</v>
      </c>
      <c r="R187" s="1">
        <v>5.3759999999999999E-6</v>
      </c>
      <c r="S187" s="1">
        <v>6.0125999999999998E-6</v>
      </c>
      <c r="T187" s="1">
        <v>6.6785999999999999E-6</v>
      </c>
      <c r="U187" s="1">
        <v>7.3729000000000002E-6</v>
      </c>
      <c r="V187" s="1">
        <v>8.0947000000000006E-6</v>
      </c>
      <c r="W187" s="1">
        <v>8.8429999999999999E-6</v>
      </c>
      <c r="X187" s="1">
        <v>9.6172E-6</v>
      </c>
      <c r="Y187" s="1">
        <v>1.0416E-5</v>
      </c>
      <c r="Z187" s="1">
        <v>1.1240000000000001E-5</v>
      </c>
      <c r="AA187" s="1">
        <v>1.2087E-5</v>
      </c>
      <c r="AB187" s="1">
        <v>1.2955999999999999E-5</v>
      </c>
      <c r="AC187" s="1">
        <v>1.3848E-5</v>
      </c>
      <c r="AD187" s="1">
        <v>1.4761E-5</v>
      </c>
      <c r="AE187" s="1">
        <v>1.5693999999999999E-5</v>
      </c>
      <c r="AF187" s="1">
        <v>1.6648000000000001E-5</v>
      </c>
      <c r="AG187" s="1">
        <v>1.7621E-5</v>
      </c>
      <c r="AH187" s="1">
        <v>1.8612000000000001E-5</v>
      </c>
      <c r="AI187" s="1">
        <v>1.9621999999999999E-5</v>
      </c>
      <c r="AJ187" s="1">
        <v>2.065E-5</v>
      </c>
      <c r="AK187" s="1">
        <v>2.1695000000000002E-5</v>
      </c>
      <c r="AL187" s="1">
        <v>2.2756E-5</v>
      </c>
      <c r="AM187" s="1">
        <v>2.3833999999999999E-5</v>
      </c>
      <c r="AN187" s="1">
        <v>2.4927E-5</v>
      </c>
      <c r="AO187" s="1">
        <v>2.6035000000000001E-5</v>
      </c>
      <c r="AP187" s="1">
        <v>2.7158E-5</v>
      </c>
      <c r="AQ187" s="1">
        <v>2.8294999999999999E-5</v>
      </c>
      <c r="AR187" s="1">
        <v>2.9445999999999999E-5</v>
      </c>
      <c r="AS187" s="1">
        <v>3.061E-5</v>
      </c>
      <c r="AT187" s="1">
        <v>3.1788000000000001E-5</v>
      </c>
      <c r="AU187" s="1">
        <v>3.2978000000000002E-5</v>
      </c>
      <c r="AV187" s="1">
        <v>3.4180000000000001E-5</v>
      </c>
      <c r="AW187" s="1">
        <v>3.5394E-5</v>
      </c>
      <c r="AX187" s="1">
        <v>3.6619999999999998E-5</v>
      </c>
      <c r="AY187" s="1">
        <v>3.7858000000000002E-5</v>
      </c>
    </row>
    <row r="188" spans="1:51">
      <c r="A188" t="s">
        <v>186</v>
      </c>
      <c r="B188" s="1">
        <v>3.9457000000000002E-15</v>
      </c>
      <c r="C188" s="1">
        <v>7.9811999999999995E-7</v>
      </c>
      <c r="D188" s="1">
        <v>1.5767000000000001E-6</v>
      </c>
      <c r="E188" s="1">
        <v>2.3180999999999999E-6</v>
      </c>
      <c r="F188" s="1">
        <v>3.0245E-6</v>
      </c>
      <c r="G188" s="1">
        <v>3.6975000000000002E-6</v>
      </c>
      <c r="H188" s="1">
        <v>4.3418999999999999E-6</v>
      </c>
      <c r="I188" s="1">
        <v>4.9555999999999996E-6</v>
      </c>
      <c r="J188" s="1">
        <v>5.5412000000000004E-6</v>
      </c>
      <c r="K188" s="1">
        <v>6.1002999999999999E-6</v>
      </c>
      <c r="L188" s="1">
        <v>6.6343000000000002E-6</v>
      </c>
      <c r="M188" s="1">
        <v>7.1446000000000002E-6</v>
      </c>
      <c r="N188" s="1">
        <v>7.6324E-6</v>
      </c>
      <c r="O188" s="1">
        <v>8.0991000000000001E-6</v>
      </c>
      <c r="P188" s="1">
        <v>8.5459000000000006E-6</v>
      </c>
      <c r="Q188" s="1">
        <v>8.9740000000000008E-6</v>
      </c>
      <c r="R188" s="1">
        <v>9.3842999999999992E-6</v>
      </c>
      <c r="S188" s="1">
        <v>9.7780000000000002E-6</v>
      </c>
      <c r="T188" s="1">
        <v>1.0156000000000001E-5</v>
      </c>
      <c r="U188" s="1">
        <v>1.0519E-5</v>
      </c>
      <c r="V188" s="1">
        <v>1.0869E-5</v>
      </c>
      <c r="W188" s="1">
        <v>1.1205E-5</v>
      </c>
      <c r="X188" s="1">
        <v>1.1528999999999999E-5</v>
      </c>
      <c r="Y188" s="1">
        <v>1.1841999999999999E-5</v>
      </c>
      <c r="Z188" s="1">
        <v>1.2143999999999999E-5</v>
      </c>
      <c r="AA188" s="1">
        <v>1.2435999999999999E-5</v>
      </c>
      <c r="AB188" s="1">
        <v>1.2719E-5</v>
      </c>
      <c r="AC188" s="1">
        <v>1.2993000000000001E-5</v>
      </c>
      <c r="AD188" s="1">
        <v>1.3259E-5</v>
      </c>
      <c r="AE188" s="1">
        <v>1.3517E-5</v>
      </c>
      <c r="AF188" s="1">
        <v>1.3767999999999999E-5</v>
      </c>
      <c r="AG188" s="1">
        <v>1.4012999999999999E-5</v>
      </c>
      <c r="AH188" s="1">
        <v>1.4251E-5</v>
      </c>
      <c r="AI188" s="1">
        <v>1.4484000000000001E-5</v>
      </c>
      <c r="AJ188" s="1">
        <v>1.4711E-5</v>
      </c>
      <c r="AK188" s="1">
        <v>1.4934E-5</v>
      </c>
      <c r="AL188" s="1">
        <v>1.5152E-5</v>
      </c>
      <c r="AM188" s="1">
        <v>1.5364999999999999E-5</v>
      </c>
      <c r="AN188" s="1">
        <v>1.5574999999999999E-5</v>
      </c>
      <c r="AO188" s="1">
        <v>1.5781E-5</v>
      </c>
      <c r="AP188" s="1">
        <v>1.5984000000000001E-5</v>
      </c>
      <c r="AQ188" s="1">
        <v>1.6184E-5</v>
      </c>
      <c r="AR188" s="1">
        <v>1.6382E-5</v>
      </c>
      <c r="AS188" s="1">
        <v>1.6575999999999999E-5</v>
      </c>
      <c r="AT188" s="1">
        <v>1.6769000000000002E-5</v>
      </c>
      <c r="AU188" s="1">
        <v>1.6959000000000001E-5</v>
      </c>
      <c r="AV188" s="1">
        <v>1.7147E-5</v>
      </c>
      <c r="AW188" s="1">
        <v>1.7334E-5</v>
      </c>
      <c r="AX188" s="1">
        <v>1.7518999999999999E-5</v>
      </c>
      <c r="AY188" s="1">
        <v>1.7703E-5</v>
      </c>
    </row>
    <row r="189" spans="1:51">
      <c r="A189" t="s">
        <v>187</v>
      </c>
      <c r="B189" s="1">
        <v>8.8556000000000004E-12</v>
      </c>
      <c r="C189" s="1">
        <v>6.6026999999999997E-7</v>
      </c>
      <c r="D189" s="1">
        <v>1.3563E-6</v>
      </c>
      <c r="E189" s="1">
        <v>2.0862E-6</v>
      </c>
      <c r="F189" s="1">
        <v>2.8482000000000001E-6</v>
      </c>
      <c r="G189" s="1">
        <v>3.6405999999999999E-6</v>
      </c>
      <c r="H189" s="1">
        <v>4.4594E-6</v>
      </c>
      <c r="I189" s="1">
        <v>5.3062000000000001E-6</v>
      </c>
      <c r="J189" s="1">
        <v>6.1785000000000002E-6</v>
      </c>
      <c r="K189" s="1">
        <v>7.0751000000000002E-6</v>
      </c>
      <c r="L189" s="1">
        <v>7.9945999999999997E-6</v>
      </c>
      <c r="M189" s="1">
        <v>8.9356999999999998E-6</v>
      </c>
      <c r="N189" s="1">
        <v>9.8972000000000007E-6</v>
      </c>
      <c r="O189" s="1">
        <v>1.0878E-5</v>
      </c>
      <c r="P189" s="1">
        <v>1.1877E-5</v>
      </c>
      <c r="Q189" s="1">
        <v>1.2893E-5</v>
      </c>
      <c r="R189" s="1">
        <v>1.3925E-5</v>
      </c>
      <c r="S189" s="1">
        <v>1.4973E-5</v>
      </c>
      <c r="T189" s="1">
        <v>1.6035000000000001E-5</v>
      </c>
      <c r="U189" s="1">
        <v>1.7110000000000001E-5</v>
      </c>
      <c r="V189" s="1">
        <v>1.8199E-5</v>
      </c>
      <c r="W189" s="1">
        <v>1.9298999999999999E-5</v>
      </c>
      <c r="X189" s="1">
        <v>2.0411000000000002E-5</v>
      </c>
      <c r="Y189" s="1">
        <v>2.1532999999999999E-5</v>
      </c>
      <c r="Z189" s="1">
        <v>2.2665000000000001E-5</v>
      </c>
      <c r="AA189" s="1">
        <v>2.3807000000000001E-5</v>
      </c>
      <c r="AB189" s="1">
        <v>2.4958000000000001E-5</v>
      </c>
      <c r="AC189" s="1">
        <v>2.6118E-5</v>
      </c>
      <c r="AD189" s="1">
        <v>2.7285E-5</v>
      </c>
      <c r="AE189" s="1">
        <v>2.8459999999999999E-5</v>
      </c>
      <c r="AF189" s="1">
        <v>2.9641999999999998E-5</v>
      </c>
      <c r="AG189" s="1">
        <v>3.0830999999999997E-5</v>
      </c>
      <c r="AH189" s="1">
        <v>3.2026000000000001E-5</v>
      </c>
      <c r="AI189" s="1">
        <v>3.3226999999999999E-5</v>
      </c>
      <c r="AJ189" s="1">
        <v>3.4433E-5</v>
      </c>
      <c r="AK189" s="1">
        <v>3.5645000000000002E-5</v>
      </c>
      <c r="AL189" s="1">
        <v>3.6863000000000003E-5</v>
      </c>
      <c r="AM189" s="1">
        <v>3.8084999999999999E-5</v>
      </c>
      <c r="AN189" s="1">
        <v>3.9311999999999999E-5</v>
      </c>
      <c r="AO189" s="1">
        <v>4.0543000000000001E-5</v>
      </c>
      <c r="AP189" s="1">
        <v>4.1777999999999999E-5</v>
      </c>
      <c r="AQ189" s="1">
        <v>4.3018E-5</v>
      </c>
      <c r="AR189" s="1">
        <v>4.4261000000000002E-5</v>
      </c>
      <c r="AS189" s="1">
        <v>4.5507999999999999E-5</v>
      </c>
      <c r="AT189" s="1">
        <v>4.6758000000000002E-5</v>
      </c>
      <c r="AU189" s="1">
        <v>4.8013000000000003E-5</v>
      </c>
      <c r="AV189" s="1">
        <v>4.9270000000000001E-5</v>
      </c>
      <c r="AW189" s="1">
        <v>5.0531000000000001E-5</v>
      </c>
      <c r="AX189" s="1">
        <v>5.1793999999999999E-5</v>
      </c>
      <c r="AY189" s="1">
        <v>5.3060999999999999E-5</v>
      </c>
    </row>
    <row r="190" spans="1:51">
      <c r="A190" t="s">
        <v>188</v>
      </c>
      <c r="B190" s="1">
        <v>5.5935000000000003E-12</v>
      </c>
      <c r="C190" s="1">
        <v>1.5568999999999999E-8</v>
      </c>
      <c r="D190" s="1">
        <v>1.5851999999999999E-8</v>
      </c>
      <c r="E190" s="1">
        <v>1.6070999999999999E-8</v>
      </c>
      <c r="F190" s="1">
        <v>1.6303E-8</v>
      </c>
      <c r="G190" s="1">
        <v>1.6546000000000001E-8</v>
      </c>
      <c r="H190" s="1">
        <v>1.6785000000000001E-8</v>
      </c>
      <c r="I190" s="1">
        <v>1.7053000000000001E-8</v>
      </c>
      <c r="J190" s="1">
        <v>1.7325000000000001E-8</v>
      </c>
      <c r="K190" s="1">
        <v>1.7605000000000001E-8</v>
      </c>
      <c r="L190" s="1">
        <v>1.7894999999999999E-8</v>
      </c>
      <c r="M190" s="1">
        <v>1.8194000000000001E-8</v>
      </c>
      <c r="N190" s="1">
        <v>1.8501999999999999E-8</v>
      </c>
      <c r="O190" s="1">
        <v>1.8818E-8</v>
      </c>
      <c r="P190" s="1">
        <v>1.9142E-8</v>
      </c>
      <c r="Q190" s="1">
        <v>1.9474E-8</v>
      </c>
      <c r="R190" s="1">
        <v>1.9814000000000001E-8</v>
      </c>
      <c r="S190" s="1">
        <v>2.0161000000000001E-8</v>
      </c>
      <c r="T190" s="1">
        <v>2.0516E-8</v>
      </c>
      <c r="U190" s="1">
        <v>2.0878E-8</v>
      </c>
      <c r="V190" s="1">
        <v>2.1247000000000002E-8</v>
      </c>
      <c r="W190" s="1">
        <v>2.1623999999999999E-8</v>
      </c>
      <c r="X190" s="1">
        <v>2.2007E-8</v>
      </c>
      <c r="Y190" s="1">
        <v>2.2396999999999999E-8</v>
      </c>
      <c r="Z190" s="1">
        <v>2.2793999999999999E-8</v>
      </c>
      <c r="AA190" s="1">
        <v>2.3196999999999999E-8</v>
      </c>
      <c r="AB190" s="1">
        <v>2.3607000000000001E-8</v>
      </c>
      <c r="AC190" s="1">
        <v>2.4022999999999999E-8</v>
      </c>
      <c r="AD190" s="1">
        <v>2.4445999999999999E-8</v>
      </c>
      <c r="AE190" s="1">
        <v>2.4874999999999999E-8</v>
      </c>
      <c r="AF190" s="1">
        <v>2.5311000000000001E-8</v>
      </c>
      <c r="AG190" s="1">
        <v>2.5752999999999999E-8</v>
      </c>
      <c r="AH190" s="1">
        <v>2.6201999999999999E-8</v>
      </c>
      <c r="AI190" s="1">
        <v>2.6656000000000001E-8</v>
      </c>
      <c r="AJ190" s="1">
        <v>2.7117999999999998E-8</v>
      </c>
      <c r="AK190" s="1">
        <v>2.7584999999999999E-8</v>
      </c>
      <c r="AL190" s="1">
        <v>2.8060000000000001E-8</v>
      </c>
      <c r="AM190" s="1">
        <v>2.8539999999999999E-8</v>
      </c>
      <c r="AN190" s="1">
        <v>2.9026999999999999E-8</v>
      </c>
      <c r="AO190" s="1">
        <v>2.9521E-8</v>
      </c>
      <c r="AP190" s="1">
        <v>3.0022000000000002E-8</v>
      </c>
      <c r="AQ190" s="1">
        <v>3.0529000000000002E-8</v>
      </c>
      <c r="AR190" s="1">
        <v>3.1043000000000002E-8</v>
      </c>
      <c r="AS190" s="1">
        <v>3.1563999999999997E-8</v>
      </c>
      <c r="AT190" s="1">
        <v>3.2092E-8</v>
      </c>
      <c r="AU190" s="1">
        <v>3.2626999999999998E-8</v>
      </c>
      <c r="AV190" s="1">
        <v>3.3168999999999997E-8</v>
      </c>
      <c r="AW190" s="1">
        <v>3.3717999999999998E-8</v>
      </c>
      <c r="AX190" s="1">
        <v>3.4275000000000001E-8</v>
      </c>
      <c r="AY190" s="1">
        <v>3.484E-8</v>
      </c>
    </row>
    <row r="191" spans="1:51">
      <c r="A191" t="s">
        <v>189</v>
      </c>
      <c r="B191" s="1">
        <v>4.0739000000000002E-12</v>
      </c>
      <c r="C191" s="1">
        <v>2.9516E-7</v>
      </c>
      <c r="D191" s="1">
        <v>5.8917999999999999E-7</v>
      </c>
      <c r="E191" s="1">
        <v>8.8196000000000004E-7</v>
      </c>
      <c r="F191" s="1">
        <v>1.1735000000000001E-6</v>
      </c>
      <c r="G191" s="1">
        <v>1.4639000000000001E-6</v>
      </c>
      <c r="H191" s="1">
        <v>1.7532E-6</v>
      </c>
      <c r="I191" s="1">
        <v>2.0412999999999998E-6</v>
      </c>
      <c r="J191" s="1">
        <v>2.3281000000000002E-6</v>
      </c>
      <c r="K191" s="1">
        <v>2.6137999999999999E-6</v>
      </c>
      <c r="L191" s="1">
        <v>2.8982999999999998E-6</v>
      </c>
      <c r="M191" s="1">
        <v>3.1816000000000002E-6</v>
      </c>
      <c r="N191" s="1">
        <v>3.4637E-6</v>
      </c>
      <c r="O191" s="1">
        <v>3.7444999999999999E-6</v>
      </c>
      <c r="P191" s="1">
        <v>4.0242000000000004E-6</v>
      </c>
      <c r="Q191" s="1">
        <v>4.3026000000000001E-6</v>
      </c>
      <c r="R191" s="1">
        <v>4.5797000000000004E-6</v>
      </c>
      <c r="S191" s="1">
        <v>4.8556999999999999E-6</v>
      </c>
      <c r="T191" s="1">
        <v>5.1304E-6</v>
      </c>
      <c r="U191" s="1">
        <v>5.4037999999999998E-6</v>
      </c>
      <c r="V191" s="1">
        <v>5.6759000000000002E-6</v>
      </c>
      <c r="W191" s="1">
        <v>5.9468000000000004E-6</v>
      </c>
      <c r="X191" s="1">
        <v>6.2164999999999997E-6</v>
      </c>
      <c r="Y191" s="1">
        <v>6.4848000000000002E-6</v>
      </c>
      <c r="Z191" s="1">
        <v>6.7518000000000003E-6</v>
      </c>
      <c r="AA191" s="1">
        <v>7.0176000000000004E-6</v>
      </c>
      <c r="AB191" s="1">
        <v>7.2819999999999999E-6</v>
      </c>
      <c r="AC191" s="1">
        <v>7.5451E-6</v>
      </c>
      <c r="AD191" s="1">
        <v>7.8068999999999997E-6</v>
      </c>
      <c r="AE191" s="1">
        <v>8.0672999999999998E-6</v>
      </c>
      <c r="AF191" s="1">
        <v>8.3265000000000007E-6</v>
      </c>
      <c r="AG191" s="1">
        <v>8.5841999999999999E-6</v>
      </c>
      <c r="AH191" s="1">
        <v>8.8405999999999997E-6</v>
      </c>
      <c r="AI191" s="1">
        <v>9.0955999999999998E-6</v>
      </c>
      <c r="AJ191" s="1">
        <v>9.3493000000000004E-6</v>
      </c>
      <c r="AK191" s="1">
        <v>9.6014999999999995E-6</v>
      </c>
      <c r="AL191" s="1">
        <v>9.8524000000000007E-6</v>
      </c>
      <c r="AM191" s="1">
        <v>1.0101999999999999E-5</v>
      </c>
      <c r="AN191" s="1">
        <v>1.0349999999999999E-5</v>
      </c>
      <c r="AO191" s="1">
        <v>1.0596E-5</v>
      </c>
      <c r="AP191" s="1">
        <v>1.0842000000000001E-5</v>
      </c>
      <c r="AQ191" s="1">
        <v>1.1085E-5</v>
      </c>
      <c r="AR191" s="1">
        <v>1.1328000000000001E-5</v>
      </c>
      <c r="AS191" s="1">
        <v>1.1568E-5</v>
      </c>
      <c r="AT191" s="1">
        <v>1.1807999999999999E-5</v>
      </c>
      <c r="AU191" s="1">
        <v>1.2045000000000001E-5</v>
      </c>
      <c r="AV191" s="1">
        <v>1.2282E-5</v>
      </c>
      <c r="AW191" s="1">
        <v>1.2517000000000001E-5</v>
      </c>
      <c r="AX191" s="1">
        <v>1.275E-5</v>
      </c>
      <c r="AY191" s="1">
        <v>1.2982E-5</v>
      </c>
    </row>
    <row r="192" spans="1:51">
      <c r="A192" t="s">
        <v>190</v>
      </c>
      <c r="B192" s="1">
        <v>1.6446000000000001E-21</v>
      </c>
      <c r="C192" s="1">
        <v>5.9225E-10</v>
      </c>
      <c r="D192" s="1">
        <v>2.3276000000000001E-9</v>
      </c>
      <c r="E192" s="1">
        <v>5.0717000000000002E-9</v>
      </c>
      <c r="F192" s="1">
        <v>8.6998999999999997E-9</v>
      </c>
      <c r="G192" s="1">
        <v>1.3097999999999999E-8</v>
      </c>
      <c r="H192" s="1">
        <v>1.8176E-8</v>
      </c>
      <c r="I192" s="1">
        <v>2.3825E-8</v>
      </c>
      <c r="J192" s="1">
        <v>2.9963000000000002E-8</v>
      </c>
      <c r="K192" s="1">
        <v>3.6511000000000002E-8</v>
      </c>
      <c r="L192" s="1">
        <v>4.3398000000000003E-8</v>
      </c>
      <c r="M192" s="1">
        <v>5.0559000000000003E-8</v>
      </c>
      <c r="N192" s="1">
        <v>5.7935000000000002E-8</v>
      </c>
      <c r="O192" s="1">
        <v>6.5474999999999996E-8</v>
      </c>
      <c r="P192" s="1">
        <v>7.3130999999999995E-8</v>
      </c>
      <c r="Q192" s="1">
        <v>8.0860999999999999E-8</v>
      </c>
      <c r="R192" s="1">
        <v>8.8627000000000003E-8</v>
      </c>
      <c r="S192" s="1">
        <v>9.6394999999999997E-8</v>
      </c>
      <c r="T192" s="1">
        <v>1.0414E-7</v>
      </c>
      <c r="U192" s="1">
        <v>1.1183E-7</v>
      </c>
      <c r="V192" s="1">
        <v>1.1943999999999999E-7</v>
      </c>
      <c r="W192" s="1">
        <v>1.2695999999999999E-7</v>
      </c>
      <c r="X192" s="1">
        <v>1.3437E-7</v>
      </c>
      <c r="Y192" s="1">
        <v>1.4165E-7</v>
      </c>
      <c r="Z192" s="1">
        <v>1.4879E-7</v>
      </c>
      <c r="AA192" s="1">
        <v>1.5578000000000001E-7</v>
      </c>
      <c r="AB192" s="1">
        <v>1.6261E-7</v>
      </c>
      <c r="AC192" s="1">
        <v>1.6927999999999999E-7</v>
      </c>
      <c r="AD192" s="1">
        <v>1.7578E-7</v>
      </c>
      <c r="AE192" s="1">
        <v>1.821E-7</v>
      </c>
      <c r="AF192" s="1">
        <v>1.8824E-7</v>
      </c>
      <c r="AG192" s="1">
        <v>1.9420999999999999E-7</v>
      </c>
      <c r="AH192" s="1">
        <v>1.9999000000000001E-7</v>
      </c>
      <c r="AI192" s="1">
        <v>2.0559999999999999E-7</v>
      </c>
      <c r="AJ192" s="1">
        <v>2.1103E-7</v>
      </c>
      <c r="AK192" s="1">
        <v>2.1626999999999999E-7</v>
      </c>
      <c r="AL192" s="1">
        <v>2.2135000000000001E-7</v>
      </c>
      <c r="AM192" s="1">
        <v>2.2625E-7</v>
      </c>
      <c r="AN192" s="1">
        <v>2.3097000000000001E-7</v>
      </c>
      <c r="AO192" s="1">
        <v>2.3552999999999999E-7</v>
      </c>
      <c r="AP192" s="1">
        <v>2.3993000000000001E-7</v>
      </c>
      <c r="AQ192" s="1">
        <v>2.4415999999999998E-7</v>
      </c>
      <c r="AR192" s="1">
        <v>2.4824E-7</v>
      </c>
      <c r="AS192" s="1">
        <v>2.5217000000000001E-7</v>
      </c>
      <c r="AT192" s="1">
        <v>2.5594E-7</v>
      </c>
      <c r="AU192" s="1">
        <v>2.5958E-7</v>
      </c>
      <c r="AV192" s="1">
        <v>2.6306999999999999E-7</v>
      </c>
      <c r="AW192" s="1">
        <v>2.6642999999999998E-7</v>
      </c>
      <c r="AX192" s="1">
        <v>2.6964999999999998E-7</v>
      </c>
      <c r="AY192" s="1">
        <v>2.7275E-7</v>
      </c>
    </row>
    <row r="193" spans="1:51">
      <c r="A193" t="s">
        <v>191</v>
      </c>
      <c r="B193" s="1">
        <v>2.0851999999999999E-18</v>
      </c>
      <c r="C193" s="1">
        <v>1.4546E-11</v>
      </c>
      <c r="D193" s="1">
        <v>1.1045E-10</v>
      </c>
      <c r="E193" s="1">
        <v>3.5595E-10</v>
      </c>
      <c r="F193" s="1">
        <v>8.0608999999999995E-10</v>
      </c>
      <c r="G193" s="1">
        <v>1.5042E-9</v>
      </c>
      <c r="H193" s="1">
        <v>2.4723999999999999E-9</v>
      </c>
      <c r="I193" s="1">
        <v>3.7490999999999998E-9</v>
      </c>
      <c r="J193" s="1">
        <v>5.3463999999999997E-9</v>
      </c>
      <c r="K193" s="1">
        <v>7.2738000000000003E-9</v>
      </c>
      <c r="L193" s="1">
        <v>9.5351999999999999E-9</v>
      </c>
      <c r="M193" s="1">
        <v>1.2129000000000001E-8</v>
      </c>
      <c r="N193" s="1">
        <v>1.5049999999999999E-8</v>
      </c>
      <c r="O193" s="1">
        <v>1.829E-8</v>
      </c>
      <c r="P193" s="1">
        <v>2.1835E-8</v>
      </c>
      <c r="Q193" s="1">
        <v>2.5672E-8</v>
      </c>
      <c r="R193" s="1">
        <v>2.9784999999999998E-8</v>
      </c>
      <c r="S193" s="1">
        <v>3.4154999999999997E-8</v>
      </c>
      <c r="T193" s="1">
        <v>3.8764000000000002E-8</v>
      </c>
      <c r="U193" s="1">
        <v>4.3592999999999999E-8</v>
      </c>
      <c r="V193" s="1">
        <v>4.8621000000000002E-8</v>
      </c>
      <c r="W193" s="1">
        <v>5.3827999999999997E-8</v>
      </c>
      <c r="X193" s="1">
        <v>5.9194000000000001E-8</v>
      </c>
      <c r="Y193" s="1">
        <v>6.4699000000000003E-8</v>
      </c>
      <c r="Z193" s="1">
        <v>7.0324000000000002E-8</v>
      </c>
      <c r="AA193" s="1">
        <v>7.6048999999999995E-8</v>
      </c>
      <c r="AB193" s="1">
        <v>8.1855000000000001E-8</v>
      </c>
      <c r="AC193" s="1">
        <v>8.7727000000000002E-8</v>
      </c>
      <c r="AD193" s="1">
        <v>9.3645000000000002E-8</v>
      </c>
      <c r="AE193" s="1">
        <v>9.9593999999999998E-8</v>
      </c>
      <c r="AF193" s="1">
        <v>1.0556E-7</v>
      </c>
      <c r="AG193" s="1">
        <v>1.1152999999999999E-7</v>
      </c>
      <c r="AH193" s="1">
        <v>1.1748E-7</v>
      </c>
      <c r="AI193" s="1">
        <v>1.2340999999999999E-7</v>
      </c>
      <c r="AJ193" s="1">
        <v>1.2931000000000001E-7</v>
      </c>
      <c r="AK193" s="1">
        <v>1.3514999999999999E-7</v>
      </c>
      <c r="AL193" s="1">
        <v>1.4095E-7</v>
      </c>
      <c r="AM193" s="1">
        <v>1.4667E-7</v>
      </c>
      <c r="AN193" s="1">
        <v>1.5232E-7</v>
      </c>
      <c r="AO193" s="1">
        <v>1.5788999999999999E-7</v>
      </c>
      <c r="AP193" s="1">
        <v>1.6338E-7</v>
      </c>
      <c r="AQ193" s="1">
        <v>1.6877E-7</v>
      </c>
      <c r="AR193" s="1">
        <v>1.7406000000000001E-7</v>
      </c>
      <c r="AS193" s="1">
        <v>1.7924999999999999E-7</v>
      </c>
      <c r="AT193" s="1">
        <v>1.8433000000000001E-7</v>
      </c>
      <c r="AU193" s="1">
        <v>1.8930999999999999E-7</v>
      </c>
      <c r="AV193" s="1">
        <v>1.9417E-7</v>
      </c>
      <c r="AW193" s="1">
        <v>1.9892000000000001E-7</v>
      </c>
      <c r="AX193" s="1">
        <v>2.0354999999999999E-7</v>
      </c>
      <c r="AY193" s="1">
        <v>2.0807000000000001E-7</v>
      </c>
    </row>
    <row r="194" spans="1:51">
      <c r="A194" t="s">
        <v>192</v>
      </c>
      <c r="B194" s="1">
        <v>1.0515E-15</v>
      </c>
      <c r="C194" s="1">
        <v>3.8491000000000002E-7</v>
      </c>
      <c r="D194" s="1">
        <v>7.7438000000000003E-7</v>
      </c>
      <c r="E194" s="1">
        <v>1.1536000000000001E-6</v>
      </c>
      <c r="F194" s="1">
        <v>1.5233000000000001E-6</v>
      </c>
      <c r="G194" s="1">
        <v>1.8838000000000001E-6</v>
      </c>
      <c r="H194" s="1">
        <v>2.2365000000000001E-6</v>
      </c>
      <c r="I194" s="1">
        <v>2.5809000000000001E-6</v>
      </c>
      <c r="J194" s="1">
        <v>2.9177999999999998E-6</v>
      </c>
      <c r="K194" s="1">
        <v>3.2474999999999998E-6</v>
      </c>
      <c r="L194" s="1">
        <v>3.5706000000000002E-6</v>
      </c>
      <c r="M194" s="1">
        <v>3.8874999999999996E-6</v>
      </c>
      <c r="N194" s="1">
        <v>4.1984000000000003E-6</v>
      </c>
      <c r="O194" s="1">
        <v>4.5039000000000002E-6</v>
      </c>
      <c r="P194" s="1">
        <v>4.8041000000000003E-6</v>
      </c>
      <c r="Q194" s="1">
        <v>5.0996000000000003E-6</v>
      </c>
      <c r="R194" s="1">
        <v>5.3905000000000003E-6</v>
      </c>
      <c r="S194" s="1">
        <v>5.6771000000000002E-6</v>
      </c>
      <c r="T194" s="1">
        <v>5.9598000000000001E-6</v>
      </c>
      <c r="U194" s="1">
        <v>6.2388000000000003E-6</v>
      </c>
      <c r="V194" s="1">
        <v>6.5143999999999998E-6</v>
      </c>
      <c r="W194" s="1">
        <v>6.7866999999999998E-6</v>
      </c>
      <c r="X194" s="1">
        <v>7.0558999999999996E-6</v>
      </c>
      <c r="Y194" s="1">
        <v>7.3224000000000004E-6</v>
      </c>
      <c r="Z194" s="1">
        <v>7.5862000000000003E-6</v>
      </c>
      <c r="AA194" s="1">
        <v>7.8475999999999992E-6</v>
      </c>
      <c r="AB194" s="1">
        <v>8.1066999999999998E-6</v>
      </c>
      <c r="AC194" s="1">
        <v>8.3636000000000007E-6</v>
      </c>
      <c r="AD194" s="1">
        <v>8.6185000000000006E-6</v>
      </c>
      <c r="AE194" s="1">
        <v>8.8715999999999999E-6</v>
      </c>
      <c r="AF194" s="1">
        <v>9.1230000000000006E-6</v>
      </c>
      <c r="AG194" s="1">
        <v>9.3726999999999992E-6</v>
      </c>
      <c r="AH194" s="1">
        <v>9.6208999999999997E-6</v>
      </c>
      <c r="AI194" s="1">
        <v>9.8677000000000004E-6</v>
      </c>
      <c r="AJ194" s="1">
        <v>1.0113E-5</v>
      </c>
      <c r="AK194" s="1">
        <v>1.0356999999999999E-5</v>
      </c>
      <c r="AL194" s="1">
        <v>1.0601000000000001E-5</v>
      </c>
      <c r="AM194" s="1">
        <v>1.0842999999999999E-5</v>
      </c>
      <c r="AN194" s="1">
        <v>1.1083999999999999E-5</v>
      </c>
      <c r="AO194" s="1">
        <v>1.1324E-5</v>
      </c>
      <c r="AP194" s="1">
        <v>1.1562999999999999E-5</v>
      </c>
      <c r="AQ194" s="1">
        <v>1.1802E-5</v>
      </c>
      <c r="AR194" s="1">
        <v>1.2038999999999999E-5</v>
      </c>
      <c r="AS194" s="1">
        <v>1.2276000000000001E-5</v>
      </c>
      <c r="AT194" s="1">
        <v>1.2513E-5</v>
      </c>
      <c r="AU194" s="1">
        <v>1.2748000000000001E-5</v>
      </c>
      <c r="AV194" s="1">
        <v>1.2982999999999999E-5</v>
      </c>
      <c r="AW194" s="1">
        <v>1.3217999999999999E-5</v>
      </c>
      <c r="AX194" s="1">
        <v>1.3451999999999999E-5</v>
      </c>
      <c r="AY194" s="1">
        <v>1.3686000000000001E-5</v>
      </c>
    </row>
    <row r="195" spans="1:51">
      <c r="A195" t="s">
        <v>193</v>
      </c>
      <c r="B195" s="1">
        <v>5.3353000000000001E-16</v>
      </c>
      <c r="C195" s="1">
        <v>7.4775000000000003E-9</v>
      </c>
      <c r="D195" s="1">
        <v>3.0051999999999997E-8</v>
      </c>
      <c r="E195" s="1">
        <v>6.6547999999999995E-8</v>
      </c>
      <c r="F195" s="1">
        <v>1.1582E-7</v>
      </c>
      <c r="G195" s="1">
        <v>1.7681000000000001E-7</v>
      </c>
      <c r="H195" s="1">
        <v>2.4766999999999999E-7</v>
      </c>
      <c r="I195" s="1">
        <v>3.2864000000000001E-7</v>
      </c>
      <c r="J195" s="1">
        <v>4.1855E-7</v>
      </c>
      <c r="K195" s="1">
        <v>5.1661999999999998E-7</v>
      </c>
      <c r="L195" s="1">
        <v>6.2213999999999998E-7</v>
      </c>
      <c r="M195" s="1">
        <v>7.3442999999999999E-7</v>
      </c>
      <c r="N195" s="1">
        <v>8.5288E-7</v>
      </c>
      <c r="O195" s="1">
        <v>9.7692999999999989E-7</v>
      </c>
      <c r="P195" s="1">
        <v>1.1061000000000001E-6</v>
      </c>
      <c r="Q195" s="1">
        <v>1.2398E-6</v>
      </c>
      <c r="R195" s="1">
        <v>1.3777E-6</v>
      </c>
      <c r="S195" s="1">
        <v>1.5193E-6</v>
      </c>
      <c r="T195" s="1">
        <v>1.6643000000000001E-6</v>
      </c>
      <c r="U195" s="1">
        <v>1.8124E-6</v>
      </c>
      <c r="V195" s="1">
        <v>1.9632000000000001E-6</v>
      </c>
      <c r="W195" s="1">
        <v>2.1165E-6</v>
      </c>
      <c r="X195" s="1">
        <v>2.272E-6</v>
      </c>
      <c r="Y195" s="1">
        <v>2.4294E-6</v>
      </c>
      <c r="Z195" s="1">
        <v>2.5886000000000001E-6</v>
      </c>
      <c r="AA195" s="1">
        <v>2.7493999999999999E-6</v>
      </c>
      <c r="AB195" s="1">
        <v>2.9116000000000002E-6</v>
      </c>
      <c r="AC195" s="1">
        <v>3.0750000000000002E-6</v>
      </c>
      <c r="AD195" s="1">
        <v>3.2395000000000001E-6</v>
      </c>
      <c r="AE195" s="1">
        <v>3.405E-6</v>
      </c>
      <c r="AF195" s="1">
        <v>3.5713999999999998E-6</v>
      </c>
      <c r="AG195" s="1">
        <v>3.7384999999999999E-6</v>
      </c>
      <c r="AH195" s="1">
        <v>3.9064000000000004E-6</v>
      </c>
      <c r="AI195" s="1">
        <v>4.0748000000000004E-6</v>
      </c>
      <c r="AJ195" s="1">
        <v>4.2436999999999997E-6</v>
      </c>
      <c r="AK195" s="1">
        <v>4.4131000000000001E-6</v>
      </c>
      <c r="AL195" s="1">
        <v>4.5828999999999998E-6</v>
      </c>
      <c r="AM195" s="1">
        <v>4.7531000000000003E-6</v>
      </c>
      <c r="AN195" s="1">
        <v>4.9235999999999998E-6</v>
      </c>
      <c r="AO195" s="1">
        <v>5.0943999999999999E-6</v>
      </c>
      <c r="AP195" s="1">
        <v>5.2653999999999996E-6</v>
      </c>
      <c r="AQ195" s="1">
        <v>5.4367E-6</v>
      </c>
      <c r="AR195" s="1">
        <v>5.6081999999999999E-6</v>
      </c>
      <c r="AS195" s="1">
        <v>5.7799000000000003E-6</v>
      </c>
      <c r="AT195" s="1">
        <v>5.9518000000000003E-6</v>
      </c>
      <c r="AU195" s="1">
        <v>6.1238999999999999E-6</v>
      </c>
      <c r="AV195" s="1">
        <v>6.2960999999999997E-6</v>
      </c>
      <c r="AW195" s="1">
        <v>6.4685E-6</v>
      </c>
      <c r="AX195" s="1">
        <v>6.6410999999999998E-6</v>
      </c>
      <c r="AY195" s="1">
        <v>6.8137999999999999E-6</v>
      </c>
    </row>
    <row r="196" spans="1:51">
      <c r="A196" t="s">
        <v>194</v>
      </c>
      <c r="B196" s="1">
        <v>2.4678E-12</v>
      </c>
      <c r="C196" s="1">
        <v>1.7512E-7</v>
      </c>
      <c r="D196" s="1">
        <v>3.4331999999999998E-7</v>
      </c>
      <c r="E196" s="1">
        <v>5.0554000000000001E-7</v>
      </c>
      <c r="F196" s="1">
        <v>6.6275000000000003E-7</v>
      </c>
      <c r="G196" s="1">
        <v>8.1577999999999996E-7</v>
      </c>
      <c r="H196" s="1">
        <v>9.6543000000000009E-7</v>
      </c>
      <c r="I196" s="1">
        <v>1.1122999999999999E-6</v>
      </c>
      <c r="J196" s="1">
        <v>1.2569E-6</v>
      </c>
      <c r="K196" s="1">
        <v>1.3998999999999999E-6</v>
      </c>
      <c r="L196" s="1">
        <v>1.5418E-6</v>
      </c>
      <c r="M196" s="1">
        <v>1.6829E-6</v>
      </c>
      <c r="N196" s="1">
        <v>1.8237E-6</v>
      </c>
      <c r="O196" s="1">
        <v>1.9644000000000002E-6</v>
      </c>
      <c r="P196" s="1">
        <v>2.1054000000000002E-6</v>
      </c>
      <c r="Q196" s="1">
        <v>2.2469999999999998E-6</v>
      </c>
      <c r="R196" s="1">
        <v>2.3893000000000001E-6</v>
      </c>
      <c r="S196" s="1">
        <v>2.5324999999999999E-6</v>
      </c>
      <c r="T196" s="1">
        <v>2.6769000000000002E-6</v>
      </c>
      <c r="U196" s="1">
        <v>2.8225999999999999E-6</v>
      </c>
      <c r="V196" s="1">
        <v>2.9695999999999999E-6</v>
      </c>
      <c r="W196" s="1">
        <v>3.1180999999999998E-6</v>
      </c>
      <c r="X196" s="1">
        <v>3.2681000000000001E-6</v>
      </c>
      <c r="Y196" s="1">
        <v>3.4197999999999999E-6</v>
      </c>
      <c r="Z196" s="1">
        <v>3.5731999999999999E-6</v>
      </c>
      <c r="AA196" s="1">
        <v>3.7284000000000002E-6</v>
      </c>
      <c r="AB196" s="1">
        <v>3.8852999999999999E-6</v>
      </c>
      <c r="AC196" s="1">
        <v>4.0439999999999997E-6</v>
      </c>
      <c r="AD196" s="1">
        <v>4.2045000000000001E-6</v>
      </c>
      <c r="AE196" s="1">
        <v>4.3668999999999996E-6</v>
      </c>
      <c r="AF196" s="1">
        <v>4.5310999999999997E-6</v>
      </c>
      <c r="AG196" s="1">
        <v>4.6971000000000003E-6</v>
      </c>
      <c r="AH196" s="1">
        <v>4.8648999999999998E-6</v>
      </c>
      <c r="AI196" s="1">
        <v>5.0344999999999998E-6</v>
      </c>
      <c r="AJ196" s="1">
        <v>5.2059999999999998E-6</v>
      </c>
      <c r="AK196" s="1">
        <v>5.3792000000000001E-6</v>
      </c>
      <c r="AL196" s="1">
        <v>5.5542000000000001E-6</v>
      </c>
      <c r="AM196" s="1">
        <v>5.7309999999999998E-6</v>
      </c>
      <c r="AN196" s="1">
        <v>5.9094999999999999E-6</v>
      </c>
      <c r="AO196" s="1">
        <v>6.0897999999999997E-6</v>
      </c>
      <c r="AP196" s="1">
        <v>6.2716999999999996E-6</v>
      </c>
      <c r="AQ196" s="1">
        <v>6.4554000000000001E-6</v>
      </c>
      <c r="AR196" s="1">
        <v>6.6406999999999998E-6</v>
      </c>
      <c r="AS196" s="1">
        <v>6.8276999999999999E-6</v>
      </c>
      <c r="AT196" s="1">
        <v>7.0164000000000003E-6</v>
      </c>
      <c r="AU196" s="1">
        <v>7.2067E-6</v>
      </c>
      <c r="AV196" s="1">
        <v>7.3985999999999998E-6</v>
      </c>
      <c r="AW196" s="1">
        <v>7.5920999999999997E-6</v>
      </c>
      <c r="AX196" s="1">
        <v>7.7872000000000006E-6</v>
      </c>
      <c r="AY196" s="1">
        <v>7.9838999999999999E-6</v>
      </c>
    </row>
    <row r="197" spans="1:51">
      <c r="A197" t="s">
        <v>195</v>
      </c>
      <c r="B197" s="1">
        <v>1.6048E-12</v>
      </c>
      <c r="C197" s="1">
        <v>3.4387000000000002E-8</v>
      </c>
      <c r="D197" s="1">
        <v>3.6849000000000001E-8</v>
      </c>
      <c r="E197" s="1">
        <v>3.8058999999999997E-8</v>
      </c>
      <c r="F197" s="1">
        <v>3.9202999999999997E-8</v>
      </c>
      <c r="G197" s="1">
        <v>4.0327000000000001E-8</v>
      </c>
      <c r="H197" s="1">
        <v>4.1338000000000003E-8</v>
      </c>
      <c r="I197" s="1">
        <v>4.2469000000000001E-8</v>
      </c>
      <c r="J197" s="1">
        <v>4.3556000000000003E-8</v>
      </c>
      <c r="K197" s="1">
        <v>4.4639E-8</v>
      </c>
      <c r="L197" s="1">
        <v>4.5722999999999999E-8</v>
      </c>
      <c r="M197" s="1">
        <v>4.6812000000000003E-8</v>
      </c>
      <c r="N197" s="1">
        <v>4.7905999999999999E-8</v>
      </c>
      <c r="O197" s="1">
        <v>4.9011000000000001E-8</v>
      </c>
      <c r="P197" s="1">
        <v>5.0126000000000002E-8</v>
      </c>
      <c r="Q197" s="1">
        <v>5.1255999999999999E-8</v>
      </c>
      <c r="R197" s="1">
        <v>5.2399999999999999E-8</v>
      </c>
      <c r="S197" s="1">
        <v>5.3562E-8</v>
      </c>
      <c r="T197" s="1">
        <v>5.4742000000000001E-8</v>
      </c>
      <c r="U197" s="1">
        <v>5.5940999999999998E-8</v>
      </c>
      <c r="V197" s="1">
        <v>5.7161999999999999E-8</v>
      </c>
      <c r="W197" s="1">
        <v>5.8404999999999999E-8</v>
      </c>
      <c r="X197" s="1">
        <v>5.9671000000000005E-8</v>
      </c>
      <c r="Y197" s="1">
        <v>6.0960999999999999E-8</v>
      </c>
      <c r="Z197" s="1">
        <v>6.2274999999999994E-8</v>
      </c>
      <c r="AA197" s="1">
        <v>6.3615000000000004E-8</v>
      </c>
      <c r="AB197" s="1">
        <v>6.4981000000000005E-8</v>
      </c>
      <c r="AC197" s="1">
        <v>6.6373999999999996E-8</v>
      </c>
      <c r="AD197" s="1">
        <v>6.7794000000000005E-8</v>
      </c>
      <c r="AE197" s="1">
        <v>6.9242000000000006E-8</v>
      </c>
      <c r="AF197" s="1">
        <v>7.0717999999999998E-8</v>
      </c>
      <c r="AG197" s="1">
        <v>7.2222999999999998E-8</v>
      </c>
      <c r="AH197" s="1">
        <v>7.3757000000000003E-8</v>
      </c>
      <c r="AI197" s="1">
        <v>7.5320000000000002E-8</v>
      </c>
      <c r="AJ197" s="1">
        <v>7.6913999999999996E-8</v>
      </c>
      <c r="AK197" s="1">
        <v>7.8536999999999997E-8</v>
      </c>
      <c r="AL197" s="1">
        <v>8.0191999999999994E-8</v>
      </c>
      <c r="AM197" s="1">
        <v>8.1878E-8</v>
      </c>
      <c r="AN197" s="1">
        <v>8.3596000000000003E-8</v>
      </c>
      <c r="AO197" s="1">
        <v>8.5345000000000001E-8</v>
      </c>
      <c r="AP197" s="1">
        <v>8.7126999999999997E-8</v>
      </c>
      <c r="AQ197" s="1">
        <v>8.8942000000000003E-8</v>
      </c>
      <c r="AR197" s="1">
        <v>9.0790999999999996E-8</v>
      </c>
      <c r="AS197" s="1">
        <v>9.2672999999999999E-8</v>
      </c>
      <c r="AT197" s="1">
        <v>9.4590000000000002E-8</v>
      </c>
      <c r="AU197" s="1">
        <v>9.6542000000000005E-8</v>
      </c>
      <c r="AV197" s="1">
        <v>9.8528999999999995E-8</v>
      </c>
      <c r="AW197" s="1">
        <v>1.0055E-7</v>
      </c>
      <c r="AX197" s="1">
        <v>1.0261E-7</v>
      </c>
      <c r="AY197" s="1">
        <v>1.0471E-7</v>
      </c>
    </row>
    <row r="198" spans="1:51">
      <c r="A198" t="s">
        <v>196</v>
      </c>
      <c r="B198" s="1">
        <v>1.1308E-12</v>
      </c>
      <c r="C198" s="1">
        <v>1.0242E-9</v>
      </c>
      <c r="D198" s="1">
        <v>1.0297000000000001E-9</v>
      </c>
      <c r="E198" s="1">
        <v>1.0296E-9</v>
      </c>
      <c r="F198" s="1">
        <v>1.0297000000000001E-9</v>
      </c>
      <c r="G198" s="1">
        <v>1.0297999999999999E-9</v>
      </c>
      <c r="H198" s="1">
        <v>1.0290000000000001E-9</v>
      </c>
      <c r="I198" s="1">
        <v>1.0297999999999999E-9</v>
      </c>
      <c r="J198" s="1">
        <v>1.0302E-9</v>
      </c>
      <c r="K198" s="1">
        <v>1.0305999999999999E-9</v>
      </c>
      <c r="L198" s="1">
        <v>1.0311000000000001E-9</v>
      </c>
      <c r="M198" s="1">
        <v>1.0317000000000001E-9</v>
      </c>
      <c r="N198" s="1">
        <v>1.0323E-9</v>
      </c>
      <c r="O198" s="1">
        <v>1.0329E-9</v>
      </c>
      <c r="P198" s="1">
        <v>1.0336E-9</v>
      </c>
      <c r="Q198" s="1">
        <v>1.0344000000000001E-9</v>
      </c>
      <c r="R198" s="1">
        <v>1.0351000000000001E-9</v>
      </c>
      <c r="S198" s="1">
        <v>1.0358999999999999E-9</v>
      </c>
      <c r="T198" s="1">
        <v>1.0368E-9</v>
      </c>
      <c r="U198" s="1">
        <v>1.0376E-9</v>
      </c>
      <c r="V198" s="1">
        <v>1.0385000000000001E-9</v>
      </c>
      <c r="W198" s="1">
        <v>1.0395E-9</v>
      </c>
      <c r="X198" s="1">
        <v>1.0404E-9</v>
      </c>
      <c r="Y198" s="1">
        <v>1.0413999999999999E-9</v>
      </c>
      <c r="Z198" s="1">
        <v>1.0424E-9</v>
      </c>
      <c r="AA198" s="1">
        <v>1.0433999999999999E-9</v>
      </c>
      <c r="AB198" s="1">
        <v>1.0444E-9</v>
      </c>
      <c r="AC198" s="1">
        <v>1.0455E-9</v>
      </c>
      <c r="AD198" s="1">
        <v>1.0465000000000001E-9</v>
      </c>
      <c r="AE198" s="1">
        <v>1.0476E-9</v>
      </c>
      <c r="AF198" s="1">
        <v>1.0486999999999999E-9</v>
      </c>
      <c r="AG198" s="1">
        <v>1.0498E-9</v>
      </c>
      <c r="AH198" s="1">
        <v>1.0509E-9</v>
      </c>
      <c r="AI198" s="1">
        <v>1.0520000000000001E-9</v>
      </c>
      <c r="AJ198" s="1">
        <v>1.0531E-9</v>
      </c>
      <c r="AK198" s="1">
        <v>1.0543E-9</v>
      </c>
      <c r="AL198" s="1">
        <v>1.0554000000000001E-9</v>
      </c>
      <c r="AM198" s="1">
        <v>1.0566000000000001E-9</v>
      </c>
      <c r="AN198" s="1">
        <v>1.0577E-9</v>
      </c>
      <c r="AO198" s="1">
        <v>1.0588999999999999E-9</v>
      </c>
      <c r="AP198" s="1">
        <v>1.0600000000000001E-9</v>
      </c>
      <c r="AQ198" s="1">
        <v>1.0612E-9</v>
      </c>
      <c r="AR198" s="1">
        <v>1.0624E-9</v>
      </c>
      <c r="AS198" s="1">
        <v>1.0635999999999999E-9</v>
      </c>
      <c r="AT198" s="1">
        <v>1.0647000000000001E-9</v>
      </c>
      <c r="AU198" s="1">
        <v>1.0659E-9</v>
      </c>
      <c r="AV198" s="1">
        <v>1.0671E-9</v>
      </c>
      <c r="AW198" s="1">
        <v>1.0682999999999999E-9</v>
      </c>
      <c r="AX198" s="1">
        <v>1.0695000000000001E-9</v>
      </c>
      <c r="AY198" s="1">
        <v>1.0707E-9</v>
      </c>
    </row>
    <row r="199" spans="1:51">
      <c r="A199" t="s">
        <v>197</v>
      </c>
      <c r="B199" s="1">
        <v>2.1360999999999999E-19</v>
      </c>
      <c r="C199" s="1">
        <v>3.9037000000000002E-11</v>
      </c>
      <c r="D199" s="1">
        <v>3.194E-10</v>
      </c>
      <c r="E199" s="1">
        <v>1.0687E-9</v>
      </c>
      <c r="F199" s="1">
        <v>2.4917E-9</v>
      </c>
      <c r="G199" s="1">
        <v>4.7719999999999997E-9</v>
      </c>
      <c r="H199" s="1">
        <v>8.0686999999999997E-9</v>
      </c>
      <c r="I199" s="1">
        <v>1.2520000000000001E-8</v>
      </c>
      <c r="J199" s="1">
        <v>1.8258E-8</v>
      </c>
      <c r="K199" s="1">
        <v>2.5395E-8</v>
      </c>
      <c r="L199" s="1">
        <v>3.4030000000000001E-8</v>
      </c>
      <c r="M199" s="1">
        <v>4.4248E-8</v>
      </c>
      <c r="N199" s="1">
        <v>5.6121999999999998E-8</v>
      </c>
      <c r="O199" s="1">
        <v>6.9714999999999999E-8</v>
      </c>
      <c r="P199" s="1">
        <v>8.5078000000000003E-8</v>
      </c>
      <c r="Q199" s="1">
        <v>1.0225000000000001E-7</v>
      </c>
      <c r="R199" s="1">
        <v>1.2128000000000001E-7</v>
      </c>
      <c r="S199" s="1">
        <v>1.4217000000000001E-7</v>
      </c>
      <c r="T199" s="1">
        <v>1.6495E-7</v>
      </c>
      <c r="U199" s="1">
        <v>1.8964E-7</v>
      </c>
      <c r="V199" s="1">
        <v>2.1624000000000001E-7</v>
      </c>
      <c r="W199" s="1">
        <v>2.4475000000000002E-7</v>
      </c>
      <c r="X199" s="1">
        <v>2.7515999999999998E-7</v>
      </c>
      <c r="Y199" s="1">
        <v>3.0748E-7</v>
      </c>
      <c r="Z199" s="1">
        <v>3.4168000000000003E-7</v>
      </c>
      <c r="AA199" s="1">
        <v>3.7775E-7</v>
      </c>
      <c r="AB199" s="1">
        <v>4.1567000000000002E-7</v>
      </c>
      <c r="AC199" s="1">
        <v>4.5543E-7</v>
      </c>
      <c r="AD199" s="1">
        <v>4.9698000000000005E-7</v>
      </c>
      <c r="AE199" s="1">
        <v>5.4031999999999996E-7</v>
      </c>
      <c r="AF199" s="1">
        <v>5.8541E-7</v>
      </c>
      <c r="AG199" s="1">
        <v>6.3221000000000002E-7</v>
      </c>
      <c r="AH199" s="1">
        <v>6.8070999999999996E-7</v>
      </c>
      <c r="AI199" s="1">
        <v>7.3086000000000002E-7</v>
      </c>
      <c r="AJ199" s="1">
        <v>7.8261999999999995E-7</v>
      </c>
      <c r="AK199" s="1">
        <v>8.3598E-7</v>
      </c>
      <c r="AL199" s="1">
        <v>8.9087999999999999E-7</v>
      </c>
      <c r="AM199" s="1">
        <v>9.4728999999999995E-7</v>
      </c>
      <c r="AN199" s="1">
        <v>1.0051999999999999E-6</v>
      </c>
      <c r="AO199" s="1">
        <v>1.0644999999999999E-6</v>
      </c>
      <c r="AP199" s="1">
        <v>1.1252E-6</v>
      </c>
      <c r="AQ199" s="1">
        <v>1.1873000000000001E-6</v>
      </c>
      <c r="AR199" s="1">
        <v>1.2505999999999999E-6</v>
      </c>
      <c r="AS199" s="1">
        <v>1.3152999999999999E-6</v>
      </c>
      <c r="AT199" s="1">
        <v>1.3812E-6</v>
      </c>
      <c r="AU199" s="1">
        <v>1.4483E-6</v>
      </c>
      <c r="AV199" s="1">
        <v>1.5165E-6</v>
      </c>
      <c r="AW199" s="1">
        <v>1.5858999999999999E-6</v>
      </c>
      <c r="AX199" s="1">
        <v>1.6562999999999999E-6</v>
      </c>
      <c r="AY199" s="1">
        <v>1.7278E-6</v>
      </c>
    </row>
    <row r="200" spans="1:51">
      <c r="A200" t="s">
        <v>198</v>
      </c>
      <c r="B200" s="1">
        <v>4.8625999999999998E-18</v>
      </c>
      <c r="C200" s="1">
        <v>2.5365000000000001E-9</v>
      </c>
      <c r="D200" s="1">
        <v>9.8433000000000005E-9</v>
      </c>
      <c r="E200" s="1">
        <v>2.1529E-8</v>
      </c>
      <c r="F200" s="1">
        <v>3.7243999999999999E-8</v>
      </c>
      <c r="G200" s="1">
        <v>5.6681000000000003E-8</v>
      </c>
      <c r="H200" s="1">
        <v>7.9603000000000001E-8</v>
      </c>
      <c r="I200" s="1">
        <v>1.0572999999999999E-7</v>
      </c>
      <c r="J200" s="1">
        <v>1.3488E-7</v>
      </c>
      <c r="K200" s="1">
        <v>1.6686E-7</v>
      </c>
      <c r="L200" s="1">
        <v>2.0151000000000001E-7</v>
      </c>
      <c r="M200" s="1">
        <v>2.3869999999999999E-7</v>
      </c>
      <c r="N200" s="1">
        <v>2.783E-7</v>
      </c>
      <c r="O200" s="1">
        <v>3.2021999999999999E-7</v>
      </c>
      <c r="P200" s="1">
        <v>3.6436000000000001E-7</v>
      </c>
      <c r="Q200" s="1">
        <v>4.1063999999999998E-7</v>
      </c>
      <c r="R200" s="1">
        <v>4.5900000000000002E-7</v>
      </c>
      <c r="S200" s="1">
        <v>5.0938000000000003E-7</v>
      </c>
      <c r="T200" s="1">
        <v>5.6171999999999998E-7</v>
      </c>
      <c r="U200" s="1">
        <v>6.1597000000000003E-7</v>
      </c>
      <c r="V200" s="1">
        <v>6.7209999999999999E-7</v>
      </c>
      <c r="W200" s="1">
        <v>7.3007000000000003E-7</v>
      </c>
      <c r="X200" s="1">
        <v>7.8983999999999998E-7</v>
      </c>
      <c r="Y200" s="1">
        <v>8.5138999999999995E-7</v>
      </c>
      <c r="Z200" s="1">
        <v>9.1467999999999998E-7</v>
      </c>
      <c r="AA200" s="1">
        <v>9.7969000000000006E-7</v>
      </c>
      <c r="AB200" s="1">
        <v>1.0464000000000001E-6</v>
      </c>
      <c r="AC200" s="1">
        <v>1.1147999999999999E-6</v>
      </c>
      <c r="AD200" s="1">
        <v>1.1848000000000001E-6</v>
      </c>
      <c r="AE200" s="1">
        <v>1.2563999999999999E-6</v>
      </c>
      <c r="AF200" s="1">
        <v>1.3295999999999999E-6</v>
      </c>
      <c r="AG200" s="1">
        <v>1.4044000000000001E-6</v>
      </c>
      <c r="AH200" s="1">
        <v>1.4807000000000001E-6</v>
      </c>
      <c r="AI200" s="1">
        <v>1.5585E-6</v>
      </c>
      <c r="AJ200" s="1">
        <v>1.6378E-6</v>
      </c>
      <c r="AK200" s="1">
        <v>1.7184999999999999E-6</v>
      </c>
      <c r="AL200" s="1">
        <v>1.8007E-6</v>
      </c>
      <c r="AM200" s="1">
        <v>1.8842000000000001E-6</v>
      </c>
      <c r="AN200" s="1">
        <v>1.9690999999999999E-6</v>
      </c>
      <c r="AO200" s="1">
        <v>2.0553999999999998E-6</v>
      </c>
      <c r="AP200" s="1">
        <v>2.1428999999999998E-6</v>
      </c>
      <c r="AQ200" s="1">
        <v>2.2317000000000002E-6</v>
      </c>
      <c r="AR200" s="1">
        <v>2.3217000000000001E-6</v>
      </c>
      <c r="AS200" s="1">
        <v>2.4128999999999998E-6</v>
      </c>
      <c r="AT200" s="1">
        <v>2.5052000000000002E-6</v>
      </c>
      <c r="AU200" s="1">
        <v>2.5986E-6</v>
      </c>
      <c r="AV200" s="1">
        <v>2.6931000000000001E-6</v>
      </c>
      <c r="AW200" s="1">
        <v>2.7887000000000001E-6</v>
      </c>
      <c r="AX200" s="1">
        <v>2.8851999999999999E-6</v>
      </c>
      <c r="AY200" s="1">
        <v>2.9826999999999998E-6</v>
      </c>
    </row>
    <row r="201" spans="1:51">
      <c r="A201" t="s">
        <v>199</v>
      </c>
      <c r="B201" s="1">
        <v>1.0326E-16</v>
      </c>
      <c r="C201" s="1">
        <v>8.3517999999999994E-8</v>
      </c>
      <c r="D201" s="1">
        <v>2.0207000000000001E-7</v>
      </c>
      <c r="E201" s="1">
        <v>3.2501999999999998E-7</v>
      </c>
      <c r="F201" s="1">
        <v>4.5126999999999999E-7</v>
      </c>
      <c r="G201" s="1">
        <v>5.8083999999999995E-7</v>
      </c>
      <c r="H201" s="1">
        <v>7.1366E-7</v>
      </c>
      <c r="I201" s="1">
        <v>8.4990000000000001E-7</v>
      </c>
      <c r="J201" s="1">
        <v>9.8971999999999994E-7</v>
      </c>
      <c r="K201" s="1">
        <v>1.1332E-6</v>
      </c>
      <c r="L201" s="1">
        <v>1.2804000000000001E-6</v>
      </c>
      <c r="M201" s="1">
        <v>1.4314E-6</v>
      </c>
      <c r="N201" s="1">
        <v>1.5863E-6</v>
      </c>
      <c r="O201" s="1">
        <v>1.7452E-6</v>
      </c>
      <c r="P201" s="1">
        <v>1.9083E-6</v>
      </c>
      <c r="Q201" s="1">
        <v>2.0756000000000001E-6</v>
      </c>
      <c r="R201" s="1">
        <v>2.2473000000000001E-6</v>
      </c>
      <c r="S201" s="1">
        <v>2.4234E-6</v>
      </c>
      <c r="T201" s="1">
        <v>2.6041000000000002E-6</v>
      </c>
      <c r="U201" s="1">
        <v>2.7895000000000001E-6</v>
      </c>
      <c r="V201" s="1">
        <v>2.9797999999999998E-6</v>
      </c>
      <c r="W201" s="1">
        <v>3.1748999999999999E-6</v>
      </c>
      <c r="X201" s="1">
        <v>3.3751999999999999E-6</v>
      </c>
      <c r="Y201" s="1">
        <v>3.5806000000000001E-6</v>
      </c>
      <c r="Z201" s="1">
        <v>3.7913E-6</v>
      </c>
      <c r="AA201" s="1">
        <v>4.0075000000000002E-6</v>
      </c>
      <c r="AB201" s="1">
        <v>4.2292000000000001E-6</v>
      </c>
      <c r="AC201" s="1">
        <v>4.4565999999999998E-6</v>
      </c>
      <c r="AD201" s="1">
        <v>4.6897000000000002E-6</v>
      </c>
      <c r="AE201" s="1">
        <v>4.9289000000000004E-6</v>
      </c>
      <c r="AF201" s="1">
        <v>5.1739999999999999E-6</v>
      </c>
      <c r="AG201" s="1">
        <v>5.4253000000000004E-6</v>
      </c>
      <c r="AH201" s="1">
        <v>5.6829999999999996E-6</v>
      </c>
      <c r="AI201" s="1">
        <v>5.947E-6</v>
      </c>
      <c r="AJ201" s="1">
        <v>6.2175000000000002E-6</v>
      </c>
      <c r="AK201" s="1">
        <v>6.4946999999999998E-6</v>
      </c>
      <c r="AL201" s="1">
        <v>6.7787E-6</v>
      </c>
      <c r="AM201" s="1">
        <v>7.0694999999999998E-6</v>
      </c>
      <c r="AN201" s="1">
        <v>7.3672999999999997E-6</v>
      </c>
      <c r="AO201" s="1">
        <v>7.6722999999999994E-6</v>
      </c>
      <c r="AP201" s="1">
        <v>7.9843999999999993E-6</v>
      </c>
      <c r="AQ201" s="1">
        <v>8.3039000000000002E-6</v>
      </c>
      <c r="AR201" s="1">
        <v>8.6308000000000004E-6</v>
      </c>
      <c r="AS201" s="1">
        <v>8.9652000000000002E-6</v>
      </c>
      <c r="AT201" s="1">
        <v>9.3072999999999998E-6</v>
      </c>
      <c r="AU201" s="1">
        <v>9.6570999999999994E-6</v>
      </c>
      <c r="AV201" s="1">
        <v>1.0015E-5</v>
      </c>
      <c r="AW201" s="1">
        <v>1.0380000000000001E-5</v>
      </c>
      <c r="AX201" s="1">
        <v>1.0754000000000001E-5</v>
      </c>
      <c r="AY201" s="1">
        <v>1.1136E-5</v>
      </c>
    </row>
    <row r="202" spans="1:51">
      <c r="A202" t="s">
        <v>200</v>
      </c>
      <c r="B202" s="1">
        <v>1.1739E-15</v>
      </c>
      <c r="C202" s="1">
        <v>8.1504E-8</v>
      </c>
      <c r="D202" s="1">
        <v>1.6187999999999999E-7</v>
      </c>
      <c r="E202" s="1">
        <v>2.4115000000000001E-7</v>
      </c>
      <c r="F202" s="1">
        <v>3.1937999999999999E-7</v>
      </c>
      <c r="G202" s="1">
        <v>3.9663999999999998E-7</v>
      </c>
      <c r="H202" s="1">
        <v>4.7301000000000002E-7</v>
      </c>
      <c r="I202" s="1">
        <v>5.4852000000000004E-7</v>
      </c>
      <c r="J202" s="1">
        <v>6.2323999999999996E-7</v>
      </c>
      <c r="K202" s="1">
        <v>6.9721000000000003E-7</v>
      </c>
      <c r="L202" s="1">
        <v>7.7051000000000004E-7</v>
      </c>
      <c r="M202" s="1">
        <v>8.4317000000000005E-7</v>
      </c>
      <c r="N202" s="1">
        <v>9.1526E-7</v>
      </c>
      <c r="O202" s="1">
        <v>9.8683E-7</v>
      </c>
      <c r="P202" s="1">
        <v>1.0579000000000001E-6</v>
      </c>
      <c r="Q202" s="1">
        <v>1.1286000000000001E-6</v>
      </c>
      <c r="R202" s="1">
        <v>1.1990000000000001E-6</v>
      </c>
      <c r="S202" s="1">
        <v>1.269E-6</v>
      </c>
      <c r="T202" s="1">
        <v>1.3388E-6</v>
      </c>
      <c r="U202" s="1">
        <v>1.4083999999999999E-6</v>
      </c>
      <c r="V202" s="1">
        <v>1.4779000000000001E-6</v>
      </c>
      <c r="W202" s="1">
        <v>1.5473E-6</v>
      </c>
      <c r="X202" s="1">
        <v>1.6166999999999999E-6</v>
      </c>
      <c r="Y202" s="1">
        <v>1.686E-6</v>
      </c>
      <c r="Z202" s="1">
        <v>1.7555E-6</v>
      </c>
      <c r="AA202" s="1">
        <v>1.8251999999999999E-6</v>
      </c>
      <c r="AB202" s="1">
        <v>1.8950000000000001E-6</v>
      </c>
      <c r="AC202" s="1">
        <v>1.9651E-6</v>
      </c>
      <c r="AD202" s="1">
        <v>2.0354E-6</v>
      </c>
      <c r="AE202" s="1">
        <v>2.1061999999999998E-6</v>
      </c>
      <c r="AF202" s="1">
        <v>2.1774000000000001E-6</v>
      </c>
      <c r="AG202" s="1">
        <v>2.249E-6</v>
      </c>
      <c r="AH202" s="1">
        <v>2.3211999999999999E-6</v>
      </c>
      <c r="AI202" s="1">
        <v>2.3939999999999999E-6</v>
      </c>
      <c r="AJ202" s="1">
        <v>2.4675000000000001E-6</v>
      </c>
      <c r="AK202" s="1">
        <v>2.5417000000000002E-6</v>
      </c>
      <c r="AL202" s="1">
        <v>2.6166000000000001E-6</v>
      </c>
      <c r="AM202" s="1">
        <v>2.6923E-6</v>
      </c>
      <c r="AN202" s="1">
        <v>2.7690000000000001E-6</v>
      </c>
      <c r="AO202" s="1">
        <v>2.8466E-6</v>
      </c>
      <c r="AP202" s="1">
        <v>2.9252E-6</v>
      </c>
      <c r="AQ202" s="1">
        <v>3.0048999999999998E-6</v>
      </c>
      <c r="AR202" s="1">
        <v>3.0857E-6</v>
      </c>
      <c r="AS202" s="1">
        <v>3.1677000000000002E-6</v>
      </c>
      <c r="AT202" s="1">
        <v>3.2509000000000001E-6</v>
      </c>
      <c r="AU202" s="1">
        <v>3.3353999999999999E-6</v>
      </c>
      <c r="AV202" s="1">
        <v>3.4213000000000002E-6</v>
      </c>
      <c r="AW202" s="1">
        <v>3.5087E-6</v>
      </c>
      <c r="AX202" s="1">
        <v>3.5974999999999999E-6</v>
      </c>
      <c r="AY202" s="1">
        <v>3.6878000000000001E-6</v>
      </c>
    </row>
    <row r="203" spans="1:51">
      <c r="A203" t="s">
        <v>201</v>
      </c>
      <c r="B203" s="1">
        <v>6.6124000000000002E-13</v>
      </c>
      <c r="C203" s="1">
        <v>4.8966999999999998E-8</v>
      </c>
      <c r="D203" s="1">
        <v>9.9893999999999994E-8</v>
      </c>
      <c r="E203" s="1">
        <v>1.5276E-7</v>
      </c>
      <c r="F203" s="1">
        <v>2.0753999999999999E-7</v>
      </c>
      <c r="G203" s="1">
        <v>2.6425E-7</v>
      </c>
      <c r="H203" s="1">
        <v>3.2267000000000002E-7</v>
      </c>
      <c r="I203" s="1">
        <v>3.8304999999999998E-7</v>
      </c>
      <c r="J203" s="1">
        <v>4.4528999999999999E-7</v>
      </c>
      <c r="K203" s="1">
        <v>5.0941000000000001E-7</v>
      </c>
      <c r="L203" s="1">
        <v>5.7538000000000001E-7</v>
      </c>
      <c r="M203" s="1">
        <v>6.4320000000000004E-7</v>
      </c>
      <c r="N203" s="1">
        <v>7.1287999999999996E-7</v>
      </c>
      <c r="O203" s="1">
        <v>7.8439E-7</v>
      </c>
      <c r="P203" s="1">
        <v>8.5774999999999996E-7</v>
      </c>
      <c r="Q203" s="1">
        <v>9.3295E-7</v>
      </c>
      <c r="R203" s="1">
        <v>1.0100000000000001E-6</v>
      </c>
      <c r="S203" s="1">
        <v>1.0889000000000001E-6</v>
      </c>
      <c r="T203" s="1">
        <v>1.1696E-6</v>
      </c>
      <c r="U203" s="1">
        <v>1.2521E-6</v>
      </c>
      <c r="V203" s="1">
        <v>1.3365E-6</v>
      </c>
      <c r="W203" s="1">
        <v>1.4228E-6</v>
      </c>
      <c r="X203" s="1">
        <v>1.5109E-6</v>
      </c>
      <c r="Y203" s="1">
        <v>1.6009E-6</v>
      </c>
      <c r="Z203" s="1">
        <v>1.6927999999999999E-6</v>
      </c>
      <c r="AA203" s="1">
        <v>1.7865E-6</v>
      </c>
      <c r="AB203" s="1">
        <v>1.8822E-6</v>
      </c>
      <c r="AC203" s="1">
        <v>1.9798000000000001E-6</v>
      </c>
      <c r="AD203" s="1">
        <v>2.0793000000000001E-6</v>
      </c>
      <c r="AE203" s="1">
        <v>2.1807999999999999E-6</v>
      </c>
      <c r="AF203" s="1">
        <v>2.2842000000000001E-6</v>
      </c>
      <c r="AG203" s="1">
        <v>2.3897000000000002E-6</v>
      </c>
      <c r="AH203" s="1">
        <v>2.4972E-6</v>
      </c>
      <c r="AI203" s="1">
        <v>2.6068000000000002E-6</v>
      </c>
      <c r="AJ203" s="1">
        <v>2.7184000000000001E-6</v>
      </c>
      <c r="AK203" s="1">
        <v>2.8322000000000002E-6</v>
      </c>
      <c r="AL203" s="1">
        <v>2.9481000000000002E-6</v>
      </c>
      <c r="AM203" s="1">
        <v>3.0662E-6</v>
      </c>
      <c r="AN203" s="1">
        <v>3.1864999999999999E-6</v>
      </c>
      <c r="AO203" s="1">
        <v>3.309E-6</v>
      </c>
      <c r="AP203" s="1">
        <v>3.4338999999999999E-6</v>
      </c>
      <c r="AQ203" s="1">
        <v>3.5611999999999999E-6</v>
      </c>
      <c r="AR203" s="1">
        <v>3.6907999999999999E-6</v>
      </c>
      <c r="AS203" s="1">
        <v>3.8229000000000003E-6</v>
      </c>
      <c r="AT203" s="1">
        <v>3.9574999999999998E-6</v>
      </c>
      <c r="AU203" s="1">
        <v>4.0945999999999997E-6</v>
      </c>
      <c r="AV203" s="1">
        <v>4.2343999999999996E-6</v>
      </c>
      <c r="AW203" s="1">
        <v>4.3768000000000002E-6</v>
      </c>
      <c r="AX203" s="1">
        <v>4.5220000000000001E-6</v>
      </c>
      <c r="AY203" s="1">
        <v>4.6700000000000002E-6</v>
      </c>
    </row>
    <row r="204" spans="1:51">
      <c r="A204" t="s">
        <v>202</v>
      </c>
      <c r="B204" s="1">
        <v>2.2213000000000001E-13</v>
      </c>
      <c r="C204" s="1">
        <v>1.6050000000000001E-8</v>
      </c>
      <c r="D204" s="1">
        <v>3.1960999999999997E-8</v>
      </c>
      <c r="E204" s="1">
        <v>4.7741999999999998E-8</v>
      </c>
      <c r="F204" s="1">
        <v>6.3403000000000002E-8</v>
      </c>
      <c r="G204" s="1">
        <v>7.8950000000000002E-8</v>
      </c>
      <c r="H204" s="1">
        <v>9.4368000000000002E-8</v>
      </c>
      <c r="I204" s="1">
        <v>1.0969E-7</v>
      </c>
      <c r="J204" s="1">
        <v>1.2492999999999999E-7</v>
      </c>
      <c r="K204" s="1">
        <v>1.4007000000000001E-7</v>
      </c>
      <c r="L204" s="1">
        <v>1.5512999999999999E-7</v>
      </c>
      <c r="M204" s="1">
        <v>1.7011999999999999E-7</v>
      </c>
      <c r="N204" s="1">
        <v>1.8503000000000001E-7</v>
      </c>
      <c r="O204" s="1">
        <v>1.9987999999999999E-7</v>
      </c>
      <c r="P204" s="1">
        <v>2.1465999999999999E-7</v>
      </c>
      <c r="Q204" s="1">
        <v>2.2938000000000001E-7</v>
      </c>
      <c r="R204" s="1">
        <v>2.4405000000000002E-7</v>
      </c>
      <c r="S204" s="1">
        <v>2.5866000000000001E-7</v>
      </c>
      <c r="T204" s="1">
        <v>2.7322000000000001E-7</v>
      </c>
      <c r="U204" s="1">
        <v>2.8773E-7</v>
      </c>
      <c r="V204" s="1">
        <v>3.0219999999999999E-7</v>
      </c>
      <c r="W204" s="1">
        <v>3.1663E-7</v>
      </c>
      <c r="X204" s="1">
        <v>3.3101E-7</v>
      </c>
      <c r="Y204" s="1">
        <v>3.4536000000000002E-7</v>
      </c>
      <c r="Z204" s="1">
        <v>3.5966999999999999E-7</v>
      </c>
      <c r="AA204" s="1">
        <v>3.7394000000000003E-7</v>
      </c>
      <c r="AB204" s="1">
        <v>3.8818000000000003E-7</v>
      </c>
      <c r="AC204" s="1">
        <v>4.0238999999999999E-7</v>
      </c>
      <c r="AD204" s="1">
        <v>4.1656000000000002E-7</v>
      </c>
      <c r="AE204" s="1">
        <v>4.3071000000000002E-7</v>
      </c>
      <c r="AF204" s="1">
        <v>4.4481999999999998E-7</v>
      </c>
      <c r="AG204" s="1">
        <v>4.5891000000000002E-7</v>
      </c>
      <c r="AH204" s="1">
        <v>4.7296999999999998E-7</v>
      </c>
      <c r="AI204" s="1">
        <v>4.8699999999999995E-7</v>
      </c>
      <c r="AJ204" s="1">
        <v>5.0101000000000001E-7</v>
      </c>
      <c r="AK204" s="1">
        <v>5.1498000000000002E-7</v>
      </c>
      <c r="AL204" s="1">
        <v>5.2893000000000001E-7</v>
      </c>
      <c r="AM204" s="1">
        <v>5.4285999999999998E-7</v>
      </c>
      <c r="AN204" s="1">
        <v>5.5675999999999996E-7</v>
      </c>
      <c r="AO204" s="1">
        <v>5.7062999999999997E-7</v>
      </c>
      <c r="AP204" s="1">
        <v>5.8446999999999999E-7</v>
      </c>
      <c r="AQ204" s="1">
        <v>5.9828999999999999E-7</v>
      </c>
      <c r="AR204" s="1">
        <v>6.1208000000000001E-7</v>
      </c>
      <c r="AS204" s="1">
        <v>6.2584000000000005E-7</v>
      </c>
      <c r="AT204" s="1">
        <v>6.3957E-7</v>
      </c>
      <c r="AU204" s="1">
        <v>6.5328000000000004E-7</v>
      </c>
      <c r="AV204" s="1">
        <v>6.6695000000000003E-7</v>
      </c>
      <c r="AW204" s="1">
        <v>6.8059999999999999E-7</v>
      </c>
      <c r="AX204" s="1">
        <v>6.9421000000000002E-7</v>
      </c>
      <c r="AY204" s="1">
        <v>7.0780000000000002E-7</v>
      </c>
    </row>
    <row r="205" spans="1:51">
      <c r="A205" t="s">
        <v>203</v>
      </c>
      <c r="B205" s="1">
        <v>3.7975000000000002E-13</v>
      </c>
      <c r="C205" s="1">
        <v>2.7225000000000001E-8</v>
      </c>
      <c r="D205" s="1">
        <v>5.3822999999999998E-8</v>
      </c>
      <c r="E205" s="1">
        <v>7.9818999999999995E-8</v>
      </c>
      <c r="F205" s="1">
        <v>1.0525000000000001E-7</v>
      </c>
      <c r="G205" s="1">
        <v>1.3014E-7</v>
      </c>
      <c r="H205" s="1">
        <v>1.5452000000000001E-7</v>
      </c>
      <c r="I205" s="1">
        <v>1.7842999999999999E-7</v>
      </c>
      <c r="J205" s="1">
        <v>2.0188000000000001E-7</v>
      </c>
      <c r="K205" s="1">
        <v>2.2490999999999999E-7</v>
      </c>
      <c r="L205" s="1">
        <v>2.4755000000000002E-7</v>
      </c>
      <c r="M205" s="1">
        <v>2.6981000000000001E-7</v>
      </c>
      <c r="N205" s="1">
        <v>2.9172000000000002E-7</v>
      </c>
      <c r="O205" s="1">
        <v>3.1329999999999998E-7</v>
      </c>
      <c r="P205" s="1">
        <v>3.3457000000000001E-7</v>
      </c>
      <c r="Q205" s="1">
        <v>3.5555999999999999E-7</v>
      </c>
      <c r="R205" s="1">
        <v>3.7628999999999999E-7</v>
      </c>
      <c r="S205" s="1">
        <v>3.9676000000000001E-7</v>
      </c>
      <c r="T205" s="1">
        <v>4.1702000000000001E-7</v>
      </c>
      <c r="U205" s="1">
        <v>4.3706000000000002E-7</v>
      </c>
      <c r="V205" s="1">
        <v>4.5691999999999999E-7</v>
      </c>
      <c r="W205" s="1">
        <v>4.7660000000000002E-7</v>
      </c>
      <c r="X205" s="1">
        <v>4.9612999999999998E-7</v>
      </c>
      <c r="Y205" s="1">
        <v>5.1551000000000004E-7</v>
      </c>
      <c r="Z205" s="1">
        <v>5.3476999999999996E-7</v>
      </c>
      <c r="AA205" s="1">
        <v>5.5392000000000003E-7</v>
      </c>
      <c r="AB205" s="1">
        <v>5.7298000000000004E-7</v>
      </c>
      <c r="AC205" s="1">
        <v>5.9195999999999996E-7</v>
      </c>
      <c r="AD205" s="1">
        <v>6.1086999999999996E-7</v>
      </c>
      <c r="AE205" s="1">
        <v>6.2972999999999996E-7</v>
      </c>
      <c r="AF205" s="1">
        <v>6.4855999999999998E-7</v>
      </c>
      <c r="AG205" s="1">
        <v>6.6734999999999995E-7</v>
      </c>
      <c r="AH205" s="1">
        <v>6.8614000000000003E-7</v>
      </c>
      <c r="AI205" s="1">
        <v>7.0492000000000004E-7</v>
      </c>
      <c r="AJ205" s="1">
        <v>7.2371999999999997E-7</v>
      </c>
      <c r="AK205" s="1">
        <v>7.4254999999999999E-7</v>
      </c>
      <c r="AL205" s="1">
        <v>7.6140999999999999E-7</v>
      </c>
      <c r="AM205" s="1">
        <v>7.8031999999999999E-7</v>
      </c>
      <c r="AN205" s="1">
        <v>7.9928999999999995E-7</v>
      </c>
      <c r="AO205" s="1">
        <v>8.1834000000000001E-7</v>
      </c>
      <c r="AP205" s="1">
        <v>8.3747000000000005E-7</v>
      </c>
      <c r="AQ205" s="1">
        <v>8.5669999999999999E-7</v>
      </c>
      <c r="AR205" s="1">
        <v>8.7604E-7</v>
      </c>
      <c r="AS205" s="1">
        <v>8.9548999999999998E-7</v>
      </c>
      <c r="AT205" s="1">
        <v>9.1508000000000001E-7</v>
      </c>
      <c r="AU205" s="1">
        <v>9.3480999999999999E-7</v>
      </c>
      <c r="AV205" s="1">
        <v>9.5469999999999994E-7</v>
      </c>
      <c r="AW205" s="1">
        <v>9.7475999999999992E-7</v>
      </c>
      <c r="AX205" s="1">
        <v>9.9498999999999994E-7</v>
      </c>
      <c r="AY205" s="1">
        <v>1.0154000000000001E-6</v>
      </c>
    </row>
    <row r="206" spans="1:51">
      <c r="A206" t="s">
        <v>204</v>
      </c>
      <c r="B206" s="1">
        <v>1.4765999999999999E-16</v>
      </c>
      <c r="C206" s="1">
        <v>3.3513000000000001E-10</v>
      </c>
      <c r="D206" s="1">
        <v>1.0779E-9</v>
      </c>
      <c r="E206" s="1">
        <v>2.0162000000000001E-9</v>
      </c>
      <c r="F206" s="1">
        <v>3.0444E-9</v>
      </c>
      <c r="G206" s="1">
        <v>4.1102000000000001E-9</v>
      </c>
      <c r="H206" s="1">
        <v>5.1590000000000001E-9</v>
      </c>
      <c r="I206" s="1">
        <v>6.2304999999999999E-9</v>
      </c>
      <c r="J206" s="1">
        <v>7.2974999999999997E-9</v>
      </c>
      <c r="K206" s="1">
        <v>8.3574000000000001E-9</v>
      </c>
      <c r="L206" s="1">
        <v>9.4095999999999994E-9</v>
      </c>
      <c r="M206" s="1">
        <v>1.0454000000000001E-8</v>
      </c>
      <c r="N206" s="1">
        <v>1.1491E-8</v>
      </c>
      <c r="O206" s="1">
        <v>1.2522E-8</v>
      </c>
      <c r="P206" s="1">
        <v>1.3547E-8</v>
      </c>
      <c r="Q206" s="1">
        <v>1.4567000000000001E-8</v>
      </c>
      <c r="R206" s="1">
        <v>1.5583000000000001E-8</v>
      </c>
      <c r="S206" s="1">
        <v>1.6595999999999999E-8</v>
      </c>
      <c r="T206" s="1">
        <v>1.7605999999999999E-8</v>
      </c>
      <c r="U206" s="1">
        <v>1.8615000000000002E-8</v>
      </c>
      <c r="V206" s="1">
        <v>1.9623E-8</v>
      </c>
      <c r="W206" s="1">
        <v>2.0631000000000001E-8</v>
      </c>
      <c r="X206" s="1">
        <v>2.1638999999999999E-8</v>
      </c>
      <c r="Y206" s="1">
        <v>2.2650000000000001E-8</v>
      </c>
      <c r="Z206" s="1">
        <v>2.3662E-8</v>
      </c>
      <c r="AA206" s="1">
        <v>2.4678999999999999E-8</v>
      </c>
      <c r="AB206" s="1">
        <v>2.5699000000000001E-8</v>
      </c>
      <c r="AC206" s="1">
        <v>2.6724000000000002E-8</v>
      </c>
      <c r="AD206" s="1">
        <v>2.7754999999999999E-8</v>
      </c>
      <c r="AE206" s="1">
        <v>2.8792000000000001E-8</v>
      </c>
      <c r="AF206" s="1">
        <v>2.9836000000000003E-8</v>
      </c>
      <c r="AG206" s="1">
        <v>3.0889E-8</v>
      </c>
      <c r="AH206" s="1">
        <v>3.1949999999999998E-8</v>
      </c>
      <c r="AI206" s="1">
        <v>3.3022000000000003E-8</v>
      </c>
      <c r="AJ206" s="1">
        <v>3.4103999999999999E-8</v>
      </c>
      <c r="AK206" s="1">
        <v>3.5197000000000001E-8</v>
      </c>
      <c r="AL206" s="1">
        <v>3.6302000000000003E-8</v>
      </c>
      <c r="AM206" s="1">
        <v>3.742E-8</v>
      </c>
      <c r="AN206" s="1">
        <v>3.8553000000000001E-8</v>
      </c>
      <c r="AO206" s="1">
        <v>3.9699999999999998E-8</v>
      </c>
      <c r="AP206" s="1">
        <v>4.0863E-8</v>
      </c>
      <c r="AQ206" s="1">
        <v>4.2042E-8</v>
      </c>
      <c r="AR206" s="1">
        <v>4.3239000000000001E-8</v>
      </c>
      <c r="AS206" s="1">
        <v>4.4454000000000002E-8</v>
      </c>
      <c r="AT206" s="1">
        <v>4.5689E-8</v>
      </c>
      <c r="AU206" s="1">
        <v>4.6944E-8</v>
      </c>
      <c r="AV206" s="1">
        <v>4.8219999999999998E-8</v>
      </c>
      <c r="AW206" s="1">
        <v>4.9519000000000002E-8</v>
      </c>
      <c r="AX206" s="1">
        <v>5.0840999999999998E-8</v>
      </c>
      <c r="AY206" s="1">
        <v>5.2187999999999997E-8</v>
      </c>
    </row>
    <row r="207" spans="1:51">
      <c r="A207" t="s">
        <v>205</v>
      </c>
      <c r="B207" s="1">
        <v>1.4014E-19</v>
      </c>
      <c r="C207" s="1">
        <v>8.3264999999999996E-11</v>
      </c>
      <c r="D207" s="1">
        <v>5.5255000000000002E-10</v>
      </c>
      <c r="E207" s="1">
        <v>1.5931E-9</v>
      </c>
      <c r="F207" s="1">
        <v>3.2789999999999999E-9</v>
      </c>
      <c r="G207" s="1">
        <v>5.6290999999999999E-9</v>
      </c>
      <c r="H207" s="1">
        <v>8.6297999999999993E-9</v>
      </c>
      <c r="I207" s="1">
        <v>1.2255E-8</v>
      </c>
      <c r="J207" s="1">
        <v>1.6489E-8</v>
      </c>
      <c r="K207" s="1">
        <v>2.1305000000000001E-8</v>
      </c>
      <c r="L207" s="1">
        <v>2.6677999999999999E-8</v>
      </c>
      <c r="M207" s="1">
        <v>3.2579999999999998E-8</v>
      </c>
      <c r="N207" s="1">
        <v>3.8986999999999997E-8</v>
      </c>
      <c r="O207" s="1">
        <v>4.5872000000000002E-8</v>
      </c>
      <c r="P207" s="1">
        <v>5.3214000000000003E-8</v>
      </c>
      <c r="Q207" s="1">
        <v>6.0990000000000005E-8</v>
      </c>
      <c r="R207" s="1">
        <v>6.9177999999999999E-8</v>
      </c>
      <c r="S207" s="1">
        <v>7.7759000000000002E-8</v>
      </c>
      <c r="T207" s="1">
        <v>8.6713000000000004E-8</v>
      </c>
      <c r="U207" s="1">
        <v>9.6024E-8</v>
      </c>
      <c r="V207" s="1">
        <v>1.0567000000000001E-7</v>
      </c>
      <c r="W207" s="1">
        <v>1.1565000000000001E-7</v>
      </c>
      <c r="X207" s="1">
        <v>1.2592999999999999E-7</v>
      </c>
      <c r="Y207" s="1">
        <v>1.3650000000000001E-7</v>
      </c>
      <c r="Z207" s="1">
        <v>1.4735000000000001E-7</v>
      </c>
      <c r="AA207" s="1">
        <v>1.5848E-7</v>
      </c>
      <c r="AB207" s="1">
        <v>1.6985E-7</v>
      </c>
      <c r="AC207" s="1">
        <v>1.8148000000000001E-7</v>
      </c>
      <c r="AD207" s="1">
        <v>1.9334000000000001E-7</v>
      </c>
      <c r="AE207" s="1">
        <v>2.0542E-7</v>
      </c>
      <c r="AF207" s="1">
        <v>2.1773E-7</v>
      </c>
      <c r="AG207" s="1">
        <v>2.3024E-7</v>
      </c>
      <c r="AH207" s="1">
        <v>2.4296E-7</v>
      </c>
      <c r="AI207" s="1">
        <v>2.5586999999999997E-7</v>
      </c>
      <c r="AJ207" s="1">
        <v>2.6897000000000001E-7</v>
      </c>
      <c r="AK207" s="1">
        <v>2.8224999999999998E-7</v>
      </c>
      <c r="AL207" s="1">
        <v>2.9572E-7</v>
      </c>
      <c r="AM207" s="1">
        <v>3.0935E-7</v>
      </c>
      <c r="AN207" s="1">
        <v>3.2315999999999999E-7</v>
      </c>
      <c r="AO207" s="1">
        <v>3.3714000000000001E-7</v>
      </c>
      <c r="AP207" s="1">
        <v>3.5128000000000001E-7</v>
      </c>
      <c r="AQ207" s="1">
        <v>3.6558000000000002E-7</v>
      </c>
      <c r="AR207" s="1">
        <v>3.8005000000000002E-7</v>
      </c>
      <c r="AS207" s="1">
        <v>3.9467000000000003E-7</v>
      </c>
      <c r="AT207" s="1">
        <v>4.0945E-7</v>
      </c>
      <c r="AU207" s="1">
        <v>4.2439E-7</v>
      </c>
      <c r="AV207" s="1">
        <v>4.3949000000000003E-7</v>
      </c>
      <c r="AW207" s="1">
        <v>4.5474000000000001E-7</v>
      </c>
      <c r="AX207" s="1">
        <v>4.7016000000000002E-7</v>
      </c>
      <c r="AY207" s="1">
        <v>4.8573000000000005E-7</v>
      </c>
    </row>
    <row r="208" spans="1:51">
      <c r="A208" t="s">
        <v>206</v>
      </c>
      <c r="B208" s="1">
        <v>1.3019999999999999E-13</v>
      </c>
      <c r="C208" s="1">
        <v>9.3123999999999994E-9</v>
      </c>
      <c r="D208" s="1">
        <v>1.8361000000000001E-8</v>
      </c>
      <c r="E208" s="1">
        <v>2.7176000000000001E-8</v>
      </c>
      <c r="F208" s="1">
        <v>3.5789999999999998E-8</v>
      </c>
      <c r="G208" s="1">
        <v>4.4236E-8</v>
      </c>
      <c r="H208" s="1">
        <v>5.2537999999999997E-8</v>
      </c>
      <c r="I208" s="1">
        <v>6.0735999999999995E-8</v>
      </c>
      <c r="J208" s="1">
        <v>6.8857000000000006E-8</v>
      </c>
      <c r="K208" s="1">
        <v>7.6926999999999998E-8</v>
      </c>
      <c r="L208" s="1">
        <v>8.4971E-8</v>
      </c>
      <c r="M208" s="1">
        <v>9.3014000000000002E-8</v>
      </c>
      <c r="N208" s="1">
        <v>1.0108E-7</v>
      </c>
      <c r="O208" s="1">
        <v>1.0918E-7</v>
      </c>
      <c r="P208" s="1">
        <v>1.1734E-7</v>
      </c>
      <c r="Q208" s="1">
        <v>1.2557999999999999E-7</v>
      </c>
      <c r="R208" s="1">
        <v>1.3391000000000001E-7</v>
      </c>
      <c r="S208" s="1">
        <v>1.4235E-7</v>
      </c>
      <c r="T208" s="1">
        <v>1.5092E-7</v>
      </c>
      <c r="U208" s="1">
        <v>1.5961000000000001E-7</v>
      </c>
      <c r="V208" s="1">
        <v>1.6845999999999999E-7</v>
      </c>
      <c r="W208" s="1">
        <v>1.7746E-7</v>
      </c>
      <c r="X208" s="1">
        <v>1.8663E-7</v>
      </c>
      <c r="Y208" s="1">
        <v>1.9598000000000001E-7</v>
      </c>
      <c r="Z208" s="1">
        <v>2.0550999999999999E-7</v>
      </c>
      <c r="AA208" s="1">
        <v>2.1523E-7</v>
      </c>
      <c r="AB208" s="1">
        <v>2.2515E-7</v>
      </c>
      <c r="AC208" s="1">
        <v>2.3528E-7</v>
      </c>
      <c r="AD208" s="1">
        <v>2.4560999999999999E-7</v>
      </c>
      <c r="AE208" s="1">
        <v>2.5615999999999999E-7</v>
      </c>
      <c r="AF208" s="1">
        <v>2.6693000000000002E-7</v>
      </c>
      <c r="AG208" s="1">
        <v>2.7793E-7</v>
      </c>
      <c r="AH208" s="1">
        <v>2.8915000000000002E-7</v>
      </c>
      <c r="AI208" s="1">
        <v>3.0059999999999998E-7</v>
      </c>
      <c r="AJ208" s="1">
        <v>3.1227999999999999E-7</v>
      </c>
      <c r="AK208" s="1">
        <v>3.2418999999999999E-7</v>
      </c>
      <c r="AL208" s="1">
        <v>3.3634000000000001E-7</v>
      </c>
      <c r="AM208" s="1">
        <v>3.4873000000000003E-7</v>
      </c>
      <c r="AN208" s="1">
        <v>3.6136E-7</v>
      </c>
      <c r="AO208" s="1">
        <v>3.7422999999999998E-7</v>
      </c>
      <c r="AP208" s="1">
        <v>3.8734000000000003E-7</v>
      </c>
      <c r="AQ208" s="1">
        <v>4.0069000000000002E-7</v>
      </c>
      <c r="AR208" s="1">
        <v>4.1427999999999997E-7</v>
      </c>
      <c r="AS208" s="1">
        <v>4.2812E-7</v>
      </c>
      <c r="AT208" s="1">
        <v>4.4219999999999998E-7</v>
      </c>
      <c r="AU208" s="1">
        <v>4.5653000000000003E-7</v>
      </c>
      <c r="AV208" s="1">
        <v>4.7109999999999998E-7</v>
      </c>
      <c r="AW208" s="1">
        <v>4.8591000000000004E-7</v>
      </c>
      <c r="AX208" s="1">
        <v>5.0096999999999997E-7</v>
      </c>
      <c r="AY208" s="1">
        <v>5.1626999999999995E-7</v>
      </c>
    </row>
    <row r="209" spans="1:51">
      <c r="A209" t="s">
        <v>207</v>
      </c>
      <c r="B209" s="1">
        <v>8.1036000000000002E-14</v>
      </c>
      <c r="C209" s="1">
        <v>5.9738999999999998E-9</v>
      </c>
      <c r="D209" s="1">
        <v>1.2123E-8</v>
      </c>
      <c r="E209" s="1">
        <v>1.8445000000000001E-8</v>
      </c>
      <c r="F209" s="1">
        <v>2.4941999999999999E-8</v>
      </c>
      <c r="G209" s="1">
        <v>3.1613E-8</v>
      </c>
      <c r="H209" s="1">
        <v>3.8432999999999997E-8</v>
      </c>
      <c r="I209" s="1">
        <v>4.5434000000000002E-8</v>
      </c>
      <c r="J209" s="1">
        <v>5.2608999999999998E-8</v>
      </c>
      <c r="K209" s="1">
        <v>5.9961000000000003E-8</v>
      </c>
      <c r="L209" s="1">
        <v>6.7491000000000005E-8</v>
      </c>
      <c r="M209" s="1">
        <v>7.5203000000000002E-8</v>
      </c>
      <c r="N209" s="1">
        <v>8.3099999999999996E-8</v>
      </c>
      <c r="O209" s="1">
        <v>9.1185999999999993E-8</v>
      </c>
      <c r="P209" s="1">
        <v>9.9465999999999999E-8</v>
      </c>
      <c r="Q209" s="1">
        <v>1.0794E-7</v>
      </c>
      <c r="R209" s="1">
        <v>1.1661999999999999E-7</v>
      </c>
      <c r="S209" s="1">
        <v>1.2550999999999999E-7</v>
      </c>
      <c r="T209" s="1">
        <v>1.3461000000000001E-7</v>
      </c>
      <c r="U209" s="1">
        <v>1.4394E-7</v>
      </c>
      <c r="V209" s="1">
        <v>1.5349000000000001E-7</v>
      </c>
      <c r="W209" s="1">
        <v>1.6327000000000001E-7</v>
      </c>
      <c r="X209" s="1">
        <v>1.7329000000000001E-7</v>
      </c>
      <c r="Y209" s="1">
        <v>1.8356000000000001E-7</v>
      </c>
      <c r="Z209" s="1">
        <v>1.9408E-7</v>
      </c>
      <c r="AA209" s="1">
        <v>2.0487000000000001E-7</v>
      </c>
      <c r="AB209" s="1">
        <v>2.1591999999999999E-7</v>
      </c>
      <c r="AC209" s="1">
        <v>2.2725E-7</v>
      </c>
      <c r="AD209" s="1">
        <v>2.3886000000000001E-7</v>
      </c>
      <c r="AE209" s="1">
        <v>2.5077000000000001E-7</v>
      </c>
      <c r="AF209" s="1">
        <v>2.6296999999999998E-7</v>
      </c>
      <c r="AG209" s="1">
        <v>2.7548999999999999E-7</v>
      </c>
      <c r="AH209" s="1">
        <v>2.8831999999999998E-7</v>
      </c>
      <c r="AI209" s="1">
        <v>3.0148000000000002E-7</v>
      </c>
      <c r="AJ209" s="1">
        <v>3.1497000000000002E-7</v>
      </c>
      <c r="AK209" s="1">
        <v>3.2879999999999998E-7</v>
      </c>
      <c r="AL209" s="1">
        <v>3.4298999999999998E-7</v>
      </c>
      <c r="AM209" s="1">
        <v>3.5754000000000001E-7</v>
      </c>
      <c r="AN209" s="1">
        <v>3.7244999999999998E-7</v>
      </c>
      <c r="AO209" s="1">
        <v>3.8774E-7</v>
      </c>
      <c r="AP209" s="1">
        <v>4.0342E-7</v>
      </c>
      <c r="AQ209" s="1">
        <v>4.1950000000000002E-7</v>
      </c>
      <c r="AR209" s="1">
        <v>4.3598000000000002E-7</v>
      </c>
      <c r="AS209" s="1">
        <v>4.5288000000000002E-7</v>
      </c>
      <c r="AT209" s="1">
        <v>4.7020000000000001E-7</v>
      </c>
      <c r="AU209" s="1">
        <v>4.8795000000000002E-7</v>
      </c>
      <c r="AV209" s="1">
        <v>5.0613999999999995E-7</v>
      </c>
      <c r="AW209" s="1">
        <v>5.2478999999999998E-7</v>
      </c>
      <c r="AX209" s="1">
        <v>5.4389999999999999E-7</v>
      </c>
      <c r="AY209" s="1">
        <v>5.6347999999999996E-7</v>
      </c>
    </row>
    <row r="210" spans="1:51">
      <c r="A210" t="s">
        <v>208</v>
      </c>
      <c r="B210" s="1">
        <v>4.1182000000000001E-14</v>
      </c>
      <c r="C210" s="1">
        <v>2.9751999999999998E-9</v>
      </c>
      <c r="D210" s="1">
        <v>5.9224000000000001E-9</v>
      </c>
      <c r="E210" s="1">
        <v>8.8458999999999998E-9</v>
      </c>
      <c r="F210" s="1">
        <v>1.1749999999999999E-8</v>
      </c>
      <c r="G210" s="1">
        <v>1.4639E-8</v>
      </c>
      <c r="H210" s="1">
        <v>1.7509999999999999E-8</v>
      </c>
      <c r="I210" s="1">
        <v>2.0374999999999999E-8</v>
      </c>
      <c r="J210" s="1">
        <v>2.3234999999999999E-8</v>
      </c>
      <c r="K210" s="1">
        <v>2.6092E-8</v>
      </c>
      <c r="L210" s="1">
        <v>2.8950000000000001E-8</v>
      </c>
      <c r="M210" s="1">
        <v>3.1812000000000001E-8</v>
      </c>
      <c r="N210" s="1">
        <v>3.4680999999999998E-8</v>
      </c>
      <c r="O210" s="1">
        <v>3.756E-8</v>
      </c>
      <c r="P210" s="1">
        <v>4.0450000000000002E-8</v>
      </c>
      <c r="Q210" s="1">
        <v>4.3356000000000001E-8</v>
      </c>
      <c r="R210" s="1">
        <v>4.6277999999999999E-8</v>
      </c>
      <c r="S210" s="1">
        <v>4.9221000000000001E-8</v>
      </c>
      <c r="T210" s="1">
        <v>5.2186000000000002E-8</v>
      </c>
      <c r="U210" s="1">
        <v>5.5175000000000003E-8</v>
      </c>
      <c r="V210" s="1">
        <v>5.8192000000000003E-8</v>
      </c>
      <c r="W210" s="1">
        <v>6.1236999999999994E-8</v>
      </c>
      <c r="X210" s="1">
        <v>6.4315000000000004E-8</v>
      </c>
      <c r="Y210" s="1">
        <v>6.7426999999999999E-8</v>
      </c>
      <c r="Z210" s="1">
        <v>7.0573999999999994E-8</v>
      </c>
      <c r="AA210" s="1">
        <v>7.3760999999999995E-8</v>
      </c>
      <c r="AB210" s="1">
        <v>7.6988000000000001E-8</v>
      </c>
      <c r="AC210" s="1">
        <v>8.0259000000000004E-8</v>
      </c>
      <c r="AD210" s="1">
        <v>8.3574000000000004E-8</v>
      </c>
      <c r="AE210" s="1">
        <v>8.6937999999999994E-8</v>
      </c>
      <c r="AF210" s="1">
        <v>9.0352000000000001E-8</v>
      </c>
      <c r="AG210" s="1">
        <v>9.3818E-8</v>
      </c>
      <c r="AH210" s="1">
        <v>9.7337999999999995E-8</v>
      </c>
      <c r="AI210" s="1">
        <v>1.0092000000000001E-7</v>
      </c>
      <c r="AJ210" s="1">
        <v>1.0455000000000001E-7</v>
      </c>
      <c r="AK210" s="1">
        <v>1.0825000000000001E-7</v>
      </c>
      <c r="AL210" s="1">
        <v>1.1202000000000001E-7</v>
      </c>
      <c r="AM210" s="1">
        <v>1.1585E-7</v>
      </c>
      <c r="AN210" s="1">
        <v>1.1975E-7</v>
      </c>
      <c r="AO210" s="1">
        <v>1.2372E-7</v>
      </c>
      <c r="AP210" s="1">
        <v>1.2777000000000001E-7</v>
      </c>
      <c r="AQ210" s="1">
        <v>1.3190000000000001E-7</v>
      </c>
      <c r="AR210" s="1">
        <v>1.3610000000000001E-7</v>
      </c>
      <c r="AS210" s="1">
        <v>1.4039E-7</v>
      </c>
      <c r="AT210" s="1">
        <v>1.4476999999999999E-7</v>
      </c>
      <c r="AU210" s="1">
        <v>1.4922999999999999E-7</v>
      </c>
      <c r="AV210" s="1">
        <v>1.5379E-7</v>
      </c>
      <c r="AW210" s="1">
        <v>1.5844000000000001E-7</v>
      </c>
      <c r="AX210" s="1">
        <v>1.6318999999999999E-7</v>
      </c>
      <c r="AY210" s="1">
        <v>1.6803999999999999E-7</v>
      </c>
    </row>
    <row r="211" spans="1:51">
      <c r="A211" t="s">
        <v>209</v>
      </c>
      <c r="B211" s="1">
        <v>2.1081E-14</v>
      </c>
      <c r="C211" s="1">
        <v>1.5483999999999999E-9</v>
      </c>
      <c r="D211" s="1">
        <v>3.1313000000000001E-9</v>
      </c>
      <c r="E211" s="1">
        <v>4.7505000000000001E-9</v>
      </c>
      <c r="F211" s="1">
        <v>6.4069999999999999E-9</v>
      </c>
      <c r="G211" s="1">
        <v>8.1023E-9</v>
      </c>
      <c r="H211" s="1">
        <v>9.8315999999999998E-9</v>
      </c>
      <c r="I211" s="1">
        <v>1.1603E-8</v>
      </c>
      <c r="J211" s="1">
        <v>1.3416000000000001E-8</v>
      </c>
      <c r="K211" s="1">
        <v>1.5271999999999999E-8</v>
      </c>
      <c r="L211" s="1">
        <v>1.7170999999999999E-8</v>
      </c>
      <c r="M211" s="1">
        <v>1.9116000000000001E-8</v>
      </c>
      <c r="N211" s="1">
        <v>2.1106000000000001E-8</v>
      </c>
      <c r="O211" s="1">
        <v>2.3143000000000001E-8</v>
      </c>
      <c r="P211" s="1">
        <v>2.5229E-8</v>
      </c>
      <c r="Q211" s="1">
        <v>2.7363999999999999E-8</v>
      </c>
      <c r="R211" s="1">
        <v>2.9548999999999999E-8</v>
      </c>
      <c r="S211" s="1">
        <v>3.1785999999999998E-8</v>
      </c>
      <c r="T211" s="1">
        <v>3.4076E-8</v>
      </c>
      <c r="U211" s="1">
        <v>3.6419999999999998E-8</v>
      </c>
      <c r="V211" s="1">
        <v>3.8818999999999998E-8</v>
      </c>
      <c r="W211" s="1">
        <v>4.1274000000000003E-8</v>
      </c>
      <c r="X211" s="1">
        <v>4.3787E-8</v>
      </c>
      <c r="Y211" s="1">
        <v>4.6358999999999998E-8</v>
      </c>
      <c r="Z211" s="1">
        <v>4.8992E-8</v>
      </c>
      <c r="AA211" s="1">
        <v>5.1685000000000003E-8</v>
      </c>
      <c r="AB211" s="1">
        <v>5.4441999999999999E-8</v>
      </c>
      <c r="AC211" s="1">
        <v>5.7263000000000001E-8</v>
      </c>
      <c r="AD211" s="1">
        <v>6.0149000000000005E-8</v>
      </c>
      <c r="AE211" s="1">
        <v>6.3103000000000006E-8</v>
      </c>
      <c r="AF211" s="1">
        <v>6.6126000000000006E-8</v>
      </c>
      <c r="AG211" s="1">
        <v>6.9218000000000005E-8</v>
      </c>
      <c r="AH211" s="1">
        <v>7.2382999999999994E-8</v>
      </c>
      <c r="AI211" s="1">
        <v>7.5620999999999999E-8</v>
      </c>
      <c r="AJ211" s="1">
        <v>7.8933999999999997E-8</v>
      </c>
      <c r="AK211" s="1">
        <v>8.2324000000000003E-8</v>
      </c>
      <c r="AL211" s="1">
        <v>8.5793999999999994E-8</v>
      </c>
      <c r="AM211" s="1">
        <v>8.9342999999999995E-8</v>
      </c>
      <c r="AN211" s="1">
        <v>9.2975999999999998E-8</v>
      </c>
      <c r="AO211" s="1">
        <v>9.6692000000000003E-8</v>
      </c>
      <c r="AP211" s="1">
        <v>1.0050000000000001E-7</v>
      </c>
      <c r="AQ211" s="1">
        <v>1.0439E-7</v>
      </c>
      <c r="AR211" s="1">
        <v>1.0837E-7</v>
      </c>
      <c r="AS211" s="1">
        <v>1.1245E-7</v>
      </c>
      <c r="AT211" s="1">
        <v>1.1661999999999999E-7</v>
      </c>
      <c r="AU211" s="1">
        <v>1.2088999999999999E-7</v>
      </c>
      <c r="AV211" s="1">
        <v>1.2526E-7</v>
      </c>
      <c r="AW211" s="1">
        <v>1.2974E-7</v>
      </c>
      <c r="AX211" s="1">
        <v>1.3432E-7</v>
      </c>
      <c r="AY211" s="1">
        <v>1.3901E-7</v>
      </c>
    </row>
    <row r="212" spans="1:51">
      <c r="A212" t="s">
        <v>210</v>
      </c>
      <c r="B212" s="1">
        <v>1.0264E-14</v>
      </c>
      <c r="C212" s="1">
        <v>1.4300999999999999E-12</v>
      </c>
      <c r="D212" s="1">
        <v>1.4372E-12</v>
      </c>
      <c r="E212" s="1">
        <v>1.4393999999999999E-12</v>
      </c>
      <c r="F212" s="1">
        <v>1.4431999999999999E-12</v>
      </c>
      <c r="G212" s="1">
        <v>1.4484E-12</v>
      </c>
      <c r="H212" s="1">
        <v>1.4506000000000001E-12</v>
      </c>
      <c r="I212" s="1">
        <v>1.4602999999999999E-12</v>
      </c>
      <c r="J212" s="1">
        <v>1.4692E-12</v>
      </c>
      <c r="K212" s="1">
        <v>1.4793E-12</v>
      </c>
      <c r="L212" s="1">
        <v>1.4907000000000001E-12</v>
      </c>
      <c r="M212" s="1">
        <v>1.5030999999999999E-12</v>
      </c>
      <c r="N212" s="1">
        <v>1.5167E-12</v>
      </c>
      <c r="O212" s="1">
        <v>1.5313999999999999E-12</v>
      </c>
      <c r="P212" s="1">
        <v>1.5471999999999999E-12</v>
      </c>
      <c r="Q212" s="1">
        <v>1.564E-12</v>
      </c>
      <c r="R212" s="1">
        <v>1.5818E-12</v>
      </c>
      <c r="S212" s="1">
        <v>1.6006000000000001E-12</v>
      </c>
      <c r="T212" s="1">
        <v>1.6204E-12</v>
      </c>
      <c r="U212" s="1">
        <v>1.6411999999999999E-12</v>
      </c>
      <c r="V212" s="1">
        <v>1.6628999999999999E-12</v>
      </c>
      <c r="W212" s="1">
        <v>1.6855E-12</v>
      </c>
      <c r="X212" s="1">
        <v>1.7091000000000001E-12</v>
      </c>
      <c r="Y212" s="1">
        <v>1.7336E-12</v>
      </c>
      <c r="Z212" s="1">
        <v>1.7591E-12</v>
      </c>
      <c r="AA212" s="1">
        <v>1.7854E-12</v>
      </c>
      <c r="AB212" s="1">
        <v>1.8126999999999999E-12</v>
      </c>
      <c r="AC212" s="1">
        <v>1.8408E-12</v>
      </c>
      <c r="AD212" s="1">
        <v>1.8698999999999999E-12</v>
      </c>
      <c r="AE212" s="1">
        <v>1.8999E-12</v>
      </c>
      <c r="AF212" s="1">
        <v>1.9307999999999998E-12</v>
      </c>
      <c r="AG212" s="1">
        <v>1.9627000000000001E-12</v>
      </c>
      <c r="AH212" s="1">
        <v>1.9955000000000001E-12</v>
      </c>
      <c r="AI212" s="1">
        <v>2.0291999999999999E-12</v>
      </c>
      <c r="AJ212" s="1">
        <v>2.0639000000000001E-12</v>
      </c>
      <c r="AK212" s="1">
        <v>2.0996000000000001E-12</v>
      </c>
      <c r="AL212" s="1">
        <v>2.1362000000000001E-12</v>
      </c>
      <c r="AM212" s="1">
        <v>2.1738999999999999E-12</v>
      </c>
      <c r="AN212" s="1">
        <v>2.2126000000000001E-12</v>
      </c>
      <c r="AO212" s="1">
        <v>2.2523E-12</v>
      </c>
      <c r="AP212" s="1">
        <v>2.2931E-12</v>
      </c>
      <c r="AQ212" s="1">
        <v>2.335E-12</v>
      </c>
      <c r="AR212" s="1">
        <v>2.3780000000000002E-12</v>
      </c>
      <c r="AS212" s="1">
        <v>2.4221999999999999E-12</v>
      </c>
      <c r="AT212" s="1">
        <v>2.4675000000000001E-12</v>
      </c>
      <c r="AU212" s="1">
        <v>2.5141E-12</v>
      </c>
      <c r="AV212" s="1">
        <v>2.5618999999999998E-12</v>
      </c>
      <c r="AW212" s="1">
        <v>2.6110000000000001E-12</v>
      </c>
      <c r="AX212" s="1">
        <v>2.6613999999999999E-12</v>
      </c>
      <c r="AY212" s="1">
        <v>2.7132000000000002E-12</v>
      </c>
    </row>
    <row r="213" spans="1:51">
      <c r="A213" t="s">
        <v>211</v>
      </c>
      <c r="B213" s="1">
        <v>4.0291000000000002E-17</v>
      </c>
      <c r="C213" s="1">
        <v>7.4019999999999999E-10</v>
      </c>
      <c r="D213" s="1">
        <v>1.4646999999999999E-9</v>
      </c>
      <c r="E213" s="1">
        <v>2.1744999999999999E-9</v>
      </c>
      <c r="F213" s="1">
        <v>2.8706E-9</v>
      </c>
      <c r="G213" s="1">
        <v>3.5539999999999999E-9</v>
      </c>
      <c r="H213" s="1">
        <v>4.2249999999999998E-9</v>
      </c>
      <c r="I213" s="1">
        <v>4.8850000000000004E-9</v>
      </c>
      <c r="J213" s="1">
        <v>5.5346999999999999E-9</v>
      </c>
      <c r="K213" s="1">
        <v>6.1749000000000003E-9</v>
      </c>
      <c r="L213" s="1">
        <v>6.8061999999999999E-9</v>
      </c>
      <c r="M213" s="1">
        <v>7.4291999999999999E-9</v>
      </c>
      <c r="N213" s="1">
        <v>8.0447000000000006E-9</v>
      </c>
      <c r="O213" s="1">
        <v>8.6532999999999995E-9</v>
      </c>
      <c r="P213" s="1">
        <v>9.2554999999999997E-9</v>
      </c>
      <c r="Q213" s="1">
        <v>9.8518000000000002E-9</v>
      </c>
      <c r="R213" s="1">
        <v>1.0443E-8</v>
      </c>
      <c r="S213" s="1">
        <v>1.1029000000000001E-8</v>
      </c>
      <c r="T213" s="1">
        <v>1.1611000000000001E-8</v>
      </c>
      <c r="U213" s="1">
        <v>1.2189000000000001E-8</v>
      </c>
      <c r="V213" s="1">
        <v>1.2763999999999999E-8</v>
      </c>
      <c r="W213" s="1">
        <v>1.3335999999999999E-8</v>
      </c>
      <c r="X213" s="1">
        <v>1.3904999999999999E-8</v>
      </c>
      <c r="Y213" s="1">
        <v>1.4472E-8</v>
      </c>
      <c r="Z213" s="1">
        <v>1.5037999999999999E-8</v>
      </c>
      <c r="AA213" s="1">
        <v>1.5602E-8</v>
      </c>
      <c r="AB213" s="1">
        <v>1.6164999999999999E-8</v>
      </c>
      <c r="AC213" s="1">
        <v>1.6727000000000001E-8</v>
      </c>
      <c r="AD213" s="1">
        <v>1.7290000000000001E-8</v>
      </c>
      <c r="AE213" s="1">
        <v>1.7852E-8</v>
      </c>
      <c r="AF213" s="1">
        <v>1.8413999999999999E-8</v>
      </c>
      <c r="AG213" s="1">
        <v>1.8976999999999998E-8</v>
      </c>
      <c r="AH213" s="1">
        <v>1.9542000000000001E-8</v>
      </c>
      <c r="AI213" s="1">
        <v>2.0106999999999999E-8</v>
      </c>
      <c r="AJ213" s="1">
        <v>2.0674E-8</v>
      </c>
      <c r="AK213" s="1">
        <v>2.1243E-8</v>
      </c>
      <c r="AL213" s="1">
        <v>2.1813999999999999E-8</v>
      </c>
      <c r="AM213" s="1">
        <v>2.2387999999999998E-8</v>
      </c>
      <c r="AN213" s="1">
        <v>2.2964E-8</v>
      </c>
      <c r="AO213" s="1">
        <v>2.3543000000000001E-8</v>
      </c>
      <c r="AP213" s="1">
        <v>2.4126E-8</v>
      </c>
      <c r="AQ213" s="1">
        <v>2.4712E-8</v>
      </c>
      <c r="AR213" s="1">
        <v>2.5302000000000001E-8</v>
      </c>
      <c r="AS213" s="1">
        <v>2.5895999999999999E-8</v>
      </c>
      <c r="AT213" s="1">
        <v>2.6493999999999999E-8</v>
      </c>
      <c r="AU213" s="1">
        <v>2.7097999999999999E-8</v>
      </c>
      <c r="AV213" s="1">
        <v>2.7706E-8</v>
      </c>
      <c r="AW213" s="1">
        <v>2.8320000000000001E-8</v>
      </c>
      <c r="AX213" s="1">
        <v>2.8938999999999999E-8</v>
      </c>
      <c r="AY213" s="1">
        <v>2.9563999999999999E-8</v>
      </c>
    </row>
    <row r="214" spans="1:51">
      <c r="A214" t="s">
        <v>212</v>
      </c>
      <c r="B214" s="1">
        <v>4.8417999999999999E-15</v>
      </c>
      <c r="C214" s="1">
        <v>3.5641000000000001E-10</v>
      </c>
      <c r="D214" s="1">
        <v>7.2223999999999998E-10</v>
      </c>
      <c r="E214" s="1">
        <v>1.0975E-9</v>
      </c>
      <c r="F214" s="1">
        <v>1.4822999999999999E-9</v>
      </c>
      <c r="G214" s="1">
        <v>1.8765999999999999E-9</v>
      </c>
      <c r="H214" s="1">
        <v>2.2791000000000001E-9</v>
      </c>
      <c r="I214" s="1">
        <v>2.6914E-9</v>
      </c>
      <c r="J214" s="1">
        <v>3.1130999999999999E-9</v>
      </c>
      <c r="K214" s="1">
        <v>3.5441999999999998E-9</v>
      </c>
      <c r="L214" s="1">
        <v>3.9845999999999997E-9</v>
      </c>
      <c r="M214" s="1">
        <v>4.4344000000000003E-9</v>
      </c>
      <c r="N214" s="1">
        <v>4.8935000000000001E-9</v>
      </c>
      <c r="O214" s="1">
        <v>5.3620000000000003E-9</v>
      </c>
      <c r="P214" s="1">
        <v>5.8397E-9</v>
      </c>
      <c r="Q214" s="1">
        <v>6.3268000000000001E-9</v>
      </c>
      <c r="R214" s="1">
        <v>6.8232000000000002E-9</v>
      </c>
      <c r="S214" s="1">
        <v>7.3289000000000002E-9</v>
      </c>
      <c r="T214" s="1">
        <v>7.8439000000000002E-9</v>
      </c>
      <c r="U214" s="1">
        <v>8.3683000000000006E-9</v>
      </c>
      <c r="V214" s="1">
        <v>8.9019000000000005E-9</v>
      </c>
      <c r="W214" s="1">
        <v>9.4448000000000003E-9</v>
      </c>
      <c r="X214" s="1">
        <v>9.9970000000000001E-9</v>
      </c>
      <c r="Y214" s="1">
        <v>1.0557999999999999E-8</v>
      </c>
      <c r="Z214" s="1">
        <v>1.1129E-8</v>
      </c>
      <c r="AA214" s="1">
        <v>1.1709000000000001E-8</v>
      </c>
      <c r="AB214" s="1">
        <v>1.2299E-8</v>
      </c>
      <c r="AC214" s="1">
        <v>1.2898000000000001E-8</v>
      </c>
      <c r="AD214" s="1">
        <v>1.3506E-8</v>
      </c>
      <c r="AE214" s="1">
        <v>1.4123E-8</v>
      </c>
      <c r="AF214" s="1">
        <v>1.475E-8</v>
      </c>
      <c r="AG214" s="1">
        <v>1.5387000000000001E-8</v>
      </c>
      <c r="AH214" s="1">
        <v>1.6032999999999999E-8</v>
      </c>
      <c r="AI214" s="1">
        <v>1.6688E-8</v>
      </c>
      <c r="AJ214" s="1">
        <v>1.7353E-8</v>
      </c>
      <c r="AK214" s="1">
        <v>1.8027E-8</v>
      </c>
      <c r="AL214" s="1">
        <v>1.8711999999999999E-8</v>
      </c>
      <c r="AM214" s="1">
        <v>1.9405000000000001E-8</v>
      </c>
      <c r="AN214" s="1">
        <v>2.0109000000000002E-8</v>
      </c>
      <c r="AO214" s="1">
        <v>2.0821999999999999E-8</v>
      </c>
      <c r="AP214" s="1">
        <v>2.1544999999999999E-8</v>
      </c>
      <c r="AQ214" s="1">
        <v>2.2277999999999999E-8</v>
      </c>
      <c r="AR214" s="1">
        <v>2.3021000000000001E-8</v>
      </c>
      <c r="AS214" s="1">
        <v>2.3774999999999999E-8</v>
      </c>
      <c r="AT214" s="1">
        <v>2.4538000000000001E-8</v>
      </c>
      <c r="AU214" s="1">
        <v>2.5311999999999999E-8</v>
      </c>
      <c r="AV214" s="1">
        <v>2.6096000000000001E-8</v>
      </c>
      <c r="AW214" s="1">
        <v>2.6890000000000001E-8</v>
      </c>
      <c r="AX214" s="1">
        <v>2.7695000000000001E-8</v>
      </c>
      <c r="AY214" s="1">
        <v>2.8511E-8</v>
      </c>
    </row>
    <row r="215" spans="1:51">
      <c r="A215" t="s">
        <v>213</v>
      </c>
      <c r="B215" s="1">
        <v>2.1957999999999999E-15</v>
      </c>
      <c r="C215" s="1">
        <v>1.5880000000000001E-10</v>
      </c>
      <c r="D215" s="1">
        <v>3.1634000000000002E-10</v>
      </c>
      <c r="E215" s="1">
        <v>4.7289999999999999E-10</v>
      </c>
      <c r="F215" s="1">
        <v>6.2875000000000003E-10</v>
      </c>
      <c r="G215" s="1">
        <v>7.8414000000000004E-10</v>
      </c>
      <c r="H215" s="1">
        <v>9.3906999999999994E-10</v>
      </c>
      <c r="I215" s="1">
        <v>1.0939999999999999E-9</v>
      </c>
      <c r="J215" s="1">
        <v>1.2491E-9</v>
      </c>
      <c r="K215" s="1">
        <v>1.4046000000000001E-9</v>
      </c>
      <c r="L215" s="1">
        <v>1.5604999999999999E-9</v>
      </c>
      <c r="M215" s="1">
        <v>1.7172E-9</v>
      </c>
      <c r="N215" s="1">
        <v>1.8748000000000002E-9</v>
      </c>
      <c r="O215" s="1">
        <v>2.0334E-9</v>
      </c>
      <c r="P215" s="1">
        <v>2.1930999999999998E-9</v>
      </c>
      <c r="Q215" s="1">
        <v>2.3542E-9</v>
      </c>
      <c r="R215" s="1">
        <v>2.5167999999999998E-9</v>
      </c>
      <c r="S215" s="1">
        <v>2.6809000000000001E-9</v>
      </c>
      <c r="T215" s="1">
        <v>2.8468000000000001E-9</v>
      </c>
      <c r="U215" s="1">
        <v>3.0144999999999999E-9</v>
      </c>
      <c r="V215" s="1">
        <v>3.1841999999999998E-9</v>
      </c>
      <c r="W215" s="1">
        <v>3.3559E-9</v>
      </c>
      <c r="X215" s="1">
        <v>3.5297999999999999E-9</v>
      </c>
      <c r="Y215" s="1">
        <v>3.7059999999999998E-9</v>
      </c>
      <c r="Z215" s="1">
        <v>3.8845E-9</v>
      </c>
      <c r="AA215" s="1">
        <v>4.0653999999999996E-9</v>
      </c>
      <c r="AB215" s="1">
        <v>4.2489000000000001E-9</v>
      </c>
      <c r="AC215" s="1">
        <v>4.4349999999999997E-9</v>
      </c>
      <c r="AD215" s="1">
        <v>4.6237999999999997E-9</v>
      </c>
      <c r="AE215" s="1">
        <v>4.8153999999999997E-9</v>
      </c>
      <c r="AF215" s="1">
        <v>5.0097999999999998E-9</v>
      </c>
      <c r="AG215" s="1">
        <v>5.2071000000000004E-9</v>
      </c>
      <c r="AH215" s="1">
        <v>5.4074000000000002E-9</v>
      </c>
      <c r="AI215" s="1">
        <v>5.6107999999999997E-9</v>
      </c>
      <c r="AJ215" s="1">
        <v>5.8172999999999998E-9</v>
      </c>
      <c r="AK215" s="1">
        <v>6.0269000000000004E-9</v>
      </c>
      <c r="AL215" s="1">
        <v>6.2397999999999999E-9</v>
      </c>
      <c r="AM215" s="1">
        <v>6.456E-9</v>
      </c>
      <c r="AN215" s="1">
        <v>6.6755E-9</v>
      </c>
      <c r="AO215" s="1">
        <v>6.8984000000000001E-9</v>
      </c>
      <c r="AP215" s="1">
        <v>7.1248E-9</v>
      </c>
      <c r="AQ215" s="1">
        <v>7.3546999999999998E-9</v>
      </c>
      <c r="AR215" s="1">
        <v>7.5882000000000007E-9</v>
      </c>
      <c r="AS215" s="1">
        <v>7.8251999999999998E-9</v>
      </c>
      <c r="AT215" s="1">
        <v>8.0659999999999992E-9</v>
      </c>
      <c r="AU215" s="1">
        <v>8.3103999999999998E-9</v>
      </c>
      <c r="AV215" s="1">
        <v>8.5586999999999994E-9</v>
      </c>
      <c r="AW215" s="1">
        <v>8.8107000000000006E-9</v>
      </c>
      <c r="AX215" s="1">
        <v>9.0665999999999993E-9</v>
      </c>
      <c r="AY215" s="1">
        <v>9.3264999999999992E-9</v>
      </c>
    </row>
    <row r="216" spans="1:51">
      <c r="A216" t="s">
        <v>214</v>
      </c>
      <c r="B216" s="1">
        <v>1.5478E-20</v>
      </c>
      <c r="C216" s="1">
        <v>1.1146999999999999E-15</v>
      </c>
      <c r="D216" s="1">
        <v>2.2092999999999998E-15</v>
      </c>
      <c r="E216" s="1">
        <v>3.2862E-15</v>
      </c>
      <c r="F216" s="1">
        <v>4.3468999999999997E-15</v>
      </c>
      <c r="G216" s="1">
        <v>5.3931E-15</v>
      </c>
      <c r="H216" s="1">
        <v>6.4245000000000002E-15</v>
      </c>
      <c r="I216" s="1">
        <v>7.4445999999999995E-15</v>
      </c>
      <c r="J216" s="1">
        <v>8.4543999999999995E-15</v>
      </c>
      <c r="K216" s="1">
        <v>9.4548999999999999E-15</v>
      </c>
      <c r="L216" s="1">
        <v>1.0447E-14</v>
      </c>
      <c r="M216" s="1">
        <v>1.1432999999999999E-14</v>
      </c>
      <c r="N216" s="1">
        <v>1.2413E-14</v>
      </c>
      <c r="O216" s="1">
        <v>1.3388000000000001E-14</v>
      </c>
      <c r="P216" s="1">
        <v>1.4358999999999998E-14</v>
      </c>
      <c r="Q216" s="1">
        <v>1.5327E-14</v>
      </c>
      <c r="R216" s="1">
        <v>1.6293999999999999E-14</v>
      </c>
      <c r="S216" s="1">
        <v>1.7259000000000001E-14</v>
      </c>
      <c r="T216" s="1">
        <v>1.8224E-14</v>
      </c>
      <c r="U216" s="1">
        <v>1.9188999999999998E-14</v>
      </c>
      <c r="V216" s="1">
        <v>2.0156E-14</v>
      </c>
      <c r="W216" s="1">
        <v>2.1123999999999999E-14</v>
      </c>
      <c r="X216" s="1">
        <v>2.2095E-14</v>
      </c>
      <c r="Y216" s="1">
        <v>2.307E-14</v>
      </c>
      <c r="Z216" s="1">
        <v>2.4047E-14</v>
      </c>
      <c r="AA216" s="1">
        <v>2.5029999999999998E-14</v>
      </c>
      <c r="AB216" s="1">
        <v>2.6017E-14</v>
      </c>
      <c r="AC216" s="1">
        <v>2.7009E-14</v>
      </c>
      <c r="AD216" s="1">
        <v>2.8006999999999999E-14</v>
      </c>
      <c r="AE216" s="1">
        <v>2.9012E-14</v>
      </c>
      <c r="AF216" s="1">
        <v>3.0022999999999997E-14</v>
      </c>
      <c r="AG216" s="1">
        <v>3.1041000000000002E-14</v>
      </c>
      <c r="AH216" s="1">
        <v>3.2065999999999997E-14</v>
      </c>
      <c r="AI216" s="1">
        <v>3.3099999999999999E-14</v>
      </c>
      <c r="AJ216" s="1">
        <v>3.4140999999999997E-14</v>
      </c>
      <c r="AK216" s="1">
        <v>3.5189999999999999E-14</v>
      </c>
      <c r="AL216" s="1">
        <v>3.6247999999999997E-14</v>
      </c>
      <c r="AM216" s="1">
        <v>3.7315000000000003E-14</v>
      </c>
      <c r="AN216" s="1">
        <v>3.8390999999999998E-14</v>
      </c>
      <c r="AO216" s="1">
        <v>3.9476E-14</v>
      </c>
      <c r="AP216" s="1">
        <v>4.0571000000000001E-14</v>
      </c>
      <c r="AQ216" s="1">
        <v>4.1675000000000003E-14</v>
      </c>
      <c r="AR216" s="1">
        <v>4.2788E-14</v>
      </c>
      <c r="AS216" s="1">
        <v>4.3911999999999999E-14</v>
      </c>
      <c r="AT216" s="1">
        <v>4.5044999999999999E-14</v>
      </c>
      <c r="AU216" s="1">
        <v>4.6187999999999997E-14</v>
      </c>
      <c r="AV216" s="1">
        <v>4.7341E-14</v>
      </c>
      <c r="AW216" s="1">
        <v>4.8504999999999998E-14</v>
      </c>
      <c r="AX216" s="1">
        <v>4.9678000000000003E-14</v>
      </c>
      <c r="AY216" s="1">
        <v>5.0861999999999997E-14</v>
      </c>
    </row>
    <row r="217" spans="1:51">
      <c r="A217" t="s">
        <v>215</v>
      </c>
      <c r="B217" s="1">
        <v>8.6901999999999995E-20</v>
      </c>
      <c r="C217" s="1">
        <v>6.2048000000000002E-15</v>
      </c>
      <c r="D217" s="1">
        <v>1.2189E-14</v>
      </c>
      <c r="E217" s="1">
        <v>1.7971000000000001E-14</v>
      </c>
      <c r="F217" s="1">
        <v>2.3564999999999999E-14</v>
      </c>
      <c r="G217" s="1">
        <v>2.8983999999999999E-14</v>
      </c>
      <c r="H217" s="1">
        <v>3.4229E-14</v>
      </c>
      <c r="I217" s="1">
        <v>3.9326000000000002E-14</v>
      </c>
      <c r="J217" s="1">
        <v>4.4282999999999998E-14</v>
      </c>
      <c r="K217" s="1">
        <v>4.9109999999999998E-14</v>
      </c>
      <c r="L217" s="1">
        <v>5.3817000000000002E-14</v>
      </c>
      <c r="M217" s="1">
        <v>5.8414E-14</v>
      </c>
      <c r="N217" s="1">
        <v>6.2909999999999994E-14</v>
      </c>
      <c r="O217" s="1">
        <v>6.7312999999999996E-14</v>
      </c>
      <c r="P217" s="1">
        <v>7.1631000000000003E-14</v>
      </c>
      <c r="Q217" s="1">
        <v>7.5872999999999999E-14</v>
      </c>
      <c r="R217" s="1">
        <v>8.0045999999999998E-14</v>
      </c>
      <c r="S217" s="1">
        <v>8.4157000000000002E-14</v>
      </c>
      <c r="T217" s="1">
        <v>8.8212000000000003E-14</v>
      </c>
      <c r="U217" s="1">
        <v>9.2219000000000001E-14</v>
      </c>
      <c r="V217" s="1">
        <v>9.6183000000000003E-14</v>
      </c>
      <c r="W217" s="1">
        <v>1.0011E-13</v>
      </c>
      <c r="X217" s="1">
        <v>1.04E-13</v>
      </c>
      <c r="Y217" s="1">
        <v>1.0787E-13</v>
      </c>
      <c r="Z217" s="1">
        <v>1.1172E-13</v>
      </c>
      <c r="AA217" s="1">
        <v>1.1555E-13</v>
      </c>
      <c r="AB217" s="1">
        <v>1.1936000000000001E-13</v>
      </c>
      <c r="AC217" s="1">
        <v>1.2316999999999999E-13</v>
      </c>
      <c r="AD217" s="1">
        <v>1.2696999999999999E-13</v>
      </c>
      <c r="AE217" s="1">
        <v>1.3077000000000001E-13</v>
      </c>
      <c r="AF217" s="1">
        <v>1.3457E-13</v>
      </c>
      <c r="AG217" s="1">
        <v>1.3838000000000001E-13</v>
      </c>
      <c r="AH217" s="1">
        <v>1.4219E-13</v>
      </c>
      <c r="AI217" s="1">
        <v>1.4601E-13</v>
      </c>
      <c r="AJ217" s="1">
        <v>1.4984E-13</v>
      </c>
      <c r="AK217" s="1">
        <v>1.5369E-13</v>
      </c>
      <c r="AL217" s="1">
        <v>1.5755E-13</v>
      </c>
      <c r="AM217" s="1">
        <v>1.6143E-13</v>
      </c>
      <c r="AN217" s="1">
        <v>1.6532999999999999E-13</v>
      </c>
      <c r="AO217" s="1">
        <v>1.6925000000000001E-13</v>
      </c>
      <c r="AP217" s="1">
        <v>1.7318999999999999E-13</v>
      </c>
      <c r="AQ217" s="1">
        <v>1.7715000000000001E-13</v>
      </c>
      <c r="AR217" s="1">
        <v>1.8114E-13</v>
      </c>
      <c r="AS217" s="1">
        <v>1.8515E-13</v>
      </c>
      <c r="AT217" s="1">
        <v>1.8919E-13</v>
      </c>
      <c r="AU217" s="1">
        <v>1.9323999999999999E-13</v>
      </c>
      <c r="AV217" s="1">
        <v>1.9733E-13</v>
      </c>
      <c r="AW217" s="1">
        <v>2.0144E-13</v>
      </c>
      <c r="AX217" s="1">
        <v>2.0557999999999999E-13</v>
      </c>
      <c r="AY217" s="1">
        <v>2.0974E-13</v>
      </c>
    </row>
    <row r="218" spans="1:51">
      <c r="A218" t="s">
        <v>216</v>
      </c>
      <c r="B218" s="1">
        <v>2.7043999999999999E-20</v>
      </c>
      <c r="C218" s="1">
        <v>2.0169999999999998E-15</v>
      </c>
      <c r="D218" s="1">
        <v>4.1339999999999997E-15</v>
      </c>
      <c r="E218" s="1">
        <v>6.3518000000000004E-15</v>
      </c>
      <c r="F218" s="1">
        <v>8.6703999999999998E-15</v>
      </c>
      <c r="G218" s="1">
        <v>1.109E-14</v>
      </c>
      <c r="H218" s="1">
        <v>1.3593E-14</v>
      </c>
      <c r="I218" s="1">
        <v>1.6201999999999999E-14</v>
      </c>
      <c r="J218" s="1">
        <v>1.8908999999999999E-14</v>
      </c>
      <c r="K218" s="1">
        <v>2.1715999999999999E-14</v>
      </c>
      <c r="L218" s="1">
        <v>2.4623E-14</v>
      </c>
      <c r="M218" s="1">
        <v>2.7630000000000001E-14</v>
      </c>
      <c r="N218" s="1">
        <v>3.0737999999999997E-14</v>
      </c>
      <c r="O218" s="1">
        <v>3.3947999999999997E-14</v>
      </c>
      <c r="P218" s="1">
        <v>3.7259999999999997E-14</v>
      </c>
      <c r="Q218" s="1">
        <v>4.0675000000000001E-14</v>
      </c>
      <c r="R218" s="1">
        <v>4.4195000000000001E-14</v>
      </c>
      <c r="S218" s="1">
        <v>4.7819000000000002E-14</v>
      </c>
      <c r="T218" s="1">
        <v>5.1551000000000002E-14</v>
      </c>
      <c r="U218" s="1">
        <v>5.5389000000000001E-14</v>
      </c>
      <c r="V218" s="1">
        <v>5.9337E-14</v>
      </c>
      <c r="W218" s="1">
        <v>6.3393999999999995E-14</v>
      </c>
      <c r="X218" s="1">
        <v>6.7564000000000004E-14</v>
      </c>
      <c r="Y218" s="1">
        <v>7.1846000000000005E-14</v>
      </c>
      <c r="Z218" s="1">
        <v>7.6243000000000001E-14</v>
      </c>
      <c r="AA218" s="1">
        <v>8.0756000000000002E-14</v>
      </c>
      <c r="AB218" s="1">
        <v>8.5386000000000003E-14</v>
      </c>
      <c r="AC218" s="1">
        <v>9.0135999999999996E-14</v>
      </c>
      <c r="AD218" s="1">
        <v>9.5007000000000001E-14</v>
      </c>
      <c r="AE218" s="1">
        <v>1E-13</v>
      </c>
      <c r="AF218" s="1">
        <v>1.0512E-13</v>
      </c>
      <c r="AG218" s="1">
        <v>1.1036E-13</v>
      </c>
      <c r="AH218" s="1">
        <v>1.1573999999999999E-13</v>
      </c>
      <c r="AI218" s="1">
        <v>1.2124E-13</v>
      </c>
      <c r="AJ218" s="1">
        <v>1.2686999999999999E-13</v>
      </c>
      <c r="AK218" s="1">
        <v>1.3264E-13</v>
      </c>
      <c r="AL218" s="1">
        <v>1.3855E-13</v>
      </c>
      <c r="AM218" s="1">
        <v>1.4458999999999999E-13</v>
      </c>
      <c r="AN218" s="1">
        <v>1.5077E-13</v>
      </c>
      <c r="AO218" s="1">
        <v>1.5708999999999999E-13</v>
      </c>
      <c r="AP218" s="1">
        <v>1.6354999999999999E-13</v>
      </c>
      <c r="AQ218" s="1">
        <v>1.7016E-13</v>
      </c>
      <c r="AR218" s="1">
        <v>1.7691999999999999E-13</v>
      </c>
      <c r="AS218" s="1">
        <v>1.8381999999999999E-13</v>
      </c>
      <c r="AT218" s="1">
        <v>1.9087999999999999E-13</v>
      </c>
      <c r="AU218" s="1">
        <v>1.9808999999999999E-13</v>
      </c>
      <c r="AV218" s="1">
        <v>2.0545E-13</v>
      </c>
      <c r="AW218" s="1">
        <v>2.1297E-13</v>
      </c>
      <c r="AX218" s="1">
        <v>2.2064000000000001E-13</v>
      </c>
      <c r="AY218" s="1">
        <v>2.2848E-13</v>
      </c>
    </row>
    <row r="219" spans="1:51">
      <c r="A219" t="s">
        <v>217</v>
      </c>
      <c r="B219" s="1">
        <v>8.8596999999999999E-28</v>
      </c>
      <c r="C219" s="1">
        <v>5.1692000000000002E-18</v>
      </c>
      <c r="D219" s="1">
        <v>2.1092000000000001E-17</v>
      </c>
      <c r="E219" s="1">
        <v>4.8453999999999998E-17</v>
      </c>
      <c r="F219" s="1">
        <v>8.7937000000000003E-17</v>
      </c>
      <c r="G219" s="1">
        <v>1.4022999999999999E-16</v>
      </c>
      <c r="H219" s="1">
        <v>2.0528E-16</v>
      </c>
      <c r="I219" s="1">
        <v>2.8459999999999998E-16</v>
      </c>
      <c r="J219" s="1">
        <v>3.7867E-16</v>
      </c>
      <c r="K219" s="1">
        <v>4.8821999999999997E-16</v>
      </c>
      <c r="L219" s="1">
        <v>6.1396000000000002E-16</v>
      </c>
      <c r="M219" s="1">
        <v>7.5663000000000003E-16</v>
      </c>
      <c r="N219" s="1">
        <v>9.1696999999999999E-16</v>
      </c>
      <c r="O219" s="1">
        <v>1.0957E-15</v>
      </c>
      <c r="P219" s="1">
        <v>1.2937000000000001E-15</v>
      </c>
      <c r="Q219" s="1">
        <v>1.5116E-15</v>
      </c>
      <c r="R219" s="1">
        <v>1.7501999999999999E-15</v>
      </c>
      <c r="S219" s="1">
        <v>2.0104000000000001E-15</v>
      </c>
      <c r="T219" s="1">
        <v>2.2928000000000001E-15</v>
      </c>
      <c r="U219" s="1">
        <v>2.5981999999999999E-15</v>
      </c>
      <c r="V219" s="1">
        <v>2.9274999999999999E-15</v>
      </c>
      <c r="W219" s="1">
        <v>3.2814E-15</v>
      </c>
      <c r="X219" s="1">
        <v>3.6606999999999997E-15</v>
      </c>
      <c r="Y219" s="1">
        <v>4.0661999999999997E-15</v>
      </c>
      <c r="Z219" s="1">
        <v>4.4987000000000003E-15</v>
      </c>
      <c r="AA219" s="1">
        <v>4.9589000000000002E-15</v>
      </c>
      <c r="AB219" s="1">
        <v>5.4476999999999998E-15</v>
      </c>
      <c r="AC219" s="1">
        <v>5.9656999999999999E-15</v>
      </c>
      <c r="AD219" s="1">
        <v>6.5138000000000003E-15</v>
      </c>
      <c r="AE219" s="1">
        <v>7.0927999999999996E-15</v>
      </c>
      <c r="AF219" s="1">
        <v>7.7033000000000004E-15</v>
      </c>
      <c r="AG219" s="1">
        <v>8.3463000000000007E-15</v>
      </c>
      <c r="AH219" s="1">
        <v>9.0223999999999992E-15</v>
      </c>
      <c r="AI219" s="1">
        <v>9.7323000000000008E-15</v>
      </c>
      <c r="AJ219" s="1">
        <v>1.0477E-14</v>
      </c>
      <c r="AK219" s="1">
        <v>1.1257E-14</v>
      </c>
      <c r="AL219" s="1">
        <v>1.2073E-14</v>
      </c>
      <c r="AM219" s="1">
        <v>1.2926000000000001E-14</v>
      </c>
      <c r="AN219" s="1">
        <v>1.3817E-14</v>
      </c>
      <c r="AO219" s="1">
        <v>1.4746000000000001E-14</v>
      </c>
      <c r="AP219" s="1">
        <v>1.5713999999999999E-14</v>
      </c>
      <c r="AQ219" s="1">
        <v>1.6722E-14</v>
      </c>
      <c r="AR219" s="1">
        <v>1.777E-14</v>
      </c>
      <c r="AS219" s="1">
        <v>1.8860000000000001E-14</v>
      </c>
      <c r="AT219" s="1">
        <v>1.9990999999999998E-14</v>
      </c>
      <c r="AU219" s="1">
        <v>2.1166E-14</v>
      </c>
      <c r="AV219" s="1">
        <v>2.2383000000000001E-14</v>
      </c>
      <c r="AW219" s="1">
        <v>2.3645E-14</v>
      </c>
      <c r="AX219" s="1">
        <v>2.4952E-14</v>
      </c>
      <c r="AY219" s="1">
        <v>2.6304000000000001E-14</v>
      </c>
    </row>
    <row r="220" spans="1:51">
      <c r="A220" t="s">
        <v>218</v>
      </c>
      <c r="B220" s="1">
        <v>2.1845999999999999E-32</v>
      </c>
      <c r="C220" s="1">
        <v>1.363E-19</v>
      </c>
      <c r="D220" s="1">
        <v>6.8543000000000002E-19</v>
      </c>
      <c r="E220" s="1">
        <v>1.8790999999999999E-18</v>
      </c>
      <c r="F220" s="1">
        <v>3.9758999999999998E-18</v>
      </c>
      <c r="G220" s="1">
        <v>7.2601999999999993E-18</v>
      </c>
      <c r="H220" s="1">
        <v>1.201E-17</v>
      </c>
      <c r="I220" s="1">
        <v>1.8573000000000001E-17</v>
      </c>
      <c r="J220" s="1">
        <v>2.7296E-17</v>
      </c>
      <c r="K220" s="1">
        <v>3.8552000000000003E-17</v>
      </c>
      <c r="L220" s="1">
        <v>5.2737999999999998E-17</v>
      </c>
      <c r="M220" s="1">
        <v>7.0270000000000006E-17</v>
      </c>
      <c r="N220" s="1">
        <v>9.1588000000000003E-17</v>
      </c>
      <c r="O220" s="1">
        <v>1.1714999999999999E-16</v>
      </c>
      <c r="P220" s="1">
        <v>1.4744000000000001E-16</v>
      </c>
      <c r="Q220" s="1">
        <v>1.8294999999999999E-16</v>
      </c>
      <c r="R220" s="1">
        <v>2.2420000000000002E-16</v>
      </c>
      <c r="S220" s="1">
        <v>2.7172999999999998E-16</v>
      </c>
      <c r="T220" s="1">
        <v>3.2610000000000001E-16</v>
      </c>
      <c r="U220" s="1">
        <v>3.8788E-16</v>
      </c>
      <c r="V220" s="1">
        <v>4.5766000000000003E-16</v>
      </c>
      <c r="W220" s="1">
        <v>5.3605999999999998E-16</v>
      </c>
      <c r="X220" s="1">
        <v>6.2371000000000003E-16</v>
      </c>
      <c r="Y220" s="1">
        <v>7.2126000000000001E-16</v>
      </c>
      <c r="Z220" s="1">
        <v>8.2937E-16</v>
      </c>
      <c r="AA220" s="1">
        <v>9.4871999999999996E-16</v>
      </c>
      <c r="AB220" s="1">
        <v>1.08E-15</v>
      </c>
      <c r="AC220" s="1">
        <v>1.224E-15</v>
      </c>
      <c r="AD220" s="1">
        <v>1.3813999999999999E-15</v>
      </c>
      <c r="AE220" s="1">
        <v>1.5529E-15</v>
      </c>
      <c r="AF220" s="1">
        <v>1.7393000000000001E-15</v>
      </c>
      <c r="AG220" s="1">
        <v>1.9415000000000001E-15</v>
      </c>
      <c r="AH220" s="1">
        <v>2.1601999999999999E-15</v>
      </c>
      <c r="AI220" s="1">
        <v>2.3962999999999999E-15</v>
      </c>
      <c r="AJ220" s="1">
        <v>2.6505E-15</v>
      </c>
      <c r="AK220" s="1">
        <v>2.9239E-15</v>
      </c>
      <c r="AL220" s="1">
        <v>3.2171999999999999E-15</v>
      </c>
      <c r="AM220" s="1">
        <v>3.5313E-15</v>
      </c>
      <c r="AN220" s="1">
        <v>3.8672000000000002E-15</v>
      </c>
      <c r="AO220" s="1">
        <v>4.2258000000000002E-15</v>
      </c>
      <c r="AP220" s="1">
        <v>4.6081000000000001E-15</v>
      </c>
      <c r="AQ220" s="1">
        <v>5.0150999999999998E-15</v>
      </c>
      <c r="AR220" s="1">
        <v>5.4476999999999998E-15</v>
      </c>
      <c r="AS220" s="1">
        <v>5.9069999999999999E-15</v>
      </c>
      <c r="AT220" s="1">
        <v>6.3941000000000003E-15</v>
      </c>
      <c r="AU220" s="1">
        <v>6.9098999999999997E-15</v>
      </c>
      <c r="AV220" s="1">
        <v>7.4557E-15</v>
      </c>
      <c r="AW220" s="1">
        <v>8.0324999999999995E-15</v>
      </c>
      <c r="AX220" s="1">
        <v>8.6414999999999997E-15</v>
      </c>
      <c r="AY220" s="1">
        <v>9.2837000000000006E-15</v>
      </c>
    </row>
    <row r="221" spans="1:51">
      <c r="A221" t="s">
        <v>219</v>
      </c>
      <c r="B221" s="1">
        <v>1.4013E-45</v>
      </c>
      <c r="C221" s="1">
        <v>6.5309000000000006E-23</v>
      </c>
      <c r="D221" s="1">
        <v>1.0313E-21</v>
      </c>
      <c r="E221" s="1">
        <v>5.1461000000000003E-21</v>
      </c>
      <c r="F221" s="1">
        <v>1.6038999999999999E-20</v>
      </c>
      <c r="G221" s="1">
        <v>3.8619999999999998E-20</v>
      </c>
      <c r="H221" s="1">
        <v>7.8737000000000005E-20</v>
      </c>
      <c r="I221" s="1">
        <v>1.436E-19</v>
      </c>
      <c r="J221" s="1">
        <v>2.4125000000000002E-19</v>
      </c>
      <c r="K221" s="1">
        <v>3.8065000000000002E-19</v>
      </c>
      <c r="L221" s="1">
        <v>5.7160000000000001E-19</v>
      </c>
      <c r="M221" s="1">
        <v>8.2459E-19</v>
      </c>
      <c r="N221" s="1">
        <v>1.1508000000000001E-18</v>
      </c>
      <c r="O221" s="1">
        <v>1.562E-18</v>
      </c>
      <c r="P221" s="1">
        <v>2.0703000000000001E-18</v>
      </c>
      <c r="Q221" s="1">
        <v>2.6886000000000001E-18</v>
      </c>
      <c r="R221" s="1">
        <v>3.4298E-18</v>
      </c>
      <c r="S221" s="1">
        <v>4.3073999999999999E-18</v>
      </c>
      <c r="T221" s="1">
        <v>5.3349999999999997E-18</v>
      </c>
      <c r="U221" s="1">
        <v>6.5264000000000002E-18</v>
      </c>
      <c r="V221" s="1">
        <v>7.8957000000000003E-18</v>
      </c>
      <c r="W221" s="1">
        <v>9.4569999999999998E-18</v>
      </c>
      <c r="X221" s="1">
        <v>1.1224E-17</v>
      </c>
      <c r="Y221" s="1">
        <v>1.3212E-17</v>
      </c>
      <c r="Z221" s="1">
        <v>1.5435000000000001E-17</v>
      </c>
      <c r="AA221" s="1">
        <v>1.7906E-17</v>
      </c>
      <c r="AB221" s="1">
        <v>2.0638999999999999E-17</v>
      </c>
      <c r="AC221" s="1">
        <v>2.365E-17</v>
      </c>
      <c r="AD221" s="1">
        <v>2.6951000000000001E-17</v>
      </c>
      <c r="AE221" s="1">
        <v>3.0556000000000003E-17</v>
      </c>
      <c r="AF221" s="1">
        <v>3.4477999999999998E-17</v>
      </c>
      <c r="AG221" s="1">
        <v>3.8732E-17</v>
      </c>
      <c r="AH221" s="1">
        <v>4.3329000000000001E-17</v>
      </c>
      <c r="AI221" s="1">
        <v>4.8282000000000002E-17</v>
      </c>
      <c r="AJ221" s="1">
        <v>5.3604999999999998E-17</v>
      </c>
      <c r="AK221" s="1">
        <v>5.9309000000000004E-17</v>
      </c>
      <c r="AL221" s="1">
        <v>6.5406000000000005E-17</v>
      </c>
      <c r="AM221" s="1">
        <v>7.1907999999999997E-17</v>
      </c>
      <c r="AN221" s="1">
        <v>7.8825999999999996E-17</v>
      </c>
      <c r="AO221" s="1">
        <v>8.6170999999999995E-17</v>
      </c>
      <c r="AP221" s="1">
        <v>9.3953999999999998E-17</v>
      </c>
      <c r="AQ221" s="1">
        <v>1.0219E-16</v>
      </c>
      <c r="AR221" s="1">
        <v>1.1088E-16</v>
      </c>
      <c r="AS221" s="1">
        <v>1.2003E-16</v>
      </c>
      <c r="AT221" s="1">
        <v>1.2966999999999999E-16</v>
      </c>
      <c r="AU221" s="1">
        <v>1.3979E-16</v>
      </c>
      <c r="AV221" s="1">
        <v>1.5040999999999999E-16</v>
      </c>
      <c r="AW221" s="1">
        <v>1.6153000000000001E-16</v>
      </c>
      <c r="AX221" s="1">
        <v>1.7316000000000001E-16</v>
      </c>
      <c r="AY221" s="1">
        <v>1.8532E-16</v>
      </c>
    </row>
    <row r="222" spans="1:51">
      <c r="A222" t="s">
        <v>220</v>
      </c>
      <c r="B222" s="1">
        <v>0</v>
      </c>
      <c r="C222" s="1">
        <v>6.3267999999999997E-26</v>
      </c>
      <c r="D222" s="1">
        <v>1.9994E-24</v>
      </c>
      <c r="E222" s="1">
        <v>1.5039000000000001E-23</v>
      </c>
      <c r="F222" s="1">
        <v>6.2801999999999996E-23</v>
      </c>
      <c r="G222" s="1">
        <v>1.8996E-22</v>
      </c>
      <c r="H222" s="1">
        <v>4.6375000000000001E-22</v>
      </c>
      <c r="I222" s="1">
        <v>9.9146000000000004E-22</v>
      </c>
      <c r="J222" s="1">
        <v>1.9127999999999999E-21</v>
      </c>
      <c r="K222" s="1">
        <v>3.4118999999999996E-21</v>
      </c>
      <c r="L222" s="1">
        <v>5.7202999999999998E-21</v>
      </c>
      <c r="M222" s="1">
        <v>9.1218000000000003E-21</v>
      </c>
      <c r="N222" s="1">
        <v>1.3955999999999999E-20</v>
      </c>
      <c r="O222" s="1">
        <v>2.0622000000000001E-20</v>
      </c>
      <c r="P222" s="1">
        <v>2.9582000000000002E-20</v>
      </c>
      <c r="Q222" s="1">
        <v>4.1365000000000002E-20</v>
      </c>
      <c r="R222" s="1">
        <v>5.6567000000000006E-20</v>
      </c>
      <c r="S222" s="1">
        <v>7.5857999999999997E-20</v>
      </c>
      <c r="T222" s="1">
        <v>9.9979000000000006E-20</v>
      </c>
      <c r="U222" s="1">
        <v>1.2975E-19</v>
      </c>
      <c r="V222" s="1">
        <v>1.6606E-19</v>
      </c>
      <c r="W222" s="1">
        <v>2.0989000000000001E-19</v>
      </c>
      <c r="X222" s="1">
        <v>2.6229000000000001E-19</v>
      </c>
      <c r="Y222" s="1">
        <v>3.2439E-19</v>
      </c>
      <c r="Z222" s="1">
        <v>3.9742000000000001E-19</v>
      </c>
      <c r="AA222" s="1">
        <v>4.8267000000000005E-19</v>
      </c>
      <c r="AB222" s="1">
        <v>5.8153000000000004E-19</v>
      </c>
      <c r="AC222" s="1">
        <v>6.9546999999999999E-19</v>
      </c>
      <c r="AD222" s="1">
        <v>8.2604E-19</v>
      </c>
      <c r="AE222" s="1">
        <v>9.7486999999999992E-19</v>
      </c>
      <c r="AF222" s="1">
        <v>1.1436999999999999E-18</v>
      </c>
      <c r="AG222" s="1">
        <v>1.3343000000000001E-18</v>
      </c>
      <c r="AH222" s="1">
        <v>1.5486E-18</v>
      </c>
      <c r="AI222" s="1">
        <v>1.7885999999999999E-18</v>
      </c>
      <c r="AJ222" s="1">
        <v>2.0563E-18</v>
      </c>
      <c r="AK222" s="1">
        <v>2.3538999999999999E-18</v>
      </c>
      <c r="AL222" s="1">
        <v>2.6835E-18</v>
      </c>
      <c r="AM222" s="1">
        <v>3.0475999999999999E-18</v>
      </c>
      <c r="AN222" s="1">
        <v>3.4485000000000002E-18</v>
      </c>
      <c r="AO222" s="1">
        <v>3.8887E-18</v>
      </c>
      <c r="AP222" s="1">
        <v>4.3707000000000002E-18</v>
      </c>
      <c r="AQ222" s="1">
        <v>4.8970999999999999E-18</v>
      </c>
      <c r="AR222" s="1">
        <v>5.4708000000000002E-18</v>
      </c>
      <c r="AS222" s="1">
        <v>6.0945000000000002E-18</v>
      </c>
      <c r="AT222" s="1">
        <v>6.7709999999999996E-18</v>
      </c>
      <c r="AU222" s="1">
        <v>7.5033999999999997E-18</v>
      </c>
      <c r="AV222" s="1">
        <v>8.2946000000000005E-18</v>
      </c>
      <c r="AW222" s="1">
        <v>9.1478E-18</v>
      </c>
      <c r="AX222" s="1">
        <v>1.0066E-17</v>
      </c>
      <c r="AY222" s="1">
        <v>1.1053E-17</v>
      </c>
    </row>
    <row r="223" spans="1:51">
      <c r="A223" t="s">
        <v>221</v>
      </c>
      <c r="B223" s="1">
        <v>0</v>
      </c>
      <c r="C223" s="1">
        <v>7.3178000000000003E-29</v>
      </c>
      <c r="D223" s="1">
        <v>4.6253000000000002E-27</v>
      </c>
      <c r="E223" s="1">
        <v>5.2422000000000004E-26</v>
      </c>
      <c r="F223" s="1">
        <v>2.9324000000000001E-25</v>
      </c>
      <c r="G223" s="1">
        <v>1.1139000000000001E-24</v>
      </c>
      <c r="H223" s="1">
        <v>3.2622999999999999E-24</v>
      </c>
      <c r="I223" s="1">
        <v>8.1574000000000002E-24</v>
      </c>
      <c r="J223" s="1">
        <v>1.8055E-23</v>
      </c>
      <c r="K223" s="1">
        <v>3.6385E-23</v>
      </c>
      <c r="L223" s="1">
        <v>6.8084000000000005E-23</v>
      </c>
      <c r="M223" s="1">
        <v>1.1996999999999999E-22</v>
      </c>
      <c r="N223" s="1">
        <v>2.0116000000000001E-22</v>
      </c>
      <c r="O223" s="1">
        <v>3.2350999999999999E-22</v>
      </c>
      <c r="P223" s="1">
        <v>5.0209999999999999E-22</v>
      </c>
      <c r="Q223" s="1">
        <v>7.5575999999999998E-22</v>
      </c>
      <c r="R223" s="1">
        <v>1.1075999999999999E-21</v>
      </c>
      <c r="S223" s="1">
        <v>1.5855999999999999E-21</v>
      </c>
      <c r="T223" s="1">
        <v>2.2231E-21</v>
      </c>
      <c r="U223" s="1">
        <v>3.0596999999999999E-21</v>
      </c>
      <c r="V223" s="1">
        <v>4.1416999999999999E-21</v>
      </c>
      <c r="W223" s="1">
        <v>5.5227999999999997E-21</v>
      </c>
      <c r="X223" s="1">
        <v>7.2646000000000001E-21</v>
      </c>
      <c r="Y223" s="1">
        <v>9.4380999999999996E-21</v>
      </c>
      <c r="Z223" s="1">
        <v>1.2123000000000001E-20</v>
      </c>
      <c r="AA223" s="1">
        <v>1.5411000000000001E-20</v>
      </c>
      <c r="AB223" s="1">
        <v>1.9403000000000001E-20</v>
      </c>
      <c r="AC223" s="1">
        <v>2.4213E-20</v>
      </c>
      <c r="AD223" s="1">
        <v>2.9968000000000001E-20</v>
      </c>
      <c r="AE223" s="1">
        <v>3.6808E-20</v>
      </c>
      <c r="AF223" s="1">
        <v>4.4887000000000001E-20</v>
      </c>
      <c r="AG223" s="1">
        <v>5.4376999999999998E-20</v>
      </c>
      <c r="AH223" s="1">
        <v>6.5463999999999996E-20</v>
      </c>
      <c r="AI223" s="1">
        <v>7.8350999999999994E-20</v>
      </c>
      <c r="AJ223" s="1">
        <v>9.3261000000000001E-20</v>
      </c>
      <c r="AK223" s="1">
        <v>1.1043E-19</v>
      </c>
      <c r="AL223" s="1">
        <v>1.3013E-19</v>
      </c>
      <c r="AM223" s="1">
        <v>1.5264000000000001E-19</v>
      </c>
      <c r="AN223" s="1">
        <v>1.7826E-19</v>
      </c>
      <c r="AO223" s="1">
        <v>2.0732000000000001E-19</v>
      </c>
      <c r="AP223" s="1">
        <v>2.4018000000000002E-19</v>
      </c>
      <c r="AQ223" s="1">
        <v>2.7720999999999999E-19</v>
      </c>
      <c r="AR223" s="1">
        <v>3.1882E-19</v>
      </c>
      <c r="AS223" s="1">
        <v>3.6542999999999999E-19</v>
      </c>
      <c r="AT223" s="1">
        <v>4.1752E-19</v>
      </c>
      <c r="AU223" s="1">
        <v>4.7555999999999998E-19</v>
      </c>
      <c r="AV223" s="1">
        <v>5.4010000000000002E-19</v>
      </c>
      <c r="AW223" s="1">
        <v>6.1167E-19</v>
      </c>
      <c r="AX223" s="1">
        <v>6.9087000000000003E-19</v>
      </c>
      <c r="AY223" s="1">
        <v>7.7831999999999999E-19</v>
      </c>
    </row>
    <row r="224" spans="1:51">
      <c r="A224" t="s">
        <v>222</v>
      </c>
      <c r="B224" s="1">
        <v>2.3981E-19</v>
      </c>
      <c r="C224" s="1">
        <v>1.6602E-14</v>
      </c>
      <c r="D224" s="1">
        <v>3.1514999999999999E-14</v>
      </c>
      <c r="E224" s="1">
        <v>4.4897E-14</v>
      </c>
      <c r="F224" s="1">
        <v>5.6897E-14</v>
      </c>
      <c r="G224" s="1">
        <v>6.7656999999999996E-14</v>
      </c>
      <c r="H224" s="1">
        <v>7.7326999999999995E-14</v>
      </c>
      <c r="I224" s="1">
        <v>8.6015E-14</v>
      </c>
      <c r="J224" s="1">
        <v>9.3846E-14</v>
      </c>
      <c r="K224" s="1">
        <v>1.0093000000000001E-13</v>
      </c>
      <c r="L224" s="1">
        <v>1.0738000000000001E-13</v>
      </c>
      <c r="M224" s="1">
        <v>1.1329E-13</v>
      </c>
      <c r="N224" s="1">
        <v>1.1875E-13</v>
      </c>
      <c r="O224" s="1">
        <v>1.2387000000000001E-13</v>
      </c>
      <c r="P224" s="1">
        <v>1.2870999999999999E-13</v>
      </c>
      <c r="Q224" s="1">
        <v>1.3336E-13</v>
      </c>
      <c r="R224" s="1">
        <v>1.3789000000000001E-13</v>
      </c>
      <c r="S224" s="1">
        <v>1.4238E-13</v>
      </c>
      <c r="T224" s="1">
        <v>1.4687000000000001E-13</v>
      </c>
      <c r="U224" s="1">
        <v>1.5145E-13</v>
      </c>
      <c r="V224" s="1">
        <v>1.5615E-13</v>
      </c>
      <c r="W224" s="1">
        <v>1.6103999999999999E-13</v>
      </c>
      <c r="X224" s="1">
        <v>1.6616E-13</v>
      </c>
      <c r="Y224" s="1">
        <v>1.7156E-13</v>
      </c>
      <c r="Z224" s="1">
        <v>1.7727000000000001E-13</v>
      </c>
      <c r="AA224" s="1">
        <v>1.8334E-13</v>
      </c>
      <c r="AB224" s="1">
        <v>1.8980000000000001E-13</v>
      </c>
      <c r="AC224" s="1">
        <v>1.9668E-13</v>
      </c>
      <c r="AD224" s="1">
        <v>2.0401000000000001E-13</v>
      </c>
      <c r="AE224" s="1">
        <v>2.1182E-13</v>
      </c>
      <c r="AF224" s="1">
        <v>2.2012999999999999E-13</v>
      </c>
      <c r="AG224" s="1">
        <v>2.2896000000000002E-13</v>
      </c>
      <c r="AH224" s="1">
        <v>2.3834000000000002E-13</v>
      </c>
      <c r="AI224" s="1">
        <v>2.4827000000000001E-13</v>
      </c>
      <c r="AJ224" s="1">
        <v>2.5877999999999998E-13</v>
      </c>
      <c r="AK224" s="1">
        <v>2.6988000000000001E-13</v>
      </c>
      <c r="AL224" s="1">
        <v>2.8156999999999998E-13</v>
      </c>
      <c r="AM224" s="1">
        <v>2.9386999999999999E-13</v>
      </c>
      <c r="AN224" s="1">
        <v>3.0677999999999998E-13</v>
      </c>
      <c r="AO224" s="1">
        <v>3.2031999999999999E-13</v>
      </c>
      <c r="AP224" s="1">
        <v>3.3448E-13</v>
      </c>
      <c r="AQ224" s="1">
        <v>3.4926999999999998E-13</v>
      </c>
      <c r="AR224" s="1">
        <v>3.647E-13</v>
      </c>
      <c r="AS224" s="1">
        <v>3.8075000000000002E-13</v>
      </c>
      <c r="AT224" s="1">
        <v>3.9743E-13</v>
      </c>
      <c r="AU224" s="1">
        <v>4.1475000000000003E-13</v>
      </c>
      <c r="AV224" s="1">
        <v>4.3269E-13</v>
      </c>
      <c r="AW224" s="1">
        <v>4.5125000000000002E-13</v>
      </c>
      <c r="AX224" s="1">
        <v>4.7043000000000005E-13</v>
      </c>
      <c r="AY224" s="1">
        <v>4.9022000000000001E-13</v>
      </c>
    </row>
    <row r="225" spans="1:51">
      <c r="A225" t="s">
        <v>223</v>
      </c>
      <c r="B225" s="1">
        <v>2.0360999999999998E-21</v>
      </c>
      <c r="C225" s="1">
        <v>2.2442E-14</v>
      </c>
      <c r="D225" s="1">
        <v>1.2466999999999999E-13</v>
      </c>
      <c r="E225" s="1">
        <v>3.5509E-13</v>
      </c>
      <c r="F225" s="1">
        <v>7.5336000000000003E-13</v>
      </c>
      <c r="G225" s="1">
        <v>1.3511999999999999E-12</v>
      </c>
      <c r="H225" s="1">
        <v>2.1757000000000001E-12</v>
      </c>
      <c r="I225" s="1">
        <v>3.2471000000000002E-12</v>
      </c>
      <c r="J225" s="1">
        <v>4.5780000000000001E-12</v>
      </c>
      <c r="K225" s="1">
        <v>6.1766000000000002E-12</v>
      </c>
      <c r="L225" s="1">
        <v>8.0471999999999999E-12</v>
      </c>
      <c r="M225" s="1">
        <v>1.0190000000000001E-11</v>
      </c>
      <c r="N225" s="1">
        <v>1.2602E-11</v>
      </c>
      <c r="O225" s="1">
        <v>1.5278999999999999E-11</v>
      </c>
      <c r="P225" s="1">
        <v>1.8211E-11</v>
      </c>
      <c r="Q225" s="1">
        <v>2.139E-11</v>
      </c>
      <c r="R225" s="1">
        <v>2.4803000000000001E-11</v>
      </c>
      <c r="S225" s="1">
        <v>2.8438E-11</v>
      </c>
      <c r="T225" s="1">
        <v>3.2280999999999999E-11</v>
      </c>
      <c r="U225" s="1">
        <v>3.6317999999999999E-11</v>
      </c>
      <c r="V225" s="1">
        <v>4.0533000000000001E-11</v>
      </c>
      <c r="W225" s="1">
        <v>4.4910999999999999E-11</v>
      </c>
      <c r="X225" s="1">
        <v>4.9435000000000002E-11</v>
      </c>
      <c r="Y225" s="1">
        <v>5.4089999999999998E-11</v>
      </c>
      <c r="Z225" s="1">
        <v>5.8858999999999995E-11</v>
      </c>
      <c r="AA225" s="1">
        <v>6.3726999999999996E-11</v>
      </c>
      <c r="AB225" s="1">
        <v>6.8678999999999994E-11</v>
      </c>
      <c r="AC225" s="1">
        <v>7.3697999999999997E-11</v>
      </c>
      <c r="AD225" s="1">
        <v>7.8770000000000003E-11</v>
      </c>
      <c r="AE225" s="1">
        <v>8.3879000000000003E-11</v>
      </c>
      <c r="AF225" s="1">
        <v>8.9012999999999998E-11</v>
      </c>
      <c r="AG225" s="1">
        <v>9.4157999999999997E-11</v>
      </c>
      <c r="AH225" s="1">
        <v>9.9299E-11</v>
      </c>
      <c r="AI225" s="1">
        <v>1.0443E-10</v>
      </c>
      <c r="AJ225" s="1">
        <v>1.0953E-10</v>
      </c>
      <c r="AK225" s="1">
        <v>1.1459E-10</v>
      </c>
      <c r="AL225" s="1">
        <v>1.1960000000000001E-10</v>
      </c>
      <c r="AM225" s="1">
        <v>1.2455E-10</v>
      </c>
      <c r="AN225" s="1">
        <v>1.2943000000000001E-10</v>
      </c>
      <c r="AO225" s="1">
        <v>1.3423999999999999E-10</v>
      </c>
      <c r="AP225" s="1">
        <v>1.3896E-10</v>
      </c>
      <c r="AQ225" s="1">
        <v>1.4358999999999999E-10</v>
      </c>
      <c r="AR225" s="1">
        <v>1.4810999999999999E-10</v>
      </c>
      <c r="AS225" s="1">
        <v>1.5252999999999999E-10</v>
      </c>
      <c r="AT225" s="1">
        <v>1.5682999999999999E-10</v>
      </c>
      <c r="AU225" s="1">
        <v>1.6101E-10</v>
      </c>
      <c r="AV225" s="1">
        <v>1.6507E-10</v>
      </c>
      <c r="AW225" s="1">
        <v>1.6900000000000001E-10</v>
      </c>
      <c r="AX225" s="1">
        <v>1.7279999999999999E-10</v>
      </c>
      <c r="AY225" s="1">
        <v>1.7646E-10</v>
      </c>
    </row>
    <row r="226" spans="1:51">
      <c r="A226" t="s">
        <v>224</v>
      </c>
      <c r="B226" s="1">
        <v>3.6543E-17</v>
      </c>
      <c r="C226" s="1">
        <v>2.6139E-12</v>
      </c>
      <c r="D226" s="1">
        <v>5.1354999999999997E-12</v>
      </c>
      <c r="E226" s="1">
        <v>7.5863999999999993E-12</v>
      </c>
      <c r="F226" s="1">
        <v>9.9734999999999999E-12</v>
      </c>
      <c r="G226" s="1">
        <v>1.2303999999999999E-11</v>
      </c>
      <c r="H226" s="1">
        <v>1.4635999999999999E-11</v>
      </c>
      <c r="I226" s="1">
        <v>1.6909000000000001E-11</v>
      </c>
      <c r="J226" s="1">
        <v>1.9149000000000001E-11</v>
      </c>
      <c r="K226" s="1">
        <v>2.1364999999999999E-11</v>
      </c>
      <c r="L226" s="1">
        <v>2.3563999999999999E-11</v>
      </c>
      <c r="M226" s="1">
        <v>2.5754999999999999E-11</v>
      </c>
      <c r="N226" s="1">
        <v>2.7945E-11</v>
      </c>
      <c r="O226" s="1">
        <v>3.0141000000000001E-11</v>
      </c>
      <c r="P226" s="1">
        <v>3.2347999999999999E-11</v>
      </c>
      <c r="Q226" s="1">
        <v>3.4575000000000001E-11</v>
      </c>
      <c r="R226" s="1">
        <v>3.6823999999999997E-11</v>
      </c>
      <c r="S226" s="1">
        <v>3.9101999999999997E-11</v>
      </c>
      <c r="T226" s="1">
        <v>4.1413000000000002E-11</v>
      </c>
      <c r="U226" s="1">
        <v>4.3759999999999999E-11</v>
      </c>
      <c r="V226" s="1">
        <v>4.6146999999999997E-11</v>
      </c>
      <c r="W226" s="1">
        <v>4.8576E-11</v>
      </c>
      <c r="X226" s="1">
        <v>5.1048999999999999E-11</v>
      </c>
      <c r="Y226" s="1">
        <v>5.3569E-11</v>
      </c>
      <c r="Z226" s="1">
        <v>5.6135999999999997E-11</v>
      </c>
      <c r="AA226" s="1">
        <v>5.8750000000000004E-11</v>
      </c>
      <c r="AB226" s="1">
        <v>6.1412999999999998E-11</v>
      </c>
      <c r="AC226" s="1">
        <v>6.4124000000000003E-11</v>
      </c>
      <c r="AD226" s="1">
        <v>6.6883000000000006E-11</v>
      </c>
      <c r="AE226" s="1">
        <v>6.9688999999999998E-11</v>
      </c>
      <c r="AF226" s="1">
        <v>7.2540999999999998E-11</v>
      </c>
      <c r="AG226" s="1">
        <v>7.5437E-11</v>
      </c>
      <c r="AH226" s="1">
        <v>7.8375000000000001E-11</v>
      </c>
      <c r="AI226" s="1">
        <v>8.1354000000000004E-11</v>
      </c>
      <c r="AJ226" s="1">
        <v>8.4370999999999997E-11</v>
      </c>
      <c r="AK226" s="1">
        <v>8.7424999999999998E-11</v>
      </c>
      <c r="AL226" s="1">
        <v>9.0511000000000002E-11</v>
      </c>
      <c r="AM226" s="1">
        <v>9.3628E-11</v>
      </c>
      <c r="AN226" s="1">
        <v>9.6773000000000005E-11</v>
      </c>
      <c r="AO226" s="1">
        <v>9.9941999999999997E-11</v>
      </c>
      <c r="AP226" s="1">
        <v>1.0313E-10</v>
      </c>
      <c r="AQ226" s="1">
        <v>1.0634E-10</v>
      </c>
      <c r="AR226" s="1">
        <v>1.0955999999999999E-10</v>
      </c>
      <c r="AS226" s="1">
        <v>1.128E-10</v>
      </c>
      <c r="AT226" s="1">
        <v>1.1603999999999999E-10</v>
      </c>
      <c r="AU226" s="1">
        <v>1.1928E-10</v>
      </c>
      <c r="AV226" s="1">
        <v>1.2252999999999999E-10</v>
      </c>
      <c r="AW226" s="1">
        <v>1.2577E-10</v>
      </c>
      <c r="AX226" s="1">
        <v>1.2901E-10</v>
      </c>
      <c r="AY226" s="1">
        <v>1.3222999999999999E-10</v>
      </c>
    </row>
    <row r="227" spans="1:51">
      <c r="A227" t="s">
        <v>225</v>
      </c>
      <c r="B227" s="1">
        <v>2.9574000000000001E-13</v>
      </c>
      <c r="C227" s="1">
        <v>2.11E-8</v>
      </c>
      <c r="D227" s="1">
        <v>4.1464E-8</v>
      </c>
      <c r="E227" s="1">
        <v>6.1385000000000003E-8</v>
      </c>
      <c r="F227" s="1">
        <v>8.1065000000000005E-8</v>
      </c>
      <c r="G227" s="1">
        <v>1.0065E-7</v>
      </c>
      <c r="H227" s="1">
        <v>1.2027E-7</v>
      </c>
      <c r="I227" s="1">
        <v>1.3995999999999999E-7</v>
      </c>
      <c r="J227" s="1">
        <v>1.5979E-7</v>
      </c>
      <c r="K227" s="1">
        <v>1.7978000000000001E-7</v>
      </c>
      <c r="L227" s="1">
        <v>1.9996E-7</v>
      </c>
      <c r="M227" s="1">
        <v>2.2034E-7</v>
      </c>
      <c r="N227" s="1">
        <v>2.4092999999999997E-7</v>
      </c>
      <c r="O227" s="1">
        <v>2.6173E-7</v>
      </c>
      <c r="P227" s="1">
        <v>2.8271999999999998E-7</v>
      </c>
      <c r="Q227" s="1">
        <v>3.0391999999999998E-7</v>
      </c>
      <c r="R227" s="1">
        <v>3.2529999999999998E-7</v>
      </c>
      <c r="S227" s="1">
        <v>3.4686000000000002E-7</v>
      </c>
      <c r="T227" s="1">
        <v>3.6858999999999999E-7</v>
      </c>
      <c r="U227" s="1">
        <v>3.9046999999999998E-7</v>
      </c>
      <c r="V227" s="1">
        <v>4.1248E-7</v>
      </c>
      <c r="W227" s="1">
        <v>4.3463000000000002E-7</v>
      </c>
      <c r="X227" s="1">
        <v>4.5686999999999999E-7</v>
      </c>
      <c r="Y227" s="1">
        <v>4.7922000000000003E-7</v>
      </c>
      <c r="Z227" s="1">
        <v>5.0162999999999997E-7</v>
      </c>
      <c r="AA227" s="1">
        <v>5.2411000000000005E-7</v>
      </c>
      <c r="AB227" s="1">
        <v>5.4662999999999997E-7</v>
      </c>
      <c r="AC227" s="1">
        <v>5.6917999999999997E-7</v>
      </c>
      <c r="AD227" s="1">
        <v>5.9174000000000003E-7</v>
      </c>
      <c r="AE227" s="1">
        <v>6.1429000000000003E-7</v>
      </c>
      <c r="AF227" s="1">
        <v>6.3681000000000005E-7</v>
      </c>
      <c r="AG227" s="1">
        <v>6.5929999999999998E-7</v>
      </c>
      <c r="AH227" s="1">
        <v>6.8172999999999995E-7</v>
      </c>
      <c r="AI227" s="1">
        <v>7.0409E-7</v>
      </c>
      <c r="AJ227" s="1">
        <v>7.2636E-7</v>
      </c>
      <c r="AK227" s="1">
        <v>7.4852000000000003E-7</v>
      </c>
      <c r="AL227" s="1">
        <v>7.7056000000000004E-7</v>
      </c>
      <c r="AM227" s="1">
        <v>7.9246999999999995E-7</v>
      </c>
      <c r="AN227" s="1">
        <v>8.1421999999999999E-7</v>
      </c>
      <c r="AO227" s="1">
        <v>8.3580999999999996E-7</v>
      </c>
      <c r="AP227" s="1">
        <v>8.5722000000000005E-7</v>
      </c>
      <c r="AQ227" s="1">
        <v>8.7843000000000001E-7</v>
      </c>
      <c r="AR227" s="1">
        <v>8.9943E-7</v>
      </c>
      <c r="AS227" s="1">
        <v>9.2020999999999995E-7</v>
      </c>
      <c r="AT227" s="1">
        <v>9.4074999999999995E-7</v>
      </c>
      <c r="AU227" s="1">
        <v>9.6104000000000003E-7</v>
      </c>
      <c r="AV227" s="1">
        <v>9.8105999999999997E-7</v>
      </c>
      <c r="AW227" s="1">
        <v>1.0008E-6</v>
      </c>
      <c r="AX227" s="1">
        <v>1.0203E-6</v>
      </c>
      <c r="AY227" s="1">
        <v>1.0394E-6</v>
      </c>
    </row>
    <row r="228" spans="1:51">
      <c r="A228" t="s">
        <v>226</v>
      </c>
      <c r="B228" s="1">
        <v>1.2603999999999999E-11</v>
      </c>
      <c r="C228" s="1">
        <v>8.9525999999999998E-7</v>
      </c>
      <c r="D228" s="1">
        <v>1.7445E-6</v>
      </c>
      <c r="E228" s="1">
        <v>2.5513E-6</v>
      </c>
      <c r="F228" s="1">
        <v>3.3173E-6</v>
      </c>
      <c r="G228" s="1">
        <v>4.0442000000000002E-6</v>
      </c>
      <c r="H228" s="1">
        <v>4.7276999999999996E-6</v>
      </c>
      <c r="I228" s="1">
        <v>5.3771999999999999E-6</v>
      </c>
      <c r="J228" s="1">
        <v>5.9919000000000002E-6</v>
      </c>
      <c r="K228" s="1">
        <v>6.5732E-6</v>
      </c>
      <c r="L228" s="1">
        <v>7.1225E-6</v>
      </c>
      <c r="M228" s="1">
        <v>7.6407999999999998E-6</v>
      </c>
      <c r="N228" s="1">
        <v>8.1295000000000007E-6</v>
      </c>
      <c r="O228" s="1">
        <v>8.5895999999999999E-6</v>
      </c>
      <c r="P228" s="1">
        <v>9.0224000000000002E-6</v>
      </c>
      <c r="Q228" s="1">
        <v>9.4289000000000005E-6</v>
      </c>
      <c r="R228" s="1">
        <v>9.8100999999999995E-6</v>
      </c>
      <c r="S228" s="1">
        <v>1.0166999999999999E-5</v>
      </c>
      <c r="T228" s="1">
        <v>1.0501E-5</v>
      </c>
      <c r="U228" s="1">
        <v>1.0812000000000001E-5</v>
      </c>
      <c r="V228" s="1">
        <v>1.1102E-5</v>
      </c>
      <c r="W228" s="1">
        <v>1.1372000000000001E-5</v>
      </c>
      <c r="X228" s="1">
        <v>1.1622E-5</v>
      </c>
      <c r="Y228" s="1">
        <v>1.1854E-5</v>
      </c>
      <c r="Z228" s="1">
        <v>1.2067E-5</v>
      </c>
      <c r="AA228" s="1">
        <v>1.2262999999999999E-5</v>
      </c>
      <c r="AB228" s="1">
        <v>1.2442999999999999E-5</v>
      </c>
      <c r="AC228" s="1">
        <v>1.2607E-5</v>
      </c>
      <c r="AD228" s="1">
        <v>1.2756E-5</v>
      </c>
      <c r="AE228" s="1">
        <v>1.289E-5</v>
      </c>
      <c r="AF228" s="1">
        <v>1.3011E-5</v>
      </c>
      <c r="AG228" s="1">
        <v>1.3118999999999999E-5</v>
      </c>
      <c r="AH228" s="1">
        <v>1.3213999999999999E-5</v>
      </c>
      <c r="AI228" s="1">
        <v>1.3298E-5</v>
      </c>
      <c r="AJ228" s="1">
        <v>1.3370000000000001E-5</v>
      </c>
      <c r="AK228" s="1">
        <v>1.3431000000000001E-5</v>
      </c>
      <c r="AL228" s="1">
        <v>1.3482000000000001E-5</v>
      </c>
      <c r="AM228" s="1">
        <v>1.3522E-5</v>
      </c>
      <c r="AN228" s="1">
        <v>1.3553999999999999E-5</v>
      </c>
      <c r="AO228" s="1">
        <v>1.3576E-5</v>
      </c>
      <c r="AP228" s="1">
        <v>1.359E-5</v>
      </c>
      <c r="AQ228" s="1">
        <v>1.3596E-5</v>
      </c>
      <c r="AR228" s="1">
        <v>1.3594999999999999E-5</v>
      </c>
      <c r="AS228" s="1">
        <v>1.3586E-5</v>
      </c>
      <c r="AT228" s="1">
        <v>1.3569E-5</v>
      </c>
      <c r="AU228" s="1">
        <v>1.3546999999999999E-5</v>
      </c>
      <c r="AV228" s="1">
        <v>1.3518E-5</v>
      </c>
      <c r="AW228" s="1">
        <v>1.3482999999999999E-5</v>
      </c>
      <c r="AX228" s="1">
        <v>1.3443E-5</v>
      </c>
      <c r="AY228" s="1">
        <v>1.3397000000000001E-5</v>
      </c>
    </row>
    <row r="229" spans="1:51">
      <c r="A229" t="s">
        <v>227</v>
      </c>
      <c r="B229" s="1">
        <v>8.3412999999999996E-12</v>
      </c>
      <c r="C229" s="1">
        <v>8.1147000000000005E-8</v>
      </c>
      <c r="D229" s="1">
        <v>8.1960000000000001E-8</v>
      </c>
      <c r="E229" s="1">
        <v>8.2667999999999996E-8</v>
      </c>
      <c r="F229" s="1">
        <v>8.3341000000000005E-8</v>
      </c>
      <c r="G229" s="1">
        <v>8.3977999999999999E-8</v>
      </c>
      <c r="H229" s="1">
        <v>8.5445999999999996E-8</v>
      </c>
      <c r="I229" s="1">
        <v>8.5606000000000006E-8</v>
      </c>
      <c r="J229" s="1">
        <v>8.6132999999999994E-8</v>
      </c>
      <c r="K229" s="1">
        <v>8.6628E-8</v>
      </c>
      <c r="L229" s="1">
        <v>8.7091999999999997E-8</v>
      </c>
      <c r="M229" s="1">
        <v>8.7525999999999999E-8</v>
      </c>
      <c r="N229" s="1">
        <v>8.7930999999999995E-8</v>
      </c>
      <c r="O229" s="1">
        <v>8.8306999999999998E-8</v>
      </c>
      <c r="P229" s="1">
        <v>8.8656999999999998E-8</v>
      </c>
      <c r="Q229" s="1">
        <v>8.8980999999999995E-8</v>
      </c>
      <c r="R229" s="1">
        <v>8.9280000000000003E-8</v>
      </c>
      <c r="S229" s="1">
        <v>8.9555999999999998E-8</v>
      </c>
      <c r="T229" s="1">
        <v>8.9808000000000006E-8</v>
      </c>
      <c r="U229" s="1">
        <v>9.0039000000000003E-8</v>
      </c>
      <c r="V229" s="1">
        <v>9.0248000000000002E-8</v>
      </c>
      <c r="W229" s="1">
        <v>9.0437000000000004E-8</v>
      </c>
      <c r="X229" s="1">
        <v>9.0606999999999999E-8</v>
      </c>
      <c r="Y229" s="1">
        <v>9.0757999999999998E-8</v>
      </c>
      <c r="Z229" s="1">
        <v>9.0891000000000003E-8</v>
      </c>
      <c r="AA229" s="1">
        <v>9.1007000000000002E-8</v>
      </c>
      <c r="AB229" s="1">
        <v>9.1106999999999997E-8</v>
      </c>
      <c r="AC229" s="1">
        <v>9.1190999999999999E-8</v>
      </c>
      <c r="AD229" s="1">
        <v>9.1260999999999999E-8</v>
      </c>
      <c r="AE229" s="1">
        <v>9.1315999999999995E-8</v>
      </c>
      <c r="AF229" s="1">
        <v>9.1357000000000002E-8</v>
      </c>
      <c r="AG229" s="1">
        <v>9.1385999999999995E-8</v>
      </c>
      <c r="AH229" s="1">
        <v>9.1402E-8</v>
      </c>
      <c r="AI229" s="1">
        <v>9.1406000000000005E-8</v>
      </c>
      <c r="AJ229" s="1">
        <v>9.1397999999999996E-8</v>
      </c>
      <c r="AK229" s="1">
        <v>9.1380000000000002E-8</v>
      </c>
      <c r="AL229" s="1">
        <v>9.1351999999999996E-8</v>
      </c>
      <c r="AM229" s="1">
        <v>9.1314000000000006E-8</v>
      </c>
      <c r="AN229" s="1">
        <v>9.1266000000000005E-8</v>
      </c>
      <c r="AO229" s="1">
        <v>9.1209000000000006E-8</v>
      </c>
      <c r="AP229" s="1">
        <v>9.1143999999999999E-8</v>
      </c>
      <c r="AQ229" s="1">
        <v>9.1070999999999995E-8</v>
      </c>
      <c r="AR229" s="1">
        <v>9.0989999999999996E-8</v>
      </c>
      <c r="AS229" s="1">
        <v>9.0901000000000001E-8</v>
      </c>
      <c r="AT229" s="1">
        <v>9.0805999999999999E-8</v>
      </c>
      <c r="AU229" s="1">
        <v>9.0704000000000003E-8</v>
      </c>
      <c r="AV229" s="1">
        <v>9.0594999999999998E-8</v>
      </c>
      <c r="AW229" s="1">
        <v>9.0481000000000001E-8</v>
      </c>
      <c r="AX229" s="1">
        <v>9.0360999999999998E-8</v>
      </c>
      <c r="AY229" s="1">
        <v>9.0235E-8</v>
      </c>
    </row>
    <row r="230" spans="1:51">
      <c r="A230" t="s">
        <v>228</v>
      </c>
      <c r="B230" s="1">
        <v>2.8676000000000002E-21</v>
      </c>
      <c r="C230" s="1">
        <v>3.4888000000000002E-13</v>
      </c>
      <c r="D230" s="1">
        <v>1.5453000000000001E-12</v>
      </c>
      <c r="E230" s="1">
        <v>3.5361999999999998E-12</v>
      </c>
      <c r="F230" s="1">
        <v>6.2573E-12</v>
      </c>
      <c r="G230" s="1">
        <v>9.6475999999999994E-12</v>
      </c>
      <c r="H230" s="1">
        <v>1.3707E-11</v>
      </c>
      <c r="I230" s="1">
        <v>1.8314000000000001E-11</v>
      </c>
      <c r="J230" s="1">
        <v>2.3433E-11</v>
      </c>
      <c r="K230" s="1">
        <v>2.9014999999999999E-11</v>
      </c>
      <c r="L230" s="1">
        <v>3.5009999999999997E-11</v>
      </c>
      <c r="M230" s="1">
        <v>4.1373000000000002E-11</v>
      </c>
      <c r="N230" s="1">
        <v>4.8063E-11</v>
      </c>
      <c r="O230" s="1">
        <v>5.5036999999999998E-11</v>
      </c>
      <c r="P230" s="1">
        <v>6.2257999999999996E-11</v>
      </c>
      <c r="Q230" s="1">
        <v>6.9689999999999994E-11</v>
      </c>
      <c r="R230" s="1">
        <v>7.7298999999999998E-11</v>
      </c>
      <c r="S230" s="1">
        <v>8.5053000000000006E-11</v>
      </c>
      <c r="T230" s="1">
        <v>9.2923000000000001E-11</v>
      </c>
      <c r="U230" s="1">
        <v>1.0088E-10</v>
      </c>
      <c r="V230" s="1">
        <v>1.0889999999999999E-10</v>
      </c>
      <c r="W230" s="1">
        <v>1.1694999999999999E-10</v>
      </c>
      <c r="X230" s="1">
        <v>1.2502E-10</v>
      </c>
      <c r="Y230" s="1">
        <v>1.3307999999999999E-10</v>
      </c>
      <c r="Z230" s="1">
        <v>1.4112E-10</v>
      </c>
      <c r="AA230" s="1">
        <v>1.4910000000000001E-10</v>
      </c>
      <c r="AB230" s="1">
        <v>1.5703E-10</v>
      </c>
      <c r="AC230" s="1">
        <v>1.6488E-10</v>
      </c>
      <c r="AD230" s="1">
        <v>1.7263E-10</v>
      </c>
      <c r="AE230" s="1">
        <v>1.8028E-10</v>
      </c>
      <c r="AF230" s="1">
        <v>1.8782E-10</v>
      </c>
      <c r="AG230" s="1">
        <v>1.9522E-10</v>
      </c>
      <c r="AH230" s="1">
        <v>2.0248000000000001E-10</v>
      </c>
      <c r="AI230" s="1">
        <v>2.0960000000000001E-10</v>
      </c>
      <c r="AJ230" s="1">
        <v>2.1656E-10</v>
      </c>
      <c r="AK230" s="1">
        <v>2.2335000000000001E-10</v>
      </c>
      <c r="AL230" s="1">
        <v>2.2997999999999999E-10</v>
      </c>
      <c r="AM230" s="1">
        <v>2.3642999999999998E-10</v>
      </c>
      <c r="AN230" s="1">
        <v>2.4269000000000002E-10</v>
      </c>
      <c r="AO230" s="1">
        <v>2.4877000000000001E-10</v>
      </c>
      <c r="AP230" s="1">
        <v>2.5465999999999998E-10</v>
      </c>
      <c r="AQ230" s="1">
        <v>2.6036000000000002E-10</v>
      </c>
      <c r="AR230" s="1">
        <v>2.6586E-10</v>
      </c>
      <c r="AS230" s="1">
        <v>2.7117000000000001E-10</v>
      </c>
      <c r="AT230" s="1">
        <v>2.7627000000000002E-10</v>
      </c>
      <c r="AU230" s="1">
        <v>2.8117000000000002E-10</v>
      </c>
      <c r="AV230" s="1">
        <v>2.8588E-10</v>
      </c>
      <c r="AW230" s="1">
        <v>2.9037E-10</v>
      </c>
      <c r="AX230" s="1">
        <v>2.9466999999999998E-10</v>
      </c>
      <c r="AY230" s="1">
        <v>2.9876999999999999E-10</v>
      </c>
    </row>
    <row r="231" spans="1:51">
      <c r="A231" t="s">
        <v>229</v>
      </c>
      <c r="B231" s="1">
        <v>1.4303E-13</v>
      </c>
      <c r="C231" s="1">
        <v>5.2908999999999998E-7</v>
      </c>
      <c r="D231" s="1">
        <v>1.1219E-6</v>
      </c>
      <c r="E231" s="1">
        <v>1.6992E-6</v>
      </c>
      <c r="F231" s="1">
        <v>2.2610999999999998E-6</v>
      </c>
      <c r="G231" s="1">
        <v>2.8076E-6</v>
      </c>
      <c r="H231" s="1">
        <v>3.3436999999999999E-6</v>
      </c>
      <c r="I231" s="1">
        <v>3.8638000000000002E-6</v>
      </c>
      <c r="J231" s="1">
        <v>4.3683000000000002E-6</v>
      </c>
      <c r="K231" s="1">
        <v>4.8577000000000001E-6</v>
      </c>
      <c r="L231" s="1">
        <v>5.3322999999999998E-6</v>
      </c>
      <c r="M231" s="1">
        <v>5.7919999999999998E-6</v>
      </c>
      <c r="N231" s="1">
        <v>6.2371E-6</v>
      </c>
      <c r="O231" s="1">
        <v>6.6677999999999999E-6</v>
      </c>
      <c r="P231" s="1">
        <v>7.0841999999999999E-6</v>
      </c>
      <c r="Q231" s="1">
        <v>7.4865000000000002E-6</v>
      </c>
      <c r="R231" s="1">
        <v>7.8748999999999998E-6</v>
      </c>
      <c r="S231" s="1">
        <v>8.2495999999999998E-6</v>
      </c>
      <c r="T231" s="1">
        <v>8.6107000000000004E-6</v>
      </c>
      <c r="U231" s="1">
        <v>8.9585999999999992E-6</v>
      </c>
      <c r="V231" s="1">
        <v>9.2932999999999996E-6</v>
      </c>
      <c r="W231" s="1">
        <v>9.6151000000000005E-6</v>
      </c>
      <c r="X231" s="1">
        <v>9.9242999999999992E-6</v>
      </c>
      <c r="Y231" s="1">
        <v>1.0220999999999999E-5</v>
      </c>
      <c r="Z231" s="1">
        <v>1.0506000000000001E-5</v>
      </c>
      <c r="AA231" s="1">
        <v>1.0778000000000001E-5</v>
      </c>
      <c r="AB231" s="1">
        <v>1.1039000000000001E-5</v>
      </c>
      <c r="AC231" s="1">
        <v>1.1287999999999999E-5</v>
      </c>
      <c r="AD231" s="1">
        <v>1.1525999999999999E-5</v>
      </c>
      <c r="AE231" s="1">
        <v>1.1752E-5</v>
      </c>
      <c r="AF231" s="1">
        <v>1.1968E-5</v>
      </c>
      <c r="AG231" s="1">
        <v>1.2173E-5</v>
      </c>
      <c r="AH231" s="1">
        <v>1.2368000000000001E-5</v>
      </c>
      <c r="AI231" s="1">
        <v>1.2553E-5</v>
      </c>
      <c r="AJ231" s="1">
        <v>1.2727E-5</v>
      </c>
      <c r="AK231" s="1">
        <v>1.2892E-5</v>
      </c>
      <c r="AL231" s="1">
        <v>1.3047000000000001E-5</v>
      </c>
      <c r="AM231" s="1">
        <v>1.3193000000000001E-5</v>
      </c>
      <c r="AN231" s="1">
        <v>1.3329999999999999E-5</v>
      </c>
      <c r="AO231" s="1">
        <v>1.3458000000000001E-5</v>
      </c>
      <c r="AP231" s="1">
        <v>1.3577000000000001E-5</v>
      </c>
      <c r="AQ231" s="1">
        <v>1.3688E-5</v>
      </c>
      <c r="AR231" s="1">
        <v>1.379E-5</v>
      </c>
      <c r="AS231" s="1">
        <v>1.3885E-5</v>
      </c>
      <c r="AT231" s="1">
        <v>1.3971000000000001E-5</v>
      </c>
      <c r="AU231" s="1">
        <v>1.4049999999999999E-5</v>
      </c>
      <c r="AV231" s="1">
        <v>1.4122E-5</v>
      </c>
      <c r="AW231" s="1">
        <v>1.4185999999999999E-5</v>
      </c>
      <c r="AX231" s="1">
        <v>1.4243000000000001E-5</v>
      </c>
      <c r="AY231" s="1">
        <v>1.4293E-5</v>
      </c>
    </row>
    <row r="232" spans="1:51">
      <c r="A232" t="s">
        <v>230</v>
      </c>
      <c r="B232" s="1">
        <v>1.0170000000000001E-19</v>
      </c>
      <c r="C232" s="1">
        <v>5.9988E-10</v>
      </c>
      <c r="D232" s="1">
        <v>1.3103999999999999E-9</v>
      </c>
      <c r="E232" s="1">
        <v>2.0091E-9</v>
      </c>
      <c r="F232" s="1">
        <v>2.6958000000000001E-9</v>
      </c>
      <c r="G232" s="1">
        <v>3.3702999999999998E-9</v>
      </c>
      <c r="H232" s="1">
        <v>3.9953E-9</v>
      </c>
      <c r="I232" s="1">
        <v>4.6675000000000003E-9</v>
      </c>
      <c r="J232" s="1">
        <v>5.3056000000000004E-9</v>
      </c>
      <c r="K232" s="1">
        <v>5.9310000000000003E-9</v>
      </c>
      <c r="L232" s="1">
        <v>6.5435E-9</v>
      </c>
      <c r="M232" s="1">
        <v>7.1433000000000003E-9</v>
      </c>
      <c r="N232" s="1">
        <v>7.7301999999999996E-9</v>
      </c>
      <c r="O232" s="1">
        <v>8.3043000000000008E-9</v>
      </c>
      <c r="P232" s="1">
        <v>8.8655999999999997E-9</v>
      </c>
      <c r="Q232" s="1">
        <v>9.4140999999999996E-9</v>
      </c>
      <c r="R232" s="1">
        <v>9.9498999999999993E-9</v>
      </c>
      <c r="S232" s="1">
        <v>1.0473000000000001E-8</v>
      </c>
      <c r="T232" s="1">
        <v>1.0983E-8</v>
      </c>
      <c r="U232" s="1">
        <v>1.1481E-8</v>
      </c>
      <c r="V232" s="1">
        <v>1.1967000000000001E-8</v>
      </c>
      <c r="W232" s="1">
        <v>1.2439999999999999E-8</v>
      </c>
      <c r="X232" s="1">
        <v>1.2902E-8</v>
      </c>
      <c r="Y232" s="1">
        <v>1.3351E-8</v>
      </c>
      <c r="Z232" s="1">
        <v>1.3788000000000001E-8</v>
      </c>
      <c r="AA232" s="1">
        <v>1.4213E-8</v>
      </c>
      <c r="AB232" s="1">
        <v>1.4626999999999999E-8</v>
      </c>
      <c r="AC232" s="1">
        <v>1.503E-8</v>
      </c>
      <c r="AD232" s="1">
        <v>1.5421E-8</v>
      </c>
      <c r="AE232" s="1">
        <v>1.5801E-8</v>
      </c>
      <c r="AF232" s="1">
        <v>1.6169999999999999E-8</v>
      </c>
      <c r="AG232" s="1">
        <v>1.6528000000000001E-8</v>
      </c>
      <c r="AH232" s="1">
        <v>1.6875000000000001E-8</v>
      </c>
      <c r="AI232" s="1">
        <v>1.7211999999999999E-8</v>
      </c>
      <c r="AJ232" s="1">
        <v>1.7538999999999999E-8</v>
      </c>
      <c r="AK232" s="1">
        <v>1.7856000000000001E-8</v>
      </c>
      <c r="AL232" s="1">
        <v>1.8162999999999999E-8</v>
      </c>
      <c r="AM232" s="1">
        <v>1.8460000000000001E-8</v>
      </c>
      <c r="AN232" s="1">
        <v>1.8746999999999999E-8</v>
      </c>
      <c r="AO232" s="1">
        <v>1.9025E-8</v>
      </c>
      <c r="AP232" s="1">
        <v>1.9294000000000001E-8</v>
      </c>
      <c r="AQ232" s="1">
        <v>1.9553E-8</v>
      </c>
      <c r="AR232" s="1">
        <v>1.9804E-8</v>
      </c>
      <c r="AS232" s="1">
        <v>2.0046E-8</v>
      </c>
      <c r="AT232" s="1">
        <v>2.028E-8</v>
      </c>
      <c r="AU232" s="1">
        <v>2.0505000000000001E-8</v>
      </c>
      <c r="AV232" s="1">
        <v>2.0721999999999999E-8</v>
      </c>
      <c r="AW232" s="1">
        <v>2.0931000000000001E-8</v>
      </c>
      <c r="AX232" s="1">
        <v>2.1132E-8</v>
      </c>
      <c r="AY232" s="1">
        <v>2.1325999999999999E-8</v>
      </c>
    </row>
    <row r="233" spans="1:51">
      <c r="A233" t="s">
        <v>231</v>
      </c>
      <c r="B233" s="1">
        <v>1.1896999999999999E-9</v>
      </c>
      <c r="C233" s="1">
        <v>4.002E-6</v>
      </c>
      <c r="D233" s="1">
        <v>4.0029999999999996E-6</v>
      </c>
      <c r="E233" s="1">
        <v>3.9968999999999998E-6</v>
      </c>
      <c r="F233" s="1">
        <v>3.9906999999999998E-6</v>
      </c>
      <c r="G233" s="1">
        <v>3.9844000000000003E-6</v>
      </c>
      <c r="H233" s="1">
        <v>3.9516000000000004E-6</v>
      </c>
      <c r="I233" s="1">
        <v>3.9580000000000001E-6</v>
      </c>
      <c r="J233" s="1">
        <v>3.9512999999999998E-6</v>
      </c>
      <c r="K233" s="1">
        <v>3.9445000000000001E-6</v>
      </c>
      <c r="L233" s="1">
        <v>3.9375E-6</v>
      </c>
      <c r="M233" s="1">
        <v>3.9303000000000003E-6</v>
      </c>
      <c r="N233" s="1">
        <v>3.9230000000000004E-6</v>
      </c>
      <c r="O233" s="1">
        <v>3.9155E-6</v>
      </c>
      <c r="P233" s="1">
        <v>3.9079999999999997E-6</v>
      </c>
      <c r="Q233" s="1">
        <v>3.9002999999999997E-6</v>
      </c>
      <c r="R233" s="1">
        <v>3.8924999999999996E-6</v>
      </c>
      <c r="S233" s="1">
        <v>3.8847000000000003E-6</v>
      </c>
      <c r="T233" s="1">
        <v>3.8767999999999999E-6</v>
      </c>
      <c r="U233" s="1">
        <v>3.8688000000000001E-6</v>
      </c>
      <c r="V233" s="1">
        <v>3.8607000000000002E-6</v>
      </c>
      <c r="W233" s="1">
        <v>3.8526000000000002E-6</v>
      </c>
      <c r="X233" s="1">
        <v>3.8444E-6</v>
      </c>
      <c r="Y233" s="1">
        <v>3.8361999999999998E-6</v>
      </c>
      <c r="Z233" s="1">
        <v>3.8279999999999996E-6</v>
      </c>
      <c r="AA233" s="1">
        <v>3.8198000000000003E-6</v>
      </c>
      <c r="AB233" s="1">
        <v>3.8114999999999998E-6</v>
      </c>
      <c r="AC233" s="1">
        <v>3.8031999999999999E-6</v>
      </c>
      <c r="AD233" s="1">
        <v>3.7948999999999999E-6</v>
      </c>
      <c r="AE233" s="1">
        <v>3.7865000000000001E-6</v>
      </c>
      <c r="AF233" s="1">
        <v>3.7782000000000001E-6</v>
      </c>
      <c r="AG233" s="1">
        <v>3.7699000000000001E-6</v>
      </c>
      <c r="AH233" s="1">
        <v>3.7614999999999999E-6</v>
      </c>
      <c r="AI233" s="1">
        <v>3.7531999999999999E-6</v>
      </c>
      <c r="AJ233" s="1">
        <v>3.7448999999999999E-6</v>
      </c>
      <c r="AK233" s="1">
        <v>3.7365999999999999E-6</v>
      </c>
      <c r="AL233" s="1">
        <v>3.7282999999999999E-6</v>
      </c>
      <c r="AM233" s="1">
        <v>3.72E-6</v>
      </c>
      <c r="AN233" s="1">
        <v>3.7118000000000002E-6</v>
      </c>
      <c r="AO233" s="1">
        <v>3.7035000000000002E-6</v>
      </c>
      <c r="AP233" s="1">
        <v>3.6953E-6</v>
      </c>
      <c r="AQ233" s="1">
        <v>3.6870999999999998E-6</v>
      </c>
      <c r="AR233" s="1">
        <v>3.6789E-6</v>
      </c>
      <c r="AS233" s="1">
        <v>3.6708000000000001E-6</v>
      </c>
      <c r="AT233" s="1">
        <v>3.6625999999999999E-6</v>
      </c>
      <c r="AU233" s="1">
        <v>3.6544999999999999E-6</v>
      </c>
      <c r="AV233" s="1">
        <v>3.6465000000000002E-6</v>
      </c>
      <c r="AW233" s="1">
        <v>3.6384000000000002E-6</v>
      </c>
      <c r="AX233" s="1">
        <v>3.6304E-6</v>
      </c>
      <c r="AY233" s="1">
        <v>3.6223999999999998E-6</v>
      </c>
    </row>
    <row r="234" spans="1:51">
      <c r="A234" t="s">
        <v>232</v>
      </c>
      <c r="B234" s="1">
        <v>8.5326000000000003E-18</v>
      </c>
      <c r="C234" s="1">
        <v>1.1059999999999999E-12</v>
      </c>
      <c r="D234" s="1">
        <v>3.3849999999999998E-12</v>
      </c>
      <c r="E234" s="1">
        <v>6.7255E-12</v>
      </c>
      <c r="F234" s="1">
        <v>1.1004E-11</v>
      </c>
      <c r="G234" s="1">
        <v>1.6107999999999999E-11</v>
      </c>
      <c r="H234" s="1">
        <v>2.2030999999999999E-11</v>
      </c>
      <c r="I234" s="1">
        <v>2.8561000000000002E-11</v>
      </c>
      <c r="J234" s="1">
        <v>3.5641999999999997E-11</v>
      </c>
      <c r="K234" s="1">
        <v>4.3193000000000001E-11</v>
      </c>
      <c r="L234" s="1">
        <v>5.1140999999999999E-11</v>
      </c>
      <c r="M234" s="1">
        <v>5.9419000000000004E-11</v>
      </c>
      <c r="N234" s="1">
        <v>6.7969000000000003E-11</v>
      </c>
      <c r="O234" s="1">
        <v>7.6733999999999998E-11</v>
      </c>
      <c r="P234" s="1">
        <v>8.5664999999999996E-11</v>
      </c>
      <c r="Q234" s="1">
        <v>9.4718000000000006E-11</v>
      </c>
      <c r="R234" s="1">
        <v>1.0385E-10</v>
      </c>
      <c r="S234" s="1">
        <v>1.1303E-10</v>
      </c>
      <c r="T234" s="1">
        <v>1.2223E-10</v>
      </c>
      <c r="U234" s="1">
        <v>1.3140000000000001E-10</v>
      </c>
      <c r="V234" s="1">
        <v>1.4053999999999999E-10</v>
      </c>
      <c r="W234" s="1">
        <v>1.4960000000000001E-10</v>
      </c>
      <c r="X234" s="1">
        <v>1.5858000000000001E-10</v>
      </c>
      <c r="Y234" s="1">
        <v>1.6746000000000001E-10</v>
      </c>
      <c r="Z234" s="1">
        <v>1.7621E-10</v>
      </c>
      <c r="AA234" s="1">
        <v>1.8483E-10</v>
      </c>
      <c r="AB234" s="1">
        <v>1.9329999999999999E-10</v>
      </c>
      <c r="AC234" s="1">
        <v>2.0160000000000001E-10</v>
      </c>
      <c r="AD234" s="1">
        <v>2.0973999999999999E-10</v>
      </c>
      <c r="AE234" s="1">
        <v>2.1770000000000001E-10</v>
      </c>
      <c r="AF234" s="1">
        <v>2.2548000000000001E-10</v>
      </c>
      <c r="AG234" s="1">
        <v>2.3307E-10</v>
      </c>
      <c r="AH234" s="1">
        <v>2.4046000000000002E-10</v>
      </c>
      <c r="AI234" s="1">
        <v>2.4765000000000002E-10</v>
      </c>
      <c r="AJ234" s="1">
        <v>2.5464000000000001E-10</v>
      </c>
      <c r="AK234" s="1">
        <v>2.6142000000000001E-10</v>
      </c>
      <c r="AL234" s="1">
        <v>2.6799000000000002E-10</v>
      </c>
      <c r="AM234" s="1">
        <v>2.7436000000000002E-10</v>
      </c>
      <c r="AN234" s="1">
        <v>2.8051999999999998E-10</v>
      </c>
      <c r="AO234" s="1">
        <v>2.8646999999999999E-10</v>
      </c>
      <c r="AP234" s="1">
        <v>2.9221000000000002E-10</v>
      </c>
      <c r="AQ234" s="1">
        <v>2.9774E-10</v>
      </c>
      <c r="AR234" s="1">
        <v>3.0305999999999999E-10</v>
      </c>
      <c r="AS234" s="1">
        <v>3.0818000000000002E-10</v>
      </c>
      <c r="AT234" s="1">
        <v>3.1309E-10</v>
      </c>
      <c r="AU234" s="1">
        <v>3.1779999999999998E-10</v>
      </c>
      <c r="AV234" s="1">
        <v>3.2231E-10</v>
      </c>
      <c r="AW234" s="1">
        <v>3.2662000000000001E-10</v>
      </c>
      <c r="AX234" s="1">
        <v>3.3073999999999999E-10</v>
      </c>
      <c r="AY234" s="1">
        <v>3.3466000000000001E-10</v>
      </c>
    </row>
    <row r="235" spans="1:51">
      <c r="A235" t="s">
        <v>233</v>
      </c>
      <c r="B235" s="1">
        <v>1.8399999999999999E-15</v>
      </c>
      <c r="C235" s="1">
        <v>7.7185999999999998E-11</v>
      </c>
      <c r="D235" s="1">
        <v>1.0018E-10</v>
      </c>
      <c r="E235" s="1">
        <v>1.075E-10</v>
      </c>
      <c r="F235" s="1">
        <v>1.1073E-10</v>
      </c>
      <c r="G235" s="1">
        <v>1.1319999999999999E-10</v>
      </c>
      <c r="H235" s="1">
        <v>1.1684999999999999E-10</v>
      </c>
      <c r="I235" s="1">
        <v>1.1969E-10</v>
      </c>
      <c r="J235" s="1">
        <v>1.2287000000000001E-10</v>
      </c>
      <c r="K235" s="1">
        <v>1.2629000000000001E-10</v>
      </c>
      <c r="L235" s="1">
        <v>1.2989E-10</v>
      </c>
      <c r="M235" s="1">
        <v>1.3362E-10</v>
      </c>
      <c r="N235" s="1">
        <v>1.3743999999999999E-10</v>
      </c>
      <c r="O235" s="1">
        <v>1.4132000000000001E-10</v>
      </c>
      <c r="P235" s="1">
        <v>1.4524999999999999E-10</v>
      </c>
      <c r="Q235" s="1">
        <v>1.4920999999999999E-10</v>
      </c>
      <c r="R235" s="1">
        <v>1.5317E-10</v>
      </c>
      <c r="S235" s="1">
        <v>1.5714000000000001E-10</v>
      </c>
      <c r="T235" s="1">
        <v>1.6111E-10</v>
      </c>
      <c r="U235" s="1">
        <v>1.6506E-10</v>
      </c>
      <c r="V235" s="1">
        <v>1.6899E-10</v>
      </c>
      <c r="W235" s="1">
        <v>1.7289999999999999E-10</v>
      </c>
      <c r="X235" s="1">
        <v>1.7677E-10</v>
      </c>
      <c r="Y235" s="1">
        <v>1.8061999999999999E-10</v>
      </c>
      <c r="Z235" s="1">
        <v>1.8443E-10</v>
      </c>
      <c r="AA235" s="1">
        <v>1.8820999999999999E-10</v>
      </c>
      <c r="AB235" s="1">
        <v>1.9194999999999999E-10</v>
      </c>
      <c r="AC235" s="1">
        <v>1.9564000000000001E-10</v>
      </c>
      <c r="AD235" s="1">
        <v>1.993E-10</v>
      </c>
      <c r="AE235" s="1">
        <v>2.0291E-10</v>
      </c>
      <c r="AF235" s="1">
        <v>2.0647000000000001E-10</v>
      </c>
      <c r="AG235" s="1">
        <v>2.0998999999999999E-10</v>
      </c>
      <c r="AH235" s="1">
        <v>2.1346000000000001E-10</v>
      </c>
      <c r="AI235" s="1">
        <v>2.1688999999999999E-10</v>
      </c>
      <c r="AJ235" s="1">
        <v>2.2026E-10</v>
      </c>
      <c r="AK235" s="1">
        <v>2.2359E-10</v>
      </c>
      <c r="AL235" s="1">
        <v>2.2686999999999999E-10</v>
      </c>
      <c r="AM235" s="1">
        <v>2.3010999999999999E-10</v>
      </c>
      <c r="AN235" s="1">
        <v>2.3328999999999998E-10</v>
      </c>
      <c r="AO235" s="1">
        <v>2.3642999999999998E-10</v>
      </c>
      <c r="AP235" s="1">
        <v>2.3950999999999998E-10</v>
      </c>
      <c r="AQ235" s="1">
        <v>2.4255000000000001E-10</v>
      </c>
      <c r="AR235" s="1">
        <v>2.4554000000000001E-10</v>
      </c>
      <c r="AS235" s="1">
        <v>2.4848E-10</v>
      </c>
      <c r="AT235" s="1">
        <v>2.5136999999999998E-10</v>
      </c>
      <c r="AU235" s="1">
        <v>2.5420999999999999E-10</v>
      </c>
      <c r="AV235" s="1">
        <v>2.5699999999999999E-10</v>
      </c>
      <c r="AW235" s="1">
        <v>2.5975000000000001E-10</v>
      </c>
      <c r="AX235" s="1">
        <v>2.6245000000000001E-10</v>
      </c>
      <c r="AY235" s="1">
        <v>2.6509999999999999E-10</v>
      </c>
    </row>
    <row r="236" spans="1:51">
      <c r="A236" t="s">
        <v>234</v>
      </c>
      <c r="B236" s="1">
        <v>6.1316999999999998E-12</v>
      </c>
      <c r="C236" s="1">
        <v>1.856E-9</v>
      </c>
      <c r="D236" s="1">
        <v>1.8880000000000001E-9</v>
      </c>
      <c r="E236" s="1">
        <v>1.9204000000000001E-9</v>
      </c>
      <c r="F236" s="1">
        <v>1.9519999999999999E-9</v>
      </c>
      <c r="G236" s="1">
        <v>1.9827999999999998E-9</v>
      </c>
      <c r="H236" s="1">
        <v>1.9914E-9</v>
      </c>
      <c r="I236" s="1">
        <v>2.0309000000000001E-9</v>
      </c>
      <c r="J236" s="1">
        <v>2.0592000000000001E-9</v>
      </c>
      <c r="K236" s="1">
        <v>2.0869999999999999E-9</v>
      </c>
      <c r="L236" s="1">
        <v>2.1142E-9</v>
      </c>
      <c r="M236" s="1">
        <v>2.1408999999999999E-9</v>
      </c>
      <c r="N236" s="1">
        <v>2.1671000000000001E-9</v>
      </c>
      <c r="O236" s="1">
        <v>2.1929000000000002E-9</v>
      </c>
      <c r="P236" s="1">
        <v>2.2184000000000001E-9</v>
      </c>
      <c r="Q236" s="1">
        <v>2.2435E-9</v>
      </c>
      <c r="R236" s="1">
        <v>2.2683000000000001E-9</v>
      </c>
      <c r="S236" s="1">
        <v>2.2928999999999998E-9</v>
      </c>
      <c r="T236" s="1">
        <v>2.3172999999999998E-9</v>
      </c>
      <c r="U236" s="1">
        <v>2.3414999999999998E-9</v>
      </c>
      <c r="V236" s="1">
        <v>2.3656000000000002E-9</v>
      </c>
      <c r="W236" s="1">
        <v>2.3895000000000001E-9</v>
      </c>
      <c r="X236" s="1">
        <v>2.4132999999999999E-9</v>
      </c>
      <c r="Y236" s="1">
        <v>2.4371000000000002E-9</v>
      </c>
      <c r="Z236" s="1">
        <v>2.4609000000000001E-9</v>
      </c>
      <c r="AA236" s="1">
        <v>2.4845999999999999E-9</v>
      </c>
      <c r="AB236" s="1">
        <v>2.5083000000000001E-9</v>
      </c>
      <c r="AC236" s="1">
        <v>2.5321E-9</v>
      </c>
      <c r="AD236" s="1">
        <v>2.5558999999999998E-9</v>
      </c>
      <c r="AE236" s="1">
        <v>2.5798000000000001E-9</v>
      </c>
      <c r="AF236" s="1">
        <v>2.6038E-9</v>
      </c>
      <c r="AG236" s="1">
        <v>2.6279E-9</v>
      </c>
      <c r="AH236" s="1">
        <v>2.6521E-9</v>
      </c>
      <c r="AI236" s="1">
        <v>2.6764E-9</v>
      </c>
      <c r="AJ236" s="1">
        <v>2.7009000000000001E-9</v>
      </c>
      <c r="AK236" s="1">
        <v>2.7256000000000002E-9</v>
      </c>
      <c r="AL236" s="1">
        <v>2.7503999999999999E-9</v>
      </c>
      <c r="AM236" s="1">
        <v>2.7754000000000002E-9</v>
      </c>
      <c r="AN236" s="1">
        <v>2.8006E-9</v>
      </c>
      <c r="AO236" s="1">
        <v>2.8261E-9</v>
      </c>
      <c r="AP236" s="1">
        <v>2.8517E-9</v>
      </c>
      <c r="AQ236" s="1">
        <v>2.8775E-9</v>
      </c>
      <c r="AR236" s="1">
        <v>2.9036000000000002E-9</v>
      </c>
      <c r="AS236" s="1">
        <v>2.9299E-9</v>
      </c>
      <c r="AT236" s="1">
        <v>2.9564999999999999E-9</v>
      </c>
      <c r="AU236" s="1">
        <v>2.9832999999999998E-9</v>
      </c>
      <c r="AV236" s="1">
        <v>3.0103999999999999E-9</v>
      </c>
      <c r="AW236" s="1">
        <v>3.0377E-9</v>
      </c>
      <c r="AX236" s="1">
        <v>3.0653000000000002E-9</v>
      </c>
      <c r="AY236" s="1">
        <v>3.0932E-9</v>
      </c>
    </row>
    <row r="237" spans="1:51">
      <c r="A237" t="s">
        <v>235</v>
      </c>
      <c r="B237" s="1">
        <v>1.6210000000000001E-12</v>
      </c>
      <c r="C237" s="1">
        <v>1.1480999999999999E-7</v>
      </c>
      <c r="D237" s="1">
        <v>2.2261999999999999E-7</v>
      </c>
      <c r="E237" s="1">
        <v>3.2411000000000001E-7</v>
      </c>
      <c r="F237" s="1">
        <v>4.1950000000000002E-7</v>
      </c>
      <c r="G237" s="1">
        <v>5.0903999999999996E-7</v>
      </c>
      <c r="H237" s="1">
        <v>5.9228000000000001E-7</v>
      </c>
      <c r="I237" s="1">
        <v>6.7042999999999995E-7</v>
      </c>
      <c r="J237" s="1">
        <v>7.4346999999999997E-7</v>
      </c>
      <c r="K237" s="1">
        <v>8.1162000000000001E-7</v>
      </c>
      <c r="L237" s="1">
        <v>8.7509999999999999E-7</v>
      </c>
      <c r="M237" s="1">
        <v>9.3412E-7</v>
      </c>
      <c r="N237" s="1">
        <v>9.8891000000000003E-7</v>
      </c>
      <c r="O237" s="1">
        <v>1.0397E-6</v>
      </c>
      <c r="P237" s="1">
        <v>1.0865999999999999E-6</v>
      </c>
      <c r="Q237" s="1">
        <v>1.1299E-6</v>
      </c>
      <c r="R237" s="1">
        <v>1.1697E-6</v>
      </c>
      <c r="S237" s="1">
        <v>1.2063E-6</v>
      </c>
      <c r="T237" s="1">
        <v>1.2398E-6</v>
      </c>
      <c r="U237" s="1">
        <v>1.2704999999999999E-6</v>
      </c>
      <c r="V237" s="1">
        <v>1.2983999999999999E-6</v>
      </c>
      <c r="W237" s="1">
        <v>1.3236999999999999E-6</v>
      </c>
      <c r="X237" s="1">
        <v>1.3467E-6</v>
      </c>
      <c r="Y237" s="1">
        <v>1.3674E-6</v>
      </c>
      <c r="Z237" s="1">
        <v>1.3858999999999999E-6</v>
      </c>
      <c r="AA237" s="1">
        <v>1.4024999999999999E-6</v>
      </c>
      <c r="AB237" s="1">
        <v>1.4172E-6</v>
      </c>
      <c r="AC237" s="1">
        <v>1.4302000000000001E-6</v>
      </c>
      <c r="AD237" s="1">
        <v>1.4416000000000001E-6</v>
      </c>
      <c r="AE237" s="1">
        <v>1.4515E-6</v>
      </c>
      <c r="AF237" s="1">
        <v>1.4601E-6</v>
      </c>
      <c r="AG237" s="1">
        <v>1.4672999999999999E-6</v>
      </c>
      <c r="AH237" s="1">
        <v>1.4732999999999999E-6</v>
      </c>
      <c r="AI237" s="1">
        <v>1.4782000000000001E-6</v>
      </c>
      <c r="AJ237" s="1">
        <v>1.4821E-6</v>
      </c>
      <c r="AK237" s="1">
        <v>1.4851E-6</v>
      </c>
      <c r="AL237" s="1">
        <v>1.4870999999999999E-6</v>
      </c>
      <c r="AM237" s="1">
        <v>1.4884E-6</v>
      </c>
      <c r="AN237" s="1">
        <v>1.4890000000000001E-6</v>
      </c>
      <c r="AO237" s="1">
        <v>1.4888E-6</v>
      </c>
      <c r="AP237" s="1">
        <v>1.4881E-6</v>
      </c>
      <c r="AQ237" s="1">
        <v>1.4868000000000001E-6</v>
      </c>
      <c r="AR237" s="1">
        <v>1.4849E-6</v>
      </c>
      <c r="AS237" s="1">
        <v>1.4826E-6</v>
      </c>
      <c r="AT237" s="1">
        <v>1.4799E-6</v>
      </c>
      <c r="AU237" s="1">
        <v>1.4767E-6</v>
      </c>
      <c r="AV237" s="1">
        <v>1.4732999999999999E-6</v>
      </c>
      <c r="AW237" s="1">
        <v>1.4694000000000001E-6</v>
      </c>
      <c r="AX237" s="1">
        <v>1.4653E-6</v>
      </c>
      <c r="AY237" s="1">
        <v>1.4609000000000001E-6</v>
      </c>
    </row>
    <row r="238" spans="1:51">
      <c r="A238" t="s">
        <v>236</v>
      </c>
      <c r="B238" s="1">
        <v>1.0297E-14</v>
      </c>
      <c r="C238" s="1">
        <v>4.4467999999999998E-7</v>
      </c>
      <c r="D238" s="1">
        <v>8.8245000000000002E-7</v>
      </c>
      <c r="E238" s="1">
        <v>1.3143000000000001E-6</v>
      </c>
      <c r="F238" s="1">
        <v>1.7401000000000001E-6</v>
      </c>
      <c r="G238" s="1">
        <v>2.1596999999999998E-6</v>
      </c>
      <c r="H238" s="1">
        <v>2.5693999999999999E-6</v>
      </c>
      <c r="I238" s="1">
        <v>2.9737999999999998E-6</v>
      </c>
      <c r="J238" s="1">
        <v>3.3716E-6</v>
      </c>
      <c r="K238" s="1">
        <v>3.7628000000000002E-6</v>
      </c>
      <c r="L238" s="1">
        <v>4.1470999999999996E-6</v>
      </c>
      <c r="M238" s="1">
        <v>4.5247000000000001E-6</v>
      </c>
      <c r="N238" s="1">
        <v>4.8953999999999998E-6</v>
      </c>
      <c r="O238" s="1">
        <v>5.2592000000000004E-6</v>
      </c>
      <c r="P238" s="1">
        <v>5.6161000000000003E-6</v>
      </c>
      <c r="Q238" s="1">
        <v>5.9661999999999997E-6</v>
      </c>
      <c r="R238" s="1">
        <v>6.3095000000000003E-6</v>
      </c>
      <c r="S238" s="1">
        <v>6.6459000000000002E-6</v>
      </c>
      <c r="T238" s="1">
        <v>6.9755000000000004E-6</v>
      </c>
      <c r="U238" s="1">
        <v>7.2984000000000003E-6</v>
      </c>
      <c r="V238" s="1">
        <v>7.6147000000000001E-6</v>
      </c>
      <c r="W238" s="1">
        <v>7.9243999999999999E-6</v>
      </c>
      <c r="X238" s="1">
        <v>8.2275000000000004E-6</v>
      </c>
      <c r="Y238" s="1">
        <v>8.5243000000000007E-6</v>
      </c>
      <c r="Z238" s="1">
        <v>8.8147000000000005E-6</v>
      </c>
      <c r="AA238" s="1">
        <v>9.0988E-6</v>
      </c>
      <c r="AB238" s="1">
        <v>9.3767999999999997E-6</v>
      </c>
      <c r="AC238" s="1">
        <v>9.6487999999999998E-6</v>
      </c>
      <c r="AD238" s="1">
        <v>9.9149000000000006E-6</v>
      </c>
      <c r="AE238" s="1">
        <v>1.0175E-5</v>
      </c>
      <c r="AF238" s="1">
        <v>1.043E-5</v>
      </c>
      <c r="AG238" s="1">
        <v>1.0679000000000001E-5</v>
      </c>
      <c r="AH238" s="1">
        <v>1.0922E-5</v>
      </c>
      <c r="AI238" s="1">
        <v>1.116E-5</v>
      </c>
      <c r="AJ238" s="1">
        <v>1.1392999999999999E-5</v>
      </c>
      <c r="AK238" s="1">
        <v>1.1620999999999999E-5</v>
      </c>
      <c r="AL238" s="1">
        <v>1.1843E-5</v>
      </c>
      <c r="AM238" s="1">
        <v>1.2061E-5</v>
      </c>
      <c r="AN238" s="1">
        <v>1.2274E-5</v>
      </c>
      <c r="AO238" s="1">
        <v>1.2482E-5</v>
      </c>
      <c r="AP238" s="1">
        <v>1.2686E-5</v>
      </c>
      <c r="AQ238" s="1">
        <v>1.2884999999999999E-5</v>
      </c>
      <c r="AR238" s="1">
        <v>1.308E-5</v>
      </c>
      <c r="AS238" s="1">
        <v>1.3271000000000001E-5</v>
      </c>
      <c r="AT238" s="1">
        <v>1.3458000000000001E-5</v>
      </c>
      <c r="AU238" s="1">
        <v>1.364E-5</v>
      </c>
      <c r="AV238" s="1">
        <v>1.3818999999999999E-5</v>
      </c>
      <c r="AW238" s="1">
        <v>1.3994E-5</v>
      </c>
      <c r="AX238" s="1">
        <v>1.4165000000000001E-5</v>
      </c>
      <c r="AY238" s="1">
        <v>1.4331999999999999E-5</v>
      </c>
    </row>
    <row r="239" spans="1:51">
      <c r="A239" t="s">
        <v>237</v>
      </c>
      <c r="B239" s="1">
        <v>5.6566999999999998E-15</v>
      </c>
      <c r="C239" s="1">
        <v>6.7217000000000002E-7</v>
      </c>
      <c r="D239" s="1">
        <v>1.1656999999999999E-6</v>
      </c>
      <c r="E239" s="1">
        <v>1.525E-6</v>
      </c>
      <c r="F239" s="1">
        <v>1.7871E-6</v>
      </c>
      <c r="G239" s="1">
        <v>1.9788999999999998E-6</v>
      </c>
      <c r="H239" s="1">
        <v>2.1148000000000001E-6</v>
      </c>
      <c r="I239" s="1">
        <v>2.2164999999999999E-6</v>
      </c>
      <c r="J239" s="1">
        <v>2.2915999999999998E-6</v>
      </c>
      <c r="K239" s="1">
        <v>2.3470000000000001E-6</v>
      </c>
      <c r="L239" s="1">
        <v>2.3879999999999998E-6</v>
      </c>
      <c r="M239" s="1">
        <v>2.4182E-6</v>
      </c>
      <c r="N239" s="1">
        <v>2.4403000000000002E-6</v>
      </c>
      <c r="O239" s="1">
        <v>2.4563999999999999E-6</v>
      </c>
      <c r="P239" s="1">
        <v>2.4679000000000001E-6</v>
      </c>
      <c r="Q239" s="1">
        <v>2.4758000000000001E-6</v>
      </c>
      <c r="R239" s="1">
        <v>2.4810999999999998E-6</v>
      </c>
      <c r="S239" s="1">
        <v>2.4841999999999999E-6</v>
      </c>
      <c r="T239" s="1">
        <v>2.4857000000000002E-6</v>
      </c>
      <c r="U239" s="1">
        <v>2.4858E-6</v>
      </c>
      <c r="V239" s="1">
        <v>2.4849999999999999E-6</v>
      </c>
      <c r="W239" s="1">
        <v>2.4833999999999998E-6</v>
      </c>
      <c r="X239" s="1">
        <v>2.4810999999999998E-6</v>
      </c>
      <c r="Y239" s="1">
        <v>2.4783999999999999E-6</v>
      </c>
      <c r="Z239" s="1">
        <v>2.4752999999999998E-6</v>
      </c>
      <c r="AA239" s="1">
        <v>2.4719E-6</v>
      </c>
      <c r="AB239" s="1">
        <v>2.4683999999999999E-6</v>
      </c>
      <c r="AC239" s="1">
        <v>2.4646999999999999E-6</v>
      </c>
      <c r="AD239" s="1">
        <v>2.4609E-6</v>
      </c>
      <c r="AE239" s="1">
        <v>2.4572E-6</v>
      </c>
      <c r="AF239" s="1">
        <v>2.4534000000000001E-6</v>
      </c>
      <c r="AG239" s="1">
        <v>2.4497999999999998E-6</v>
      </c>
      <c r="AH239" s="1">
        <v>2.4462E-6</v>
      </c>
      <c r="AI239" s="1">
        <v>2.4426999999999999E-6</v>
      </c>
      <c r="AJ239" s="1">
        <v>2.4393999999999999E-6</v>
      </c>
      <c r="AK239" s="1">
        <v>2.4362999999999999E-6</v>
      </c>
      <c r="AL239" s="1">
        <v>2.4333000000000001E-6</v>
      </c>
      <c r="AM239" s="1">
        <v>2.4304999999999999E-6</v>
      </c>
      <c r="AN239" s="1">
        <v>2.4279000000000001E-6</v>
      </c>
      <c r="AO239" s="1">
        <v>2.4254999999999999E-6</v>
      </c>
      <c r="AP239" s="1">
        <v>2.4233000000000002E-6</v>
      </c>
      <c r="AQ239" s="1">
        <v>2.4213999999999998E-6</v>
      </c>
      <c r="AR239" s="1">
        <v>2.4196000000000001E-6</v>
      </c>
      <c r="AS239" s="1">
        <v>2.418E-6</v>
      </c>
      <c r="AT239" s="1">
        <v>2.4165999999999999E-6</v>
      </c>
      <c r="AU239" s="1">
        <v>2.4155E-6</v>
      </c>
      <c r="AV239" s="1">
        <v>2.4144999999999999E-6</v>
      </c>
      <c r="AW239" s="1">
        <v>2.4136999999999999E-6</v>
      </c>
      <c r="AX239" s="1">
        <v>2.4130999999999998E-6</v>
      </c>
      <c r="AY239" s="1">
        <v>2.4126E-6</v>
      </c>
    </row>
    <row r="240" spans="1:51">
      <c r="A240" t="s">
        <v>238</v>
      </c>
      <c r="B240" s="1">
        <v>2.2102000000000001E-22</v>
      </c>
      <c r="C240" s="1">
        <v>2.9235000000000001E-9</v>
      </c>
      <c r="D240" s="1">
        <v>1.0462E-8</v>
      </c>
      <c r="E240" s="1">
        <v>2.1019999999999999E-8</v>
      </c>
      <c r="F240" s="1">
        <v>3.3461999999999999E-8</v>
      </c>
      <c r="G240" s="1">
        <v>4.6977999999999999E-8</v>
      </c>
      <c r="H240" s="1">
        <v>6.0812000000000002E-8</v>
      </c>
      <c r="I240" s="1">
        <v>7.4782000000000001E-8</v>
      </c>
      <c r="J240" s="1">
        <v>8.8571999999999994E-8</v>
      </c>
      <c r="K240" s="1">
        <v>1.02E-7</v>
      </c>
      <c r="L240" s="1">
        <v>1.1494E-7</v>
      </c>
      <c r="M240" s="1">
        <v>1.2732E-7</v>
      </c>
      <c r="N240" s="1">
        <v>1.3909999999999999E-7</v>
      </c>
      <c r="O240" s="1">
        <v>1.5024E-7</v>
      </c>
      <c r="P240" s="1">
        <v>1.6075999999999999E-7</v>
      </c>
      <c r="Q240" s="1">
        <v>1.7064E-7</v>
      </c>
      <c r="R240" s="1">
        <v>1.7991E-7</v>
      </c>
      <c r="S240" s="1">
        <v>1.8859E-7</v>
      </c>
      <c r="T240" s="1">
        <v>1.9669E-7</v>
      </c>
      <c r="U240" s="1">
        <v>2.0424000000000001E-7</v>
      </c>
      <c r="V240" s="1">
        <v>2.1127000000000001E-7</v>
      </c>
      <c r="W240" s="1">
        <v>2.178E-7</v>
      </c>
      <c r="X240" s="1">
        <v>2.2385999999999999E-7</v>
      </c>
      <c r="Y240" s="1">
        <v>2.2947E-7</v>
      </c>
      <c r="Z240" s="1">
        <v>2.3467E-7</v>
      </c>
      <c r="AA240" s="1">
        <v>2.3948000000000002E-7</v>
      </c>
      <c r="AB240" s="1">
        <v>2.4391000000000002E-7</v>
      </c>
      <c r="AC240" s="1">
        <v>2.4801000000000001E-7</v>
      </c>
      <c r="AD240" s="1">
        <v>2.5178E-7</v>
      </c>
      <c r="AE240" s="1">
        <v>2.5525000000000001E-7</v>
      </c>
      <c r="AF240" s="1">
        <v>2.5843999999999998E-7</v>
      </c>
      <c r="AG240" s="1">
        <v>2.6137000000000002E-7</v>
      </c>
      <c r="AH240" s="1">
        <v>2.6406E-7</v>
      </c>
      <c r="AI240" s="1">
        <v>2.6651999999999998E-7</v>
      </c>
      <c r="AJ240" s="1">
        <v>2.6878E-7</v>
      </c>
      <c r="AK240" s="1">
        <v>2.7085000000000002E-7</v>
      </c>
      <c r="AL240" s="1">
        <v>2.7273999999999999E-7</v>
      </c>
      <c r="AM240" s="1">
        <v>2.7447E-7</v>
      </c>
      <c r="AN240" s="1">
        <v>2.7606E-7</v>
      </c>
      <c r="AO240" s="1">
        <v>2.7751E-7</v>
      </c>
      <c r="AP240" s="1">
        <v>2.7883000000000002E-7</v>
      </c>
      <c r="AQ240" s="1">
        <v>2.8004000000000001E-7</v>
      </c>
      <c r="AR240" s="1">
        <v>2.8115E-7</v>
      </c>
      <c r="AS240" s="1">
        <v>2.8216999999999999E-7</v>
      </c>
      <c r="AT240" s="1">
        <v>2.8309999999999999E-7</v>
      </c>
      <c r="AU240" s="1">
        <v>2.8396000000000001E-7</v>
      </c>
      <c r="AV240" s="1">
        <v>2.8473999999999999E-7</v>
      </c>
      <c r="AW240" s="1">
        <v>2.8546999999999997E-7</v>
      </c>
      <c r="AX240" s="1">
        <v>2.8613999999999999E-7</v>
      </c>
      <c r="AY240" s="1">
        <v>2.8676000000000001E-7</v>
      </c>
    </row>
    <row r="241" spans="1:51">
      <c r="A241" t="s">
        <v>239</v>
      </c>
      <c r="B241" s="1">
        <v>1.3794E-21</v>
      </c>
      <c r="C241" s="1">
        <v>6.4620999999999998E-9</v>
      </c>
      <c r="D241" s="1">
        <v>2.5538E-8</v>
      </c>
      <c r="E241" s="1">
        <v>5.6780000000000003E-8</v>
      </c>
      <c r="F241" s="1">
        <v>9.9753000000000007E-8</v>
      </c>
      <c r="G241" s="1">
        <v>1.5402E-7</v>
      </c>
      <c r="H241" s="1">
        <v>2.1859E-7</v>
      </c>
      <c r="I241" s="1">
        <v>2.9362E-7</v>
      </c>
      <c r="J241" s="1">
        <v>3.7851999999999998E-7</v>
      </c>
      <c r="K241" s="1">
        <v>4.7287999999999998E-7</v>
      </c>
      <c r="L241" s="1">
        <v>5.7627000000000001E-7</v>
      </c>
      <c r="M241" s="1">
        <v>6.8828000000000002E-7</v>
      </c>
      <c r="N241" s="1">
        <v>8.0849000000000001E-7</v>
      </c>
      <c r="O241" s="1">
        <v>9.3651000000000001E-7</v>
      </c>
      <c r="P241" s="1">
        <v>1.0719000000000001E-6</v>
      </c>
      <c r="Q241" s="1">
        <v>1.2144E-6</v>
      </c>
      <c r="R241" s="1">
        <v>1.3634999999999999E-6</v>
      </c>
      <c r="S241" s="1">
        <v>1.5189E-6</v>
      </c>
      <c r="T241" s="1">
        <v>1.6802E-6</v>
      </c>
      <c r="U241" s="1">
        <v>1.8471000000000001E-6</v>
      </c>
      <c r="V241" s="1">
        <v>2.0192000000000001E-6</v>
      </c>
      <c r="W241" s="1">
        <v>2.1961999999999998E-6</v>
      </c>
      <c r="X241" s="1">
        <v>2.3779000000000001E-6</v>
      </c>
      <c r="Y241" s="1">
        <v>2.5637999999999999E-6</v>
      </c>
      <c r="Z241" s="1">
        <v>2.7536000000000002E-6</v>
      </c>
      <c r="AA241" s="1">
        <v>2.9471999999999999E-6</v>
      </c>
      <c r="AB241" s="1">
        <v>3.1441000000000001E-6</v>
      </c>
      <c r="AC241" s="1">
        <v>3.3442000000000001E-6</v>
      </c>
      <c r="AD241" s="1">
        <v>3.5472000000000001E-6</v>
      </c>
      <c r="AE241" s="1">
        <v>3.7527999999999999E-6</v>
      </c>
      <c r="AF241" s="1">
        <v>3.9608000000000003E-6</v>
      </c>
      <c r="AG241" s="1">
        <v>4.1709000000000002E-6</v>
      </c>
      <c r="AH241" s="1">
        <v>4.3830000000000002E-6</v>
      </c>
      <c r="AI241" s="1">
        <v>4.5967000000000004E-6</v>
      </c>
      <c r="AJ241" s="1">
        <v>4.8119999999999998E-6</v>
      </c>
      <c r="AK241" s="1">
        <v>5.0285999999999996E-6</v>
      </c>
      <c r="AL241" s="1">
        <v>5.2464000000000003E-6</v>
      </c>
      <c r="AM241" s="1">
        <v>5.4650000000000002E-6</v>
      </c>
      <c r="AN241" s="1">
        <v>5.6845000000000004E-6</v>
      </c>
      <c r="AO241" s="1">
        <v>5.9046000000000002E-6</v>
      </c>
      <c r="AP241" s="1">
        <v>6.1251E-6</v>
      </c>
      <c r="AQ241" s="1">
        <v>6.3458999999999997E-6</v>
      </c>
      <c r="AR241" s="1">
        <v>6.5668999999999998E-6</v>
      </c>
      <c r="AS241" s="1">
        <v>6.7880000000000001E-6</v>
      </c>
      <c r="AT241" s="1">
        <v>7.0088999999999999E-6</v>
      </c>
      <c r="AU241" s="1">
        <v>7.2296000000000002E-6</v>
      </c>
      <c r="AV241" s="1">
        <v>7.4499999999999998E-6</v>
      </c>
      <c r="AW241" s="1">
        <v>7.6699999999999994E-6</v>
      </c>
      <c r="AX241" s="1">
        <v>7.8894999999999996E-6</v>
      </c>
      <c r="AY241" s="1">
        <v>8.1082999999999999E-6</v>
      </c>
    </row>
    <row r="242" spans="1:51">
      <c r="A242" t="s">
        <v>240</v>
      </c>
      <c r="B242" s="1">
        <v>7.2727000000000005E-29</v>
      </c>
      <c r="C242" s="1">
        <v>3.2820999999999998E-11</v>
      </c>
      <c r="D242" s="1">
        <v>2.5638E-10</v>
      </c>
      <c r="E242" s="1">
        <v>8.4722999999999998E-10</v>
      </c>
      <c r="F242" s="1">
        <v>1.9669999999999999E-9</v>
      </c>
      <c r="G242" s="1">
        <v>3.7633E-9</v>
      </c>
      <c r="H242" s="1">
        <v>6.3460000000000002E-9</v>
      </c>
      <c r="I242" s="1">
        <v>9.8546999999999999E-9</v>
      </c>
      <c r="J242" s="1">
        <v>1.439E-8</v>
      </c>
      <c r="K242" s="1">
        <v>2.0047000000000001E-8</v>
      </c>
      <c r="L242" s="1">
        <v>2.6909E-8</v>
      </c>
      <c r="M242" s="1">
        <v>3.5048999999999998E-8</v>
      </c>
      <c r="N242" s="1">
        <v>4.4530000000000002E-8</v>
      </c>
      <c r="O242" s="1">
        <v>5.5403999999999998E-8</v>
      </c>
      <c r="P242" s="1">
        <v>6.7717999999999998E-8</v>
      </c>
      <c r="Q242" s="1">
        <v>8.1505000000000001E-8</v>
      </c>
      <c r="R242" s="1">
        <v>9.6796000000000002E-8</v>
      </c>
      <c r="S242" s="1">
        <v>1.1361E-7</v>
      </c>
      <c r="T242" s="1">
        <v>1.3196E-7</v>
      </c>
      <c r="U242" s="1">
        <v>1.5185E-7</v>
      </c>
      <c r="V242" s="1">
        <v>1.733E-7</v>
      </c>
      <c r="W242" s="1">
        <v>1.9628000000000001E-7</v>
      </c>
      <c r="X242" s="1">
        <v>2.2079000000000001E-7</v>
      </c>
      <c r="Y242" s="1">
        <v>2.4682999999999999E-7</v>
      </c>
      <c r="Z242" s="1">
        <v>2.7435999999999998E-7</v>
      </c>
      <c r="AA242" s="1">
        <v>3.0338000000000001E-7</v>
      </c>
      <c r="AB242" s="1">
        <v>3.3384999999999999E-7</v>
      </c>
      <c r="AC242" s="1">
        <v>3.6573999999999999E-7</v>
      </c>
      <c r="AD242" s="1">
        <v>3.9901999999999998E-7</v>
      </c>
      <c r="AE242" s="1">
        <v>4.3366999999999999E-7</v>
      </c>
      <c r="AF242" s="1">
        <v>4.6964000000000002E-7</v>
      </c>
      <c r="AG242" s="1">
        <v>5.0689000000000001E-7</v>
      </c>
      <c r="AH242" s="1">
        <v>5.4537999999999998E-7</v>
      </c>
      <c r="AI242" s="1">
        <v>5.8508E-7</v>
      </c>
      <c r="AJ242" s="1">
        <v>6.2592999999999999E-7</v>
      </c>
      <c r="AK242" s="1">
        <v>6.6789999999999999E-7</v>
      </c>
      <c r="AL242" s="1">
        <v>7.1095000000000005E-7</v>
      </c>
      <c r="AM242" s="1">
        <v>7.5501000000000004E-7</v>
      </c>
      <c r="AN242" s="1">
        <v>8.0004999999999997E-7</v>
      </c>
      <c r="AO242" s="1">
        <v>8.4603000000000001E-7</v>
      </c>
      <c r="AP242" s="1">
        <v>8.9289E-7</v>
      </c>
      <c r="AQ242" s="1">
        <v>9.4058999999999998E-7</v>
      </c>
      <c r="AR242" s="1">
        <v>9.8908000000000007E-7</v>
      </c>
      <c r="AS242" s="1">
        <v>1.0383000000000001E-6</v>
      </c>
      <c r="AT242" s="1">
        <v>1.0883E-6</v>
      </c>
      <c r="AU242" s="1">
        <v>1.1388E-6</v>
      </c>
      <c r="AV242" s="1">
        <v>1.19E-6</v>
      </c>
      <c r="AW242" s="1">
        <v>1.2417999999999999E-6</v>
      </c>
      <c r="AX242" s="1">
        <v>1.2941E-6</v>
      </c>
      <c r="AY242" s="1">
        <v>1.3469E-6</v>
      </c>
    </row>
    <row r="243" spans="1:51">
      <c r="A243" t="s">
        <v>241</v>
      </c>
      <c r="B243" s="1">
        <v>1.6177999999999999E-36</v>
      </c>
      <c r="C243" s="1">
        <v>7.9810000000000003E-14</v>
      </c>
      <c r="D243" s="1">
        <v>1.2549E-12</v>
      </c>
      <c r="E243" s="1">
        <v>6.2474999999999998E-12</v>
      </c>
      <c r="F243" s="1">
        <v>1.9428E-11</v>
      </c>
      <c r="G243" s="1">
        <v>4.6675000000000003E-11</v>
      </c>
      <c r="H243" s="1">
        <v>9.4802999999999998E-11</v>
      </c>
      <c r="I243" s="1">
        <v>1.7247E-10</v>
      </c>
      <c r="J243" s="1">
        <v>2.8905999999999998E-10</v>
      </c>
      <c r="K243" s="1">
        <v>4.5501000000000001E-10</v>
      </c>
      <c r="L243" s="1">
        <v>6.8162999999999995E-10</v>
      </c>
      <c r="M243" s="1">
        <v>9.8096999999999997E-10</v>
      </c>
      <c r="N243" s="1">
        <v>1.3656999999999999E-9</v>
      </c>
      <c r="O243" s="1">
        <v>1.8492E-9</v>
      </c>
      <c r="P243" s="1">
        <v>2.4451000000000002E-9</v>
      </c>
      <c r="Q243" s="1">
        <v>3.1674E-9</v>
      </c>
      <c r="R243" s="1">
        <v>4.0305999999999997E-9</v>
      </c>
      <c r="S243" s="1">
        <v>5.0492000000000003E-9</v>
      </c>
      <c r="T243" s="1">
        <v>6.2380000000000002E-9</v>
      </c>
      <c r="U243" s="1">
        <v>7.6116000000000005E-9</v>
      </c>
      <c r="V243" s="1">
        <v>9.1849000000000004E-9</v>
      </c>
      <c r="W243" s="1">
        <v>1.0972000000000001E-8</v>
      </c>
      <c r="X243" s="1">
        <v>1.2989E-8</v>
      </c>
      <c r="Y243" s="1">
        <v>1.5249E-8</v>
      </c>
      <c r="Z243" s="1">
        <v>1.7765999999999998E-8</v>
      </c>
      <c r="AA243" s="1">
        <v>2.0555000000000001E-8</v>
      </c>
      <c r="AB243" s="1">
        <v>2.3628999999999999E-8</v>
      </c>
      <c r="AC243" s="1">
        <v>2.7001000000000001E-8</v>
      </c>
      <c r="AD243" s="1">
        <v>3.0685E-8</v>
      </c>
      <c r="AE243" s="1">
        <v>3.4691999999999997E-8</v>
      </c>
      <c r="AF243" s="1">
        <v>3.9036E-8</v>
      </c>
      <c r="AG243" s="1">
        <v>4.3726999999999998E-8</v>
      </c>
      <c r="AH243" s="1">
        <v>4.8777000000000001E-8</v>
      </c>
      <c r="AI243" s="1">
        <v>5.4196999999999999E-8</v>
      </c>
      <c r="AJ243" s="1">
        <v>5.9996000000000003E-8</v>
      </c>
      <c r="AK243" s="1">
        <v>6.6184999999999993E-8</v>
      </c>
      <c r="AL243" s="1">
        <v>7.2772999999999999E-8</v>
      </c>
      <c r="AM243" s="1">
        <v>7.9768000000000003E-8</v>
      </c>
      <c r="AN243" s="1">
        <v>8.7179000000000003E-8</v>
      </c>
      <c r="AO243" s="1">
        <v>9.5013000000000005E-8</v>
      </c>
      <c r="AP243" s="1">
        <v>1.0328E-7</v>
      </c>
      <c r="AQ243" s="1">
        <v>1.1198E-7</v>
      </c>
      <c r="AR243" s="1">
        <v>1.2111999999999999E-7</v>
      </c>
      <c r="AS243" s="1">
        <v>1.3071000000000001E-7</v>
      </c>
      <c r="AT243" s="1">
        <v>1.4076E-7</v>
      </c>
      <c r="AU243" s="1">
        <v>1.5125999999999999E-7</v>
      </c>
      <c r="AV243" s="1">
        <v>1.6222999999999999E-7</v>
      </c>
      <c r="AW243" s="1">
        <v>1.7365E-7</v>
      </c>
      <c r="AX243" s="1">
        <v>1.8554999999999999E-7</v>
      </c>
      <c r="AY243" s="1">
        <v>1.9791E-7</v>
      </c>
    </row>
    <row r="244" spans="1:51">
      <c r="A244" t="s">
        <v>242</v>
      </c>
      <c r="B244" s="1">
        <v>-4.2038999999999999E-45</v>
      </c>
      <c r="C244" s="1">
        <v>1.5125999999999999E-16</v>
      </c>
      <c r="D244" s="1">
        <v>4.7428999999999998E-15</v>
      </c>
      <c r="E244" s="1">
        <v>3.5329999999999999E-14</v>
      </c>
      <c r="F244" s="1">
        <v>1.4613E-13</v>
      </c>
      <c r="G244" s="1">
        <v>4.3780999999999998E-13</v>
      </c>
      <c r="H244" s="1">
        <v>1.0618999999999999E-12</v>
      </c>
      <c r="I244" s="1">
        <v>2.2473999999999999E-12</v>
      </c>
      <c r="J244" s="1">
        <v>4.2931E-12</v>
      </c>
      <c r="K244" s="1">
        <v>7.5825000000000001E-12</v>
      </c>
      <c r="L244" s="1">
        <v>1.2587999999999999E-11</v>
      </c>
      <c r="M244" s="1">
        <v>1.9876000000000001E-11</v>
      </c>
      <c r="N244" s="1">
        <v>3.0111000000000002E-11</v>
      </c>
      <c r="O244" s="1">
        <v>4.4054000000000001E-11</v>
      </c>
      <c r="P244" s="1">
        <v>6.2569999999999997E-11</v>
      </c>
      <c r="Q244" s="1">
        <v>8.6621999999999998E-11</v>
      </c>
      <c r="R244" s="1">
        <v>1.1728000000000001E-10</v>
      </c>
      <c r="S244" s="1">
        <v>1.5569000000000001E-10</v>
      </c>
      <c r="T244" s="1">
        <v>2.0314000000000001E-10</v>
      </c>
      <c r="U244" s="1">
        <v>2.6096E-10</v>
      </c>
      <c r="V244" s="1">
        <v>3.3061000000000001E-10</v>
      </c>
      <c r="W244" s="1">
        <v>4.1362000000000002E-10</v>
      </c>
      <c r="X244" s="1">
        <v>5.1159999999999997E-10</v>
      </c>
      <c r="Y244" s="1">
        <v>6.2624999999999998E-10</v>
      </c>
      <c r="Z244" s="1">
        <v>7.5933E-10</v>
      </c>
      <c r="AA244" s="1">
        <v>9.1268999999999998E-10</v>
      </c>
      <c r="AB244" s="1">
        <v>1.0882E-9</v>
      </c>
      <c r="AC244" s="1">
        <v>1.2879000000000001E-9</v>
      </c>
      <c r="AD244" s="1">
        <v>1.5136E-9</v>
      </c>
      <c r="AE244" s="1">
        <v>1.7676E-9</v>
      </c>
      <c r="AF244" s="1">
        <v>2.0517999999999999E-9</v>
      </c>
      <c r="AG244" s="1">
        <v>2.3684999999999998E-9</v>
      </c>
      <c r="AH244" s="1">
        <v>2.7197E-9</v>
      </c>
      <c r="AI244" s="1">
        <v>3.1075999999999999E-9</v>
      </c>
      <c r="AJ244" s="1">
        <v>3.5344000000000001E-9</v>
      </c>
      <c r="AK244" s="1">
        <v>4.0024000000000002E-9</v>
      </c>
      <c r="AL244" s="1">
        <v>4.5137000000000002E-9</v>
      </c>
      <c r="AM244" s="1">
        <v>5.0704999999999998E-9</v>
      </c>
      <c r="AN244" s="1">
        <v>5.6750000000000004E-9</v>
      </c>
      <c r="AO244" s="1">
        <v>6.3294000000000001E-9</v>
      </c>
      <c r="AP244" s="1">
        <v>7.0358999999999997E-9</v>
      </c>
      <c r="AQ244" s="1">
        <v>7.7966000000000001E-9</v>
      </c>
      <c r="AR244" s="1">
        <v>8.6136000000000001E-9</v>
      </c>
      <c r="AS244" s="1">
        <v>9.4889999999999998E-9</v>
      </c>
      <c r="AT244" s="1">
        <v>1.0425000000000001E-8</v>
      </c>
      <c r="AU244" s="1">
        <v>1.1423000000000001E-8</v>
      </c>
      <c r="AV244" s="1">
        <v>1.2486E-8</v>
      </c>
      <c r="AW244" s="1">
        <v>1.3615E-8</v>
      </c>
      <c r="AX244" s="1">
        <v>1.4812000000000001E-8</v>
      </c>
      <c r="AY244" s="1">
        <v>1.6079000000000001E-8</v>
      </c>
    </row>
    <row r="245" spans="1:51">
      <c r="A245" t="s">
        <v>243</v>
      </c>
      <c r="B245" s="1">
        <v>0</v>
      </c>
      <c r="C245" s="1">
        <v>2.1998000000000002E-19</v>
      </c>
      <c r="D245" s="1">
        <v>1.3854E-17</v>
      </c>
      <c r="E245" s="1">
        <v>1.5556000000000001E-16</v>
      </c>
      <c r="F245" s="1">
        <v>8.6211000000000002E-16</v>
      </c>
      <c r="G245" s="1">
        <v>3.2445999999999999E-15</v>
      </c>
      <c r="H245" s="1">
        <v>9.5064999999999994E-15</v>
      </c>
      <c r="I245" s="1">
        <v>2.3568000000000001E-14</v>
      </c>
      <c r="J245" s="1">
        <v>5.1684E-14</v>
      </c>
      <c r="K245" s="1">
        <v>1.0318E-13</v>
      </c>
      <c r="L245" s="1">
        <v>1.9124E-13</v>
      </c>
      <c r="M245" s="1">
        <v>3.3378000000000002E-13</v>
      </c>
      <c r="N245" s="1">
        <v>5.5433000000000002E-13</v>
      </c>
      <c r="O245" s="1">
        <v>8.8296000000000001E-13</v>
      </c>
      <c r="P245" s="1">
        <v>1.3573000000000001E-12</v>
      </c>
      <c r="Q245" s="1">
        <v>2.0233000000000001E-12</v>
      </c>
      <c r="R245" s="1">
        <v>2.9365999999999998E-12</v>
      </c>
      <c r="S245" s="1">
        <v>4.1631999999999999E-12</v>
      </c>
      <c r="T245" s="1">
        <v>5.7803999999999999E-12</v>
      </c>
      <c r="U245" s="1">
        <v>7.8780999999999997E-12</v>
      </c>
      <c r="V245" s="1">
        <v>1.0559E-11</v>
      </c>
      <c r="W245" s="1">
        <v>1.3942E-11</v>
      </c>
      <c r="X245" s="1">
        <v>1.8158000000000001E-11</v>
      </c>
      <c r="Y245" s="1">
        <v>2.3355999999999999E-11</v>
      </c>
      <c r="Z245" s="1">
        <v>2.9702999999999998E-11</v>
      </c>
      <c r="AA245" s="1">
        <v>3.7381E-11</v>
      </c>
      <c r="AB245" s="1">
        <v>4.6591E-11</v>
      </c>
      <c r="AC245" s="1">
        <v>5.7555000000000002E-11</v>
      </c>
      <c r="AD245" s="1">
        <v>7.0514000000000006E-11</v>
      </c>
      <c r="AE245" s="1">
        <v>8.5728000000000006E-11</v>
      </c>
      <c r="AF245" s="1">
        <v>1.0348E-10</v>
      </c>
      <c r="AG245" s="1">
        <v>1.2406999999999999E-10</v>
      </c>
      <c r="AH245" s="1">
        <v>1.4783E-10</v>
      </c>
      <c r="AI245" s="1">
        <v>1.751E-10</v>
      </c>
      <c r="AJ245" s="1">
        <v>2.0625999999999999E-10</v>
      </c>
      <c r="AK245" s="1">
        <v>2.417E-10</v>
      </c>
      <c r="AL245" s="1">
        <v>2.8183999999999998E-10</v>
      </c>
      <c r="AM245" s="1">
        <v>3.2711000000000002E-10</v>
      </c>
      <c r="AN245" s="1">
        <v>3.7799E-10</v>
      </c>
      <c r="AO245" s="1">
        <v>4.3496000000000002E-10</v>
      </c>
      <c r="AP245" s="1">
        <v>4.9853000000000004E-10</v>
      </c>
      <c r="AQ245" s="1">
        <v>5.6923999999999999E-10</v>
      </c>
      <c r="AR245" s="1">
        <v>6.4765000000000003E-10</v>
      </c>
      <c r="AS245" s="1">
        <v>7.3434999999999995E-10</v>
      </c>
      <c r="AT245" s="1">
        <v>8.2994000000000003E-10</v>
      </c>
      <c r="AU245" s="1">
        <v>9.3504999999999999E-10</v>
      </c>
      <c r="AV245" s="1">
        <v>1.0503E-9</v>
      </c>
      <c r="AW245" s="1">
        <v>1.1765E-9</v>
      </c>
      <c r="AX245" s="1">
        <v>1.3142000000000001E-9</v>
      </c>
      <c r="AY245" s="1">
        <v>1.4642E-9</v>
      </c>
    </row>
    <row r="246" spans="1:51">
      <c r="A246" t="s">
        <v>244</v>
      </c>
      <c r="B246" s="1">
        <v>0</v>
      </c>
      <c r="C246" s="1">
        <v>1.4619999999999999E-22</v>
      </c>
      <c r="D246" s="1">
        <v>1.7986999999999999E-20</v>
      </c>
      <c r="E246" s="1">
        <v>2.9796E-19</v>
      </c>
      <c r="F246" s="1">
        <v>2.1662000000000001E-18</v>
      </c>
      <c r="G246" s="1">
        <v>1.003E-17</v>
      </c>
      <c r="H246" s="1">
        <v>3.4562999999999997E-17</v>
      </c>
      <c r="I246" s="1">
        <v>9.8526000000000001E-17</v>
      </c>
      <c r="J246" s="1">
        <v>2.4321999999999999E-16</v>
      </c>
      <c r="K246" s="1">
        <v>5.3815999999999995E-16</v>
      </c>
      <c r="L246" s="1">
        <v>1.0923E-15</v>
      </c>
      <c r="M246" s="1">
        <v>2.0674E-15</v>
      </c>
      <c r="N246" s="1">
        <v>3.6937E-15</v>
      </c>
      <c r="O246" s="1">
        <v>6.2874999999999997E-15</v>
      </c>
      <c r="P246" s="1">
        <v>1.027E-14</v>
      </c>
      <c r="Q246" s="1">
        <v>1.6190000000000002E-14</v>
      </c>
      <c r="R246" s="1">
        <v>2.4745999999999999E-14</v>
      </c>
      <c r="S246" s="1">
        <v>3.6807999999999997E-14</v>
      </c>
      <c r="T246" s="1">
        <v>5.3450000000000002E-14</v>
      </c>
      <c r="U246" s="1">
        <v>7.5970000000000003E-14</v>
      </c>
      <c r="V246" s="1">
        <v>1.0592E-13</v>
      </c>
      <c r="W246" s="1">
        <v>1.4514999999999999E-13</v>
      </c>
      <c r="X246" s="1">
        <v>1.9580000000000001E-13</v>
      </c>
      <c r="Y246" s="1">
        <v>2.6038E-13</v>
      </c>
      <c r="Z246" s="1">
        <v>3.4176E-13</v>
      </c>
      <c r="AA246" s="1">
        <v>4.4323000000000002E-13</v>
      </c>
      <c r="AB246" s="1">
        <v>5.6850999999999997E-13</v>
      </c>
      <c r="AC246" s="1">
        <v>7.2180000000000001E-13</v>
      </c>
      <c r="AD246" s="1">
        <v>9.0781000000000005E-13</v>
      </c>
      <c r="AE246" s="1">
        <v>1.1318000000000001E-12</v>
      </c>
      <c r="AF246" s="1">
        <v>1.3995E-12</v>
      </c>
      <c r="AG246" s="1">
        <v>1.7174999999999999E-12</v>
      </c>
      <c r="AH246" s="1">
        <v>2.0926000000000002E-12</v>
      </c>
      <c r="AI246" s="1">
        <v>2.5327999999999999E-12</v>
      </c>
      <c r="AJ246" s="1">
        <v>3.0463000000000001E-12</v>
      </c>
      <c r="AK246" s="1">
        <v>3.6423999999999999E-12</v>
      </c>
      <c r="AL246" s="1">
        <v>4.3308999999999997E-12</v>
      </c>
      <c r="AM246" s="1">
        <v>5.1224999999999996E-12</v>
      </c>
      <c r="AN246" s="1">
        <v>6.0288999999999999E-12</v>
      </c>
      <c r="AO246" s="1">
        <v>7.0622999999999999E-12</v>
      </c>
      <c r="AP246" s="1">
        <v>8.236E-12</v>
      </c>
      <c r="AQ246" s="1">
        <v>9.5641000000000004E-12</v>
      </c>
      <c r="AR246" s="1">
        <v>1.1062E-11</v>
      </c>
      <c r="AS246" s="1">
        <v>1.2745E-11</v>
      </c>
      <c r="AT246" s="1">
        <v>1.4632E-11</v>
      </c>
      <c r="AU246" s="1">
        <v>1.6738000000000001E-11</v>
      </c>
      <c r="AV246" s="1">
        <v>1.9085000000000001E-11</v>
      </c>
      <c r="AW246" s="1">
        <v>2.1691999999999999E-11</v>
      </c>
      <c r="AX246" s="1">
        <v>2.4581E-11</v>
      </c>
      <c r="AY246" s="1">
        <v>2.7773000000000001E-11</v>
      </c>
    </row>
    <row r="247" spans="1:51">
      <c r="A247" t="s">
        <v>245</v>
      </c>
      <c r="B247" s="1">
        <v>0</v>
      </c>
      <c r="C247" s="1">
        <v>2.8861E-24</v>
      </c>
      <c r="D247" s="1">
        <v>7.0702000000000002E-22</v>
      </c>
      <c r="E247" s="1">
        <v>1.7508000000000001E-20</v>
      </c>
      <c r="F247" s="1">
        <v>1.6913E-19</v>
      </c>
      <c r="G247" s="1">
        <v>9.7539000000000009E-19</v>
      </c>
      <c r="H247" s="1">
        <v>4.0413999999999999E-18</v>
      </c>
      <c r="I247" s="1">
        <v>1.3362E-17</v>
      </c>
      <c r="J247" s="1">
        <v>3.7537E-17</v>
      </c>
      <c r="K247" s="1">
        <v>9.3055000000000003E-17</v>
      </c>
      <c r="L247" s="1">
        <v>2.0899999999999999E-16</v>
      </c>
      <c r="M247" s="1">
        <v>4.3334000000000001E-16</v>
      </c>
      <c r="N247" s="1">
        <v>8.411E-16</v>
      </c>
      <c r="O247" s="1">
        <v>1.5445E-15</v>
      </c>
      <c r="P247" s="1">
        <v>2.7054999999999999E-15</v>
      </c>
      <c r="Q247" s="1">
        <v>4.5500000000000002E-15</v>
      </c>
      <c r="R247" s="1">
        <v>7.3857999999999994E-15</v>
      </c>
      <c r="S247" s="1">
        <v>1.1621E-14</v>
      </c>
      <c r="T247" s="1">
        <v>1.7788999999999999E-14</v>
      </c>
      <c r="U247" s="1">
        <v>2.6568000000000001E-14</v>
      </c>
      <c r="V247" s="1">
        <v>3.8814E-14</v>
      </c>
      <c r="W247" s="1">
        <v>5.5588E-14</v>
      </c>
      <c r="X247" s="1">
        <v>7.8187000000000003E-14</v>
      </c>
      <c r="Y247" s="1">
        <v>1.0818E-13</v>
      </c>
      <c r="Z247" s="1">
        <v>1.4744999999999999E-13</v>
      </c>
      <c r="AA247" s="1">
        <v>1.9821999999999999E-13</v>
      </c>
      <c r="AB247" s="1">
        <v>2.6310999999999998E-13</v>
      </c>
      <c r="AC247" s="1">
        <v>3.4516000000000002E-13</v>
      </c>
      <c r="AD247" s="1">
        <v>4.4789000000000002E-13</v>
      </c>
      <c r="AE247" s="1">
        <v>5.7534999999999997E-13</v>
      </c>
      <c r="AF247" s="1">
        <v>7.3214999999999997E-13</v>
      </c>
      <c r="AG247" s="1">
        <v>9.2352000000000009E-13</v>
      </c>
      <c r="AH247" s="1">
        <v>1.1552999999999999E-12</v>
      </c>
      <c r="AI247" s="1">
        <v>1.4342000000000001E-12</v>
      </c>
      <c r="AJ247" s="1">
        <v>1.7675000000000001E-12</v>
      </c>
      <c r="AK247" s="1">
        <v>2.1633999999999998E-12</v>
      </c>
      <c r="AL247" s="1">
        <v>2.631E-12</v>
      </c>
      <c r="AM247" s="1">
        <v>3.1802000000000001E-12</v>
      </c>
      <c r="AN247" s="1">
        <v>3.8217999999999997E-12</v>
      </c>
      <c r="AO247" s="1">
        <v>4.5679999999999999E-12</v>
      </c>
      <c r="AP247" s="1">
        <v>5.4315E-12</v>
      </c>
      <c r="AQ247" s="1">
        <v>6.4264999999999997E-12</v>
      </c>
      <c r="AR247" s="1">
        <v>7.5683000000000004E-12</v>
      </c>
      <c r="AS247" s="1">
        <v>8.8731999999999998E-12</v>
      </c>
      <c r="AT247" s="1">
        <v>1.0359E-11</v>
      </c>
      <c r="AU247" s="1">
        <v>1.2044E-11</v>
      </c>
      <c r="AV247" s="1">
        <v>1.3949999999999999E-11</v>
      </c>
      <c r="AW247" s="1">
        <v>1.6095999999999999E-11</v>
      </c>
      <c r="AX247" s="1">
        <v>1.8508000000000002E-11</v>
      </c>
      <c r="AY247" s="1">
        <v>2.1207999999999999E-11</v>
      </c>
    </row>
    <row r="248" spans="1:51">
      <c r="A248" t="s">
        <v>246</v>
      </c>
      <c r="B248" s="1">
        <v>0</v>
      </c>
      <c r="C248" s="1">
        <v>4.3266000000000004E-25</v>
      </c>
      <c r="D248" s="1">
        <v>1.0762000000000001E-22</v>
      </c>
      <c r="E248" s="1">
        <v>2.7049E-21</v>
      </c>
      <c r="F248" s="1">
        <v>2.6518000000000001E-20</v>
      </c>
      <c r="G248" s="1">
        <v>1.552E-19</v>
      </c>
      <c r="H248" s="1">
        <v>6.4761999999999999E-19</v>
      </c>
      <c r="I248" s="1">
        <v>2.1748999999999999E-18</v>
      </c>
      <c r="J248" s="1">
        <v>6.2006999999999997E-18</v>
      </c>
      <c r="K248" s="1">
        <v>1.5595000000000001E-17</v>
      </c>
      <c r="L248" s="1">
        <v>3.5530000000000001E-17</v>
      </c>
      <c r="M248" s="1">
        <v>7.4721999999999994E-17</v>
      </c>
      <c r="N248" s="1">
        <v>1.4709999999999999E-16</v>
      </c>
      <c r="O248" s="1">
        <v>2.7393E-16</v>
      </c>
      <c r="P248" s="1">
        <v>4.8655999999999996E-16</v>
      </c>
      <c r="Q248" s="1">
        <v>8.2971000000000003E-16</v>
      </c>
      <c r="R248" s="1">
        <v>1.3655E-15</v>
      </c>
      <c r="S248" s="1">
        <v>2.1782999999999999E-15</v>
      </c>
      <c r="T248" s="1">
        <v>3.3800999999999998E-15</v>
      </c>
      <c r="U248" s="1">
        <v>5.1171999999999996E-15</v>
      </c>
      <c r="V248" s="1">
        <v>7.5777000000000001E-15</v>
      </c>
      <c r="W248" s="1">
        <v>1.0999000000000001E-14</v>
      </c>
      <c r="X248" s="1">
        <v>1.5679999999999999E-14</v>
      </c>
      <c r="Y248" s="1">
        <v>2.1987E-14</v>
      </c>
      <c r="Z248" s="1">
        <v>3.0368000000000001E-14</v>
      </c>
      <c r="AA248" s="1">
        <v>4.1367999999999999E-14</v>
      </c>
      <c r="AB248" s="1">
        <v>5.5637999999999997E-14</v>
      </c>
      <c r="AC248" s="1">
        <v>7.3953000000000006E-14</v>
      </c>
      <c r="AD248" s="1">
        <v>9.7228999999999996E-14</v>
      </c>
      <c r="AE248" s="1">
        <v>1.2654000000000001E-13</v>
      </c>
      <c r="AF248" s="1">
        <v>1.6313000000000001E-13</v>
      </c>
      <c r="AG248" s="1">
        <v>2.0843999999999999E-13</v>
      </c>
      <c r="AH248" s="1">
        <v>2.6414999999999999E-13</v>
      </c>
      <c r="AI248" s="1">
        <v>3.3216000000000002E-13</v>
      </c>
      <c r="AJ248" s="1">
        <v>4.1463999999999999E-13</v>
      </c>
      <c r="AK248" s="1">
        <v>5.1406000000000003E-13</v>
      </c>
      <c r="AL248" s="1">
        <v>6.3318000000000003E-13</v>
      </c>
      <c r="AM248" s="1">
        <v>7.7514999999999998E-13</v>
      </c>
      <c r="AN248" s="1">
        <v>9.434599999999999E-13</v>
      </c>
      <c r="AO248" s="1">
        <v>1.142E-12</v>
      </c>
      <c r="AP248" s="1">
        <v>1.3752E-12</v>
      </c>
      <c r="AQ248" s="1">
        <v>1.6477999999999999E-12</v>
      </c>
      <c r="AR248" s="1">
        <v>1.9651000000000002E-12</v>
      </c>
      <c r="AS248" s="1">
        <v>2.3329999999999999E-12</v>
      </c>
      <c r="AT248" s="1">
        <v>2.7580000000000002E-12</v>
      </c>
      <c r="AU248" s="1">
        <v>3.2472000000000001E-12</v>
      </c>
      <c r="AV248" s="1">
        <v>3.8081999999999999E-12</v>
      </c>
      <c r="AW248" s="1">
        <v>4.4494E-12</v>
      </c>
      <c r="AX248" s="1">
        <v>5.1800999999999997E-12</v>
      </c>
      <c r="AY248" s="1">
        <v>6.0102000000000004E-12</v>
      </c>
    </row>
    <row r="249" spans="1:51">
      <c r="A249" t="s">
        <v>247</v>
      </c>
      <c r="B249" s="1">
        <v>0</v>
      </c>
      <c r="C249" s="1">
        <v>5.3624000000000003E-28</v>
      </c>
      <c r="D249" s="1">
        <v>2.6536999999999999E-25</v>
      </c>
      <c r="E249" s="1">
        <v>1.0011E-23</v>
      </c>
      <c r="F249" s="1">
        <v>1.3097E-22</v>
      </c>
      <c r="G249" s="1">
        <v>9.5891999999999998E-22</v>
      </c>
      <c r="H249" s="1">
        <v>4.7957E-21</v>
      </c>
      <c r="I249" s="1">
        <v>1.8780999999999999E-20</v>
      </c>
      <c r="J249" s="1">
        <v>6.1203999999999995E-20</v>
      </c>
      <c r="K249" s="1">
        <v>1.7323999999999999E-19</v>
      </c>
      <c r="L249" s="1">
        <v>4.3870999999999996E-19</v>
      </c>
      <c r="M249" s="1">
        <v>1.0152999999999999E-18</v>
      </c>
      <c r="N249" s="1">
        <v>2.1812E-18</v>
      </c>
      <c r="O249" s="1">
        <v>4.4020000000000002E-18</v>
      </c>
      <c r="P249" s="1">
        <v>8.4233000000000005E-18</v>
      </c>
      <c r="Q249" s="1">
        <v>1.5394999999999999E-17</v>
      </c>
      <c r="R249" s="1">
        <v>2.7034E-17</v>
      </c>
      <c r="S249" s="1">
        <v>4.5832999999999999E-17</v>
      </c>
      <c r="T249" s="1">
        <v>7.5322999999999999E-17</v>
      </c>
      <c r="U249" s="1">
        <v>1.2039999999999999E-16</v>
      </c>
      <c r="V249" s="1">
        <v>1.8772E-16</v>
      </c>
      <c r="W249" s="1">
        <v>2.8616E-16</v>
      </c>
      <c r="X249" s="1">
        <v>4.2742999999999998E-16</v>
      </c>
      <c r="Y249" s="1">
        <v>6.2669000000000003E-16</v>
      </c>
      <c r="Z249" s="1">
        <v>9.0334999999999998E-16</v>
      </c>
      <c r="AA249" s="1">
        <v>1.2819999999999999E-15</v>
      </c>
      <c r="AB249" s="1">
        <v>1.7933999999999999E-15</v>
      </c>
      <c r="AC249" s="1">
        <v>2.4755999999999998E-15</v>
      </c>
      <c r="AD249" s="1">
        <v>3.3755000000000001E-15</v>
      </c>
      <c r="AE249" s="1">
        <v>4.5500000000000002E-15</v>
      </c>
      <c r="AF249" s="1">
        <v>6.0681000000000001E-15</v>
      </c>
      <c r="AG249" s="1">
        <v>8.0124000000000006E-15</v>
      </c>
      <c r="AH249" s="1">
        <v>1.0481E-14</v>
      </c>
      <c r="AI249" s="1">
        <v>1.3591E-14</v>
      </c>
      <c r="AJ249" s="1">
        <v>1.7479999999999998E-14</v>
      </c>
      <c r="AK249" s="1">
        <v>2.2306999999999999E-14</v>
      </c>
      <c r="AL249" s="1">
        <v>2.8259000000000001E-14</v>
      </c>
      <c r="AM249" s="1">
        <v>3.5553E-14</v>
      </c>
      <c r="AN249" s="1">
        <v>4.4437999999999998E-14</v>
      </c>
      <c r="AO249" s="1">
        <v>5.5198999999999998E-14</v>
      </c>
      <c r="AP249" s="1">
        <v>6.8165000000000005E-14</v>
      </c>
      <c r="AQ249" s="1">
        <v>8.3706000000000005E-14</v>
      </c>
      <c r="AR249" s="1">
        <v>1.0225000000000001E-13</v>
      </c>
      <c r="AS249" s="1">
        <v>1.2425999999999999E-13</v>
      </c>
      <c r="AT249" s="1">
        <v>1.5029000000000001E-13</v>
      </c>
      <c r="AU249" s="1">
        <v>1.8092999999999999E-13</v>
      </c>
      <c r="AV249" s="1">
        <v>2.1685E-13</v>
      </c>
      <c r="AW249" s="1">
        <v>2.5882E-13</v>
      </c>
      <c r="AX249" s="1">
        <v>3.0766999999999999E-13</v>
      </c>
      <c r="AY249" s="1">
        <v>3.6432000000000001E-13</v>
      </c>
    </row>
    <row r="250" spans="1:51">
      <c r="A250" t="s">
        <v>248</v>
      </c>
      <c r="B250" s="1">
        <v>0</v>
      </c>
      <c r="C250" s="1">
        <v>3.0666999999999998E-31</v>
      </c>
      <c r="D250" s="1">
        <v>3.0310000000000001E-28</v>
      </c>
      <c r="E250" s="1">
        <v>1.7134999999999999E-26</v>
      </c>
      <c r="F250" s="1">
        <v>2.9869E-25</v>
      </c>
      <c r="G250" s="1">
        <v>2.7317000000000001E-24</v>
      </c>
      <c r="H250" s="1">
        <v>1.6383E-23</v>
      </c>
      <c r="I250" s="1">
        <v>7.4692999999999998E-23</v>
      </c>
      <c r="J250" s="1">
        <v>2.7776999999999999E-22</v>
      </c>
      <c r="K250" s="1">
        <v>8.8355999999999999E-22</v>
      </c>
      <c r="L250" s="1">
        <v>2.4839E-21</v>
      </c>
      <c r="M250" s="1">
        <v>6.3178000000000004E-21</v>
      </c>
      <c r="N250" s="1">
        <v>1.4795000000000001E-20</v>
      </c>
      <c r="O250" s="1">
        <v>3.2320999999999999E-20</v>
      </c>
      <c r="P250" s="1">
        <v>6.6552999999999998E-20</v>
      </c>
      <c r="Q250" s="1">
        <v>1.3023E-19</v>
      </c>
      <c r="R250" s="1">
        <v>2.4375E-19</v>
      </c>
      <c r="S250" s="1">
        <v>4.3877999999999997E-19</v>
      </c>
      <c r="T250" s="1">
        <v>7.6301999999999997E-19</v>
      </c>
      <c r="U250" s="1">
        <v>1.2865E-18</v>
      </c>
      <c r="V250" s="1">
        <v>2.1101E-18</v>
      </c>
      <c r="W250" s="1">
        <v>3.3754999999999999E-18</v>
      </c>
      <c r="X250" s="1">
        <v>5.2788E-18</v>
      </c>
      <c r="Y250" s="1">
        <v>8.0868999999999997E-18</v>
      </c>
      <c r="Z250" s="1">
        <v>1.2156999999999999E-17</v>
      </c>
      <c r="AA250" s="1">
        <v>1.7962E-17</v>
      </c>
      <c r="AB250" s="1">
        <v>2.6117999999999999E-17</v>
      </c>
      <c r="AC250" s="1">
        <v>3.7423000000000002E-17</v>
      </c>
      <c r="AD250" s="1">
        <v>5.2891E-17</v>
      </c>
      <c r="AE250" s="1">
        <v>7.3809999999999998E-17</v>
      </c>
      <c r="AF250" s="1">
        <v>1.0179E-16</v>
      </c>
      <c r="AG250" s="1">
        <v>1.3883E-16</v>
      </c>
      <c r="AH250" s="1">
        <v>1.874E-16</v>
      </c>
      <c r="AI250" s="1">
        <v>2.5051E-16</v>
      </c>
      <c r="AJ250" s="1">
        <v>3.3183000000000001E-16</v>
      </c>
      <c r="AK250" s="1">
        <v>4.3578999999999998E-16</v>
      </c>
      <c r="AL250" s="1">
        <v>5.6771000000000001E-16</v>
      </c>
      <c r="AM250" s="1">
        <v>7.3391000000000003E-16</v>
      </c>
      <c r="AN250" s="1">
        <v>9.4190999999999996E-16</v>
      </c>
      <c r="AO250" s="1">
        <v>1.2006E-15</v>
      </c>
      <c r="AP250" s="1">
        <v>1.5204E-15</v>
      </c>
      <c r="AQ250" s="1">
        <v>1.9135E-15</v>
      </c>
      <c r="AR250" s="1">
        <v>2.3941E-15</v>
      </c>
      <c r="AS250" s="1">
        <v>2.9787000000000001E-15</v>
      </c>
      <c r="AT250" s="1">
        <v>3.6861999999999998E-15</v>
      </c>
      <c r="AU250" s="1">
        <v>4.5387000000000002E-15</v>
      </c>
      <c r="AV250" s="1">
        <v>5.5611000000000004E-15</v>
      </c>
      <c r="AW250" s="1">
        <v>6.7821000000000003E-15</v>
      </c>
      <c r="AX250" s="1">
        <v>8.2345000000000008E-15</v>
      </c>
      <c r="AY250" s="1">
        <v>9.9553999999999992E-15</v>
      </c>
    </row>
    <row r="251" spans="1:51">
      <c r="A251" t="s">
        <v>249</v>
      </c>
      <c r="B251" s="1">
        <v>1.1511E-3</v>
      </c>
      <c r="C251" s="1">
        <v>1.1603E-3</v>
      </c>
      <c r="D251" s="1">
        <v>1.1693999999999999E-3</v>
      </c>
      <c r="E251" s="1">
        <v>1.1787E-3</v>
      </c>
      <c r="F251" s="1">
        <v>1.1879E-3</v>
      </c>
      <c r="G251" s="1">
        <v>1.1972E-3</v>
      </c>
      <c r="H251" s="1">
        <v>1.2065000000000001E-3</v>
      </c>
      <c r="I251" s="1">
        <v>1.2158E-3</v>
      </c>
      <c r="J251" s="1">
        <v>1.2251E-3</v>
      </c>
      <c r="K251" s="1">
        <v>1.2344999999999999E-3</v>
      </c>
      <c r="L251" s="1">
        <v>1.2440000000000001E-3</v>
      </c>
      <c r="M251" s="1">
        <v>1.2535000000000001E-3</v>
      </c>
      <c r="N251" s="1">
        <v>1.263E-3</v>
      </c>
      <c r="O251" s="1">
        <v>1.2725E-3</v>
      </c>
      <c r="P251" s="1">
        <v>1.2821E-3</v>
      </c>
      <c r="Q251" s="1">
        <v>1.2918000000000001E-3</v>
      </c>
      <c r="R251" s="1">
        <v>1.3014000000000001E-3</v>
      </c>
      <c r="S251" s="1">
        <v>1.3110999999999999E-3</v>
      </c>
      <c r="T251" s="1">
        <v>1.3209000000000001E-3</v>
      </c>
      <c r="U251" s="1">
        <v>1.3307E-3</v>
      </c>
      <c r="V251" s="1">
        <v>1.3404999999999999E-3</v>
      </c>
      <c r="W251" s="1">
        <v>1.3504000000000001E-3</v>
      </c>
      <c r="X251" s="1">
        <v>1.3603000000000001E-3</v>
      </c>
      <c r="Y251" s="1">
        <v>1.3702E-3</v>
      </c>
      <c r="Z251" s="1">
        <v>1.3802E-3</v>
      </c>
      <c r="AA251" s="1">
        <v>1.3902000000000001E-3</v>
      </c>
      <c r="AB251" s="1">
        <v>1.4002999999999999E-3</v>
      </c>
      <c r="AC251" s="1">
        <v>1.4104E-3</v>
      </c>
      <c r="AD251" s="1">
        <v>1.4205999999999999E-3</v>
      </c>
      <c r="AE251" s="1">
        <v>1.4308000000000001E-3</v>
      </c>
      <c r="AF251" s="1">
        <v>1.441E-3</v>
      </c>
      <c r="AG251" s="1">
        <v>1.4513E-3</v>
      </c>
      <c r="AH251" s="1">
        <v>1.4616E-3</v>
      </c>
      <c r="AI251" s="1">
        <v>1.472E-3</v>
      </c>
      <c r="AJ251" s="1">
        <v>1.4824E-3</v>
      </c>
      <c r="AK251" s="1">
        <v>1.4928000000000001E-3</v>
      </c>
      <c r="AL251" s="1">
        <v>1.5032999999999999E-3</v>
      </c>
      <c r="AM251" s="1">
        <v>1.5139000000000001E-3</v>
      </c>
      <c r="AN251" s="1">
        <v>1.5245E-3</v>
      </c>
      <c r="AO251" s="1">
        <v>1.5351E-3</v>
      </c>
      <c r="AP251" s="1">
        <v>1.5458E-3</v>
      </c>
      <c r="AQ251" s="1">
        <v>1.5566E-3</v>
      </c>
      <c r="AR251" s="1">
        <v>1.5674E-3</v>
      </c>
      <c r="AS251" s="1">
        <v>1.5782000000000001E-3</v>
      </c>
      <c r="AT251" s="1">
        <v>1.5891E-3</v>
      </c>
      <c r="AU251" s="1">
        <v>1.6000000000000001E-3</v>
      </c>
      <c r="AV251" s="1">
        <v>1.611E-3</v>
      </c>
      <c r="AW251" s="1">
        <v>1.6221E-3</v>
      </c>
      <c r="AX251" s="1">
        <v>1.6332E-3</v>
      </c>
      <c r="AY251" s="1">
        <v>1.6443E-3</v>
      </c>
    </row>
    <row r="252" spans="1:51">
      <c r="A252" t="s">
        <v>250</v>
      </c>
      <c r="B252" s="1">
        <v>1.5346000000000001E-4</v>
      </c>
      <c r="C252" s="1">
        <v>1.5610999999999999E-4</v>
      </c>
      <c r="D252" s="1">
        <v>1.5877999999999999E-4</v>
      </c>
      <c r="E252" s="1">
        <v>1.6144999999999999E-4</v>
      </c>
      <c r="F252" s="1">
        <v>1.6415000000000001E-4</v>
      </c>
      <c r="G252" s="1">
        <v>1.6684999999999999E-4</v>
      </c>
      <c r="H252" s="1">
        <v>1.6959000000000001E-4</v>
      </c>
      <c r="I252" s="1">
        <v>1.7233E-4</v>
      </c>
      <c r="J252" s="1">
        <v>1.7509000000000001E-4</v>
      </c>
      <c r="K252" s="1">
        <v>1.7787E-4</v>
      </c>
      <c r="L252" s="1">
        <v>1.8065999999999999E-4</v>
      </c>
      <c r="M252" s="1">
        <v>1.8346000000000001E-4</v>
      </c>
      <c r="N252" s="1">
        <v>1.8628000000000001E-4</v>
      </c>
      <c r="O252" s="1">
        <v>1.8911000000000001E-4</v>
      </c>
      <c r="P252" s="1">
        <v>1.9195E-4</v>
      </c>
      <c r="Q252" s="1">
        <v>1.9481000000000001E-4</v>
      </c>
      <c r="R252" s="1">
        <v>1.9769000000000001E-4</v>
      </c>
      <c r="S252" s="1">
        <v>2.0058000000000001E-4</v>
      </c>
      <c r="T252" s="1">
        <v>2.0348E-4</v>
      </c>
      <c r="U252" s="1">
        <v>2.064E-4</v>
      </c>
      <c r="V252" s="1">
        <v>2.0933E-4</v>
      </c>
      <c r="W252" s="1">
        <v>2.1227999999999999E-4</v>
      </c>
      <c r="X252" s="1">
        <v>2.1525E-4</v>
      </c>
      <c r="Y252" s="1">
        <v>2.1823E-4</v>
      </c>
      <c r="Z252" s="1">
        <v>2.2122E-4</v>
      </c>
      <c r="AA252" s="1">
        <v>2.2423000000000001E-4</v>
      </c>
      <c r="AB252" s="1">
        <v>2.2725999999999999E-4</v>
      </c>
      <c r="AC252" s="1">
        <v>2.3029999999999999E-4</v>
      </c>
      <c r="AD252" s="1">
        <v>2.3336E-4</v>
      </c>
      <c r="AE252" s="1">
        <v>2.3644000000000001E-4</v>
      </c>
      <c r="AF252" s="1">
        <v>2.3953000000000001E-4</v>
      </c>
      <c r="AG252" s="1">
        <v>2.4263999999999999E-4</v>
      </c>
      <c r="AH252" s="1">
        <v>2.4575999999999998E-4</v>
      </c>
      <c r="AI252" s="1">
        <v>2.4890999999999997E-4</v>
      </c>
      <c r="AJ252" s="1">
        <v>2.5207000000000002E-4</v>
      </c>
      <c r="AK252" s="1">
        <v>2.5524E-4</v>
      </c>
      <c r="AL252" s="1">
        <v>2.5844000000000003E-4</v>
      </c>
      <c r="AM252" s="1">
        <v>2.6164999999999999E-4</v>
      </c>
      <c r="AN252" s="1">
        <v>2.6488E-4</v>
      </c>
      <c r="AO252" s="1">
        <v>2.6813E-4</v>
      </c>
      <c r="AP252" s="1">
        <v>2.7139999999999998E-4</v>
      </c>
      <c r="AQ252" s="1">
        <v>2.7468000000000002E-4</v>
      </c>
      <c r="AR252" s="1">
        <v>2.7798999999999999E-4</v>
      </c>
      <c r="AS252" s="1">
        <v>2.8131E-4</v>
      </c>
      <c r="AT252" s="1">
        <v>2.8466E-4</v>
      </c>
      <c r="AU252" s="1">
        <v>2.8802E-4</v>
      </c>
      <c r="AV252" s="1">
        <v>2.9140999999999998E-4</v>
      </c>
      <c r="AW252" s="1">
        <v>2.9481E-4</v>
      </c>
      <c r="AX252" s="1">
        <v>2.9824000000000002E-4</v>
      </c>
      <c r="AY252" s="1">
        <v>3.0168000000000003E-4</v>
      </c>
    </row>
    <row r="253" spans="1:51">
      <c r="A253" t="s">
        <v>251</v>
      </c>
      <c r="B253" s="1">
        <v>4.9047000000000001E-11</v>
      </c>
      <c r="C253" s="1">
        <v>3.5709E-6</v>
      </c>
      <c r="D253" s="1">
        <v>7.1520999999999997E-6</v>
      </c>
      <c r="E253" s="1">
        <v>1.0745E-5</v>
      </c>
      <c r="F253" s="1">
        <v>1.435E-5</v>
      </c>
      <c r="G253" s="1">
        <v>1.7966999999999999E-5</v>
      </c>
      <c r="H253" s="1">
        <v>2.1591999999999999E-5</v>
      </c>
      <c r="I253" s="1">
        <v>2.5230000000000001E-5</v>
      </c>
      <c r="J253" s="1">
        <v>2.8881E-5</v>
      </c>
      <c r="K253" s="1">
        <v>3.2543999999999999E-5</v>
      </c>
      <c r="L253" s="1">
        <v>3.6217999999999998E-5</v>
      </c>
      <c r="M253" s="1">
        <v>3.9904999999999998E-5</v>
      </c>
      <c r="N253" s="1">
        <v>4.3603999999999998E-5</v>
      </c>
      <c r="O253" s="1">
        <v>4.7314999999999997E-5</v>
      </c>
      <c r="P253" s="1">
        <v>5.1036999999999999E-5</v>
      </c>
      <c r="Q253" s="1">
        <v>5.4771999999999997E-5</v>
      </c>
      <c r="R253" s="1">
        <v>5.8519E-5</v>
      </c>
      <c r="S253" s="1">
        <v>6.2278000000000002E-5</v>
      </c>
      <c r="T253" s="1">
        <v>6.6049000000000004E-5</v>
      </c>
      <c r="U253" s="1">
        <v>6.9832000000000005E-5</v>
      </c>
      <c r="V253" s="1">
        <v>7.3627000000000005E-5</v>
      </c>
      <c r="W253" s="1">
        <v>7.7435000000000007E-5</v>
      </c>
      <c r="X253" s="1">
        <v>8.1254999999999994E-5</v>
      </c>
      <c r="Y253" s="1">
        <v>8.5086999999999994E-5</v>
      </c>
      <c r="Z253" s="1">
        <v>8.8931000000000006E-5</v>
      </c>
      <c r="AA253" s="1">
        <v>9.2788999999999995E-5</v>
      </c>
      <c r="AB253" s="1">
        <v>9.6657999999999995E-5</v>
      </c>
      <c r="AC253" s="1">
        <v>1.0054E-4</v>
      </c>
      <c r="AD253" s="1">
        <v>1.0444E-4</v>
      </c>
      <c r="AE253" s="1">
        <v>1.0834E-4</v>
      </c>
      <c r="AF253" s="1">
        <v>1.1226999999999999E-4</v>
      </c>
      <c r="AG253" s="1">
        <v>1.1620000000000001E-4</v>
      </c>
      <c r="AH253" s="1">
        <v>1.2015000000000001E-4</v>
      </c>
      <c r="AI253" s="1">
        <v>1.2411E-4</v>
      </c>
      <c r="AJ253" s="1">
        <v>1.2809E-4</v>
      </c>
      <c r="AK253" s="1">
        <v>1.3207E-4</v>
      </c>
      <c r="AL253" s="1">
        <v>1.3608000000000001E-4</v>
      </c>
      <c r="AM253" s="1">
        <v>1.4009E-4</v>
      </c>
      <c r="AN253" s="1">
        <v>1.4412999999999999E-4</v>
      </c>
      <c r="AO253" s="1">
        <v>1.4817000000000001E-4</v>
      </c>
      <c r="AP253" s="1">
        <v>1.5223E-4</v>
      </c>
      <c r="AQ253" s="1">
        <v>1.5631E-4</v>
      </c>
      <c r="AR253" s="1">
        <v>1.604E-4</v>
      </c>
      <c r="AS253" s="1">
        <v>1.6449999999999999E-4</v>
      </c>
      <c r="AT253" s="1">
        <v>1.6861999999999999E-4</v>
      </c>
      <c r="AU253" s="1">
        <v>1.7275999999999999E-4</v>
      </c>
      <c r="AV253" s="1">
        <v>1.7691000000000001E-4</v>
      </c>
      <c r="AW253" s="1">
        <v>1.8107999999999999E-4</v>
      </c>
      <c r="AX253" s="1">
        <v>1.8526E-4</v>
      </c>
      <c r="AY253" s="1">
        <v>1.8945999999999999E-4</v>
      </c>
    </row>
    <row r="254" spans="1:51">
      <c r="A254" t="s">
        <v>252</v>
      </c>
      <c r="B254" s="1">
        <v>1.0615E-34</v>
      </c>
      <c r="C254" s="1">
        <v>6.0340000000000002E-24</v>
      </c>
      <c r="D254" s="1">
        <v>1.3029E-22</v>
      </c>
      <c r="E254" s="1">
        <v>7.4200000000000004E-22</v>
      </c>
      <c r="F254" s="1">
        <v>2.4309E-21</v>
      </c>
      <c r="G254" s="1">
        <v>5.9181000000000003E-21</v>
      </c>
      <c r="H254" s="1">
        <v>1.2136000000000001E-20</v>
      </c>
      <c r="I254" s="1">
        <v>2.1823000000000001E-20</v>
      </c>
      <c r="J254" s="1">
        <v>3.5890000000000001E-20</v>
      </c>
      <c r="K254" s="1">
        <v>5.5236000000000002E-20</v>
      </c>
      <c r="L254" s="1">
        <v>8.0774000000000004E-20</v>
      </c>
      <c r="M254" s="1">
        <v>1.1343E-19</v>
      </c>
      <c r="N254" s="1">
        <v>1.5414999999999999E-19</v>
      </c>
      <c r="O254" s="1">
        <v>2.0387999999999999E-19</v>
      </c>
      <c r="P254" s="1">
        <v>2.6359000000000001E-19</v>
      </c>
      <c r="Q254" s="1">
        <v>3.3426E-19</v>
      </c>
      <c r="R254" s="1">
        <v>4.1688000000000001E-19</v>
      </c>
      <c r="S254" s="1">
        <v>5.1245000000000002E-19</v>
      </c>
      <c r="T254" s="1">
        <v>6.2199000000000001E-19</v>
      </c>
      <c r="U254" s="1">
        <v>7.4653000000000003E-19</v>
      </c>
      <c r="V254" s="1">
        <v>8.8711999999999994E-19</v>
      </c>
      <c r="W254" s="1">
        <v>1.0448E-18</v>
      </c>
      <c r="X254" s="1">
        <v>1.2207E-18</v>
      </c>
      <c r="Y254" s="1">
        <v>1.4158999999999999E-18</v>
      </c>
      <c r="Z254" s="1">
        <v>1.6314E-18</v>
      </c>
      <c r="AA254" s="1">
        <v>1.8684E-18</v>
      </c>
      <c r="AB254" s="1">
        <v>2.1280999999999999E-18</v>
      </c>
      <c r="AC254" s="1">
        <v>2.4114999999999998E-18</v>
      </c>
      <c r="AD254" s="1">
        <v>2.7199000000000001E-18</v>
      </c>
      <c r="AE254" s="1">
        <v>3.0544000000000001E-18</v>
      </c>
      <c r="AF254" s="1">
        <v>3.4162E-18</v>
      </c>
      <c r="AG254" s="1">
        <v>3.8066000000000002E-18</v>
      </c>
      <c r="AH254" s="1">
        <v>4.2267999999999997E-18</v>
      </c>
      <c r="AI254" s="1">
        <v>4.6780000000000001E-18</v>
      </c>
      <c r="AJ254" s="1">
        <v>5.1616000000000003E-18</v>
      </c>
      <c r="AK254" s="1">
        <v>5.6788000000000002E-18</v>
      </c>
      <c r="AL254" s="1">
        <v>6.2310000000000002E-18</v>
      </c>
      <c r="AM254" s="1">
        <v>6.8194000000000001E-18</v>
      </c>
      <c r="AN254" s="1">
        <v>7.4454999999999994E-18</v>
      </c>
      <c r="AO254" s="1">
        <v>8.1106000000000006E-18</v>
      </c>
      <c r="AP254" s="1">
        <v>8.8161999999999994E-18</v>
      </c>
      <c r="AQ254" s="1">
        <v>9.5636000000000005E-18</v>
      </c>
      <c r="AR254" s="1">
        <v>1.0354000000000001E-17</v>
      </c>
      <c r="AS254" s="1">
        <v>1.119E-17</v>
      </c>
      <c r="AT254" s="1">
        <v>1.2072E-17</v>
      </c>
      <c r="AU254" s="1">
        <v>1.3002000000000001E-17</v>
      </c>
      <c r="AV254" s="1">
        <v>1.3981E-17</v>
      </c>
      <c r="AW254" s="1">
        <v>1.5011000000000001E-17</v>
      </c>
      <c r="AX254" s="1">
        <v>1.6094000000000001E-17</v>
      </c>
      <c r="AY254" s="1">
        <v>1.7231E-17</v>
      </c>
    </row>
    <row r="255" spans="1:51">
      <c r="A255" t="s">
        <v>253</v>
      </c>
      <c r="B255" s="1">
        <v>1.063E-33</v>
      </c>
      <c r="C255" s="1">
        <v>5.5948E-24</v>
      </c>
      <c r="D255" s="1">
        <v>2.21E-23</v>
      </c>
      <c r="E255" s="1">
        <v>4.9276000000000001E-23</v>
      </c>
      <c r="F255" s="1">
        <v>8.6874E-23</v>
      </c>
      <c r="G255" s="1">
        <v>1.3466000000000001E-22</v>
      </c>
      <c r="H255" s="1">
        <v>1.9362999999999999E-22</v>
      </c>
      <c r="I255" s="1">
        <v>2.6206999999999998E-22</v>
      </c>
      <c r="J255" s="1">
        <v>3.4021000000000002E-22</v>
      </c>
      <c r="K255" s="1">
        <v>4.2787000000000003E-22</v>
      </c>
      <c r="L255" s="1">
        <v>5.2486999999999997E-22</v>
      </c>
      <c r="M255" s="1">
        <v>6.3108000000000003E-22</v>
      </c>
      <c r="N255" s="1">
        <v>7.4634000000000001E-22</v>
      </c>
      <c r="O255" s="1">
        <v>8.7050999999999991E-22</v>
      </c>
      <c r="P255" s="1">
        <v>1.0034999999999999E-21</v>
      </c>
      <c r="Q255" s="1">
        <v>1.1451000000000001E-21</v>
      </c>
      <c r="R255" s="1">
        <v>1.2954E-21</v>
      </c>
      <c r="S255" s="1">
        <v>1.4541000000000001E-21</v>
      </c>
      <c r="T255" s="1">
        <v>1.6212999999999999E-21</v>
      </c>
      <c r="U255" s="1">
        <v>1.7968000000000001E-21</v>
      </c>
      <c r="V255" s="1">
        <v>1.9805000000000001E-21</v>
      </c>
      <c r="W255" s="1">
        <v>2.1724999999999998E-21</v>
      </c>
      <c r="X255" s="1">
        <v>2.3726000000000001E-21</v>
      </c>
      <c r="Y255" s="1">
        <v>2.5809000000000001E-21</v>
      </c>
      <c r="Z255" s="1">
        <v>2.7972999999999999E-21</v>
      </c>
      <c r="AA255" s="1">
        <v>3.0217000000000002E-21</v>
      </c>
      <c r="AB255" s="1">
        <v>3.2540999999999998E-21</v>
      </c>
      <c r="AC255" s="1">
        <v>3.4946E-21</v>
      </c>
      <c r="AD255" s="1">
        <v>3.7431999999999999E-21</v>
      </c>
      <c r="AE255" s="1">
        <v>3.9997E-21</v>
      </c>
      <c r="AF255" s="1">
        <v>4.2641999999999998E-21</v>
      </c>
      <c r="AG255" s="1">
        <v>4.5367999999999998E-21</v>
      </c>
      <c r="AH255" s="1">
        <v>4.8174000000000002E-21</v>
      </c>
      <c r="AI255" s="1">
        <v>5.1061E-21</v>
      </c>
      <c r="AJ255" s="1">
        <v>5.4027999999999996E-21</v>
      </c>
      <c r="AK255" s="1">
        <v>5.7076999999999998E-21</v>
      </c>
      <c r="AL255" s="1">
        <v>6.0206000000000004E-21</v>
      </c>
      <c r="AM255" s="1">
        <v>6.3417999999999996E-21</v>
      </c>
      <c r="AN255" s="1">
        <v>6.6710999999999998E-21</v>
      </c>
      <c r="AO255" s="1">
        <v>7.0086000000000005E-21</v>
      </c>
      <c r="AP255" s="1">
        <v>7.3544000000000005E-21</v>
      </c>
      <c r="AQ255" s="1">
        <v>7.7085E-21</v>
      </c>
      <c r="AR255" s="1">
        <v>8.071E-21</v>
      </c>
      <c r="AS255" s="1">
        <v>8.4419000000000005E-21</v>
      </c>
      <c r="AT255" s="1">
        <v>8.8211000000000004E-21</v>
      </c>
      <c r="AU255" s="1">
        <v>9.2089000000000002E-21</v>
      </c>
      <c r="AV255" s="1">
        <v>9.6052999999999997E-21</v>
      </c>
      <c r="AW255" s="1">
        <v>1.001E-20</v>
      </c>
      <c r="AX255" s="1">
        <v>1.0424000000000001E-20</v>
      </c>
      <c r="AY255" s="1">
        <v>1.0846E-20</v>
      </c>
    </row>
    <row r="256" spans="1:51">
      <c r="A256" t="s">
        <v>254</v>
      </c>
      <c r="B256" s="1">
        <v>3.7608000000000001E-30</v>
      </c>
      <c r="C256" s="1">
        <v>2.3681999999999999E-20</v>
      </c>
      <c r="D256" s="1">
        <v>1.1097000000000001E-19</v>
      </c>
      <c r="E256" s="1">
        <v>2.8963000000000002E-19</v>
      </c>
      <c r="F256" s="1">
        <v>5.9145000000000004E-19</v>
      </c>
      <c r="G256" s="1">
        <v>1.0517E-18</v>
      </c>
      <c r="H256" s="1">
        <v>1.7137E-18</v>
      </c>
      <c r="I256" s="1">
        <v>2.6135E-18</v>
      </c>
      <c r="J256" s="1">
        <v>3.7964000000000001E-18</v>
      </c>
      <c r="K256" s="1">
        <v>5.3079000000000001E-18</v>
      </c>
      <c r="L256" s="1">
        <v>7.1946000000000002E-18</v>
      </c>
      <c r="M256" s="1">
        <v>9.5042999999999996E-18</v>
      </c>
      <c r="N256" s="1">
        <v>1.2285E-17</v>
      </c>
      <c r="O256" s="1">
        <v>1.5586E-17</v>
      </c>
      <c r="P256" s="1">
        <v>1.9455999999999999E-17</v>
      </c>
      <c r="Q256" s="1">
        <v>2.3944000000000001E-17</v>
      </c>
      <c r="R256" s="1">
        <v>2.9096999999999999E-17</v>
      </c>
      <c r="S256" s="1">
        <v>3.4964999999999998E-17</v>
      </c>
      <c r="T256" s="1">
        <v>4.1592999999999997E-17</v>
      </c>
      <c r="U256" s="1">
        <v>4.9029E-17</v>
      </c>
      <c r="V256" s="1">
        <v>5.7316999999999998E-17</v>
      </c>
      <c r="W256" s="1">
        <v>6.6502999999999998E-17</v>
      </c>
      <c r="X256" s="1">
        <v>7.6631000000000005E-17</v>
      </c>
      <c r="Y256" s="1">
        <v>8.7741000000000002E-17</v>
      </c>
      <c r="Z256" s="1">
        <v>9.9877000000000006E-17</v>
      </c>
      <c r="AA256" s="1">
        <v>1.1308000000000001E-16</v>
      </c>
      <c r="AB256" s="1">
        <v>1.2738000000000001E-16</v>
      </c>
      <c r="AC256" s="1">
        <v>1.4282E-16</v>
      </c>
      <c r="AD256" s="1">
        <v>1.5945000000000001E-16</v>
      </c>
      <c r="AE256" s="1">
        <v>1.7727999999999999E-16</v>
      </c>
      <c r="AF256" s="1">
        <v>1.9636E-16</v>
      </c>
      <c r="AG256" s="1">
        <v>2.1672E-16</v>
      </c>
      <c r="AH256" s="1">
        <v>2.3837999999999999E-16</v>
      </c>
      <c r="AI256" s="1">
        <v>2.6138999999999999E-16</v>
      </c>
      <c r="AJ256" s="1">
        <v>2.8575999999999998E-16</v>
      </c>
      <c r="AK256" s="1">
        <v>3.1153000000000001E-16</v>
      </c>
      <c r="AL256" s="1">
        <v>3.3872999999999998E-16</v>
      </c>
      <c r="AM256" s="1">
        <v>3.6736999999999999E-16</v>
      </c>
      <c r="AN256" s="1">
        <v>3.9748E-16</v>
      </c>
      <c r="AO256" s="1">
        <v>4.2908000000000001E-16</v>
      </c>
      <c r="AP256" s="1">
        <v>4.6220999999999997E-16</v>
      </c>
      <c r="AQ256" s="1">
        <v>4.9687000000000003E-16</v>
      </c>
      <c r="AR256" s="1">
        <v>5.3308999999999995E-16</v>
      </c>
      <c r="AS256" s="1">
        <v>5.7088999999999999E-16</v>
      </c>
      <c r="AT256" s="1">
        <v>6.1028000000000003E-16</v>
      </c>
      <c r="AU256" s="1">
        <v>6.5128999999999998E-16</v>
      </c>
      <c r="AV256" s="1">
        <v>6.9393000000000002E-16</v>
      </c>
      <c r="AW256" s="1">
        <v>7.3821000000000002E-16</v>
      </c>
      <c r="AX256" s="1">
        <v>7.8415000000000003E-16</v>
      </c>
      <c r="AY256" s="1">
        <v>8.3177E-16</v>
      </c>
    </row>
    <row r="257" spans="1:51">
      <c r="A257" t="s">
        <v>255</v>
      </c>
      <c r="B257" s="1">
        <v>6.9460000000000005E-30</v>
      </c>
      <c r="C257" s="1">
        <v>3.5778E-20</v>
      </c>
      <c r="D257" s="1">
        <v>1.3894999999999999E-19</v>
      </c>
      <c r="E257" s="1">
        <v>3.0564999999999999E-19</v>
      </c>
      <c r="F257" s="1">
        <v>5.3614E-19</v>
      </c>
      <c r="G257" s="1">
        <v>8.3593000000000001E-19</v>
      </c>
      <c r="H257" s="1">
        <v>1.2177000000000001E-18</v>
      </c>
      <c r="I257" s="1">
        <v>1.6992E-18</v>
      </c>
      <c r="J257" s="1">
        <v>2.3073E-18</v>
      </c>
      <c r="K257" s="1">
        <v>3.0765000000000002E-18</v>
      </c>
      <c r="L257" s="1">
        <v>4.0497999999999998E-18</v>
      </c>
      <c r="M257" s="1">
        <v>5.2787000000000003E-18</v>
      </c>
      <c r="N257" s="1">
        <v>6.8235999999999997E-18</v>
      </c>
      <c r="O257" s="1">
        <v>8.7536999999999999E-18</v>
      </c>
      <c r="P257" s="1">
        <v>1.1146999999999999E-17</v>
      </c>
      <c r="Q257" s="1">
        <v>1.4090000000000001E-17</v>
      </c>
      <c r="R257" s="1">
        <v>1.7678000000000001E-17</v>
      </c>
      <c r="S257" s="1">
        <v>2.2014E-17</v>
      </c>
      <c r="T257" s="1">
        <v>2.7209999999999999E-17</v>
      </c>
      <c r="U257" s="1">
        <v>3.3385999999999998E-17</v>
      </c>
      <c r="V257" s="1">
        <v>4.0668E-17</v>
      </c>
      <c r="W257" s="1">
        <v>4.9189999999999998E-17</v>
      </c>
      <c r="X257" s="1">
        <v>5.9093000000000004E-17</v>
      </c>
      <c r="Y257" s="1">
        <v>7.0524000000000005E-17</v>
      </c>
      <c r="Z257" s="1">
        <v>8.3635999999999995E-17</v>
      </c>
      <c r="AA257" s="1">
        <v>9.8588999999999998E-17</v>
      </c>
      <c r="AB257" s="1">
        <v>1.1555E-16</v>
      </c>
      <c r="AC257" s="1">
        <v>1.3468E-16</v>
      </c>
      <c r="AD257" s="1">
        <v>1.5616000000000001E-16</v>
      </c>
      <c r="AE257" s="1">
        <v>1.8017E-16</v>
      </c>
      <c r="AF257" s="1">
        <v>2.0688E-16</v>
      </c>
      <c r="AG257" s="1">
        <v>2.3649000000000002E-16</v>
      </c>
      <c r="AH257" s="1">
        <v>2.6918000000000002E-16</v>
      </c>
      <c r="AI257" s="1">
        <v>3.0514999999999999E-16</v>
      </c>
      <c r="AJ257" s="1">
        <v>3.4458000000000002E-16</v>
      </c>
      <c r="AK257" s="1">
        <v>3.8767E-16</v>
      </c>
      <c r="AL257" s="1">
        <v>4.3463000000000002E-16</v>
      </c>
      <c r="AM257" s="1">
        <v>4.8565000000000001E-16</v>
      </c>
      <c r="AN257" s="1">
        <v>5.4093E-16</v>
      </c>
      <c r="AO257" s="1">
        <v>6.0066999999999996E-16</v>
      </c>
      <c r="AP257" s="1">
        <v>6.6507999999999995E-16</v>
      </c>
      <c r="AQ257" s="1">
        <v>7.3434999999999999E-16</v>
      </c>
      <c r="AR257" s="1">
        <v>8.0870000000000001E-16</v>
      </c>
      <c r="AS257" s="1">
        <v>8.8832999999999998E-16</v>
      </c>
      <c r="AT257" s="1">
        <v>9.7342999999999992E-16</v>
      </c>
      <c r="AU257" s="1">
        <v>1.0642E-15</v>
      </c>
      <c r="AV257" s="1">
        <v>1.1609E-15</v>
      </c>
      <c r="AW257" s="1">
        <v>1.2636000000000001E-15</v>
      </c>
      <c r="AX257" s="1">
        <v>1.3727E-15</v>
      </c>
      <c r="AY257" s="1">
        <v>1.4882E-15</v>
      </c>
    </row>
    <row r="258" spans="1:51">
      <c r="A258" t="s">
        <v>256</v>
      </c>
      <c r="B258" s="1">
        <v>2.7666000000000001E-29</v>
      </c>
      <c r="C258" s="1">
        <v>1.3498E-17</v>
      </c>
      <c r="D258" s="1">
        <v>1.4201999999999999E-16</v>
      </c>
      <c r="E258" s="1">
        <v>5.9341000000000001E-16</v>
      </c>
      <c r="F258" s="1">
        <v>1.6627999999999999E-15</v>
      </c>
      <c r="G258" s="1">
        <v>3.7159999999999996E-15</v>
      </c>
      <c r="H258" s="1">
        <v>7.1762999999999995E-15</v>
      </c>
      <c r="I258" s="1">
        <v>1.2516000000000001E-14</v>
      </c>
      <c r="J258" s="1">
        <v>2.0237000000000001E-14</v>
      </c>
      <c r="K258" s="1">
        <v>3.0864E-14</v>
      </c>
      <c r="L258" s="1">
        <v>4.4933E-14</v>
      </c>
      <c r="M258" s="1">
        <v>6.2984999999999996E-14</v>
      </c>
      <c r="N258" s="1">
        <v>8.5557000000000001E-14</v>
      </c>
      <c r="O258" s="1">
        <v>1.1318E-13</v>
      </c>
      <c r="P258" s="1">
        <v>1.4637000000000001E-13</v>
      </c>
      <c r="Q258" s="1">
        <v>1.8562E-13</v>
      </c>
      <c r="R258" s="1">
        <v>2.3141999999999999E-13</v>
      </c>
      <c r="S258" s="1">
        <v>2.8421000000000001E-13</v>
      </c>
      <c r="T258" s="1">
        <v>3.4442000000000001E-13</v>
      </c>
      <c r="U258" s="1">
        <v>4.1245000000000002E-13</v>
      </c>
      <c r="V258" s="1">
        <v>4.8867999999999999E-13</v>
      </c>
      <c r="W258" s="1">
        <v>5.7343000000000001E-13</v>
      </c>
      <c r="X258" s="1">
        <v>6.6701E-13</v>
      </c>
      <c r="Y258" s="1">
        <v>7.6970000000000004E-13</v>
      </c>
      <c r="Z258" s="1">
        <v>8.8174000000000004E-13</v>
      </c>
      <c r="AA258" s="1">
        <v>1.0033E-12</v>
      </c>
      <c r="AB258" s="1">
        <v>1.1347E-12</v>
      </c>
      <c r="AC258" s="1">
        <v>1.2759E-12</v>
      </c>
      <c r="AD258" s="1">
        <v>1.4272E-12</v>
      </c>
      <c r="AE258" s="1">
        <v>1.5884999999999999E-12</v>
      </c>
      <c r="AF258" s="1">
        <v>1.7600999999999999E-12</v>
      </c>
      <c r="AG258" s="1">
        <v>1.9418000000000001E-12</v>
      </c>
      <c r="AH258" s="1">
        <v>2.1337000000000001E-12</v>
      </c>
      <c r="AI258" s="1">
        <v>2.3357999999999998E-12</v>
      </c>
      <c r="AJ258" s="1">
        <v>2.548E-12</v>
      </c>
      <c r="AK258" s="1">
        <v>2.7703E-12</v>
      </c>
      <c r="AL258" s="1">
        <v>3.0026000000000002E-12</v>
      </c>
      <c r="AM258" s="1">
        <v>3.2448000000000001E-12</v>
      </c>
      <c r="AN258" s="1">
        <v>3.4967999999999998E-12</v>
      </c>
      <c r="AO258" s="1">
        <v>3.7583000000000003E-12</v>
      </c>
      <c r="AP258" s="1">
        <v>4.0293000000000002E-12</v>
      </c>
      <c r="AQ258" s="1">
        <v>4.3096000000000001E-12</v>
      </c>
      <c r="AR258" s="1">
        <v>4.5988999999999997E-12</v>
      </c>
      <c r="AS258" s="1">
        <v>4.8971000000000002E-12</v>
      </c>
      <c r="AT258" s="1">
        <v>5.2038999999999997E-12</v>
      </c>
      <c r="AU258" s="1">
        <v>5.5190999999999998E-12</v>
      </c>
      <c r="AV258" s="1">
        <v>5.8426000000000002E-12</v>
      </c>
      <c r="AW258" s="1">
        <v>6.1738999999999998E-12</v>
      </c>
      <c r="AX258" s="1">
        <v>6.5128999999999998E-12</v>
      </c>
      <c r="AY258" s="1">
        <v>6.8591999999999997E-12</v>
      </c>
    </row>
    <row r="259" spans="1:51">
      <c r="A259" t="s">
        <v>257</v>
      </c>
      <c r="B259" s="1">
        <v>2.1781E-28</v>
      </c>
      <c r="C259" s="1">
        <v>1.2256E-18</v>
      </c>
      <c r="D259" s="1">
        <v>5.1647999999999997E-18</v>
      </c>
      <c r="E259" s="1">
        <v>1.2221E-17</v>
      </c>
      <c r="F259" s="1">
        <v>2.2808000000000001E-17</v>
      </c>
      <c r="G259" s="1">
        <v>3.7348000000000002E-17</v>
      </c>
      <c r="H259" s="1">
        <v>5.6372999999999994E-17</v>
      </c>
      <c r="I259" s="1">
        <v>8.0282000000000005E-17</v>
      </c>
      <c r="J259" s="1">
        <v>1.0958E-16</v>
      </c>
      <c r="K259" s="1">
        <v>1.4476000000000001E-16</v>
      </c>
      <c r="L259" s="1">
        <v>1.8637000000000001E-16</v>
      </c>
      <c r="M259" s="1">
        <v>2.3497E-16</v>
      </c>
      <c r="N259" s="1">
        <v>2.9113000000000001E-16</v>
      </c>
      <c r="O259" s="1">
        <v>3.5546999999999999E-16</v>
      </c>
      <c r="P259" s="1">
        <v>4.2864E-16</v>
      </c>
      <c r="Q259" s="1">
        <v>5.1128E-16</v>
      </c>
      <c r="R259" s="1">
        <v>6.0409999999999999E-16</v>
      </c>
      <c r="S259" s="1">
        <v>7.0779000000000001E-16</v>
      </c>
      <c r="T259" s="1">
        <v>8.231E-16</v>
      </c>
      <c r="U259" s="1">
        <v>9.5077000000000006E-16</v>
      </c>
      <c r="V259" s="1">
        <v>1.0916E-15</v>
      </c>
      <c r="W259" s="1">
        <v>1.2464000000000001E-15</v>
      </c>
      <c r="X259" s="1">
        <v>1.4159E-15</v>
      </c>
      <c r="Y259" s="1">
        <v>1.601E-15</v>
      </c>
      <c r="Z259" s="1">
        <v>1.8026000000000001E-15</v>
      </c>
      <c r="AA259" s="1">
        <v>2.0214999999999998E-15</v>
      </c>
      <c r="AB259" s="1">
        <v>2.2586000000000001E-15</v>
      </c>
      <c r="AC259" s="1">
        <v>2.5147E-15</v>
      </c>
      <c r="AD259" s="1">
        <v>2.7909E-15</v>
      </c>
      <c r="AE259" s="1">
        <v>3.0880000000000001E-15</v>
      </c>
      <c r="AF259" s="1">
        <v>3.4068999999999998E-15</v>
      </c>
      <c r="AG259" s="1">
        <v>3.7486000000000002E-15</v>
      </c>
      <c r="AH259" s="1">
        <v>4.1141000000000003E-15</v>
      </c>
      <c r="AI259" s="1">
        <v>4.5042000000000001E-15</v>
      </c>
      <c r="AJ259" s="1">
        <v>4.9200000000000003E-15</v>
      </c>
      <c r="AK259" s="1">
        <v>5.3623999999999997E-15</v>
      </c>
      <c r="AL259" s="1">
        <v>5.8325E-15</v>
      </c>
      <c r="AM259" s="1">
        <v>6.3310999999999999E-15</v>
      </c>
      <c r="AN259" s="1">
        <v>6.8591999999999999E-15</v>
      </c>
      <c r="AO259" s="1">
        <v>7.4178999999999993E-15</v>
      </c>
      <c r="AP259" s="1">
        <v>8.0081000000000001E-15</v>
      </c>
      <c r="AQ259" s="1">
        <v>8.6309000000000007E-15</v>
      </c>
      <c r="AR259" s="1">
        <v>9.2871000000000006E-15</v>
      </c>
      <c r="AS259" s="1">
        <v>9.9778999999999999E-15</v>
      </c>
      <c r="AT259" s="1">
        <v>1.0704E-14</v>
      </c>
      <c r="AU259" s="1">
        <v>1.1467E-14</v>
      </c>
      <c r="AV259" s="1">
        <v>1.2267E-14</v>
      </c>
      <c r="AW259" s="1">
        <v>1.3106E-14</v>
      </c>
      <c r="AX259" s="1">
        <v>1.3984E-14</v>
      </c>
      <c r="AY259" s="1">
        <v>1.4903000000000001E-14</v>
      </c>
    </row>
    <row r="260" spans="1:51">
      <c r="A260" t="s">
        <v>258</v>
      </c>
      <c r="B260" s="1">
        <v>1.1422000000000001E-24</v>
      </c>
      <c r="C260" s="1">
        <v>5.9839000000000001E-15</v>
      </c>
      <c r="D260" s="1">
        <v>2.3596999999999999E-14</v>
      </c>
      <c r="E260" s="1">
        <v>5.2465999999999997E-14</v>
      </c>
      <c r="F260" s="1">
        <v>9.2359999999999997E-14</v>
      </c>
      <c r="G260" s="1">
        <v>1.4314000000000001E-13</v>
      </c>
      <c r="H260" s="1">
        <v>2.0476E-13</v>
      </c>
      <c r="I260" s="1">
        <v>2.7719E-13</v>
      </c>
      <c r="J260" s="1">
        <v>3.6046000000000001E-13</v>
      </c>
      <c r="K260" s="1">
        <v>4.546E-13</v>
      </c>
      <c r="L260" s="1">
        <v>5.5966999999999998E-13</v>
      </c>
      <c r="M260" s="1">
        <v>6.7572999999999999E-13</v>
      </c>
      <c r="N260" s="1">
        <v>8.0284000000000004E-13</v>
      </c>
      <c r="O260" s="1">
        <v>9.4108000000000007E-13</v>
      </c>
      <c r="P260" s="1">
        <v>1.0905E-12</v>
      </c>
      <c r="Q260" s="1">
        <v>1.2512E-12</v>
      </c>
      <c r="R260" s="1">
        <v>1.4232E-12</v>
      </c>
      <c r="S260" s="1">
        <v>1.6066E-12</v>
      </c>
      <c r="T260" s="1">
        <v>1.8013E-12</v>
      </c>
      <c r="U260" s="1">
        <v>2.0075000000000001E-12</v>
      </c>
      <c r="V260" s="1">
        <v>2.2251999999999998E-12</v>
      </c>
      <c r="W260" s="1">
        <v>2.4544000000000001E-12</v>
      </c>
      <c r="X260" s="1">
        <v>2.6951000000000001E-12</v>
      </c>
      <c r="Y260" s="1">
        <v>2.9471999999999998E-12</v>
      </c>
      <c r="Z260" s="1">
        <v>3.2109E-12</v>
      </c>
      <c r="AA260" s="1">
        <v>3.4859999999999999E-12</v>
      </c>
      <c r="AB260" s="1">
        <v>3.7724999999999999E-12</v>
      </c>
      <c r="AC260" s="1">
        <v>4.0704999999999997E-12</v>
      </c>
      <c r="AD260" s="1">
        <v>4.3798000000000004E-12</v>
      </c>
      <c r="AE260" s="1">
        <v>4.7003000000000001E-12</v>
      </c>
      <c r="AF260" s="1">
        <v>5.0320999999999999E-12</v>
      </c>
      <c r="AG260" s="1">
        <v>5.375E-12</v>
      </c>
      <c r="AH260" s="1">
        <v>5.7290000000000003E-12</v>
      </c>
      <c r="AI260" s="1">
        <v>6.0939000000000001E-12</v>
      </c>
      <c r="AJ260" s="1">
        <v>6.4695999999999998E-12</v>
      </c>
      <c r="AK260" s="1">
        <v>6.8559999999999999E-12</v>
      </c>
      <c r="AL260" s="1">
        <v>7.2529999999999999E-12</v>
      </c>
      <c r="AM260" s="1">
        <v>7.6605000000000003E-12</v>
      </c>
      <c r="AN260" s="1">
        <v>8.0781999999999992E-12</v>
      </c>
      <c r="AO260" s="1">
        <v>8.5061000000000007E-12</v>
      </c>
      <c r="AP260" s="1">
        <v>8.9438999999999995E-12</v>
      </c>
      <c r="AQ260" s="1">
        <v>9.3914999999999993E-12</v>
      </c>
      <c r="AR260" s="1">
        <v>9.8488000000000006E-12</v>
      </c>
      <c r="AS260" s="1">
        <v>1.0315E-11</v>
      </c>
      <c r="AT260" s="1">
        <v>1.0791E-11</v>
      </c>
      <c r="AU260" s="1">
        <v>1.1276E-11</v>
      </c>
      <c r="AV260" s="1">
        <v>1.177E-11</v>
      </c>
      <c r="AW260" s="1">
        <v>1.2271999999999999E-11</v>
      </c>
      <c r="AX260" s="1">
        <v>1.2783E-11</v>
      </c>
      <c r="AY260" s="1">
        <v>1.3302E-11</v>
      </c>
    </row>
    <row r="261" spans="1:51">
      <c r="A261" t="s">
        <v>259</v>
      </c>
      <c r="B261" s="1">
        <v>5.0462E-25</v>
      </c>
      <c r="C261" s="1">
        <v>2.6340999999999999E-15</v>
      </c>
      <c r="D261" s="1">
        <v>1.0325E-14</v>
      </c>
      <c r="E261" s="1">
        <v>2.2780999999999998E-14</v>
      </c>
      <c r="F261" s="1">
        <v>3.9722E-14</v>
      </c>
      <c r="G261" s="1">
        <v>6.0883000000000004E-14</v>
      </c>
      <c r="H261" s="1">
        <v>8.5995000000000004E-14</v>
      </c>
      <c r="I261" s="1">
        <v>1.1479000000000001E-13</v>
      </c>
      <c r="J261" s="1">
        <v>1.4704999999999999E-13</v>
      </c>
      <c r="K261" s="1">
        <v>1.8254999999999999E-13</v>
      </c>
      <c r="L261" s="1">
        <v>2.2105999999999999E-13</v>
      </c>
      <c r="M261" s="1">
        <v>2.6237000000000002E-13</v>
      </c>
      <c r="N261" s="1">
        <v>3.0630000000000002E-13</v>
      </c>
      <c r="O261" s="1">
        <v>3.5262999999999998E-13</v>
      </c>
      <c r="P261" s="1">
        <v>4.012E-13</v>
      </c>
      <c r="Q261" s="1">
        <v>4.5181999999999999E-13</v>
      </c>
      <c r="R261" s="1">
        <v>5.0432000000000002E-13</v>
      </c>
      <c r="S261" s="1">
        <v>5.5853999999999996E-13</v>
      </c>
      <c r="T261" s="1">
        <v>6.1432999999999997E-13</v>
      </c>
      <c r="U261" s="1">
        <v>6.7152999999999997E-13</v>
      </c>
      <c r="V261" s="1">
        <v>7.3001000000000004E-13</v>
      </c>
      <c r="W261" s="1">
        <v>7.8962000000000002E-13</v>
      </c>
      <c r="X261" s="1">
        <v>8.5024000000000002E-13</v>
      </c>
      <c r="Y261" s="1">
        <v>9.1173999999999991E-13</v>
      </c>
      <c r="Z261" s="1">
        <v>9.7400000000000009E-13</v>
      </c>
      <c r="AA261" s="1">
        <v>1.0369E-12</v>
      </c>
      <c r="AB261" s="1">
        <v>1.1004E-12</v>
      </c>
      <c r="AC261" s="1">
        <v>1.1643E-12</v>
      </c>
      <c r="AD261" s="1">
        <v>1.2285000000000001E-12</v>
      </c>
      <c r="AE261" s="1">
        <v>1.293E-12</v>
      </c>
      <c r="AF261" s="1">
        <v>1.3576E-12</v>
      </c>
      <c r="AG261" s="1">
        <v>1.4222999999999999E-12</v>
      </c>
      <c r="AH261" s="1">
        <v>1.487E-12</v>
      </c>
      <c r="AI261" s="1">
        <v>1.5516E-12</v>
      </c>
      <c r="AJ261" s="1">
        <v>1.6160999999999999E-12</v>
      </c>
      <c r="AK261" s="1">
        <v>1.6803E-12</v>
      </c>
      <c r="AL261" s="1">
        <v>1.7442E-12</v>
      </c>
      <c r="AM261" s="1">
        <v>1.8077000000000001E-12</v>
      </c>
      <c r="AN261" s="1">
        <v>1.8709E-12</v>
      </c>
      <c r="AO261" s="1">
        <v>1.9336000000000002E-12</v>
      </c>
      <c r="AP261" s="1">
        <v>1.9957000000000001E-12</v>
      </c>
      <c r="AQ261" s="1">
        <v>2.0573000000000001E-12</v>
      </c>
      <c r="AR261" s="1">
        <v>2.1182E-12</v>
      </c>
      <c r="AS261" s="1">
        <v>2.1785000000000001E-12</v>
      </c>
      <c r="AT261" s="1">
        <v>2.238E-12</v>
      </c>
      <c r="AU261" s="1">
        <v>2.2968000000000001E-12</v>
      </c>
      <c r="AV261" s="1">
        <v>2.3548E-12</v>
      </c>
      <c r="AW261" s="1">
        <v>2.4119999999999998E-12</v>
      </c>
      <c r="AX261" s="1">
        <v>2.4682999999999999E-12</v>
      </c>
      <c r="AY261" s="1">
        <v>2.5236999999999998E-12</v>
      </c>
    </row>
    <row r="262" spans="1:51">
      <c r="A262" t="s">
        <v>260</v>
      </c>
      <c r="B262" s="1">
        <v>6.3354999999999995E-26</v>
      </c>
      <c r="C262" s="1">
        <v>9.3335000000000007E-15</v>
      </c>
      <c r="D262" s="1">
        <v>2.7992999999999999E-14</v>
      </c>
      <c r="E262" s="1">
        <v>4.7749999999999998E-14</v>
      </c>
      <c r="F262" s="1">
        <v>6.7235000000000003E-14</v>
      </c>
      <c r="G262" s="1">
        <v>8.6245999999999999E-14</v>
      </c>
      <c r="H262" s="1">
        <v>1.0484E-13</v>
      </c>
      <c r="I262" s="1">
        <v>1.2298999999999999E-13</v>
      </c>
      <c r="J262" s="1">
        <v>1.4062000000000001E-13</v>
      </c>
      <c r="K262" s="1">
        <v>1.5773E-13</v>
      </c>
      <c r="L262" s="1">
        <v>1.7435000000000001E-13</v>
      </c>
      <c r="M262" s="1">
        <v>1.9046E-13</v>
      </c>
      <c r="N262" s="1">
        <v>2.0609000000000001E-13</v>
      </c>
      <c r="O262" s="1">
        <v>2.2123000000000001E-13</v>
      </c>
      <c r="P262" s="1">
        <v>2.3589000000000002E-13</v>
      </c>
      <c r="Q262" s="1">
        <v>2.5007000000000001E-13</v>
      </c>
      <c r="R262" s="1">
        <v>2.6378000000000001E-13</v>
      </c>
      <c r="S262" s="1">
        <v>2.7702999999999998E-13</v>
      </c>
      <c r="T262" s="1">
        <v>2.8982000000000002E-13</v>
      </c>
      <c r="U262" s="1">
        <v>3.0214999999999998E-13</v>
      </c>
      <c r="V262" s="1">
        <v>3.1405000000000001E-13</v>
      </c>
      <c r="W262" s="1">
        <v>3.2549999999999998E-13</v>
      </c>
      <c r="X262" s="1">
        <v>3.3652999999999998E-13</v>
      </c>
      <c r="Y262" s="1">
        <v>3.4713000000000001E-13</v>
      </c>
      <c r="Z262" s="1">
        <v>3.5731000000000002E-13</v>
      </c>
      <c r="AA262" s="1">
        <v>3.6707999999999999E-13</v>
      </c>
      <c r="AB262" s="1">
        <v>3.7644999999999998E-13</v>
      </c>
      <c r="AC262" s="1">
        <v>3.8543E-13</v>
      </c>
      <c r="AD262" s="1">
        <v>3.9401E-13</v>
      </c>
      <c r="AE262" s="1">
        <v>4.0221999999999998E-13</v>
      </c>
      <c r="AF262" s="1">
        <v>4.1005E-13</v>
      </c>
      <c r="AG262" s="1">
        <v>4.1752000000000002E-13</v>
      </c>
      <c r="AH262" s="1">
        <v>4.2462999999999998E-13</v>
      </c>
      <c r="AI262" s="1">
        <v>4.3138999999999999E-13</v>
      </c>
      <c r="AJ262" s="1">
        <v>4.3780999999999998E-13</v>
      </c>
      <c r="AK262" s="1">
        <v>4.4388999999999999E-13</v>
      </c>
      <c r="AL262" s="1">
        <v>4.4963999999999999E-13</v>
      </c>
      <c r="AM262" s="1">
        <v>4.5508000000000002E-13</v>
      </c>
      <c r="AN262" s="1">
        <v>4.6018999999999998E-13</v>
      </c>
      <c r="AO262" s="1">
        <v>4.6500000000000004E-13</v>
      </c>
      <c r="AP262" s="1">
        <v>4.6952E-13</v>
      </c>
      <c r="AQ262" s="1">
        <v>4.7373000000000004E-13</v>
      </c>
      <c r="AR262" s="1">
        <v>4.7767000000000002E-13</v>
      </c>
      <c r="AS262" s="1">
        <v>4.8132000000000001E-13</v>
      </c>
      <c r="AT262" s="1">
        <v>4.8470999999999996E-13</v>
      </c>
      <c r="AU262" s="1">
        <v>4.8782000000000004E-13</v>
      </c>
      <c r="AV262" s="1">
        <v>4.9067999999999999E-13</v>
      </c>
      <c r="AW262" s="1">
        <v>4.9329000000000001E-13</v>
      </c>
      <c r="AX262" s="1">
        <v>4.9566000000000003E-13</v>
      </c>
      <c r="AY262" s="1">
        <v>4.9778000000000003E-13</v>
      </c>
    </row>
    <row r="263" spans="1:51">
      <c r="A263" t="s">
        <v>261</v>
      </c>
      <c r="B263" s="1">
        <v>7.1008999999999996E-26</v>
      </c>
      <c r="C263" s="1">
        <v>5.9692000000000005E-13</v>
      </c>
      <c r="D263" s="1">
        <v>1.4846E-12</v>
      </c>
      <c r="E263" s="1">
        <v>2.2278999999999998E-12</v>
      </c>
      <c r="F263" s="1">
        <v>2.7954E-12</v>
      </c>
      <c r="G263" s="1">
        <v>3.2207000000000002E-12</v>
      </c>
      <c r="H263" s="1">
        <v>3.5723E-12</v>
      </c>
      <c r="I263" s="1">
        <v>3.8022999999999997E-12</v>
      </c>
      <c r="J263" s="1">
        <v>3.9823999999999997E-12</v>
      </c>
      <c r="K263" s="1">
        <v>4.1222000000000003E-12</v>
      </c>
      <c r="L263" s="1">
        <v>4.2313999999999999E-12</v>
      </c>
      <c r="M263" s="1">
        <v>4.3176999999999997E-12</v>
      </c>
      <c r="N263" s="1">
        <v>4.3867999999999998E-12</v>
      </c>
      <c r="O263" s="1">
        <v>4.4430999999999999E-12</v>
      </c>
      <c r="P263" s="1">
        <v>4.4895000000000002E-12</v>
      </c>
      <c r="Q263" s="1">
        <v>4.5285999999999999E-12</v>
      </c>
      <c r="R263" s="1">
        <v>4.5618000000000002E-12</v>
      </c>
      <c r="S263" s="1">
        <v>4.5906999999999998E-12</v>
      </c>
      <c r="T263" s="1">
        <v>4.6161000000000001E-12</v>
      </c>
      <c r="U263" s="1">
        <v>4.6388E-12</v>
      </c>
      <c r="V263" s="1">
        <v>4.6592999999999997E-12</v>
      </c>
      <c r="W263" s="1">
        <v>4.6783000000000004E-12</v>
      </c>
      <c r="X263" s="1">
        <v>4.6960000000000002E-12</v>
      </c>
      <c r="Y263" s="1">
        <v>4.7125999999999999E-12</v>
      </c>
      <c r="Z263" s="1">
        <v>4.7285999999999999E-12</v>
      </c>
      <c r="AA263" s="1">
        <v>4.7441000000000004E-12</v>
      </c>
      <c r="AB263" s="1">
        <v>4.7592000000000002E-12</v>
      </c>
      <c r="AC263" s="1">
        <v>4.7741E-12</v>
      </c>
      <c r="AD263" s="1">
        <v>4.7889999999999999E-12</v>
      </c>
      <c r="AE263" s="1">
        <v>4.8038999999999998E-12</v>
      </c>
      <c r="AF263" s="1">
        <v>4.8189E-12</v>
      </c>
      <c r="AG263" s="1">
        <v>4.8341999999999997E-12</v>
      </c>
      <c r="AH263" s="1">
        <v>4.8497999999999998E-12</v>
      </c>
      <c r="AI263" s="1">
        <v>4.8657999999999997E-12</v>
      </c>
      <c r="AJ263" s="1">
        <v>4.8822000000000003E-12</v>
      </c>
      <c r="AK263" s="1">
        <v>4.8991000000000004E-12</v>
      </c>
      <c r="AL263" s="1">
        <v>4.9164999999999999E-12</v>
      </c>
      <c r="AM263" s="1">
        <v>4.9345E-12</v>
      </c>
      <c r="AN263" s="1">
        <v>4.9531E-12</v>
      </c>
      <c r="AO263" s="1">
        <v>4.9722999999999997E-12</v>
      </c>
      <c r="AP263" s="1">
        <v>4.9921999999999997E-12</v>
      </c>
      <c r="AQ263" s="1">
        <v>5.0127999999999998E-12</v>
      </c>
      <c r="AR263" s="1">
        <v>5.0339999999999998E-12</v>
      </c>
      <c r="AS263" s="1">
        <v>5.0560000000000003E-12</v>
      </c>
      <c r="AT263" s="1">
        <v>5.0787000000000002E-12</v>
      </c>
      <c r="AU263" s="1">
        <v>5.1019999999999999E-12</v>
      </c>
      <c r="AV263" s="1">
        <v>5.1261000000000001E-12</v>
      </c>
      <c r="AW263" s="1">
        <v>5.1510000000000002E-12</v>
      </c>
      <c r="AX263" s="1">
        <v>5.1765E-12</v>
      </c>
      <c r="AY263" s="1">
        <v>5.2027999999999996E-12</v>
      </c>
    </row>
    <row r="264" spans="1:51">
      <c r="A264" t="s">
        <v>262</v>
      </c>
      <c r="B264" s="1">
        <v>1.0205999999999999E-12</v>
      </c>
      <c r="C264" s="1">
        <v>7.4287999999999997E-8</v>
      </c>
      <c r="D264" s="1">
        <v>1.4886E-7</v>
      </c>
      <c r="E264" s="1">
        <v>2.2371000000000001E-7</v>
      </c>
      <c r="F264" s="1">
        <v>2.9883999999999999E-7</v>
      </c>
      <c r="G264" s="1">
        <v>3.7426999999999998E-7</v>
      </c>
      <c r="H264" s="1">
        <v>4.5058E-7</v>
      </c>
      <c r="I264" s="1">
        <v>5.2697999999999997E-7</v>
      </c>
      <c r="J264" s="1">
        <v>6.0366999999999995E-7</v>
      </c>
      <c r="K264" s="1">
        <v>6.8065E-7</v>
      </c>
      <c r="L264" s="1">
        <v>7.5792E-7</v>
      </c>
      <c r="M264" s="1">
        <v>8.3547E-7</v>
      </c>
      <c r="N264" s="1">
        <v>9.1330999999999996E-7</v>
      </c>
      <c r="O264" s="1">
        <v>9.9143999999999999E-7</v>
      </c>
      <c r="P264" s="1">
        <v>1.0698999999999999E-6</v>
      </c>
      <c r="Q264" s="1">
        <v>1.1485999999999999E-6</v>
      </c>
      <c r="R264" s="1">
        <v>1.2275999999999999E-6</v>
      </c>
      <c r="S264" s="1">
        <v>1.3067999999999999E-6</v>
      </c>
      <c r="T264" s="1">
        <v>1.3864E-6</v>
      </c>
      <c r="U264" s="1">
        <v>1.4663E-6</v>
      </c>
      <c r="V264" s="1">
        <v>1.5463999999999999E-6</v>
      </c>
      <c r="W264" s="1">
        <v>1.6269E-6</v>
      </c>
      <c r="X264" s="1">
        <v>1.7076E-6</v>
      </c>
      <c r="Y264" s="1">
        <v>1.7886999999999999E-6</v>
      </c>
      <c r="Z264" s="1">
        <v>1.8701000000000001E-6</v>
      </c>
      <c r="AA264" s="1">
        <v>1.9516999999999999E-6</v>
      </c>
      <c r="AB264" s="1">
        <v>2.0337000000000001E-6</v>
      </c>
      <c r="AC264" s="1">
        <v>2.1160000000000002E-6</v>
      </c>
      <c r="AD264" s="1">
        <v>2.1985000000000002E-6</v>
      </c>
      <c r="AE264" s="1">
        <v>2.2813999999999999E-6</v>
      </c>
      <c r="AF264" s="1">
        <v>2.3647E-6</v>
      </c>
      <c r="AG264" s="1">
        <v>2.4482000000000001E-6</v>
      </c>
      <c r="AH264" s="1">
        <v>2.5320999999999999E-6</v>
      </c>
      <c r="AI264" s="1">
        <v>2.6162999999999998E-6</v>
      </c>
      <c r="AJ264" s="1">
        <v>2.7008E-6</v>
      </c>
      <c r="AK264" s="1">
        <v>2.7856000000000001E-6</v>
      </c>
      <c r="AL264" s="1">
        <v>2.8708000000000001E-6</v>
      </c>
      <c r="AM264" s="1">
        <v>2.9564000000000002E-6</v>
      </c>
      <c r="AN264" s="1">
        <v>3.0423000000000001E-6</v>
      </c>
      <c r="AO264" s="1">
        <v>3.1285000000000002E-6</v>
      </c>
      <c r="AP264" s="1">
        <v>3.2150999999999999E-6</v>
      </c>
      <c r="AQ264" s="1">
        <v>3.3021000000000001E-6</v>
      </c>
      <c r="AR264" s="1">
        <v>3.3894000000000001E-6</v>
      </c>
      <c r="AS264" s="1">
        <v>3.4771000000000001E-6</v>
      </c>
      <c r="AT264" s="1">
        <v>3.5651E-6</v>
      </c>
      <c r="AU264" s="1">
        <v>3.6536000000000001E-6</v>
      </c>
      <c r="AV264" s="1">
        <v>3.7423999999999999E-6</v>
      </c>
      <c r="AW264" s="1">
        <v>3.8315999999999999E-6</v>
      </c>
      <c r="AX264" s="1">
        <v>3.9211999999999998E-6</v>
      </c>
      <c r="AY264" s="1">
        <v>4.0111999999999998E-6</v>
      </c>
    </row>
    <row r="265" spans="1:51">
      <c r="A265" t="s">
        <v>263</v>
      </c>
      <c r="B265" s="1">
        <v>1.3100000000000001E-2</v>
      </c>
      <c r="C265" s="1">
        <v>1.3098E-2</v>
      </c>
      <c r="D265" s="1">
        <v>1.3096E-2</v>
      </c>
      <c r="E265" s="1">
        <v>1.3094E-2</v>
      </c>
      <c r="F265" s="1">
        <v>1.3091999999999999E-2</v>
      </c>
      <c r="G265" s="1">
        <v>1.3089999999999999E-2</v>
      </c>
      <c r="H265" s="1">
        <v>1.3088000000000001E-2</v>
      </c>
      <c r="I265" s="1">
        <v>1.3086E-2</v>
      </c>
      <c r="J265" s="1">
        <v>1.3084E-2</v>
      </c>
      <c r="K265" s="1">
        <v>1.3082E-2</v>
      </c>
      <c r="L265" s="1">
        <v>1.308E-2</v>
      </c>
      <c r="M265" s="1">
        <v>1.3077999999999999E-2</v>
      </c>
      <c r="N265" s="1">
        <v>1.3076000000000001E-2</v>
      </c>
      <c r="O265" s="1">
        <v>1.3074000000000001E-2</v>
      </c>
      <c r="P265" s="1">
        <v>1.3072E-2</v>
      </c>
      <c r="Q265" s="1">
        <v>1.307E-2</v>
      </c>
      <c r="R265" s="1">
        <v>1.3068E-2</v>
      </c>
      <c r="S265" s="1">
        <v>1.3065999999999999E-2</v>
      </c>
      <c r="T265" s="1">
        <v>1.3063999999999999E-2</v>
      </c>
      <c r="U265" s="1">
        <v>1.3062000000000001E-2</v>
      </c>
      <c r="V265" s="1">
        <v>1.306E-2</v>
      </c>
      <c r="W265" s="1">
        <v>1.3058E-2</v>
      </c>
      <c r="X265" s="1">
        <v>1.3055000000000001E-2</v>
      </c>
      <c r="Y265" s="1">
        <v>1.3053E-2</v>
      </c>
      <c r="Z265" s="1">
        <v>1.3051E-2</v>
      </c>
      <c r="AA265" s="1">
        <v>1.3049E-2</v>
      </c>
      <c r="AB265" s="1">
        <v>1.3047E-2</v>
      </c>
      <c r="AC265" s="1">
        <v>1.3044999999999999E-2</v>
      </c>
      <c r="AD265" s="1">
        <v>1.3042E-2</v>
      </c>
      <c r="AE265" s="1">
        <v>1.304E-2</v>
      </c>
      <c r="AF265" s="1">
        <v>1.3037999999999999E-2</v>
      </c>
      <c r="AG265" s="1">
        <v>1.3036000000000001E-2</v>
      </c>
      <c r="AH265" s="1">
        <v>1.3034E-2</v>
      </c>
      <c r="AI265" s="1">
        <v>1.3030999999999999E-2</v>
      </c>
      <c r="AJ265" s="1">
        <v>1.3029000000000001E-2</v>
      </c>
      <c r="AK265" s="1">
        <v>1.3027E-2</v>
      </c>
      <c r="AL265" s="1">
        <v>1.3025E-2</v>
      </c>
      <c r="AM265" s="1">
        <v>1.3022000000000001E-2</v>
      </c>
      <c r="AN265" s="1">
        <v>1.302E-2</v>
      </c>
      <c r="AO265" s="1">
        <v>1.3018E-2</v>
      </c>
      <c r="AP265" s="1">
        <v>1.3015000000000001E-2</v>
      </c>
      <c r="AQ265" s="1">
        <v>1.3013E-2</v>
      </c>
      <c r="AR265" s="1">
        <v>1.3011E-2</v>
      </c>
      <c r="AS265" s="1">
        <v>1.3008E-2</v>
      </c>
      <c r="AT265" s="1">
        <v>1.3006E-2</v>
      </c>
      <c r="AU265" s="1">
        <v>1.3004E-2</v>
      </c>
      <c r="AV265" s="1">
        <v>1.3001E-2</v>
      </c>
      <c r="AW265" s="1">
        <v>1.2999E-2</v>
      </c>
      <c r="AX265" s="1">
        <v>1.2996000000000001E-2</v>
      </c>
      <c r="AY265" s="1">
        <v>1.2994E-2</v>
      </c>
    </row>
    <row r="266" spans="1:51">
      <c r="A266" t="s">
        <v>264</v>
      </c>
      <c r="B266" s="1">
        <v>1.4855999999999999E-3</v>
      </c>
      <c r="C266" s="1">
        <v>1.4867999999999999E-3</v>
      </c>
      <c r="D266" s="1">
        <v>1.4878999999999999E-3</v>
      </c>
      <c r="E266" s="1">
        <v>1.4890999999999999E-3</v>
      </c>
      <c r="F266" s="1">
        <v>1.4903E-3</v>
      </c>
      <c r="G266" s="1">
        <v>1.4915E-3</v>
      </c>
      <c r="H266" s="1">
        <v>1.4927E-3</v>
      </c>
      <c r="I266" s="1">
        <v>1.4939E-3</v>
      </c>
      <c r="J266" s="1">
        <v>1.4951000000000001E-3</v>
      </c>
      <c r="K266" s="1">
        <v>1.4963000000000001E-3</v>
      </c>
      <c r="L266" s="1">
        <v>1.4974999999999999E-3</v>
      </c>
      <c r="M266" s="1">
        <v>1.4986999999999999E-3</v>
      </c>
      <c r="N266" s="1">
        <v>1.4999E-3</v>
      </c>
      <c r="O266" s="1">
        <v>1.5011E-3</v>
      </c>
      <c r="P266" s="1">
        <v>1.5024000000000001E-3</v>
      </c>
      <c r="Q266" s="1">
        <v>1.5035999999999999E-3</v>
      </c>
      <c r="R266" s="1">
        <v>1.5047999999999999E-3</v>
      </c>
      <c r="S266" s="1">
        <v>1.5061E-3</v>
      </c>
      <c r="T266" s="1">
        <v>1.5073E-3</v>
      </c>
      <c r="U266" s="1">
        <v>1.5085999999999999E-3</v>
      </c>
      <c r="V266" s="1">
        <v>1.5097999999999999E-3</v>
      </c>
      <c r="W266" s="1">
        <v>1.5111E-3</v>
      </c>
      <c r="X266" s="1">
        <v>1.5123000000000001E-3</v>
      </c>
      <c r="Y266" s="1">
        <v>1.5135999999999999E-3</v>
      </c>
      <c r="Z266" s="1">
        <v>1.5149E-3</v>
      </c>
      <c r="AA266" s="1">
        <v>1.5162000000000001E-3</v>
      </c>
      <c r="AB266" s="1">
        <v>1.5173999999999999E-3</v>
      </c>
      <c r="AC266" s="1">
        <v>1.5187E-3</v>
      </c>
      <c r="AD266" s="1">
        <v>1.5200000000000001E-3</v>
      </c>
      <c r="AE266" s="1">
        <v>1.5213E-3</v>
      </c>
      <c r="AF266" s="1">
        <v>1.5226E-3</v>
      </c>
      <c r="AG266" s="1">
        <v>1.5238999999999999E-3</v>
      </c>
      <c r="AH266" s="1">
        <v>1.5252E-3</v>
      </c>
      <c r="AI266" s="1">
        <v>1.5265999999999999E-3</v>
      </c>
      <c r="AJ266" s="1">
        <v>1.5279E-3</v>
      </c>
      <c r="AK266" s="1">
        <v>1.5292000000000001E-3</v>
      </c>
      <c r="AL266" s="1">
        <v>1.5306E-3</v>
      </c>
      <c r="AM266" s="1">
        <v>1.5319000000000001E-3</v>
      </c>
      <c r="AN266" s="1">
        <v>1.5332E-3</v>
      </c>
      <c r="AO266" s="1">
        <v>1.5345999999999999E-3</v>
      </c>
      <c r="AP266" s="1">
        <v>1.536E-3</v>
      </c>
      <c r="AQ266" s="1">
        <v>1.5372999999999999E-3</v>
      </c>
      <c r="AR266" s="1">
        <v>1.5387000000000001E-3</v>
      </c>
      <c r="AS266" s="1">
        <v>1.5401E-3</v>
      </c>
      <c r="AT266" s="1">
        <v>1.5414000000000001E-3</v>
      </c>
      <c r="AU266" s="1">
        <v>1.5428E-3</v>
      </c>
      <c r="AV266" s="1">
        <v>1.5441999999999999E-3</v>
      </c>
      <c r="AW266" s="1">
        <v>1.5456000000000001E-3</v>
      </c>
      <c r="AX266" s="1">
        <v>1.547E-3</v>
      </c>
      <c r="AY266" s="1">
        <v>1.5483999999999999E-3</v>
      </c>
    </row>
    <row r="267" spans="1:51">
      <c r="A267" t="s">
        <v>265</v>
      </c>
      <c r="B267" s="1">
        <v>3.6971999999999998E-4</v>
      </c>
      <c r="C267" s="1">
        <v>3.7106999999999998E-4</v>
      </c>
      <c r="D267" s="1">
        <v>3.7241999999999999E-4</v>
      </c>
      <c r="E267" s="1">
        <v>3.7377999999999999E-4</v>
      </c>
      <c r="F267" s="1">
        <v>3.7513999999999999E-4</v>
      </c>
      <c r="G267" s="1">
        <v>3.7651999999999998E-4</v>
      </c>
      <c r="H267" s="1">
        <v>3.7788999999999998E-4</v>
      </c>
      <c r="I267" s="1">
        <v>3.7928000000000001E-4</v>
      </c>
      <c r="J267" s="1">
        <v>3.8067E-4</v>
      </c>
      <c r="K267" s="1">
        <v>3.8206999999999998E-4</v>
      </c>
      <c r="L267" s="1">
        <v>3.8347000000000001E-4</v>
      </c>
      <c r="M267" s="1">
        <v>3.8487999999999999E-4</v>
      </c>
      <c r="N267" s="1">
        <v>3.8630000000000001E-4</v>
      </c>
      <c r="O267" s="1">
        <v>3.8772999999999998E-4</v>
      </c>
      <c r="P267" s="1">
        <v>3.8915999999999999E-4</v>
      </c>
      <c r="Q267" s="1">
        <v>3.9060000000000001E-4</v>
      </c>
      <c r="R267" s="1">
        <v>3.9204000000000002E-4</v>
      </c>
      <c r="S267" s="1">
        <v>3.9348999999999997E-4</v>
      </c>
      <c r="T267" s="1">
        <v>3.9494999999999998E-4</v>
      </c>
      <c r="U267" s="1">
        <v>3.9641999999999998E-4</v>
      </c>
      <c r="V267" s="1">
        <v>3.9788999999999997E-4</v>
      </c>
      <c r="W267" s="1">
        <v>3.9937000000000002E-4</v>
      </c>
      <c r="X267" s="1">
        <v>4.0086000000000001E-4</v>
      </c>
      <c r="Y267" s="1">
        <v>4.0234999999999999E-4</v>
      </c>
      <c r="Z267" s="1">
        <v>4.0386000000000003E-4</v>
      </c>
      <c r="AA267" s="1">
        <v>4.0537E-4</v>
      </c>
      <c r="AB267" s="1">
        <v>4.0687999999999998E-4</v>
      </c>
      <c r="AC267" s="1">
        <v>4.0841E-4</v>
      </c>
      <c r="AD267" s="1">
        <v>4.0994000000000002E-4</v>
      </c>
      <c r="AE267" s="1">
        <v>4.1147999999999998E-4</v>
      </c>
      <c r="AF267" s="1">
        <v>4.1302E-4</v>
      </c>
      <c r="AG267" s="1">
        <v>4.1458E-4</v>
      </c>
      <c r="AH267" s="1">
        <v>4.1614000000000001E-4</v>
      </c>
      <c r="AI267" s="1">
        <v>4.1771000000000001E-4</v>
      </c>
      <c r="AJ267" s="1">
        <v>4.1929000000000001E-4</v>
      </c>
      <c r="AK267" s="1">
        <v>4.2087E-4</v>
      </c>
      <c r="AL267" s="1">
        <v>4.2246999999999999E-4</v>
      </c>
      <c r="AM267" s="1">
        <v>4.2407000000000002E-4</v>
      </c>
      <c r="AN267" s="1">
        <v>4.2568E-4</v>
      </c>
      <c r="AO267" s="1">
        <v>4.2729999999999998E-4</v>
      </c>
      <c r="AP267" s="1">
        <v>4.2893E-4</v>
      </c>
      <c r="AQ267" s="1">
        <v>4.3057000000000002E-4</v>
      </c>
      <c r="AR267" s="1">
        <v>4.3221999999999998E-4</v>
      </c>
      <c r="AS267" s="1">
        <v>4.3386999999999999E-4</v>
      </c>
      <c r="AT267" s="1">
        <v>4.3553E-4</v>
      </c>
      <c r="AU267" s="1">
        <v>4.3721E-4</v>
      </c>
      <c r="AV267" s="1">
        <v>4.3888999999999999E-4</v>
      </c>
      <c r="AW267" s="1">
        <v>4.4057999999999999E-4</v>
      </c>
      <c r="AX267" s="1">
        <v>4.4229000000000002E-4</v>
      </c>
      <c r="AY267" s="1">
        <v>4.44E-4</v>
      </c>
    </row>
    <row r="268" spans="1:51">
      <c r="A268" t="s">
        <v>266</v>
      </c>
      <c r="B268" s="1">
        <v>1.3056999999999999E-3</v>
      </c>
      <c r="C268" s="1">
        <v>1.3059E-3</v>
      </c>
      <c r="D268" s="1">
        <v>1.3060999999999999E-3</v>
      </c>
      <c r="E268" s="1">
        <v>1.3063E-3</v>
      </c>
      <c r="F268" s="1">
        <v>1.3064999999999999E-3</v>
      </c>
      <c r="G268" s="1">
        <v>1.3068000000000001E-3</v>
      </c>
      <c r="H268" s="1">
        <v>1.307E-3</v>
      </c>
      <c r="I268" s="1">
        <v>1.3071999999999999E-3</v>
      </c>
      <c r="J268" s="1">
        <v>1.3075000000000001E-3</v>
      </c>
      <c r="K268" s="1">
        <v>1.3077E-3</v>
      </c>
      <c r="L268" s="1">
        <v>1.3079000000000001E-3</v>
      </c>
      <c r="M268" s="1">
        <v>1.3081E-3</v>
      </c>
      <c r="N268" s="1">
        <v>1.3083999999999999E-3</v>
      </c>
      <c r="O268" s="1">
        <v>1.3086E-3</v>
      </c>
      <c r="P268" s="1">
        <v>1.3087999999999999E-3</v>
      </c>
      <c r="Q268" s="1">
        <v>1.3091000000000001E-3</v>
      </c>
      <c r="R268" s="1">
        <v>1.3093E-3</v>
      </c>
      <c r="S268" s="1">
        <v>1.3094999999999999E-3</v>
      </c>
      <c r="T268" s="1">
        <v>1.3098000000000001E-3</v>
      </c>
      <c r="U268" s="1">
        <v>1.31E-3</v>
      </c>
      <c r="V268" s="1">
        <v>1.3102000000000001E-3</v>
      </c>
      <c r="W268" s="1">
        <v>1.3105E-3</v>
      </c>
      <c r="X268" s="1">
        <v>1.3106999999999999E-3</v>
      </c>
      <c r="Y268" s="1">
        <v>1.3109E-3</v>
      </c>
      <c r="Z268" s="1">
        <v>1.3112E-3</v>
      </c>
      <c r="AA268" s="1">
        <v>1.3113999999999999E-3</v>
      </c>
      <c r="AB268" s="1">
        <v>1.3116E-3</v>
      </c>
      <c r="AC268" s="1">
        <v>1.3119E-3</v>
      </c>
      <c r="AD268" s="1">
        <v>1.3121000000000001E-3</v>
      </c>
      <c r="AE268" s="1">
        <v>1.3123E-3</v>
      </c>
      <c r="AF268" s="1">
        <v>1.3125999999999999E-3</v>
      </c>
      <c r="AG268" s="1">
        <v>1.3128E-3</v>
      </c>
      <c r="AH268" s="1">
        <v>1.3129999999999999E-3</v>
      </c>
      <c r="AI268" s="1">
        <v>1.3133000000000001E-3</v>
      </c>
      <c r="AJ268" s="1">
        <v>1.3135E-3</v>
      </c>
      <c r="AK268" s="1">
        <v>1.3136999999999999E-3</v>
      </c>
      <c r="AL268" s="1">
        <v>1.3140000000000001E-3</v>
      </c>
      <c r="AM268" s="1">
        <v>1.3142E-3</v>
      </c>
      <c r="AN268" s="1">
        <v>1.3144000000000001E-3</v>
      </c>
      <c r="AO268" s="1">
        <v>1.3147E-3</v>
      </c>
      <c r="AP268" s="1">
        <v>1.3148999999999999E-3</v>
      </c>
      <c r="AQ268" s="1">
        <v>1.3152000000000001E-3</v>
      </c>
      <c r="AR268" s="1">
        <v>1.3154E-3</v>
      </c>
      <c r="AS268" s="1">
        <v>1.3156000000000001E-3</v>
      </c>
      <c r="AT268" s="1">
        <v>1.3159000000000001E-3</v>
      </c>
      <c r="AU268" s="1">
        <v>1.3161E-3</v>
      </c>
      <c r="AV268" s="1">
        <v>1.3163999999999999E-3</v>
      </c>
      <c r="AW268" s="1">
        <v>1.3166E-3</v>
      </c>
      <c r="AX268" s="1">
        <v>1.3167999999999999E-3</v>
      </c>
      <c r="AY268" s="1">
        <v>1.3171000000000001E-3</v>
      </c>
    </row>
    <row r="269" spans="1:51">
      <c r="A269" t="s">
        <v>267</v>
      </c>
      <c r="B269" s="1">
        <v>4.9852E-2</v>
      </c>
      <c r="C269" s="1">
        <v>4.9842999999999998E-2</v>
      </c>
      <c r="D269" s="1">
        <v>4.9834999999999997E-2</v>
      </c>
      <c r="E269" s="1">
        <v>4.9826000000000002E-2</v>
      </c>
      <c r="F269" s="1">
        <v>4.9817E-2</v>
      </c>
      <c r="G269" s="1">
        <v>4.9808999999999999E-2</v>
      </c>
      <c r="H269" s="1">
        <v>4.9799999999999997E-2</v>
      </c>
      <c r="I269" s="1">
        <v>4.9791000000000002E-2</v>
      </c>
      <c r="J269" s="1">
        <v>4.9782E-2</v>
      </c>
      <c r="K269" s="1">
        <v>4.9773999999999999E-2</v>
      </c>
      <c r="L269" s="1">
        <v>4.9764999999999997E-2</v>
      </c>
      <c r="M269" s="1">
        <v>4.9756000000000002E-2</v>
      </c>
      <c r="N269" s="1">
        <v>4.9747E-2</v>
      </c>
      <c r="O269" s="1">
        <v>4.9737999999999997E-2</v>
      </c>
      <c r="P269" s="1">
        <v>4.9729000000000002E-2</v>
      </c>
      <c r="Q269" s="1">
        <v>4.972E-2</v>
      </c>
      <c r="R269" s="1">
        <v>4.9710999999999998E-2</v>
      </c>
      <c r="S269" s="1">
        <v>4.9701000000000002E-2</v>
      </c>
      <c r="T269" s="1">
        <v>4.9692E-2</v>
      </c>
      <c r="U269" s="1">
        <v>4.9682999999999998E-2</v>
      </c>
      <c r="V269" s="1">
        <v>4.9674000000000003E-2</v>
      </c>
      <c r="W269" s="1">
        <v>4.9664E-2</v>
      </c>
      <c r="X269" s="1">
        <v>4.9654999999999998E-2</v>
      </c>
      <c r="Y269" s="1">
        <v>4.9646000000000003E-2</v>
      </c>
      <c r="Z269" s="1">
        <v>4.9636E-2</v>
      </c>
      <c r="AA269" s="1">
        <v>4.9626999999999998E-2</v>
      </c>
      <c r="AB269" s="1">
        <v>4.9617000000000001E-2</v>
      </c>
      <c r="AC269" s="1">
        <v>4.9606999999999998E-2</v>
      </c>
      <c r="AD269" s="1">
        <v>4.9598000000000003E-2</v>
      </c>
      <c r="AE269" s="1">
        <v>4.9588E-2</v>
      </c>
      <c r="AF269" s="1">
        <v>4.9577999999999997E-2</v>
      </c>
      <c r="AG269" s="1">
        <v>4.9569000000000002E-2</v>
      </c>
      <c r="AH269" s="1">
        <v>4.9558999999999999E-2</v>
      </c>
      <c r="AI269" s="1">
        <v>4.9549000000000003E-2</v>
      </c>
      <c r="AJ269" s="1">
        <v>4.9539E-2</v>
      </c>
      <c r="AK269" s="1">
        <v>4.9528999999999997E-2</v>
      </c>
      <c r="AL269" s="1">
        <v>4.9519000000000001E-2</v>
      </c>
      <c r="AM269" s="1">
        <v>4.9508999999999997E-2</v>
      </c>
      <c r="AN269" s="1">
        <v>4.9499000000000001E-2</v>
      </c>
      <c r="AO269" s="1">
        <v>4.9488999999999998E-2</v>
      </c>
      <c r="AP269" s="1">
        <v>4.9479000000000002E-2</v>
      </c>
      <c r="AQ269" s="1">
        <v>4.9468999999999999E-2</v>
      </c>
      <c r="AR269" s="1">
        <v>4.9458000000000002E-2</v>
      </c>
      <c r="AS269" s="1">
        <v>4.9447999999999999E-2</v>
      </c>
      <c r="AT269" s="1">
        <v>4.9438000000000003E-2</v>
      </c>
      <c r="AU269" s="1">
        <v>4.9426999999999999E-2</v>
      </c>
      <c r="AV269" s="1">
        <v>4.9417000000000003E-2</v>
      </c>
      <c r="AW269" s="1">
        <v>4.9405999999999999E-2</v>
      </c>
      <c r="AX269" s="1">
        <v>4.9395000000000001E-2</v>
      </c>
      <c r="AY269" s="1">
        <v>4.9384999999999998E-2</v>
      </c>
    </row>
    <row r="270" spans="1:51">
      <c r="A270" t="s">
        <v>268</v>
      </c>
      <c r="B270" s="1">
        <v>1.1069999999999999E-43</v>
      </c>
      <c r="C270" s="1">
        <v>4.8861999999999997E-29</v>
      </c>
      <c r="D270" s="1">
        <v>4.4246999999999996E-28</v>
      </c>
      <c r="E270" s="1">
        <v>1.6841000000000001E-27</v>
      </c>
      <c r="F270" s="1">
        <v>4.4777000000000002E-27</v>
      </c>
      <c r="G270" s="1">
        <v>9.7560000000000004E-27</v>
      </c>
      <c r="H270" s="1">
        <v>1.8900000000000001E-26</v>
      </c>
      <c r="I270" s="1">
        <v>3.3218999999999998E-26</v>
      </c>
      <c r="J270" s="1">
        <v>5.4566999999999996E-26</v>
      </c>
      <c r="K270" s="1">
        <v>8.5065999999999998E-26</v>
      </c>
      <c r="L270" s="1">
        <v>1.2718E-25</v>
      </c>
      <c r="M270" s="1">
        <v>1.8370999999999999E-25</v>
      </c>
      <c r="N270" s="1">
        <v>2.5785E-25</v>
      </c>
      <c r="O270" s="1">
        <v>3.5313999999999998E-25</v>
      </c>
      <c r="P270" s="1">
        <v>4.7350000000000004E-25</v>
      </c>
      <c r="Q270" s="1">
        <v>6.2326999999999999E-25</v>
      </c>
      <c r="R270" s="1">
        <v>8.0714000000000003E-25</v>
      </c>
      <c r="S270" s="1">
        <v>1.0302E-24</v>
      </c>
      <c r="T270" s="1">
        <v>1.298E-24</v>
      </c>
      <c r="U270" s="1">
        <v>1.6164E-24</v>
      </c>
      <c r="V270" s="1">
        <v>1.9917E-24</v>
      </c>
      <c r="W270" s="1">
        <v>2.4305999999999999E-24</v>
      </c>
      <c r="X270" s="1">
        <v>2.9400999999999998E-24</v>
      </c>
      <c r="Y270" s="1">
        <v>3.5278999999999998E-24</v>
      </c>
      <c r="Z270" s="1">
        <v>4.2018E-24</v>
      </c>
      <c r="AA270" s="1">
        <v>4.9701E-24</v>
      </c>
      <c r="AB270" s="1">
        <v>5.8414000000000002E-24</v>
      </c>
      <c r="AC270" s="1">
        <v>6.8248000000000005E-24</v>
      </c>
      <c r="AD270" s="1">
        <v>7.9299000000000002E-24</v>
      </c>
      <c r="AE270" s="1">
        <v>9.1664000000000005E-24</v>
      </c>
      <c r="AF270" s="1">
        <v>1.0545E-23</v>
      </c>
      <c r="AG270" s="1">
        <v>1.2075E-23</v>
      </c>
      <c r="AH270" s="1">
        <v>1.3769000000000001E-23</v>
      </c>
      <c r="AI270" s="1">
        <v>1.5638000000000001E-23</v>
      </c>
      <c r="AJ270" s="1">
        <v>1.7692999999999999E-23</v>
      </c>
      <c r="AK270" s="1">
        <v>1.9947000000000001E-23</v>
      </c>
      <c r="AL270" s="1">
        <v>2.2412E-23</v>
      </c>
      <c r="AM270" s="1">
        <v>2.5100999999999999E-23</v>
      </c>
      <c r="AN270" s="1">
        <v>2.8026999999999999E-23</v>
      </c>
      <c r="AO270" s="1">
        <v>3.1204999999999998E-23</v>
      </c>
      <c r="AP270" s="1">
        <v>3.4646999999999997E-23</v>
      </c>
      <c r="AQ270" s="1">
        <v>3.8369E-23</v>
      </c>
      <c r="AR270" s="1">
        <v>4.2386000000000001E-23</v>
      </c>
      <c r="AS270" s="1">
        <v>4.6712000000000001E-23</v>
      </c>
      <c r="AT270" s="1">
        <v>5.1362999999999999E-23</v>
      </c>
      <c r="AU270" s="1">
        <v>5.6355000000000003E-23</v>
      </c>
      <c r="AV270" s="1">
        <v>6.1705E-23</v>
      </c>
      <c r="AW270" s="1">
        <v>6.7428000000000004E-23</v>
      </c>
      <c r="AX270" s="1">
        <v>7.3542999999999996E-23</v>
      </c>
      <c r="AY270" s="1">
        <v>8.0066000000000003E-23</v>
      </c>
    </row>
    <row r="271" spans="1:51">
      <c r="A271" t="s">
        <v>269</v>
      </c>
      <c r="B271" s="1">
        <v>8.0090000000000003E-14</v>
      </c>
      <c r="C271" s="1">
        <v>5.8485999999999998E-9</v>
      </c>
      <c r="D271" s="1">
        <v>1.1698999999999999E-8</v>
      </c>
      <c r="E271" s="1">
        <v>1.7570999999999999E-8</v>
      </c>
      <c r="F271" s="1">
        <v>2.3464000000000001E-8</v>
      </c>
      <c r="G271" s="1">
        <v>2.9379999999999999E-8</v>
      </c>
      <c r="H271" s="1">
        <v>3.5362000000000003E-8</v>
      </c>
      <c r="I271" s="1">
        <v>4.1350999999999998E-8</v>
      </c>
      <c r="J271" s="1">
        <v>4.7361999999999998E-8</v>
      </c>
      <c r="K271" s="1">
        <v>5.3395000000000003E-8</v>
      </c>
      <c r="L271" s="1">
        <v>5.9448999999999999E-8</v>
      </c>
      <c r="M271" s="1">
        <v>6.5524999999999999E-8</v>
      </c>
      <c r="N271" s="1">
        <v>7.1623000000000005E-8</v>
      </c>
      <c r="O271" s="1">
        <v>7.7741999999999996E-8</v>
      </c>
      <c r="P271" s="1">
        <v>8.3882999999999997E-8</v>
      </c>
      <c r="Q271" s="1">
        <v>9.0045999999999998E-8</v>
      </c>
      <c r="R271" s="1">
        <v>9.6229999999999995E-8</v>
      </c>
      <c r="S271" s="1">
        <v>1.0244E-7</v>
      </c>
      <c r="T271" s="1">
        <v>1.0865999999999999E-7</v>
      </c>
      <c r="U271" s="1">
        <v>1.1491E-7</v>
      </c>
      <c r="V271" s="1">
        <v>1.2118999999999999E-7</v>
      </c>
      <c r="W271" s="1">
        <v>1.2748E-7</v>
      </c>
      <c r="X271" s="1">
        <v>1.3379999999999999E-7</v>
      </c>
      <c r="Y271" s="1">
        <v>1.4014000000000001E-7</v>
      </c>
      <c r="Z271" s="1">
        <v>1.4649999999999999E-7</v>
      </c>
      <c r="AA271" s="1">
        <v>1.5288E-7</v>
      </c>
      <c r="AB271" s="1">
        <v>1.5928999999999999E-7</v>
      </c>
      <c r="AC271" s="1">
        <v>1.6572E-7</v>
      </c>
      <c r="AD271" s="1">
        <v>1.7217000000000001E-7</v>
      </c>
      <c r="AE271" s="1">
        <v>1.7865E-7</v>
      </c>
      <c r="AF271" s="1">
        <v>1.8514999999999999E-7</v>
      </c>
      <c r="AG271" s="1">
        <v>1.9168000000000001E-7</v>
      </c>
      <c r="AH271" s="1">
        <v>1.9823E-7</v>
      </c>
      <c r="AI271" s="1">
        <v>2.0480000000000001E-7</v>
      </c>
      <c r="AJ271" s="1">
        <v>2.114E-7</v>
      </c>
      <c r="AK271" s="1">
        <v>2.1801999999999999E-7</v>
      </c>
      <c r="AL271" s="1">
        <v>2.2467000000000001E-7</v>
      </c>
      <c r="AM271" s="1">
        <v>2.3134999999999999E-7</v>
      </c>
      <c r="AN271" s="1">
        <v>2.3804999999999999E-7</v>
      </c>
      <c r="AO271" s="1">
        <v>2.4478E-7</v>
      </c>
      <c r="AP271" s="1">
        <v>2.5152999999999998E-7</v>
      </c>
      <c r="AQ271" s="1">
        <v>2.5830999999999999E-7</v>
      </c>
      <c r="AR271" s="1">
        <v>2.6511999999999998E-7</v>
      </c>
      <c r="AS271" s="1">
        <v>2.7195E-7</v>
      </c>
      <c r="AT271" s="1">
        <v>2.7882E-7</v>
      </c>
      <c r="AU271" s="1">
        <v>2.8570999999999998E-7</v>
      </c>
      <c r="AV271" s="1">
        <v>2.9262999999999999E-7</v>
      </c>
      <c r="AW271" s="1">
        <v>2.9957999999999999E-7</v>
      </c>
      <c r="AX271" s="1">
        <v>3.0656000000000001E-7</v>
      </c>
      <c r="AY271" s="1">
        <v>3.1357000000000002E-7</v>
      </c>
    </row>
    <row r="272" spans="1:51">
      <c r="A272" t="s">
        <v>270</v>
      </c>
      <c r="B272" s="1">
        <v>1.5952E-22</v>
      </c>
      <c r="C272" s="1">
        <v>8.4405000000000002E-13</v>
      </c>
      <c r="D272" s="1">
        <v>3.4007999999999998E-12</v>
      </c>
      <c r="E272" s="1">
        <v>7.6848999999999993E-12</v>
      </c>
      <c r="F272" s="1">
        <v>1.3718E-11</v>
      </c>
      <c r="G272" s="1">
        <v>2.1523999999999999E-11</v>
      </c>
      <c r="H272" s="1">
        <v>3.1113000000000003E-11</v>
      </c>
      <c r="I272" s="1">
        <v>4.2534999999999998E-11</v>
      </c>
      <c r="J272" s="1">
        <v>5.5805000000000001E-11</v>
      </c>
      <c r="K272" s="1">
        <v>7.0943999999999998E-11</v>
      </c>
      <c r="L272" s="1">
        <v>8.7975999999999994E-11</v>
      </c>
      <c r="M272" s="1">
        <v>1.0692E-10</v>
      </c>
      <c r="N272" s="1">
        <v>1.2781E-10</v>
      </c>
      <c r="O272" s="1">
        <v>1.5066E-10</v>
      </c>
      <c r="P272" s="1">
        <v>1.7549999999999999E-10</v>
      </c>
      <c r="Q272" s="1">
        <v>2.0235E-10</v>
      </c>
      <c r="R272" s="1">
        <v>2.3123000000000001E-10</v>
      </c>
      <c r="S272" s="1">
        <v>2.6216999999999998E-10</v>
      </c>
      <c r="T272" s="1">
        <v>2.9520000000000002E-10</v>
      </c>
      <c r="U272" s="1">
        <v>3.3032999999999999E-10</v>
      </c>
      <c r="V272" s="1">
        <v>3.6760999999999998E-10</v>
      </c>
      <c r="W272" s="1">
        <v>4.0704000000000002E-10</v>
      </c>
      <c r="X272" s="1">
        <v>4.4865999999999998E-10</v>
      </c>
      <c r="Y272" s="1">
        <v>4.9249000000000002E-10</v>
      </c>
      <c r="Z272" s="1">
        <v>5.3857000000000003E-10</v>
      </c>
      <c r="AA272" s="1">
        <v>5.8691999999999998E-10</v>
      </c>
      <c r="AB272" s="1">
        <v>6.3756000000000002E-10</v>
      </c>
      <c r="AC272" s="1">
        <v>6.9052999999999999E-10</v>
      </c>
      <c r="AD272" s="1">
        <v>7.4586000000000005E-10</v>
      </c>
      <c r="AE272" s="1">
        <v>8.0358000000000003E-10</v>
      </c>
      <c r="AF272" s="1">
        <v>8.6371000000000001E-10</v>
      </c>
      <c r="AG272" s="1">
        <v>9.2629000000000001E-10</v>
      </c>
      <c r="AH272" s="1">
        <v>9.913500000000001E-10</v>
      </c>
      <c r="AI272" s="1">
        <v>1.0588999999999999E-9</v>
      </c>
      <c r="AJ272" s="1">
        <v>1.1289999999999999E-9</v>
      </c>
      <c r="AK272" s="1">
        <v>1.2017000000000001E-9</v>
      </c>
      <c r="AL272" s="1">
        <v>1.277E-9</v>
      </c>
      <c r="AM272" s="1">
        <v>1.355E-9</v>
      </c>
      <c r="AN272" s="1">
        <v>1.4356000000000001E-9</v>
      </c>
      <c r="AO272" s="1">
        <v>1.519E-9</v>
      </c>
      <c r="AP272" s="1">
        <v>1.6051E-9</v>
      </c>
      <c r="AQ272" s="1">
        <v>1.6941E-9</v>
      </c>
      <c r="AR272" s="1">
        <v>1.7858E-9</v>
      </c>
      <c r="AS272" s="1">
        <v>1.8804999999999999E-9</v>
      </c>
      <c r="AT272" s="1">
        <v>1.978E-9</v>
      </c>
      <c r="AU272" s="1">
        <v>2.0784999999999998E-9</v>
      </c>
      <c r="AV272" s="1">
        <v>2.1820000000000001E-9</v>
      </c>
      <c r="AW272" s="1">
        <v>2.2886000000000001E-9</v>
      </c>
      <c r="AX272" s="1">
        <v>2.3982999999999999E-9</v>
      </c>
      <c r="AY272" s="1">
        <v>2.5111000000000001E-9</v>
      </c>
    </row>
    <row r="273" spans="1:51">
      <c r="A273" t="s">
        <v>271</v>
      </c>
      <c r="B273" s="1">
        <v>2.7240999999999999E-14</v>
      </c>
      <c r="C273" s="1">
        <v>1.9868999999999998E-9</v>
      </c>
      <c r="D273" s="1">
        <v>3.9786000000000003E-9</v>
      </c>
      <c r="E273" s="1">
        <v>5.9786999999999996E-9</v>
      </c>
      <c r="F273" s="1">
        <v>7.9873000000000003E-9</v>
      </c>
      <c r="G273" s="1">
        <v>1.0004999999999999E-8</v>
      </c>
      <c r="H273" s="1">
        <v>1.2054E-8</v>
      </c>
      <c r="I273" s="1">
        <v>1.4104E-8</v>
      </c>
      <c r="J273" s="1">
        <v>1.6163000000000001E-8</v>
      </c>
      <c r="K273" s="1">
        <v>1.8231E-8</v>
      </c>
      <c r="L273" s="1">
        <v>2.0307000000000001E-8</v>
      </c>
      <c r="M273" s="1">
        <v>2.2392E-8</v>
      </c>
      <c r="N273" s="1">
        <v>2.4485999999999998E-8</v>
      </c>
      <c r="O273" s="1">
        <v>2.6588E-8</v>
      </c>
      <c r="P273" s="1">
        <v>2.8699000000000001E-8</v>
      </c>
      <c r="Q273" s="1">
        <v>3.0819E-8</v>
      </c>
      <c r="R273" s="1">
        <v>3.2946999999999997E-8</v>
      </c>
      <c r="S273" s="1">
        <v>3.5085E-8</v>
      </c>
      <c r="T273" s="1">
        <v>3.7230999999999998E-8</v>
      </c>
      <c r="U273" s="1">
        <v>3.9387000000000001E-8</v>
      </c>
      <c r="V273" s="1">
        <v>4.1550999999999999E-8</v>
      </c>
      <c r="W273" s="1">
        <v>4.3724000000000002E-8</v>
      </c>
      <c r="X273" s="1">
        <v>4.5907000000000002E-8</v>
      </c>
      <c r="Y273" s="1">
        <v>4.8097999999999998E-8</v>
      </c>
      <c r="Z273" s="1">
        <v>5.0298999999999999E-8</v>
      </c>
      <c r="AA273" s="1">
        <v>5.2508999999999997E-8</v>
      </c>
      <c r="AB273" s="1">
        <v>5.4729E-8</v>
      </c>
      <c r="AC273" s="1">
        <v>5.6958E-8</v>
      </c>
      <c r="AD273" s="1">
        <v>5.9196000000000003E-8</v>
      </c>
      <c r="AE273" s="1">
        <v>6.1445000000000005E-8</v>
      </c>
      <c r="AF273" s="1">
        <v>6.3702999999999998E-8</v>
      </c>
      <c r="AG273" s="1">
        <v>6.5971000000000002E-8</v>
      </c>
      <c r="AH273" s="1">
        <v>6.8249000000000005E-8</v>
      </c>
      <c r="AI273" s="1">
        <v>7.0537000000000005E-8</v>
      </c>
      <c r="AJ273" s="1">
        <v>7.2835000000000003E-8</v>
      </c>
      <c r="AK273" s="1">
        <v>7.5144000000000001E-8</v>
      </c>
      <c r="AL273" s="1">
        <v>7.7462999999999997E-8</v>
      </c>
      <c r="AM273" s="1">
        <v>7.9792000000000004E-8</v>
      </c>
      <c r="AN273" s="1">
        <v>8.2132999999999998E-8</v>
      </c>
      <c r="AO273" s="1">
        <v>8.4484000000000004E-8</v>
      </c>
      <c r="AP273" s="1">
        <v>8.6845999999999996E-8</v>
      </c>
      <c r="AQ273" s="1">
        <v>8.9219E-8</v>
      </c>
      <c r="AR273" s="1">
        <v>9.1604000000000004E-8</v>
      </c>
      <c r="AS273" s="1">
        <v>9.3998999999999994E-8</v>
      </c>
      <c r="AT273" s="1">
        <v>9.6406999999999998E-8</v>
      </c>
      <c r="AU273" s="1">
        <v>9.8826000000000001E-8</v>
      </c>
      <c r="AV273" s="1">
        <v>1.0125999999999999E-7</v>
      </c>
      <c r="AW273" s="1">
        <v>1.037E-7</v>
      </c>
      <c r="AX273" s="1">
        <v>1.0616000000000001E-7</v>
      </c>
      <c r="AY273" s="1">
        <v>1.0862E-7</v>
      </c>
    </row>
    <row r="274" spans="1:51">
      <c r="A274" t="s">
        <v>272</v>
      </c>
      <c r="B274" s="1">
        <v>6.7944000000000001E-4</v>
      </c>
      <c r="C274" s="1">
        <v>6.7893999999999995E-4</v>
      </c>
      <c r="D274" s="1">
        <v>6.7845000000000004E-4</v>
      </c>
      <c r="E274" s="1">
        <v>6.7794999999999997E-4</v>
      </c>
      <c r="F274" s="1">
        <v>6.7745000000000001E-4</v>
      </c>
      <c r="G274" s="1">
        <v>6.7694000000000001E-4</v>
      </c>
      <c r="H274" s="1">
        <v>6.7644000000000005E-4</v>
      </c>
      <c r="I274" s="1">
        <v>6.7593999999999998E-4</v>
      </c>
      <c r="J274" s="1">
        <v>6.7542999999999998E-4</v>
      </c>
      <c r="K274" s="1">
        <v>6.7491999999999997E-4</v>
      </c>
      <c r="L274" s="1">
        <v>6.7440999999999996E-4</v>
      </c>
      <c r="M274" s="1">
        <v>6.7389000000000001E-4</v>
      </c>
      <c r="N274" s="1">
        <v>6.7338000000000001E-4</v>
      </c>
      <c r="O274" s="1">
        <v>6.7285999999999995E-4</v>
      </c>
      <c r="P274" s="1">
        <v>6.7234E-4</v>
      </c>
      <c r="Q274" s="1">
        <v>6.7181999999999995E-4</v>
      </c>
      <c r="R274" s="1">
        <v>6.713E-4</v>
      </c>
      <c r="S274" s="1">
        <v>6.7077E-4</v>
      </c>
      <c r="T274" s="1">
        <v>6.7024000000000001E-4</v>
      </c>
      <c r="U274" s="1">
        <v>6.6971000000000001E-4</v>
      </c>
      <c r="V274" s="1">
        <v>6.6918000000000001E-4</v>
      </c>
      <c r="W274" s="1">
        <v>6.6865000000000002E-4</v>
      </c>
      <c r="X274" s="1">
        <v>6.6810999999999997E-4</v>
      </c>
      <c r="Y274" s="1">
        <v>6.6757999999999997E-4</v>
      </c>
      <c r="Z274" s="1">
        <v>6.6704000000000004E-4</v>
      </c>
      <c r="AA274" s="1">
        <v>6.6649000000000005E-4</v>
      </c>
      <c r="AB274" s="1">
        <v>6.6595000000000001E-4</v>
      </c>
      <c r="AC274" s="1">
        <v>6.6540000000000002E-4</v>
      </c>
      <c r="AD274" s="1">
        <v>6.6485000000000003E-4</v>
      </c>
      <c r="AE274" s="1">
        <v>6.6430000000000005E-4</v>
      </c>
      <c r="AF274" s="1">
        <v>6.6374999999999995E-4</v>
      </c>
      <c r="AG274" s="1">
        <v>6.6319999999999997E-4</v>
      </c>
      <c r="AH274" s="1">
        <v>6.6264000000000004E-4</v>
      </c>
      <c r="AI274" s="1">
        <v>6.6208E-4</v>
      </c>
      <c r="AJ274" s="1">
        <v>6.6151999999999997E-4</v>
      </c>
      <c r="AK274" s="1">
        <v>6.6094999999999999E-4</v>
      </c>
      <c r="AL274" s="1">
        <v>6.6038999999999996E-4</v>
      </c>
      <c r="AM274" s="1">
        <v>6.5981999999999998E-4</v>
      </c>
      <c r="AN274" s="1">
        <v>6.5925000000000001E-4</v>
      </c>
      <c r="AO274" s="1">
        <v>6.5866999999999998E-4</v>
      </c>
      <c r="AP274" s="1">
        <v>6.581E-4</v>
      </c>
      <c r="AQ274" s="1">
        <v>6.5751999999999998E-4</v>
      </c>
      <c r="AR274" s="1">
        <v>6.5693999999999995E-4</v>
      </c>
      <c r="AS274" s="1">
        <v>6.5634999999999999E-4</v>
      </c>
      <c r="AT274" s="1">
        <v>6.5576000000000002E-4</v>
      </c>
      <c r="AU274" s="1">
        <v>6.5518E-4</v>
      </c>
      <c r="AV274" s="1">
        <v>6.5457999999999998E-4</v>
      </c>
      <c r="AW274" s="1">
        <v>6.5399000000000002E-4</v>
      </c>
      <c r="AX274" s="1">
        <v>6.5339E-4</v>
      </c>
      <c r="AY274" s="1">
        <v>6.5278999999999999E-4</v>
      </c>
    </row>
    <row r="275" spans="1:51">
      <c r="A275" t="s">
        <v>273</v>
      </c>
      <c r="B275" s="1">
        <v>1.4527999999999999E-24</v>
      </c>
      <c r="C275" s="1">
        <v>7.7259000000000004E-15</v>
      </c>
      <c r="D275" s="1">
        <v>3.1013999999999998E-14</v>
      </c>
      <c r="E275" s="1">
        <v>7.0036999999999995E-14</v>
      </c>
      <c r="F275" s="1">
        <v>1.25E-13</v>
      </c>
      <c r="G275" s="1">
        <v>1.9612E-13</v>
      </c>
      <c r="H275" s="1">
        <v>2.8439000000000001E-13</v>
      </c>
      <c r="I275" s="1">
        <v>3.8918000000000001E-13</v>
      </c>
      <c r="J275" s="1">
        <v>5.1092000000000001E-13</v>
      </c>
      <c r="K275" s="1">
        <v>6.4983999999999999E-13</v>
      </c>
      <c r="L275" s="1">
        <v>8.0614000000000004E-13</v>
      </c>
      <c r="M275" s="1">
        <v>9.8003000000000002E-13</v>
      </c>
      <c r="N275" s="1">
        <v>1.1716999999999999E-12</v>
      </c>
      <c r="O275" s="1">
        <v>1.3814999999999999E-12</v>
      </c>
      <c r="P275" s="1">
        <v>1.6095E-12</v>
      </c>
      <c r="Q275" s="1">
        <v>1.8560000000000002E-12</v>
      </c>
      <c r="R275" s="1">
        <v>2.1211999999999999E-12</v>
      </c>
      <c r="S275" s="1">
        <v>2.4052999999999999E-12</v>
      </c>
      <c r="T275" s="1">
        <v>2.7086E-12</v>
      </c>
      <c r="U275" s="1">
        <v>3.0312999999999998E-12</v>
      </c>
      <c r="V275" s="1">
        <v>3.3737000000000001E-12</v>
      </c>
      <c r="W275" s="1">
        <v>3.7358999999999999E-12</v>
      </c>
      <c r="X275" s="1">
        <v>4.1183000000000003E-12</v>
      </c>
      <c r="Y275" s="1">
        <v>4.5209999999999998E-12</v>
      </c>
      <c r="Z275" s="1">
        <v>4.9443999999999998E-12</v>
      </c>
      <c r="AA275" s="1">
        <v>5.3887000000000003E-12</v>
      </c>
      <c r="AB275" s="1">
        <v>5.8541000000000003E-12</v>
      </c>
      <c r="AC275" s="1">
        <v>6.3409999999999997E-12</v>
      </c>
      <c r="AD275" s="1">
        <v>6.8496000000000002E-12</v>
      </c>
      <c r="AE275" s="1">
        <v>7.3802000000000004E-12</v>
      </c>
      <c r="AF275" s="1">
        <v>7.9330999999999998E-12</v>
      </c>
      <c r="AG275" s="1">
        <v>8.5084999999999999E-12</v>
      </c>
      <c r="AH275" s="1">
        <v>9.1068000000000007E-12</v>
      </c>
      <c r="AI275" s="1">
        <v>9.7281999999999997E-12</v>
      </c>
      <c r="AJ275" s="1">
        <v>1.0373E-11</v>
      </c>
      <c r="AK275" s="1">
        <v>1.1041999999999999E-11</v>
      </c>
      <c r="AL275" s="1">
        <v>1.1735E-11</v>
      </c>
      <c r="AM275" s="1">
        <v>1.2452000000000001E-11</v>
      </c>
      <c r="AN275" s="1">
        <v>1.3194000000000001E-11</v>
      </c>
      <c r="AO275" s="1">
        <v>1.3961E-11</v>
      </c>
      <c r="AP275" s="1">
        <v>1.4754E-11</v>
      </c>
      <c r="AQ275" s="1">
        <v>1.5571999999999999E-11</v>
      </c>
      <c r="AR275" s="1">
        <v>1.6417E-11</v>
      </c>
      <c r="AS275" s="1">
        <v>1.7288000000000001E-11</v>
      </c>
      <c r="AT275" s="1">
        <v>1.8187000000000001E-11</v>
      </c>
      <c r="AU275" s="1">
        <v>1.9112E-11</v>
      </c>
      <c r="AV275" s="1">
        <v>2.0066E-11</v>
      </c>
      <c r="AW275" s="1">
        <v>2.1047000000000001E-11</v>
      </c>
      <c r="AX275" s="1">
        <v>2.2056999999999999E-11</v>
      </c>
      <c r="AY275" s="1">
        <v>2.3097E-11</v>
      </c>
    </row>
    <row r="276" spans="1:51">
      <c r="A276" t="s">
        <v>274</v>
      </c>
      <c r="B276" s="1">
        <v>3.6442000000000001E-26</v>
      </c>
      <c r="C276" s="1">
        <v>1.9383000000000001E-16</v>
      </c>
      <c r="D276" s="1">
        <v>7.7769000000000002E-16</v>
      </c>
      <c r="E276" s="1">
        <v>1.7568000000000001E-15</v>
      </c>
      <c r="F276" s="1">
        <v>3.1365E-15</v>
      </c>
      <c r="G276" s="1">
        <v>4.9223000000000003E-15</v>
      </c>
      <c r="H276" s="1">
        <v>7.1438000000000006E-15</v>
      </c>
      <c r="I276" s="1">
        <v>9.7820999999999993E-15</v>
      </c>
      <c r="J276" s="1">
        <v>1.2849E-14</v>
      </c>
      <c r="K276" s="1">
        <v>1.6350000000000001E-14</v>
      </c>
      <c r="L276" s="1">
        <v>2.0292000000000001E-14</v>
      </c>
      <c r="M276" s="1">
        <v>2.4678999999999999E-14</v>
      </c>
      <c r="N276" s="1">
        <v>2.9517999999999997E-14</v>
      </c>
      <c r="O276" s="1">
        <v>3.4813999999999998E-14</v>
      </c>
      <c r="P276" s="1">
        <v>4.0573999999999997E-14</v>
      </c>
      <c r="Q276" s="1">
        <v>4.6803000000000003E-14</v>
      </c>
      <c r="R276" s="1">
        <v>5.3507999999999998E-14</v>
      </c>
      <c r="S276" s="1">
        <v>6.0694000000000004E-14</v>
      </c>
      <c r="T276" s="1">
        <v>6.8367999999999997E-14</v>
      </c>
      <c r="U276" s="1">
        <v>7.6535999999999996E-14</v>
      </c>
      <c r="V276" s="1">
        <v>8.5204000000000005E-14</v>
      </c>
      <c r="W276" s="1">
        <v>9.4379999999999998E-14</v>
      </c>
      <c r="X276" s="1">
        <v>1.0407E-13</v>
      </c>
      <c r="Y276" s="1">
        <v>1.1427999999999999E-13</v>
      </c>
      <c r="Z276" s="1">
        <v>1.2500999999999999E-13</v>
      </c>
      <c r="AA276" s="1">
        <v>1.3628999999999999E-13</v>
      </c>
      <c r="AB276" s="1">
        <v>1.4809999999999999E-13</v>
      </c>
      <c r="AC276" s="1">
        <v>1.6046E-13</v>
      </c>
      <c r="AD276" s="1">
        <v>1.7337999999999999E-13</v>
      </c>
      <c r="AE276" s="1">
        <v>1.8686E-13</v>
      </c>
      <c r="AF276" s="1">
        <v>2.0091E-13</v>
      </c>
      <c r="AG276" s="1">
        <v>2.1554000000000001E-13</v>
      </c>
      <c r="AH276" s="1">
        <v>2.3076000000000002E-13</v>
      </c>
      <c r="AI276" s="1">
        <v>2.4656999999999998E-13</v>
      </c>
      <c r="AJ276" s="1">
        <v>2.6298000000000001E-13</v>
      </c>
      <c r="AK276" s="1">
        <v>2.8000999999999999E-13</v>
      </c>
      <c r="AL276" s="1">
        <v>2.9766000000000002E-13</v>
      </c>
      <c r="AM276" s="1">
        <v>3.1594000000000001E-13</v>
      </c>
      <c r="AN276" s="1">
        <v>3.3486E-13</v>
      </c>
      <c r="AO276" s="1">
        <v>3.5442999999999999E-13</v>
      </c>
      <c r="AP276" s="1">
        <v>3.7465000000000002E-13</v>
      </c>
      <c r="AQ276" s="1">
        <v>3.9554E-13</v>
      </c>
      <c r="AR276" s="1">
        <v>4.1710999999999998E-13</v>
      </c>
      <c r="AS276" s="1">
        <v>4.3937000000000003E-13</v>
      </c>
      <c r="AT276" s="1">
        <v>4.6231999999999999E-13</v>
      </c>
      <c r="AU276" s="1">
        <v>4.8598000000000002E-13</v>
      </c>
      <c r="AV276" s="1">
        <v>5.1035999999999996E-13</v>
      </c>
      <c r="AW276" s="1">
        <v>5.3547999999999996E-13</v>
      </c>
      <c r="AX276" s="1">
        <v>5.6132999999999999E-13</v>
      </c>
      <c r="AY276" s="1">
        <v>5.8794000000000002E-13</v>
      </c>
    </row>
    <row r="277" spans="1:51">
      <c r="A277" t="s">
        <v>275</v>
      </c>
      <c r="B277" s="1">
        <v>4.8331999999999997E-25</v>
      </c>
      <c r="C277" s="1">
        <v>2.5701999999999998E-15</v>
      </c>
      <c r="D277" s="1">
        <v>1.0316999999999999E-14</v>
      </c>
      <c r="E277" s="1">
        <v>2.3296E-14</v>
      </c>
      <c r="F277" s="1">
        <v>4.1575000000000002E-14</v>
      </c>
      <c r="G277" s="1">
        <v>6.5222000000000005E-14</v>
      </c>
      <c r="H277" s="1">
        <v>9.4777999999999995E-14</v>
      </c>
      <c r="I277" s="1">
        <v>1.2978E-13</v>
      </c>
      <c r="J277" s="1">
        <v>1.7044E-13</v>
      </c>
      <c r="K277" s="1">
        <v>2.1683E-13</v>
      </c>
      <c r="L277" s="1">
        <v>2.6902E-13</v>
      </c>
      <c r="M277" s="1">
        <v>3.2706999999999999E-13</v>
      </c>
      <c r="N277" s="1">
        <v>3.9107000000000002E-13</v>
      </c>
      <c r="O277" s="1">
        <v>4.6107999999999999E-13</v>
      </c>
      <c r="P277" s="1">
        <v>5.3718000000000004E-13</v>
      </c>
      <c r="Q277" s="1">
        <v>6.1943000000000002E-13</v>
      </c>
      <c r="R277" s="1">
        <v>7.0791999999999998E-13</v>
      </c>
      <c r="S277" s="1">
        <v>8.0272000000000004E-13</v>
      </c>
      <c r="T277" s="1">
        <v>9.0389E-13</v>
      </c>
      <c r="U277" s="1">
        <v>1.0115000000000001E-12</v>
      </c>
      <c r="V277" s="1">
        <v>1.1256999999999999E-12</v>
      </c>
      <c r="W277" s="1">
        <v>1.2465E-12</v>
      </c>
      <c r="X277" s="1">
        <v>1.374E-12</v>
      </c>
      <c r="Y277" s="1">
        <v>1.5082999999999999E-12</v>
      </c>
      <c r="Z277" s="1">
        <v>1.6494E-12</v>
      </c>
      <c r="AA277" s="1">
        <v>1.7975E-12</v>
      </c>
      <c r="AB277" s="1">
        <v>1.9526E-12</v>
      </c>
      <c r="AC277" s="1">
        <v>2.1148999999999998E-12</v>
      </c>
      <c r="AD277" s="1">
        <v>2.2842999999999999E-12</v>
      </c>
      <c r="AE277" s="1">
        <v>2.4611000000000001E-12</v>
      </c>
      <c r="AF277" s="1">
        <v>2.6453E-12</v>
      </c>
      <c r="AG277" s="1">
        <v>2.8369000000000002E-12</v>
      </c>
      <c r="AH277" s="1">
        <v>3.0361999999999999E-12</v>
      </c>
      <c r="AI277" s="1">
        <v>3.2431000000000002E-12</v>
      </c>
      <c r="AJ277" s="1">
        <v>3.4578000000000001E-12</v>
      </c>
      <c r="AK277" s="1">
        <v>3.6804999999999999E-12</v>
      </c>
      <c r="AL277" s="1">
        <v>3.9111000000000002E-12</v>
      </c>
      <c r="AM277" s="1">
        <v>4.1497999999999999E-12</v>
      </c>
      <c r="AN277" s="1">
        <v>4.3966999999999996E-12</v>
      </c>
      <c r="AO277" s="1">
        <v>4.652E-12</v>
      </c>
      <c r="AP277" s="1">
        <v>4.9157000000000001E-12</v>
      </c>
      <c r="AQ277" s="1">
        <v>5.1880000000000001E-12</v>
      </c>
      <c r="AR277" s="1">
        <v>5.4690000000000002E-12</v>
      </c>
      <c r="AS277" s="1">
        <v>5.7586999999999997E-12</v>
      </c>
      <c r="AT277" s="1">
        <v>6.0573999999999996E-12</v>
      </c>
      <c r="AU277" s="1">
        <v>6.3651E-12</v>
      </c>
      <c r="AV277" s="1">
        <v>6.6821000000000004E-12</v>
      </c>
      <c r="AW277" s="1">
        <v>7.0083000000000003E-12</v>
      </c>
      <c r="AX277" s="1">
        <v>7.3439999999999994E-12</v>
      </c>
      <c r="AY277" s="1">
        <v>7.6892999999999996E-12</v>
      </c>
    </row>
    <row r="278" spans="1:51">
      <c r="A278" t="s">
        <v>276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</row>
    <row r="279" spans="1:51">
      <c r="A279" t="s">
        <v>277</v>
      </c>
      <c r="B279" s="1">
        <v>6.8735E-37</v>
      </c>
      <c r="C279" s="1">
        <v>2.6634999999999998E-22</v>
      </c>
      <c r="D279" s="1">
        <v>2.1425999999999998E-21</v>
      </c>
      <c r="E279" s="1">
        <v>7.2743000000000004E-21</v>
      </c>
      <c r="F279" s="1">
        <v>1.7348999999999999E-20</v>
      </c>
      <c r="G279" s="1">
        <v>3.4098000000000002E-20</v>
      </c>
      <c r="H279" s="1">
        <v>5.9636000000000004E-20</v>
      </c>
      <c r="I279" s="1">
        <v>9.5511000000000003E-20</v>
      </c>
      <c r="J279" s="1">
        <v>1.4371000000000001E-19</v>
      </c>
      <c r="K279" s="1">
        <v>2.0618E-19</v>
      </c>
      <c r="L279" s="1">
        <v>2.8493000000000001E-19</v>
      </c>
      <c r="M279" s="1">
        <v>3.8198000000000001E-19</v>
      </c>
      <c r="N279" s="1">
        <v>4.9944000000000004E-19</v>
      </c>
      <c r="O279" s="1">
        <v>6.3943999999999997E-19</v>
      </c>
      <c r="P279" s="1">
        <v>8.0418999999999999E-19</v>
      </c>
      <c r="Q279" s="1">
        <v>9.9592000000000009E-19</v>
      </c>
      <c r="R279" s="1">
        <v>1.2169E-18</v>
      </c>
      <c r="S279" s="1">
        <v>1.4696000000000001E-18</v>
      </c>
      <c r="T279" s="1">
        <v>1.7563E-18</v>
      </c>
      <c r="U279" s="1">
        <v>2.0795E-18</v>
      </c>
      <c r="V279" s="1">
        <v>2.4416999999999999E-18</v>
      </c>
      <c r="W279" s="1">
        <v>2.8456000000000001E-18</v>
      </c>
      <c r="X279" s="1">
        <v>3.2938000000000001E-18</v>
      </c>
      <c r="Y279" s="1">
        <v>3.7888999999999999E-18</v>
      </c>
      <c r="Z279" s="1">
        <v>4.3337000000000003E-18</v>
      </c>
      <c r="AA279" s="1">
        <v>4.9312000000000004E-18</v>
      </c>
      <c r="AB279" s="1">
        <v>5.5841000000000002E-18</v>
      </c>
      <c r="AC279" s="1">
        <v>6.2955999999999998E-18</v>
      </c>
      <c r="AD279" s="1">
        <v>7.0685999999999995E-18</v>
      </c>
      <c r="AE279" s="1">
        <v>7.9062000000000003E-18</v>
      </c>
      <c r="AF279" s="1">
        <v>8.8117999999999996E-18</v>
      </c>
      <c r="AG279" s="1">
        <v>9.7885E-18</v>
      </c>
      <c r="AH279" s="1">
        <v>1.0839999999999999E-17</v>
      </c>
      <c r="AI279" s="1">
        <v>1.1969E-17</v>
      </c>
      <c r="AJ279" s="1">
        <v>1.3180000000000001E-17</v>
      </c>
      <c r="AK279" s="1">
        <v>1.4475999999999999E-17</v>
      </c>
      <c r="AL279" s="1">
        <v>1.5860999999999999E-17</v>
      </c>
      <c r="AM279" s="1">
        <v>1.7338000000000001E-17</v>
      </c>
      <c r="AN279" s="1">
        <v>1.8913000000000001E-17</v>
      </c>
      <c r="AO279" s="1">
        <v>2.0587999999999999E-17</v>
      </c>
      <c r="AP279" s="1">
        <v>2.2368E-17</v>
      </c>
      <c r="AQ279" s="1">
        <v>2.4257E-17</v>
      </c>
      <c r="AR279" s="1">
        <v>2.6258999999999999E-17</v>
      </c>
      <c r="AS279" s="1">
        <v>2.8379E-17</v>
      </c>
      <c r="AT279" s="1">
        <v>3.0622000000000002E-17</v>
      </c>
      <c r="AU279" s="1">
        <v>3.2991999999999998E-17</v>
      </c>
      <c r="AV279" s="1">
        <v>3.5494999999999998E-17</v>
      </c>
      <c r="AW279" s="1">
        <v>3.8133999999999998E-17</v>
      </c>
      <c r="AX279" s="1">
        <v>4.0915000000000001E-17</v>
      </c>
      <c r="AY279" s="1">
        <v>4.3845000000000001E-17</v>
      </c>
    </row>
    <row r="280" spans="1:51">
      <c r="A280" t="s">
        <v>278</v>
      </c>
      <c r="B280" s="1">
        <v>3.3582000000000001E-41</v>
      </c>
      <c r="C280" s="1">
        <v>6.8647999999999995E-26</v>
      </c>
      <c r="D280" s="1">
        <v>9.9953999999999994E-25</v>
      </c>
      <c r="E280" s="1">
        <v>4.9229000000000001E-24</v>
      </c>
      <c r="F280" s="1">
        <v>1.5407E-23</v>
      </c>
      <c r="G280" s="1">
        <v>3.7520000000000003E-23</v>
      </c>
      <c r="H280" s="1">
        <v>7.7830999999999995E-23</v>
      </c>
      <c r="I280" s="1">
        <v>1.4500000000000001E-22</v>
      </c>
      <c r="J280" s="1">
        <v>2.4898000000000002E-22</v>
      </c>
      <c r="K280" s="1">
        <v>4.0166E-22</v>
      </c>
      <c r="L280" s="1">
        <v>6.1678999999999999E-22</v>
      </c>
      <c r="M280" s="1">
        <v>9.1005000000000005E-22</v>
      </c>
      <c r="N280" s="1">
        <v>1.2992E-21</v>
      </c>
      <c r="O280" s="1">
        <v>1.8038999999999998E-21</v>
      </c>
      <c r="P280" s="1">
        <v>2.4462999999999998E-21</v>
      </c>
      <c r="Q280" s="1">
        <v>3.2506E-21</v>
      </c>
      <c r="R280" s="1">
        <v>4.2433000000000004E-21</v>
      </c>
      <c r="S280" s="1">
        <v>5.4535999999999998E-21</v>
      </c>
      <c r="T280" s="1">
        <v>6.9128999999999993E-21</v>
      </c>
      <c r="U280" s="1">
        <v>8.6553999999999994E-21</v>
      </c>
      <c r="V280" s="1">
        <v>1.0718E-20</v>
      </c>
      <c r="W280" s="1">
        <v>1.3141E-20</v>
      </c>
      <c r="X280" s="1">
        <v>1.5966000000000001E-20</v>
      </c>
      <c r="Y280" s="1">
        <v>1.9239E-20</v>
      </c>
      <c r="Z280" s="1">
        <v>2.3010000000000001E-20</v>
      </c>
      <c r="AA280" s="1">
        <v>2.7330000000000001E-20</v>
      </c>
      <c r="AB280" s="1">
        <v>3.2255000000000002E-20</v>
      </c>
      <c r="AC280" s="1">
        <v>3.7845000000000002E-20</v>
      </c>
      <c r="AD280" s="1">
        <v>4.4162000000000001E-20</v>
      </c>
      <c r="AE280" s="1">
        <v>5.1272000000000001E-20</v>
      </c>
      <c r="AF280" s="1">
        <v>5.9247000000000001E-20</v>
      </c>
      <c r="AG280" s="1">
        <v>6.8162000000000003E-20</v>
      </c>
      <c r="AH280" s="1">
        <v>7.8095000000000002E-20</v>
      </c>
      <c r="AI280" s="1">
        <v>8.913E-20</v>
      </c>
      <c r="AJ280" s="1">
        <v>1.0136E-19</v>
      </c>
      <c r="AK280" s="1">
        <v>1.1485999999999999E-19</v>
      </c>
      <c r="AL280" s="1">
        <v>1.2976E-19</v>
      </c>
      <c r="AM280" s="1">
        <v>1.4613E-19</v>
      </c>
      <c r="AN280" s="1">
        <v>1.6410000000000001E-19</v>
      </c>
      <c r="AO280" s="1">
        <v>1.8378E-19</v>
      </c>
      <c r="AP280" s="1">
        <v>2.0529E-19</v>
      </c>
      <c r="AQ280" s="1">
        <v>2.2874999999999999E-19</v>
      </c>
      <c r="AR280" s="1">
        <v>2.5431E-19</v>
      </c>
      <c r="AS280" s="1">
        <v>2.8209E-19</v>
      </c>
      <c r="AT280" s="1">
        <v>3.1223999999999998E-19</v>
      </c>
      <c r="AU280" s="1">
        <v>3.4492999999999998E-19</v>
      </c>
      <c r="AV280" s="1">
        <v>3.8030000000000001E-19</v>
      </c>
      <c r="AW280" s="1">
        <v>4.1854E-19</v>
      </c>
      <c r="AX280" s="1">
        <v>4.5980999999999998E-19</v>
      </c>
      <c r="AY280" s="1">
        <v>5.0431000000000002E-19</v>
      </c>
    </row>
    <row r="281" spans="1:51">
      <c r="A281" t="s">
        <v>279</v>
      </c>
      <c r="B281" s="1">
        <v>5.2600000000000003E-36</v>
      </c>
      <c r="C281" s="1">
        <v>2.0394000000000001E-21</v>
      </c>
      <c r="D281" s="1">
        <v>1.6398000000000001E-20</v>
      </c>
      <c r="E281" s="1">
        <v>5.5668999999999999E-20</v>
      </c>
      <c r="F281" s="1">
        <v>1.3277000000000001E-19</v>
      </c>
      <c r="G281" s="1">
        <v>2.6095E-19</v>
      </c>
      <c r="H281" s="1">
        <v>4.5647999999999998E-19</v>
      </c>
      <c r="I281" s="1">
        <v>7.3144000000000003E-19</v>
      </c>
      <c r="J281" s="1">
        <v>1.101E-18</v>
      </c>
      <c r="K281" s="1">
        <v>1.5801E-18</v>
      </c>
      <c r="L281" s="1">
        <v>2.1840000000000001E-18</v>
      </c>
      <c r="M281" s="1">
        <v>2.9284999999999999E-18</v>
      </c>
      <c r="N281" s="1">
        <v>3.8296E-18</v>
      </c>
      <c r="O281" s="1">
        <v>4.9037000000000003E-18</v>
      </c>
      <c r="P281" s="1">
        <v>6.1676999999999999E-18</v>
      </c>
      <c r="Q281" s="1">
        <v>7.6389000000000002E-18</v>
      </c>
      <c r="R281" s="1">
        <v>9.3347000000000001E-18</v>
      </c>
      <c r="S281" s="1">
        <v>1.1273E-17</v>
      </c>
      <c r="T281" s="1">
        <v>1.3473000000000001E-17</v>
      </c>
      <c r="U281" s="1">
        <v>1.5954E-17</v>
      </c>
      <c r="V281" s="1">
        <v>1.8733E-17</v>
      </c>
      <c r="W281" s="1">
        <v>2.1831999999999999E-17</v>
      </c>
      <c r="X281" s="1">
        <v>2.5271000000000001E-17</v>
      </c>
      <c r="Y281" s="1">
        <v>2.9071000000000002E-17</v>
      </c>
      <c r="Z281" s="1">
        <v>3.3252000000000001E-17</v>
      </c>
      <c r="AA281" s="1">
        <v>3.7837E-17</v>
      </c>
      <c r="AB281" s="1">
        <v>4.2847999999999999E-17</v>
      </c>
      <c r="AC281" s="1">
        <v>4.8307999999999999E-17</v>
      </c>
      <c r="AD281" s="1">
        <v>5.4240000000000001E-17</v>
      </c>
      <c r="AE281" s="1">
        <v>6.0667999999999998E-17</v>
      </c>
      <c r="AF281" s="1">
        <v>6.7618000000000005E-17</v>
      </c>
      <c r="AG281" s="1">
        <v>7.5113000000000004E-17</v>
      </c>
      <c r="AH281" s="1">
        <v>8.3180999999999995E-17</v>
      </c>
      <c r="AI281" s="1">
        <v>9.1847999999999994E-17</v>
      </c>
      <c r="AJ281" s="1">
        <v>1.0114E-16</v>
      </c>
      <c r="AK281" s="1">
        <v>1.1109E-16</v>
      </c>
      <c r="AL281" s="1">
        <v>1.2171000000000001E-16</v>
      </c>
      <c r="AM281" s="1">
        <v>1.3305000000000001E-16</v>
      </c>
      <c r="AN281" s="1">
        <v>1.4514E-16</v>
      </c>
      <c r="AO281" s="1">
        <v>1.5799E-16</v>
      </c>
      <c r="AP281" s="1">
        <v>1.7164999999999999E-16</v>
      </c>
      <c r="AQ281" s="1">
        <v>1.8615E-16</v>
      </c>
      <c r="AR281" s="1">
        <v>2.0151999999999999E-16</v>
      </c>
      <c r="AS281" s="1">
        <v>2.1779000000000001E-16</v>
      </c>
      <c r="AT281" s="1">
        <v>2.3500000000000002E-16</v>
      </c>
      <c r="AU281" s="1">
        <v>2.5318999999999998E-16</v>
      </c>
      <c r="AV281" s="1">
        <v>2.7239000000000002E-16</v>
      </c>
      <c r="AW281" s="1">
        <v>2.9264999999999998E-16</v>
      </c>
      <c r="AX281" s="1">
        <v>3.1400000000000002E-16</v>
      </c>
      <c r="AY281" s="1">
        <v>3.3648E-16</v>
      </c>
    </row>
    <row r="282" spans="1:51">
      <c r="A282" t="s">
        <v>280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1.4013E-45</v>
      </c>
      <c r="U282" s="1">
        <v>4.2038999999999999E-45</v>
      </c>
      <c r="V282" s="1">
        <v>9.8091000000000003E-45</v>
      </c>
      <c r="W282" s="1">
        <v>2.2421000000000002E-44</v>
      </c>
      <c r="X282" s="1">
        <v>4.4842000000000004E-44</v>
      </c>
      <c r="Y282" s="1">
        <v>8.6880999999999996E-44</v>
      </c>
      <c r="Z282" s="1">
        <v>1.5414E-43</v>
      </c>
      <c r="AA282" s="1">
        <v>2.6064E-43</v>
      </c>
      <c r="AB282" s="1">
        <v>4.2319000000000001E-43</v>
      </c>
      <c r="AC282" s="1">
        <v>6.7122000000000002E-43</v>
      </c>
      <c r="AD282" s="1">
        <v>1.0398000000000001E-42</v>
      </c>
      <c r="AE282" s="1">
        <v>1.5792999999999999E-42</v>
      </c>
      <c r="AF282" s="1">
        <v>2.3653999999999999E-42</v>
      </c>
      <c r="AG282" s="1">
        <v>3.4919999999999998E-42</v>
      </c>
      <c r="AH282" s="1">
        <v>5.0950999999999998E-42</v>
      </c>
      <c r="AI282" s="1">
        <v>7.3512000000000001E-42</v>
      </c>
      <c r="AJ282" s="1">
        <v>1.0496E-41</v>
      </c>
      <c r="AK282" s="1">
        <v>1.4833999999999999E-41</v>
      </c>
      <c r="AL282" s="1">
        <v>2.0777000000000001E-41</v>
      </c>
      <c r="AM282" s="1">
        <v>2.8853000000000001E-41</v>
      </c>
      <c r="AN282" s="1">
        <v>3.9751999999999999E-41</v>
      </c>
      <c r="AO282" s="1">
        <v>5.4347000000000005E-41</v>
      </c>
      <c r="AP282" s="1">
        <v>7.3773E-41</v>
      </c>
      <c r="AQ282" s="1">
        <v>9.9467999999999991E-41</v>
      </c>
      <c r="AR282" s="1">
        <v>1.3325E-40</v>
      </c>
      <c r="AS282" s="1">
        <v>1.7742E-40</v>
      </c>
      <c r="AT282" s="1">
        <v>2.3485E-40</v>
      </c>
      <c r="AU282" s="1">
        <v>3.0917000000000001E-40</v>
      </c>
      <c r="AV282" s="1">
        <v>4.0485000000000001E-40</v>
      </c>
      <c r="AW282" s="1">
        <v>5.2746999999999999E-40</v>
      </c>
      <c r="AX282" s="1">
        <v>6.8392000000000003E-40</v>
      </c>
      <c r="AY282" s="1">
        <v>8.8267999999999998E-40</v>
      </c>
    </row>
    <row r="283" spans="1:51">
      <c r="A283" t="s">
        <v>281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</row>
    <row r="284" spans="1:51">
      <c r="A284" t="s">
        <v>282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1.4013E-45</v>
      </c>
      <c r="AW284" s="1">
        <v>2.8025999999999999E-45</v>
      </c>
      <c r="AX284" s="1">
        <v>5.6051999999999998E-45</v>
      </c>
      <c r="AY284" s="1">
        <v>8.4077999999999997E-45</v>
      </c>
    </row>
    <row r="285" spans="1:51">
      <c r="A285" t="s">
        <v>283</v>
      </c>
      <c r="B285" s="1">
        <v>0</v>
      </c>
      <c r="C285" s="1">
        <v>8.4569000000000005E-32</v>
      </c>
      <c r="D285" s="1">
        <v>2.4144999999999999E-30</v>
      </c>
      <c r="E285" s="1">
        <v>1.7733000000000001E-29</v>
      </c>
      <c r="F285" s="1">
        <v>7.3854000000000005E-29</v>
      </c>
      <c r="G285" s="1">
        <v>2.2476000000000001E-28</v>
      </c>
      <c r="H285" s="1">
        <v>5.6284E-28</v>
      </c>
      <c r="I285" s="1">
        <v>1.2227E-27</v>
      </c>
      <c r="J285" s="1">
        <v>2.4014999999999998E-27</v>
      </c>
      <c r="K285" s="1">
        <v>4.3648E-27</v>
      </c>
      <c r="L285" s="1">
        <v>7.4603000000000004E-27</v>
      </c>
      <c r="M285" s="1">
        <v>1.2131999999999999E-26</v>
      </c>
      <c r="N285" s="1">
        <v>1.8932E-26</v>
      </c>
      <c r="O285" s="1">
        <v>2.8538000000000001E-26</v>
      </c>
      <c r="P285" s="1">
        <v>4.1768E-26</v>
      </c>
      <c r="Q285" s="1">
        <v>5.9593999999999998E-26</v>
      </c>
      <c r="R285" s="1">
        <v>8.3165000000000001E-26</v>
      </c>
      <c r="S285" s="1">
        <v>1.1382000000000001E-25</v>
      </c>
      <c r="T285" s="1">
        <v>1.5311000000000001E-25</v>
      </c>
      <c r="U285" s="1">
        <v>2.0281E-25</v>
      </c>
      <c r="V285" s="1">
        <v>2.6496000000000001E-25</v>
      </c>
      <c r="W285" s="1">
        <v>3.4187000000000001E-25</v>
      </c>
      <c r="X285" s="1">
        <v>4.3615E-25</v>
      </c>
      <c r="Y285" s="1">
        <v>5.5074000000000002E-25</v>
      </c>
      <c r="Z285" s="1">
        <v>6.8891000000000001E-25</v>
      </c>
      <c r="AA285" s="1">
        <v>8.5433999999999999E-25</v>
      </c>
      <c r="AB285" s="1">
        <v>1.0511000000000001E-24</v>
      </c>
      <c r="AC285" s="1">
        <v>1.2836999999999999E-24</v>
      </c>
      <c r="AD285" s="1">
        <v>1.5571000000000001E-24</v>
      </c>
      <c r="AE285" s="1">
        <v>1.8767999999999998E-24</v>
      </c>
      <c r="AF285" s="1">
        <v>2.2487999999999999E-24</v>
      </c>
      <c r="AG285" s="1">
        <v>2.6797999999999999E-24</v>
      </c>
      <c r="AH285" s="1">
        <v>3.177E-24</v>
      </c>
      <c r="AI285" s="1">
        <v>3.7481999999999999E-24</v>
      </c>
      <c r="AJ285" s="1">
        <v>4.4021000000000001E-24</v>
      </c>
      <c r="AK285" s="1">
        <v>5.1480999999999998E-24</v>
      </c>
      <c r="AL285" s="1">
        <v>5.9962999999999998E-24</v>
      </c>
      <c r="AM285" s="1">
        <v>6.9576999999999999E-24</v>
      </c>
      <c r="AN285" s="1">
        <v>8.0443000000000006E-24</v>
      </c>
      <c r="AO285" s="1">
        <v>9.2689999999999997E-24</v>
      </c>
      <c r="AP285" s="1">
        <v>1.0646E-23</v>
      </c>
      <c r="AQ285" s="1">
        <v>1.219E-23</v>
      </c>
      <c r="AR285" s="1">
        <v>1.3917000000000001E-23</v>
      </c>
      <c r="AS285" s="1">
        <v>1.5845E-23</v>
      </c>
      <c r="AT285" s="1">
        <v>1.7992E-23</v>
      </c>
      <c r="AU285" s="1">
        <v>2.0379E-23</v>
      </c>
      <c r="AV285" s="1">
        <v>2.3028E-23</v>
      </c>
      <c r="AW285" s="1">
        <v>2.5960999999999999E-23</v>
      </c>
      <c r="AX285" s="1">
        <v>2.9203999999999997E-23</v>
      </c>
      <c r="AY285" s="1">
        <v>3.2783000000000001E-23</v>
      </c>
    </row>
    <row r="286" spans="1:51">
      <c r="A286" t="s">
        <v>284</v>
      </c>
      <c r="B286" s="1">
        <v>0</v>
      </c>
      <c r="C286" s="1">
        <v>2.3639999999999999E-30</v>
      </c>
      <c r="D286" s="1">
        <v>3.8247999999999999E-29</v>
      </c>
      <c r="E286" s="1">
        <v>1.9524000000000001E-28</v>
      </c>
      <c r="F286" s="1">
        <v>6.2221000000000004E-28</v>
      </c>
      <c r="G286" s="1">
        <v>1.5318999999999999E-27</v>
      </c>
      <c r="H286" s="1">
        <v>3.2365999999999997E-27</v>
      </c>
      <c r="I286" s="1">
        <v>6.0687000000000003E-27</v>
      </c>
      <c r="J286" s="1">
        <v>1.0468E-26</v>
      </c>
      <c r="K286" s="1">
        <v>1.6941999999999999E-26</v>
      </c>
      <c r="L286" s="1">
        <v>2.6082000000000003E-26</v>
      </c>
      <c r="M286" s="1">
        <v>3.8559999999999999E-26</v>
      </c>
      <c r="N286" s="1">
        <v>5.5136E-26</v>
      </c>
      <c r="O286" s="1">
        <v>7.6656999999999997E-26</v>
      </c>
      <c r="P286" s="1">
        <v>1.0406999999999999E-25</v>
      </c>
      <c r="Q286" s="1">
        <v>1.3841E-25</v>
      </c>
      <c r="R286" s="1">
        <v>1.8081E-25</v>
      </c>
      <c r="S286" s="1">
        <v>2.3253000000000002E-25</v>
      </c>
      <c r="T286" s="1">
        <v>2.9491000000000002E-25</v>
      </c>
      <c r="U286" s="1">
        <v>3.6942000000000002E-25</v>
      </c>
      <c r="V286" s="1">
        <v>4.5764000000000001E-25</v>
      </c>
      <c r="W286" s="1">
        <v>5.6126999999999998E-25</v>
      </c>
      <c r="X286" s="1">
        <v>6.8214000000000002E-25</v>
      </c>
      <c r="Y286" s="1">
        <v>8.2219999999999997E-25</v>
      </c>
      <c r="Z286" s="1">
        <v>9.8354999999999992E-25</v>
      </c>
      <c r="AA286" s="1">
        <v>1.1684E-24</v>
      </c>
      <c r="AB286" s="1">
        <v>1.3792E-24</v>
      </c>
      <c r="AC286" s="1">
        <v>1.6184E-24</v>
      </c>
      <c r="AD286" s="1">
        <v>1.8887000000000001E-24</v>
      </c>
      <c r="AE286" s="1">
        <v>2.1929999999999999E-24</v>
      </c>
      <c r="AF286" s="1">
        <v>2.5342E-24</v>
      </c>
      <c r="AG286" s="1">
        <v>2.9156999999999999E-24</v>
      </c>
      <c r="AH286" s="1">
        <v>3.3406999999999996E-24</v>
      </c>
      <c r="AI286" s="1">
        <v>3.8128000000000002E-24</v>
      </c>
      <c r="AJ286" s="1">
        <v>4.3358E-24</v>
      </c>
      <c r="AK286" s="1">
        <v>4.9136999999999998E-24</v>
      </c>
      <c r="AL286" s="1">
        <v>5.5507000000000004E-24</v>
      </c>
      <c r="AM286" s="1">
        <v>6.2511999999999999E-24</v>
      </c>
      <c r="AN286" s="1">
        <v>7.0196999999999993E-24</v>
      </c>
      <c r="AO286" s="1">
        <v>7.8612999999999999E-24</v>
      </c>
      <c r="AP286" s="1">
        <v>8.7809999999999996E-24</v>
      </c>
      <c r="AQ286" s="1">
        <v>9.7841999999999997E-24</v>
      </c>
      <c r="AR286" s="1">
        <v>1.0877E-23</v>
      </c>
      <c r="AS286" s="1">
        <v>1.2064E-23</v>
      </c>
      <c r="AT286" s="1">
        <v>1.3352999999999999E-23</v>
      </c>
      <c r="AU286" s="1">
        <v>1.4749999999999999E-23</v>
      </c>
      <c r="AV286" s="1">
        <v>1.6261999999999999E-23</v>
      </c>
      <c r="AW286" s="1">
        <v>1.7896000000000001E-23</v>
      </c>
      <c r="AX286" s="1">
        <v>1.9659999999999999E-23</v>
      </c>
      <c r="AY286" s="1">
        <v>2.1560999999999999E-23</v>
      </c>
    </row>
    <row r="287" spans="1:51">
      <c r="A287" t="s">
        <v>285</v>
      </c>
      <c r="B287" s="1">
        <v>0</v>
      </c>
      <c r="C287" s="1">
        <v>4.6204999999999997E-41</v>
      </c>
      <c r="D287" s="1">
        <v>1.4888000000000001E-39</v>
      </c>
      <c r="E287" s="1">
        <v>1.1386E-38</v>
      </c>
      <c r="F287" s="1">
        <v>4.8308999999999999E-38</v>
      </c>
      <c r="G287" s="1">
        <v>1.4845000000000001E-37</v>
      </c>
      <c r="H287" s="1">
        <v>3.7321000000000001E-37</v>
      </c>
      <c r="I287" s="1">
        <v>8.1627000000000005E-37</v>
      </c>
      <c r="J287" s="1">
        <v>1.6082E-36</v>
      </c>
      <c r="K287" s="1">
        <v>2.9258999999999999E-36</v>
      </c>
      <c r="L287" s="1">
        <v>4.9998999999999998E-36</v>
      </c>
      <c r="M287" s="1">
        <v>8.1220000000000002E-36</v>
      </c>
      <c r="N287" s="1">
        <v>1.2654E-35</v>
      </c>
      <c r="O287" s="1">
        <v>1.9035000000000001E-35</v>
      </c>
      <c r="P287" s="1">
        <v>2.7794000000000001E-35</v>
      </c>
      <c r="Q287" s="1">
        <v>3.9552000000000002E-35</v>
      </c>
      <c r="R287" s="1">
        <v>5.5039999999999996E-35</v>
      </c>
      <c r="S287" s="1">
        <v>7.5102999999999997E-35</v>
      </c>
      <c r="T287" s="1">
        <v>1.0070999999999999E-34</v>
      </c>
      <c r="U287" s="1">
        <v>1.3298E-34</v>
      </c>
      <c r="V287" s="1">
        <v>1.7315E-34</v>
      </c>
      <c r="W287" s="1">
        <v>2.2266000000000002E-34</v>
      </c>
      <c r="X287" s="1">
        <v>2.8308E-34</v>
      </c>
      <c r="Y287" s="1">
        <v>3.5618E-34</v>
      </c>
      <c r="Z287" s="1">
        <v>4.4393999999999997E-34</v>
      </c>
      <c r="AA287" s="1">
        <v>5.4852999999999996E-34</v>
      </c>
      <c r="AB287" s="1">
        <v>6.7235000000000003E-34</v>
      </c>
      <c r="AC287" s="1">
        <v>8.1803999999999995E-34</v>
      </c>
      <c r="AD287" s="1">
        <v>9.8849999999999998E-34</v>
      </c>
      <c r="AE287" s="1">
        <v>1.1869000000000001E-33</v>
      </c>
      <c r="AF287" s="1">
        <v>1.4165999999999999E-33</v>
      </c>
      <c r="AG287" s="1">
        <v>1.6815000000000002E-33</v>
      </c>
      <c r="AH287" s="1">
        <v>1.9854999999999998E-33</v>
      </c>
      <c r="AI287" s="1">
        <v>2.3331999999999999E-33</v>
      </c>
      <c r="AJ287" s="1">
        <v>2.7291999999999998E-33</v>
      </c>
      <c r="AK287" s="1">
        <v>3.1786E-33</v>
      </c>
      <c r="AL287" s="1">
        <v>3.6870999999999999E-33</v>
      </c>
      <c r="AM287" s="1">
        <v>4.2604000000000001E-33</v>
      </c>
      <c r="AN287" s="1">
        <v>4.9052E-33</v>
      </c>
      <c r="AO287" s="1">
        <v>5.6280000000000003E-33</v>
      </c>
      <c r="AP287" s="1">
        <v>6.4364000000000003E-33</v>
      </c>
      <c r="AQ287" s="1">
        <v>7.3380999999999995E-33</v>
      </c>
      <c r="AR287" s="1">
        <v>8.3414999999999995E-33</v>
      </c>
      <c r="AS287" s="1">
        <v>9.4556000000000003E-33</v>
      </c>
      <c r="AT287" s="1">
        <v>1.069E-32</v>
      </c>
      <c r="AU287" s="1">
        <v>1.2054E-32</v>
      </c>
      <c r="AV287" s="1">
        <v>1.356E-32</v>
      </c>
      <c r="AW287" s="1">
        <v>1.5218E-32</v>
      </c>
      <c r="AX287" s="1">
        <v>1.7041E-32</v>
      </c>
      <c r="AY287" s="1">
        <v>1.9041000000000001E-32</v>
      </c>
    </row>
    <row r="288" spans="1:51">
      <c r="A288" t="s">
        <v>286</v>
      </c>
      <c r="B288" s="1">
        <v>0</v>
      </c>
      <c r="C288" s="1">
        <v>2.4312999999999999E-42</v>
      </c>
      <c r="D288" s="1">
        <v>6.5106000000000002E-40</v>
      </c>
      <c r="E288" s="1">
        <v>1.6973E-38</v>
      </c>
      <c r="F288" s="1">
        <v>1.7268000000000001E-37</v>
      </c>
      <c r="G288" s="1">
        <v>1.0489E-36</v>
      </c>
      <c r="H288" s="1">
        <v>4.5671000000000001E-36</v>
      </c>
      <c r="I288" s="1">
        <v>1.5978000000000001E-35</v>
      </c>
      <c r="J288" s="1">
        <v>4.738E-35</v>
      </c>
      <c r="K288" s="1">
        <v>1.2385999999999999E-34</v>
      </c>
      <c r="L288" s="1">
        <v>2.9315E-34</v>
      </c>
      <c r="M288" s="1">
        <v>6.4023999999999998E-34</v>
      </c>
      <c r="N288" s="1">
        <v>1.3084000000000001E-33</v>
      </c>
      <c r="O288" s="1">
        <v>2.529E-33</v>
      </c>
      <c r="P288" s="1">
        <v>4.6615E-33</v>
      </c>
      <c r="Q288" s="1">
        <v>8.2475000000000001E-33</v>
      </c>
      <c r="R288" s="1">
        <v>1.4081E-32</v>
      </c>
      <c r="S288" s="1">
        <v>2.3299999999999999E-32</v>
      </c>
      <c r="T288" s="1">
        <v>3.7499999999999998E-32</v>
      </c>
      <c r="U288" s="1">
        <v>5.8881000000000001E-32</v>
      </c>
      <c r="V288" s="1">
        <v>9.0424000000000002E-32</v>
      </c>
      <c r="W288" s="1">
        <v>1.3611999999999999E-31</v>
      </c>
      <c r="X288" s="1">
        <v>2.0121E-31</v>
      </c>
      <c r="Y288" s="1">
        <v>2.9257E-31</v>
      </c>
      <c r="Z288" s="1">
        <v>4.1903E-31</v>
      </c>
      <c r="AA288" s="1">
        <v>5.9189000000000002E-31</v>
      </c>
      <c r="AB288" s="1">
        <v>8.2544999999999994E-31</v>
      </c>
      <c r="AC288" s="1">
        <v>1.1377E-30</v>
      </c>
      <c r="AD288" s="1">
        <v>1.551E-30</v>
      </c>
      <c r="AE288" s="1">
        <v>2.093E-30</v>
      </c>
      <c r="AF288" s="1">
        <v>2.7979999999999998E-30</v>
      </c>
      <c r="AG288" s="1">
        <v>3.7074000000000002E-30</v>
      </c>
      <c r="AH288" s="1">
        <v>4.8720999999999999E-30</v>
      </c>
      <c r="AI288" s="1">
        <v>6.3531999999999998E-30</v>
      </c>
      <c r="AJ288" s="1">
        <v>8.2246000000000003E-30</v>
      </c>
      <c r="AK288" s="1">
        <v>1.0575E-29</v>
      </c>
      <c r="AL288" s="1">
        <v>1.3508000000000001E-29</v>
      </c>
      <c r="AM288" s="1">
        <v>1.7152E-29</v>
      </c>
      <c r="AN288" s="1">
        <v>2.1652E-29</v>
      </c>
      <c r="AO288" s="1">
        <v>2.7185E-29</v>
      </c>
      <c r="AP288" s="1">
        <v>3.3956000000000002E-29</v>
      </c>
      <c r="AQ288" s="1">
        <v>4.2206000000000001E-29</v>
      </c>
      <c r="AR288" s="1">
        <v>5.2216999999999998E-29</v>
      </c>
      <c r="AS288" s="1">
        <v>6.4315999999999997E-29</v>
      </c>
      <c r="AT288" s="1">
        <v>7.8885000000000002E-29</v>
      </c>
      <c r="AU288" s="1">
        <v>9.6364000000000001E-29</v>
      </c>
      <c r="AV288" s="1">
        <v>1.1726999999999999E-28</v>
      </c>
      <c r="AW288" s="1">
        <v>1.4218E-28</v>
      </c>
      <c r="AX288" s="1">
        <v>1.7178E-28</v>
      </c>
      <c r="AY288" s="1">
        <v>2.0684999999999998E-28</v>
      </c>
    </row>
    <row r="289" spans="1:51">
      <c r="A289" t="s">
        <v>287</v>
      </c>
      <c r="B289" s="1">
        <v>0</v>
      </c>
      <c r="C289" s="1">
        <v>0</v>
      </c>
      <c r="D289" s="1">
        <v>2.8025999999999999E-45</v>
      </c>
      <c r="E289" s="1">
        <v>1.3312000000000001E-43</v>
      </c>
      <c r="F289" s="1">
        <v>1.8329000000000001E-42</v>
      </c>
      <c r="G289" s="1">
        <v>1.3931999999999999E-41</v>
      </c>
      <c r="H289" s="1">
        <v>7.3249000000000005E-41</v>
      </c>
      <c r="I289" s="1">
        <v>2.9893000000000002E-40</v>
      </c>
      <c r="J289" s="1">
        <v>1.015E-39</v>
      </c>
      <c r="K289" s="1">
        <v>2.9917000000000002E-39</v>
      </c>
      <c r="L289" s="1">
        <v>7.8856000000000005E-39</v>
      </c>
      <c r="M289" s="1">
        <v>1.8987999999999999E-38</v>
      </c>
      <c r="N289" s="1">
        <v>4.2430999999999999E-38</v>
      </c>
      <c r="O289" s="1">
        <v>8.9053999999999998E-38</v>
      </c>
      <c r="P289" s="1">
        <v>1.7717999999999999E-37</v>
      </c>
      <c r="Q289" s="1">
        <v>3.3666E-37</v>
      </c>
      <c r="R289" s="1">
        <v>6.1452999999999996E-37</v>
      </c>
      <c r="S289" s="1">
        <v>1.0829E-36</v>
      </c>
      <c r="T289" s="1">
        <v>1.8497E-36</v>
      </c>
      <c r="U289" s="1">
        <v>3.0729000000000002E-36</v>
      </c>
      <c r="V289" s="1">
        <v>4.9789999999999999E-36</v>
      </c>
      <c r="W289" s="1">
        <v>7.8879999999999999E-36</v>
      </c>
      <c r="X289" s="1">
        <v>1.2243999999999999E-35</v>
      </c>
      <c r="Y289" s="1">
        <v>1.8656E-35</v>
      </c>
      <c r="Z289" s="1">
        <v>2.7946999999999999E-35</v>
      </c>
      <c r="AA289" s="1">
        <v>4.1217000000000002E-35</v>
      </c>
      <c r="AB289" s="1">
        <v>5.9921999999999996E-35</v>
      </c>
      <c r="AC289" s="1">
        <v>8.5964999999999995E-35</v>
      </c>
      <c r="AD289" s="1">
        <v>1.2182E-34</v>
      </c>
      <c r="AE289" s="1">
        <v>1.7066999999999999E-34</v>
      </c>
      <c r="AF289" s="1">
        <v>2.3657999999999999E-34</v>
      </c>
      <c r="AG289" s="1">
        <v>3.2470000000000001E-34</v>
      </c>
      <c r="AH289" s="1">
        <v>4.4152E-34</v>
      </c>
      <c r="AI289" s="1">
        <v>5.9515999999999996E-34</v>
      </c>
      <c r="AJ289" s="1">
        <v>7.9571999999999995E-34</v>
      </c>
      <c r="AK289" s="1">
        <v>1.0557E-33</v>
      </c>
      <c r="AL289" s="1">
        <v>1.3905E-33</v>
      </c>
      <c r="AM289" s="1">
        <v>1.8190000000000001E-33</v>
      </c>
      <c r="AN289" s="1">
        <v>2.3640999999999999E-33</v>
      </c>
      <c r="AO289" s="1">
        <v>3.0538000000000001E-33</v>
      </c>
      <c r="AP289" s="1">
        <v>3.9218999999999999E-33</v>
      </c>
      <c r="AQ289" s="1">
        <v>5.0090000000000002E-33</v>
      </c>
      <c r="AR289" s="1">
        <v>6.3639000000000006E-33</v>
      </c>
      <c r="AS289" s="1">
        <v>8.0451999999999999E-33</v>
      </c>
      <c r="AT289" s="1">
        <v>1.0122E-32</v>
      </c>
      <c r="AU289" s="1">
        <v>1.2678000000000001E-32</v>
      </c>
      <c r="AV289" s="1">
        <v>1.5811000000000001E-32</v>
      </c>
      <c r="AW289" s="1">
        <v>1.9637E-32</v>
      </c>
      <c r="AX289" s="1">
        <v>2.4293E-32</v>
      </c>
      <c r="AY289" s="1">
        <v>2.9939000000000001E-32</v>
      </c>
    </row>
    <row r="290" spans="1:51">
      <c r="A290" t="s">
        <v>288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5.6051999999999998E-45</v>
      </c>
      <c r="J290" s="1">
        <v>3.3631000000000001E-44</v>
      </c>
      <c r="K290" s="1">
        <v>1.2611999999999999E-43</v>
      </c>
      <c r="L290" s="1">
        <v>3.7695000000000003E-43</v>
      </c>
      <c r="M290" s="1">
        <v>1.0187E-42</v>
      </c>
      <c r="N290" s="1">
        <v>2.5041000000000001E-42</v>
      </c>
      <c r="O290" s="1">
        <v>5.7116999999999999E-42</v>
      </c>
      <c r="P290" s="1">
        <v>1.2273999999999999E-41</v>
      </c>
      <c r="Q290" s="1">
        <v>2.505E-41</v>
      </c>
      <c r="R290" s="1">
        <v>4.8879999999999996E-41</v>
      </c>
      <c r="S290" s="1">
        <v>9.1712000000000005E-41</v>
      </c>
      <c r="T290" s="1">
        <v>1.6620999999999999E-40</v>
      </c>
      <c r="U290" s="1">
        <v>2.9206E-40</v>
      </c>
      <c r="V290" s="1">
        <v>4.9916000000000003E-40</v>
      </c>
      <c r="W290" s="1">
        <v>8.3203E-40</v>
      </c>
      <c r="X290" s="1">
        <v>1.3557999999999999E-39</v>
      </c>
      <c r="Y290" s="1">
        <v>2.1640999999999999E-39</v>
      </c>
      <c r="Z290" s="1">
        <v>3.3896999999999997E-39</v>
      </c>
      <c r="AA290" s="1">
        <v>5.2181999999999998E-39</v>
      </c>
      <c r="AB290" s="1">
        <v>7.9058999999999995E-39</v>
      </c>
      <c r="AC290" s="1">
        <v>1.1802E-38</v>
      </c>
      <c r="AD290" s="1">
        <v>1.738E-38</v>
      </c>
      <c r="AE290" s="1">
        <v>2.5272000000000001E-38</v>
      </c>
      <c r="AF290" s="1">
        <v>3.6314E-38</v>
      </c>
      <c r="AG290" s="1">
        <v>5.1608000000000005E-38</v>
      </c>
      <c r="AH290" s="1">
        <v>7.2588999999999996E-38</v>
      </c>
      <c r="AI290" s="1">
        <v>1.0112E-37</v>
      </c>
      <c r="AJ290" s="1">
        <v>1.3958E-37</v>
      </c>
      <c r="AK290" s="1">
        <v>1.9103E-37</v>
      </c>
      <c r="AL290" s="1">
        <v>2.5934999999999999E-37</v>
      </c>
      <c r="AM290" s="1">
        <v>3.4943000000000001E-37</v>
      </c>
      <c r="AN290" s="1">
        <v>4.6740999999999996E-37</v>
      </c>
      <c r="AO290" s="1">
        <v>6.2099000000000002E-37</v>
      </c>
      <c r="AP290" s="1">
        <v>8.1971999999999997E-37</v>
      </c>
      <c r="AQ290" s="1">
        <v>1.0754000000000001E-36</v>
      </c>
      <c r="AR290" s="1">
        <v>1.4027000000000001E-36</v>
      </c>
      <c r="AS290" s="1">
        <v>1.8194E-36</v>
      </c>
      <c r="AT290" s="1">
        <v>2.3476000000000001E-36</v>
      </c>
      <c r="AU290" s="1">
        <v>3.0137999999999999E-36</v>
      </c>
      <c r="AV290" s="1">
        <v>3.8504999999999999E-36</v>
      </c>
      <c r="AW290" s="1">
        <v>4.8971000000000002E-36</v>
      </c>
      <c r="AX290" s="1">
        <v>6.2008000000000001E-36</v>
      </c>
      <c r="AY290" s="1">
        <v>7.8187999999999997E-36</v>
      </c>
    </row>
    <row r="291" spans="1:51">
      <c r="A291" t="s">
        <v>289</v>
      </c>
      <c r="B291" s="1">
        <v>0</v>
      </c>
      <c r="C291" s="1">
        <v>1.8666000000000001E-27</v>
      </c>
      <c r="D291" s="1">
        <v>5.9866000000000001E-26</v>
      </c>
      <c r="E291" s="1">
        <v>4.5989999999999998E-25</v>
      </c>
      <c r="F291" s="1">
        <v>1.9617E-24</v>
      </c>
      <c r="G291" s="1">
        <v>6.0590000000000003E-24</v>
      </c>
      <c r="H291" s="1">
        <v>1.5232000000000001E-23</v>
      </c>
      <c r="I291" s="1">
        <v>3.3316999999999998E-23</v>
      </c>
      <c r="J291" s="1">
        <v>6.5724999999999998E-23</v>
      </c>
      <c r="K291" s="1">
        <v>1.1983E-22</v>
      </c>
      <c r="L291" s="1">
        <v>2.0530999999999999E-22</v>
      </c>
      <c r="M291" s="1">
        <v>3.3450999999999998E-22</v>
      </c>
      <c r="N291" s="1">
        <v>5.2286000000000001E-22</v>
      </c>
      <c r="O291" s="1">
        <v>7.8926000000000004E-22</v>
      </c>
      <c r="P291" s="1">
        <v>1.1565E-21</v>
      </c>
      <c r="Q291" s="1">
        <v>1.652E-21</v>
      </c>
      <c r="R291" s="1">
        <v>2.3076000000000001E-21</v>
      </c>
      <c r="S291" s="1">
        <v>3.1611E-21</v>
      </c>
      <c r="T291" s="1">
        <v>4.2558E-21</v>
      </c>
      <c r="U291" s="1">
        <v>5.6417999999999997E-21</v>
      </c>
      <c r="V291" s="1">
        <v>7.3762999999999993E-21</v>
      </c>
      <c r="W291" s="1">
        <v>9.5242999999999998E-21</v>
      </c>
      <c r="X291" s="1">
        <v>1.2159E-20</v>
      </c>
      <c r="Y291" s="1">
        <v>1.5364E-20</v>
      </c>
      <c r="Z291" s="1">
        <v>1.9230999999999999E-20</v>
      </c>
      <c r="AA291" s="1">
        <v>2.3863E-20</v>
      </c>
      <c r="AB291" s="1">
        <v>2.9375999999999999E-20</v>
      </c>
      <c r="AC291" s="1">
        <v>3.5898000000000002E-20</v>
      </c>
      <c r="AD291" s="1">
        <v>4.3568000000000001E-20</v>
      </c>
      <c r="AE291" s="1">
        <v>5.2543999999999997E-20</v>
      </c>
      <c r="AF291" s="1">
        <v>6.2994000000000001E-20</v>
      </c>
      <c r="AG291" s="1">
        <v>7.5109000000000001E-20</v>
      </c>
      <c r="AH291" s="1">
        <v>8.9090999999999997E-20</v>
      </c>
      <c r="AI291" s="1">
        <v>1.0517E-19</v>
      </c>
      <c r="AJ291" s="1">
        <v>1.2358E-19</v>
      </c>
      <c r="AK291" s="1">
        <v>1.4460000000000001E-19</v>
      </c>
      <c r="AL291" s="1">
        <v>1.6850999999999999E-19</v>
      </c>
      <c r="AM291" s="1">
        <v>1.9563000000000001E-19</v>
      </c>
      <c r="AN291" s="1">
        <v>2.263E-19</v>
      </c>
      <c r="AO291" s="1">
        <v>2.6087999999999998E-19</v>
      </c>
      <c r="AP291" s="1">
        <v>2.9978000000000002E-19</v>
      </c>
      <c r="AQ291" s="1">
        <v>3.4342999999999998E-19</v>
      </c>
      <c r="AR291" s="1">
        <v>3.9228999999999999E-19</v>
      </c>
      <c r="AS291" s="1">
        <v>4.4685999999999999E-19</v>
      </c>
      <c r="AT291" s="1">
        <v>5.0768999999999997E-19</v>
      </c>
      <c r="AU291" s="1">
        <v>5.7533999999999996E-19</v>
      </c>
      <c r="AV291" s="1">
        <v>6.5044000000000004E-19</v>
      </c>
      <c r="AW291" s="1">
        <v>7.3365999999999997E-19</v>
      </c>
      <c r="AX291" s="1">
        <v>8.2572000000000003E-19</v>
      </c>
      <c r="AY291" s="1">
        <v>9.2739000000000004E-19</v>
      </c>
    </row>
    <row r="292" spans="1:51">
      <c r="A292" t="s">
        <v>290</v>
      </c>
      <c r="B292" s="1">
        <v>0</v>
      </c>
      <c r="C292" s="1">
        <v>9.6638999999999995E-33</v>
      </c>
      <c r="D292" s="1">
        <v>6.2618000000000003E-31</v>
      </c>
      <c r="E292" s="1">
        <v>7.2253999999999996E-30</v>
      </c>
      <c r="F292" s="1">
        <v>4.1179999999999997E-29</v>
      </c>
      <c r="G292" s="1">
        <v>1.5937E-28</v>
      </c>
      <c r="H292" s="1">
        <v>4.8233999999999997E-28</v>
      </c>
      <c r="I292" s="1">
        <v>1.2330000000000001E-27</v>
      </c>
      <c r="J292" s="1">
        <v>2.7862000000000001E-27</v>
      </c>
      <c r="K292" s="1">
        <v>5.7283000000000003E-27</v>
      </c>
      <c r="L292" s="1">
        <v>1.0931E-26</v>
      </c>
      <c r="M292" s="1">
        <v>1.9638E-26</v>
      </c>
      <c r="N292" s="1">
        <v>3.3566000000000001E-26</v>
      </c>
      <c r="O292" s="1">
        <v>5.5020000000000003E-26</v>
      </c>
      <c r="P292" s="1">
        <v>8.7033000000000005E-26</v>
      </c>
      <c r="Q292" s="1">
        <v>1.3350999999999999E-25</v>
      </c>
      <c r="R292" s="1">
        <v>1.9940000000000001E-25</v>
      </c>
      <c r="S292" s="1">
        <v>2.9090999999999998E-25</v>
      </c>
      <c r="T292" s="1">
        <v>4.1567000000000003E-25</v>
      </c>
      <c r="U292" s="1">
        <v>5.8301999999999997E-25</v>
      </c>
      <c r="V292" s="1">
        <v>8.0427999999999996E-25</v>
      </c>
      <c r="W292" s="1">
        <v>1.093E-24</v>
      </c>
      <c r="X292" s="1">
        <v>1.4653E-24</v>
      </c>
      <c r="Y292" s="1">
        <v>1.9401999999999998E-24</v>
      </c>
      <c r="Z292" s="1">
        <v>2.5400999999999999E-24</v>
      </c>
      <c r="AA292" s="1">
        <v>3.2911000000000001E-24</v>
      </c>
      <c r="AB292" s="1">
        <v>4.2234999999999997E-24</v>
      </c>
      <c r="AC292" s="1">
        <v>5.3723000000000001E-24</v>
      </c>
      <c r="AD292" s="1">
        <v>6.7779000000000006E-24</v>
      </c>
      <c r="AE292" s="1">
        <v>8.4863999999999995E-24</v>
      </c>
      <c r="AF292" s="1">
        <v>1.0550000000000001E-23</v>
      </c>
      <c r="AG292" s="1">
        <v>1.3029999999999999E-23</v>
      </c>
      <c r="AH292" s="1">
        <v>1.5993E-23</v>
      </c>
      <c r="AI292" s="1">
        <v>1.9516E-23</v>
      </c>
      <c r="AJ292" s="1">
        <v>2.3685000000000001E-23</v>
      </c>
      <c r="AK292" s="1">
        <v>2.8597999999999999E-23</v>
      </c>
      <c r="AL292" s="1">
        <v>3.4362999999999999E-23</v>
      </c>
      <c r="AM292" s="1">
        <v>4.1103000000000001E-23</v>
      </c>
      <c r="AN292" s="1">
        <v>4.8952000000000001E-23</v>
      </c>
      <c r="AO292" s="1">
        <v>5.8061999999999997E-23</v>
      </c>
      <c r="AP292" s="1">
        <v>6.8601999999999999E-23</v>
      </c>
      <c r="AQ292" s="1">
        <v>8.0757999999999999E-23</v>
      </c>
      <c r="AR292" s="1">
        <v>9.4734999999999996E-23</v>
      </c>
      <c r="AS292" s="1">
        <v>1.1076E-22</v>
      </c>
      <c r="AT292" s="1">
        <v>1.2908999999999999E-22</v>
      </c>
      <c r="AU292" s="1">
        <v>1.5E-22</v>
      </c>
      <c r="AV292" s="1">
        <v>1.738E-22</v>
      </c>
      <c r="AW292" s="1">
        <v>2.0082000000000001E-22</v>
      </c>
      <c r="AX292" s="1">
        <v>2.3142000000000001E-22</v>
      </c>
      <c r="AY292" s="1">
        <v>2.6603000000000001E-22</v>
      </c>
    </row>
    <row r="293" spans="1:51">
      <c r="A293" t="s">
        <v>291</v>
      </c>
      <c r="B293" s="1">
        <v>0</v>
      </c>
      <c r="C293" s="1">
        <v>5.9281999999999995E-38</v>
      </c>
      <c r="D293" s="1">
        <v>7.7276999999999994E-36</v>
      </c>
      <c r="E293" s="1">
        <v>1.3397E-34</v>
      </c>
      <c r="F293" s="1">
        <v>1.0201E-33</v>
      </c>
      <c r="G293" s="1">
        <v>4.9459000000000002E-33</v>
      </c>
      <c r="H293" s="1">
        <v>1.8E-32</v>
      </c>
      <c r="I293" s="1">
        <v>5.3812999999999995E-32</v>
      </c>
      <c r="J293" s="1">
        <v>1.3927E-31</v>
      </c>
      <c r="K293" s="1">
        <v>3.2285999999999999E-31</v>
      </c>
      <c r="L293" s="1">
        <v>6.8614000000000004E-31</v>
      </c>
      <c r="M293" s="1">
        <v>1.3590999999999999E-30</v>
      </c>
      <c r="N293" s="1">
        <v>2.5400999999999999E-30</v>
      </c>
      <c r="O293" s="1">
        <v>4.5212000000000001E-30</v>
      </c>
      <c r="P293" s="1">
        <v>7.7199000000000002E-30</v>
      </c>
      <c r="Q293" s="1">
        <v>1.2717999999999999E-29</v>
      </c>
      <c r="R293" s="1">
        <v>2.0307999999999999E-29</v>
      </c>
      <c r="S293" s="1">
        <v>3.1553E-29</v>
      </c>
      <c r="T293" s="1">
        <v>4.7848E-29</v>
      </c>
      <c r="U293" s="1">
        <v>7.1005000000000005E-29</v>
      </c>
      <c r="V293" s="1">
        <v>1.0335E-28</v>
      </c>
      <c r="W293" s="1">
        <v>1.4781E-28</v>
      </c>
      <c r="X293" s="1">
        <v>2.0807000000000001E-28</v>
      </c>
      <c r="Y293" s="1">
        <v>2.887E-28</v>
      </c>
      <c r="Z293" s="1">
        <v>3.9532E-28</v>
      </c>
      <c r="AA293" s="1">
        <v>5.3479E-28</v>
      </c>
      <c r="AB293" s="1">
        <v>7.1543000000000001E-28</v>
      </c>
      <c r="AC293" s="1">
        <v>9.4726000000000009E-28</v>
      </c>
      <c r="AD293" s="1">
        <v>1.2422999999999999E-27</v>
      </c>
      <c r="AE293" s="1">
        <v>1.6148000000000001E-27</v>
      </c>
      <c r="AF293" s="1">
        <v>2.0815999999999999E-27</v>
      </c>
      <c r="AG293" s="1">
        <v>2.6628E-27</v>
      </c>
      <c r="AH293" s="1">
        <v>3.3818000000000001E-27</v>
      </c>
      <c r="AI293" s="1">
        <v>4.2658000000000002E-27</v>
      </c>
      <c r="AJ293" s="1">
        <v>5.3468E-27</v>
      </c>
      <c r="AK293" s="1">
        <v>6.6617999999999996E-27</v>
      </c>
      <c r="AL293" s="1">
        <v>8.2533000000000004E-27</v>
      </c>
      <c r="AM293" s="1">
        <v>1.0171E-26</v>
      </c>
      <c r="AN293" s="1">
        <v>1.2471E-26</v>
      </c>
      <c r="AO293" s="1">
        <v>1.5218000000000001E-26</v>
      </c>
      <c r="AP293" s="1">
        <v>1.8487000000000001E-26</v>
      </c>
      <c r="AQ293" s="1">
        <v>2.2362000000000001E-26</v>
      </c>
      <c r="AR293" s="1">
        <v>2.6939000000000002E-26</v>
      </c>
      <c r="AS293" s="1">
        <v>3.2327E-26</v>
      </c>
      <c r="AT293" s="1">
        <v>3.8649000000000003E-26</v>
      </c>
      <c r="AU293" s="1">
        <v>4.6046000000000002E-26</v>
      </c>
      <c r="AV293" s="1">
        <v>5.4674000000000003E-26</v>
      </c>
      <c r="AW293" s="1">
        <v>6.4710999999999996E-26</v>
      </c>
      <c r="AX293" s="1">
        <v>7.6355000000000004E-26</v>
      </c>
      <c r="AY293" s="1">
        <v>8.9831000000000003E-26</v>
      </c>
    </row>
    <row r="294" spans="1:51">
      <c r="A294" t="s">
        <v>292</v>
      </c>
      <c r="B294" s="1">
        <v>1.9654999999999999E-21</v>
      </c>
      <c r="C294" s="1">
        <v>1.0390000000000001E-11</v>
      </c>
      <c r="D294" s="1">
        <v>4.1876E-11</v>
      </c>
      <c r="E294" s="1">
        <v>9.4692000000000002E-11</v>
      </c>
      <c r="F294" s="1">
        <v>1.6914E-10</v>
      </c>
      <c r="G294" s="1">
        <v>2.6551E-10</v>
      </c>
      <c r="H294" s="1">
        <v>3.8401E-10</v>
      </c>
      <c r="I294" s="1">
        <v>5.2491999999999998E-10</v>
      </c>
      <c r="J294" s="1">
        <v>6.8857000000000003E-10</v>
      </c>
      <c r="K294" s="1">
        <v>8.7527000000000002E-10</v>
      </c>
      <c r="L294" s="1">
        <v>1.0853E-9</v>
      </c>
      <c r="M294" s="1">
        <v>1.3190999999999999E-9</v>
      </c>
      <c r="N294" s="1">
        <v>1.5768E-9</v>
      </c>
      <c r="O294" s="1">
        <v>1.8588E-9</v>
      </c>
      <c r="P294" s="1">
        <v>2.1654E-9</v>
      </c>
      <c r="Q294" s="1">
        <v>2.497E-9</v>
      </c>
      <c r="R294" s="1">
        <v>2.8537999999999998E-9</v>
      </c>
      <c r="S294" s="1">
        <v>3.2363000000000001E-9</v>
      </c>
      <c r="T294" s="1">
        <v>3.6447E-9</v>
      </c>
      <c r="U294" s="1">
        <v>4.0793999999999998E-9</v>
      </c>
      <c r="V294" s="1">
        <v>4.5407999999999999E-9</v>
      </c>
      <c r="W294" s="1">
        <v>5.0292E-9</v>
      </c>
      <c r="X294" s="1">
        <v>5.5448999999999997E-9</v>
      </c>
      <c r="Y294" s="1">
        <v>6.0883000000000002E-9</v>
      </c>
      <c r="Z294" s="1">
        <v>6.6599000000000001E-9</v>
      </c>
      <c r="AA294" s="1">
        <v>7.2598999999999997E-9</v>
      </c>
      <c r="AB294" s="1">
        <v>7.8887999999999995E-9</v>
      </c>
      <c r="AC294" s="1">
        <v>8.5470000000000004E-9</v>
      </c>
      <c r="AD294" s="1">
        <v>9.2348000000000004E-9</v>
      </c>
      <c r="AE294" s="1">
        <v>9.9527000000000002E-9</v>
      </c>
      <c r="AF294" s="1">
        <v>1.0700999999999999E-8</v>
      </c>
      <c r="AG294" s="1">
        <v>1.1479999999999999E-8</v>
      </c>
      <c r="AH294" s="1">
        <v>1.2291000000000001E-8</v>
      </c>
      <c r="AI294" s="1">
        <v>1.3134E-8</v>
      </c>
      <c r="AJ294" s="1">
        <v>1.4009E-8</v>
      </c>
      <c r="AK294" s="1">
        <v>1.4915999999999999E-8</v>
      </c>
      <c r="AL294" s="1">
        <v>1.5857000000000001E-8</v>
      </c>
      <c r="AM294" s="1">
        <v>1.6831E-8</v>
      </c>
      <c r="AN294" s="1">
        <v>1.784E-8</v>
      </c>
      <c r="AO294" s="1">
        <v>1.8883000000000001E-8</v>
      </c>
      <c r="AP294" s="1">
        <v>1.9962E-8</v>
      </c>
      <c r="AQ294" s="1">
        <v>2.1076E-8</v>
      </c>
      <c r="AR294" s="1">
        <v>2.2227000000000001E-8</v>
      </c>
      <c r="AS294" s="1">
        <v>2.3414E-8</v>
      </c>
      <c r="AT294" s="1">
        <v>2.4639E-8</v>
      </c>
      <c r="AU294" s="1">
        <v>2.5901999999999999E-8</v>
      </c>
      <c r="AV294" s="1">
        <v>2.7204E-8</v>
      </c>
      <c r="AW294" s="1">
        <v>2.8544999999999999E-8</v>
      </c>
      <c r="AX294" s="1">
        <v>2.9924999999999998E-8</v>
      </c>
      <c r="AY294" s="1">
        <v>3.1346000000000002E-8</v>
      </c>
    </row>
    <row r="295" spans="1:51">
      <c r="A295" t="s">
        <v>293</v>
      </c>
      <c r="B295" s="1">
        <v>3.9595000000000004E-31</v>
      </c>
      <c r="C295" s="1">
        <v>1.5238E-16</v>
      </c>
      <c r="D295" s="1">
        <v>1.2303000000000001E-15</v>
      </c>
      <c r="E295" s="1">
        <v>4.185E-15</v>
      </c>
      <c r="F295" s="1">
        <v>9.9927999999999994E-15</v>
      </c>
      <c r="G295" s="1">
        <v>1.9656999999999999E-14</v>
      </c>
      <c r="H295" s="1">
        <v>3.4191999999999997E-14</v>
      </c>
      <c r="I295" s="1">
        <v>5.4666000000000003E-14</v>
      </c>
      <c r="J295" s="1">
        <v>8.2156999999999998E-14</v>
      </c>
      <c r="K295" s="1">
        <v>1.1777000000000001E-13</v>
      </c>
      <c r="L295" s="1">
        <v>1.6266000000000001E-13</v>
      </c>
      <c r="M295" s="1">
        <v>2.1797E-13</v>
      </c>
      <c r="N295" s="1">
        <v>2.8492000000000001E-13</v>
      </c>
      <c r="O295" s="1">
        <v>3.6473E-13</v>
      </c>
      <c r="P295" s="1">
        <v>4.5864999999999997E-13</v>
      </c>
      <c r="Q295" s="1">
        <v>5.68E-13</v>
      </c>
      <c r="R295" s="1">
        <v>6.9408000000000001E-13</v>
      </c>
      <c r="S295" s="1">
        <v>8.3824999999999999E-13</v>
      </c>
      <c r="T295" s="1">
        <v>1.0019E-12</v>
      </c>
      <c r="U295" s="1">
        <v>1.1865E-12</v>
      </c>
      <c r="V295" s="1">
        <v>1.3935000000000001E-12</v>
      </c>
      <c r="W295" s="1">
        <v>1.6243000000000001E-12</v>
      </c>
      <c r="X295" s="1">
        <v>1.8805999999999999E-12</v>
      </c>
      <c r="Y295" s="1">
        <v>2.1638000000000001E-12</v>
      </c>
      <c r="Z295" s="1">
        <v>2.4757E-12</v>
      </c>
      <c r="AA295" s="1">
        <v>2.8178999999999999E-12</v>
      </c>
      <c r="AB295" s="1">
        <v>3.1920000000000001E-12</v>
      </c>
      <c r="AC295" s="1">
        <v>3.5999E-12</v>
      </c>
      <c r="AD295" s="1">
        <v>4.0434000000000003E-12</v>
      </c>
      <c r="AE295" s="1">
        <v>4.5241000000000001E-12</v>
      </c>
      <c r="AF295" s="1">
        <v>5.0441999999999999E-12</v>
      </c>
      <c r="AG295" s="1">
        <v>5.6054000000000003E-12</v>
      </c>
      <c r="AH295" s="1">
        <v>6.2099E-12</v>
      </c>
      <c r="AI295" s="1">
        <v>6.8596000000000004E-12</v>
      </c>
      <c r="AJ295" s="1">
        <v>7.5565999999999995E-12</v>
      </c>
      <c r="AK295" s="1">
        <v>8.3030999999999992E-12</v>
      </c>
      <c r="AL295" s="1">
        <v>9.1013000000000004E-12</v>
      </c>
      <c r="AM295" s="1">
        <v>9.9534999999999995E-12</v>
      </c>
      <c r="AN295" s="1">
        <v>1.0862E-11</v>
      </c>
      <c r="AO295" s="1">
        <v>1.1829000000000001E-11</v>
      </c>
      <c r="AP295" s="1">
        <v>1.2858E-11</v>
      </c>
      <c r="AQ295" s="1">
        <v>1.3949999999999999E-11</v>
      </c>
      <c r="AR295" s="1">
        <v>1.5109000000000001E-11</v>
      </c>
      <c r="AS295" s="1">
        <v>1.6336E-11</v>
      </c>
      <c r="AT295" s="1">
        <v>1.7636000000000001E-11</v>
      </c>
      <c r="AU295" s="1">
        <v>1.9010000000000001E-11</v>
      </c>
      <c r="AV295" s="1">
        <v>2.0462000000000001E-11</v>
      </c>
      <c r="AW295" s="1">
        <v>2.1993999999999999E-11</v>
      </c>
      <c r="AX295" s="1">
        <v>2.361E-11</v>
      </c>
      <c r="AY295" s="1">
        <v>2.5313000000000001E-11</v>
      </c>
    </row>
    <row r="296" spans="1:51">
      <c r="A296" t="s">
        <v>294</v>
      </c>
      <c r="B296" s="1">
        <v>8.0785000000000005E-42</v>
      </c>
      <c r="C296" s="1">
        <v>2.2815999999999998E-22</v>
      </c>
      <c r="D296" s="1">
        <v>3.6632000000000001E-21</v>
      </c>
      <c r="E296" s="1">
        <v>1.8732E-20</v>
      </c>
      <c r="F296" s="1">
        <v>5.9783999999999998E-20</v>
      </c>
      <c r="G296" s="1">
        <v>1.4736999999999999E-19</v>
      </c>
      <c r="H296" s="1">
        <v>3.0864000000000001E-19</v>
      </c>
      <c r="I296" s="1">
        <v>5.7712999999999999E-19</v>
      </c>
      <c r="J296" s="1">
        <v>9.9372000000000002E-19</v>
      </c>
      <c r="K296" s="1">
        <v>1.6065000000000001E-18</v>
      </c>
      <c r="L296" s="1">
        <v>2.4712E-18</v>
      </c>
      <c r="M296" s="1">
        <v>3.6515000000000002E-18</v>
      </c>
      <c r="N296" s="1">
        <v>5.2192999999999996E-18</v>
      </c>
      <c r="O296" s="1">
        <v>7.2551999999999997E-18</v>
      </c>
      <c r="P296" s="1">
        <v>9.8487000000000006E-18</v>
      </c>
      <c r="Q296" s="1">
        <v>1.3098999999999999E-17</v>
      </c>
      <c r="R296" s="1">
        <v>1.7113000000000001E-17</v>
      </c>
      <c r="S296" s="1">
        <v>2.2011000000000001E-17</v>
      </c>
      <c r="T296" s="1">
        <v>2.7922000000000003E-17</v>
      </c>
      <c r="U296" s="1">
        <v>3.4985000000000003E-17</v>
      </c>
      <c r="V296" s="1">
        <v>4.3352000000000002E-17</v>
      </c>
      <c r="W296" s="1">
        <v>5.3185000000000002E-17</v>
      </c>
      <c r="X296" s="1">
        <v>6.466E-17</v>
      </c>
      <c r="Y296" s="1">
        <v>7.7963999999999996E-17</v>
      </c>
      <c r="Z296" s="1">
        <v>9.3299999999999995E-17</v>
      </c>
      <c r="AA296" s="1">
        <v>1.1088E-16</v>
      </c>
      <c r="AB296" s="1">
        <v>1.3093999999999999E-16</v>
      </c>
      <c r="AC296" s="1">
        <v>1.5371000000000001E-16</v>
      </c>
      <c r="AD296" s="1">
        <v>1.7947000000000001E-16</v>
      </c>
      <c r="AE296" s="1">
        <v>2.0847999999999999E-16</v>
      </c>
      <c r="AF296" s="1">
        <v>2.4102999999999999E-16</v>
      </c>
      <c r="AG296" s="1">
        <v>2.7743999999999998E-16</v>
      </c>
      <c r="AH296" s="1">
        <v>3.1803999999999999E-16</v>
      </c>
      <c r="AI296" s="1">
        <v>3.6316999999999999E-16</v>
      </c>
      <c r="AJ296" s="1">
        <v>4.1319999999999999E-16</v>
      </c>
      <c r="AK296" s="1">
        <v>4.6850999999999999E-16</v>
      </c>
      <c r="AL296" s="1">
        <v>5.2951999999999997E-16</v>
      </c>
      <c r="AM296" s="1">
        <v>5.9666000000000002E-16</v>
      </c>
      <c r="AN296" s="1">
        <v>6.7036999999999999E-16</v>
      </c>
      <c r="AO296" s="1">
        <v>7.5114000000000001E-16</v>
      </c>
      <c r="AP296" s="1">
        <v>8.3947000000000001E-16</v>
      </c>
      <c r="AQ296" s="1">
        <v>9.3590000000000008E-16</v>
      </c>
      <c r="AR296" s="1">
        <v>1.041E-15</v>
      </c>
      <c r="AS296" s="1">
        <v>1.1553000000000001E-15</v>
      </c>
      <c r="AT296" s="1">
        <v>1.2794E-15</v>
      </c>
      <c r="AU296" s="1">
        <v>1.4141E-15</v>
      </c>
      <c r="AV296" s="1">
        <v>1.5599E-15</v>
      </c>
      <c r="AW296" s="1">
        <v>1.7175999999999999E-15</v>
      </c>
      <c r="AX296" s="1">
        <v>1.8879000000000002E-15</v>
      </c>
      <c r="AY296" s="1">
        <v>2.0716E-15</v>
      </c>
    </row>
    <row r="297" spans="1:51">
      <c r="A297" t="s">
        <v>295</v>
      </c>
      <c r="B297" s="1">
        <v>2.4874E-2</v>
      </c>
      <c r="C297" s="1">
        <v>2.4872999999999999E-2</v>
      </c>
      <c r="D297" s="1">
        <v>2.4872999999999999E-2</v>
      </c>
      <c r="E297" s="1">
        <v>2.4871999999999998E-2</v>
      </c>
      <c r="F297" s="1">
        <v>2.4871000000000001E-2</v>
      </c>
      <c r="G297" s="1">
        <v>2.487E-2</v>
      </c>
      <c r="H297" s="1">
        <v>2.487E-2</v>
      </c>
      <c r="I297" s="1">
        <v>2.4868999999999999E-2</v>
      </c>
      <c r="J297" s="1">
        <v>2.4868000000000001E-2</v>
      </c>
      <c r="K297" s="1">
        <v>2.4867E-2</v>
      </c>
      <c r="L297" s="1">
        <v>2.4867E-2</v>
      </c>
      <c r="M297" s="1">
        <v>2.4865999999999999E-2</v>
      </c>
      <c r="N297" s="1">
        <v>2.4865000000000002E-2</v>
      </c>
      <c r="O297" s="1">
        <v>2.4864000000000001E-2</v>
      </c>
      <c r="P297" s="1">
        <v>2.4864000000000001E-2</v>
      </c>
      <c r="Q297" s="1">
        <v>2.4863E-2</v>
      </c>
      <c r="R297" s="1">
        <v>2.4861999999999999E-2</v>
      </c>
      <c r="S297" s="1">
        <v>2.4861000000000001E-2</v>
      </c>
      <c r="T297" s="1">
        <v>2.4861000000000001E-2</v>
      </c>
      <c r="U297" s="1">
        <v>2.486E-2</v>
      </c>
      <c r="V297" s="1">
        <v>2.4858999999999999E-2</v>
      </c>
      <c r="W297" s="1">
        <v>2.4858000000000002E-2</v>
      </c>
      <c r="X297" s="1">
        <v>2.4858000000000002E-2</v>
      </c>
      <c r="Y297" s="1">
        <v>2.4857000000000001E-2</v>
      </c>
      <c r="Z297" s="1">
        <v>2.4856E-2</v>
      </c>
      <c r="AA297" s="1">
        <v>2.4854999999999999E-2</v>
      </c>
      <c r="AB297" s="1">
        <v>2.4854000000000001E-2</v>
      </c>
      <c r="AC297" s="1">
        <v>2.4854000000000001E-2</v>
      </c>
      <c r="AD297" s="1">
        <v>2.4853E-2</v>
      </c>
      <c r="AE297" s="1">
        <v>2.4851999999999999E-2</v>
      </c>
      <c r="AF297" s="1">
        <v>2.4851000000000002E-2</v>
      </c>
      <c r="AG297" s="1">
        <v>2.4850000000000001E-2</v>
      </c>
      <c r="AH297" s="1">
        <v>2.4849E-2</v>
      </c>
      <c r="AI297" s="1">
        <v>2.4849E-2</v>
      </c>
      <c r="AJ297" s="1">
        <v>2.4847999999999999E-2</v>
      </c>
      <c r="AK297" s="1">
        <v>2.4847000000000001E-2</v>
      </c>
      <c r="AL297" s="1">
        <v>2.4846E-2</v>
      </c>
      <c r="AM297" s="1">
        <v>2.4844999999999999E-2</v>
      </c>
      <c r="AN297" s="1">
        <v>2.4844000000000001E-2</v>
      </c>
      <c r="AO297" s="1">
        <v>2.4844000000000001E-2</v>
      </c>
      <c r="AP297" s="1">
        <v>2.4843E-2</v>
      </c>
      <c r="AQ297" s="1">
        <v>2.4841999999999999E-2</v>
      </c>
      <c r="AR297" s="1">
        <v>2.4840999999999998E-2</v>
      </c>
      <c r="AS297" s="1">
        <v>2.4840000000000001E-2</v>
      </c>
      <c r="AT297" s="1">
        <v>2.4839E-2</v>
      </c>
      <c r="AU297" s="1">
        <v>2.4837999999999999E-2</v>
      </c>
      <c r="AV297" s="1">
        <v>2.4837000000000001E-2</v>
      </c>
      <c r="AW297" s="1">
        <v>2.4837000000000001E-2</v>
      </c>
      <c r="AX297" s="1">
        <v>2.4836E-2</v>
      </c>
      <c r="AY297" s="1">
        <v>2.4834999999999999E-2</v>
      </c>
    </row>
    <row r="298" spans="1:51">
      <c r="A298" t="s">
        <v>296</v>
      </c>
      <c r="B298" s="1">
        <v>9.2285000000000001E-12</v>
      </c>
      <c r="C298" s="1">
        <v>6.7281E-7</v>
      </c>
      <c r="D298" s="1">
        <v>1.3479E-6</v>
      </c>
      <c r="E298" s="1">
        <v>2.0261E-6</v>
      </c>
      <c r="F298" s="1">
        <v>2.7074999999999999E-6</v>
      </c>
      <c r="G298" s="1">
        <v>3.3919999999999999E-6</v>
      </c>
      <c r="H298" s="1">
        <v>4.0751000000000002E-6</v>
      </c>
      <c r="I298" s="1">
        <v>4.7628000000000004E-6</v>
      </c>
      <c r="J298" s="1">
        <v>5.4538000000000002E-6</v>
      </c>
      <c r="K298" s="1">
        <v>6.1479E-6</v>
      </c>
      <c r="L298" s="1">
        <v>6.8452000000000001E-6</v>
      </c>
      <c r="M298" s="1">
        <v>7.5456999999999996E-6</v>
      </c>
      <c r="N298" s="1">
        <v>8.2493999999999993E-6</v>
      </c>
      <c r="O298" s="1">
        <v>8.9562999999999993E-6</v>
      </c>
      <c r="P298" s="1">
        <v>9.6663999999999995E-6</v>
      </c>
      <c r="Q298" s="1">
        <v>1.0380000000000001E-5</v>
      </c>
      <c r="R298" s="1">
        <v>1.1096E-5</v>
      </c>
      <c r="S298" s="1">
        <v>1.1816E-5</v>
      </c>
      <c r="T298" s="1">
        <v>1.2539E-5</v>
      </c>
      <c r="U298" s="1">
        <v>1.3266E-5</v>
      </c>
      <c r="V298" s="1">
        <v>1.3995000000000001E-5</v>
      </c>
      <c r="W298" s="1">
        <v>1.4729000000000001E-5</v>
      </c>
      <c r="X298" s="1">
        <v>1.5464999999999998E-5</v>
      </c>
      <c r="Y298" s="1">
        <v>1.6205000000000002E-5</v>
      </c>
      <c r="Z298" s="1">
        <v>1.6948000000000001E-5</v>
      </c>
      <c r="AA298" s="1">
        <v>1.7694999999999999E-5</v>
      </c>
      <c r="AB298" s="1">
        <v>1.8445E-5</v>
      </c>
      <c r="AC298" s="1">
        <v>1.9199E-5</v>
      </c>
      <c r="AD298" s="1">
        <v>1.9956E-5</v>
      </c>
      <c r="AE298" s="1">
        <v>2.0716999999999998E-5</v>
      </c>
      <c r="AF298" s="1">
        <v>2.1481E-5</v>
      </c>
      <c r="AG298" s="1">
        <v>2.2249999999999999E-5</v>
      </c>
      <c r="AH298" s="1">
        <v>2.3022000000000001E-5</v>
      </c>
      <c r="AI298" s="1">
        <v>2.3796999999999999E-5</v>
      </c>
      <c r="AJ298" s="1">
        <v>2.4576999999999999E-5</v>
      </c>
      <c r="AK298" s="1">
        <v>2.5360000000000001E-5</v>
      </c>
      <c r="AL298" s="1">
        <v>2.6146999999999999E-5</v>
      </c>
      <c r="AM298" s="1">
        <v>2.6937999999999999E-5</v>
      </c>
      <c r="AN298" s="1">
        <v>2.7733E-5</v>
      </c>
      <c r="AO298" s="1">
        <v>2.8532000000000001E-5</v>
      </c>
      <c r="AP298" s="1">
        <v>2.9335E-5</v>
      </c>
      <c r="AQ298" s="1">
        <v>3.0142999999999999E-5</v>
      </c>
      <c r="AR298" s="1">
        <v>3.0954000000000002E-5</v>
      </c>
      <c r="AS298" s="1">
        <v>3.1770000000000002E-5</v>
      </c>
      <c r="AT298" s="1">
        <v>3.2589999999999998E-5</v>
      </c>
      <c r="AU298" s="1">
        <v>3.3414000000000002E-5</v>
      </c>
      <c r="AV298" s="1">
        <v>3.4242999999999997E-5</v>
      </c>
      <c r="AW298" s="1">
        <v>3.5076000000000001E-5</v>
      </c>
      <c r="AX298" s="1">
        <v>3.5914000000000002E-5</v>
      </c>
      <c r="AY298" s="1">
        <v>3.6755999999999998E-5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D309"/>
  <sheetViews>
    <sheetView tabSelected="1" topLeftCell="A10" zoomScale="70" zoomScaleNormal="70" workbookViewId="0">
      <selection activeCell="AB101" sqref="AB101"/>
    </sheetView>
  </sheetViews>
  <sheetFormatPr baseColWidth="10" defaultRowHeight="15"/>
  <cols>
    <col min="2" max="2" width="8.85546875" bestFit="1" customWidth="1"/>
    <col min="3" max="3" width="8.85546875" customWidth="1"/>
    <col min="4" max="5" width="8.7109375" style="11" bestFit="1" customWidth="1"/>
    <col min="6" max="6" width="8.42578125" style="11" bestFit="1" customWidth="1"/>
    <col min="7" max="9" width="8.7109375" style="11" bestFit="1" customWidth="1"/>
    <col min="10" max="10" width="8.42578125" style="11" bestFit="1" customWidth="1"/>
    <col min="11" max="11" width="8.7109375" style="11" bestFit="1" customWidth="1"/>
    <col min="12" max="12" width="11.42578125" style="11"/>
    <col min="13" max="14" width="4.28515625" style="11" bestFit="1" customWidth="1"/>
    <col min="15" max="15" width="10.5703125" style="11" bestFit="1" customWidth="1"/>
    <col min="16" max="20" width="9.28515625" style="11" bestFit="1" customWidth="1"/>
    <col min="21" max="21" width="10" style="11" bestFit="1" customWidth="1"/>
    <col min="22" max="22" width="8.7109375" style="11" bestFit="1" customWidth="1"/>
    <col min="23" max="23" width="8.28515625" style="11" bestFit="1" customWidth="1"/>
    <col min="29" max="36" width="11.42578125" style="13"/>
    <col min="41" max="43" width="12.140625" style="12" bestFit="1" customWidth="1"/>
    <col min="44" max="44" width="11.5703125" style="12" bestFit="1" customWidth="1"/>
    <col min="45" max="45" width="12.140625" style="12" bestFit="1" customWidth="1"/>
    <col min="46" max="46" width="12.28515625" style="12" bestFit="1" customWidth="1"/>
    <col min="47" max="48" width="4.85546875" customWidth="1"/>
    <col min="51" max="56" width="12.28515625" style="12" customWidth="1"/>
  </cols>
  <sheetData>
    <row r="1" spans="1:56" s="3" customFormat="1" ht="30">
      <c r="A1" s="8" t="s">
        <v>307</v>
      </c>
      <c r="B1" s="3" t="s">
        <v>306</v>
      </c>
      <c r="C1" s="3" t="s">
        <v>325</v>
      </c>
      <c r="D1" s="9" t="s">
        <v>317</v>
      </c>
      <c r="E1" s="9" t="s">
        <v>318</v>
      </c>
      <c r="F1" s="9" t="s">
        <v>319</v>
      </c>
      <c r="G1" s="9" t="s">
        <v>320</v>
      </c>
      <c r="H1" s="9" t="s">
        <v>321</v>
      </c>
      <c r="I1" s="9" t="s">
        <v>322</v>
      </c>
      <c r="J1" s="9" t="s">
        <v>323</v>
      </c>
      <c r="K1" s="9" t="s">
        <v>324</v>
      </c>
      <c r="L1" s="9"/>
      <c r="M1" s="9" t="s">
        <v>308</v>
      </c>
      <c r="N1" s="9" t="str">
        <f>[1]Eq_de_Bateman_avec_RK1!F1</f>
        <v>t(y)</v>
      </c>
      <c r="O1" s="9" t="str">
        <f>[1]Eq_de_Bateman_avec_RK1!G1</f>
        <v>t(s)</v>
      </c>
      <c r="P1" s="9" t="s">
        <v>309</v>
      </c>
      <c r="Q1" s="9" t="s">
        <v>310</v>
      </c>
      <c r="R1" s="9" t="s">
        <v>311</v>
      </c>
      <c r="S1" s="9" t="s">
        <v>312</v>
      </c>
      <c r="T1" s="9" t="s">
        <v>313</v>
      </c>
      <c r="U1" s="9" t="s">
        <v>314</v>
      </c>
      <c r="V1" s="9" t="s">
        <v>315</v>
      </c>
      <c r="W1" s="9" t="s">
        <v>316</v>
      </c>
      <c r="AB1" s="3" t="str">
        <f>C1</f>
        <v>durée (années)</v>
      </c>
      <c r="AC1" s="13" t="s">
        <v>5</v>
      </c>
      <c r="AD1" s="13" t="s">
        <v>0</v>
      </c>
      <c r="AE1" s="13" t="s">
        <v>1</v>
      </c>
      <c r="AF1" s="13" t="s">
        <v>2</v>
      </c>
      <c r="AG1" s="13" t="s">
        <v>3</v>
      </c>
      <c r="AH1" s="13" t="s">
        <v>4</v>
      </c>
      <c r="AI1" s="13" t="s">
        <v>7</v>
      </c>
      <c r="AJ1" s="13" t="s">
        <v>6</v>
      </c>
      <c r="AM1" s="3" t="str">
        <f>N1</f>
        <v>t(y)</v>
      </c>
      <c r="AN1" s="3" t="s">
        <v>326</v>
      </c>
      <c r="AO1" s="12" t="str">
        <f>AC1&amp;" %wt"</f>
        <v>Pu238 %wt</v>
      </c>
      <c r="AP1" s="12" t="str">
        <f t="shared" ref="AP1:AT1" si="0">AD1&amp;" %wt"</f>
        <v>Pu239 %wt</v>
      </c>
      <c r="AQ1" s="12" t="str">
        <f t="shared" si="0"/>
        <v>Pu240 %wt</v>
      </c>
      <c r="AR1" s="12" t="str">
        <f t="shared" si="0"/>
        <v>Pu241 %wt</v>
      </c>
      <c r="AS1" s="12" t="str">
        <f t="shared" si="0"/>
        <v>Pu242 %wt</v>
      </c>
      <c r="AT1" s="12" t="str">
        <f t="shared" si="0"/>
        <v>Am241 %wt</v>
      </c>
      <c r="AW1" s="3" t="str">
        <f>AM1</f>
        <v>t(y)</v>
      </c>
      <c r="AX1" s="3" t="str">
        <f t="shared" ref="AX1:BC1" si="1">AN1</f>
        <v>MPU</v>
      </c>
      <c r="AY1" s="14" t="str">
        <f t="shared" si="1"/>
        <v>Pu238 %wt</v>
      </c>
      <c r="AZ1" s="14" t="str">
        <f t="shared" si="1"/>
        <v>Pu239 %wt</v>
      </c>
      <c r="BA1" s="14" t="str">
        <f t="shared" si="1"/>
        <v>Pu240 %wt</v>
      </c>
      <c r="BB1" s="14" t="str">
        <f t="shared" si="1"/>
        <v>Pu241 %wt</v>
      </c>
      <c r="BC1" s="14" t="str">
        <f t="shared" si="1"/>
        <v>Pu242 %wt</v>
      </c>
      <c r="BD1" s="14" t="str">
        <f>AT1</f>
        <v>Am241 %wt</v>
      </c>
    </row>
    <row r="2" spans="1:56">
      <c r="B2">
        <v>0</v>
      </c>
      <c r="C2">
        <f>B2/365</f>
        <v>0</v>
      </c>
      <c r="D2" s="10">
        <v>2.1781999999999999E-3</v>
      </c>
      <c r="E2" s="10">
        <v>7.2334999999999999E-4</v>
      </c>
      <c r="F2" s="10">
        <v>1.506E-4</v>
      </c>
      <c r="G2" s="10">
        <v>5.1218000000000003E-5</v>
      </c>
      <c r="H2" s="10">
        <v>3.2614000000000003E-5</v>
      </c>
      <c r="I2" s="10">
        <v>1.1994000000000001E-5</v>
      </c>
      <c r="J2" s="10">
        <v>1.6813999999999999E-2</v>
      </c>
      <c r="K2" s="10">
        <v>8.9010000000000003E-5</v>
      </c>
      <c r="N2" s="11">
        <f>[1]Eq_de_Bateman_avec_RK1!F2</f>
        <v>0</v>
      </c>
      <c r="O2" s="11">
        <f>[1]Eq_de_Bateman_avec_RK1!G2</f>
        <v>0</v>
      </c>
      <c r="P2" s="10">
        <f>[1]Eq_de_Bateman_avec_RK1!I2*I$2/[1]Eq_de_Bateman_avec_RK1!I$2</f>
        <v>1.1994000000000001E-5</v>
      </c>
      <c r="Q2" s="10">
        <f>[1]Eq_de_Bateman_avec_RK1!K2*D$2/[1]Eq_de_Bateman_avec_RK1!K$2</f>
        <v>2.1781999999999999E-3</v>
      </c>
      <c r="R2" s="10">
        <f>[1]Eq_de_Bateman_avec_RK1!M2*E$2/[1]Eq_de_Bateman_avec_RK1!M$2</f>
        <v>7.2334999999999999E-4</v>
      </c>
      <c r="S2" s="10">
        <f>[1]Eq_de_Bateman_avec_RK1!O2*F$2/[1]Eq_de_Bateman_avec_RK1!O$2</f>
        <v>1.506E-4</v>
      </c>
      <c r="T2" s="10">
        <f>[1]Eq_de_Bateman_avec_RK1!Q2*G$2/[1]Eq_de_Bateman_avec_RK1!Q$2</f>
        <v>5.1217999999999996E-5</v>
      </c>
      <c r="U2" s="10">
        <f>[1]Eq_de_Bateman_avec_RK1!S2*H$2/[1]Eq_de_Bateman_avec_RK1!S$2</f>
        <v>3.2614000000000003E-5</v>
      </c>
      <c r="V2" s="10">
        <f>[1]Eq_de_Bateman_avec_RK1!W2*K$2/[1]Eq_de_Bateman_avec_RK1!W$2</f>
        <v>8.9010000000000003E-5</v>
      </c>
      <c r="W2" s="10">
        <f>[1]Eq_de_Bateman_avec_RK1!Y2*J$2/[1]Eq_de_Bateman_avec_RK1!Y$2</f>
        <v>1.6813999999999999E-2</v>
      </c>
      <c r="AB2">
        <f>C2</f>
        <v>0</v>
      </c>
      <c r="AC2" s="13">
        <f t="shared" ref="AC2:AC33" si="2">(INDEX(P:P,MATCH($C2,$N:$N,1))-I2)/I2</f>
        <v>0</v>
      </c>
      <c r="AD2" s="13">
        <f t="shared" ref="AD2:AD33" si="3">(INDEX(Q:Q,MATCH($C2,$N:$N,1))-D2)/D2</f>
        <v>0</v>
      </c>
      <c r="AE2" s="13">
        <f t="shared" ref="AE2:AE33" si="4">(INDEX(R:R,MATCH($C2,$N:$N,1))-E2)/E2</f>
        <v>0</v>
      </c>
      <c r="AF2" s="13">
        <f t="shared" ref="AF2:AF33" si="5">(INDEX(S:S,MATCH($C2,$N:$N,1))-F2)/F2</f>
        <v>0</v>
      </c>
      <c r="AG2" s="13">
        <f t="shared" ref="AG2:AG33" si="6">(INDEX(T:T,MATCH($C2,$N:$N,1))-G2)/G2</f>
        <v>-1.3230238545109928E-16</v>
      </c>
      <c r="AH2" s="13">
        <f t="shared" ref="AH2:AH33" si="7">(INDEX(U:U,MATCH($C2,$N:$N,1))-H2)/H2</f>
        <v>0</v>
      </c>
      <c r="AI2" s="13">
        <f t="shared" ref="AI2:AI33" si="8">(INDEX(V:V,MATCH($C2,$N:$N,1))-K2)/K2</f>
        <v>0</v>
      </c>
      <c r="AJ2" s="13">
        <f t="shared" ref="AJ2:AJ33" si="9">(INDEX(W:W,MATCH($C2,$N:$N,1))-J2)/J2</f>
        <v>0</v>
      </c>
      <c r="AM2">
        <f>C2</f>
        <v>0</v>
      </c>
      <c r="AN2" s="1">
        <f>D2*239+E2*240+F2*241+G2*242+H2*241+I2*238</f>
        <v>0.75359770199999998</v>
      </c>
      <c r="AO2" s="12">
        <f>I2*238/$AN2</f>
        <v>3.7879255634991307E-3</v>
      </c>
      <c r="AP2" s="12">
        <f>D2*239/$AN2</f>
        <v>0.6908059812528462</v>
      </c>
      <c r="AQ2" s="12">
        <f>E2*240/$AN2</f>
        <v>0.2303669445106668</v>
      </c>
      <c r="AR2" s="12">
        <f>F2*241/$AN2</f>
        <v>4.8161771066547128E-2</v>
      </c>
      <c r="AS2" s="12">
        <f>G2*242/$AN2</f>
        <v>1.6447443997115587E-2</v>
      </c>
      <c r="AT2" s="12">
        <f>H2*241/$AN2</f>
        <v>1.0429933609325152E-2</v>
      </c>
      <c r="AW2">
        <f>N2</f>
        <v>0</v>
      </c>
      <c r="AX2" s="1">
        <f>P2*238+Q2*239+R2*240+S2*241+T2*242+U2*241</f>
        <v>0.75359770199999998</v>
      </c>
      <c r="AY2" s="12">
        <f>P2*238/$AX2</f>
        <v>3.7879255634991307E-3</v>
      </c>
      <c r="AZ2" s="12">
        <f>Q2*239/$AX2</f>
        <v>0.6908059812528462</v>
      </c>
      <c r="BA2" s="12">
        <f>R2*240/$AX2</f>
        <v>0.2303669445106668</v>
      </c>
      <c r="BB2" s="12">
        <f>S2*241/$AX2</f>
        <v>4.8161771066547128E-2</v>
      </c>
      <c r="BC2" s="12">
        <f>T2*242/$AX2</f>
        <v>1.6447443997115587E-2</v>
      </c>
      <c r="BD2" s="12">
        <f>U2*241/$AX2</f>
        <v>1.0429933609325152E-2</v>
      </c>
    </row>
    <row r="3" spans="1:56">
      <c r="B3">
        <f t="shared" ref="B3:B34" si="10">B2+73</f>
        <v>73</v>
      </c>
      <c r="C3">
        <f t="shared" ref="C3:C51" si="11">B3/365</f>
        <v>0.2</v>
      </c>
      <c r="D3" s="10">
        <v>2.1667000000000001E-3</v>
      </c>
      <c r="E3" s="10">
        <v>7.3063999999999996E-4</v>
      </c>
      <c r="F3" s="10">
        <v>1.4724000000000001E-4</v>
      </c>
      <c r="G3" s="10">
        <v>5.1932999999999999E-5</v>
      </c>
      <c r="H3" s="10">
        <v>3.2765999999999998E-5</v>
      </c>
      <c r="I3" s="10">
        <v>1.1708E-5</v>
      </c>
      <c r="J3" s="10">
        <v>1.6709999999999999E-2</v>
      </c>
      <c r="K3" s="10">
        <v>8.5012999999999994E-5</v>
      </c>
      <c r="N3" s="11">
        <f>[1]Eq_de_Bateman_avec_RK1!F3</f>
        <v>8.3333333333333329E-2</v>
      </c>
      <c r="O3" s="11">
        <f>[1]Eq_de_Bateman_avec_RK1!G3</f>
        <v>2628000</v>
      </c>
      <c r="P3" s="10">
        <f>[1]Eq_de_Bateman_avec_RK1!I3*I$2/[1]Eq_de_Bateman_avec_RK1!I$2</f>
        <v>1.1810539391707305E-5</v>
      </c>
      <c r="Q3" s="10">
        <f>[1]Eq_de_Bateman_avec_RK1!K3*D$2/[1]Eq_de_Bateman_avec_RK1!K$2</f>
        <v>2.1748194072054544E-3</v>
      </c>
      <c r="R3" s="10">
        <f>[1]Eq_de_Bateman_avec_RK1!M3*E$2/[1]Eq_de_Bateman_avec_RK1!M$2</f>
        <v>7.2641906306647247E-4</v>
      </c>
      <c r="S3" s="10">
        <f>[1]Eq_de_Bateman_avec_RK1!O3*F$2/[1]Eq_de_Bateman_avec_RK1!O$2</f>
        <v>1.4910791947696871E-4</v>
      </c>
      <c r="T3" s="10">
        <f>[1]Eq_de_Bateman_avec_RK1!Q3*G$2/[1]Eq_de_Bateman_avec_RK1!Q$2</f>
        <v>5.1462528130235016E-5</v>
      </c>
      <c r="U3" s="10">
        <f>[1]Eq_de_Bateman_avec_RK1!S3*H$2/[1]Eq_de_Bateman_avec_RK1!S$2</f>
        <v>3.2677506943538165E-5</v>
      </c>
      <c r="V3" s="10">
        <f>[1]Eq_de_Bateman_avec_RK1!W3*K$2/[1]Eq_de_Bateman_avec_RK1!W$2</f>
        <v>8.7269093932649169E-5</v>
      </c>
      <c r="W3" s="10">
        <f>[1]Eq_de_Bateman_avec_RK1!Y3*J$2/[1]Eq_de_Bateman_avec_RK1!Y$2</f>
        <v>1.6770046870105398E-2</v>
      </c>
      <c r="AB3">
        <f t="shared" ref="AB3:AB12" si="12">C3</f>
        <v>0.2</v>
      </c>
      <c r="AC3" s="13">
        <f t="shared" si="2"/>
        <v>-6.6719334850351949E-3</v>
      </c>
      <c r="AD3" s="13">
        <f t="shared" si="3"/>
        <v>2.171166297088023E-3</v>
      </c>
      <c r="AE3" s="13">
        <f t="shared" si="4"/>
        <v>-1.6246217913321425E-3</v>
      </c>
      <c r="AF3" s="13">
        <f t="shared" si="5"/>
        <v>2.91606231901407E-3</v>
      </c>
      <c r="AG3" s="13">
        <f t="shared" si="6"/>
        <v>-4.4875445754951875E-3</v>
      </c>
      <c r="AH3" s="13">
        <f t="shared" si="7"/>
        <v>-9.7930314268076385E-4</v>
      </c>
      <c r="AI3" s="13">
        <f t="shared" si="8"/>
        <v>6.4617540720145568E-3</v>
      </c>
      <c r="AJ3" s="13">
        <f t="shared" si="9"/>
        <v>9.6999624406948716E-4</v>
      </c>
      <c r="AM3">
        <f t="shared" ref="AM3:AM51" si="13">C3</f>
        <v>0.2</v>
      </c>
      <c r="AN3" s="1">
        <f t="shared" ref="AN3:AN51" si="14">D3*239+E3*240+F3*241+G3*242+H3*241+I3*238</f>
        <v>0.75193063599999999</v>
      </c>
      <c r="AO3" s="12">
        <f t="shared" ref="AO3:AO51" si="15">I3*238/$AN3</f>
        <v>3.7057992673675288E-3</v>
      </c>
      <c r="AP3" s="12">
        <f t="shared" ref="AP3:AP51" si="16">D3*239/$AN3</f>
        <v>0.68868227361333378</v>
      </c>
      <c r="AQ3" s="12">
        <f t="shared" ref="AQ3:AQ51" si="17">E3*240/$AN3</f>
        <v>0.23320448935664859</v>
      </c>
      <c r="AR3" s="12">
        <f t="shared" ref="AR3:AR51" si="18">F3*241/$AN3</f>
        <v>4.7191640160808665E-2</v>
      </c>
      <c r="AS3" s="12">
        <f t="shared" ref="AS3:AS51" si="19">G3*242/$AN3</f>
        <v>1.6714023073798524E-2</v>
      </c>
      <c r="AT3" s="12">
        <f t="shared" ref="AT3:AT51" si="20">H3*241/$AN3</f>
        <v>1.0501774528043035E-2</v>
      </c>
      <c r="AW3">
        <f t="shared" ref="AW3:AW66" si="21">N3</f>
        <v>8.3333333333333329E-2</v>
      </c>
      <c r="AX3" s="1">
        <f t="shared" ref="AX3:AX66" si="22">P3*238+Q3*239+R3*240+S3*241+T3*242+U3*241</f>
        <v>0.75319754140814232</v>
      </c>
      <c r="AY3" s="12">
        <f t="shared" ref="AY3:AY66" si="23">P3*238/$AX3</f>
        <v>3.7319670082448728E-3</v>
      </c>
      <c r="AZ3" s="12">
        <f t="shared" ref="AZ3:AZ66" si="24">Q3*239/$AX3</f>
        <v>0.69010028544483049</v>
      </c>
      <c r="BA3" s="12">
        <f t="shared" ref="BA3:BA66" si="25">R3*240/$AX3</f>
        <v>0.23146726529406156</v>
      </c>
      <c r="BB3" s="12">
        <f t="shared" ref="BB3:BB66" si="26">S3*241/$AX3</f>
        <v>4.770993878547064E-2</v>
      </c>
      <c r="BC3" s="12">
        <f t="shared" ref="BC3:BC66" si="27">T3*242/$AX3</f>
        <v>1.6534748353311927E-2</v>
      </c>
      <c r="BD3" s="12">
        <f t="shared" ref="BD3:BD66" si="28">U3*241/$AX3</f>
        <v>1.0455795114080499E-2</v>
      </c>
    </row>
    <row r="4" spans="1:56">
      <c r="B4">
        <f t="shared" si="10"/>
        <v>146</v>
      </c>
      <c r="C4">
        <f t="shared" si="11"/>
        <v>0.4</v>
      </c>
      <c r="D4" s="10">
        <v>2.1588000000000002E-3</v>
      </c>
      <c r="E4" s="10">
        <v>7.3777000000000001E-4</v>
      </c>
      <c r="F4" s="10">
        <v>1.4415000000000001E-4</v>
      </c>
      <c r="G4" s="10">
        <v>5.2611999999999997E-5</v>
      </c>
      <c r="H4" s="10">
        <v>3.2879000000000001E-5</v>
      </c>
      <c r="I4" s="10">
        <v>1.1626E-5</v>
      </c>
      <c r="J4" s="10">
        <v>1.6607E-2</v>
      </c>
      <c r="K4" s="10">
        <v>8.1184000000000001E-5</v>
      </c>
      <c r="N4" s="11">
        <f>[1]Eq_de_Bateman_avec_RK1!F4</f>
        <v>0.16666666666666666</v>
      </c>
      <c r="O4" s="11">
        <f>[1]Eq_de_Bateman_avec_RK1!G4</f>
        <v>5256000</v>
      </c>
      <c r="P4" s="10">
        <f>[1]Eq_de_Bateman_avec_RK1!I4*I$2/[1]Eq_de_Bateman_avec_RK1!I$2</f>
        <v>1.1629885002757208E-5</v>
      </c>
      <c r="Q4" s="10">
        <f>[1]Eq_de_Bateman_avec_RK1!K4*D$2/[1]Eq_de_Bateman_avec_RK1!K$2</f>
        <v>2.1714042660159008E-3</v>
      </c>
      <c r="R4" s="10">
        <f>[1]Eq_de_Bateman_avec_RK1!M4*E$2/[1]Eq_de_Bateman_avec_RK1!M$2</f>
        <v>7.2945298633438104E-4</v>
      </c>
      <c r="S4" s="10">
        <f>[1]Eq_de_Bateman_avec_RK1!O4*F$2/[1]Eq_de_Bateman_avec_RK1!O$2</f>
        <v>1.4766936101585164E-4</v>
      </c>
      <c r="T4" s="10">
        <f>[1]Eq_de_Bateman_avec_RK1!Q4*G$2/[1]Eq_de_Bateman_avec_RK1!Q$2</f>
        <v>5.1699948347560807E-5</v>
      </c>
      <c r="U4" s="10">
        <f>[1]Eq_de_Bateman_avec_RK1!S4*H$2/[1]Eq_de_Bateman_avec_RK1!S$2</f>
        <v>3.273391215322692E-5</v>
      </c>
      <c r="V4" s="10">
        <f>[1]Eq_de_Bateman_avec_RK1!W4*K$2/[1]Eq_de_Bateman_avec_RK1!W$2</f>
        <v>8.5562333098924167E-5</v>
      </c>
      <c r="W4" s="10">
        <f>[1]Eq_de_Bateman_avec_RK1!Y4*J$2/[1]Eq_de_Bateman_avec_RK1!Y$2</f>
        <v>1.67262086372384E-2</v>
      </c>
      <c r="AB4">
        <f t="shared" si="12"/>
        <v>0.4</v>
      </c>
      <c r="AC4" s="13">
        <f t="shared" si="2"/>
        <v>-3.0034075058652618E-2</v>
      </c>
      <c r="AD4" s="13">
        <f t="shared" si="3"/>
        <v>2.6282787054505092E-3</v>
      </c>
      <c r="AE4" s="13">
        <f t="shared" si="4"/>
        <v>-3.1908218731913833E-3</v>
      </c>
      <c r="AF4" s="13">
        <f t="shared" si="5"/>
        <v>5.5241889962855508E-3</v>
      </c>
      <c r="AG4" s="13">
        <f t="shared" si="6"/>
        <v>-8.6969550209288014E-3</v>
      </c>
      <c r="AH4" s="13">
        <f t="shared" si="7"/>
        <v>-1.5892478280983542E-3</v>
      </c>
      <c r="AI4" s="13">
        <f t="shared" si="8"/>
        <v>1.3113180750994085E-2</v>
      </c>
      <c r="AJ4" s="13">
        <f t="shared" si="9"/>
        <v>1.9194112102080792E-3</v>
      </c>
      <c r="AM4">
        <f t="shared" si="13"/>
        <v>0.4</v>
      </c>
      <c r="AN4" s="1">
        <f t="shared" si="14"/>
        <v>0.75118108100000003</v>
      </c>
      <c r="AO4" s="12">
        <f t="shared" si="15"/>
        <v>3.6835166246685599E-3</v>
      </c>
      <c r="AP4" s="12">
        <f t="shared" si="16"/>
        <v>0.68685595663983445</v>
      </c>
      <c r="AQ4" s="12">
        <f t="shared" si="17"/>
        <v>0.23571520167185891</v>
      </c>
      <c r="AR4" s="12">
        <f t="shared" si="18"/>
        <v>4.6247370812045253E-2</v>
      </c>
      <c r="AS4" s="12">
        <f t="shared" si="19"/>
        <v>1.6949447106748949E-2</v>
      </c>
      <c r="AT4" s="12">
        <f t="shared" si="20"/>
        <v>1.0548507144843814E-2</v>
      </c>
      <c r="AW4">
        <f t="shared" si="21"/>
        <v>0.16666666666666666</v>
      </c>
      <c r="AX4" s="1">
        <f t="shared" si="22"/>
        <v>0.75279082526256569</v>
      </c>
      <c r="AY4" s="12">
        <f t="shared" si="23"/>
        <v>3.676868178741148E-3</v>
      </c>
      <c r="AZ4" s="12">
        <f t="shared" si="24"/>
        <v>0.68938887425572759</v>
      </c>
      <c r="BA4" s="12">
        <f t="shared" si="25"/>
        <v>0.2325595780995196</v>
      </c>
      <c r="BB4" s="12">
        <f t="shared" si="26"/>
        <v>4.7275172346059616E-2</v>
      </c>
      <c r="BC4" s="12">
        <f t="shared" si="27"/>
        <v>1.6620005292633411E-2</v>
      </c>
      <c r="BD4" s="12">
        <f t="shared" si="28"/>
        <v>1.0479501827318537E-2</v>
      </c>
    </row>
    <row r="5" spans="1:56">
      <c r="B5">
        <f t="shared" si="10"/>
        <v>219</v>
      </c>
      <c r="C5">
        <f t="shared" si="11"/>
        <v>0.6</v>
      </c>
      <c r="D5" s="10">
        <v>2.1508E-3</v>
      </c>
      <c r="E5" s="10">
        <v>7.4474000000000003E-4</v>
      </c>
      <c r="F5" s="10">
        <v>1.4130999999999999E-4</v>
      </c>
      <c r="G5" s="10">
        <v>5.3258999999999999E-5</v>
      </c>
      <c r="H5" s="10">
        <v>3.2954000000000003E-5</v>
      </c>
      <c r="I5" s="10">
        <v>1.1691E-5</v>
      </c>
      <c r="J5" s="10">
        <v>1.6504000000000001E-2</v>
      </c>
      <c r="K5" s="10">
        <v>7.7510999999999997E-5</v>
      </c>
      <c r="N5" s="11">
        <f>[1]Eq_de_Bateman_avec_RK1!F5</f>
        <v>0.25</v>
      </c>
      <c r="O5" s="11">
        <f>[1]Eq_de_Bateman_avec_RK1!G5</f>
        <v>7884000</v>
      </c>
      <c r="P5" s="10">
        <f>[1]Eq_de_Bateman_avec_RK1!I5*I$2/[1]Eq_de_Bateman_avec_RK1!I$2</f>
        <v>1.1451993909128735E-5</v>
      </c>
      <c r="Q5" s="10">
        <f>[1]Eq_de_Bateman_avec_RK1!K5*D$2/[1]Eq_de_Bateman_avec_RK1!K$2</f>
        <v>2.1679554782111673E-3</v>
      </c>
      <c r="R5" s="10">
        <f>[1]Eq_de_Bateman_avec_RK1!M5*E$2/[1]Eq_de_Bateman_avec_RK1!M$2</f>
        <v>7.3245189263408683E-4</v>
      </c>
      <c r="S5" s="10">
        <f>[1]Eq_de_Bateman_avec_RK1!O5*F$2/[1]Eq_de_Bateman_avec_RK1!O$2</f>
        <v>1.462826884028739E-4</v>
      </c>
      <c r="T5" s="10">
        <f>[1]Eq_de_Bateman_avec_RK1!Q5*G$2/[1]Eq_de_Bateman_avec_RK1!Q$2</f>
        <v>5.1930505253669462E-5</v>
      </c>
      <c r="U5" s="10">
        <f>[1]Eq_de_Bateman_avec_RK1!S5*H$2/[1]Eq_de_Bateman_avec_RK1!S$2</f>
        <v>3.2783551126062668E-5</v>
      </c>
      <c r="V5" s="10">
        <f>[1]Eq_de_Bateman_avec_RK1!W5*K$2/[1]Eq_de_Bateman_avec_RK1!W$2</f>
        <v>8.3889047545888555E-5</v>
      </c>
      <c r="W5" s="10">
        <f>[1]Eq_de_Bateman_avec_RK1!Y5*J$2/[1]Eq_de_Bateman_avec_RK1!Y$2</f>
        <v>1.6682485001047884E-2</v>
      </c>
      <c r="AB5">
        <f t="shared" si="12"/>
        <v>0.6</v>
      </c>
      <c r="AC5" s="13">
        <f t="shared" si="2"/>
        <v>-7.9015757639538983E-2</v>
      </c>
      <c r="AD5" s="13">
        <f t="shared" si="3"/>
        <v>1.4140276727934277E-3</v>
      </c>
      <c r="AE5" s="13">
        <f t="shared" si="4"/>
        <v>-8.5950498981898955E-4</v>
      </c>
      <c r="AF5" s="13">
        <f t="shared" si="5"/>
        <v>-6.1050232387080178E-4</v>
      </c>
      <c r="AG5" s="13">
        <f t="shared" si="6"/>
        <v>-8.8298929393638235E-3</v>
      </c>
      <c r="AH5" s="13">
        <f t="shared" si="7"/>
        <v>-1.0094552793788319E-3</v>
      </c>
      <c r="AI5" s="13">
        <f t="shared" si="8"/>
        <v>8.6617286971390947E-5</v>
      </c>
      <c r="AJ5" s="13">
        <f t="shared" si="9"/>
        <v>2.866240588153407E-4</v>
      </c>
      <c r="AM5">
        <f t="shared" si="13"/>
        <v>0.6</v>
      </c>
      <c r="AN5" s="1">
        <f t="shared" si="14"/>
        <v>0.7504475599999999</v>
      </c>
      <c r="AO5" s="12">
        <f t="shared" si="15"/>
        <v>3.7077314236320532E-3</v>
      </c>
      <c r="AP5" s="12">
        <f t="shared" si="16"/>
        <v>0.68497950742887359</v>
      </c>
      <c r="AQ5" s="12">
        <f t="shared" si="17"/>
        <v>0.23817467005955756</v>
      </c>
      <c r="AR5" s="12">
        <f t="shared" si="18"/>
        <v>4.5380532651741849E-2</v>
      </c>
      <c r="AS5" s="12">
        <f t="shared" si="19"/>
        <v>1.7174655081828773E-2</v>
      </c>
      <c r="AT5" s="12">
        <f t="shared" si="20"/>
        <v>1.0582903354366296E-2</v>
      </c>
      <c r="AW5">
        <f t="shared" si="21"/>
        <v>0.25</v>
      </c>
      <c r="AX5" s="1">
        <f t="shared" si="22"/>
        <v>0.7523775340728841</v>
      </c>
      <c r="AY5" s="12">
        <f t="shared" si="23"/>
        <v>3.6226155446430542E-3</v>
      </c>
      <c r="AZ5" s="12">
        <f t="shared" si="24"/>
        <v>0.68867202412010842</v>
      </c>
      <c r="BA5" s="12">
        <f t="shared" si="25"/>
        <v>0.23364394372673003</v>
      </c>
      <c r="BB5" s="12">
        <f t="shared" si="26"/>
        <v>4.6856965165147368E-2</v>
      </c>
      <c r="BC5" s="12">
        <f t="shared" si="27"/>
        <v>1.670329283140265E-2</v>
      </c>
      <c r="BD5" s="12">
        <f t="shared" si="28"/>
        <v>1.0501158611968518E-2</v>
      </c>
    </row>
    <row r="6" spans="1:56">
      <c r="B6">
        <f t="shared" si="10"/>
        <v>292</v>
      </c>
      <c r="C6">
        <f t="shared" si="11"/>
        <v>0.8</v>
      </c>
      <c r="D6" s="10">
        <v>2.1424999999999999E-3</v>
      </c>
      <c r="E6" s="10">
        <v>7.5155000000000003E-4</v>
      </c>
      <c r="F6" s="10">
        <v>1.3871000000000001E-4</v>
      </c>
      <c r="G6" s="10">
        <v>5.3875999999999997E-5</v>
      </c>
      <c r="H6" s="10">
        <v>3.2994999999999998E-5</v>
      </c>
      <c r="I6" s="10">
        <v>1.1861999999999999E-5</v>
      </c>
      <c r="J6" s="10">
        <v>1.6400999999999999E-2</v>
      </c>
      <c r="K6" s="10">
        <v>7.3988999999999999E-5</v>
      </c>
      <c r="N6" s="11">
        <f>[1]Eq_de_Bateman_avec_RK1!F6</f>
        <v>0.33333333333333331</v>
      </c>
      <c r="O6" s="11">
        <f>[1]Eq_de_Bateman_avec_RK1!G6</f>
        <v>10512000</v>
      </c>
      <c r="P6" s="10">
        <f>[1]Eq_de_Bateman_avec_RK1!I6*I$2/[1]Eq_de_Bateman_avec_RK1!I$2</f>
        <v>1.1276823843368105E-5</v>
      </c>
      <c r="Q6" s="10">
        <f>[1]Eq_de_Bateman_avec_RK1!K6*D$2/[1]Eq_de_Bateman_avec_RK1!K$2</f>
        <v>2.1644739280693268E-3</v>
      </c>
      <c r="R6" s="10">
        <f>[1]Eq_de_Bateman_avec_RK1!M6*E$2/[1]Eq_de_Bateman_avec_RK1!M$2</f>
        <v>7.354159073466156E-4</v>
      </c>
      <c r="S6" s="10">
        <f>[1]Eq_de_Bateman_avec_RK1!O6*F$2/[1]Eq_de_Bateman_avec_RK1!O$2</f>
        <v>1.4494631184381457E-4</v>
      </c>
      <c r="T6" s="10">
        <f>[1]Eq_de_Bateman_avec_RK1!Q6*G$2/[1]Eq_de_Bateman_avec_RK1!Q$2</f>
        <v>5.2154435802438891E-5</v>
      </c>
      <c r="U6" s="10">
        <f>[1]Eq_de_Bateman_avec_RK1!S6*H$2/[1]Eq_de_Bateman_avec_RK1!S$2</f>
        <v>3.2826747120659956E-5</v>
      </c>
      <c r="V6" s="10">
        <f>[1]Eq_de_Bateman_avec_RK1!W6*K$2/[1]Eq_de_Bateman_avec_RK1!W$2</f>
        <v>8.2248580466088704E-5</v>
      </c>
      <c r="W6" s="10">
        <f>[1]Eq_de_Bateman_avec_RK1!Y6*J$2/[1]Eq_de_Bateman_avec_RK1!Y$2</f>
        <v>1.6638875661967926E-2</v>
      </c>
      <c r="AB6">
        <f t="shared" si="12"/>
        <v>0.8</v>
      </c>
      <c r="AC6" s="13">
        <f t="shared" si="2"/>
        <v>-0.11984873724313318</v>
      </c>
      <c r="AD6" s="13">
        <f t="shared" si="3"/>
        <v>1.9157562281121772E-3</v>
      </c>
      <c r="AE6" s="13">
        <f t="shared" si="4"/>
        <v>-2.4387420710151025E-3</v>
      </c>
      <c r="AF6" s="13">
        <f t="shared" si="5"/>
        <v>1.8478578588974569E-3</v>
      </c>
      <c r="AG6" s="13">
        <f t="shared" si="6"/>
        <v>-1.2872548022723456E-2</v>
      </c>
      <c r="AH6" s="13">
        <f t="shared" si="7"/>
        <v>-1.1641675809895794E-3</v>
      </c>
      <c r="AI6" s="13">
        <f t="shared" si="8"/>
        <v>7.1283840904940096E-3</v>
      </c>
      <c r="AJ6" s="13">
        <f t="shared" si="9"/>
        <v>1.3129073302350818E-3</v>
      </c>
      <c r="AM6">
        <f t="shared" si="13"/>
        <v>0.8</v>
      </c>
      <c r="AN6" s="1">
        <f t="shared" si="14"/>
        <v>0.74967155299999999</v>
      </c>
      <c r="AO6" s="12">
        <f t="shared" si="15"/>
        <v>3.7658571793239698E-3</v>
      </c>
      <c r="AP6" s="12">
        <f t="shared" si="16"/>
        <v>0.68304245766145533</v>
      </c>
      <c r="AQ6" s="12">
        <f t="shared" si="17"/>
        <v>0.24060136639598489</v>
      </c>
      <c r="AR6" s="12">
        <f t="shared" si="18"/>
        <v>4.4591674669026686E-2</v>
      </c>
      <c r="AS6" s="12">
        <f t="shared" si="19"/>
        <v>1.7391605627591421E-2</v>
      </c>
      <c r="AT6" s="12">
        <f t="shared" si="20"/>
        <v>1.0607038466617659E-2</v>
      </c>
      <c r="AW6">
        <f t="shared" si="21"/>
        <v>0.33333333333333331</v>
      </c>
      <c r="AX6" s="1">
        <f t="shared" si="22"/>
        <v>0.75195765132110703</v>
      </c>
      <c r="AY6" s="12">
        <f t="shared" si="23"/>
        <v>3.569195778520664E-3</v>
      </c>
      <c r="AZ6" s="12">
        <f t="shared" si="24"/>
        <v>0.68795000343398793</v>
      </c>
      <c r="BA6" s="12">
        <f t="shared" si="25"/>
        <v>0.23472042269015675</v>
      </c>
      <c r="BB6" s="12">
        <f t="shared" si="26"/>
        <v>4.645482507291137E-2</v>
      </c>
      <c r="BC6" s="12">
        <f t="shared" si="27"/>
        <v>1.6784686533897013E-2</v>
      </c>
      <c r="BD6" s="12">
        <f t="shared" si="28"/>
        <v>1.052086649052624E-2</v>
      </c>
    </row>
    <row r="7" spans="1:56">
      <c r="B7">
        <f t="shared" si="10"/>
        <v>365</v>
      </c>
      <c r="C7">
        <f t="shared" si="11"/>
        <v>1</v>
      </c>
      <c r="D7" s="10">
        <v>2.134E-3</v>
      </c>
      <c r="E7" s="10">
        <v>7.582E-4</v>
      </c>
      <c r="F7" s="10">
        <v>1.3632999999999999E-4</v>
      </c>
      <c r="G7" s="10">
        <v>5.4463999999999999E-5</v>
      </c>
      <c r="H7" s="10">
        <v>3.3003999999999998E-5</v>
      </c>
      <c r="I7" s="10">
        <v>1.2109999999999999E-5</v>
      </c>
      <c r="J7" s="10">
        <v>1.6299000000000001E-2</v>
      </c>
      <c r="K7" s="10">
        <v>7.0612999999999996E-5</v>
      </c>
      <c r="N7" s="11">
        <f>[1]Eq_de_Bateman_avec_RK1!F7</f>
        <v>0.41666666666666669</v>
      </c>
      <c r="O7" s="11">
        <f>[1]Eq_de_Bateman_avec_RK1!G7</f>
        <v>13140000</v>
      </c>
      <c r="P7" s="10">
        <f>[1]Eq_de_Bateman_avec_RK1!I7*I$2/[1]Eq_de_Bateman_avec_RK1!I$2</f>
        <v>1.1104333184545868E-5</v>
      </c>
      <c r="Q7" s="10">
        <f>[1]Eq_de_Bateman_avec_RK1!K7*D$2/[1]Eq_de_Bateman_avec_RK1!K$2</f>
        <v>2.1609604826945857E-3</v>
      </c>
      <c r="R7" s="10">
        <f>[1]Eq_de_Bateman_avec_RK1!M7*E$2/[1]Eq_de_Bateman_avec_RK1!M$2</f>
        <v>7.3834515831839405E-4</v>
      </c>
      <c r="S7" s="10">
        <f>[1]Eq_de_Bateman_avec_RK1!O7*F$2/[1]Eq_de_Bateman_avec_RK1!O$2</f>
        <v>1.4365868666992162E-4</v>
      </c>
      <c r="T7" s="10">
        <f>[1]Eq_de_Bateman_avec_RK1!Q7*G$2/[1]Eq_de_Bateman_avec_RK1!Q$2</f>
        <v>5.2371969521316146E-5</v>
      </c>
      <c r="U7" s="10">
        <f>[1]Eq_de_Bateman_avec_RK1!S7*H$2/[1]Eq_de_Bateman_avec_RK1!S$2</f>
        <v>3.2863811549995581E-5</v>
      </c>
      <c r="V7" s="10">
        <f>[1]Eq_de_Bateman_avec_RK1!W7*K$2/[1]Eq_de_Bateman_avec_RK1!W$2</f>
        <v>8.0640287939620132E-5</v>
      </c>
      <c r="W7" s="10">
        <f>[1]Eq_de_Bateman_avec_RK1!Y7*J$2/[1]Eq_de_Bateman_avec_RK1!Y$2</f>
        <v>1.6595380321215721E-2</v>
      </c>
      <c r="AB7">
        <f t="shared" si="12"/>
        <v>1</v>
      </c>
      <c r="AC7" s="13">
        <f t="shared" si="2"/>
        <v>-0.176832611115528</v>
      </c>
      <c r="AD7" s="13">
        <f t="shared" si="3"/>
        <v>7.2290287064290975E-4</v>
      </c>
      <c r="AE7" s="13">
        <f t="shared" si="4"/>
        <v>-4.118312839694804E-4</v>
      </c>
      <c r="AF7" s="13">
        <f t="shared" si="5"/>
        <v>-3.2310713241363847E-3</v>
      </c>
      <c r="AG7" s="13">
        <f t="shared" si="6"/>
        <v>-1.3414149971036609E-2</v>
      </c>
      <c r="AH7" s="13">
        <f t="shared" si="7"/>
        <v>-8.6593640814222681E-4</v>
      </c>
      <c r="AI7" s="13">
        <f t="shared" si="8"/>
        <v>-5.400842701936478E-3</v>
      </c>
      <c r="AJ7" s="13">
        <f t="shared" si="9"/>
        <v>-3.0186177775221886E-4</v>
      </c>
      <c r="AM7">
        <f t="shared" si="13"/>
        <v>1</v>
      </c>
      <c r="AN7" s="1">
        <f t="shared" si="14"/>
        <v>0.748865962</v>
      </c>
      <c r="AO7" s="12">
        <f t="shared" si="15"/>
        <v>3.8487261355857963E-3</v>
      </c>
      <c r="AP7" s="12">
        <f t="shared" si="16"/>
        <v>0.68106447065356135</v>
      </c>
      <c r="AQ7" s="12">
        <f t="shared" si="17"/>
        <v>0.24299141533154633</v>
      </c>
      <c r="AR7" s="12">
        <f t="shared" si="18"/>
        <v>4.3873712609734022E-2</v>
      </c>
      <c r="AS7" s="12">
        <f t="shared" si="19"/>
        <v>1.7600329923928362E-2</v>
      </c>
      <c r="AT7" s="12">
        <f t="shared" si="20"/>
        <v>1.062134534564411E-2</v>
      </c>
      <c r="AW7">
        <f t="shared" si="21"/>
        <v>0.41666666666666669</v>
      </c>
      <c r="AX7" s="1">
        <f t="shared" si="22"/>
        <v>0.7515311633535009</v>
      </c>
      <c r="AY7" s="12">
        <f t="shared" si="23"/>
        <v>3.5165957538327614E-3</v>
      </c>
      <c r="AZ7" s="12">
        <f t="shared" si="24"/>
        <v>0.68722307277239547</v>
      </c>
      <c r="BA7" s="12">
        <f t="shared" si="25"/>
        <v>0.23578907520706885</v>
      </c>
      <c r="BB7" s="12">
        <f t="shared" si="26"/>
        <v>4.6068273912902177E-2</v>
      </c>
      <c r="BC7" s="12">
        <f t="shared" si="27"/>
        <v>1.6864259583866354E-2</v>
      </c>
      <c r="BD7" s="12">
        <f t="shared" si="28"/>
        <v>1.053872276993454E-2</v>
      </c>
    </row>
    <row r="8" spans="1:56">
      <c r="B8">
        <f t="shared" si="10"/>
        <v>438</v>
      </c>
      <c r="C8">
        <f t="shared" si="11"/>
        <v>1.2</v>
      </c>
      <c r="D8" s="10">
        <v>2.1253000000000001E-3</v>
      </c>
      <c r="E8" s="10">
        <v>7.6469000000000005E-4</v>
      </c>
      <c r="F8" s="10">
        <v>1.3416E-4</v>
      </c>
      <c r="G8" s="10">
        <v>5.5027E-5</v>
      </c>
      <c r="H8" s="10">
        <v>3.2985999999999999E-5</v>
      </c>
      <c r="I8" s="10">
        <v>1.2413E-5</v>
      </c>
      <c r="J8" s="10">
        <v>1.6195999999999999E-2</v>
      </c>
      <c r="K8" s="10">
        <v>6.7376E-5</v>
      </c>
      <c r="N8" s="11">
        <f>[1]Eq_de_Bateman_avec_RK1!F8</f>
        <v>0.5</v>
      </c>
      <c r="O8" s="11">
        <f>[1]Eq_de_Bateman_avec_RK1!G8</f>
        <v>15768000</v>
      </c>
      <c r="P8" s="10">
        <f>[1]Eq_de_Bateman_avec_RK1!I8*I$2/[1]Eq_de_Bateman_avec_RK1!I$2</f>
        <v>1.0934480948367651E-5</v>
      </c>
      <c r="Q8" s="10">
        <f>[1]Eq_de_Bateman_avec_RK1!K8*D$2/[1]Eq_de_Bateman_avec_RK1!K$2</f>
        <v>2.1574159923390744E-3</v>
      </c>
      <c r="R8" s="10">
        <f>[1]Eq_de_Bateman_avec_RK1!M8*E$2/[1]Eq_de_Bateman_avec_RK1!M$2</f>
        <v>7.4123977577785665E-4</v>
      </c>
      <c r="S8" s="10">
        <f>[1]Eq_de_Bateman_avec_RK1!O8*F$2/[1]Eq_de_Bateman_avec_RK1!O$2</f>
        <v>1.4241831207984924E-4</v>
      </c>
      <c r="T8" s="10">
        <f>[1]Eq_de_Bateman_avec_RK1!Q8*G$2/[1]Eq_de_Bateman_avec_RK1!Q$2</f>
        <v>5.2583328726477992E-5</v>
      </c>
      <c r="U8" s="10">
        <f>[1]Eq_de_Bateman_avec_RK1!S8*H$2/[1]Eq_de_Bateman_avec_RK1!S$2</f>
        <v>3.2895044362340518E-5</v>
      </c>
      <c r="V8" s="10">
        <f>[1]Eq_de_Bateman_avec_RK1!W8*K$2/[1]Eq_de_Bateman_avec_RK1!W$2</f>
        <v>7.9063538681254834E-5</v>
      </c>
      <c r="W8" s="10">
        <f>[1]Eq_de_Bateman_avec_RK1!Y8*J$2/[1]Eq_de_Bateman_avec_RK1!Y$2</f>
        <v>1.6551998680789538E-2</v>
      </c>
      <c r="AB8">
        <f t="shared" si="12"/>
        <v>1.2</v>
      </c>
      <c r="AC8" s="13">
        <f t="shared" si="2"/>
        <v>-0.22130583487225441</v>
      </c>
      <c r="AD8" s="13">
        <f t="shared" si="3"/>
        <v>1.288836408537064E-3</v>
      </c>
      <c r="AE8" s="13">
        <f t="shared" si="4"/>
        <v>-1.992625090934255E-3</v>
      </c>
      <c r="AF8" s="13">
        <f t="shared" si="5"/>
        <v>-9.7064308218516057E-4</v>
      </c>
      <c r="AG8" s="13">
        <f t="shared" si="6"/>
        <v>-1.727554824717234E-2</v>
      </c>
      <c r="AH8" s="13">
        <f t="shared" si="7"/>
        <v>-5.6200607435944448E-4</v>
      </c>
      <c r="AI8" s="13">
        <f t="shared" si="8"/>
        <v>2.0381969313531148E-3</v>
      </c>
      <c r="AJ8" s="13">
        <f t="shared" si="9"/>
        <v>8.0286892149157259E-4</v>
      </c>
      <c r="AM8">
        <f t="shared" si="13"/>
        <v>1.2</v>
      </c>
      <c r="AN8" s="1">
        <f t="shared" si="14"/>
        <v>0.74802531400000005</v>
      </c>
      <c r="AO8" s="12">
        <f t="shared" si="15"/>
        <v>3.9494572505871101E-3</v>
      </c>
      <c r="AP8" s="12">
        <f t="shared" si="16"/>
        <v>0.6790501477601063</v>
      </c>
      <c r="AQ8" s="12">
        <f t="shared" si="17"/>
        <v>0.2453467771279195</v>
      </c>
      <c r="AR8" s="12">
        <f t="shared" si="18"/>
        <v>4.3223884800240864E-2</v>
      </c>
      <c r="AS8" s="12">
        <f t="shared" si="19"/>
        <v>1.7802250473036796E-2</v>
      </c>
      <c r="AT8" s="12">
        <f t="shared" si="20"/>
        <v>1.062748258810931E-2</v>
      </c>
      <c r="AW8">
        <f t="shared" si="21"/>
        <v>0.5</v>
      </c>
      <c r="AX8" s="1">
        <f t="shared" si="22"/>
        <v>0.7510980592758113</v>
      </c>
      <c r="AY8" s="12">
        <f t="shared" si="23"/>
        <v>3.464802542853954E-3</v>
      </c>
      <c r="AZ8" s="12">
        <f t="shared" si="24"/>
        <v>0.68649148510141023</v>
      </c>
      <c r="BA8" s="12">
        <f t="shared" si="25"/>
        <v>0.23684996118643906</v>
      </c>
      <c r="BB8" s="12">
        <f t="shared" si="26"/>
        <v>4.5696847152470091E-2</v>
      </c>
      <c r="BC8" s="12">
        <f t="shared" si="27"/>
        <v>1.6942082854104215E-2</v>
      </c>
      <c r="BD8" s="12">
        <f t="shared" si="28"/>
        <v>1.0554821162722409E-2</v>
      </c>
    </row>
    <row r="9" spans="1:56">
      <c r="B9">
        <f t="shared" si="10"/>
        <v>511</v>
      </c>
      <c r="C9">
        <f t="shared" si="11"/>
        <v>1.4</v>
      </c>
      <c r="D9" s="10">
        <v>2.1164000000000001E-3</v>
      </c>
      <c r="E9" s="10">
        <v>7.7101999999999997E-4</v>
      </c>
      <c r="F9" s="10">
        <v>1.3218999999999999E-4</v>
      </c>
      <c r="G9" s="10">
        <v>5.5563999999999999E-5</v>
      </c>
      <c r="H9" s="10">
        <v>3.2941999999999997E-5</v>
      </c>
      <c r="I9" s="10">
        <v>1.2755000000000001E-5</v>
      </c>
      <c r="J9" s="10">
        <v>1.6094000000000001E-2</v>
      </c>
      <c r="K9" s="10">
        <v>6.4275000000000004E-5</v>
      </c>
      <c r="N9" s="11">
        <f>[1]Eq_de_Bateman_avec_RK1!F9</f>
        <v>0.58333333333333337</v>
      </c>
      <c r="O9" s="11">
        <f>[1]Eq_de_Bateman_avec_RK1!G9</f>
        <v>18396000</v>
      </c>
      <c r="P9" s="10">
        <f>[1]Eq_de_Bateman_avec_RK1!I9*I$2/[1]Eq_de_Bateman_avec_RK1!I$2</f>
        <v>1.076722677743615E-5</v>
      </c>
      <c r="Q9" s="10">
        <f>[1]Eq_de_Bateman_avec_RK1!K9*D$2/[1]Eq_de_Bateman_avec_RK1!K$2</f>
        <v>2.1538412907186441E-3</v>
      </c>
      <c r="R9" s="10">
        <f>[1]Eq_de_Bateman_avec_RK1!M9*E$2/[1]Eq_de_Bateman_avec_RK1!M$2</f>
        <v>7.4409989225388223E-4</v>
      </c>
      <c r="S9" s="10">
        <f>[1]Eq_de_Bateman_avec_RK1!O9*F$2/[1]Eq_de_Bateman_avec_RK1!O$2</f>
        <v>1.412237299166138E-4</v>
      </c>
      <c r="T9" s="10">
        <f>[1]Eq_de_Bateman_avec_RK1!Q9*G$2/[1]Eq_de_Bateman_avec_RK1!Q$2</f>
        <v>5.2788728731942422E-5</v>
      </c>
      <c r="U9" s="10">
        <f>[1]Eq_de_Bateman_avec_RK1!S9*H$2/[1]Eq_de_Bateman_avec_RK1!S$2</f>
        <v>3.2920734410723353E-5</v>
      </c>
      <c r="V9" s="10">
        <f>[1]Eq_de_Bateman_avec_RK1!W9*K$2/[1]Eq_de_Bateman_avec_RK1!W$2</f>
        <v>7.7517713792530436E-5</v>
      </c>
      <c r="W9" s="10">
        <f>[1]Eq_de_Bateman_avec_RK1!Y9*J$2/[1]Eq_de_Bateman_avec_RK1!Y$2</f>
        <v>1.650873044346669E-2</v>
      </c>
      <c r="AB9">
        <f t="shared" si="12"/>
        <v>1.4</v>
      </c>
      <c r="AC9" s="13">
        <f t="shared" si="2"/>
        <v>-0.2651907937710406</v>
      </c>
      <c r="AD9" s="13">
        <f t="shared" si="3"/>
        <v>1.9085409214342518E-3</v>
      </c>
      <c r="AE9" s="13">
        <f t="shared" si="4"/>
        <v>-3.5131351039779332E-3</v>
      </c>
      <c r="AF9" s="13">
        <f t="shared" si="5"/>
        <v>9.2433392664744145E-4</v>
      </c>
      <c r="AG9" s="13">
        <f t="shared" si="6"/>
        <v>-2.0922223805326923E-2</v>
      </c>
      <c r="AH9" s="13">
        <f t="shared" si="7"/>
        <v>9.5082848394935598E-5</v>
      </c>
      <c r="AI9" s="13">
        <f t="shared" si="8"/>
        <v>9.7330977006800882E-3</v>
      </c>
      <c r="AJ9" s="13">
        <f t="shared" si="9"/>
        <v>1.8870876398740767E-3</v>
      </c>
      <c r="AM9">
        <f t="shared" si="13"/>
        <v>1.4</v>
      </c>
      <c r="AN9" s="1">
        <f t="shared" si="14"/>
        <v>0.74714339000000007</v>
      </c>
      <c r="AO9" s="12">
        <f t="shared" si="15"/>
        <v>4.0630621118122991E-3</v>
      </c>
      <c r="AP9" s="12">
        <f t="shared" si="16"/>
        <v>0.67700471792971362</v>
      </c>
      <c r="AQ9" s="12">
        <f t="shared" si="17"/>
        <v>0.24766972776136045</v>
      </c>
      <c r="AR9" s="12">
        <f t="shared" si="18"/>
        <v>4.2639459073578891E-2</v>
      </c>
      <c r="AS9" s="12">
        <f t="shared" si="19"/>
        <v>1.7997198636797145E-2</v>
      </c>
      <c r="AT9" s="12">
        <f t="shared" si="20"/>
        <v>1.0625834486737543E-2</v>
      </c>
      <c r="AW9">
        <f t="shared" si="21"/>
        <v>0.58333333333333337</v>
      </c>
      <c r="AX9" s="1">
        <f t="shared" si="22"/>
        <v>0.75065833085173572</v>
      </c>
      <c r="AY9" s="12">
        <f t="shared" si="23"/>
        <v>3.4138034145603175E-3</v>
      </c>
      <c r="AZ9" s="12">
        <f t="shared" si="24"/>
        <v>0.6857554859847802</v>
      </c>
      <c r="BA9" s="12">
        <f t="shared" si="25"/>
        <v>0.23790314021866799</v>
      </c>
      <c r="BB9" s="12">
        <f t="shared" si="26"/>
        <v>4.5340093503373431E-2</v>
      </c>
      <c r="BC9" s="12">
        <f t="shared" si="27"/>
        <v>1.7018224974117101E-2</v>
      </c>
      <c r="BD9" s="12">
        <f t="shared" si="28"/>
        <v>1.0569251904501104E-2</v>
      </c>
    </row>
    <row r="10" spans="1:56">
      <c r="B10">
        <f t="shared" si="10"/>
        <v>584</v>
      </c>
      <c r="C10">
        <f t="shared" si="11"/>
        <v>1.6</v>
      </c>
      <c r="D10" s="10">
        <v>2.1072999999999999E-3</v>
      </c>
      <c r="E10" s="10">
        <v>7.7718000000000004E-4</v>
      </c>
      <c r="F10" s="10">
        <v>1.3039E-4</v>
      </c>
      <c r="G10" s="10">
        <v>5.6079000000000003E-5</v>
      </c>
      <c r="H10" s="10">
        <v>3.2876999999999997E-5</v>
      </c>
      <c r="I10" s="10">
        <v>1.3125000000000001E-5</v>
      </c>
      <c r="J10" s="10">
        <v>1.5991999999999999E-2</v>
      </c>
      <c r="K10" s="10">
        <v>6.1303000000000006E-5</v>
      </c>
      <c r="N10" s="11">
        <f>[1]Eq_de_Bateman_avec_RK1!F10</f>
        <v>0.66666666666666663</v>
      </c>
      <c r="O10" s="11">
        <f>[1]Eq_de_Bateman_avec_RK1!G10</f>
        <v>21024000</v>
      </c>
      <c r="P10" s="10">
        <f>[1]Eq_de_Bateman_avec_RK1!I10*I$2/[1]Eq_de_Bateman_avec_RK1!I$2</f>
        <v>1.0602530931662112E-5</v>
      </c>
      <c r="Q10" s="10">
        <f>[1]Eq_de_Bateman_avec_RK1!K10*D$2/[1]Eq_de_Bateman_avec_RK1!K$2</f>
        <v>2.1502371953227768E-3</v>
      </c>
      <c r="R10" s="10">
        <f>[1]Eq_de_Bateman_avec_RK1!M10*E$2/[1]Eq_de_Bateman_avec_RK1!M$2</f>
        <v>7.469256424960291E-4</v>
      </c>
      <c r="S10" s="10">
        <f>[1]Eq_de_Bateman_avec_RK1!O10*F$2/[1]Eq_de_Bateman_avec_RK1!O$2</f>
        <v>1.4007352347859137E-4</v>
      </c>
      <c r="T10" s="10">
        <f>[1]Eq_de_Bateman_avec_RK1!Q10*G$2/[1]Eq_de_Bateman_avec_RK1!Q$2</f>
        <v>5.2988378052799808E-5</v>
      </c>
      <c r="U10" s="10">
        <f>[1]Eq_de_Bateman_avec_RK1!S10*H$2/[1]Eq_de_Bateman_avec_RK1!S$2</f>
        <v>3.2941159811258745E-5</v>
      </c>
      <c r="V10" s="10">
        <f>[1]Eq_de_Bateman_avec_RK1!W10*K$2/[1]Eq_de_Bateman_avec_RK1!W$2</f>
        <v>7.6002206518703406E-5</v>
      </c>
      <c r="W10" s="10">
        <f>[1]Eq_de_Bateman_avec_RK1!Y10*J$2/[1]Eq_de_Bateman_avec_RK1!Y$2</f>
        <v>1.6465575312801482E-2</v>
      </c>
      <c r="AB10">
        <f t="shared" si="12"/>
        <v>1.6</v>
      </c>
      <c r="AC10" s="13">
        <f t="shared" si="2"/>
        <v>-0.31817518462330208</v>
      </c>
      <c r="AD10" s="13">
        <f t="shared" si="3"/>
        <v>7.4531478293544452E-4</v>
      </c>
      <c r="AE10" s="13">
        <f t="shared" si="4"/>
        <v>-1.7997643166995246E-3</v>
      </c>
      <c r="AF10" s="13">
        <f t="shared" si="5"/>
        <v>-3.1209841857416936E-3</v>
      </c>
      <c r="AG10" s="13">
        <f t="shared" si="6"/>
        <v>-2.1766235433820186E-2</v>
      </c>
      <c r="AH10" s="13">
        <f t="shared" si="7"/>
        <v>3.3941646477811621E-4</v>
      </c>
      <c r="AI10" s="13">
        <f t="shared" si="8"/>
        <v>-2.1610627702668079E-3</v>
      </c>
      <c r="AJ10" s="13">
        <f t="shared" si="9"/>
        <v>3.9081435207122435E-4</v>
      </c>
      <c r="AM10">
        <f t="shared" si="13"/>
        <v>1.6</v>
      </c>
      <c r="AN10" s="1">
        <f t="shared" si="14"/>
        <v>0.7462101149999999</v>
      </c>
      <c r="AO10" s="12">
        <f t="shared" si="15"/>
        <v>4.1861533865699485E-3</v>
      </c>
      <c r="AP10" s="12">
        <f t="shared" si="16"/>
        <v>0.674936844028173</v>
      </c>
      <c r="AQ10" s="12">
        <f t="shared" si="17"/>
        <v>0.24996069639179311</v>
      </c>
      <c r="AR10" s="12">
        <f t="shared" si="18"/>
        <v>4.2111450070601096E-2</v>
      </c>
      <c r="AS10" s="12">
        <f t="shared" si="19"/>
        <v>1.8186724793994521E-2</v>
      </c>
      <c r="AT10" s="12">
        <f t="shared" si="20"/>
        <v>1.0618131328868411E-2</v>
      </c>
      <c r="AW10">
        <f t="shared" si="21"/>
        <v>0.66666666666666663</v>
      </c>
      <c r="AX10" s="1">
        <f t="shared" si="22"/>
        <v>0.75021197240455761</v>
      </c>
      <c r="AY10" s="12">
        <f t="shared" si="23"/>
        <v>3.3635858324783151E-3</v>
      </c>
      <c r="AZ10" s="12">
        <f t="shared" si="24"/>
        <v>0.68501531378522917</v>
      </c>
      <c r="BA10" s="12">
        <f t="shared" si="25"/>
        <v>0.23894867156609237</v>
      </c>
      <c r="BB10" s="12">
        <f t="shared" si="26"/>
        <v>4.4997574552351198E-2</v>
      </c>
      <c r="BC10" s="12">
        <f t="shared" si="27"/>
        <v>1.7092752395935572E-2</v>
      </c>
      <c r="BD10" s="12">
        <f t="shared" si="28"/>
        <v>1.0582101867913522E-2</v>
      </c>
    </row>
    <row r="11" spans="1:56">
      <c r="B11">
        <f t="shared" si="10"/>
        <v>657</v>
      </c>
      <c r="C11">
        <f t="shared" si="11"/>
        <v>1.8</v>
      </c>
      <c r="D11" s="10">
        <v>2.0980999999999999E-3</v>
      </c>
      <c r="E11" s="10">
        <v>7.8317999999999997E-4</v>
      </c>
      <c r="F11" s="10">
        <v>1.2877E-4</v>
      </c>
      <c r="G11" s="10">
        <v>5.6573000000000002E-5</v>
      </c>
      <c r="H11" s="10">
        <v>3.2790999999999998E-5</v>
      </c>
      <c r="I11" s="10">
        <v>1.3514E-5</v>
      </c>
      <c r="J11" s="10">
        <v>1.5890000000000001E-2</v>
      </c>
      <c r="K11" s="10">
        <v>5.8457E-5</v>
      </c>
      <c r="N11" s="11">
        <f>[1]Eq_de_Bateman_avec_RK1!F11</f>
        <v>0.75</v>
      </c>
      <c r="O11" s="11">
        <f>[1]Eq_de_Bateman_avec_RK1!G11</f>
        <v>23652000</v>
      </c>
      <c r="P11" s="10">
        <f>[1]Eq_de_Bateman_avec_RK1!I11*I$2/[1]Eq_de_Bateman_avec_RK1!I$2</f>
        <v>1.0440354278821954E-5</v>
      </c>
      <c r="Q11" s="10">
        <f>[1]Eq_de_Bateman_avec_RK1!K11*D$2/[1]Eq_de_Bateman_avec_RK1!K$2</f>
        <v>2.1466045077187302E-3</v>
      </c>
      <c r="R11" s="10">
        <f>[1]Eq_de_Bateman_avec_RK1!M11*E$2/[1]Eq_de_Bateman_avec_RK1!M$2</f>
        <v>7.4971716339652863E-4</v>
      </c>
      <c r="S11" s="10">
        <f>[1]Eq_de_Bateman_avec_RK1!O11*F$2/[1]Eq_de_Bateman_avec_RK1!O$2</f>
        <v>1.3896631636360767E-4</v>
      </c>
      <c r="T11" s="10">
        <f>[1]Eq_de_Bateman_avec_RK1!Q11*G$2/[1]Eq_de_Bateman_avec_RK1!Q$2</f>
        <v>5.3182478602727748E-5</v>
      </c>
      <c r="U11" s="10">
        <f>[1]Eq_de_Bateman_avec_RK1!S11*H$2/[1]Eq_de_Bateman_avec_RK1!S$2</f>
        <v>3.2956588290665247E-5</v>
      </c>
      <c r="V11" s="10">
        <f>[1]Eq_de_Bateman_avec_RK1!W11*K$2/[1]Eq_de_Bateman_avec_RK1!W$2</f>
        <v>7.451642201047156E-5</v>
      </c>
      <c r="W11" s="10">
        <f>[1]Eq_de_Bateman_avec_RK1!Y11*J$2/[1]Eq_de_Bateman_avec_RK1!Y$2</f>
        <v>1.6422532993123184E-2</v>
      </c>
      <c r="AB11">
        <f t="shared" si="12"/>
        <v>1.8</v>
      </c>
      <c r="AC11" s="13">
        <f t="shared" si="2"/>
        <v>-0.3579045728928531</v>
      </c>
      <c r="AD11" s="13">
        <f t="shared" si="3"/>
        <v>1.4076360845549367E-3</v>
      </c>
      <c r="AE11" s="13">
        <f t="shared" si="4"/>
        <v>-3.2968678241568116E-3</v>
      </c>
      <c r="AF11" s="13">
        <f t="shared" si="5"/>
        <v>-1.4513566607343342E-3</v>
      </c>
      <c r="AG11" s="13">
        <f t="shared" si="6"/>
        <v>-2.5256507413783564E-2</v>
      </c>
      <c r="AH11" s="13">
        <f t="shared" si="7"/>
        <v>1.3916928294503874E-3</v>
      </c>
      <c r="AI11" s="13">
        <f t="shared" si="8"/>
        <v>5.9381208924680377E-3</v>
      </c>
      <c r="AJ11" s="13">
        <f t="shared" si="9"/>
        <v>1.5555593979974631E-3</v>
      </c>
      <c r="AM11">
        <f t="shared" si="13"/>
        <v>1.8</v>
      </c>
      <c r="AN11" s="1">
        <f t="shared" si="14"/>
        <v>0.74525229900000001</v>
      </c>
      <c r="AO11" s="12">
        <f t="shared" si="15"/>
        <v>4.3157626005525416E-3</v>
      </c>
      <c r="AP11" s="12">
        <f t="shared" si="16"/>
        <v>0.67285387871040969</v>
      </c>
      <c r="AQ11" s="12">
        <f t="shared" si="17"/>
        <v>0.25221418337415957</v>
      </c>
      <c r="AR11" s="12">
        <f t="shared" si="18"/>
        <v>4.1641696431720769E-2</v>
      </c>
      <c r="AS11" s="12">
        <f t="shared" si="19"/>
        <v>1.8370511595026961E-2</v>
      </c>
      <c r="AT11" s="12">
        <f t="shared" si="20"/>
        <v>1.0603967288130432E-2</v>
      </c>
      <c r="AW11">
        <f t="shared" si="21"/>
        <v>0.75</v>
      </c>
      <c r="AX11" s="1">
        <f t="shared" si="22"/>
        <v>0.74975898072184288</v>
      </c>
      <c r="AY11" s="12">
        <f t="shared" si="23"/>
        <v>3.3141374525015202E-3</v>
      </c>
      <c r="AZ11" s="12">
        <f t="shared" si="24"/>
        <v>0.68427119986057405</v>
      </c>
      <c r="BA11" s="12">
        <f t="shared" si="25"/>
        <v>0.23998661415423692</v>
      </c>
      <c r="BB11" s="12">
        <f t="shared" si="26"/>
        <v>4.4668864401444776E-2</v>
      </c>
      <c r="BC11" s="12">
        <f t="shared" si="27"/>
        <v>1.7165729458110866E-2</v>
      </c>
      <c r="BD11" s="12">
        <f t="shared" si="28"/>
        <v>1.0593454673131778E-2</v>
      </c>
    </row>
    <row r="12" spans="1:56">
      <c r="B12">
        <f t="shared" si="10"/>
        <v>730</v>
      </c>
      <c r="C12">
        <f t="shared" si="11"/>
        <v>2</v>
      </c>
      <c r="D12" s="10">
        <v>2.0887000000000002E-3</v>
      </c>
      <c r="E12" s="10">
        <v>7.8901999999999998E-4</v>
      </c>
      <c r="F12" s="10">
        <v>1.2731E-4</v>
      </c>
      <c r="G12" s="10">
        <v>5.7046999999999998E-5</v>
      </c>
      <c r="H12" s="10">
        <v>3.2688999999999998E-5</v>
      </c>
      <c r="I12" s="10">
        <v>1.3916E-5</v>
      </c>
      <c r="J12" s="10">
        <v>1.5788E-2</v>
      </c>
      <c r="K12" s="10">
        <v>5.5730999999999999E-5</v>
      </c>
      <c r="N12" s="11">
        <f>[1]Eq_de_Bateman_avec_RK1!F12</f>
        <v>0.83333333333333337</v>
      </c>
      <c r="O12" s="11">
        <f>[1]Eq_de_Bateman_avec_RK1!G12</f>
        <v>26280000</v>
      </c>
      <c r="P12" s="10">
        <f>[1]Eq_de_Bateman_avec_RK1!I12*I$2/[1]Eq_de_Bateman_avec_RK1!I$2</f>
        <v>1.0280658285259846E-5</v>
      </c>
      <c r="Q12" s="10">
        <f>[1]Eq_de_Bateman_avec_RK1!K12*D$2/[1]Eq_de_Bateman_avec_RK1!K$2</f>
        <v>2.1429440138500161E-3</v>
      </c>
      <c r="R12" s="10">
        <f>[1]Eq_de_Bateman_avec_RK1!M12*E$2/[1]Eq_de_Bateman_avec_RK1!M$2</f>
        <v>7.5247459391400624E-4</v>
      </c>
      <c r="S12" s="10">
        <f>[1]Eq_de_Bateman_avec_RK1!O12*F$2/[1]Eq_de_Bateman_avec_RK1!O$2</f>
        <v>1.3790077134519777E-4</v>
      </c>
      <c r="T12" s="10">
        <f>[1]Eq_de_Bateman_avec_RK1!Q12*G$2/[1]Eq_de_Bateman_avec_RK1!Q$2</f>
        <v>5.3371225885949215E-5</v>
      </c>
      <c r="U12" s="10">
        <f>[1]Eq_de_Bateman_avec_RK1!S12*H$2/[1]Eq_de_Bateman_avec_RK1!S$2</f>
        <v>3.2967277523287321E-5</v>
      </c>
      <c r="V12" s="10">
        <f>[1]Eq_de_Bateman_avec_RK1!W12*K$2/[1]Eq_de_Bateman_avec_RK1!W$2</f>
        <v>7.3059777090371455E-5</v>
      </c>
      <c r="W12" s="10">
        <f>[1]Eq_de_Bateman_avec_RK1!Y12*J$2/[1]Eq_de_Bateman_avec_RK1!Y$2</f>
        <v>1.6379603189534006E-2</v>
      </c>
      <c r="AB12">
        <f t="shared" si="12"/>
        <v>2</v>
      </c>
      <c r="AC12" s="13">
        <f t="shared" si="2"/>
        <v>-0.40463111307333072</v>
      </c>
      <c r="AD12" s="13">
        <f t="shared" si="3"/>
        <v>2.3114728753439559E-4</v>
      </c>
      <c r="AE12" s="13">
        <f t="shared" si="4"/>
        <v>-1.8234563358802761E-3</v>
      </c>
      <c r="AF12" s="13">
        <f t="shared" si="5"/>
        <v>-4.8446255329961246E-3</v>
      </c>
      <c r="AG12" s="13">
        <f t="shared" si="6"/>
        <v>-2.6288356424495937E-2</v>
      </c>
      <c r="AH12" s="13">
        <f t="shared" si="7"/>
        <v>1.6306505108681802E-3</v>
      </c>
      <c r="AI12" s="13">
        <f t="shared" si="8"/>
        <v>-5.4776871925521125E-3</v>
      </c>
      <c r="AJ12" s="13">
        <f t="shared" si="9"/>
        <v>1.4167774586905791E-4</v>
      </c>
      <c r="AM12">
        <f t="shared" si="13"/>
        <v>2</v>
      </c>
      <c r="AN12" s="1">
        <f t="shared" si="14"/>
        <v>0.744241241</v>
      </c>
      <c r="AO12" s="12">
        <f t="shared" si="15"/>
        <v>4.4501806908064101E-3</v>
      </c>
      <c r="AP12" s="12">
        <f t="shared" si="16"/>
        <v>0.67074931151255579</v>
      </c>
      <c r="AQ12" s="12">
        <f t="shared" si="17"/>
        <v>0.25444007879160246</v>
      </c>
      <c r="AR12" s="12">
        <f t="shared" si="18"/>
        <v>4.1225490217089433E-2</v>
      </c>
      <c r="AS12" s="12">
        <f t="shared" si="19"/>
        <v>1.8549595533634233E-2</v>
      </c>
      <c r="AT12" s="12">
        <f t="shared" si="20"/>
        <v>1.058534325431181E-2</v>
      </c>
      <c r="AW12">
        <f t="shared" si="21"/>
        <v>0.83333333333333337</v>
      </c>
      <c r="AX12" s="1">
        <f t="shared" si="22"/>
        <v>0.74929935496311173</v>
      </c>
      <c r="AY12" s="12">
        <f t="shared" si="23"/>
        <v>3.2654461206793645E-3</v>
      </c>
      <c r="AZ12" s="12">
        <f t="shared" si="24"/>
        <v>0.68352336875475872</v>
      </c>
      <c r="BA12" s="12">
        <f t="shared" si="25"/>
        <v>0.24101702656377197</v>
      </c>
      <c r="BB12" s="12">
        <f t="shared" si="26"/>
        <v>4.4353549317854124E-2</v>
      </c>
      <c r="BC12" s="12">
        <f t="shared" si="27"/>
        <v>1.7237218447940024E-2</v>
      </c>
      <c r="BD12" s="12">
        <f t="shared" si="28"/>
        <v>1.0603390794995927E-2</v>
      </c>
    </row>
    <row r="13" spans="1:56">
      <c r="B13">
        <f t="shared" si="10"/>
        <v>803</v>
      </c>
      <c r="C13">
        <f t="shared" si="11"/>
        <v>2.2000000000000002</v>
      </c>
      <c r="D13" s="10">
        <v>2.0791E-3</v>
      </c>
      <c r="E13" s="10">
        <v>7.9469000000000002E-4</v>
      </c>
      <c r="F13" s="10">
        <v>1.2599E-4</v>
      </c>
      <c r="G13" s="10">
        <v>5.7503000000000002E-5</v>
      </c>
      <c r="H13" s="10">
        <v>3.2571999999999999E-5</v>
      </c>
      <c r="I13" s="10">
        <v>1.4326E-5</v>
      </c>
      <c r="J13" s="10">
        <v>1.5685999999999999E-2</v>
      </c>
      <c r="K13" s="10">
        <v>5.3121999999999997E-5</v>
      </c>
      <c r="N13" s="11">
        <f>[1]Eq_de_Bateman_avec_RK1!F13</f>
        <v>0.91666666666666663</v>
      </c>
      <c r="O13" s="11">
        <f>[1]Eq_de_Bateman_avec_RK1!G13</f>
        <v>28908000</v>
      </c>
      <c r="P13" s="10">
        <f>[1]Eq_de_Bateman_avec_RK1!I13*I$2/[1]Eq_de_Bateman_avec_RK1!I$2</f>
        <v>1.0123405006731992E-5</v>
      </c>
      <c r="Q13" s="10">
        <f>[1]Eq_de_Bateman_avec_RK1!K13*D$2/[1]Eq_de_Bateman_avec_RK1!K$2</f>
        <v>2.1392564843293175E-3</v>
      </c>
      <c r="R13" s="10">
        <f>[1]Eq_de_Bateman_avec_RK1!M13*E$2/[1]Eq_de_Bateman_avec_RK1!M$2</f>
        <v>7.5519807499889262E-4</v>
      </c>
      <c r="S13" s="10">
        <f>[1]Eq_de_Bateman_avec_RK1!O13*F$2/[1]Eq_de_Bateman_avec_RK1!O$2</f>
        <v>1.3687558928013828E-4</v>
      </c>
      <c r="T13" s="10">
        <f>[1]Eq_de_Bateman_avec_RK1!Q13*G$2/[1]Eq_de_Bateman_avec_RK1!Q$2</f>
        <v>5.3554809183788696E-5</v>
      </c>
      <c r="U13" s="10">
        <f>[1]Eq_de_Bateman_avec_RK1!S13*H$2/[1]Eq_de_Bateman_avec_RK1!S$2</f>
        <v>3.2973475457927482E-5</v>
      </c>
      <c r="V13" s="10">
        <f>[1]Eq_de_Bateman_avec_RK1!W13*K$2/[1]Eq_de_Bateman_avec_RK1!W$2</f>
        <v>7.1631700023759803E-5</v>
      </c>
      <c r="W13" s="10">
        <f>[1]Eq_de_Bateman_avec_RK1!Y13*J$2/[1]Eq_de_Bateman_avec_RK1!Y$2</f>
        <v>1.6336785607907075E-2</v>
      </c>
      <c r="Z13" s="12"/>
      <c r="AB13">
        <f t="shared" ref="AB13:AB39" si="29">C13</f>
        <v>2.2000000000000002</v>
      </c>
      <c r="AC13" s="13">
        <f t="shared" si="2"/>
        <v>-0.43922714285045589</v>
      </c>
      <c r="AD13" s="13">
        <f t="shared" si="3"/>
        <v>1.0002259599327574E-3</v>
      </c>
      <c r="AE13" s="13">
        <f t="shared" si="4"/>
        <v>-3.2874516211288461E-3</v>
      </c>
      <c r="AF13" s="13">
        <f t="shared" si="5"/>
        <v>-3.3896156532244306E-3</v>
      </c>
      <c r="AG13" s="13">
        <f t="shared" si="6"/>
        <v>-2.960669458585333E-2</v>
      </c>
      <c r="AH13" s="13">
        <f t="shared" si="7"/>
        <v>3.0017217766289054E-3</v>
      </c>
      <c r="AI13" s="13">
        <f t="shared" si="8"/>
        <v>3.0199622746550957E-3</v>
      </c>
      <c r="AJ13" s="13">
        <f t="shared" si="9"/>
        <v>1.3891908965373324E-3</v>
      </c>
      <c r="AM13">
        <f t="shared" si="13"/>
        <v>2.2000000000000002</v>
      </c>
      <c r="AN13" s="1">
        <f t="shared" si="14"/>
        <v>0.74316925600000006</v>
      </c>
      <c r="AO13" s="12">
        <f t="shared" si="15"/>
        <v>4.5879023822266397E-3</v>
      </c>
      <c r="AP13" s="12">
        <f t="shared" si="16"/>
        <v>0.66862951607352272</v>
      </c>
      <c r="AQ13" s="12">
        <f t="shared" si="17"/>
        <v>0.25663817287942275</v>
      </c>
      <c r="AR13" s="12">
        <f t="shared" si="18"/>
        <v>4.085689734183514E-2</v>
      </c>
      <c r="AS13" s="12">
        <f t="shared" si="19"/>
        <v>1.8724840791853208E-2</v>
      </c>
      <c r="AT13" s="12">
        <f t="shared" si="20"/>
        <v>1.0562670531139408E-2</v>
      </c>
      <c r="AW13">
        <f t="shared" si="21"/>
        <v>0.91666666666666663</v>
      </c>
      <c r="AX13" s="1">
        <f t="shared" si="22"/>
        <v>0.74883309657039387</v>
      </c>
      <c r="AY13" s="12">
        <f t="shared" si="23"/>
        <v>3.2174998709818933E-3</v>
      </c>
      <c r="AZ13" s="12">
        <f t="shared" si="24"/>
        <v>0.68277203838391498</v>
      </c>
      <c r="BA13" s="12">
        <f t="shared" si="25"/>
        <v>0.24203996702314037</v>
      </c>
      <c r="BB13" s="12">
        <f t="shared" si="26"/>
        <v>4.4051227393115615E-2</v>
      </c>
      <c r="BC13" s="12">
        <f t="shared" si="27"/>
        <v>1.7307279661962081E-2</v>
      </c>
      <c r="BD13" s="12">
        <f t="shared" si="28"/>
        <v>1.0611987666885267E-2</v>
      </c>
    </row>
    <row r="14" spans="1:56">
      <c r="B14">
        <f t="shared" si="10"/>
        <v>876</v>
      </c>
      <c r="C14">
        <f t="shared" si="11"/>
        <v>2.4</v>
      </c>
      <c r="D14" s="10">
        <v>2.0693999999999999E-3</v>
      </c>
      <c r="E14" s="10">
        <v>8.0018999999999999E-4</v>
      </c>
      <c r="F14" s="10">
        <v>1.2480999999999999E-4</v>
      </c>
      <c r="G14" s="10">
        <v>5.7942000000000002E-5</v>
      </c>
      <c r="H14" s="10">
        <v>3.2441000000000003E-5</v>
      </c>
      <c r="I14" s="10">
        <v>1.4741E-5</v>
      </c>
      <c r="J14" s="10">
        <v>1.5585E-2</v>
      </c>
      <c r="K14" s="10">
        <v>5.0624000000000002E-5</v>
      </c>
      <c r="N14" s="11">
        <f>[1]Eq_de_Bateman_avec_RK1!F14</f>
        <v>1</v>
      </c>
      <c r="O14" s="11">
        <f>[1]Eq_de_Bateman_avec_RK1!G14</f>
        <v>31536000</v>
      </c>
      <c r="P14" s="10">
        <f>[1]Eq_de_Bateman_avec_RK1!I14*I$2/[1]Eq_de_Bateman_avec_RK1!I$2</f>
        <v>9.9685570793909553E-6</v>
      </c>
      <c r="Q14" s="10">
        <f>[1]Eq_de_Bateman_avec_RK1!K14*D$2/[1]Eq_de_Bateman_avec_RK1!K$2</f>
        <v>2.135542674725952E-3</v>
      </c>
      <c r="R14" s="10">
        <f>[1]Eq_de_Bateman_avec_RK1!M14*E$2/[1]Eq_de_Bateman_avec_RK1!M$2</f>
        <v>7.5788774952049434E-4</v>
      </c>
      <c r="S14" s="10">
        <f>[1]Eq_de_Bateman_avec_RK1!O14*F$2/[1]Eq_de_Bateman_avec_RK1!O$2</f>
        <v>1.3588950804638048E-4</v>
      </c>
      <c r="T14" s="10">
        <f>[1]Eq_de_Bateman_avec_RK1!Q14*G$2/[1]Eq_de_Bateman_avec_RK1!Q$2</f>
        <v>5.3733411735977461E-5</v>
      </c>
      <c r="U14" s="10">
        <f>[1]Eq_de_Bateman_avec_RK1!S14*H$2/[1]Eq_de_Bateman_avec_RK1!S$2</f>
        <v>3.2975420634785672E-5</v>
      </c>
      <c r="V14" s="10">
        <f>[1]Eq_de_Bateman_avec_RK1!W14*K$2/[1]Eq_de_Bateman_avec_RK1!W$2</f>
        <v>7.0231630294288156E-5</v>
      </c>
      <c r="W14" s="10">
        <f>[1]Eq_de_Bateman_avec_RK1!Y14*J$2/[1]Eq_de_Bateman_avec_RK1!Y$2</f>
        <v>1.6294079954884418E-2</v>
      </c>
      <c r="Z14" s="1"/>
      <c r="AB14">
        <f t="shared" si="29"/>
        <v>2.4</v>
      </c>
      <c r="AC14" s="13">
        <f t="shared" si="2"/>
        <v>-0.47155917606325726</v>
      </c>
      <c r="AD14" s="13">
        <f t="shared" si="3"/>
        <v>1.7928113420151207E-3</v>
      </c>
      <c r="AE14" s="13">
        <f t="shared" si="4"/>
        <v>-4.6766117501315374E-3</v>
      </c>
      <c r="AF14" s="13">
        <f t="shared" si="5"/>
        <v>-2.2548679472170824E-3</v>
      </c>
      <c r="AG14" s="13">
        <f t="shared" si="6"/>
        <v>-3.2785763172482843E-2</v>
      </c>
      <c r="AH14" s="13">
        <f t="shared" si="7"/>
        <v>4.6167865292155953E-3</v>
      </c>
      <c r="AI14" s="13">
        <f t="shared" si="8"/>
        <v>1.1819720887564285E-2</v>
      </c>
      <c r="AJ14" s="13">
        <f t="shared" si="9"/>
        <v>2.6163211987857179E-3</v>
      </c>
      <c r="AM14">
        <f t="shared" si="13"/>
        <v>2.4</v>
      </c>
      <c r="AN14" s="1">
        <f t="shared" si="14"/>
        <v>0.74206001300000013</v>
      </c>
      <c r="AO14" s="12">
        <f t="shared" si="15"/>
        <v>4.7278628932131929E-3</v>
      </c>
      <c r="AP14" s="12">
        <f t="shared" si="16"/>
        <v>0.66650485315936292</v>
      </c>
      <c r="AQ14" s="12">
        <f t="shared" si="17"/>
        <v>0.25880063153328808</v>
      </c>
      <c r="AR14" s="12">
        <f t="shared" si="18"/>
        <v>4.0534740415934516E-2</v>
      </c>
      <c r="AS14" s="12">
        <f t="shared" si="19"/>
        <v>1.8895997297188952E-2</v>
      </c>
      <c r="AT14" s="12">
        <f t="shared" si="20"/>
        <v>1.0535914701012195E-2</v>
      </c>
      <c r="AW14">
        <f t="shared" si="21"/>
        <v>1</v>
      </c>
      <c r="AX14" s="1">
        <f t="shared" si="22"/>
        <v>0.74836020918158375</v>
      </c>
      <c r="AY14" s="12">
        <f t="shared" si="23"/>
        <v>3.1702869230442669E-3</v>
      </c>
      <c r="AZ14" s="12">
        <f t="shared" si="24"/>
        <v>0.68201742021756695</v>
      </c>
      <c r="BA14" s="12">
        <f t="shared" si="25"/>
        <v>0.24305549340181942</v>
      </c>
      <c r="BB14" s="12">
        <f t="shared" si="26"/>
        <v>4.3761508211390375E-2</v>
      </c>
      <c r="BC14" s="12">
        <f t="shared" si="27"/>
        <v>1.7375971464767378E-2</v>
      </c>
      <c r="BD14" s="12">
        <f t="shared" si="28"/>
        <v>1.0619319781411642E-2</v>
      </c>
    </row>
    <row r="15" spans="1:56">
      <c r="B15">
        <f t="shared" si="10"/>
        <v>949</v>
      </c>
      <c r="C15">
        <f t="shared" si="11"/>
        <v>2.6</v>
      </c>
      <c r="D15" s="10">
        <v>2.0595000000000001E-3</v>
      </c>
      <c r="E15" s="10">
        <v>8.0553000000000005E-4</v>
      </c>
      <c r="F15" s="10">
        <v>1.2376999999999999E-4</v>
      </c>
      <c r="G15" s="10">
        <v>5.8365000000000001E-5</v>
      </c>
      <c r="H15" s="10">
        <v>3.2299999999999999E-5</v>
      </c>
      <c r="I15" s="10">
        <v>1.5157000000000001E-5</v>
      </c>
      <c r="J15" s="10">
        <v>1.5483E-2</v>
      </c>
      <c r="K15" s="10">
        <v>4.8233999999999999E-5</v>
      </c>
      <c r="N15" s="11">
        <f>[1]Eq_de_Bateman_avec_RK1!F15</f>
        <v>1.0833333333333333</v>
      </c>
      <c r="O15" s="11">
        <f>[1]Eq_de_Bateman_avec_RK1!G15</f>
        <v>34164000</v>
      </c>
      <c r="P15" s="10">
        <f>[1]Eq_de_Bateman_avec_RK1!I15*I$2/[1]Eq_de_Bateman_avec_RK1!I$2</f>
        <v>9.8160777109079217E-6</v>
      </c>
      <c r="Q15" s="10">
        <f>[1]Eq_de_Bateman_avec_RK1!K15*D$2/[1]Eq_de_Bateman_avec_RK1!K$2</f>
        <v>2.1318033258479812E-3</v>
      </c>
      <c r="R15" s="10">
        <f>[1]Eq_de_Bateman_avec_RK1!M15*E$2/[1]Eq_de_Bateman_avec_RK1!M$2</f>
        <v>7.6054376219568897E-4</v>
      </c>
      <c r="S15" s="10">
        <f>[1]Eq_de_Bateman_avec_RK1!O15*F$2/[1]Eq_de_Bateman_avec_RK1!O$2</f>
        <v>1.3494130151053629E-4</v>
      </c>
      <c r="T15" s="10">
        <f>[1]Eq_de_Bateman_avec_RK1!Q15*G$2/[1]Eq_de_Bateman_avec_RK1!Q$2</f>
        <v>5.3907210916854102E-5</v>
      </c>
      <c r="U15" s="10">
        <f>[1]Eq_de_Bateman_avec_RK1!S15*H$2/[1]Eq_de_Bateman_avec_RK1!S$2</f>
        <v>3.2973342492794573E-5</v>
      </c>
      <c r="V15" s="10">
        <f>[1]Eq_de_Bateman_avec_RK1!W15*K$2/[1]Eq_de_Bateman_avec_RK1!W$2</f>
        <v>6.8859018383783346E-5</v>
      </c>
      <c r="W15" s="10">
        <f>[1]Eq_de_Bateman_avec_RK1!Y15*J$2/[1]Eq_de_Bateman_avec_RK1!Y$2</f>
        <v>1.6251485937874951E-2</v>
      </c>
      <c r="AB15">
        <f t="shared" si="29"/>
        <v>2.6</v>
      </c>
      <c r="AC15" s="13">
        <f t="shared" si="2"/>
        <v>-0.50928750056154504</v>
      </c>
      <c r="AD15" s="13">
        <f t="shared" si="3"/>
        <v>6.7537112159333937E-4</v>
      </c>
      <c r="AE15" s="13">
        <f t="shared" si="4"/>
        <v>-3.4261601754036132E-3</v>
      </c>
      <c r="AF15" s="13">
        <f t="shared" si="5"/>
        <v>-5.0635748535558843E-3</v>
      </c>
      <c r="AG15" s="13">
        <f t="shared" si="6"/>
        <v>-3.3915988540338365E-2</v>
      </c>
      <c r="AH15" s="13">
        <f t="shared" si="7"/>
        <v>5.0233126615111803E-3</v>
      </c>
      <c r="AI15" s="13">
        <f t="shared" si="8"/>
        <v>9.8029971722958542E-4</v>
      </c>
      <c r="AJ15" s="13">
        <f t="shared" si="9"/>
        <v>1.3275446318953346E-3</v>
      </c>
      <c r="AM15">
        <f t="shared" si="13"/>
        <v>2.6</v>
      </c>
      <c r="AN15" s="1">
        <f t="shared" si="14"/>
        <v>0.74089226599999991</v>
      </c>
      <c r="AO15" s="12">
        <f t="shared" si="15"/>
        <v>4.8689481123561909E-3</v>
      </c>
      <c r="AP15" s="12">
        <f t="shared" si="16"/>
        <v>0.66436177375348671</v>
      </c>
      <c r="AQ15" s="12">
        <f t="shared" si="17"/>
        <v>0.26093834268746441</v>
      </c>
      <c r="AR15" s="12">
        <f t="shared" si="18"/>
        <v>4.0260333882335332E-2</v>
      </c>
      <c r="AS15" s="12">
        <f t="shared" si="19"/>
        <v>1.906394579640544E-2</v>
      </c>
      <c r="AT15" s="12">
        <f t="shared" si="20"/>
        <v>1.05066557679521E-2</v>
      </c>
      <c r="AW15">
        <f t="shared" si="21"/>
        <v>1.0833333333333333</v>
      </c>
      <c r="AX15" s="1">
        <f t="shared" si="22"/>
        <v>0.7478806985465104</v>
      </c>
      <c r="AY15" s="12">
        <f t="shared" si="23"/>
        <v>3.1237956798945204E-3</v>
      </c>
      <c r="AZ15" s="12">
        <f t="shared" si="24"/>
        <v>0.68125971945508346</v>
      </c>
      <c r="BA15" s="12">
        <f t="shared" si="25"/>
        <v>0.24406366320418396</v>
      </c>
      <c r="BB15" s="12">
        <f t="shared" si="26"/>
        <v>4.3484012526654056E-2</v>
      </c>
      <c r="BC15" s="12">
        <f t="shared" si="27"/>
        <v>1.7443350346161388E-2</v>
      </c>
      <c r="BD15" s="12">
        <f t="shared" si="28"/>
        <v>1.0625458788022589E-2</v>
      </c>
    </row>
    <row r="16" spans="1:56">
      <c r="B16">
        <f t="shared" si="10"/>
        <v>1022</v>
      </c>
      <c r="C16">
        <f t="shared" si="11"/>
        <v>2.8</v>
      </c>
      <c r="D16" s="10">
        <v>2.0495000000000001E-3</v>
      </c>
      <c r="E16" s="10">
        <v>8.1070999999999997E-4</v>
      </c>
      <c r="F16" s="10">
        <v>1.2284000000000001E-4</v>
      </c>
      <c r="G16" s="10">
        <v>5.8773999999999997E-5</v>
      </c>
      <c r="H16" s="10">
        <v>3.2149E-5</v>
      </c>
      <c r="I16" s="10">
        <v>1.5571999999999999E-5</v>
      </c>
      <c r="J16" s="10">
        <v>1.5382E-2</v>
      </c>
      <c r="K16" s="10">
        <v>4.5946999999999999E-5</v>
      </c>
      <c r="N16" s="11">
        <f>[1]Eq_de_Bateman_avec_RK1!F16</f>
        <v>1.1666666666666667</v>
      </c>
      <c r="O16" s="11">
        <f>[1]Eq_de_Bateman_avec_RK1!G16</f>
        <v>36792000</v>
      </c>
      <c r="P16" s="10">
        <f>[1]Eq_de_Bateman_avec_RK1!I16*I$2/[1]Eq_de_Bateman_avec_RK1!I$2</f>
        <v>9.6659306717307057E-6</v>
      </c>
      <c r="Q16" s="10">
        <f>[1]Eq_de_Bateman_avec_RK1!K16*D$2/[1]Eq_de_Bateman_avec_RK1!K$2</f>
        <v>2.1280391640190639E-3</v>
      </c>
      <c r="R16" s="10">
        <f>[1]Eq_de_Bateman_avec_RK1!M16*E$2/[1]Eq_de_Bateman_avec_RK1!M$2</f>
        <v>7.6316625951921354E-4</v>
      </c>
      <c r="S16" s="10">
        <f>[1]Eq_de_Bateman_avec_RK1!O16*F$2/[1]Eq_de_Bateman_avec_RK1!O$2</f>
        <v>1.3402977852409404E-4</v>
      </c>
      <c r="T16" s="10">
        <f>[1]Eq_de_Bateman_avec_RK1!Q16*G$2/[1]Eq_de_Bateman_avec_RK1!Q$2</f>
        <v>5.4076378406602848E-5</v>
      </c>
      <c r="U16" s="10">
        <f>[1]Eq_de_Bateman_avec_RK1!S16*H$2/[1]Eq_de_Bateman_avec_RK1!S$2</f>
        <v>3.2967461667631178E-5</v>
      </c>
      <c r="V16" s="10">
        <f>[1]Eq_de_Bateman_avec_RK1!W16*K$2/[1]Eq_de_Bateman_avec_RK1!W$2</f>
        <v>6.7513325556446847E-5</v>
      </c>
      <c r="W16" s="10">
        <f>[1]Eq_de_Bateman_avec_RK1!Y16*J$2/[1]Eq_de_Bateman_avec_RK1!Y$2</f>
        <v>1.6209003265052476E-2</v>
      </c>
      <c r="AB16">
        <f t="shared" si="29"/>
        <v>2.8</v>
      </c>
      <c r="AC16" s="13">
        <f t="shared" si="2"/>
        <v>-0.53686526739844886</v>
      </c>
      <c r="AD16" s="13">
        <f t="shared" si="3"/>
        <v>1.5488359480331148E-3</v>
      </c>
      <c r="AE16" s="13">
        <f t="shared" si="4"/>
        <v>-4.7840916711170264E-3</v>
      </c>
      <c r="AF16" s="13">
        <f t="shared" si="5"/>
        <v>-4.2157967889554556E-3</v>
      </c>
      <c r="AG16" s="13">
        <f t="shared" si="6"/>
        <v>-3.6948684822979111E-2</v>
      </c>
      <c r="AH16" s="13">
        <f t="shared" si="7"/>
        <v>6.9103734835614687E-3</v>
      </c>
      <c r="AI16" s="13">
        <f t="shared" si="8"/>
        <v>1.0194853759732123E-2</v>
      </c>
      <c r="AJ16" s="13">
        <f t="shared" si="9"/>
        <v>2.6397917341213391E-3</v>
      </c>
      <c r="AK16" s="1"/>
      <c r="AM16">
        <f t="shared" si="13"/>
        <v>2.8</v>
      </c>
      <c r="AN16" s="1">
        <f t="shared" si="14"/>
        <v>0.739682693</v>
      </c>
      <c r="AO16" s="12">
        <f t="shared" si="15"/>
        <v>5.0104403348531501E-3</v>
      </c>
      <c r="AP16" s="12">
        <f t="shared" si="16"/>
        <v>0.662217062309987</v>
      </c>
      <c r="AQ16" s="12">
        <f t="shared" si="17"/>
        <v>0.26304576521976297</v>
      </c>
      <c r="AR16" s="12">
        <f t="shared" si="18"/>
        <v>4.0023161661293598E-2</v>
      </c>
      <c r="AS16" s="12">
        <f t="shared" si="19"/>
        <v>1.9228931722483873E-2</v>
      </c>
      <c r="AT16" s="12">
        <f t="shared" si="20"/>
        <v>1.0474638751619405E-2</v>
      </c>
      <c r="AW16">
        <f t="shared" si="21"/>
        <v>1.1666666666666667</v>
      </c>
      <c r="AX16" s="1">
        <f t="shared" si="22"/>
        <v>0.747394572445643</v>
      </c>
      <c r="AY16" s="12">
        <f t="shared" si="23"/>
        <v>3.0780147256678392E-3</v>
      </c>
      <c r="AZ16" s="12">
        <f t="shared" si="24"/>
        <v>0.68049913519748784</v>
      </c>
      <c r="BA16" s="12">
        <f t="shared" si="25"/>
        <v>0.24506453356393915</v>
      </c>
      <c r="BB16" s="12">
        <f t="shared" si="26"/>
        <v>4.3218371948581261E-2</v>
      </c>
      <c r="BC16" s="12">
        <f t="shared" si="27"/>
        <v>1.7509470976723812E-2</v>
      </c>
      <c r="BD16" s="12">
        <f t="shared" si="28"/>
        <v>1.0630473587600149E-2</v>
      </c>
    </row>
    <row r="17" spans="2:56">
      <c r="B17">
        <f t="shared" si="10"/>
        <v>1095</v>
      </c>
      <c r="C17">
        <f t="shared" si="11"/>
        <v>3</v>
      </c>
      <c r="D17" s="10">
        <v>2.0393999999999998E-3</v>
      </c>
      <c r="E17" s="10">
        <v>8.1572000000000003E-4</v>
      </c>
      <c r="F17" s="10">
        <v>1.2202E-4</v>
      </c>
      <c r="G17" s="10">
        <v>5.9169000000000002E-5</v>
      </c>
      <c r="H17" s="10">
        <v>3.1989000000000002E-5</v>
      </c>
      <c r="I17" s="10">
        <v>1.5985E-5</v>
      </c>
      <c r="J17" s="10">
        <v>1.5282E-2</v>
      </c>
      <c r="K17" s="10">
        <v>4.3760000000000001E-5</v>
      </c>
      <c r="N17" s="11">
        <f>[1]Eq_de_Bateman_avec_RK1!F17</f>
        <v>1.25</v>
      </c>
      <c r="O17" s="11">
        <f>[1]Eq_de_Bateman_avec_RK1!G17</f>
        <v>39420000</v>
      </c>
      <c r="P17" s="10">
        <f>[1]Eq_de_Bateman_avec_RK1!I17*I$2/[1]Eq_de_Bateman_avec_RK1!I$2</f>
        <v>9.5180802864755161E-6</v>
      </c>
      <c r="Q17" s="10">
        <f>[1]Eq_de_Bateman_avec_RK1!K17*D$2/[1]Eq_de_Bateman_avec_RK1!K$2</f>
        <v>2.124250901350151E-3</v>
      </c>
      <c r="R17" s="10">
        <f>[1]Eq_de_Bateman_avec_RK1!M17*E$2/[1]Eq_de_Bateman_avec_RK1!M$2</f>
        <v>7.6575538969551524E-4</v>
      </c>
      <c r="S17" s="10">
        <f>[1]Eq_de_Bateman_avec_RK1!O17*F$2/[1]Eq_de_Bateman_avec_RK1!O$2</f>
        <v>1.3315378194756223E-4</v>
      </c>
      <c r="T17" s="10">
        <f>[1]Eq_de_Bateman_avec_RK1!Q17*G$2/[1]Eq_de_Bateman_avec_RK1!Q$2</f>
        <v>5.4241080357668292E-5</v>
      </c>
      <c r="U17" s="10">
        <f>[1]Eq_de_Bateman_avec_RK1!S17*H$2/[1]Eq_de_Bateman_avec_RK1!S$2</f>
        <v>3.2957990280677064E-5</v>
      </c>
      <c r="V17" s="10">
        <f>[1]Eq_de_Bateman_avec_RK1!W17*K$2/[1]Eq_de_Bateman_avec_RK1!W$2</f>
        <v>6.6194023647288456E-5</v>
      </c>
      <c r="W17" s="10">
        <f>[1]Eq_de_Bateman_avec_RK1!Y17*J$2/[1]Eq_de_Bateman_avec_RK1!Y$2</f>
        <v>1.6166631645353681E-2</v>
      </c>
      <c r="AB17">
        <f t="shared" si="29"/>
        <v>3</v>
      </c>
      <c r="AC17" s="13">
        <f t="shared" si="2"/>
        <v>-0.56921936683508445</v>
      </c>
      <c r="AD17" s="13">
        <f t="shared" si="3"/>
        <v>4.1852739709810437E-4</v>
      </c>
      <c r="AE17" s="13">
        <f t="shared" si="4"/>
        <v>-3.706342513888179E-3</v>
      </c>
      <c r="AF17" s="13">
        <f t="shared" si="5"/>
        <v>-6.4704366741353044E-3</v>
      </c>
      <c r="AG17" s="13">
        <f t="shared" si="6"/>
        <v>-3.8151011509130667E-2</v>
      </c>
      <c r="AH17" s="13">
        <f t="shared" si="7"/>
        <v>7.4823556219086934E-3</v>
      </c>
      <c r="AI17" s="13">
        <f t="shared" si="8"/>
        <v>-1.9207255076960015E-4</v>
      </c>
      <c r="AJ17" s="13">
        <f t="shared" si="9"/>
        <v>1.306990671535848E-3</v>
      </c>
      <c r="AK17" s="1"/>
      <c r="AM17">
        <f t="shared" si="13"/>
        <v>3</v>
      </c>
      <c r="AN17" s="1">
        <f t="shared" si="14"/>
        <v>0.73842889699999992</v>
      </c>
      <c r="AO17" s="12">
        <f t="shared" si="15"/>
        <v>5.1520600229164656E-3</v>
      </c>
      <c r="AP17" s="12">
        <f t="shared" si="16"/>
        <v>0.66007248901040783</v>
      </c>
      <c r="AQ17" s="12">
        <f t="shared" si="17"/>
        <v>0.26512071886049177</v>
      </c>
      <c r="AR17" s="12">
        <f t="shared" si="18"/>
        <v>3.9823495693993682E-2</v>
      </c>
      <c r="AS17" s="12">
        <f t="shared" si="19"/>
        <v>1.9391031496970253E-2</v>
      </c>
      <c r="AT17" s="12">
        <f t="shared" si="20"/>
        <v>1.044020491522016E-2</v>
      </c>
      <c r="AW17">
        <f t="shared" si="21"/>
        <v>1.25</v>
      </c>
      <c r="AX17" s="1">
        <f t="shared" si="22"/>
        <v>0.74690184061135245</v>
      </c>
      <c r="AY17" s="12">
        <f t="shared" si="23"/>
        <v>3.0329328233104661E-3</v>
      </c>
      <c r="AZ17" s="12">
        <f t="shared" si="24"/>
        <v>0.67973586061473346</v>
      </c>
      <c r="BA17" s="12">
        <f t="shared" si="25"/>
        <v>0.24605816123909321</v>
      </c>
      <c r="BB17" s="12">
        <f t="shared" si="26"/>
        <v>4.2964228636919954E-2</v>
      </c>
      <c r="BC17" s="12">
        <f t="shared" si="27"/>
        <v>1.7574386261803267E-2</v>
      </c>
      <c r="BD17" s="12">
        <f t="shared" si="28"/>
        <v>1.0634430424139519E-2</v>
      </c>
    </row>
    <row r="18" spans="2:56">
      <c r="B18">
        <f t="shared" si="10"/>
        <v>1168</v>
      </c>
      <c r="C18">
        <f t="shared" si="11"/>
        <v>3.2</v>
      </c>
      <c r="D18" s="10">
        <v>2.0290999999999998E-3</v>
      </c>
      <c r="E18" s="10">
        <v>8.2056999999999996E-4</v>
      </c>
      <c r="F18" s="10">
        <v>1.2129999999999999E-4</v>
      </c>
      <c r="G18" s="10">
        <v>5.9552000000000002E-5</v>
      </c>
      <c r="H18" s="10">
        <v>3.1822999999999997E-5</v>
      </c>
      <c r="I18" s="10">
        <v>1.6395000000000001E-5</v>
      </c>
      <c r="J18" s="10">
        <v>1.5181E-2</v>
      </c>
      <c r="K18" s="10">
        <v>4.1668999999999997E-5</v>
      </c>
      <c r="N18" s="11">
        <f>[1]Eq_de_Bateman_avec_RK1!F18</f>
        <v>1.3333333333333333</v>
      </c>
      <c r="O18" s="11">
        <f>[1]Eq_de_Bateman_avec_RK1!G18</f>
        <v>42048000</v>
      </c>
      <c r="P18" s="10">
        <f>[1]Eq_de_Bateman_avec_RK1!I18*I$2/[1]Eq_de_Bateman_avec_RK1!I$2</f>
        <v>9.3724914254503778E-6</v>
      </c>
      <c r="Q18" s="10">
        <f>[1]Eq_de_Bateman_avec_RK1!K18*D$2/[1]Eq_de_Bateman_avec_RK1!K$2</f>
        <v>2.1204392360061235E-3</v>
      </c>
      <c r="R18" s="10">
        <f>[1]Eq_de_Bateman_avec_RK1!M18*E$2/[1]Eq_de_Bateman_avec_RK1!M$2</f>
        <v>7.6831130257213091E-4</v>
      </c>
      <c r="S18" s="10">
        <f>[1]Eq_de_Bateman_avec_RK1!O18*F$2/[1]Eq_de_Bateman_avec_RK1!O$2</f>
        <v>1.3231218770176352E-4</v>
      </c>
      <c r="T18" s="10">
        <f>[1]Eq_de_Bateman_avec_RK1!Q18*G$2/[1]Eq_de_Bateman_avec_RK1!Q$2</f>
        <v>5.4401477556480813E-5</v>
      </c>
      <c r="U18" s="10">
        <f>[1]Eq_de_Bateman_avec_RK1!S18*H$2/[1]Eq_de_Bateman_avec_RK1!S$2</f>
        <v>3.2945132219191823E-5</v>
      </c>
      <c r="V18" s="10">
        <f>[1]Eq_de_Bateman_avec_RK1!W18*K$2/[1]Eq_de_Bateman_avec_RK1!W$2</f>
        <v>6.4900594854711216E-5</v>
      </c>
      <c r="W18" s="10">
        <f>[1]Eq_de_Bateman_avec_RK1!Y18*J$2/[1]Eq_de_Bateman_avec_RK1!Y$2</f>
        <v>1.6124370788476134E-2</v>
      </c>
      <c r="AB18">
        <f t="shared" si="29"/>
        <v>3.2</v>
      </c>
      <c r="AC18" s="13">
        <f t="shared" si="2"/>
        <v>-0.59274280495137455</v>
      </c>
      <c r="AD18" s="13">
        <f t="shared" si="3"/>
        <v>1.387086299857467E-3</v>
      </c>
      <c r="AE18" s="13">
        <f t="shared" si="4"/>
        <v>-5.0117331757478208E-3</v>
      </c>
      <c r="AF18" s="13">
        <f t="shared" si="5"/>
        <v>-5.8633366007671663E-3</v>
      </c>
      <c r="AG18" s="13">
        <f t="shared" si="6"/>
        <v>-4.1038759972454465E-2</v>
      </c>
      <c r="AH18" s="13">
        <f t="shared" si="7"/>
        <v>9.6484919370937467E-3</v>
      </c>
      <c r="AI18" s="13">
        <f t="shared" si="8"/>
        <v>9.4223465440950883E-3</v>
      </c>
      <c r="AJ18" s="13">
        <f t="shared" si="9"/>
        <v>2.705806888794265E-3</v>
      </c>
      <c r="AM18">
        <f t="shared" si="13"/>
        <v>3.2</v>
      </c>
      <c r="AN18" s="1">
        <f t="shared" si="14"/>
        <v>0.73710793699999999</v>
      </c>
      <c r="AO18" s="12">
        <f t="shared" si="15"/>
        <v>5.2936751921041931E-3</v>
      </c>
      <c r="AP18" s="12">
        <f t="shared" si="16"/>
        <v>0.65791572123581676</v>
      </c>
      <c r="AQ18" s="12">
        <f t="shared" si="17"/>
        <v>0.26717498227128711</v>
      </c>
      <c r="AR18" s="12">
        <f t="shared" si="18"/>
        <v>3.9659456278517864E-2</v>
      </c>
      <c r="AS18" s="12">
        <f t="shared" si="19"/>
        <v>1.9551524650045927E-2</v>
      </c>
      <c r="AT18" s="12">
        <f t="shared" si="20"/>
        <v>1.0404640372228144E-2</v>
      </c>
      <c r="AW18">
        <f t="shared" si="21"/>
        <v>1.3333333333333333</v>
      </c>
      <c r="AX18" s="1">
        <f t="shared" si="22"/>
        <v>0.74640251465165064</v>
      </c>
      <c r="AY18" s="12">
        <f t="shared" si="23"/>
        <v>2.9885389122760999E-3</v>
      </c>
      <c r="AZ18" s="12">
        <f t="shared" si="24"/>
        <v>0.678970083108552</v>
      </c>
      <c r="BA18" s="12">
        <f t="shared" si="25"/>
        <v>0.24704460260744063</v>
      </c>
      <c r="BB18" s="12">
        <f t="shared" si="26"/>
        <v>4.2721235004154458E-2</v>
      </c>
      <c r="BC18" s="12">
        <f t="shared" si="27"/>
        <v>1.7638147393987003E-2</v>
      </c>
      <c r="BD18" s="12">
        <f t="shared" si="28"/>
        <v>1.0637392973589805E-2</v>
      </c>
    </row>
    <row r="19" spans="2:56">
      <c r="B19">
        <f t="shared" si="10"/>
        <v>1241</v>
      </c>
      <c r="C19">
        <f t="shared" si="11"/>
        <v>3.4</v>
      </c>
      <c r="D19" s="10">
        <v>2.0187999999999998E-3</v>
      </c>
      <c r="E19" s="10">
        <v>8.2525999999999997E-4</v>
      </c>
      <c r="F19" s="10">
        <v>1.2068E-4</v>
      </c>
      <c r="G19" s="10">
        <v>5.9923999999999998E-5</v>
      </c>
      <c r="H19" s="10">
        <v>3.1652000000000001E-5</v>
      </c>
      <c r="I19" s="10">
        <v>1.6799999999999998E-5</v>
      </c>
      <c r="J19" s="10">
        <v>1.508E-2</v>
      </c>
      <c r="K19" s="10">
        <v>3.9669000000000003E-5</v>
      </c>
      <c r="N19" s="11">
        <f>[1]Eq_de_Bateman_avec_RK1!F19</f>
        <v>1.4166666666666667</v>
      </c>
      <c r="O19" s="11">
        <f>[1]Eq_de_Bateman_avec_RK1!G19</f>
        <v>44676000</v>
      </c>
      <c r="P19" s="10">
        <f>[1]Eq_de_Bateman_avec_RK1!I19*I$2/[1]Eq_de_Bateman_avec_RK1!I$2</f>
        <v>9.229129496308207E-6</v>
      </c>
      <c r="Q19" s="10">
        <f>[1]Eq_de_Bateman_avec_RK1!K19*D$2/[1]Eq_de_Bateman_avec_RK1!K$2</f>
        <v>2.1166048524674584E-3</v>
      </c>
      <c r="R19" s="10">
        <f>[1]Eq_de_Bateman_avec_RK1!M19*E$2/[1]Eq_de_Bateman_avec_RK1!M$2</f>
        <v>7.7083414957456874E-4</v>
      </c>
      <c r="S19" s="10">
        <f>[1]Eq_de_Bateman_avec_RK1!O19*F$2/[1]Eq_de_Bateman_avec_RK1!O$2</f>
        <v>1.3150390384552169E-4</v>
      </c>
      <c r="T19" s="10">
        <f>[1]Eq_de_Bateman_avec_RK1!Q19*G$2/[1]Eq_de_Bateman_avec_RK1!Q$2</f>
        <v>5.4557725580623707E-5</v>
      </c>
      <c r="U19" s="10">
        <f>[1]Eq_de_Bateman_avec_RK1!S19*H$2/[1]Eq_de_Bateman_avec_RK1!S$2</f>
        <v>3.2929083407956671E-5</v>
      </c>
      <c r="V19" s="10">
        <f>[1]Eq_de_Bateman_avec_RK1!W19*K$2/[1]Eq_de_Bateman_avec_RK1!W$2</f>
        <v>6.3632531537166051E-5</v>
      </c>
      <c r="W19" s="10">
        <f>[1]Eq_de_Bateman_avec_RK1!Y19*J$2/[1]Eq_de_Bateman_avec_RK1!Y$2</f>
        <v>1.6082220404876314E-2</v>
      </c>
      <c r="AB19">
        <f t="shared" si="29"/>
        <v>3.4</v>
      </c>
      <c r="AC19" s="13">
        <f t="shared" si="2"/>
        <v>-0.61462611521219324</v>
      </c>
      <c r="AD19" s="13">
        <f t="shared" si="3"/>
        <v>2.3444238227577508E-3</v>
      </c>
      <c r="AE19" s="13">
        <f t="shared" si="4"/>
        <v>-6.2518690235342711E-3</v>
      </c>
      <c r="AF19" s="13">
        <f t="shared" si="5"/>
        <v>-5.5480546102004459E-3</v>
      </c>
      <c r="AG19" s="13">
        <f t="shared" si="6"/>
        <v>-4.3832702682101633E-2</v>
      </c>
      <c r="AH19" s="13">
        <f t="shared" si="7"/>
        <v>1.1941704410430298E-2</v>
      </c>
      <c r="AI19" s="13">
        <f t="shared" si="8"/>
        <v>1.9366822083920165E-2</v>
      </c>
      <c r="AJ19" s="13">
        <f t="shared" si="9"/>
        <v>4.1510241026078516E-3</v>
      </c>
      <c r="AM19">
        <f t="shared" si="13"/>
        <v>3.4</v>
      </c>
      <c r="AN19" s="1">
        <f t="shared" si="14"/>
        <v>0.73576761999999984</v>
      </c>
      <c r="AO19" s="12">
        <f t="shared" si="15"/>
        <v>5.4343244950083571E-3</v>
      </c>
      <c r="AP19" s="12">
        <f t="shared" si="16"/>
        <v>0.65576846124323884</v>
      </c>
      <c r="AQ19" s="12">
        <f t="shared" si="17"/>
        <v>0.26919151457086415</v>
      </c>
      <c r="AR19" s="12">
        <f t="shared" si="18"/>
        <v>3.9528621822199794E-2</v>
      </c>
      <c r="AS19" s="12">
        <f t="shared" si="19"/>
        <v>1.970949469072858E-2</v>
      </c>
      <c r="AT19" s="12">
        <f t="shared" si="20"/>
        <v>1.0367583177960457E-2</v>
      </c>
      <c r="AW19">
        <f t="shared" si="21"/>
        <v>1.4166666666666667</v>
      </c>
      <c r="AX19" s="1">
        <f t="shared" si="22"/>
        <v>0.74589660797633961</v>
      </c>
      <c r="AY19" s="12">
        <f t="shared" si="23"/>
        <v>2.9448221062174733E-3</v>
      </c>
      <c r="AZ19" s="12">
        <f t="shared" si="24"/>
        <v>0.67820198447097524</v>
      </c>
      <c r="BA19" s="12">
        <f t="shared" si="25"/>
        <v>0.24802391366252846</v>
      </c>
      <c r="BB19" s="12">
        <f t="shared" si="26"/>
        <v>4.2489053426257223E-2</v>
      </c>
      <c r="BC19" s="12">
        <f t="shared" si="27"/>
        <v>1.7700803904084444E-2</v>
      </c>
      <c r="BD19" s="12">
        <f t="shared" si="28"/>
        <v>1.0639422429937222E-2</v>
      </c>
    </row>
    <row r="20" spans="2:56">
      <c r="B20">
        <f t="shared" si="10"/>
        <v>1314</v>
      </c>
      <c r="C20">
        <f t="shared" si="11"/>
        <v>3.6</v>
      </c>
      <c r="D20" s="10">
        <v>2.0083000000000002E-3</v>
      </c>
      <c r="E20" s="10">
        <v>8.2978000000000001E-4</v>
      </c>
      <c r="F20" s="10">
        <v>1.2015000000000001E-4</v>
      </c>
      <c r="G20" s="10">
        <v>6.0285000000000003E-5</v>
      </c>
      <c r="H20" s="10">
        <v>3.1476000000000002E-5</v>
      </c>
      <c r="I20" s="10">
        <v>1.7198999999999999E-5</v>
      </c>
      <c r="J20" s="10">
        <v>1.498E-2</v>
      </c>
      <c r="K20" s="10">
        <v>3.7756999999999998E-5</v>
      </c>
      <c r="N20" s="11">
        <f>[1]Eq_de_Bateman_avec_RK1!F20</f>
        <v>1.5</v>
      </c>
      <c r="O20" s="11">
        <f>[1]Eq_de_Bateman_avec_RK1!G20</f>
        <v>47304000</v>
      </c>
      <c r="P20" s="10">
        <f>[1]Eq_de_Bateman_avec_RK1!I20*I$2/[1]Eq_de_Bateman_avec_RK1!I$2</f>
        <v>9.0879604358275696E-6</v>
      </c>
      <c r="Q20" s="10">
        <f>[1]Eq_de_Bateman_avec_RK1!K20*D$2/[1]Eq_de_Bateman_avec_RK1!K$2</f>
        <v>2.1127484217870218E-3</v>
      </c>
      <c r="R20" s="10">
        <f>[1]Eq_de_Bateman_avec_RK1!M20*E$2/[1]Eq_de_Bateman_avec_RK1!M$2</f>
        <v>7.7332408364265946E-4</v>
      </c>
      <c r="S20" s="10">
        <f>[1]Eq_de_Bateman_avec_RK1!O20*F$2/[1]Eq_de_Bateman_avec_RK1!O$2</f>
        <v>1.307278696790066E-4</v>
      </c>
      <c r="T20" s="10">
        <f>[1]Eq_de_Bateman_avec_RK1!Q20*G$2/[1]Eq_de_Bateman_avec_RK1!Q$2</f>
        <v>5.4709974951569178E-5</v>
      </c>
      <c r="U20" s="10">
        <f>[1]Eq_de_Bateman_avec_RK1!S20*H$2/[1]Eq_de_Bateman_avec_RK1!S$2</f>
        <v>3.2910032072637903E-5</v>
      </c>
      <c r="V20" s="10">
        <f>[1]Eq_de_Bateman_avec_RK1!W20*K$2/[1]Eq_de_Bateman_avec_RK1!W$2</f>
        <v>6.2389336013796392E-5</v>
      </c>
      <c r="W20" s="10">
        <f>[1]Eq_de_Bateman_avec_RK1!Y20*J$2/[1]Eq_de_Bateman_avec_RK1!Y$2</f>
        <v>1.6040180205767602E-2</v>
      </c>
      <c r="AB20">
        <f t="shared" si="29"/>
        <v>3.6</v>
      </c>
      <c r="AC20" s="13">
        <f t="shared" si="2"/>
        <v>-0.64057735979693209</v>
      </c>
      <c r="AD20" s="13">
        <f t="shared" si="3"/>
        <v>1.2886817514240335E-3</v>
      </c>
      <c r="AE20" s="13">
        <f t="shared" si="4"/>
        <v>-5.3419844892886696E-3</v>
      </c>
      <c r="AF20" s="13">
        <f t="shared" si="5"/>
        <v>-7.4714653413780622E-3</v>
      </c>
      <c r="AG20" s="13">
        <f t="shared" si="6"/>
        <v>-4.5049263152558722E-2</v>
      </c>
      <c r="AH20" s="13">
        <f t="shared" si="7"/>
        <v>1.2765111482292044E-2</v>
      </c>
      <c r="AI20" s="13">
        <f t="shared" si="8"/>
        <v>9.5667039376161542E-3</v>
      </c>
      <c r="AJ20" s="13">
        <f t="shared" si="9"/>
        <v>2.9476469970567552E-3</v>
      </c>
      <c r="AM20">
        <f t="shared" si="13"/>
        <v>3.6</v>
      </c>
      <c r="AN20" s="1">
        <f t="shared" si="14"/>
        <v>0.73435509800000009</v>
      </c>
      <c r="AO20" s="12">
        <f t="shared" si="15"/>
        <v>5.574090805862424E-3</v>
      </c>
      <c r="AP20" s="12">
        <f t="shared" si="16"/>
        <v>0.65361253882110315</v>
      </c>
      <c r="AQ20" s="12">
        <f t="shared" si="17"/>
        <v>0.27118651527356863</v>
      </c>
      <c r="AR20" s="12">
        <f t="shared" si="18"/>
        <v>3.9430719659823206E-2</v>
      </c>
      <c r="AS20" s="12">
        <f t="shared" si="19"/>
        <v>1.9866369879820728E-2</v>
      </c>
      <c r="AT20" s="12">
        <f t="shared" si="20"/>
        <v>1.032976555982185E-2</v>
      </c>
      <c r="AW20">
        <f t="shared" si="21"/>
        <v>1.5</v>
      </c>
      <c r="AX20" s="1">
        <f t="shared" si="22"/>
        <v>0.74538413572548956</v>
      </c>
      <c r="AY20" s="12">
        <f t="shared" si="23"/>
        <v>2.9017716906756495E-3</v>
      </c>
      <c r="AZ20" s="12">
        <f t="shared" si="24"/>
        <v>0.67743174103863713</v>
      </c>
      <c r="BA20" s="12">
        <f t="shared" si="25"/>
        <v>0.2489961500100806</v>
      </c>
      <c r="BB20" s="12">
        <f t="shared" si="26"/>
        <v>4.226735596133404E-2</v>
      </c>
      <c r="BC20" s="12">
        <f t="shared" si="27"/>
        <v>1.7762403710662962E-2</v>
      </c>
      <c r="BD20" s="12">
        <f t="shared" si="28"/>
        <v>1.0640577588609538E-2</v>
      </c>
    </row>
    <row r="21" spans="2:56">
      <c r="B21">
        <f t="shared" si="10"/>
        <v>1387</v>
      </c>
      <c r="C21">
        <f t="shared" si="11"/>
        <v>3.8</v>
      </c>
      <c r="D21" s="10">
        <v>1.9976999999999998E-3</v>
      </c>
      <c r="E21" s="10">
        <v>8.3414000000000003E-4</v>
      </c>
      <c r="F21" s="10">
        <v>1.1969E-4</v>
      </c>
      <c r="G21" s="10">
        <v>6.0637000000000002E-5</v>
      </c>
      <c r="H21" s="10">
        <v>3.1297000000000002E-5</v>
      </c>
      <c r="I21" s="10">
        <v>1.7592E-5</v>
      </c>
      <c r="J21" s="10">
        <v>1.4880000000000001E-2</v>
      </c>
      <c r="K21" s="10">
        <v>3.5930999999999999E-5</v>
      </c>
      <c r="N21" s="11">
        <f>[1]Eq_de_Bateman_avec_RK1!F21</f>
        <v>1.5833333333333333</v>
      </c>
      <c r="O21" s="11">
        <f>[1]Eq_de_Bateman_avec_RK1!G21</f>
        <v>49932000</v>
      </c>
      <c r="P21" s="10">
        <f>[1]Eq_de_Bateman_avec_RK1!I21*I$2/[1]Eq_de_Bateman_avec_RK1!I$2</f>
        <v>8.9489507018191605E-6</v>
      </c>
      <c r="Q21" s="10">
        <f>[1]Eq_de_Bateman_avec_RK1!K21*D$2/[1]Eq_de_Bateman_avec_RK1!K$2</f>
        <v>2.1088706018420797E-3</v>
      </c>
      <c r="R21" s="10">
        <f>[1]Eq_de_Bateman_avec_RK1!M21*E$2/[1]Eq_de_Bateman_avec_RK1!M$2</f>
        <v>7.757812591683475E-4</v>
      </c>
      <c r="S21" s="10">
        <f>[1]Eq_de_Bateman_avec_RK1!O21*F$2/[1]Eq_de_Bateman_avec_RK1!O$2</f>
        <v>1.2998305487202114E-4</v>
      </c>
      <c r="T21" s="10">
        <f>[1]Eq_de_Bateman_avec_RK1!Q21*G$2/[1]Eq_de_Bateman_avec_RK1!Q$2</f>
        <v>5.4858371283106801E-5</v>
      </c>
      <c r="U21" s="10">
        <f>[1]Eq_de_Bateman_avec_RK1!S21*H$2/[1]Eq_de_Bateman_avec_RK1!S$2</f>
        <v>3.2888158995112507E-5</v>
      </c>
      <c r="V21" s="10">
        <f>[1]Eq_de_Bateman_avec_RK1!W21*K$2/[1]Eq_de_Bateman_avec_RK1!W$2</f>
        <v>6.117052036899434E-5</v>
      </c>
      <c r="W21" s="10">
        <f>[1]Eq_de_Bateman_avec_RK1!Y21*J$2/[1]Eq_de_Bateman_avec_RK1!Y$2</f>
        <v>1.5998249903118322E-2</v>
      </c>
      <c r="AB21">
        <f t="shared" si="29"/>
        <v>3.8</v>
      </c>
      <c r="AC21" s="13">
        <f t="shared" si="2"/>
        <v>-0.65927438342697742</v>
      </c>
      <c r="AD21" s="13">
        <f t="shared" si="3"/>
        <v>2.3600123765161476E-3</v>
      </c>
      <c r="AE21" s="13">
        <f t="shared" si="4"/>
        <v>-6.5193414145023254E-3</v>
      </c>
      <c r="AF21" s="13">
        <f t="shared" si="5"/>
        <v>-7.3205506224134102E-3</v>
      </c>
      <c r="AG21" s="13">
        <f t="shared" si="6"/>
        <v>-4.7725322055201656E-2</v>
      </c>
      <c r="AH21" s="13">
        <f t="shared" si="7"/>
        <v>1.5294293628730306E-2</v>
      </c>
      <c r="AI21" s="13">
        <f t="shared" si="8"/>
        <v>1.9925933811105412E-2</v>
      </c>
      <c r="AJ21" s="13">
        <f t="shared" si="9"/>
        <v>4.4159779492763274E-3</v>
      </c>
      <c r="AM21">
        <f t="shared" si="13"/>
        <v>3.8</v>
      </c>
      <c r="AN21" s="1">
        <f t="shared" si="14"/>
        <v>0.73289281700000009</v>
      </c>
      <c r="AO21" s="12">
        <f t="shared" si="15"/>
        <v>5.7128353599350387E-3</v>
      </c>
      <c r="AP21" s="12">
        <f t="shared" si="16"/>
        <v>0.65145992555143284</v>
      </c>
      <c r="AQ21" s="12">
        <f t="shared" si="17"/>
        <v>0.27315535826843829</v>
      </c>
      <c r="AR21" s="12">
        <f t="shared" si="18"/>
        <v>3.9358128952708779E-2</v>
      </c>
      <c r="AS21" s="12">
        <f t="shared" si="19"/>
        <v>2.0022237439939323E-2</v>
      </c>
      <c r="AT21" s="12">
        <f t="shared" si="20"/>
        <v>1.0291514427545549E-2</v>
      </c>
      <c r="AW21">
        <f t="shared" si="21"/>
        <v>1.5833333333333333</v>
      </c>
      <c r="AX21" s="1">
        <f t="shared" si="22"/>
        <v>0.74486511470018446</v>
      </c>
      <c r="AY21" s="12">
        <f t="shared" si="23"/>
        <v>2.8593771207693704E-3</v>
      </c>
      <c r="AZ21" s="12">
        <f t="shared" si="24"/>
        <v>0.67665952384295791</v>
      </c>
      <c r="BA21" s="12">
        <f t="shared" si="25"/>
        <v>0.24996136686485271</v>
      </c>
      <c r="BB21" s="12">
        <f t="shared" si="26"/>
        <v>4.2055824075968556E-2</v>
      </c>
      <c r="BC21" s="12">
        <f t="shared" si="27"/>
        <v>1.7822993168173078E-2</v>
      </c>
      <c r="BD21" s="12">
        <f t="shared" si="28"/>
        <v>1.0640914927278379E-2</v>
      </c>
    </row>
    <row r="22" spans="2:56">
      <c r="B22">
        <f t="shared" si="10"/>
        <v>1460</v>
      </c>
      <c r="C22">
        <f t="shared" si="11"/>
        <v>4</v>
      </c>
      <c r="D22" s="10">
        <v>1.9870000000000001E-3</v>
      </c>
      <c r="E22" s="10">
        <v>8.3832999999999998E-4</v>
      </c>
      <c r="F22" s="10">
        <v>1.1932E-4</v>
      </c>
      <c r="G22" s="10">
        <v>6.0979E-5</v>
      </c>
      <c r="H22" s="10">
        <v>3.1115999999999998E-5</v>
      </c>
      <c r="I22" s="10">
        <v>1.7978999999999998E-5</v>
      </c>
      <c r="J22" s="10">
        <v>1.478E-2</v>
      </c>
      <c r="K22" s="10">
        <v>3.4184999999999999E-5</v>
      </c>
      <c r="N22" s="11">
        <f>[1]Eq_de_Bateman_avec_RK1!F22</f>
        <v>1.6666666666666667</v>
      </c>
      <c r="O22" s="11">
        <f>[1]Eq_de_Bateman_avec_RK1!G22</f>
        <v>52560000</v>
      </c>
      <c r="P22" s="10">
        <f>[1]Eq_de_Bateman_avec_RK1!I22*I$2/[1]Eq_de_Bateman_avec_RK1!I$2</f>
        <v>8.8120672651560709E-6</v>
      </c>
      <c r="Q22" s="10">
        <f>[1]Eq_de_Bateman_avec_RK1!K22*D$2/[1]Eq_de_Bateman_avec_RK1!K$2</f>
        <v>2.1049720375816089E-3</v>
      </c>
      <c r="R22" s="10">
        <f>[1]Eq_de_Bateman_avec_RK1!M22*E$2/[1]Eq_de_Bateman_avec_RK1!M$2</f>
        <v>7.7820583193489621E-4</v>
      </c>
      <c r="S22" s="10">
        <f>[1]Eq_de_Bateman_avec_RK1!O22*F$2/[1]Eq_de_Bateman_avec_RK1!O$2</f>
        <v>1.2926845861653622E-4</v>
      </c>
      <c r="T22" s="10">
        <f>[1]Eq_de_Bateman_avec_RK1!Q22*G$2/[1]Eq_de_Bateman_avec_RK1!Q$2</f>
        <v>5.5003055425584663E-5</v>
      </c>
      <c r="U22" s="10">
        <f>[1]Eq_de_Bateman_avec_RK1!S22*H$2/[1]Eq_de_Bateman_avec_RK1!S$2</f>
        <v>3.2863637760991641E-5</v>
      </c>
      <c r="V22" s="10">
        <f>[1]Eq_de_Bateman_avec_RK1!W22*K$2/[1]Eq_de_Bateman_avec_RK1!W$2</f>
        <v>5.997560626079176E-5</v>
      </c>
      <c r="W22" s="10">
        <f>[1]Eq_de_Bateman_avec_RK1!Y22*J$2/[1]Eq_de_Bateman_avec_RK1!Y$2</f>
        <v>1.5956429209649757E-2</v>
      </c>
      <c r="AB22">
        <f t="shared" si="29"/>
        <v>4</v>
      </c>
      <c r="AC22" s="13">
        <f t="shared" si="2"/>
        <v>-0.68167442377373588</v>
      </c>
      <c r="AD22" s="13">
        <f t="shared" si="3"/>
        <v>1.3320557818744432E-3</v>
      </c>
      <c r="AE22" s="13">
        <f t="shared" si="4"/>
        <v>-5.7345121514717394E-3</v>
      </c>
      <c r="AF22" s="13">
        <f t="shared" si="5"/>
        <v>-8.9925556692862785E-3</v>
      </c>
      <c r="AG22" s="13">
        <f t="shared" si="6"/>
        <v>-4.8951012391587632E-2</v>
      </c>
      <c r="AH22" s="13">
        <f t="shared" si="7"/>
        <v>1.627918034518629E-2</v>
      </c>
      <c r="AI22" s="13">
        <f t="shared" si="8"/>
        <v>1.0574339317653935E-2</v>
      </c>
      <c r="AJ22" s="13">
        <f t="shared" si="9"/>
        <v>3.3023050289835471E-3</v>
      </c>
      <c r="AM22">
        <f t="shared" si="13"/>
        <v>4</v>
      </c>
      <c r="AN22" s="1">
        <f t="shared" si="14"/>
        <v>0.73138319600000001</v>
      </c>
      <c r="AO22" s="12">
        <f t="shared" si="15"/>
        <v>5.8505609964820682E-3</v>
      </c>
      <c r="AP22" s="12">
        <f t="shared" si="16"/>
        <v>0.64930805437865158</v>
      </c>
      <c r="AQ22" s="12">
        <f t="shared" si="17"/>
        <v>0.27509409718513683</v>
      </c>
      <c r="AR22" s="12">
        <f t="shared" si="18"/>
        <v>3.9317446937897654E-2</v>
      </c>
      <c r="AS22" s="12">
        <f t="shared" si="19"/>
        <v>2.0176725525971752E-2</v>
      </c>
      <c r="AT22" s="12">
        <f t="shared" si="20"/>
        <v>1.0253114975860067E-2</v>
      </c>
      <c r="AW22">
        <f t="shared" si="21"/>
        <v>1.6666666666666667</v>
      </c>
      <c r="AX22" s="1">
        <f t="shared" si="22"/>
        <v>0.74433956329546247</v>
      </c>
      <c r="AY22" s="12">
        <f t="shared" si="23"/>
        <v>2.8176280188866457E-3</v>
      </c>
      <c r="AZ22" s="12">
        <f t="shared" si="24"/>
        <v>0.67588549875630577</v>
      </c>
      <c r="BA22" s="12">
        <f t="shared" si="25"/>
        <v>0.2509196190478965</v>
      </c>
      <c r="BB22" s="12">
        <f t="shared" si="26"/>
        <v>4.1854148379076417E-2</v>
      </c>
      <c r="BC22" s="12">
        <f t="shared" si="27"/>
        <v>1.7882617113700091E-2</v>
      </c>
      <c r="BD22" s="12">
        <f t="shared" si="28"/>
        <v>1.0640488684134501E-2</v>
      </c>
    </row>
    <row r="23" spans="2:56">
      <c r="B23">
        <f t="shared" si="10"/>
        <v>1533</v>
      </c>
      <c r="C23">
        <f t="shared" si="11"/>
        <v>4.2</v>
      </c>
      <c r="D23" s="10">
        <v>1.9762E-3</v>
      </c>
      <c r="E23" s="10">
        <v>8.4236999999999995E-4</v>
      </c>
      <c r="F23" s="10">
        <v>1.1901E-4</v>
      </c>
      <c r="G23" s="10">
        <v>6.1314000000000003E-5</v>
      </c>
      <c r="H23" s="10">
        <v>3.0932999999999997E-5</v>
      </c>
      <c r="I23" s="10">
        <v>1.8357999999999999E-5</v>
      </c>
      <c r="J23" s="10">
        <v>1.4681E-2</v>
      </c>
      <c r="K23" s="10">
        <v>3.2518000000000003E-5</v>
      </c>
      <c r="N23" s="11">
        <f>[1]Eq_de_Bateman_avec_RK1!F23</f>
        <v>1.75</v>
      </c>
      <c r="O23" s="11">
        <f>[1]Eq_de_Bateman_avec_RK1!G23</f>
        <v>55188000</v>
      </c>
      <c r="P23" s="10">
        <f>[1]Eq_de_Bateman_avec_RK1!I23*I$2/[1]Eq_de_Bateman_avec_RK1!I$2</f>
        <v>8.6772776019259826E-6</v>
      </c>
      <c r="Q23" s="10">
        <f>[1]Eq_de_Bateman_avec_RK1!K23*D$2/[1]Eq_de_Bateman_avec_RK1!K$2</f>
        <v>2.1010533612690046E-3</v>
      </c>
      <c r="R23" s="10">
        <f>[1]Eq_de_Bateman_avec_RK1!M23*E$2/[1]Eq_de_Bateman_avec_RK1!M$2</f>
        <v>7.8059795905747683E-4</v>
      </c>
      <c r="S23" s="10">
        <f>[1]Eq_de_Bateman_avec_RK1!O23*F$2/[1]Eq_de_Bateman_avec_RK1!O$2</f>
        <v>1.2858310880279724E-4</v>
      </c>
      <c r="T23" s="10">
        <f>[1]Eq_de_Bateman_avec_RK1!Q23*G$2/[1]Eq_de_Bateman_avec_RK1!Q$2</f>
        <v>5.5144163606080024E-5</v>
      </c>
      <c r="U23" s="10">
        <f>[1]Eq_de_Bateman_avec_RK1!S23*H$2/[1]Eq_de_Bateman_avec_RK1!S$2</f>
        <v>3.2836634999570506E-5</v>
      </c>
      <c r="V23" s="10">
        <f>[1]Eq_de_Bateman_avec_RK1!W23*K$2/[1]Eq_de_Bateman_avec_RK1!W$2</f>
        <v>5.8804124733011004E-5</v>
      </c>
      <c r="W23" s="10">
        <f>[1]Eq_de_Bateman_avec_RK1!Y23*J$2/[1]Eq_de_Bateman_avec_RK1!Y$2</f>
        <v>1.5914717838834181E-2</v>
      </c>
      <c r="AB23">
        <f t="shared" si="29"/>
        <v>4.2</v>
      </c>
      <c r="AC23" s="13">
        <f t="shared" si="2"/>
        <v>-0.69771048994411378</v>
      </c>
      <c r="AD23" s="13">
        <f t="shared" si="3"/>
        <v>2.4799120087925452E-3</v>
      </c>
      <c r="AE23" s="13">
        <f t="shared" si="4"/>
        <v>-6.8526825203128281E-3</v>
      </c>
      <c r="AF23" s="13">
        <f t="shared" si="5"/>
        <v>-9.1196832499443568E-3</v>
      </c>
      <c r="AG23" s="13">
        <f t="shared" si="6"/>
        <v>-5.1516236215996512E-2</v>
      </c>
      <c r="AH23" s="13">
        <f t="shared" si="7"/>
        <v>1.90107359941377E-2</v>
      </c>
      <c r="AI23" s="13">
        <f t="shared" si="8"/>
        <v>2.1400361622011359E-2</v>
      </c>
      <c r="AJ23" s="13">
        <f t="shared" si="9"/>
        <v>4.7940904781008853E-3</v>
      </c>
      <c r="AM23">
        <f t="shared" si="13"/>
        <v>4.2</v>
      </c>
      <c r="AN23" s="1">
        <f t="shared" si="14"/>
        <v>0.72982405500000003</v>
      </c>
      <c r="AO23" s="12">
        <f t="shared" si="15"/>
        <v>5.9866538654991296E-3</v>
      </c>
      <c r="AP23" s="12">
        <f t="shared" si="16"/>
        <v>0.64715844423626179</v>
      </c>
      <c r="AQ23" s="12">
        <f t="shared" si="17"/>
        <v>0.27701032682459331</v>
      </c>
      <c r="AR23" s="12">
        <f t="shared" si="18"/>
        <v>3.9299074624225695E-2</v>
      </c>
      <c r="AS23" s="12">
        <f t="shared" si="19"/>
        <v>2.0330911126243981E-2</v>
      </c>
      <c r="AT23" s="12">
        <f t="shared" si="20"/>
        <v>1.021458932317598E-2</v>
      </c>
      <c r="AW23">
        <f t="shared" si="21"/>
        <v>1.75</v>
      </c>
      <c r="AX23" s="1">
        <f t="shared" si="22"/>
        <v>0.74380750143538688</v>
      </c>
      <c r="AY23" s="12">
        <f t="shared" si="23"/>
        <v>2.7765141723806383E-3</v>
      </c>
      <c r="AZ23" s="12">
        <f t="shared" si="24"/>
        <v>0.67510982663424113</v>
      </c>
      <c r="BA23" s="12">
        <f t="shared" si="25"/>
        <v>0.25187096098420919</v>
      </c>
      <c r="BB23" s="12">
        <f t="shared" si="26"/>
        <v>4.1662028363081853E-2</v>
      </c>
      <c r="BC23" s="12">
        <f t="shared" si="27"/>
        <v>1.7941318912378046E-2</v>
      </c>
      <c r="BD23" s="12">
        <f t="shared" si="28"/>
        <v>1.0639350933709203E-2</v>
      </c>
    </row>
    <row r="24" spans="2:56">
      <c r="B24">
        <f t="shared" si="10"/>
        <v>1606</v>
      </c>
      <c r="C24">
        <f t="shared" si="11"/>
        <v>4.4000000000000004</v>
      </c>
      <c r="D24" s="10">
        <v>1.9653000000000001E-3</v>
      </c>
      <c r="E24" s="10">
        <v>8.4623999999999995E-4</v>
      </c>
      <c r="F24" s="10">
        <v>1.1875999999999999E-4</v>
      </c>
      <c r="G24" s="10">
        <v>6.1641000000000002E-5</v>
      </c>
      <c r="H24" s="10">
        <v>3.0749E-5</v>
      </c>
      <c r="I24" s="10">
        <v>1.8729999999999999E-5</v>
      </c>
      <c r="J24" s="10">
        <v>1.4581E-2</v>
      </c>
      <c r="K24" s="10">
        <v>3.0926000000000002E-5</v>
      </c>
      <c r="N24" s="11">
        <f>[1]Eq_de_Bateman_avec_RK1!F24</f>
        <v>1.8333333333333333</v>
      </c>
      <c r="O24" s="11">
        <f>[1]Eq_de_Bateman_avec_RK1!G24</f>
        <v>57816000</v>
      </c>
      <c r="P24" s="10">
        <f>[1]Eq_de_Bateman_avec_RK1!I24*I$2/[1]Eq_de_Bateman_avec_RK1!I$2</f>
        <v>8.5445496857033777E-6</v>
      </c>
      <c r="Q24" s="10">
        <f>[1]Eq_de_Bateman_avec_RK1!K24*D$2/[1]Eq_de_Bateman_avec_RK1!K$2</f>
        <v>2.097115192720263E-3</v>
      </c>
      <c r="R24" s="10">
        <f>[1]Eq_de_Bateman_avec_RK1!M24*E$2/[1]Eq_de_Bateman_avec_RK1!M$2</f>
        <v>7.8295779892511306E-4</v>
      </c>
      <c r="S24" s="10">
        <f>[1]Eq_de_Bateman_avec_RK1!O24*F$2/[1]Eq_de_Bateman_avec_RK1!O$2</f>
        <v>1.2792606121834555E-4</v>
      </c>
      <c r="T24" s="10">
        <f>[1]Eq_de_Bateman_avec_RK1!Q24*G$2/[1]Eq_de_Bateman_avec_RK1!Q$2</f>
        <v>5.5281827564613051E-5</v>
      </c>
      <c r="U24" s="10">
        <f>[1]Eq_de_Bateman_avec_RK1!S24*H$2/[1]Eq_de_Bateman_avec_RK1!S$2</f>
        <v>3.2807310616426941E-5</v>
      </c>
      <c r="V24" s="10">
        <f>[1]Eq_de_Bateman_avec_RK1!W24*K$2/[1]Eq_de_Bateman_avec_RK1!W$2</f>
        <v>5.7655616031101425E-5</v>
      </c>
      <c r="W24" s="10">
        <f>[1]Eq_de_Bateman_avec_RK1!Y24*J$2/[1]Eq_de_Bateman_avec_RK1!Y$2</f>
        <v>1.5873115504892895E-2</v>
      </c>
      <c r="AB24">
        <f t="shared" si="29"/>
        <v>4.4000000000000004</v>
      </c>
      <c r="AC24" s="13">
        <f t="shared" si="2"/>
        <v>-0.71270898693450091</v>
      </c>
      <c r="AD24" s="13">
        <f t="shared" si="3"/>
        <v>3.679224039964749E-3</v>
      </c>
      <c r="AE24" s="13">
        <f t="shared" si="4"/>
        <v>-7.8902041856437032E-3</v>
      </c>
      <c r="AF24" s="13">
        <f t="shared" si="5"/>
        <v>-9.4062160456913554E-3</v>
      </c>
      <c r="AG24" s="13">
        <f t="shared" si="6"/>
        <v>-5.4001087702601522E-2</v>
      </c>
      <c r="AH24" s="13">
        <f t="shared" si="7"/>
        <v>2.18361931979324E-2</v>
      </c>
      <c r="AI24" s="13">
        <f t="shared" si="8"/>
        <v>3.2562953860034459E-2</v>
      </c>
      <c r="AJ24" s="13">
        <f t="shared" si="9"/>
        <v>6.4028724283754007E-3</v>
      </c>
      <c r="AM24">
        <f t="shared" si="13"/>
        <v>4.4000000000000004</v>
      </c>
      <c r="AN24" s="1">
        <f t="shared" si="14"/>
        <v>0.72821083099999995</v>
      </c>
      <c r="AO24" s="12">
        <f t="shared" si="15"/>
        <v>6.121496426904972E-3</v>
      </c>
      <c r="AP24" s="12">
        <f t="shared" si="16"/>
        <v>0.64501471277897005</v>
      </c>
      <c r="AQ24" s="12">
        <f t="shared" si="17"/>
        <v>0.27889944965677116</v>
      </c>
      <c r="AR24" s="12">
        <f t="shared" si="18"/>
        <v>3.9303397836992625E-2</v>
      </c>
      <c r="AS24" s="12">
        <f t="shared" si="19"/>
        <v>2.0484619790006941E-2</v>
      </c>
      <c r="AT24" s="12">
        <f t="shared" si="20"/>
        <v>1.0176323510354381E-2</v>
      </c>
      <c r="AW24">
        <f t="shared" si="21"/>
        <v>1.8333333333333333</v>
      </c>
      <c r="AX24" s="1">
        <f t="shared" si="22"/>
        <v>0.74326895051018393</v>
      </c>
      <c r="AY24" s="12">
        <f t="shared" si="23"/>
        <v>2.7360255312717254E-3</v>
      </c>
      <c r="AZ24" s="12">
        <f t="shared" si="24"/>
        <v>0.67433266345393439</v>
      </c>
      <c r="BA24" s="12">
        <f t="shared" si="25"/>
        <v>0.2528154467007464</v>
      </c>
      <c r="BB24" s="12">
        <f t="shared" si="26"/>
        <v>4.1479172152232742E-2</v>
      </c>
      <c r="BC24" s="12">
        <f t="shared" si="27"/>
        <v>1.799914050150149E-2</v>
      </c>
      <c r="BD24" s="12">
        <f t="shared" si="28"/>
        <v>1.0637551660313249E-2</v>
      </c>
    </row>
    <row r="25" spans="2:56">
      <c r="B25">
        <f t="shared" si="10"/>
        <v>1679</v>
      </c>
      <c r="C25">
        <f t="shared" si="11"/>
        <v>4.5999999999999996</v>
      </c>
      <c r="D25" s="10">
        <v>1.9543E-3</v>
      </c>
      <c r="E25" s="10">
        <v>8.4995000000000003E-4</v>
      </c>
      <c r="F25" s="10">
        <v>1.1857E-4</v>
      </c>
      <c r="G25" s="10">
        <v>6.1960999999999998E-5</v>
      </c>
      <c r="H25" s="10">
        <v>3.0565000000000003E-5</v>
      </c>
      <c r="I25" s="10">
        <v>1.9094E-5</v>
      </c>
      <c r="J25" s="10">
        <v>1.4482E-2</v>
      </c>
      <c r="K25" s="10">
        <v>2.9405999999999999E-5</v>
      </c>
      <c r="N25" s="11">
        <f>[1]Eq_de_Bateman_avec_RK1!F25</f>
        <v>1.9166666666666667</v>
      </c>
      <c r="O25" s="11">
        <f>[1]Eq_de_Bateman_avec_RK1!G25</f>
        <v>60444000</v>
      </c>
      <c r="P25" s="10">
        <f>[1]Eq_de_Bateman_avec_RK1!I25*I$2/[1]Eq_de_Bateman_avec_RK1!I$2</f>
        <v>8.4138519799399724E-6</v>
      </c>
      <c r="Q25" s="10">
        <f>[1]Eq_de_Bateman_avec_RK1!K25*D$2/[1]Eq_de_Bateman_avec_RK1!K$2</f>
        <v>2.0931581395377268E-3</v>
      </c>
      <c r="R25" s="10">
        <f>[1]Eq_de_Bateman_avec_RK1!M25*E$2/[1]Eq_de_Bateman_avec_RK1!M$2</f>
        <v>7.852855111439563E-4</v>
      </c>
      <c r="S25" s="10">
        <f>[1]Eq_de_Bateman_avec_RK1!O25*F$2/[1]Eq_de_Bateman_avec_RK1!O$2</f>
        <v>1.2729639876931666E-4</v>
      </c>
      <c r="T25" s="10">
        <f>[1]Eq_de_Bateman_avec_RK1!Q25*G$2/[1]Eq_de_Bateman_avec_RK1!Q$2</f>
        <v>5.5416174686514087E-5</v>
      </c>
      <c r="U25" s="10">
        <f>[1]Eq_de_Bateman_avec_RK1!S25*H$2/[1]Eq_de_Bateman_avec_RK1!S$2</f>
        <v>3.2775818018884526E-5</v>
      </c>
      <c r="V25" s="10">
        <f>[1]Eq_de_Bateman_avec_RK1!W25*K$2/[1]Eq_de_Bateman_avec_RK1!W$2</f>
        <v>5.6529629421589583E-5</v>
      </c>
      <c r="W25" s="10">
        <f>[1]Eq_de_Bateman_avec_RK1!Y25*J$2/[1]Eq_de_Bateman_avec_RK1!Y$2</f>
        <v>1.5831621922794265E-2</v>
      </c>
      <c r="AB25">
        <f t="shared" si="29"/>
        <v>4.5999999999999996</v>
      </c>
      <c r="AC25" s="13">
        <f t="shared" si="2"/>
        <v>-0.73092090163601575</v>
      </c>
      <c r="AD25" s="13">
        <f t="shared" si="3"/>
        <v>2.730650159547726E-3</v>
      </c>
      <c r="AE25" s="13">
        <f t="shared" si="4"/>
        <v>-7.2250020195124241E-3</v>
      </c>
      <c r="AF25" s="13">
        <f t="shared" si="5"/>
        <v>-1.0797355262641662E-2</v>
      </c>
      <c r="AG25" s="13">
        <f t="shared" si="6"/>
        <v>-5.5205125998993881E-2</v>
      </c>
      <c r="AH25" s="13">
        <f t="shared" si="7"/>
        <v>2.3123324127374768E-2</v>
      </c>
      <c r="AI25" s="13">
        <f t="shared" si="8"/>
        <v>2.3749610753311886E-2</v>
      </c>
      <c r="AJ25" s="13">
        <f t="shared" si="9"/>
        <v>5.3570659581378662E-3</v>
      </c>
      <c r="AM25">
        <f t="shared" si="13"/>
        <v>4.5999999999999996</v>
      </c>
      <c r="AN25" s="1">
        <f t="shared" si="14"/>
        <v>0.72654616900000002</v>
      </c>
      <c r="AO25" s="12">
        <f t="shared" si="15"/>
        <v>6.2547601155956275E-3</v>
      </c>
      <c r="AP25" s="12">
        <f t="shared" si="16"/>
        <v>0.64287408003661217</v>
      </c>
      <c r="AQ25" s="12">
        <f t="shared" si="17"/>
        <v>0.28076398817264975</v>
      </c>
      <c r="AR25" s="12">
        <f t="shared" si="18"/>
        <v>3.9330425538311523E-2</v>
      </c>
      <c r="AS25" s="12">
        <f t="shared" si="19"/>
        <v>2.0638140616222832E-2</v>
      </c>
      <c r="AT25" s="12">
        <f t="shared" si="20"/>
        <v>1.013860552060801E-2</v>
      </c>
      <c r="AW25">
        <f t="shared" si="21"/>
        <v>1.9166666666666667</v>
      </c>
      <c r="AX25" s="1">
        <f t="shared" si="22"/>
        <v>0.74272393331538478</v>
      </c>
      <c r="AY25" s="12">
        <f t="shared" si="23"/>
        <v>2.69615220595751E-3</v>
      </c>
      <c r="AZ25" s="12">
        <f t="shared" si="24"/>
        <v>0.67355416044885685</v>
      </c>
      <c r="BA25" s="12">
        <f t="shared" si="25"/>
        <v>0.25375312982477921</v>
      </c>
      <c r="BB25" s="12">
        <f t="shared" si="26"/>
        <v>4.1305296257873853E-2</v>
      </c>
      <c r="BC25" s="12">
        <f t="shared" si="27"/>
        <v>1.8056122433369577E-2</v>
      </c>
      <c r="BD25" s="12">
        <f t="shared" si="28"/>
        <v>1.063513882916307E-2</v>
      </c>
    </row>
    <row r="26" spans="2:56">
      <c r="B26">
        <f t="shared" si="10"/>
        <v>1752</v>
      </c>
      <c r="C26">
        <f t="shared" si="11"/>
        <v>4.8</v>
      </c>
      <c r="D26" s="10">
        <v>1.9432E-3</v>
      </c>
      <c r="E26" s="10">
        <v>8.5349999999999998E-4</v>
      </c>
      <c r="F26" s="10">
        <v>1.1843E-4</v>
      </c>
      <c r="G26" s="10">
        <v>6.2274999999999996E-5</v>
      </c>
      <c r="H26" s="10">
        <v>3.0380999999999999E-5</v>
      </c>
      <c r="I26" s="10">
        <v>1.9449999999999998E-5</v>
      </c>
      <c r="J26" s="10">
        <v>1.4383E-2</v>
      </c>
      <c r="K26" s="10">
        <v>2.7954999999999999E-5</v>
      </c>
      <c r="N26" s="11">
        <f>[1]Eq_de_Bateman_avec_RK1!F26</f>
        <v>2</v>
      </c>
      <c r="O26" s="11">
        <f>[1]Eq_de_Bateman_avec_RK1!G26</f>
        <v>63072000</v>
      </c>
      <c r="P26" s="10">
        <f>[1]Eq_de_Bateman_avec_RK1!I26*I$2/[1]Eq_de_Bateman_avec_RK1!I$2</f>
        <v>8.2851534304715303E-6</v>
      </c>
      <c r="Q26" s="10">
        <f>[1]Eq_de_Bateman_avec_RK1!K26*D$2/[1]Eq_de_Bateman_avec_RK1!K$2</f>
        <v>2.0891827973394733E-3</v>
      </c>
      <c r="R26" s="10">
        <f>[1]Eq_de_Bateman_avec_RK1!M26*E$2/[1]Eq_de_Bateman_avec_RK1!M$2</f>
        <v>7.8758125648186372E-4</v>
      </c>
      <c r="S26" s="10">
        <f>[1]Eq_de_Bateman_avec_RK1!O26*F$2/[1]Eq_de_Bateman_avec_RK1!O$2</f>
        <v>1.2669323072339426E-4</v>
      </c>
      <c r="T26" s="10">
        <f>[1]Eq_de_Bateman_avec_RK1!Q26*G$2/[1]Eq_de_Bateman_avec_RK1!Q$2</f>
        <v>5.5547328131051778E-5</v>
      </c>
      <c r="U26" s="10">
        <f>[1]Eq_de_Bateman_avec_RK1!S26*H$2/[1]Eq_de_Bateman_avec_RK1!S$2</f>
        <v>3.2742304334549768E-5</v>
      </c>
      <c r="V26" s="10">
        <f>[1]Eq_de_Bateman_avec_RK1!W26*K$2/[1]Eq_de_Bateman_avec_RK1!W$2</f>
        <v>5.5425723015071877E-5</v>
      </c>
      <c r="W26" s="10">
        <f>[1]Eq_de_Bateman_avec_RK1!Y26*J$2/[1]Eq_de_Bateman_avec_RK1!Y$2</f>
        <v>1.5790236808251781E-2</v>
      </c>
      <c r="AB26">
        <f t="shared" si="29"/>
        <v>4.8</v>
      </c>
      <c r="AC26" s="13">
        <f t="shared" si="2"/>
        <v>-0.74386516229411159</v>
      </c>
      <c r="AD26" s="13">
        <f t="shared" si="3"/>
        <v>4.0231980509162985E-3</v>
      </c>
      <c r="AE26" s="13">
        <f t="shared" si="4"/>
        <v>-8.1931401845996774E-3</v>
      </c>
      <c r="AF26" s="13">
        <f t="shared" si="5"/>
        <v>-1.1259938899724663E-2</v>
      </c>
      <c r="AG26" s="13">
        <f t="shared" si="6"/>
        <v>-5.7598266121025699E-2</v>
      </c>
      <c r="AH26" s="13">
        <f t="shared" si="7"/>
        <v>2.6118623728995587E-2</v>
      </c>
      <c r="AI26" s="13">
        <f t="shared" si="8"/>
        <v>3.5386580056618273E-2</v>
      </c>
      <c r="AJ26" s="13">
        <f t="shared" si="9"/>
        <v>6.9916377355212101E-3</v>
      </c>
      <c r="AM26">
        <f t="shared" si="13"/>
        <v>4.8</v>
      </c>
      <c r="AN26" s="1">
        <f t="shared" si="14"/>
        <v>0.72482790100000005</v>
      </c>
      <c r="AO26" s="12">
        <f t="shared" si="15"/>
        <v>6.3864815270128503E-3</v>
      </c>
      <c r="AP26" s="12">
        <f t="shared" si="16"/>
        <v>0.64073802810192859</v>
      </c>
      <c r="AQ26" s="12">
        <f t="shared" si="17"/>
        <v>0.28260501522829762</v>
      </c>
      <c r="AR26" s="12">
        <f t="shared" si="18"/>
        <v>3.9377112774801971E-2</v>
      </c>
      <c r="AS26" s="12">
        <f t="shared" si="19"/>
        <v>2.0791901055696251E-2</v>
      </c>
      <c r="AT26" s="12">
        <f t="shared" si="20"/>
        <v>1.0101461312262592E-2</v>
      </c>
      <c r="AW26">
        <f t="shared" si="21"/>
        <v>2</v>
      </c>
      <c r="AX26" s="1">
        <f t="shared" si="22"/>
        <v>0.74217247399291275</v>
      </c>
      <c r="AY26" s="12">
        <f t="shared" si="23"/>
        <v>2.656884464932412E-3</v>
      </c>
      <c r="AZ26" s="12">
        <f t="shared" si="24"/>
        <v>0.67277446423983422</v>
      </c>
      <c r="BA26" s="12">
        <f t="shared" si="25"/>
        <v>0.25468406358257406</v>
      </c>
      <c r="BB26" s="12">
        <f t="shared" si="26"/>
        <v>4.1140125340500822E-2</v>
      </c>
      <c r="BC26" s="12">
        <f t="shared" si="27"/>
        <v>1.8112303916896406E-2</v>
      </c>
      <c r="BD26" s="12">
        <f t="shared" si="28"/>
        <v>1.0632158455262041E-2</v>
      </c>
    </row>
    <row r="27" spans="2:56">
      <c r="B27">
        <f t="shared" si="10"/>
        <v>1825</v>
      </c>
      <c r="C27">
        <f t="shared" si="11"/>
        <v>5</v>
      </c>
      <c r="D27" s="10">
        <v>1.9321E-3</v>
      </c>
      <c r="E27" s="10">
        <v>8.5689000000000002E-4</v>
      </c>
      <c r="F27" s="10">
        <v>1.1834E-4</v>
      </c>
      <c r="G27" s="10">
        <v>6.2582999999999994E-5</v>
      </c>
      <c r="H27" s="10">
        <v>3.0198000000000001E-5</v>
      </c>
      <c r="I27" s="10">
        <v>1.9797999999999999E-5</v>
      </c>
      <c r="J27" s="10">
        <v>1.4284E-2</v>
      </c>
      <c r="K27" s="10">
        <v>2.6570000000000001E-5</v>
      </c>
      <c r="N27" s="11">
        <f>[1]Eq_de_Bateman_avec_RK1!F27</f>
        <v>2.0833333333333335</v>
      </c>
      <c r="O27" s="11">
        <f>[1]Eq_de_Bateman_avec_RK1!G27</f>
        <v>65700000</v>
      </c>
      <c r="P27" s="10">
        <f>[1]Eq_de_Bateman_avec_RK1!I27*I$2/[1]Eq_de_Bateman_avec_RK1!I$2</f>
        <v>8.1584234581393122E-6</v>
      </c>
      <c r="Q27" s="10">
        <f>[1]Eq_de_Bateman_avec_RK1!K27*D$2/[1]Eq_de_Bateman_avec_RK1!K$2</f>
        <v>2.0851897499844299E-3</v>
      </c>
      <c r="R27" s="10">
        <f>[1]Eq_de_Bateman_avec_RK1!M27*E$2/[1]Eq_de_Bateman_avec_RK1!M$2</f>
        <v>7.8984519681425235E-4</v>
      </c>
      <c r="S27" s="10">
        <f>[1]Eq_de_Bateman_avec_RK1!O27*F$2/[1]Eq_de_Bateman_avec_RK1!O$2</f>
        <v>1.2611569197381678E-4</v>
      </c>
      <c r="T27" s="10">
        <f>[1]Eq_de_Bateman_avec_RK1!Q27*G$2/[1]Eq_de_Bateman_avec_RK1!Q$2</f>
        <v>5.5675406956426374E-5</v>
      </c>
      <c r="U27" s="10">
        <f>[1]Eq_de_Bateman_avec_RK1!S27*H$2/[1]Eq_de_Bateman_avec_RK1!S$2</f>
        <v>3.2706910623126934E-5</v>
      </c>
      <c r="V27" s="10">
        <f>[1]Eq_de_Bateman_avec_RK1!W27*K$2/[1]Eq_de_Bateman_avec_RK1!W$2</f>
        <v>5.4343463592680491E-5</v>
      </c>
      <c r="W27" s="10">
        <f>[1]Eq_de_Bateman_avec_RK1!Y27*J$2/[1]Eq_de_Bateman_avec_RK1!Y$2</f>
        <v>1.5748959877722096E-2</v>
      </c>
      <c r="AB27">
        <f t="shared" si="29"/>
        <v>5</v>
      </c>
      <c r="AC27" s="13">
        <f t="shared" si="2"/>
        <v>-0.75973860084004408</v>
      </c>
      <c r="AD27" s="13">
        <f t="shared" si="3"/>
        <v>3.0859088397481109E-3</v>
      </c>
      <c r="AE27" s="13">
        <f t="shared" si="4"/>
        <v>-7.6221253077623516E-3</v>
      </c>
      <c r="AF27" s="13">
        <f t="shared" si="5"/>
        <v>-1.2478868463821581E-2</v>
      </c>
      <c r="AG27" s="13">
        <f t="shared" si="6"/>
        <v>-5.8792843568947033E-2</v>
      </c>
      <c r="AH27" s="13">
        <f t="shared" si="7"/>
        <v>2.7616092159780795E-2</v>
      </c>
      <c r="AI27" s="13">
        <f t="shared" si="8"/>
        <v>2.7018951115121571E-2</v>
      </c>
      <c r="AJ27" s="13">
        <f t="shared" si="9"/>
        <v>6.0398949757604859E-3</v>
      </c>
      <c r="AM27">
        <f t="shared" si="13"/>
        <v>5</v>
      </c>
      <c r="AN27" s="1">
        <f t="shared" si="14"/>
        <v>0.72308016799999997</v>
      </c>
      <c r="AO27" s="12">
        <f t="shared" si="15"/>
        <v>6.5164613946375035E-3</v>
      </c>
      <c r="AP27" s="12">
        <f t="shared" si="16"/>
        <v>0.63861784686646261</v>
      </c>
      <c r="AQ27" s="12">
        <f t="shared" si="17"/>
        <v>0.28441327684152445</v>
      </c>
      <c r="AR27" s="12">
        <f t="shared" si="18"/>
        <v>3.9442293209181203E-2</v>
      </c>
      <c r="AS27" s="12">
        <f t="shared" si="19"/>
        <v>2.0945237707031123E-2</v>
      </c>
      <c r="AT27" s="12">
        <f t="shared" si="20"/>
        <v>1.0064883981163208E-2</v>
      </c>
      <c r="AW27">
        <f t="shared" si="21"/>
        <v>2.0833333333333335</v>
      </c>
      <c r="AX27" s="1">
        <f t="shared" si="22"/>
        <v>0.74161459797405516</v>
      </c>
      <c r="AY27" s="12">
        <f t="shared" si="23"/>
        <v>2.6182127325183602E-3</v>
      </c>
      <c r="AZ27" s="12">
        <f t="shared" si="24"/>
        <v>0.67199371696255839</v>
      </c>
      <c r="BA27" s="12">
        <f t="shared" si="25"/>
        <v>0.2556083007983781</v>
      </c>
      <c r="BB27" s="12">
        <f t="shared" si="26"/>
        <v>4.0983391978421053E-2</v>
      </c>
      <c r="BC27" s="12">
        <f t="shared" si="27"/>
        <v>1.8167722858020846E-2</v>
      </c>
      <c r="BD27" s="12">
        <f t="shared" si="28"/>
        <v>1.0628654670103122E-2</v>
      </c>
    </row>
    <row r="28" spans="2:56">
      <c r="B28">
        <f t="shared" si="10"/>
        <v>1898</v>
      </c>
      <c r="C28">
        <f t="shared" si="11"/>
        <v>5.2</v>
      </c>
      <c r="D28" s="10">
        <v>1.9208999999999999E-3</v>
      </c>
      <c r="E28" s="10">
        <v>8.6012000000000003E-4</v>
      </c>
      <c r="F28" s="10">
        <v>1.183E-4</v>
      </c>
      <c r="G28" s="10">
        <v>6.2885999999999994E-5</v>
      </c>
      <c r="H28" s="10">
        <v>3.0015999999999999E-5</v>
      </c>
      <c r="I28" s="10">
        <v>2.0137E-5</v>
      </c>
      <c r="J28" s="10">
        <v>1.4186000000000001E-2</v>
      </c>
      <c r="K28" s="10">
        <v>2.5249000000000002E-5</v>
      </c>
      <c r="N28" s="11">
        <f>[1]Eq_de_Bateman_avec_RK1!F28</f>
        <v>2.1666666666666665</v>
      </c>
      <c r="O28" s="11">
        <f>[1]Eq_de_Bateman_avec_RK1!G28</f>
        <v>68328000</v>
      </c>
      <c r="P28" s="10">
        <f>[1]Eq_de_Bateman_avec_RK1!I28*I$2/[1]Eq_de_Bateman_avec_RK1!I$2</f>
        <v>8.0336319515243685E-6</v>
      </c>
      <c r="Q28" s="10">
        <f>[1]Eq_de_Bateman_avec_RK1!K28*D$2/[1]Eq_de_Bateman_avec_RK1!K$2</f>
        <v>2.0811795697932962E-3</v>
      </c>
      <c r="R28" s="10">
        <f>[1]Eq_de_Bateman_avec_RK1!M28*E$2/[1]Eq_de_Bateman_avec_RK1!M$2</f>
        <v>7.9207749507120514E-4</v>
      </c>
      <c r="S28" s="10">
        <f>[1]Eq_de_Bateman_avec_RK1!O28*F$2/[1]Eq_de_Bateman_avec_RK1!O$2</f>
        <v>1.2556294232385026E-4</v>
      </c>
      <c r="T28" s="10">
        <f>[1]Eq_de_Bateman_avec_RK1!Q28*G$2/[1]Eq_de_Bateman_avec_RK1!Q$2</f>
        <v>5.5800526241229677E-5</v>
      </c>
      <c r="U28" s="10">
        <f>[1]Eq_de_Bateman_avec_RK1!S28*H$2/[1]Eq_de_Bateman_avec_RK1!S$2</f>
        <v>3.2669772081708356E-5</v>
      </c>
      <c r="V28" s="10">
        <f>[1]Eq_de_Bateman_avec_RK1!W28*K$2/[1]Eq_de_Bateman_avec_RK1!W$2</f>
        <v>5.3282426435954225E-5</v>
      </c>
      <c r="W28" s="10">
        <f>[1]Eq_de_Bateman_avec_RK1!Y28*J$2/[1]Eq_de_Bateman_avec_RK1!Y$2</f>
        <v>1.5707790848403083E-2</v>
      </c>
      <c r="AB28">
        <f t="shared" si="29"/>
        <v>5.2</v>
      </c>
      <c r="AC28" s="13">
        <f t="shared" si="2"/>
        <v>-0.77095441356280658</v>
      </c>
      <c r="AD28" s="13">
        <f t="shared" si="3"/>
        <v>4.4302820856866624E-3</v>
      </c>
      <c r="AE28" s="13">
        <f t="shared" si="4"/>
        <v>-8.5127265363785353E-3</v>
      </c>
      <c r="AF28" s="13">
        <f t="shared" si="5"/>
        <v>-1.3170001071818488E-2</v>
      </c>
      <c r="AG28" s="13">
        <f t="shared" si="6"/>
        <v>-6.1100335274770844E-2</v>
      </c>
      <c r="AH28" s="13">
        <f t="shared" si="7"/>
        <v>3.0763055176655455E-2</v>
      </c>
      <c r="AI28" s="13">
        <f t="shared" si="8"/>
        <v>3.9132838496680644E-2</v>
      </c>
      <c r="AJ28" s="13">
        <f t="shared" si="9"/>
        <v>7.7006901716323104E-3</v>
      </c>
      <c r="AM28">
        <f t="shared" si="13"/>
        <v>5.2</v>
      </c>
      <c r="AN28" s="1">
        <f t="shared" si="14"/>
        <v>0.72127907399999991</v>
      </c>
      <c r="AO28" s="12">
        <f t="shared" si="15"/>
        <v>6.6445931578489143E-3</v>
      </c>
      <c r="AP28" s="12">
        <f t="shared" si="16"/>
        <v>0.63650134399989544</v>
      </c>
      <c r="AQ28" s="12">
        <f t="shared" si="17"/>
        <v>0.28619823788205456</v>
      </c>
      <c r="AR28" s="12">
        <f t="shared" si="18"/>
        <v>3.9527418758858943E-2</v>
      </c>
      <c r="AS28" s="12">
        <f t="shared" si="19"/>
        <v>2.1099200778976156E-2</v>
      </c>
      <c r="AT28" s="12">
        <f t="shared" si="20"/>
        <v>1.0029205422366102E-2</v>
      </c>
      <c r="AW28">
        <f t="shared" si="21"/>
        <v>2.1666666666666665</v>
      </c>
      <c r="AX28" s="1">
        <f t="shared" si="22"/>
        <v>0.74105033192426695</v>
      </c>
      <c r="AY28" s="12">
        <f t="shared" si="23"/>
        <v>2.5801275866079777E-3</v>
      </c>
      <c r="AZ28" s="12">
        <f t="shared" si="24"/>
        <v>0.67121205639164427</v>
      </c>
      <c r="BA28" s="12">
        <f t="shared" si="25"/>
        <v>0.25652589389369135</v>
      </c>
      <c r="BB28" s="12">
        <f t="shared" si="26"/>
        <v>4.0834836442851033E-2</v>
      </c>
      <c r="BC28" s="12">
        <f t="shared" si="27"/>
        <v>1.8222415898948172E-2</v>
      </c>
      <c r="BD28" s="12">
        <f t="shared" si="28"/>
        <v>1.0624669786257314E-2</v>
      </c>
    </row>
    <row r="29" spans="2:56">
      <c r="B29">
        <f t="shared" si="10"/>
        <v>1971</v>
      </c>
      <c r="C29">
        <f t="shared" si="11"/>
        <v>5.4</v>
      </c>
      <c r="D29" s="10">
        <v>1.9096E-3</v>
      </c>
      <c r="E29" s="10">
        <v>8.6319999999999995E-4</v>
      </c>
      <c r="F29" s="10">
        <v>1.1828999999999999E-4</v>
      </c>
      <c r="G29" s="10">
        <v>6.3183999999999997E-5</v>
      </c>
      <c r="H29" s="10">
        <v>2.9835000000000001E-5</v>
      </c>
      <c r="I29" s="10">
        <v>2.0468000000000001E-5</v>
      </c>
      <c r="J29" s="10">
        <v>1.4088E-2</v>
      </c>
      <c r="K29" s="10">
        <v>2.3988000000000001E-5</v>
      </c>
      <c r="N29" s="11">
        <f>[1]Eq_de_Bateman_avec_RK1!F29</f>
        <v>2.25</v>
      </c>
      <c r="O29" s="11">
        <f>[1]Eq_de_Bateman_avec_RK1!G29</f>
        <v>70956000</v>
      </c>
      <c r="P29" s="10">
        <f>[1]Eq_de_Bateman_avec_RK1!I29*I$2/[1]Eq_de_Bateman_avec_RK1!I$2</f>
        <v>7.9107492597929799E-6</v>
      </c>
      <c r="Q29" s="10">
        <f>[1]Eq_de_Bateman_avec_RK1!K29*D$2/[1]Eq_de_Bateman_avec_RK1!K$2</f>
        <v>2.0771528177653399E-3</v>
      </c>
      <c r="R29" s="10">
        <f>[1]Eq_de_Bateman_avec_RK1!M29*E$2/[1]Eq_de_Bateman_avec_RK1!M$2</f>
        <v>7.9427831518580393E-4</v>
      </c>
      <c r="S29" s="10">
        <f>[1]Eq_de_Bateman_avec_RK1!O29*F$2/[1]Eq_de_Bateman_avec_RK1!O$2</f>
        <v>1.2503416579115727E-4</v>
      </c>
      <c r="T29" s="10">
        <f>[1]Eq_de_Bateman_avec_RK1!Q29*G$2/[1]Eq_de_Bateman_avec_RK1!Q$2</f>
        <v>5.5922797202470322E-5</v>
      </c>
      <c r="U29" s="10">
        <f>[1]Eq_de_Bateman_avec_RK1!S29*H$2/[1]Eq_de_Bateman_avec_RK1!S$2</f>
        <v>3.2631018243732208E-5</v>
      </c>
      <c r="V29" s="10">
        <f>[1]Eq_de_Bateman_avec_RK1!W29*K$2/[1]Eq_de_Bateman_avec_RK1!W$2</f>
        <v>5.2242195160047484E-5</v>
      </c>
      <c r="W29" s="10">
        <f>[1]Eq_de_Bateman_avec_RK1!Y29*J$2/[1]Eq_de_Bateman_avec_RK1!Y$2</f>
        <v>1.5666729438231906E-2</v>
      </c>
      <c r="AB29">
        <f t="shared" si="29"/>
        <v>5.4</v>
      </c>
      <c r="AC29" s="13">
        <f t="shared" si="2"/>
        <v>-0.78149938419525511</v>
      </c>
      <c r="AD29" s="13">
        <f t="shared" si="3"/>
        <v>5.8381056870727005E-3</v>
      </c>
      <c r="AE29" s="13">
        <f t="shared" si="4"/>
        <v>-9.3415690011832593E-3</v>
      </c>
      <c r="AF29" s="13">
        <f t="shared" si="5"/>
        <v>-1.3902643798307801E-2</v>
      </c>
      <c r="AG29" s="13">
        <f t="shared" si="6"/>
        <v>-6.3352691791156129E-2</v>
      </c>
      <c r="AH29" s="13">
        <f t="shared" si="7"/>
        <v>3.3985861220297273E-2</v>
      </c>
      <c r="AI29" s="13">
        <f t="shared" si="8"/>
        <v>5.1651704285630262E-2</v>
      </c>
      <c r="AJ29" s="13">
        <f t="shared" si="9"/>
        <v>9.4123997461206445E-3</v>
      </c>
      <c r="AM29">
        <f t="shared" si="13"/>
        <v>5.4</v>
      </c>
      <c r="AN29" s="1">
        <f t="shared" si="14"/>
        <v>0.71942243699999997</v>
      </c>
      <c r="AO29" s="12">
        <f t="shared" si="15"/>
        <v>6.7712428045943757E-3</v>
      </c>
      <c r="AP29" s="12">
        <f t="shared" si="16"/>
        <v>0.63439000026628301</v>
      </c>
      <c r="AQ29" s="12">
        <f t="shared" si="17"/>
        <v>0.28796432991983539</v>
      </c>
      <c r="AR29" s="12">
        <f t="shared" si="18"/>
        <v>3.9626078551119749E-2</v>
      </c>
      <c r="AS29" s="12">
        <f t="shared" si="19"/>
        <v>2.1253893698063797E-2</v>
      </c>
      <c r="AT29" s="12">
        <f t="shared" si="20"/>
        <v>9.9944547601036257E-3</v>
      </c>
      <c r="AW29">
        <f t="shared" si="21"/>
        <v>2.25</v>
      </c>
      <c r="AX29" s="1">
        <f t="shared" si="22"/>
        <v>0.74047970368974614</v>
      </c>
      <c r="AY29" s="12">
        <f t="shared" si="23"/>
        <v>2.5426197564215572E-3</v>
      </c>
      <c r="AZ29" s="12">
        <f t="shared" si="24"/>
        <v>0.67042961606131968</v>
      </c>
      <c r="BA29" s="12">
        <f t="shared" si="25"/>
        <v>0.25743689488680943</v>
      </c>
      <c r="BB29" s="12">
        <f t="shared" si="26"/>
        <v>4.069420647928311E-2</v>
      </c>
      <c r="BC29" s="12">
        <f t="shared" si="27"/>
        <v>1.8276418456255415E-2</v>
      </c>
      <c r="BD29" s="12">
        <f t="shared" si="28"/>
        <v>1.0620244359910821E-2</v>
      </c>
    </row>
    <row r="30" spans="2:56">
      <c r="B30">
        <f t="shared" si="10"/>
        <v>2044</v>
      </c>
      <c r="C30">
        <f t="shared" si="11"/>
        <v>5.6</v>
      </c>
      <c r="D30" s="10">
        <v>1.8982000000000001E-3</v>
      </c>
      <c r="E30" s="10">
        <v>8.6611000000000001E-4</v>
      </c>
      <c r="F30" s="10">
        <v>1.1832000000000001E-4</v>
      </c>
      <c r="G30" s="10">
        <v>6.3478000000000004E-5</v>
      </c>
      <c r="H30" s="10">
        <v>2.9657000000000001E-5</v>
      </c>
      <c r="I30" s="10">
        <v>2.0789999999999999E-5</v>
      </c>
      <c r="J30" s="10">
        <v>1.3990000000000001E-2</v>
      </c>
      <c r="K30" s="10">
        <v>2.2785999999999998E-5</v>
      </c>
      <c r="N30" s="11">
        <f>[1]Eq_de_Bateman_avec_RK1!F30</f>
        <v>2.3333333333333335</v>
      </c>
      <c r="O30" s="11">
        <f>[1]Eq_de_Bateman_avec_RK1!G30</f>
        <v>73584000</v>
      </c>
      <c r="P30" s="10">
        <f>[1]Eq_de_Bateman_avec_RK1!I30*I$2/[1]Eq_de_Bateman_avec_RK1!I$2</f>
        <v>7.7897461856515245E-6</v>
      </c>
      <c r="Q30" s="10">
        <f>[1]Eq_de_Bateman_avec_RK1!K30*D$2/[1]Eq_de_Bateman_avec_RK1!K$2</f>
        <v>2.073110043791166E-3</v>
      </c>
      <c r="R30" s="10">
        <f>[1]Eq_de_Bateman_avec_RK1!M30*E$2/[1]Eq_de_Bateman_avec_RK1!M$2</f>
        <v>7.9644782204366224E-4</v>
      </c>
      <c r="S30" s="10">
        <f>[1]Eq_de_Bateman_avec_RK1!O30*F$2/[1]Eq_de_Bateman_avec_RK1!O$2</f>
        <v>1.2452856993150783E-4</v>
      </c>
      <c r="T30" s="10">
        <f>[1]Eq_de_Bateman_avec_RK1!Q30*G$2/[1]Eq_de_Bateman_avec_RK1!Q$2</f>
        <v>5.6042327310260001E-5</v>
      </c>
      <c r="U30" s="10">
        <f>[1]Eq_de_Bateman_avec_RK1!S30*H$2/[1]Eq_de_Bateman_avec_RK1!S$2</f>
        <v>3.2590773171794286E-5</v>
      </c>
      <c r="V30" s="10">
        <f>[1]Eq_de_Bateman_avec_RK1!W30*K$2/[1]Eq_de_Bateman_avec_RK1!W$2</f>
        <v>5.1222361550212056E-5</v>
      </c>
      <c r="W30" s="10">
        <f>[1]Eq_de_Bateman_avec_RK1!Y30*J$2/[1]Eq_de_Bateman_avec_RK1!Y$2</f>
        <v>1.5625775365883075E-2</v>
      </c>
      <c r="AB30">
        <f t="shared" si="29"/>
        <v>5.6</v>
      </c>
      <c r="AC30" s="13">
        <f t="shared" si="2"/>
        <v>-0.79460463067704301</v>
      </c>
      <c r="AD30" s="13">
        <f t="shared" si="3"/>
        <v>5.0271798934004332E-3</v>
      </c>
      <c r="AE30" s="13">
        <f t="shared" si="4"/>
        <v>-8.8355425843596857E-3</v>
      </c>
      <c r="AF30" s="13">
        <f t="shared" si="5"/>
        <v>-1.5023494038572246E-2</v>
      </c>
      <c r="AG30" s="13">
        <f t="shared" si="6"/>
        <v>-6.4511607621672296E-2</v>
      </c>
      <c r="AH30" s="13">
        <f t="shared" si="7"/>
        <v>3.5763589989627767E-2</v>
      </c>
      <c r="AI30" s="13">
        <f t="shared" si="8"/>
        <v>4.3841690965564548E-2</v>
      </c>
      <c r="AJ30" s="13">
        <f t="shared" si="9"/>
        <v>8.5326534867484465E-3</v>
      </c>
      <c r="AM30">
        <f t="shared" si="13"/>
        <v>5.6</v>
      </c>
      <c r="AN30" s="1">
        <f t="shared" si="14"/>
        <v>0.71750835300000015</v>
      </c>
      <c r="AO30" s="12">
        <f t="shared" si="15"/>
        <v>6.8961148386797932E-3</v>
      </c>
      <c r="AP30" s="12">
        <f t="shared" si="16"/>
        <v>0.63228504323767765</v>
      </c>
      <c r="AQ30" s="12">
        <f t="shared" si="17"/>
        <v>0.2897058955911555</v>
      </c>
      <c r="AR30" s="12">
        <f t="shared" si="18"/>
        <v>3.9741864858819274E-2</v>
      </c>
      <c r="AS30" s="12">
        <f t="shared" si="19"/>
        <v>2.140975214542206E-2</v>
      </c>
      <c r="AT30" s="12">
        <f t="shared" si="20"/>
        <v>9.9613293282454635E-3</v>
      </c>
      <c r="AW30">
        <f t="shared" si="21"/>
        <v>2.3333333333333335</v>
      </c>
      <c r="AX30" s="1">
        <f t="shared" si="22"/>
        <v>0.73990274224573138</v>
      </c>
      <c r="AY30" s="12">
        <f t="shared" si="23"/>
        <v>2.5056801202790226E-3</v>
      </c>
      <c r="AZ30" s="12">
        <f t="shared" si="24"/>
        <v>0.66964652538283942</v>
      </c>
      <c r="BA30" s="12">
        <f t="shared" si="25"/>
        <v>0.25834135539262043</v>
      </c>
      <c r="BB30" s="12">
        <f t="shared" si="26"/>
        <v>4.0561257094957774E-2</v>
      </c>
      <c r="BC30" s="12">
        <f t="shared" si="27"/>
        <v>1.8329764757891279E-2</v>
      </c>
      <c r="BD30" s="12">
        <f t="shared" si="28"/>
        <v>1.0615417251412055E-2</v>
      </c>
    </row>
    <row r="31" spans="2:56">
      <c r="B31">
        <f t="shared" si="10"/>
        <v>2117</v>
      </c>
      <c r="C31">
        <f t="shared" si="11"/>
        <v>5.8</v>
      </c>
      <c r="D31" s="10">
        <v>1.8867999999999999E-3</v>
      </c>
      <c r="E31" s="10">
        <v>8.6886999999999999E-4</v>
      </c>
      <c r="F31" s="10">
        <v>1.1836999999999999E-4</v>
      </c>
      <c r="G31" s="10">
        <v>6.3768000000000003E-5</v>
      </c>
      <c r="H31" s="10">
        <v>2.9479999999999999E-5</v>
      </c>
      <c r="I31" s="10">
        <v>2.1103000000000001E-5</v>
      </c>
      <c r="J31" s="10">
        <v>1.3892E-2</v>
      </c>
      <c r="K31" s="10">
        <v>2.1639999999999999E-5</v>
      </c>
      <c r="N31" s="11">
        <f>[1]Eq_de_Bateman_avec_RK1!F31</f>
        <v>2.4166666666666665</v>
      </c>
      <c r="O31" s="11">
        <f>[1]Eq_de_Bateman_avec_RK1!G31</f>
        <v>76212000</v>
      </c>
      <c r="P31" s="10">
        <f>[1]Eq_de_Bateman_avec_RK1!I31*I$2/[1]Eq_de_Bateman_avec_RK1!I$2</f>
        <v>7.6705939784091244E-6</v>
      </c>
      <c r="Q31" s="10">
        <f>[1]Eq_de_Bateman_avec_RK1!K31*D$2/[1]Eq_de_Bateman_avec_RK1!K$2</f>
        <v>2.0690517868615062E-3</v>
      </c>
      <c r="R31" s="10">
        <f>[1]Eq_de_Bateman_avec_RK1!M31*E$2/[1]Eq_de_Bateman_avec_RK1!M$2</f>
        <v>7.9858618143363732E-4</v>
      </c>
      <c r="S31" s="10">
        <f>[1]Eq_de_Bateman_avec_RK1!O31*F$2/[1]Eq_de_Bateman_avec_RK1!O$2</f>
        <v>1.2404538518129336E-4</v>
      </c>
      <c r="T31" s="10">
        <f>[1]Eq_de_Bateman_avec_RK1!Q31*G$2/[1]Eq_de_Bateman_avec_RK1!Q$2</f>
        <v>5.6159220399254201E-5</v>
      </c>
      <c r="U31" s="10">
        <f>[1]Eq_de_Bateman_avec_RK1!S31*H$2/[1]Eq_de_Bateman_avec_RK1!S$2</f>
        <v>3.2549155644494935E-5</v>
      </c>
      <c r="V31" s="10">
        <f>[1]Eq_de_Bateman_avec_RK1!W31*K$2/[1]Eq_de_Bateman_avec_RK1!W$2</f>
        <v>5.0222525401487136E-5</v>
      </c>
      <c r="W31" s="10">
        <f>[1]Eq_de_Bateman_avec_RK1!Y31*J$2/[1]Eq_de_Bateman_avec_RK1!Y$2</f>
        <v>1.5584928350766532E-2</v>
      </c>
      <c r="AB31">
        <f t="shared" si="29"/>
        <v>5.8</v>
      </c>
      <c r="AC31" s="13">
        <f t="shared" si="2"/>
        <v>-0.80379398626360143</v>
      </c>
      <c r="AD31" s="13">
        <f t="shared" si="3"/>
        <v>6.5009634076669013E-3</v>
      </c>
      <c r="AE31" s="13">
        <f t="shared" si="4"/>
        <v>-9.5765019755643978E-3</v>
      </c>
      <c r="AF31" s="13">
        <f t="shared" si="5"/>
        <v>-1.5808827475697857E-2</v>
      </c>
      <c r="AG31" s="13">
        <f t="shared" si="6"/>
        <v>-6.6697895667224075E-2</v>
      </c>
      <c r="AH31" s="13">
        <f t="shared" si="7"/>
        <v>3.911447780091877E-2</v>
      </c>
      <c r="AI31" s="13">
        <f t="shared" si="8"/>
        <v>5.6843605414638509E-2</v>
      </c>
      <c r="AJ31" s="13">
        <f t="shared" si="9"/>
        <v>1.0344241866895577E-2</v>
      </c>
      <c r="AM31">
        <f t="shared" si="13"/>
        <v>5.8</v>
      </c>
      <c r="AN31" s="1">
        <f t="shared" si="14"/>
        <v>0.71556021999999997</v>
      </c>
      <c r="AO31" s="12">
        <f t="shared" si="15"/>
        <v>7.0189955500880143E-3</v>
      </c>
      <c r="AP31" s="12">
        <f t="shared" si="16"/>
        <v>0.63019881121955046</v>
      </c>
      <c r="AQ31" s="12">
        <f t="shared" si="17"/>
        <v>0.29142033636246578</v>
      </c>
      <c r="AR31" s="12">
        <f t="shared" si="18"/>
        <v>3.9866903165746134E-2</v>
      </c>
      <c r="AS31" s="12">
        <f t="shared" si="19"/>
        <v>2.1566117803474321E-2</v>
      </c>
      <c r="AT31" s="12">
        <f t="shared" si="20"/>
        <v>9.9288358986753065E-3</v>
      </c>
      <c r="AW31">
        <f t="shared" si="21"/>
        <v>2.4166666666666665</v>
      </c>
      <c r="AX31" s="1">
        <f t="shared" si="22"/>
        <v>0.73931947764646877</v>
      </c>
      <c r="AY31" s="12">
        <f t="shared" si="23"/>
        <v>2.4692997033879662E-3</v>
      </c>
      <c r="AZ31" s="12">
        <f t="shared" si="24"/>
        <v>0.668862909758701</v>
      </c>
      <c r="BA31" s="12">
        <f t="shared" si="25"/>
        <v>0.2592393266226406</v>
      </c>
      <c r="BB31" s="12">
        <f t="shared" si="26"/>
        <v>4.0435750352281405E-2</v>
      </c>
      <c r="BC31" s="12">
        <f t="shared" si="27"/>
        <v>1.8382487879101028E-2</v>
      </c>
      <c r="BD31" s="12">
        <f t="shared" si="28"/>
        <v>1.0610225683888076E-2</v>
      </c>
    </row>
    <row r="32" spans="2:56">
      <c r="B32">
        <f t="shared" si="10"/>
        <v>2190</v>
      </c>
      <c r="C32">
        <f t="shared" si="11"/>
        <v>6</v>
      </c>
      <c r="D32" s="10">
        <v>1.8753000000000001E-3</v>
      </c>
      <c r="E32" s="10">
        <v>8.7148E-4</v>
      </c>
      <c r="F32" s="10">
        <v>1.1846E-4</v>
      </c>
      <c r="G32" s="10">
        <v>6.4053999999999994E-5</v>
      </c>
      <c r="H32" s="10">
        <v>2.9306E-5</v>
      </c>
      <c r="I32" s="10">
        <v>2.1407E-5</v>
      </c>
      <c r="J32" s="10">
        <v>1.3794000000000001E-2</v>
      </c>
      <c r="K32" s="10">
        <v>2.0547000000000002E-5</v>
      </c>
      <c r="N32" s="11">
        <f>[1]Eq_de_Bateman_avec_RK1!F32</f>
        <v>2.5</v>
      </c>
      <c r="O32" s="11">
        <f>[1]Eq_de_Bateman_avec_RK1!G32</f>
        <v>78840000</v>
      </c>
      <c r="P32" s="10">
        <f>[1]Eq_de_Bateman_avec_RK1!I32*I$2/[1]Eq_de_Bateman_avec_RK1!I$2</f>
        <v>7.5532643271463919E-6</v>
      </c>
      <c r="Q32" s="10">
        <f>[1]Eq_de_Bateman_avec_RK1!K32*D$2/[1]Eq_de_Bateman_avec_RK1!K$2</f>
        <v>2.0649785752721293E-3</v>
      </c>
      <c r="R32" s="10">
        <f>[1]Eq_de_Bateman_avec_RK1!M32*E$2/[1]Eq_de_Bateman_avec_RK1!M$2</f>
        <v>8.0069355999969527E-4</v>
      </c>
      <c r="S32" s="10">
        <f>[1]Eq_de_Bateman_avec_RK1!O32*F$2/[1]Eq_de_Bateman_avec_RK1!O$2</f>
        <v>1.2358386421832052E-4</v>
      </c>
      <c r="T32" s="10">
        <f>[1]Eq_de_Bateman_avec_RK1!Q32*G$2/[1]Eq_de_Bateman_avec_RK1!Q$2</f>
        <v>5.6273576776937702E-5</v>
      </c>
      <c r="U32" s="10">
        <f>[1]Eq_de_Bateman_avec_RK1!S32*H$2/[1]Eq_de_Bateman_avec_RK1!S$2</f>
        <v>3.2506279337497181E-5</v>
      </c>
      <c r="V32" s="10">
        <f>[1]Eq_de_Bateman_avec_RK1!W32*K$2/[1]Eq_de_Bateman_avec_RK1!W$2</f>
        <v>4.9242294361535107E-5</v>
      </c>
      <c r="W32" s="10">
        <f>[1]Eq_de_Bateman_avec_RK1!Y32*J$2/[1]Eq_de_Bateman_avec_RK1!Y$2</f>
        <v>1.5544188113025711E-2</v>
      </c>
      <c r="AB32">
        <f t="shared" si="29"/>
        <v>6</v>
      </c>
      <c r="AC32" s="13">
        <f t="shared" si="2"/>
        <v>-0.8153208920339553</v>
      </c>
      <c r="AD32" s="13">
        <f t="shared" si="3"/>
        <v>5.7307255142706364E-3</v>
      </c>
      <c r="AE32" s="13">
        <f t="shared" si="4"/>
        <v>-9.1487242434186954E-3</v>
      </c>
      <c r="AF32" s="13">
        <f t="shared" si="5"/>
        <v>-1.6832061650695878E-2</v>
      </c>
      <c r="AG32" s="13">
        <f t="shared" si="6"/>
        <v>-6.7832565587926094E-2</v>
      </c>
      <c r="AH32" s="13">
        <f t="shared" si="7"/>
        <v>4.1116802499914458E-2</v>
      </c>
      <c r="AI32" s="13">
        <f t="shared" si="8"/>
        <v>4.9491809950668549E-2</v>
      </c>
      <c r="AJ32" s="13">
        <f t="shared" si="9"/>
        <v>9.5634611569035237E-3</v>
      </c>
      <c r="AM32">
        <f t="shared" si="13"/>
        <v>6</v>
      </c>
      <c r="AN32" s="1">
        <f t="shared" si="14"/>
        <v>0.71355943999999993</v>
      </c>
      <c r="AO32" s="12">
        <f t="shared" si="15"/>
        <v>7.1400723112849578E-3</v>
      </c>
      <c r="AP32" s="12">
        <f t="shared" si="16"/>
        <v>0.62811403630228768</v>
      </c>
      <c r="AQ32" s="12">
        <f t="shared" si="17"/>
        <v>0.29311531496240872</v>
      </c>
      <c r="AR32" s="12">
        <f t="shared" si="18"/>
        <v>4.0009084597072954E-2</v>
      </c>
      <c r="AS32" s="12">
        <f t="shared" si="19"/>
        <v>2.1723583392015668E-2</v>
      </c>
      <c r="AT32" s="12">
        <f t="shared" si="20"/>
        <v>9.8979084349301028E-3</v>
      </c>
      <c r="AW32">
        <f t="shared" si="21"/>
        <v>2.5</v>
      </c>
      <c r="AX32" s="1">
        <f t="shared" si="22"/>
        <v>0.73872994097679767</v>
      </c>
      <c r="AY32" s="12">
        <f t="shared" si="23"/>
        <v>2.4334696756487676E-3</v>
      </c>
      <c r="AZ32" s="12">
        <f t="shared" si="24"/>
        <v>0.6680788906937507</v>
      </c>
      <c r="BA32" s="12">
        <f t="shared" si="25"/>
        <v>0.26013085938527364</v>
      </c>
      <c r="BB32" s="12">
        <f t="shared" si="26"/>
        <v>4.0317455168032382E-2</v>
      </c>
      <c r="BC32" s="12">
        <f t="shared" si="27"/>
        <v>1.8434619777305938E-2</v>
      </c>
      <c r="BD32" s="12">
        <f t="shared" si="28"/>
        <v>1.0604705299988476E-2</v>
      </c>
    </row>
    <row r="33" spans="2:56">
      <c r="B33">
        <f t="shared" si="10"/>
        <v>2263</v>
      </c>
      <c r="C33">
        <f t="shared" si="11"/>
        <v>6.2</v>
      </c>
      <c r="D33" s="10">
        <v>1.8638000000000001E-3</v>
      </c>
      <c r="E33" s="10">
        <v>8.7392999999999998E-4</v>
      </c>
      <c r="F33" s="10">
        <v>1.1857E-4</v>
      </c>
      <c r="G33" s="10">
        <v>6.4337000000000004E-5</v>
      </c>
      <c r="H33" s="10">
        <v>2.9133999999999999E-5</v>
      </c>
      <c r="I33" s="10">
        <v>2.1702E-5</v>
      </c>
      <c r="J33" s="10">
        <v>1.3697000000000001E-2</v>
      </c>
      <c r="K33" s="10">
        <v>1.9505999999999999E-5</v>
      </c>
      <c r="N33" s="11">
        <f>[1]Eq_de_Bateman_avec_RK1!F33</f>
        <v>2.5833333333333335</v>
      </c>
      <c r="O33" s="11">
        <f>[1]Eq_de_Bateman_avec_RK1!G33</f>
        <v>81468000</v>
      </c>
      <c r="P33" s="10">
        <f>[1]Eq_de_Bateman_avec_RK1!I33*I$2/[1]Eq_de_Bateman_avec_RK1!I$2</f>
        <v>7.4377293539886637E-6</v>
      </c>
      <c r="Q33" s="10">
        <f>[1]Eq_de_Bateman_avec_RK1!K33*D$2/[1]Eq_de_Bateman_avec_RK1!K$2</f>
        <v>2.0608909268249216E-3</v>
      </c>
      <c r="R33" s="10">
        <f>[1]Eq_de_Bateman_avec_RK1!M33*E$2/[1]Eq_de_Bateman_avec_RK1!M$2</f>
        <v>8.0277012519390718E-4</v>
      </c>
      <c r="S33" s="10">
        <f>[1]Eq_de_Bateman_avec_RK1!O33*F$2/[1]Eq_de_Bateman_avec_RK1!O$2</f>
        <v>1.2314328134037538E-4</v>
      </c>
      <c r="T33" s="10">
        <f>[1]Eq_de_Bateman_avec_RK1!Q33*G$2/[1]Eq_de_Bateman_avec_RK1!Q$2</f>
        <v>5.6385493328843152E-5</v>
      </c>
      <c r="U33" s="10">
        <f>[1]Eq_de_Bateman_avec_RK1!S33*H$2/[1]Eq_de_Bateman_avec_RK1!S$2</f>
        <v>3.246225299896681E-5</v>
      </c>
      <c r="V33" s="10">
        <f>[1]Eq_de_Bateman_avec_RK1!W33*K$2/[1]Eq_de_Bateman_avec_RK1!W$2</f>
        <v>4.8281283776560851E-5</v>
      </c>
      <c r="W33" s="10">
        <f>[1]Eq_de_Bateman_avec_RK1!Y33*J$2/[1]Eq_de_Bateman_avec_RK1!Y$2</f>
        <v>1.5503554373535636E-2</v>
      </c>
      <c r="AB33">
        <f t="shared" si="29"/>
        <v>6.2</v>
      </c>
      <c r="AC33" s="13">
        <f t="shared" si="2"/>
        <v>-0.82336157080347339</v>
      </c>
      <c r="AD33" s="13">
        <f t="shared" si="3"/>
        <v>7.2792556914612503E-3</v>
      </c>
      <c r="AE33" s="13">
        <f t="shared" si="4"/>
        <v>-9.8051412578060906E-3</v>
      </c>
      <c r="AF33" s="13">
        <f t="shared" si="5"/>
        <v>-1.776313310433298E-2</v>
      </c>
      <c r="AG33" s="13">
        <f t="shared" si="6"/>
        <v>-6.9953713443011101E-2</v>
      </c>
      <c r="AH33" s="13">
        <f t="shared" si="7"/>
        <v>4.4578775481398963E-2</v>
      </c>
      <c r="AI33" s="13">
        <f t="shared" si="8"/>
        <v>6.3017239730532831E-2</v>
      </c>
      <c r="AJ33" s="13">
        <f t="shared" si="9"/>
        <v>1.1404441796285985E-2</v>
      </c>
      <c r="AM33">
        <f t="shared" si="13"/>
        <v>6.2</v>
      </c>
      <c r="AN33" s="1">
        <f t="shared" si="14"/>
        <v>0.71152269400000001</v>
      </c>
      <c r="AO33" s="12">
        <f t="shared" si="15"/>
        <v>7.2591865917350489E-3</v>
      </c>
      <c r="AP33" s="12">
        <f t="shared" si="16"/>
        <v>0.626049181222602</v>
      </c>
      <c r="AQ33" s="12">
        <f t="shared" si="17"/>
        <v>0.29478075930491682</v>
      </c>
      <c r="AR33" s="12">
        <f t="shared" si="18"/>
        <v>4.0160869415642279E-2</v>
      </c>
      <c r="AS33" s="12">
        <f t="shared" si="19"/>
        <v>2.1882020252188893E-2</v>
      </c>
      <c r="AT33" s="12">
        <f t="shared" si="20"/>
        <v>9.8679832129149204E-3</v>
      </c>
      <c r="AW33">
        <f t="shared" si="21"/>
        <v>2.5833333333333335</v>
      </c>
      <c r="AX33" s="1">
        <f t="shared" si="22"/>
        <v>0.73813416430530476</v>
      </c>
      <c r="AY33" s="12">
        <f t="shared" si="23"/>
        <v>2.398181349477716E-3</v>
      </c>
      <c r="AZ33" s="12">
        <f t="shared" si="24"/>
        <v>0.66729458590325874</v>
      </c>
      <c r="BA33" s="12">
        <f t="shared" si="25"/>
        <v>0.26101600408628195</v>
      </c>
      <c r="BB33" s="12">
        <f t="shared" si="26"/>
        <v>4.0206147118202397E-2</v>
      </c>
      <c r="BC33" s="12">
        <f t="shared" si="27"/>
        <v>1.8486191325966211E-2</v>
      </c>
      <c r="BD33" s="12">
        <f t="shared" si="28"/>
        <v>1.0598890216813091E-2</v>
      </c>
    </row>
    <row r="34" spans="2:56">
      <c r="B34">
        <f t="shared" si="10"/>
        <v>2336</v>
      </c>
      <c r="C34">
        <f t="shared" si="11"/>
        <v>6.4</v>
      </c>
      <c r="D34" s="10">
        <v>1.8522E-3</v>
      </c>
      <c r="E34" s="10">
        <v>8.7622999999999998E-4</v>
      </c>
      <c r="F34" s="10">
        <v>1.187E-4</v>
      </c>
      <c r="G34" s="10">
        <v>6.4616000000000006E-5</v>
      </c>
      <c r="H34" s="10">
        <v>2.8963999999999999E-5</v>
      </c>
      <c r="I34" s="10">
        <v>2.1988999999999999E-5</v>
      </c>
      <c r="J34" s="10">
        <v>1.3599E-2</v>
      </c>
      <c r="K34" s="10">
        <v>1.8513999999999999E-5</v>
      </c>
      <c r="N34" s="11">
        <f>[1]Eq_de_Bateman_avec_RK1!F34</f>
        <v>2.6666666666666665</v>
      </c>
      <c r="O34" s="11">
        <f>[1]Eq_de_Bateman_avec_RK1!G34</f>
        <v>84096000</v>
      </c>
      <c r="P34" s="10">
        <f>[1]Eq_de_Bateman_avec_RK1!I34*I$2/[1]Eq_de_Bateman_avec_RK1!I$2</f>
        <v>7.3239616074821446E-6</v>
      </c>
      <c r="Q34" s="10">
        <f>[1]Eq_de_Bateman_avec_RK1!K34*D$2/[1]Eq_de_Bateman_avec_RK1!K$2</f>
        <v>2.0567893490252239E-3</v>
      </c>
      <c r="R34" s="10">
        <f>[1]Eq_de_Bateman_avec_RK1!M34*E$2/[1]Eq_de_Bateman_avec_RK1!M$2</f>
        <v>8.0481604523055267E-4</v>
      </c>
      <c r="S34" s="10">
        <f>[1]Eq_de_Bateman_avec_RK1!O34*F$2/[1]Eq_de_Bateman_avec_RK1!O$2</f>
        <v>1.2272293186106354E-4</v>
      </c>
      <c r="T34" s="10">
        <f>[1]Eq_de_Bateman_avec_RK1!Q34*G$2/[1]Eq_de_Bateman_avec_RK1!Q$2</f>
        <v>5.6495063620788136E-5</v>
      </c>
      <c r="U34" s="10">
        <f>[1]Eq_de_Bateman_avec_RK1!S34*H$2/[1]Eq_de_Bateman_avec_RK1!S$2</f>
        <v>3.2417180619560478E-5</v>
      </c>
      <c r="V34" s="10">
        <f>[1]Eq_de_Bateman_avec_RK1!W34*K$2/[1]Eq_de_Bateman_avec_RK1!W$2</f>
        <v>4.7339116540254581E-5</v>
      </c>
      <c r="W34" s="10">
        <f>[1]Eq_de_Bateman_avec_RK1!Y34*J$2/[1]Eq_de_Bateman_avec_RK1!Y$2</f>
        <v>1.5463026853901E-2</v>
      </c>
      <c r="AB34">
        <f t="shared" si="29"/>
        <v>6.4</v>
      </c>
      <c r="AC34" s="13">
        <f t="shared" ref="AC34:AC51" si="30">(INDEX(P:P,MATCH($C34,$N:$N,1))-I34)/I34</f>
        <v>-0.83095946842036261</v>
      </c>
      <c r="AD34" s="13">
        <f t="shared" ref="AD34:AD51" si="31">(INDEX(Q:Q,MATCH($C34,$N:$N,1))-D34)/D34</f>
        <v>8.9024201835144635E-3</v>
      </c>
      <c r="AE34" s="13">
        <f t="shared" ref="AE34:AE51" si="32">(INDEX(R:R,MATCH($C34,$N:$N,1))-E34)/E34</f>
        <v>-1.0394360397373771E-2</v>
      </c>
      <c r="AF34" s="13">
        <f t="shared" ref="AF34:AF51" si="33">(INDEX(S:S,MATCH($C34,$N:$N,1))-F34)/F34</f>
        <v>-1.8741693029083902E-2</v>
      </c>
      <c r="AG34" s="13">
        <f t="shared" ref="AG34:AG51" si="34">(INDEX(T:T,MATCH($C34,$N:$N,1))-G34)/G34</f>
        <v>-7.2023168391938619E-2</v>
      </c>
      <c r="AH34" s="13">
        <f t="shared" ref="AH34:AH51" si="35">(INDEX(U:U,MATCH($C34,$N:$N,1))-H34)/H34</f>
        <v>4.8099516194119375E-2</v>
      </c>
      <c r="AI34" s="13">
        <f t="shared" ref="AI34:AI51" si="36">(INDEX(V:V,MATCH($C34,$N:$N,1))-K34)/K34</f>
        <v>7.6951197915773789E-2</v>
      </c>
      <c r="AJ34" s="13">
        <f t="shared" ref="AJ34:AJ51" si="37">(INDEX(W:W,MATCH($C34,$N:$N,1))-J34)/J34</f>
        <v>1.3374111856943621E-2</v>
      </c>
      <c r="AM34">
        <f t="shared" si="13"/>
        <v>6.4</v>
      </c>
      <c r="AN34" s="1">
        <f t="shared" si="14"/>
        <v>0.70942847799999997</v>
      </c>
      <c r="AO34" s="12">
        <f t="shared" si="15"/>
        <v>7.3768986758944288E-3</v>
      </c>
      <c r="AP34" s="12">
        <f t="shared" si="16"/>
        <v>0.62398932905538085</v>
      </c>
      <c r="AQ34" s="12">
        <f t="shared" si="17"/>
        <v>0.29642903621920857</v>
      </c>
      <c r="AR34" s="12">
        <f t="shared" si="18"/>
        <v>4.0323585656791186E-2</v>
      </c>
      <c r="AS34" s="12">
        <f t="shared" si="19"/>
        <v>2.2041787840380439E-2</v>
      </c>
      <c r="AT34" s="12">
        <f t="shared" si="20"/>
        <v>9.839362552344565E-3</v>
      </c>
      <c r="AW34">
        <f t="shared" si="21"/>
        <v>2.6666666666666665</v>
      </c>
      <c r="AX34" s="1">
        <f t="shared" si="22"/>
        <v>0.73753218063900305</v>
      </c>
      <c r="AY34" s="12">
        <f t="shared" si="23"/>
        <v>2.3634261776489724E-3</v>
      </c>
      <c r="AZ34" s="12">
        <f t="shared" si="24"/>
        <v>0.66651010941804134</v>
      </c>
      <c r="BA34" s="12">
        <f t="shared" si="25"/>
        <v>0.26189481072945331</v>
      </c>
      <c r="BB34" s="12">
        <f t="shared" si="26"/>
        <v>4.0101608248322484E-2</v>
      </c>
      <c r="BC34" s="12">
        <f t="shared" si="27"/>
        <v>1.8537232347455513E-2</v>
      </c>
      <c r="BD34" s="12">
        <f t="shared" si="28"/>
        <v>1.0592813079078441E-2</v>
      </c>
    </row>
    <row r="35" spans="2:56">
      <c r="B35">
        <f t="shared" ref="B35:B51" si="38">B34+73</f>
        <v>2409</v>
      </c>
      <c r="C35">
        <f t="shared" si="11"/>
        <v>6.6</v>
      </c>
      <c r="D35" s="10">
        <v>1.8404999999999999E-3</v>
      </c>
      <c r="E35" s="10">
        <v>8.7836999999999995E-4</v>
      </c>
      <c r="F35" s="10">
        <v>1.1885E-4</v>
      </c>
      <c r="G35" s="10">
        <v>6.4893000000000004E-5</v>
      </c>
      <c r="H35" s="10">
        <v>2.8796999999999999E-5</v>
      </c>
      <c r="I35" s="10">
        <v>2.2266E-5</v>
      </c>
      <c r="J35" s="10">
        <v>1.3502E-2</v>
      </c>
      <c r="K35" s="10">
        <v>1.7567999999999998E-5</v>
      </c>
      <c r="N35" s="11">
        <f>[1]Eq_de_Bateman_avec_RK1!F35</f>
        <v>2.75</v>
      </c>
      <c r="O35" s="11">
        <f>[1]Eq_de_Bateman_avec_RK1!G35</f>
        <v>86724000</v>
      </c>
      <c r="P35" s="10">
        <f>[1]Eq_de_Bateman_avec_RK1!I35*I$2/[1]Eq_de_Bateman_avec_RK1!I$2</f>
        <v>7.2119340560713543E-6</v>
      </c>
      <c r="Q35" s="10">
        <f>[1]Eq_de_Bateman_avec_RK1!K35*D$2/[1]Eq_de_Bateman_avec_RK1!K$2</f>
        <v>2.052674339275494E-3</v>
      </c>
      <c r="R35" s="10">
        <f>[1]Eq_de_Bateman_avec_RK1!M35*E$2/[1]Eq_de_Bateman_avec_RK1!M$2</f>
        <v>8.0683148904130868E-4</v>
      </c>
      <c r="S35" s="10">
        <f>[1]Eq_de_Bateman_avec_RK1!O35*F$2/[1]Eq_de_Bateman_avec_RK1!O$2</f>
        <v>1.2232213152244472E-4</v>
      </c>
      <c r="T35" s="10">
        <f>[1]Eq_de_Bateman_avec_RK1!Q35*G$2/[1]Eq_de_Bateman_avec_RK1!Q$2</f>
        <v>5.6602377998214223E-5</v>
      </c>
      <c r="U35" s="10">
        <f>[1]Eq_de_Bateman_avec_RK1!S35*H$2/[1]Eq_de_Bateman_avec_RK1!S$2</f>
        <v>3.2371161597123018E-5</v>
      </c>
      <c r="V35" s="10">
        <f>[1]Eq_de_Bateman_avec_RK1!W35*K$2/[1]Eq_de_Bateman_avec_RK1!W$2</f>
        <v>4.6415422945698411E-5</v>
      </c>
      <c r="W35" s="10">
        <f>[1]Eq_de_Bateman_avec_RK1!Y35*J$2/[1]Eq_de_Bateman_avec_RK1!Y$2</f>
        <v>1.5422605276454254E-2</v>
      </c>
      <c r="AB35">
        <f t="shared" si="29"/>
        <v>6.6</v>
      </c>
      <c r="AC35" s="13">
        <f t="shared" si="30"/>
        <v>-0.84060628672636306</v>
      </c>
      <c r="AD35" s="13">
        <f t="shared" si="31"/>
        <v>8.2471111040018814E-3</v>
      </c>
      <c r="AE35" s="13">
        <f t="shared" si="32"/>
        <v>-9.9924726847540942E-3</v>
      </c>
      <c r="AF35" s="13">
        <f t="shared" si="33"/>
        <v>-1.9643614160995717E-2</v>
      </c>
      <c r="AG35" s="13">
        <f t="shared" si="34"/>
        <v>-7.3118731583592528E-2</v>
      </c>
      <c r="AH35" s="13">
        <f t="shared" si="35"/>
        <v>5.0410819613262416E-2</v>
      </c>
      <c r="AI35" s="13">
        <f t="shared" si="36"/>
        <v>7.0209154763501244E-2</v>
      </c>
      <c r="AJ35" s="13">
        <f t="shared" si="37"/>
        <v>1.2671005968489432E-2</v>
      </c>
      <c r="AM35">
        <f t="shared" si="13"/>
        <v>6.6</v>
      </c>
      <c r="AN35" s="1">
        <f t="shared" si="14"/>
        <v>0.70727464100000004</v>
      </c>
      <c r="AO35" s="12">
        <f t="shared" si="15"/>
        <v>7.4925745853229309E-3</v>
      </c>
      <c r="AP35" s="12">
        <f t="shared" si="16"/>
        <v>0.62193591357674582</v>
      </c>
      <c r="AQ35" s="12">
        <f t="shared" si="17"/>
        <v>0.29805790817261885</v>
      </c>
      <c r="AR35" s="12">
        <f t="shared" si="18"/>
        <v>4.049749325029172E-2</v>
      </c>
      <c r="AS35" s="12">
        <f t="shared" si="19"/>
        <v>2.2203688764800493E-2</v>
      </c>
      <c r="AT35" s="12">
        <f t="shared" si="20"/>
        <v>9.8124216502200289E-3</v>
      </c>
      <c r="AW35">
        <f t="shared" si="21"/>
        <v>2.75</v>
      </c>
      <c r="AX35" s="1">
        <f t="shared" si="22"/>
        <v>0.73692402387948575</v>
      </c>
      <c r="AY35" s="12">
        <f t="shared" si="23"/>
        <v>2.3291957511561373E-3</v>
      </c>
      <c r="AZ35" s="12">
        <f t="shared" si="24"/>
        <v>0.66572557168671231</v>
      </c>
      <c r="BA35" s="12">
        <f t="shared" si="25"/>
        <v>0.26276732891745336</v>
      </c>
      <c r="BB35" s="12">
        <f t="shared" si="26"/>
        <v>4.0003626889127154E-2</v>
      </c>
      <c r="BC35" s="12">
        <f t="shared" si="27"/>
        <v>1.8587771644974806E-2</v>
      </c>
      <c r="BD35" s="12">
        <f t="shared" si="28"/>
        <v>1.0586505110576327E-2</v>
      </c>
    </row>
    <row r="36" spans="2:56">
      <c r="B36">
        <f t="shared" si="38"/>
        <v>2482</v>
      </c>
      <c r="C36">
        <f t="shared" si="11"/>
        <v>6.8</v>
      </c>
      <c r="D36" s="10">
        <v>1.8288E-3</v>
      </c>
      <c r="E36" s="10">
        <v>8.8035999999999995E-4</v>
      </c>
      <c r="F36" s="10">
        <v>1.1902E-4</v>
      </c>
      <c r="G36" s="10">
        <v>6.5166999999999995E-5</v>
      </c>
      <c r="H36" s="10">
        <v>2.8632999999999998E-5</v>
      </c>
      <c r="I36" s="10">
        <v>2.2535E-5</v>
      </c>
      <c r="J36" s="10">
        <v>1.3406E-2</v>
      </c>
      <c r="K36" s="10">
        <v>1.6668E-5</v>
      </c>
      <c r="N36" s="11">
        <f>[1]Eq_de_Bateman_avec_RK1!F36</f>
        <v>2.8333333333333335</v>
      </c>
      <c r="O36" s="11">
        <f>[1]Eq_de_Bateman_avec_RK1!G36</f>
        <v>89352000</v>
      </c>
      <c r="P36" s="10">
        <f>[1]Eq_de_Bateman_avec_RK1!I36*I$2/[1]Eq_de_Bateman_avec_RK1!I$2</f>
        <v>7.1016200816763535E-6</v>
      </c>
      <c r="Q36" s="10">
        <f>[1]Eq_de_Bateman_avec_RK1!K36*D$2/[1]Eq_de_Bateman_avec_RK1!K$2</f>
        <v>2.0485463850653486E-3</v>
      </c>
      <c r="R36" s="10">
        <f>[1]Eq_de_Bateman_avec_RK1!M36*E$2/[1]Eq_de_Bateman_avec_RK1!M$2</f>
        <v>8.0881662623150401E-4</v>
      </c>
      <c r="S36" s="10">
        <f>[1]Eq_de_Bateman_avec_RK1!O36*F$2/[1]Eq_de_Bateman_avec_RK1!O$2</f>
        <v>1.2194021592399468E-4</v>
      </c>
      <c r="T36" s="10">
        <f>[1]Eq_de_Bateman_avec_RK1!Q36*G$2/[1]Eq_de_Bateman_avec_RK1!Q$2</f>
        <v>5.6707523682708625E-5</v>
      </c>
      <c r="U36" s="10">
        <f>[1]Eq_de_Bateman_avec_RK1!S36*H$2/[1]Eq_de_Bateman_avec_RK1!S$2</f>
        <v>3.2324290896250397E-5</v>
      </c>
      <c r="V36" s="10">
        <f>[1]Eq_de_Bateman_avec_RK1!W36*K$2/[1]Eq_de_Bateman_avec_RK1!W$2</f>
        <v>4.5509840540178869E-5</v>
      </c>
      <c r="W36" s="10">
        <f>[1]Eq_de_Bateman_avec_RK1!Y36*J$2/[1]Eq_de_Bateman_avec_RK1!Y$2</f>
        <v>1.5382289364253714E-2</v>
      </c>
      <c r="AB36">
        <f t="shared" si="29"/>
        <v>6.8</v>
      </c>
      <c r="AC36" s="13">
        <f t="shared" si="30"/>
        <v>-0.84729009520092124</v>
      </c>
      <c r="AD36" s="13">
        <f t="shared" si="31"/>
        <v>9.9584656016986923E-3</v>
      </c>
      <c r="AE36" s="13">
        <f t="shared" si="32"/>
        <v>-1.0486541422485571E-2</v>
      </c>
      <c r="AF36" s="13">
        <f t="shared" si="33"/>
        <v>-2.0709189359371397E-2</v>
      </c>
      <c r="AG36" s="13">
        <f t="shared" si="34"/>
        <v>-7.5138705918542645E-2</v>
      </c>
      <c r="AH36" s="13">
        <f t="shared" si="35"/>
        <v>5.4016725846969683E-2</v>
      </c>
      <c r="AI36" s="13">
        <f t="shared" si="36"/>
        <v>8.4708439979286482E-2</v>
      </c>
      <c r="AJ36" s="13">
        <f t="shared" si="37"/>
        <v>1.4597367596823852E-2</v>
      </c>
      <c r="AM36">
        <f t="shared" si="13"/>
        <v>6.8</v>
      </c>
      <c r="AN36" s="1">
        <f t="shared" si="14"/>
        <v>0.70508771700000006</v>
      </c>
      <c r="AO36" s="12">
        <f t="shared" si="15"/>
        <v>7.606613859081025E-3</v>
      </c>
      <c r="AP36" s="12">
        <f t="shared" si="16"/>
        <v>0.61989904158265174</v>
      </c>
      <c r="AQ36" s="12">
        <f t="shared" si="17"/>
        <v>0.29965973722954525</v>
      </c>
      <c r="AR36" s="12">
        <f t="shared" si="18"/>
        <v>4.0681207895726254E-2</v>
      </c>
      <c r="AS36" s="12">
        <f t="shared" si="19"/>
        <v>2.2366598679522873E-2</v>
      </c>
      <c r="AT36" s="12">
        <f t="shared" si="20"/>
        <v>9.7868007534727755E-3</v>
      </c>
      <c r="AW36">
        <f t="shared" si="21"/>
        <v>2.8333333333333335</v>
      </c>
      <c r="AX36" s="1">
        <f t="shared" si="22"/>
        <v>0.73630972878051271</v>
      </c>
      <c r="AY36" s="12">
        <f t="shared" si="23"/>
        <v>2.2954817970941158E-3</v>
      </c>
      <c r="AZ36" s="12">
        <f t="shared" si="24"/>
        <v>0.66494107967513272</v>
      </c>
      <c r="BA36" s="12">
        <f t="shared" si="25"/>
        <v>0.26363360785285128</v>
      </c>
      <c r="BB36" s="12">
        <f t="shared" si="26"/>
        <v>3.9911997477413336E-2</v>
      </c>
      <c r="BC36" s="12">
        <f t="shared" si="27"/>
        <v>1.8637837033532195E-2</v>
      </c>
      <c r="BD36" s="12">
        <f t="shared" si="28"/>
        <v>1.0579996163976424E-2</v>
      </c>
    </row>
    <row r="37" spans="2:56">
      <c r="B37">
        <f t="shared" si="38"/>
        <v>2555</v>
      </c>
      <c r="C37">
        <f t="shared" si="11"/>
        <v>7</v>
      </c>
      <c r="D37" s="10">
        <v>1.8171000000000001E-3</v>
      </c>
      <c r="E37" s="10">
        <v>8.8221000000000003E-4</v>
      </c>
      <c r="F37" s="10">
        <v>1.192E-4</v>
      </c>
      <c r="G37" s="10">
        <v>6.5438999999999995E-5</v>
      </c>
      <c r="H37" s="10">
        <v>2.8470999999999999E-5</v>
      </c>
      <c r="I37" s="10">
        <v>2.2795000000000001E-5</v>
      </c>
      <c r="J37" s="10">
        <v>1.3309E-2</v>
      </c>
      <c r="K37" s="10">
        <v>1.5811000000000002E-5</v>
      </c>
      <c r="N37" s="11">
        <f>[1]Eq_de_Bateman_avec_RK1!F37</f>
        <v>2.9166666666666665</v>
      </c>
      <c r="O37" s="11">
        <f>[1]Eq_de_Bateman_avec_RK1!G37</f>
        <v>91980000</v>
      </c>
      <c r="P37" s="10">
        <f>[1]Eq_de_Bateman_avec_RK1!I37*I$2/[1]Eq_de_Bateman_avec_RK1!I$2</f>
        <v>6.9929934733682028E-6</v>
      </c>
      <c r="Q37" s="10">
        <f>[1]Eq_de_Bateman_avec_RK1!K37*D$2/[1]Eq_de_Bateman_avec_RK1!K$2</f>
        <v>2.044405964158072E-3</v>
      </c>
      <c r="R37" s="10">
        <f>[1]Eq_de_Bateman_avec_RK1!M37*E$2/[1]Eq_de_Bateman_avec_RK1!M$2</f>
        <v>8.1077162703741251E-4</v>
      </c>
      <c r="S37" s="10">
        <f>[1]Eq_de_Bateman_avec_RK1!O37*F$2/[1]Eq_de_Bateman_avec_RK1!O$2</f>
        <v>1.2157653996743977E-4</v>
      </c>
      <c r="T37" s="10">
        <f>[1]Eq_de_Bateman_avec_RK1!Q37*G$2/[1]Eq_de_Bateman_avec_RK1!Q$2</f>
        <v>5.6810584865787372E-5</v>
      </c>
      <c r="U37" s="10">
        <f>[1]Eq_de_Bateman_avec_RK1!S37*H$2/[1]Eq_de_Bateman_avec_RK1!S$2</f>
        <v>3.2276659202870493E-5</v>
      </c>
      <c r="V37" s="10">
        <f>[1]Eq_de_Bateman_avec_RK1!W37*K$2/[1]Eq_de_Bateman_avec_RK1!W$2</f>
        <v>4.4622013982848178E-5</v>
      </c>
      <c r="W37" s="10">
        <f>[1]Eq_de_Bateman_avec_RK1!Y37*J$2/[1]Eq_de_Bateman_avec_RK1!Y$2</f>
        <v>1.5342078841081649E-2</v>
      </c>
      <c r="AB37">
        <f t="shared" si="29"/>
        <v>7</v>
      </c>
      <c r="AC37" s="13">
        <f t="shared" si="30"/>
        <v>-0.85585411923261823</v>
      </c>
      <c r="AD37" s="13">
        <f t="shared" si="31"/>
        <v>9.3146285053854437E-3</v>
      </c>
      <c r="AE37" s="13">
        <f t="shared" si="32"/>
        <v>-1.0138042603539352E-2</v>
      </c>
      <c r="AF37" s="13">
        <f t="shared" si="33"/>
        <v>-2.1546870998364435E-2</v>
      </c>
      <c r="AG37" s="13">
        <f t="shared" si="34"/>
        <v>-7.6213004684755128E-2</v>
      </c>
      <c r="AH37" s="13">
        <f t="shared" si="35"/>
        <v>5.6550825664512777E-2</v>
      </c>
      <c r="AI37" s="13">
        <f t="shared" si="36"/>
        <v>7.8349820359274208E-2</v>
      </c>
      <c r="AJ37" s="13">
        <f t="shared" si="37"/>
        <v>1.3998287288059689E-2</v>
      </c>
      <c r="AM37">
        <f t="shared" si="13"/>
        <v>7</v>
      </c>
      <c r="AN37" s="1">
        <f t="shared" si="14"/>
        <v>0.70286745899999992</v>
      </c>
      <c r="AO37" s="12">
        <f t="shared" si="15"/>
        <v>7.7186814249711926E-3</v>
      </c>
      <c r="AP37" s="12">
        <f t="shared" si="16"/>
        <v>0.61787879697529158</v>
      </c>
      <c r="AQ37" s="12">
        <f t="shared" si="17"/>
        <v>0.30123801762175484</v>
      </c>
      <c r="AR37" s="12">
        <f t="shared" si="18"/>
        <v>4.0871432632364903E-2</v>
      </c>
      <c r="AS37" s="12">
        <f t="shared" si="19"/>
        <v>2.2530902230885611E-2</v>
      </c>
      <c r="AT37" s="12">
        <f t="shared" si="20"/>
        <v>9.7621691147320565E-3</v>
      </c>
      <c r="AW37">
        <f t="shared" si="21"/>
        <v>2.9166666666666665</v>
      </c>
      <c r="AX37" s="1">
        <f t="shared" si="22"/>
        <v>0.73568933090698518</v>
      </c>
      <c r="AY37" s="12">
        <f t="shared" si="23"/>
        <v>2.2622761765618937E-3</v>
      </c>
      <c r="AZ37" s="12">
        <f t="shared" si="24"/>
        <v>0.66415673696314026</v>
      </c>
      <c r="BA37" s="12">
        <f t="shared" si="25"/>
        <v>0.26449369633930553</v>
      </c>
      <c r="BB37" s="12">
        <f t="shared" si="26"/>
        <v>3.9826520381953778E-2</v>
      </c>
      <c r="BC37" s="12">
        <f t="shared" si="27"/>
        <v>1.8687455370015083E-2</v>
      </c>
      <c r="BD37" s="12">
        <f t="shared" si="28"/>
        <v>1.0573314769023427E-2</v>
      </c>
    </row>
    <row r="38" spans="2:56">
      <c r="B38">
        <f t="shared" si="38"/>
        <v>2628</v>
      </c>
      <c r="C38">
        <f t="shared" si="11"/>
        <v>7.2</v>
      </c>
      <c r="D38" s="10">
        <v>1.8052999999999999E-3</v>
      </c>
      <c r="E38" s="10">
        <v>8.8389999999999996E-4</v>
      </c>
      <c r="F38" s="10">
        <v>1.1938999999999999E-4</v>
      </c>
      <c r="G38" s="10">
        <v>6.5708000000000002E-5</v>
      </c>
      <c r="H38" s="10">
        <v>2.8313000000000001E-5</v>
      </c>
      <c r="I38" s="10">
        <v>2.3045E-5</v>
      </c>
      <c r="J38" s="10">
        <v>1.3213000000000001E-2</v>
      </c>
      <c r="K38" s="10">
        <v>1.4995E-5</v>
      </c>
      <c r="N38" s="11">
        <f>[1]Eq_de_Bateman_avec_RK1!F38</f>
        <v>3</v>
      </c>
      <c r="O38" s="11">
        <f>[1]Eq_de_Bateman_avec_RK1!G38</f>
        <v>94608000</v>
      </c>
      <c r="P38" s="10">
        <f>[1]Eq_de_Bateman_avec_RK1!I38*I$2/[1]Eq_de_Bateman_avec_RK1!I$2</f>
        <v>6.8860284211411753E-6</v>
      </c>
      <c r="Q38" s="10">
        <f>[1]Eq_de_Bateman_avec_RK1!K38*D$2/[1]Eq_de_Bateman_avec_RK1!K$2</f>
        <v>2.0402535447736417E-3</v>
      </c>
      <c r="R38" s="10">
        <f>[1]Eq_de_Bateman_avec_RK1!M38*E$2/[1]Eq_de_Bateman_avec_RK1!M$2</f>
        <v>8.1269666228457116E-4</v>
      </c>
      <c r="S38" s="10">
        <f>[1]Eq_de_Bateman_avec_RK1!O38*F$2/[1]Eq_de_Bateman_avec_RK1!O$2</f>
        <v>1.2123047731702201E-4</v>
      </c>
      <c r="T38" s="10">
        <f>[1]Eq_de_Bateman_avec_RK1!Q38*G$2/[1]Eq_de_Bateman_avec_RK1!Q$2</f>
        <v>5.691164280001625E-5</v>
      </c>
      <c r="U38" s="10">
        <f>[1]Eq_de_Bateman_avec_RK1!S38*H$2/[1]Eq_de_Bateman_avec_RK1!S$2</f>
        <v>3.2228353073989239E-5</v>
      </c>
      <c r="V38" s="10">
        <f>[1]Eq_de_Bateman_avec_RK1!W38*K$2/[1]Eq_de_Bateman_avec_RK1!W$2</f>
        <v>4.3751594905178323E-5</v>
      </c>
      <c r="W38" s="10">
        <f>[1]Eq_de_Bateman_avec_RK1!Y38*J$2/[1]Eq_de_Bateman_avec_RK1!Y$2</f>
        <v>1.5301973431442411E-2</v>
      </c>
      <c r="AB38">
        <f t="shared" si="29"/>
        <v>7.2</v>
      </c>
      <c r="AC38" s="13">
        <f t="shared" si="30"/>
        <v>-0.86174638492212186</v>
      </c>
      <c r="AD38" s="13">
        <f t="shared" si="31"/>
        <v>1.1122324060544649E-2</v>
      </c>
      <c r="AE38" s="13">
        <f t="shared" si="32"/>
        <v>-1.0540076313616713E-2</v>
      </c>
      <c r="AF38" s="13">
        <f t="shared" si="33"/>
        <v>-2.259812136525758E-2</v>
      </c>
      <c r="AG38" s="13">
        <f t="shared" si="34"/>
        <v>-7.8176736530365595E-2</v>
      </c>
      <c r="AH38" s="13">
        <f t="shared" si="35"/>
        <v>6.0240191241656207E-2</v>
      </c>
      <c r="AI38" s="13">
        <f t="shared" si="36"/>
        <v>9.3446113782236523E-2</v>
      </c>
      <c r="AJ38" s="13">
        <f t="shared" si="37"/>
        <v>1.6032683277406274E-2</v>
      </c>
      <c r="AM38">
        <f t="shared" si="13"/>
        <v>7.2</v>
      </c>
      <c r="AN38" s="1">
        <f t="shared" si="14"/>
        <v>0.7005851689999999</v>
      </c>
      <c r="AO38" s="12">
        <f t="shared" si="15"/>
        <v>7.8287555070980976E-3</v>
      </c>
      <c r="AP38" s="12">
        <f t="shared" si="16"/>
        <v>0.61586616316166987</v>
      </c>
      <c r="AQ38" s="12">
        <f t="shared" si="17"/>
        <v>0.30279830260009405</v>
      </c>
      <c r="AR38" s="12">
        <f t="shared" si="18"/>
        <v>4.106993877856413E-2</v>
      </c>
      <c r="AS38" s="12">
        <f t="shared" si="19"/>
        <v>2.2697220414610295E-2</v>
      </c>
      <c r="AT38" s="12">
        <f t="shared" si="20"/>
        <v>9.7396195379637011E-3</v>
      </c>
      <c r="AW38">
        <f t="shared" si="21"/>
        <v>3</v>
      </c>
      <c r="AX38" s="1">
        <f t="shared" si="22"/>
        <v>0.73506286659526665</v>
      </c>
      <c r="AY38" s="12">
        <f t="shared" si="23"/>
        <v>2.2295708825868107E-3</v>
      </c>
      <c r="AZ38" s="12">
        <f t="shared" si="24"/>
        <v>0.66337264383862471</v>
      </c>
      <c r="BA38" s="12">
        <f t="shared" si="25"/>
        <v>0.26534764278290246</v>
      </c>
      <c r="BB38" s="12">
        <f t="shared" si="26"/>
        <v>3.9747001734328179E-2</v>
      </c>
      <c r="BC38" s="12">
        <f t="shared" si="27"/>
        <v>1.8736652582380116E-2</v>
      </c>
      <c r="BD38" s="12">
        <f t="shared" si="28"/>
        <v>1.0566488179177764E-2</v>
      </c>
    </row>
    <row r="39" spans="2:56">
      <c r="B39">
        <f t="shared" si="38"/>
        <v>2701</v>
      </c>
      <c r="C39">
        <f t="shared" si="11"/>
        <v>7.4</v>
      </c>
      <c r="D39" s="10">
        <v>1.7935E-3</v>
      </c>
      <c r="E39" s="10">
        <v>8.8544000000000003E-4</v>
      </c>
      <c r="F39" s="10">
        <v>1.1959E-4</v>
      </c>
      <c r="G39" s="10">
        <v>6.5975000000000004E-5</v>
      </c>
      <c r="H39" s="10">
        <v>2.8155999999999999E-5</v>
      </c>
      <c r="I39" s="10">
        <v>2.3286999999999999E-5</v>
      </c>
      <c r="J39" s="10">
        <v>1.3115999999999999E-2</v>
      </c>
      <c r="K39" s="10">
        <v>1.4218E-5</v>
      </c>
      <c r="N39" s="11">
        <f>[1]Eq_de_Bateman_avec_RK1!F39</f>
        <v>3.0833333333333335</v>
      </c>
      <c r="O39" s="11">
        <f>[1]Eq_de_Bateman_avec_RK1!G39</f>
        <v>97236000</v>
      </c>
      <c r="P39" s="10">
        <f>[1]Eq_de_Bateman_avec_RK1!I39*I$2/[1]Eq_de_Bateman_avec_RK1!I$2</f>
        <v>6.7806995097802156E-6</v>
      </c>
      <c r="Q39" s="10">
        <f>[1]Eq_de_Bateman_avec_RK1!K39*D$2/[1]Eq_de_Bateman_avec_RK1!K$2</f>
        <v>2.036089585768344E-3</v>
      </c>
      <c r="R39" s="10">
        <f>[1]Eq_de_Bateman_avec_RK1!M39*E$2/[1]Eq_de_Bateman_avec_RK1!M$2</f>
        <v>8.145919033470954E-4</v>
      </c>
      <c r="S39" s="10">
        <f>[1]Eq_de_Bateman_avec_RK1!O39*F$2/[1]Eq_de_Bateman_avec_RK1!O$2</f>
        <v>1.2090141987476557E-4</v>
      </c>
      <c r="T39" s="10">
        <f>[1]Eq_de_Bateman_avec_RK1!Q39*G$2/[1]Eq_de_Bateman_avec_RK1!Q$2</f>
        <v>5.7010775887544092E-5</v>
      </c>
      <c r="U39" s="10">
        <f>[1]Eq_de_Bateman_avec_RK1!S39*H$2/[1]Eq_de_Bateman_avec_RK1!S$2</f>
        <v>3.2179455082745513E-5</v>
      </c>
      <c r="V39" s="10">
        <f>[1]Eq_de_Bateman_avec_RK1!W39*K$2/[1]Eq_de_Bateman_avec_RK1!W$2</f>
        <v>4.2898241774153346E-5</v>
      </c>
      <c r="W39" s="10">
        <f>[1]Eq_de_Bateman_avec_RK1!Y39*J$2/[1]Eq_de_Bateman_avec_RK1!Y$2</f>
        <v>1.5261972860560514E-2</v>
      </c>
      <c r="AB39">
        <f t="shared" si="29"/>
        <v>7.4</v>
      </c>
      <c r="AC39" s="13">
        <f t="shared" si="30"/>
        <v>-0.8673366251155562</v>
      </c>
      <c r="AD39" s="13">
        <f t="shared" si="31"/>
        <v>1.295962207074011E-2</v>
      </c>
      <c r="AE39" s="13">
        <f t="shared" si="32"/>
        <v>-1.0868737106138695E-2</v>
      </c>
      <c r="AF39" s="13">
        <f t="shared" si="33"/>
        <v>-2.3674769285755917E-2</v>
      </c>
      <c r="AG39" s="13">
        <f t="shared" si="34"/>
        <v>-8.0112046060971803E-2</v>
      </c>
      <c r="AH39" s="13">
        <f t="shared" si="35"/>
        <v>6.4024540217046649E-2</v>
      </c>
      <c r="AI39" s="13">
        <f t="shared" si="36"/>
        <v>0.10901745698877863</v>
      </c>
      <c r="AJ39" s="13">
        <f t="shared" si="37"/>
        <v>1.8202530878645134E-2</v>
      </c>
      <c r="AM39">
        <f t="shared" si="13"/>
        <v>7.4</v>
      </c>
      <c r="AN39" s="1">
        <f t="shared" si="14"/>
        <v>0.69826714200000006</v>
      </c>
      <c r="AO39" s="12">
        <f t="shared" si="15"/>
        <v>7.9372287003589229E-3</v>
      </c>
      <c r="AP39" s="12">
        <f t="shared" si="16"/>
        <v>0.61387178948769716</v>
      </c>
      <c r="AQ39" s="12">
        <f t="shared" si="17"/>
        <v>0.30433280791551265</v>
      </c>
      <c r="AR39" s="12">
        <f t="shared" si="18"/>
        <v>4.1275306063306066E-2</v>
      </c>
      <c r="AS39" s="12">
        <f t="shared" si="19"/>
        <v>2.2865102823354674E-2</v>
      </c>
      <c r="AT39" s="12">
        <f t="shared" si="20"/>
        <v>9.717765009770429E-3</v>
      </c>
      <c r="AW39">
        <f t="shared" si="21"/>
        <v>3.0833333333333335</v>
      </c>
      <c r="AX39" s="1">
        <f t="shared" si="22"/>
        <v>0.73443037291481073</v>
      </c>
      <c r="AY39" s="12">
        <f t="shared" si="23"/>
        <v>2.1973580380707956E-3</v>
      </c>
      <c r="AZ39" s="12">
        <f t="shared" si="24"/>
        <v>0.66258889738902405</v>
      </c>
      <c r="BA39" s="12">
        <f t="shared" si="25"/>
        <v>0.26619549519363345</v>
      </c>
      <c r="BB39" s="12">
        <f t="shared" si="26"/>
        <v>3.9673253264538175E-2</v>
      </c>
      <c r="BC39" s="12">
        <f t="shared" si="27"/>
        <v>1.8785453697985864E-2</v>
      </c>
      <c r="BD39" s="12">
        <f t="shared" si="28"/>
        <v>1.0559542416747555E-2</v>
      </c>
    </row>
    <row r="40" spans="2:56">
      <c r="B40">
        <f t="shared" si="38"/>
        <v>2774</v>
      </c>
      <c r="C40">
        <f t="shared" si="11"/>
        <v>7.6</v>
      </c>
      <c r="D40" s="10">
        <v>1.7817E-3</v>
      </c>
      <c r="E40" s="10">
        <v>8.8683999999999996E-4</v>
      </c>
      <c r="F40" s="10">
        <v>1.198E-4</v>
      </c>
      <c r="G40" s="10">
        <v>6.6241000000000005E-5</v>
      </c>
      <c r="H40" s="10">
        <v>2.8002999999999999E-5</v>
      </c>
      <c r="I40" s="10">
        <v>2.3521000000000001E-5</v>
      </c>
      <c r="J40" s="10">
        <v>1.3021E-2</v>
      </c>
      <c r="K40" s="10">
        <v>1.3478999999999999E-5</v>
      </c>
      <c r="N40" s="11">
        <f>[1]Eq_de_Bateman_avec_RK1!F40</f>
        <v>3.1666666666666665</v>
      </c>
      <c r="O40" s="11">
        <f>[1]Eq_de_Bateman_avec_RK1!G40</f>
        <v>99864000</v>
      </c>
      <c r="P40" s="10">
        <f>[1]Eq_de_Bateman_avec_RK1!I40*I$2/[1]Eq_de_Bateman_avec_RK1!I$2</f>
        <v>6.6769817128222152E-6</v>
      </c>
      <c r="Q40" s="10">
        <f>[1]Eq_de_Bateman_avec_RK1!K40*D$2/[1]Eq_de_Bateman_avec_RK1!K$2</f>
        <v>2.0319145368110406E-3</v>
      </c>
      <c r="R40" s="10">
        <f>[1]Eq_de_Bateman_avec_RK1!M40*E$2/[1]Eq_de_Bateman_avec_RK1!M$2</f>
        <v>8.1645752210797657E-4</v>
      </c>
      <c r="S40" s="10">
        <f>[1]Eq_de_Bateman_avec_RK1!O40*F$2/[1]Eq_de_Bateman_avec_RK1!O$2</f>
        <v>1.2058877727032694E-4</v>
      </c>
      <c r="T40" s="10">
        <f>[1]Eq_de_Bateman_avec_RK1!Q40*G$2/[1]Eq_de_Bateman_avec_RK1!Q$2</f>
        <v>5.7108059766120393E-5</v>
      </c>
      <c r="U40" s="10">
        <f>[1]Eq_de_Bateman_avec_RK1!S40*H$2/[1]Eq_de_Bateman_avec_RK1!S$2</f>
        <v>3.2130043958914131E-5</v>
      </c>
      <c r="V40" s="10">
        <f>[1]Eq_de_Bateman_avec_RK1!W40*K$2/[1]Eq_de_Bateman_avec_RK1!W$2</f>
        <v>4.2061619758145895E-5</v>
      </c>
      <c r="W40" s="10">
        <f>[1]Eq_de_Bateman_avec_RK1!Y40*J$2/[1]Eq_de_Bateman_avec_RK1!Y$2</f>
        <v>1.5222076854378786E-2</v>
      </c>
      <c r="AB40">
        <f t="shared" ref="AB40:AB51" si="39">C40</f>
        <v>7.6</v>
      </c>
      <c r="AC40" s="13">
        <f t="shared" si="30"/>
        <v>-0.87459181962446053</v>
      </c>
      <c r="AD40" s="13">
        <f t="shared" si="31"/>
        <v>1.2410201890918097E-2</v>
      </c>
      <c r="AE40" s="13">
        <f t="shared" si="32"/>
        <v>-1.0521096953039899E-2</v>
      </c>
      <c r="AF40" s="13">
        <f t="shared" si="33"/>
        <v>-2.4469482577429941E-2</v>
      </c>
      <c r="AG40" s="13">
        <f t="shared" si="34"/>
        <v>-8.115087019681122E-2</v>
      </c>
      <c r="AH40" s="13">
        <f t="shared" si="35"/>
        <v>6.6798484098912231E-2</v>
      </c>
      <c r="AI40" s="13">
        <f t="shared" si="36"/>
        <v>0.10327744560739568</v>
      </c>
      <c r="AJ40" s="13">
        <f t="shared" si="37"/>
        <v>1.7609005245994659E-2</v>
      </c>
      <c r="AM40">
        <f t="shared" si="13"/>
        <v>7.6</v>
      </c>
      <c r="AN40" s="1">
        <f t="shared" si="14"/>
        <v>0.69591674299999995</v>
      </c>
      <c r="AO40" s="12">
        <f t="shared" si="15"/>
        <v>8.0440628226126753E-3</v>
      </c>
      <c r="AP40" s="12">
        <f t="shared" si="16"/>
        <v>0.61189259244478333</v>
      </c>
      <c r="AQ40" s="12">
        <f t="shared" si="17"/>
        <v>0.3058434821994217</v>
      </c>
      <c r="AR40" s="12">
        <f t="shared" si="18"/>
        <v>4.1487434079452809E-2</v>
      </c>
      <c r="AS40" s="12">
        <f t="shared" si="19"/>
        <v>2.3034827314105877E-2</v>
      </c>
      <c r="AT40" s="12">
        <f t="shared" si="20"/>
        <v>9.6976011396236808E-3</v>
      </c>
      <c r="AW40">
        <f t="shared" si="21"/>
        <v>3.1666666666666665</v>
      </c>
      <c r="AX40" s="1">
        <f t="shared" si="22"/>
        <v>0.73379188763105296</v>
      </c>
      <c r="AY40" s="12">
        <f t="shared" si="23"/>
        <v>2.1656298937590465E-3</v>
      </c>
      <c r="AZ40" s="12">
        <f t="shared" si="24"/>
        <v>0.66180559159030916</v>
      </c>
      <c r="BA40" s="12">
        <f t="shared" si="25"/>
        <v>0.26703730118700497</v>
      </c>
      <c r="BB40" s="12">
        <f t="shared" si="26"/>
        <v>3.9605092141276124E-2</v>
      </c>
      <c r="BC40" s="12">
        <f t="shared" si="27"/>
        <v>1.8833882871092521E-2</v>
      </c>
      <c r="BD40" s="12">
        <f t="shared" si="28"/>
        <v>1.0552502316558207E-2</v>
      </c>
    </row>
    <row r="41" spans="2:56">
      <c r="B41">
        <f t="shared" si="38"/>
        <v>2847</v>
      </c>
      <c r="C41">
        <f t="shared" si="11"/>
        <v>7.8</v>
      </c>
      <c r="D41" s="10">
        <v>1.7698E-3</v>
      </c>
      <c r="E41" s="10">
        <v>8.8809000000000002E-4</v>
      </c>
      <c r="F41" s="10">
        <v>1.2001E-4</v>
      </c>
      <c r="G41" s="10">
        <v>6.6503999999999999E-5</v>
      </c>
      <c r="H41" s="10">
        <v>2.7852E-5</v>
      </c>
      <c r="I41" s="10">
        <v>2.3745000000000001E-5</v>
      </c>
      <c r="J41" s="10">
        <v>1.2925000000000001E-2</v>
      </c>
      <c r="K41" s="10">
        <v>1.2775999999999999E-5</v>
      </c>
      <c r="N41" s="11">
        <f>[1]Eq_de_Bateman_avec_RK1!F41</f>
        <v>3.25</v>
      </c>
      <c r="O41" s="11">
        <f>[1]Eq_de_Bateman_avec_RK1!G41</f>
        <v>102492000</v>
      </c>
      <c r="P41" s="10">
        <f>[1]Eq_de_Bateman_avec_RK1!I41*I$2/[1]Eq_de_Bateman_avec_RK1!I$2</f>
        <v>6.5748503866096458E-6</v>
      </c>
      <c r="Q41" s="10">
        <f>[1]Eq_de_Bateman_avec_RK1!K41*D$2/[1]Eq_de_Bateman_avec_RK1!K$2</f>
        <v>2.0277288385561459E-3</v>
      </c>
      <c r="R41" s="10">
        <f>[1]Eq_de_Bateman_avec_RK1!M41*E$2/[1]Eq_de_Bateman_avec_RK1!M$2</f>
        <v>8.1829369092033906E-4</v>
      </c>
      <c r="S41" s="10">
        <f>[1]Eq_de_Bateman_avec_RK1!O41*F$2/[1]Eq_de_Bateman_avec_RK1!O$2</f>
        <v>1.2029197636502274E-4</v>
      </c>
      <c r="T41" s="10">
        <f>[1]Eq_de_Bateman_avec_RK1!Q41*G$2/[1]Eq_de_Bateman_avec_RK1!Q$2</f>
        <v>5.7203567392667851E-5</v>
      </c>
      <c r="U41" s="10">
        <f>[1]Eq_de_Bateman_avec_RK1!S41*H$2/[1]Eq_de_Bateman_avec_RK1!S$2</f>
        <v>3.2080194724992015E-5</v>
      </c>
      <c r="V41" s="10">
        <f>[1]Eq_de_Bateman_avec_RK1!W41*K$2/[1]Eq_de_Bateman_avec_RK1!W$2</f>
        <v>4.1241400595425518E-5</v>
      </c>
      <c r="W41" s="10">
        <f>[1]Eq_de_Bateman_avec_RK1!Y41*J$2/[1]Eq_de_Bateman_avec_RK1!Y$2</f>
        <v>1.518228513955646E-2</v>
      </c>
      <c r="AB41">
        <f t="shared" si="39"/>
        <v>7.8</v>
      </c>
      <c r="AC41" s="13">
        <f t="shared" si="30"/>
        <v>-0.87954610432508062</v>
      </c>
      <c r="AD41" s="13">
        <f t="shared" si="31"/>
        <v>1.4355621035426777E-2</v>
      </c>
      <c r="AE41" s="13">
        <f t="shared" si="32"/>
        <v>-1.0757868456389831E-2</v>
      </c>
      <c r="AF41" s="13">
        <f t="shared" si="33"/>
        <v>-2.552331805292031E-2</v>
      </c>
      <c r="AG41" s="13">
        <f t="shared" si="34"/>
        <v>-8.3038402539992312E-2</v>
      </c>
      <c r="AH41" s="13">
        <f t="shared" si="35"/>
        <v>7.0655934578690197E-2</v>
      </c>
      <c r="AI41" s="13">
        <f t="shared" si="36"/>
        <v>0.11944369714143029</v>
      </c>
      <c r="AJ41" s="13">
        <f t="shared" si="37"/>
        <v>1.9814530471477385E-2</v>
      </c>
      <c r="AM41">
        <f t="shared" si="13"/>
        <v>7.8</v>
      </c>
      <c r="AN41" s="1">
        <f t="shared" si="14"/>
        <v>0.69350381999999988</v>
      </c>
      <c r="AO41" s="12">
        <f t="shared" si="15"/>
        <v>8.1489241111894692E-3</v>
      </c>
      <c r="AP41" s="12">
        <f t="shared" si="16"/>
        <v>0.6099205048358638</v>
      </c>
      <c r="AQ41" s="12">
        <f t="shared" si="17"/>
        <v>0.30734019604967722</v>
      </c>
      <c r="AR41" s="12">
        <f t="shared" si="18"/>
        <v>4.1704759463329279E-2</v>
      </c>
      <c r="AS41" s="12">
        <f t="shared" si="19"/>
        <v>2.320674744084323E-2</v>
      </c>
      <c r="AT41" s="12">
        <f t="shared" si="20"/>
        <v>9.6788680990971335E-3</v>
      </c>
      <c r="AW41">
        <f t="shared" si="21"/>
        <v>3.25</v>
      </c>
      <c r="AX41" s="1">
        <f t="shared" si="22"/>
        <v>0.73314744916953245</v>
      </c>
      <c r="AY41" s="12">
        <f t="shared" si="23"/>
        <v>2.1343788262315148E-3</v>
      </c>
      <c r="AZ41" s="12">
        <f t="shared" si="24"/>
        <v>0.66102281739352275</v>
      </c>
      <c r="BA41" s="12">
        <f t="shared" si="25"/>
        <v>0.26787310798576913</v>
      </c>
      <c r="BB41" s="12">
        <f t="shared" si="26"/>
        <v>3.9542340816719902E-2</v>
      </c>
      <c r="BC41" s="12">
        <f t="shared" si="27"/>
        <v>1.8881963409552168E-2</v>
      </c>
      <c r="BD41" s="12">
        <f t="shared" si="28"/>
        <v>1.054539156820457E-2</v>
      </c>
    </row>
    <row r="42" spans="2:56">
      <c r="B42">
        <f t="shared" si="38"/>
        <v>2920</v>
      </c>
      <c r="C42">
        <f t="shared" si="11"/>
        <v>8</v>
      </c>
      <c r="D42" s="10">
        <v>1.7579E-3</v>
      </c>
      <c r="E42" s="10">
        <v>8.8920000000000004E-4</v>
      </c>
      <c r="F42" s="10">
        <v>1.2023000000000001E-4</v>
      </c>
      <c r="G42" s="10">
        <v>6.6765000000000002E-5</v>
      </c>
      <c r="H42" s="10">
        <v>2.7702999999999999E-5</v>
      </c>
      <c r="I42" s="10">
        <v>2.3961E-5</v>
      </c>
      <c r="J42" s="10">
        <v>1.2829E-2</v>
      </c>
      <c r="K42" s="10">
        <v>1.2108E-5</v>
      </c>
      <c r="N42" s="11">
        <f>[1]Eq_de_Bateman_avec_RK1!F42</f>
        <v>3.3333333333333335</v>
      </c>
      <c r="O42" s="11">
        <f>[1]Eq_de_Bateman_avec_RK1!G42</f>
        <v>105120000</v>
      </c>
      <c r="P42" s="10">
        <f>[1]Eq_de_Bateman_avec_RK1!I42*I$2/[1]Eq_de_Bateman_avec_RK1!I$2</f>
        <v>6.474281264435152E-6</v>
      </c>
      <c r="Q42" s="10">
        <f>[1]Eq_de_Bateman_avec_RK1!K42*D$2/[1]Eq_de_Bateman_avec_RK1!K$2</f>
        <v>2.0235329228133832E-3</v>
      </c>
      <c r="R42" s="10">
        <f>[1]Eq_de_Bateman_avec_RK1!M42*E$2/[1]Eq_de_Bateman_avec_RK1!M$2</f>
        <v>8.2010058256963808E-4</v>
      </c>
      <c r="S42" s="10">
        <f>[1]Eq_de_Bateman_avec_RK1!O42*F$2/[1]Eq_de_Bateman_avec_RK1!O$2</f>
        <v>1.2001046076964101E-4</v>
      </c>
      <c r="T42" s="10">
        <f>[1]Eq_de_Bateman_avec_RK1!Q42*G$2/[1]Eq_de_Bateman_avec_RK1!Q$2</f>
        <v>5.7297369124477739E-5</v>
      </c>
      <c r="U42" s="10">
        <f>[1]Eq_de_Bateman_avec_RK1!S42*H$2/[1]Eq_de_Bateman_avec_RK1!S$2</f>
        <v>3.2029978827998941E-5</v>
      </c>
      <c r="V42" s="10">
        <f>[1]Eq_de_Bateman_avec_RK1!W42*K$2/[1]Eq_de_Bateman_avec_RK1!W$2</f>
        <v>4.0437262465247032E-5</v>
      </c>
      <c r="W42" s="10">
        <f>[1]Eq_de_Bateman_avec_RK1!Y42*J$2/[1]Eq_de_Bateman_avec_RK1!Y$2</f>
        <v>1.5142597443467326E-2</v>
      </c>
      <c r="AB42">
        <f t="shared" si="39"/>
        <v>8</v>
      </c>
      <c r="AC42" s="13">
        <f t="shared" si="30"/>
        <v>-0.88602616833609804</v>
      </c>
      <c r="AD42" s="13">
        <f t="shared" si="31"/>
        <v>1.3895631818891169E-2</v>
      </c>
      <c r="AE42" s="13">
        <f t="shared" si="32"/>
        <v>-1.0429728669629039E-2</v>
      </c>
      <c r="AF42" s="13">
        <f t="shared" si="33"/>
        <v>-2.6281058248513366E-2</v>
      </c>
      <c r="AG42" s="13">
        <f t="shared" si="34"/>
        <v>-8.4037720389439644E-2</v>
      </c>
      <c r="AH42" s="13">
        <f t="shared" si="35"/>
        <v>7.3672549271969645E-2</v>
      </c>
      <c r="AI42" s="13">
        <f t="shared" si="36"/>
        <v>0.11410009736841299</v>
      </c>
      <c r="AJ42" s="13">
        <f t="shared" si="37"/>
        <v>1.940942014995398E-2</v>
      </c>
      <c r="AM42">
        <f t="shared" si="13"/>
        <v>8</v>
      </c>
      <c r="AN42" s="1">
        <f t="shared" si="14"/>
        <v>0.69105780100000003</v>
      </c>
      <c r="AO42" s="12">
        <f t="shared" si="15"/>
        <v>8.2521577670461744E-3</v>
      </c>
      <c r="AP42" s="12">
        <f t="shared" si="16"/>
        <v>0.60796376134099961</v>
      </c>
      <c r="AQ42" s="12">
        <f t="shared" si="17"/>
        <v>0.30881353150371282</v>
      </c>
      <c r="AR42" s="12">
        <f t="shared" si="18"/>
        <v>4.1929097621169892E-2</v>
      </c>
      <c r="AS42" s="12">
        <f t="shared" si="19"/>
        <v>2.3380287403773917E-2</v>
      </c>
      <c r="AT42" s="12">
        <f t="shared" si="20"/>
        <v>9.6611643632975933E-3</v>
      </c>
      <c r="AW42">
        <f t="shared" si="21"/>
        <v>3.3333333333333335</v>
      </c>
      <c r="AX42" s="1">
        <f t="shared" si="22"/>
        <v>0.73249709658120221</v>
      </c>
      <c r="AY42" s="12">
        <f t="shared" si="23"/>
        <v>2.103597335917562E-3</v>
      </c>
      <c r="AZ42" s="12">
        <f t="shared" si="24"/>
        <v>0.66024066280894211</v>
      </c>
      <c r="BA42" s="12">
        <f t="shared" si="25"/>
        <v>0.26870296242176828</v>
      </c>
      <c r="BB42" s="12">
        <f t="shared" si="26"/>
        <v>3.9484826875729781E-2</v>
      </c>
      <c r="BC42" s="12">
        <f t="shared" si="27"/>
        <v>1.8929717800712783E-2</v>
      </c>
      <c r="BD42" s="12">
        <f t="shared" si="28"/>
        <v>1.0538232756929456E-2</v>
      </c>
    </row>
    <row r="43" spans="2:56">
      <c r="B43">
        <f t="shared" si="38"/>
        <v>2993</v>
      </c>
      <c r="C43">
        <f t="shared" si="11"/>
        <v>8.1999999999999993</v>
      </c>
      <c r="D43" s="10">
        <v>1.7459000000000001E-3</v>
      </c>
      <c r="E43" s="10">
        <v>8.9015999999999997E-4</v>
      </c>
      <c r="F43" s="10">
        <v>1.2044000000000001E-4</v>
      </c>
      <c r="G43" s="10">
        <v>6.7024000000000001E-5</v>
      </c>
      <c r="H43" s="10">
        <v>2.7555999999999998E-5</v>
      </c>
      <c r="I43" s="10">
        <v>2.4168E-5</v>
      </c>
      <c r="J43" s="10">
        <v>1.2734000000000001E-2</v>
      </c>
      <c r="K43" s="10">
        <v>1.1473E-5</v>
      </c>
      <c r="N43" s="11">
        <f>[1]Eq_de_Bateman_avec_RK1!F43</f>
        <v>3.4166666666666665</v>
      </c>
      <c r="O43" s="11">
        <f>[1]Eq_de_Bateman_avec_RK1!G43</f>
        <v>107748000</v>
      </c>
      <c r="P43" s="10">
        <f>[1]Eq_de_Bateman_avec_RK1!I43*I$2/[1]Eq_de_Bateman_avec_RK1!I$2</f>
        <v>6.3752504507757172E-6</v>
      </c>
      <c r="Q43" s="10">
        <f>[1]Eq_de_Bateman_avec_RK1!K43*D$2/[1]Eq_de_Bateman_avec_RK1!K$2</f>
        <v>2.0193272127143704E-3</v>
      </c>
      <c r="R43" s="10">
        <f>[1]Eq_de_Bateman_avec_RK1!M43*E$2/[1]Eq_de_Bateman_avec_RK1!M$2</f>
        <v>8.218783702367788E-4</v>
      </c>
      <c r="S43" s="10">
        <f>[1]Eq_de_Bateman_avec_RK1!O43*F$2/[1]Eq_de_Bateman_avec_RK1!O$2</f>
        <v>1.1974369037565192E-4</v>
      </c>
      <c r="T43" s="10">
        <f>[1]Eq_de_Bateman_avec_RK1!Q43*G$2/[1]Eq_de_Bateman_avec_RK1!Q$2</f>
        <v>5.7389532798094878E-5</v>
      </c>
      <c r="U43" s="10">
        <f>[1]Eq_de_Bateman_avec_RK1!S43*H$2/[1]Eq_de_Bateman_avec_RK1!S$2</f>
        <v>3.1979464267120421E-5</v>
      </c>
      <c r="V43" s="10">
        <f>[1]Eq_de_Bateman_avec_RK1!W43*K$2/[1]Eq_de_Bateman_avec_RK1!W$2</f>
        <v>3.9648889861468227E-5</v>
      </c>
      <c r="W43" s="10">
        <f>[1]Eq_de_Bateman_avec_RK1!Y43*J$2/[1]Eq_de_Bateman_avec_RK1!Y$2</f>
        <v>1.5103013494197846E-2</v>
      </c>
      <c r="AB43">
        <f t="shared" si="39"/>
        <v>8.1999999999999993</v>
      </c>
      <c r="AC43" s="13">
        <f t="shared" si="30"/>
        <v>-0.89043275246345621</v>
      </c>
      <c r="AD43" s="13">
        <f t="shared" si="31"/>
        <v>1.5957807521786917E-2</v>
      </c>
      <c r="AE43" s="13">
        <f t="shared" si="32"/>
        <v>-1.0566323250200741E-2</v>
      </c>
      <c r="AF43" s="13">
        <f t="shared" si="33"/>
        <v>-2.7274101628779222E-2</v>
      </c>
      <c r="AG43" s="13">
        <f t="shared" si="34"/>
        <v>-8.5875483395411595E-2</v>
      </c>
      <c r="AH43" s="13">
        <f t="shared" si="35"/>
        <v>7.7668663923587039E-2</v>
      </c>
      <c r="AI43" s="13">
        <f t="shared" si="36"/>
        <v>0.13083166930273685</v>
      </c>
      <c r="AJ43" s="13">
        <f t="shared" si="37"/>
        <v>2.1652186908494884E-2</v>
      </c>
      <c r="AM43">
        <f t="shared" si="13"/>
        <v>8.1999999999999993</v>
      </c>
      <c r="AN43" s="1">
        <f t="shared" si="14"/>
        <v>0.68854732800000007</v>
      </c>
      <c r="AO43" s="12">
        <f t="shared" si="15"/>
        <v>8.3537961242367929E-3</v>
      </c>
      <c r="AP43" s="12">
        <f t="shared" si="16"/>
        <v>0.60601513219436964</v>
      </c>
      <c r="AQ43" s="12">
        <f t="shared" si="17"/>
        <v>0.31027409636538444</v>
      </c>
      <c r="AR43" s="12">
        <f t="shared" si="18"/>
        <v>4.215547547662548E-2</v>
      </c>
      <c r="AS43" s="12">
        <f t="shared" si="19"/>
        <v>2.3556562258564159E-2</v>
      </c>
      <c r="AT43" s="12">
        <f t="shared" si="20"/>
        <v>9.6449375808194248E-3</v>
      </c>
      <c r="AW43">
        <f t="shared" si="21"/>
        <v>3.4166666666666665</v>
      </c>
      <c r="AX43" s="1">
        <f t="shared" si="22"/>
        <v>0.73184086950889304</v>
      </c>
      <c r="AY43" s="12">
        <f t="shared" si="23"/>
        <v>2.0732780451340766E-3</v>
      </c>
      <c r="AZ43" s="12">
        <f t="shared" si="24"/>
        <v>0.65945921298792665</v>
      </c>
      <c r="BA43" s="12">
        <f t="shared" si="25"/>
        <v>0.26952691093788389</v>
      </c>
      <c r="BB43" s="12">
        <f t="shared" si="26"/>
        <v>3.943238288932624E-2</v>
      </c>
      <c r="BC43" s="12">
        <f t="shared" si="27"/>
        <v>1.8977167736558331E-2</v>
      </c>
      <c r="BD43" s="12">
        <f t="shared" si="28"/>
        <v>1.0531047403170981E-2</v>
      </c>
    </row>
    <row r="44" spans="2:56">
      <c r="B44">
        <f t="shared" si="38"/>
        <v>3066</v>
      </c>
      <c r="C44">
        <f t="shared" si="11"/>
        <v>8.4</v>
      </c>
      <c r="D44" s="10">
        <v>1.7339E-3</v>
      </c>
      <c r="E44" s="10">
        <v>8.9097999999999998E-4</v>
      </c>
      <c r="F44" s="10">
        <v>1.2066E-4</v>
      </c>
      <c r="G44" s="10">
        <v>6.7281999999999997E-5</v>
      </c>
      <c r="H44" s="10">
        <v>2.7412000000000001E-5</v>
      </c>
      <c r="I44" s="10">
        <v>2.4366999999999999E-5</v>
      </c>
      <c r="J44" s="10">
        <v>1.2638999999999999E-2</v>
      </c>
      <c r="K44" s="10">
        <v>1.0869E-5</v>
      </c>
      <c r="N44" s="11">
        <f>[1]Eq_de_Bateman_avec_RK1!F44</f>
        <v>3.5</v>
      </c>
      <c r="O44" s="11">
        <f>[1]Eq_de_Bateman_avec_RK1!G44</f>
        <v>110376000</v>
      </c>
      <c r="P44" s="10">
        <f>[1]Eq_de_Bateman_avec_RK1!I44*I$2/[1]Eq_de_Bateman_avec_RK1!I$2</f>
        <v>6.2777344156150044E-6</v>
      </c>
      <c r="Q44" s="10">
        <f>[1]Eq_de_Bateman_avec_RK1!K44*D$2/[1]Eq_de_Bateman_avec_RK1!K$2</f>
        <v>2.0151121228761028E-3</v>
      </c>
      <c r="R44" s="10">
        <f>[1]Eq_de_Bateman_avec_RK1!M44*E$2/[1]Eq_de_Bateman_avec_RK1!M$2</f>
        <v>8.2362722746213957E-4</v>
      </c>
      <c r="S44" s="10">
        <f>[1]Eq_de_Bateman_avec_RK1!O44*F$2/[1]Eq_de_Bateman_avec_RK1!O$2</f>
        <v>1.1949114089944544E-4</v>
      </c>
      <c r="T44" s="10">
        <f>[1]Eq_de_Bateman_avec_RK1!Q44*G$2/[1]Eq_de_Bateman_avec_RK1!Q$2</f>
        <v>5.7480123805956547E-5</v>
      </c>
      <c r="U44" s="10">
        <f>[1]Eq_de_Bateman_avec_RK1!S44*H$2/[1]Eq_de_Bateman_avec_RK1!S$2</f>
        <v>3.1928715717316478E-5</v>
      </c>
      <c r="V44" s="10">
        <f>[1]Eq_de_Bateman_avec_RK1!W44*K$2/[1]Eq_de_Bateman_avec_RK1!W$2</f>
        <v>3.8875973468647512E-5</v>
      </c>
      <c r="W44" s="10">
        <f>[1]Eq_de_Bateman_avec_RK1!Y44*J$2/[1]Eq_de_Bateman_avec_RK1!Y$2</f>
        <v>1.5063533020545297E-2</v>
      </c>
      <c r="AB44">
        <f t="shared" si="39"/>
        <v>8.4</v>
      </c>
      <c r="AC44" s="13">
        <f t="shared" si="30"/>
        <v>-0.89462665256861473</v>
      </c>
      <c r="AD44" s="13">
        <f t="shared" si="31"/>
        <v>1.8058376874820845E-2</v>
      </c>
      <c r="AE44" s="13">
        <f t="shared" si="32"/>
        <v>-1.0633669701408697E-2</v>
      </c>
      <c r="AF44" s="13">
        <f t="shared" si="33"/>
        <v>-2.8333157867153309E-2</v>
      </c>
      <c r="AG44" s="13">
        <f t="shared" si="34"/>
        <v>-8.769714200469593E-2</v>
      </c>
      <c r="AH44" s="13">
        <f t="shared" si="35"/>
        <v>8.167201298885686E-2</v>
      </c>
      <c r="AI44" s="13">
        <f t="shared" si="36"/>
        <v>0.14808407727844713</v>
      </c>
      <c r="AJ44" s="13">
        <f t="shared" si="37"/>
        <v>2.3956877979446026E-2</v>
      </c>
      <c r="AM44">
        <f t="shared" si="13"/>
        <v>8.4</v>
      </c>
      <c r="AN44" s="1">
        <f t="shared" si="14"/>
        <v>0.68600424199999999</v>
      </c>
      <c r="AO44" s="12">
        <f t="shared" si="15"/>
        <v>8.4538048672882695E-3</v>
      </c>
      <c r="AP44" s="12">
        <f t="shared" si="16"/>
        <v>0.60408095843815501</v>
      </c>
      <c r="AQ44" s="12">
        <f t="shared" si="17"/>
        <v>0.31171119201329955</v>
      </c>
      <c r="AR44" s="12">
        <f t="shared" si="18"/>
        <v>4.2389038171574453E-2</v>
      </c>
      <c r="AS44" s="12">
        <f t="shared" si="19"/>
        <v>2.3734902793793509E-2</v>
      </c>
      <c r="AT44" s="12">
        <f t="shared" si="20"/>
        <v>9.6301037158892672E-3</v>
      </c>
      <c r="AW44">
        <f t="shared" si="21"/>
        <v>3.5</v>
      </c>
      <c r="AX44" s="1">
        <f t="shared" si="22"/>
        <v>0.73117880815489955</v>
      </c>
      <c r="AY44" s="12">
        <f t="shared" si="23"/>
        <v>2.0434136961472865E-3</v>
      </c>
      <c r="AZ44" s="12">
        <f t="shared" si="24"/>
        <v>0.6586785503025131</v>
      </c>
      <c r="BA44" s="12">
        <f t="shared" si="25"/>
        <v>0.27034499959008274</v>
      </c>
      <c r="BB44" s="12">
        <f t="shared" si="26"/>
        <v>3.9384846272330222E-2</v>
      </c>
      <c r="BC44" s="12">
        <f t="shared" si="27"/>
        <v>1.902433413810678E-2</v>
      </c>
      <c r="BD44" s="12">
        <f t="shared" si="28"/>
        <v>1.0523856000819886E-2</v>
      </c>
    </row>
    <row r="45" spans="2:56">
      <c r="B45">
        <f t="shared" si="38"/>
        <v>3139</v>
      </c>
      <c r="C45">
        <f t="shared" si="11"/>
        <v>8.6</v>
      </c>
      <c r="D45" s="10">
        <v>1.7218999999999999E-3</v>
      </c>
      <c r="E45" s="10">
        <v>8.9165999999999996E-4</v>
      </c>
      <c r="F45" s="10">
        <v>1.2087999999999999E-4</v>
      </c>
      <c r="G45" s="10">
        <v>6.7538000000000003E-5</v>
      </c>
      <c r="H45" s="10">
        <v>2.7270000000000001E-5</v>
      </c>
      <c r="I45" s="10">
        <v>2.4556999999999999E-5</v>
      </c>
      <c r="J45" s="10">
        <v>1.2544E-2</v>
      </c>
      <c r="K45" s="10">
        <v>1.0295000000000001E-5</v>
      </c>
      <c r="N45" s="11">
        <f>[1]Eq_de_Bateman_avec_RK1!F45</f>
        <v>3.5833333333333335</v>
      </c>
      <c r="O45" s="11">
        <f>[1]Eq_de_Bateman_avec_RK1!G45</f>
        <v>113004000</v>
      </c>
      <c r="P45" s="10">
        <f>[1]Eq_de_Bateman_avec_RK1!I45*I$2/[1]Eq_de_Bateman_avec_RK1!I$2</f>
        <v>6.1817099888525639E-6</v>
      </c>
      <c r="Q45" s="10">
        <f>[1]Eq_de_Bateman_avec_RK1!K45*D$2/[1]Eq_de_Bateman_avec_RK1!K$2</f>
        <v>2.0108880595613851E-3</v>
      </c>
      <c r="R45" s="10">
        <f>[1]Eq_de_Bateman_avec_RK1!M45*E$2/[1]Eq_de_Bateman_avec_RK1!M$2</f>
        <v>8.2534732811047806E-4</v>
      </c>
      <c r="S45" s="10">
        <f>[1]Eq_de_Bateman_avec_RK1!O45*F$2/[1]Eq_de_Bateman_avec_RK1!O$2</f>
        <v>1.1925230343923343E-4</v>
      </c>
      <c r="T45" s="10">
        <f>[1]Eq_de_Bateman_avec_RK1!Q45*G$2/[1]Eq_de_Bateman_avec_RK1!Q$2</f>
        <v>5.7569205170848E-5</v>
      </c>
      <c r="U45" s="10">
        <f>[1]Eq_de_Bateman_avec_RK1!S45*H$2/[1]Eq_de_Bateman_avec_RK1!S$2</f>
        <v>3.1877794649016626E-5</v>
      </c>
      <c r="V45" s="10">
        <f>[1]Eq_de_Bateman_avec_RK1!W45*K$2/[1]Eq_de_Bateman_avec_RK1!W$2</f>
        <v>3.8118210040572571E-5</v>
      </c>
      <c r="W45" s="10">
        <f>[1]Eq_de_Bateman_avec_RK1!Y45*J$2/[1]Eq_de_Bateman_avec_RK1!Y$2</f>
        <v>1.502415575201591E-2</v>
      </c>
      <c r="AB45">
        <f t="shared" si="39"/>
        <v>8.6</v>
      </c>
      <c r="AC45" s="13">
        <f t="shared" si="30"/>
        <v>-0.90016689158043939</v>
      </c>
      <c r="AD45" s="13">
        <f t="shared" si="31"/>
        <v>1.7725484885492585E-2</v>
      </c>
      <c r="AE45" s="13">
        <f t="shared" si="32"/>
        <v>-1.0283255665848975E-2</v>
      </c>
      <c r="AF45" s="13">
        <f t="shared" si="33"/>
        <v>-2.9022640701894423E-2</v>
      </c>
      <c r="AG45" s="13">
        <f t="shared" si="34"/>
        <v>-8.8660384719556048E-2</v>
      </c>
      <c r="AH45" s="13">
        <f t="shared" si="35"/>
        <v>8.4955438201919115E-2</v>
      </c>
      <c r="AI45" s="13">
        <f t="shared" si="36"/>
        <v>0.14337554329832775</v>
      </c>
      <c r="AJ45" s="13">
        <f t="shared" si="37"/>
        <v>2.3641857835378387E-2</v>
      </c>
      <c r="AM45">
        <f t="shared" si="13"/>
        <v>8.6</v>
      </c>
      <c r="AN45" s="1">
        <f t="shared" si="14"/>
        <v>0.68342541200000018</v>
      </c>
      <c r="AO45" s="12">
        <f t="shared" si="15"/>
        <v>8.5518710562667785E-3</v>
      </c>
      <c r="AP45" s="12">
        <f t="shared" si="16"/>
        <v>0.60216388324758385</v>
      </c>
      <c r="AQ45" s="12">
        <f t="shared" si="17"/>
        <v>0.31312619671801128</v>
      </c>
      <c r="AR45" s="12">
        <f t="shared" si="18"/>
        <v>4.2626568296234194E-2</v>
      </c>
      <c r="AS45" s="12">
        <f t="shared" si="19"/>
        <v>2.3915113065769347E-2</v>
      </c>
      <c r="AT45" s="12">
        <f t="shared" si="20"/>
        <v>9.6163676161342363E-3</v>
      </c>
      <c r="AW45">
        <f t="shared" si="21"/>
        <v>3.5833333333333335</v>
      </c>
      <c r="AX45" s="1">
        <f t="shared" si="22"/>
        <v>0.7305109532496461</v>
      </c>
      <c r="AY45" s="12">
        <f t="shared" si="23"/>
        <v>2.0139971492585187E-3</v>
      </c>
      <c r="AZ45" s="12">
        <f t="shared" si="24"/>
        <v>0.65789875442282275</v>
      </c>
      <c r="BA45" s="12">
        <f t="shared" si="25"/>
        <v>0.27115727404955331</v>
      </c>
      <c r="BB45" s="12">
        <f t="shared" si="26"/>
        <v>3.9342059145051129E-2</v>
      </c>
      <c r="BC45" s="12">
        <f t="shared" si="27"/>
        <v>1.9071237179087385E-2</v>
      </c>
      <c r="BD45" s="12">
        <f t="shared" si="28"/>
        <v>1.0516678054227012E-2</v>
      </c>
    </row>
    <row r="46" spans="2:56">
      <c r="B46">
        <f t="shared" si="38"/>
        <v>3212</v>
      </c>
      <c r="C46">
        <f t="shared" si="11"/>
        <v>8.8000000000000007</v>
      </c>
      <c r="D46" s="10">
        <v>1.7099000000000001E-3</v>
      </c>
      <c r="E46" s="10">
        <v>8.922E-4</v>
      </c>
      <c r="F46" s="10">
        <v>1.2108999999999999E-4</v>
      </c>
      <c r="G46" s="10">
        <v>6.7792000000000004E-5</v>
      </c>
      <c r="H46" s="10">
        <v>2.7129999999999999E-5</v>
      </c>
      <c r="I46" s="10">
        <v>2.4739000000000001E-5</v>
      </c>
      <c r="J46" s="10">
        <v>1.2449E-2</v>
      </c>
      <c r="K46" s="10">
        <v>9.7491999999999998E-6</v>
      </c>
      <c r="N46" s="11">
        <f>[1]Eq_de_Bateman_avec_RK1!F46</f>
        <v>3.6666666666666665</v>
      </c>
      <c r="O46" s="11">
        <f>[1]Eq_de_Bateman_avec_RK1!G46</f>
        <v>115632000</v>
      </c>
      <c r="P46" s="10">
        <f>[1]Eq_de_Bateman_avec_RK1!I46*I$2/[1]Eq_de_Bateman_avec_RK1!I$2</f>
        <v>6.087154354798543E-6</v>
      </c>
      <c r="Q46" s="10">
        <f>[1]Eq_de_Bateman_avec_RK1!K46*D$2/[1]Eq_de_Bateman_avec_RK1!K$2</f>
        <v>2.0066554208362708E-3</v>
      </c>
      <c r="R46" s="10">
        <f>[1]Eq_de_Bateman_avec_RK1!M46*E$2/[1]Eq_de_Bateman_avec_RK1!M$2</f>
        <v>8.2703884633670525E-4</v>
      </c>
      <c r="S46" s="10">
        <f>[1]Eq_de_Bateman_avec_RK1!O46*F$2/[1]Eq_de_Bateman_avec_RK1!O$2</f>
        <v>1.1902668404426366E-4</v>
      </c>
      <c r="T46" s="10">
        <f>[1]Eq_de_Bateman_avec_RK1!Q46*G$2/[1]Eq_de_Bateman_avec_RK1!Q$2</f>
        <v>5.7656837618235926E-5</v>
      </c>
      <c r="U46" s="10">
        <f>[1]Eq_de_Bateman_avec_RK1!S46*H$2/[1]Eq_de_Bateman_avec_RK1!S$2</f>
        <v>3.1826759444017733E-5</v>
      </c>
      <c r="V46" s="10">
        <f>[1]Eq_de_Bateman_avec_RK1!W46*K$2/[1]Eq_de_Bateman_avec_RK1!W$2</f>
        <v>3.7375302281172539E-5</v>
      </c>
      <c r="W46" s="10">
        <f>[1]Eq_de_Bateman_avec_RK1!Y46*J$2/[1]Eq_de_Bateman_avec_RK1!Y$2</f>
        <v>1.4984881418823027E-2</v>
      </c>
      <c r="AB46">
        <f t="shared" si="39"/>
        <v>8.8000000000000007</v>
      </c>
      <c r="AC46" s="13">
        <f t="shared" si="30"/>
        <v>-0.9039097907483441</v>
      </c>
      <c r="AD46" s="13">
        <f t="shared" si="31"/>
        <v>1.9895264366314367E-2</v>
      </c>
      <c r="AE46" s="13">
        <f t="shared" si="32"/>
        <v>-1.0250031643468856E-2</v>
      </c>
      <c r="AF46" s="13">
        <f t="shared" si="33"/>
        <v>-2.9989565762084947E-2</v>
      </c>
      <c r="AG46" s="13">
        <f t="shared" si="34"/>
        <v>-9.0431727740220555E-2</v>
      </c>
      <c r="AH46" s="13">
        <f t="shared" si="35"/>
        <v>8.9077285083387026E-2</v>
      </c>
      <c r="AI46" s="13">
        <f t="shared" si="36"/>
        <v>0.16134451968005686</v>
      </c>
      <c r="AJ46" s="13">
        <f t="shared" si="37"/>
        <v>2.6067853917765688E-2</v>
      </c>
      <c r="AM46">
        <f t="shared" si="13"/>
        <v>8.8000000000000007</v>
      </c>
      <c r="AN46" s="1">
        <f t="shared" si="14"/>
        <v>0.68080866600000001</v>
      </c>
      <c r="AO46" s="12">
        <f t="shared" si="15"/>
        <v>8.6483652368784629E-3</v>
      </c>
      <c r="AP46" s="12">
        <f t="shared" si="16"/>
        <v>0.60026571400899298</v>
      </c>
      <c r="AQ46" s="12">
        <f t="shared" si="17"/>
        <v>0.31452008573580642</v>
      </c>
      <c r="AR46" s="12">
        <f t="shared" si="18"/>
        <v>4.2864745202876128E-2</v>
      </c>
      <c r="AS46" s="12">
        <f t="shared" si="19"/>
        <v>2.4097319583766874E-2</v>
      </c>
      <c r="AT46" s="12">
        <f t="shared" si="20"/>
        <v>9.6037702316791596E-3</v>
      </c>
      <c r="AW46">
        <f t="shared" si="21"/>
        <v>3.6666666666666665</v>
      </c>
      <c r="AX46" s="1">
        <f t="shared" si="22"/>
        <v>0.72983734602140904</v>
      </c>
      <c r="AY46" s="12">
        <f t="shared" si="23"/>
        <v>1.9850213809140369E-3</v>
      </c>
      <c r="AZ46" s="12">
        <f t="shared" si="24"/>
        <v>0.65711990239233442</v>
      </c>
      <c r="BA46" s="12">
        <f t="shared" si="25"/>
        <v>0.27196377960492413</v>
      </c>
      <c r="BB46" s="12">
        <f t="shared" si="26"/>
        <v>3.9303868198909742E-2</v>
      </c>
      <c r="BC46" s="12">
        <f t="shared" si="27"/>
        <v>1.9117896308917848E-2</v>
      </c>
      <c r="BD46" s="12">
        <f t="shared" si="28"/>
        <v>1.050953211399965E-2</v>
      </c>
    </row>
    <row r="47" spans="2:56">
      <c r="B47">
        <f t="shared" si="38"/>
        <v>3285</v>
      </c>
      <c r="C47">
        <f t="shared" si="11"/>
        <v>9</v>
      </c>
      <c r="D47" s="10">
        <v>1.6979E-3</v>
      </c>
      <c r="E47" s="10">
        <v>8.9260000000000001E-4</v>
      </c>
      <c r="F47" s="10">
        <v>1.2129999999999999E-4</v>
      </c>
      <c r="G47" s="10">
        <v>6.8044000000000001E-5</v>
      </c>
      <c r="H47" s="10">
        <v>2.6991E-5</v>
      </c>
      <c r="I47" s="10">
        <v>2.4912000000000001E-5</v>
      </c>
      <c r="J47" s="10">
        <v>1.2355E-2</v>
      </c>
      <c r="K47" s="10">
        <v>9.2312999999999992E-6</v>
      </c>
      <c r="N47" s="11">
        <f>[1]Eq_de_Bateman_avec_RK1!F47</f>
        <v>3.75</v>
      </c>
      <c r="O47" s="11">
        <f>[1]Eq_de_Bateman_avec_RK1!G47</f>
        <v>118260000</v>
      </c>
      <c r="P47" s="10">
        <f>[1]Eq_de_Bateman_avec_RK1!I47*I$2/[1]Eq_de_Bateman_avec_RK1!I$2</f>
        <v>5.994045046752614E-6</v>
      </c>
      <c r="Q47" s="10">
        <f>[1]Eq_de_Bateman_avec_RK1!K47*D$2/[1]Eq_de_Bateman_avec_RK1!K$2</f>
        <v>2.0024145967245661E-3</v>
      </c>
      <c r="R47" s="10">
        <f>[1]Eq_de_Bateman_avec_RK1!M47*E$2/[1]Eq_de_Bateman_avec_RK1!M$2</f>
        <v>8.2870195655250706E-4</v>
      </c>
      <c r="S47" s="10">
        <f>[1]Eq_de_Bateman_avec_RK1!O47*F$2/[1]Eq_de_Bateman_avec_RK1!O$2</f>
        <v>1.1881380329600334E-4</v>
      </c>
      <c r="T47" s="10">
        <f>[1]Eq_de_Bateman_avec_RK1!Q47*G$2/[1]Eq_de_Bateman_avec_RK1!Q$2</f>
        <v>5.774307964653874E-5</v>
      </c>
      <c r="U47" s="10">
        <f>[1]Eq_de_Bateman_avec_RK1!S47*H$2/[1]Eq_de_Bateman_avec_RK1!S$2</f>
        <v>3.1775665507698374E-5</v>
      </c>
      <c r="V47" s="10">
        <f>[1]Eq_de_Bateman_avec_RK1!W47*K$2/[1]Eq_de_Bateman_avec_RK1!W$2</f>
        <v>3.6646958727766827E-5</v>
      </c>
      <c r="W47" s="10">
        <f>[1]Eq_de_Bateman_avec_RK1!Y47*J$2/[1]Eq_de_Bateman_avec_RK1!Y$2</f>
        <v>1.4945709751885233E-2</v>
      </c>
      <c r="AB47">
        <f t="shared" si="39"/>
        <v>9</v>
      </c>
      <c r="AC47" s="13">
        <f t="shared" si="30"/>
        <v>-0.90888922341726874</v>
      </c>
      <c r="AD47" s="13">
        <f t="shared" si="31"/>
        <v>1.9614293834257387E-2</v>
      </c>
      <c r="AE47" s="13">
        <f t="shared" si="32"/>
        <v>-9.8980355058016084E-3</v>
      </c>
      <c r="AF47" s="13">
        <f t="shared" si="33"/>
        <v>-3.0607957151796081E-2</v>
      </c>
      <c r="AG47" s="13">
        <f t="shared" si="34"/>
        <v>-9.1364891620141858E-2</v>
      </c>
      <c r="AH47" s="13">
        <f t="shared" si="35"/>
        <v>9.2599020813511526E-2</v>
      </c>
      <c r="AI47" s="13">
        <f t="shared" si="36"/>
        <v>0.1570724323325432</v>
      </c>
      <c r="AJ47" s="13">
        <f t="shared" si="37"/>
        <v>2.5787728227507026E-2</v>
      </c>
      <c r="AM47">
        <f t="shared" si="13"/>
        <v>9</v>
      </c>
      <c r="AN47" s="1">
        <f t="shared" si="14"/>
        <v>0.67815593500000004</v>
      </c>
      <c r="AO47" s="12">
        <f t="shared" si="15"/>
        <v>8.7429095492617039E-3</v>
      </c>
      <c r="AP47" s="12">
        <f t="shared" si="16"/>
        <v>0.59838464733041075</v>
      </c>
      <c r="AQ47" s="12">
        <f t="shared" si="17"/>
        <v>0.31589194895123934</v>
      </c>
      <c r="AR47" s="12">
        <f t="shared" si="18"/>
        <v>4.3107047348925731E-2</v>
      </c>
      <c r="AS47" s="12">
        <f t="shared" si="19"/>
        <v>2.4281506877912966E-2</v>
      </c>
      <c r="AT47" s="12">
        <f t="shared" si="20"/>
        <v>9.5919399422494181E-3</v>
      </c>
      <c r="AW47">
        <f t="shared" si="21"/>
        <v>3.75</v>
      </c>
      <c r="AX47" s="1">
        <f t="shared" si="22"/>
        <v>0.72915802816705455</v>
      </c>
      <c r="AY47" s="12">
        <f t="shared" si="23"/>
        <v>1.9564794818391321E-3</v>
      </c>
      <c r="AZ47" s="12">
        <f t="shared" si="24"/>
        <v>0.65634206870108869</v>
      </c>
      <c r="BA47" s="12">
        <f t="shared" si="25"/>
        <v>0.27276456116455888</v>
      </c>
      <c r="BB47" s="12">
        <f t="shared" si="26"/>
        <v>3.9270124565887042E-2</v>
      </c>
      <c r="BC47" s="12">
        <f t="shared" si="27"/>
        <v>1.9164330275001629E-2</v>
      </c>
      <c r="BD47" s="12">
        <f t="shared" si="28"/>
        <v>1.0502435811624676E-2</v>
      </c>
    </row>
    <row r="48" spans="2:56">
      <c r="B48">
        <f t="shared" si="38"/>
        <v>3358</v>
      </c>
      <c r="C48">
        <f t="shared" si="11"/>
        <v>9.1999999999999993</v>
      </c>
      <c r="D48" s="10">
        <v>1.6858000000000001E-3</v>
      </c>
      <c r="E48" s="10">
        <v>8.9285999999999999E-4</v>
      </c>
      <c r="F48" s="10">
        <v>1.215E-4</v>
      </c>
      <c r="G48" s="10">
        <v>6.8294999999999996E-5</v>
      </c>
      <c r="H48" s="10">
        <v>2.6854000000000001E-5</v>
      </c>
      <c r="I48" s="10">
        <v>2.5077999999999999E-5</v>
      </c>
      <c r="J48" s="10">
        <v>1.2260999999999999E-2</v>
      </c>
      <c r="K48" s="10">
        <v>8.7396000000000001E-6</v>
      </c>
      <c r="N48" s="11">
        <f>[1]Eq_de_Bateman_avec_RK1!F48</f>
        <v>3.8333333333333335</v>
      </c>
      <c r="O48" s="11">
        <f>[1]Eq_de_Bateman_avec_RK1!G48</f>
        <v>120888000</v>
      </c>
      <c r="P48" s="10">
        <f>[1]Eq_de_Bateman_avec_RK1!I48*I$2/[1]Eq_de_Bateman_avec_RK1!I$2</f>
        <v>5.9023599416658169E-6</v>
      </c>
      <c r="Q48" s="10">
        <f>[1]Eq_de_Bateman_avec_RK1!K48*D$2/[1]Eq_de_Bateman_avec_RK1!K$2</f>
        <v>1.9981659693594535E-3</v>
      </c>
      <c r="R48" s="10">
        <f>[1]Eq_de_Bateman_avec_RK1!M48*E$2/[1]Eq_de_Bateman_avec_RK1!M$2</f>
        <v>8.303368333937984E-4</v>
      </c>
      <c r="S48" s="10">
        <f>[1]Eq_de_Bateman_avec_RK1!O48*F$2/[1]Eq_de_Bateman_avec_RK1!O$2</f>
        <v>1.1861319590095923E-4</v>
      </c>
      <c r="T48" s="10">
        <f>[1]Eq_de_Bateman_avec_RK1!Q48*G$2/[1]Eq_de_Bateman_avec_RK1!Q$2</f>
        <v>5.7827987595391731E-5</v>
      </c>
      <c r="U48" s="10">
        <f>[1]Eq_de_Bateman_avec_RK1!S48*H$2/[1]Eq_de_Bateman_avec_RK1!S$2</f>
        <v>3.1724565377659494E-5</v>
      </c>
      <c r="V48" s="10">
        <f>[1]Eq_de_Bateman_avec_RK1!W48*K$2/[1]Eq_de_Bateman_avec_RK1!W$2</f>
        <v>3.5932893636604813E-5</v>
      </c>
      <c r="W48" s="10">
        <f>[1]Eq_de_Bateman_avec_RK1!Y48*J$2/[1]Eq_de_Bateman_avec_RK1!Y$2</f>
        <v>1.4906640482824524E-2</v>
      </c>
      <c r="AB48">
        <f t="shared" si="39"/>
        <v>9.1999999999999993</v>
      </c>
      <c r="AC48" s="13">
        <f t="shared" si="30"/>
        <v>-0.91223995819366788</v>
      </c>
      <c r="AD48" s="13">
        <f t="shared" si="31"/>
        <v>2.1919832157544682E-2</v>
      </c>
      <c r="AE48" s="13">
        <f t="shared" si="32"/>
        <v>-9.7557655813152733E-3</v>
      </c>
      <c r="AF48" s="13">
        <f t="shared" si="33"/>
        <v>-3.1511873365302881E-2</v>
      </c>
      <c r="AG48" s="13">
        <f t="shared" si="34"/>
        <v>-9.3100141227539721E-2</v>
      </c>
      <c r="AH48" s="13">
        <f t="shared" si="35"/>
        <v>9.6864428080796899E-2</v>
      </c>
      <c r="AI48" s="13">
        <f t="shared" si="36"/>
        <v>0.17564285793897996</v>
      </c>
      <c r="AJ48" s="13">
        <f t="shared" si="37"/>
        <v>2.8254984360215212E-2</v>
      </c>
      <c r="AM48">
        <f t="shared" si="13"/>
        <v>9.1999999999999993</v>
      </c>
      <c r="AN48" s="1">
        <f t="shared" si="14"/>
        <v>0.67544186800000006</v>
      </c>
      <c r="AO48" s="12">
        <f t="shared" si="15"/>
        <v>8.8365324726953406E-3</v>
      </c>
      <c r="AP48" s="12">
        <f t="shared" si="16"/>
        <v>0.59650758871820486</v>
      </c>
      <c r="AQ48" s="12">
        <f t="shared" si="17"/>
        <v>0.31725365298202091</v>
      </c>
      <c r="AR48" s="12">
        <f t="shared" si="18"/>
        <v>4.335162119384639E-2</v>
      </c>
      <c r="AS48" s="12">
        <f t="shared" si="19"/>
        <v>2.4469004340725881E-2</v>
      </c>
      <c r="AT48" s="12">
        <f t="shared" si="20"/>
        <v>9.5816002925065927E-3</v>
      </c>
      <c r="AW48">
        <f t="shared" si="21"/>
        <v>3.8333333333333335</v>
      </c>
      <c r="AX48" s="1">
        <f t="shared" si="22"/>
        <v>0.72847304182376937</v>
      </c>
      <c r="AY48" s="12">
        <f t="shared" si="23"/>
        <v>1.9283646551965354E-3</v>
      </c>
      <c r="AZ48" s="12">
        <f t="shared" si="24"/>
        <v>0.65556532535687173</v>
      </c>
      <c r="BA48" s="12">
        <f t="shared" si="25"/>
        <v>0.27355966325892017</v>
      </c>
      <c r="BB48" s="12">
        <f t="shared" si="26"/>
        <v>3.9240683691691897E-2</v>
      </c>
      <c r="BC48" s="12">
        <f t="shared" si="27"/>
        <v>1.9210557144364839E-2</v>
      </c>
      <c r="BD48" s="12">
        <f t="shared" si="28"/>
        <v>1.0495405892954855E-2</v>
      </c>
    </row>
    <row r="49" spans="2:56">
      <c r="B49">
        <f t="shared" si="38"/>
        <v>3431</v>
      </c>
      <c r="C49">
        <f t="shared" si="11"/>
        <v>9.4</v>
      </c>
      <c r="D49" s="10">
        <v>1.6737E-3</v>
      </c>
      <c r="E49" s="10">
        <v>8.9298000000000003E-4</v>
      </c>
      <c r="F49" s="10">
        <v>1.217E-4</v>
      </c>
      <c r="G49" s="10">
        <v>6.8542999999999997E-5</v>
      </c>
      <c r="H49" s="10">
        <v>2.6718999999999999E-5</v>
      </c>
      <c r="I49" s="10">
        <v>2.5235000000000001E-5</v>
      </c>
      <c r="J49" s="10">
        <v>1.2167000000000001E-2</v>
      </c>
      <c r="K49" s="10">
        <v>8.2727999999999998E-6</v>
      </c>
      <c r="N49" s="11">
        <f>[1]Eq_de_Bateman_avec_RK1!F49</f>
        <v>3.9166666666666665</v>
      </c>
      <c r="O49" s="11">
        <f>[1]Eq_de_Bateman_avec_RK1!G49</f>
        <v>123516000</v>
      </c>
      <c r="P49" s="10">
        <f>[1]Eq_de_Bateman_avec_RK1!I49*I$2/[1]Eq_de_Bateman_avec_RK1!I$2</f>
        <v>5.8120772548840556E-6</v>
      </c>
      <c r="Q49" s="10">
        <f>[1]Eq_de_Bateman_avec_RK1!K49*D$2/[1]Eq_de_Bateman_avec_RK1!K$2</f>
        <v>1.993909913132281E-3</v>
      </c>
      <c r="R49" s="10">
        <f>[1]Eq_de_Bateman_avec_RK1!M49*E$2/[1]Eq_de_Bateman_avec_RK1!M$2</f>
        <v>8.3194365168899034E-4</v>
      </c>
      <c r="S49" s="10">
        <f>[1]Eq_de_Bateman_avec_RK1!O49*F$2/[1]Eq_de_Bateman_avec_RK1!O$2</f>
        <v>1.1842441029481069E-4</v>
      </c>
      <c r="T49" s="10">
        <f>[1]Eq_de_Bateman_avec_RK1!Q49*G$2/[1]Eq_de_Bateman_avec_RK1!Q$2</f>
        <v>5.7911615711962767E-5</v>
      </c>
      <c r="U49" s="10">
        <f>[1]Eq_de_Bateman_avec_RK1!S49*H$2/[1]Eq_de_Bateman_avec_RK1!S$2</f>
        <v>3.1673508828898557E-5</v>
      </c>
      <c r="V49" s="10">
        <f>[1]Eq_de_Bateman_avec_RK1!W49*K$2/[1]Eq_de_Bateman_avec_RK1!W$2</f>
        <v>3.523282687065132E-5</v>
      </c>
      <c r="W49" s="10">
        <f>[1]Eq_de_Bateman_avec_RK1!Y49*J$2/[1]Eq_de_Bateman_avec_RK1!Y$2</f>
        <v>1.4867673343964471E-2</v>
      </c>
      <c r="AB49">
        <f t="shared" si="39"/>
        <v>9.4</v>
      </c>
      <c r="AC49" s="13">
        <f t="shared" si="30"/>
        <v>-0.91543361103887355</v>
      </c>
      <c r="AD49" s="13">
        <f t="shared" si="31"/>
        <v>2.427191395755799E-2</v>
      </c>
      <c r="AE49" s="13">
        <f t="shared" si="32"/>
        <v>-9.5364326453509646E-3</v>
      </c>
      <c r="AF49" s="13">
        <f t="shared" si="33"/>
        <v>-3.2428582393122761E-2</v>
      </c>
      <c r="AG49" s="13">
        <f t="shared" si="34"/>
        <v>-9.4793819429938184E-2</v>
      </c>
      <c r="AH49" s="13">
        <f t="shared" si="35"/>
        <v>0.10115993476064745</v>
      </c>
      <c r="AI49" s="13">
        <f t="shared" si="36"/>
        <v>0.19473110648371492</v>
      </c>
      <c r="AJ49" s="13">
        <f t="shared" si="37"/>
        <v>3.0788761007859711E-2</v>
      </c>
      <c r="AM49">
        <f t="shared" si="13"/>
        <v>9.4</v>
      </c>
      <c r="AN49" s="1">
        <f t="shared" si="14"/>
        <v>0.67269181499999997</v>
      </c>
      <c r="AO49" s="12">
        <f t="shared" si="15"/>
        <v>8.9282043665121751E-3</v>
      </c>
      <c r="AP49" s="12">
        <f t="shared" si="16"/>
        <v>0.59464719367813323</v>
      </c>
      <c r="AQ49" s="12">
        <f t="shared" si="17"/>
        <v>0.31859344089090785</v>
      </c>
      <c r="AR49" s="12">
        <f t="shared" si="18"/>
        <v>4.3600500773151224E-2</v>
      </c>
      <c r="AS49" s="12">
        <f t="shared" si="19"/>
        <v>2.4658254538149835E-2</v>
      </c>
      <c r="AT49" s="12">
        <f t="shared" si="20"/>
        <v>9.5724057531456665E-3</v>
      </c>
      <c r="AW49">
        <f t="shared" si="21"/>
        <v>3.9166666666666665</v>
      </c>
      <c r="AX49" s="1">
        <f t="shared" si="22"/>
        <v>0.72778242954174421</v>
      </c>
      <c r="AY49" s="12">
        <f t="shared" si="23"/>
        <v>1.9006702147692661E-3</v>
      </c>
      <c r="AZ49" s="12">
        <f t="shared" si="24"/>
        <v>0.6547897419544414</v>
      </c>
      <c r="BA49" s="12">
        <f t="shared" si="25"/>
        <v>0.27434913004299893</v>
      </c>
      <c r="BB49" s="12">
        <f t="shared" si="26"/>
        <v>3.9215405212544172E-2</v>
      </c>
      <c r="BC49" s="12">
        <f t="shared" si="27"/>
        <v>1.9256594324651991E-2</v>
      </c>
      <c r="BD49" s="12">
        <f t="shared" si="28"/>
        <v>1.0488458250594135E-2</v>
      </c>
    </row>
    <row r="50" spans="2:56">
      <c r="B50">
        <f t="shared" si="38"/>
        <v>3504</v>
      </c>
      <c r="C50">
        <f t="shared" si="11"/>
        <v>9.6</v>
      </c>
      <c r="D50" s="10">
        <v>1.6616000000000001E-3</v>
      </c>
      <c r="E50" s="10">
        <v>8.9296999999999998E-4</v>
      </c>
      <c r="F50" s="10">
        <v>1.2188000000000001E-4</v>
      </c>
      <c r="G50" s="10">
        <v>6.8789999999999997E-5</v>
      </c>
      <c r="H50" s="10">
        <v>2.6585E-5</v>
      </c>
      <c r="I50" s="10">
        <v>2.5384E-5</v>
      </c>
      <c r="J50" s="10">
        <v>1.2073E-2</v>
      </c>
      <c r="K50" s="10">
        <v>7.8298999999999994E-6</v>
      </c>
      <c r="N50" s="11">
        <f>[1]Eq_de_Bateman_avec_RK1!F50</f>
        <v>4</v>
      </c>
      <c r="O50" s="11">
        <f>[1]Eq_de_Bateman_avec_RK1!G50</f>
        <v>126144000</v>
      </c>
      <c r="P50" s="10">
        <f>[1]Eq_de_Bateman_avec_RK1!I50*I$2/[1]Eq_de_Bateman_avec_RK1!I$2</f>
        <v>5.7231755349720026E-6</v>
      </c>
      <c r="Q50" s="10">
        <f>[1]Eq_de_Bateman_avec_RK1!K50*D$2/[1]Eq_de_Bateman_avec_RK1!K$2</f>
        <v>1.9896467948385846E-3</v>
      </c>
      <c r="R50" s="10">
        <f>[1]Eq_de_Bateman_avec_RK1!M50*E$2/[1]Eq_de_Bateman_avec_RK1!M$2</f>
        <v>8.3352258642805667E-4</v>
      </c>
      <c r="S50" s="10">
        <f>[1]Eq_de_Bateman_avec_RK1!O50*F$2/[1]Eq_de_Bateman_avec_RK1!O$2</f>
        <v>1.1824700825754076E-4</v>
      </c>
      <c r="T50" s="10">
        <f>[1]Eq_de_Bateman_avec_RK1!Q50*G$2/[1]Eq_de_Bateman_avec_RK1!Q$2</f>
        <v>5.7994016215373378E-5</v>
      </c>
      <c r="U50" s="10">
        <f>[1]Eq_de_Bateman_avec_RK1!S50*H$2/[1]Eq_de_Bateman_avec_RK1!S$2</f>
        <v>3.1622542975620815E-5</v>
      </c>
      <c r="V50" s="10">
        <f>[1]Eq_de_Bateman_avec_RK1!W50*K$2/[1]Eq_de_Bateman_avec_RK1!W$2</f>
        <v>3.4546483789573999E-5</v>
      </c>
      <c r="W50" s="10">
        <f>[1]Eq_de_Bateman_avec_RK1!Y50*J$2/[1]Eq_de_Bateman_avec_RK1!Y$2</f>
        <v>1.4828808068328377E-2</v>
      </c>
      <c r="AB50">
        <f t="shared" si="39"/>
        <v>9.6</v>
      </c>
      <c r="AC50" s="13">
        <f t="shared" si="30"/>
        <v>-0.91972910594272073</v>
      </c>
      <c r="AD50" s="13">
        <f t="shared" si="31"/>
        <v>2.4147844023303954E-2</v>
      </c>
      <c r="AE50" s="13">
        <f t="shared" si="32"/>
        <v>-9.140336982702963E-3</v>
      </c>
      <c r="AF50" s="13">
        <f t="shared" si="33"/>
        <v>-3.2883552014459215E-2</v>
      </c>
      <c r="AG50" s="13">
        <f t="shared" si="34"/>
        <v>-9.5691476770122574E-2</v>
      </c>
      <c r="AH50" s="13">
        <f t="shared" si="35"/>
        <v>0.10495434690192354</v>
      </c>
      <c r="AI50" s="13">
        <f t="shared" si="36"/>
        <v>0.19103300462269654</v>
      </c>
      <c r="AJ50" s="13">
        <f t="shared" si="37"/>
        <v>3.0689098186212113E-2</v>
      </c>
      <c r="AM50">
        <f t="shared" si="13"/>
        <v>9.6</v>
      </c>
      <c r="AN50" s="1">
        <f t="shared" si="14"/>
        <v>0.669903837</v>
      </c>
      <c r="AO50" s="12">
        <f t="shared" si="15"/>
        <v>9.0182973530274005E-3</v>
      </c>
      <c r="AP50" s="12">
        <f t="shared" si="16"/>
        <v>0.59280508345558258</v>
      </c>
      <c r="AQ50" s="12">
        <f t="shared" si="17"/>
        <v>0.31991576725362153</v>
      </c>
      <c r="AR50" s="12">
        <f t="shared" si="18"/>
        <v>4.3846711091460731E-2</v>
      </c>
      <c r="AS50" s="12">
        <f t="shared" si="19"/>
        <v>2.4850103970967399E-2</v>
      </c>
      <c r="AT50" s="12">
        <f t="shared" si="20"/>
        <v>9.5640368753403641E-3</v>
      </c>
      <c r="AW50">
        <f t="shared" si="21"/>
        <v>4</v>
      </c>
      <c r="AX50" s="1">
        <f t="shared" si="22"/>
        <v>0.72708623425779084</v>
      </c>
      <c r="AY50" s="12">
        <f t="shared" si="23"/>
        <v>1.8733895831679218E-3</v>
      </c>
      <c r="AZ50" s="12">
        <f t="shared" si="24"/>
        <v>0.65401538574284512</v>
      </c>
      <c r="BA50" s="12">
        <f t="shared" si="25"/>
        <v>0.27513300529880041</v>
      </c>
      <c r="BB50" s="12">
        <f t="shared" si="26"/>
        <v>3.9194152835471549E-2</v>
      </c>
      <c r="BC50" s="12">
        <f t="shared" si="27"/>
        <v>1.9302458584499017E-2</v>
      </c>
      <c r="BD50" s="12">
        <f t="shared" si="28"/>
        <v>1.0481607955216155E-2</v>
      </c>
    </row>
    <row r="51" spans="2:56">
      <c r="B51">
        <f t="shared" si="38"/>
        <v>3577</v>
      </c>
      <c r="C51">
        <f t="shared" si="11"/>
        <v>9.8000000000000007</v>
      </c>
      <c r="D51" s="10">
        <v>1.6494999999999999E-3</v>
      </c>
      <c r="E51" s="10">
        <v>8.9282000000000001E-4</v>
      </c>
      <c r="F51" s="10">
        <v>1.2207E-4</v>
      </c>
      <c r="G51" s="10">
        <v>6.9035000000000006E-5</v>
      </c>
      <c r="H51" s="10">
        <v>2.6452E-5</v>
      </c>
      <c r="I51" s="10">
        <v>2.5524000000000002E-5</v>
      </c>
      <c r="J51" s="10">
        <v>1.1979E-2</v>
      </c>
      <c r="K51" s="10">
        <v>7.4096000000000002E-6</v>
      </c>
      <c r="N51" s="11">
        <f>[1]Eq_de_Bateman_avec_RK1!F51</f>
        <v>4.083333333333333</v>
      </c>
      <c r="O51" s="11">
        <f>[1]Eq_de_Bateman_avec_RK1!G51</f>
        <v>128772000</v>
      </c>
      <c r="P51" s="10">
        <f>[1]Eq_de_Bateman_avec_RK1!I51*I$2/[1]Eq_de_Bateman_avec_RK1!I$2</f>
        <v>5.6356336586161722E-6</v>
      </c>
      <c r="Q51" s="10">
        <f>[1]Eq_de_Bateman_avec_RK1!K51*D$2/[1]Eq_de_Bateman_avec_RK1!K$2</f>
        <v>1.9853769738213782E-3</v>
      </c>
      <c r="R51" s="10">
        <f>[1]Eq_de_Bateman_avec_RK1!M51*E$2/[1]Eq_de_Bateman_avec_RK1!M$2</f>
        <v>8.3507381273237996E-4</v>
      </c>
      <c r="S51" s="10">
        <f>[1]Eq_de_Bateman_avec_RK1!O51*F$2/[1]Eq_de_Bateman_avec_RK1!O$2</f>
        <v>1.1808056453925987E-4</v>
      </c>
      <c r="T51" s="10">
        <f>[1]Eq_de_Bateman_avec_RK1!Q51*G$2/[1]Eq_de_Bateman_avec_RK1!Q$2</f>
        <v>5.8075239359277911E-5</v>
      </c>
      <c r="U51" s="10">
        <f>[1]Eq_de_Bateman_avec_RK1!S51*H$2/[1]Eq_de_Bateman_avec_RK1!S$2</f>
        <v>3.1571712369788632E-5</v>
      </c>
      <c r="V51" s="10">
        <f>[1]Eq_de_Bateman_avec_RK1!W51*K$2/[1]Eq_de_Bateman_avec_RK1!W$2</f>
        <v>3.3873595141889274E-5</v>
      </c>
      <c r="W51" s="10">
        <f>[1]Eq_de_Bateman_avec_RK1!Y51*J$2/[1]Eq_de_Bateman_avec_RK1!Y$2</f>
        <v>1.4790044389637455E-2</v>
      </c>
      <c r="AB51">
        <f t="shared" si="39"/>
        <v>9.8000000000000007</v>
      </c>
      <c r="AC51" s="13">
        <f t="shared" si="30"/>
        <v>-0.92259289964558233</v>
      </c>
      <c r="AD51" s="13">
        <f t="shared" si="31"/>
        <v>2.6586105840501577E-2</v>
      </c>
      <c r="AE51" s="13">
        <f t="shared" si="32"/>
        <v>-8.8110090381333852E-3</v>
      </c>
      <c r="AF51" s="13">
        <f t="shared" si="33"/>
        <v>-3.3769509244944394E-2</v>
      </c>
      <c r="AG51" s="13">
        <f t="shared" si="34"/>
        <v>-9.735164159805898E-2</v>
      </c>
      <c r="AH51" s="13">
        <f t="shared" si="35"/>
        <v>0.10941181103382069</v>
      </c>
      <c r="AI51" s="13">
        <f t="shared" si="36"/>
        <v>0.21080224803573216</v>
      </c>
      <c r="AJ51" s="13">
        <f t="shared" si="37"/>
        <v>3.3353191393629869E-2</v>
      </c>
      <c r="AM51">
        <f t="shared" si="13"/>
        <v>9.8000000000000007</v>
      </c>
      <c r="AN51" s="1">
        <f t="shared" si="14"/>
        <v>0.66708228399999991</v>
      </c>
      <c r="AO51" s="12">
        <f t="shared" si="15"/>
        <v>9.1063908391846929E-3</v>
      </c>
      <c r="AP51" s="12">
        <f t="shared" si="16"/>
        <v>0.59097731937369213</v>
      </c>
      <c r="AQ51" s="12">
        <f t="shared" si="17"/>
        <v>0.32121494625091862</v>
      </c>
      <c r="AR51" s="12">
        <f t="shared" si="18"/>
        <v>4.4100811407547444E-2</v>
      </c>
      <c r="AS51" s="12">
        <f t="shared" si="19"/>
        <v>2.5044091861986854E-2</v>
      </c>
      <c r="AT51" s="12">
        <f t="shared" si="20"/>
        <v>9.5564402666703119E-3</v>
      </c>
      <c r="AW51">
        <f t="shared" si="21"/>
        <v>4.083333333333333</v>
      </c>
      <c r="AX51" s="1">
        <f t="shared" si="22"/>
        <v>0.72638449926985726</v>
      </c>
      <c r="AY51" s="12">
        <f t="shared" si="23"/>
        <v>1.8465162900624522E-3</v>
      </c>
      <c r="AZ51" s="12">
        <f t="shared" si="24"/>
        <v>0.6532423216908807</v>
      </c>
      <c r="BA51" s="12">
        <f t="shared" si="25"/>
        <v>0.27591133243788357</v>
      </c>
      <c r="BB51" s="12">
        <f t="shared" si="26"/>
        <v>3.9176794222021923E-2</v>
      </c>
      <c r="BC51" s="12">
        <f t="shared" si="27"/>
        <v>1.9348166073301643E-2</v>
      </c>
      <c r="BD51" s="12">
        <f t="shared" si="28"/>
        <v>1.0474869285849588E-2</v>
      </c>
    </row>
    <row r="52" spans="2:56">
      <c r="N52" s="11">
        <f>[1]Eq_de_Bateman_avec_RK1!F52</f>
        <v>4.166666666666667</v>
      </c>
      <c r="O52" s="11">
        <f>[1]Eq_de_Bateman_avec_RK1!G52</f>
        <v>131400000</v>
      </c>
      <c r="P52" s="10">
        <f>[1]Eq_de_Bateman_avec_RK1!I52*I$2/[1]Eq_de_Bateman_avec_RK1!I$2</f>
        <v>5.5494308256059581E-6</v>
      </c>
      <c r="Q52" s="10">
        <f>[1]Eq_de_Bateman_avec_RK1!K52*D$2/[1]Eq_de_Bateman_avec_RK1!K$2</f>
        <v>1.9811008021117758E-3</v>
      </c>
      <c r="R52" s="10">
        <f>[1]Eq_de_Bateman_avec_RK1!M52*E$2/[1]Eq_de_Bateman_avec_RK1!M$2</f>
        <v>8.3659750582536403E-4</v>
      </c>
      <c r="S52" s="10">
        <f>[1]Eq_de_Bateman_avec_RK1!O52*F$2/[1]Eq_de_Bateman_avec_RK1!O$2</f>
        <v>1.1792466649642412E-4</v>
      </c>
      <c r="T52" s="10">
        <f>[1]Eq_de_Bateman_avec_RK1!Q52*G$2/[1]Eq_de_Bateman_avec_RK1!Q$2</f>
        <v>5.8155333492652393E-5</v>
      </c>
      <c r="U52" s="10">
        <f>[1]Eq_de_Bateman_avec_RK1!S52*H$2/[1]Eq_de_Bateman_avec_RK1!S$2</f>
        <v>3.1521059096506658E-5</v>
      </c>
      <c r="V52" s="10">
        <f>[1]Eq_de_Bateman_avec_RK1!W52*K$2/[1]Eq_de_Bateman_avec_RK1!W$2</f>
        <v>3.3213896959224568E-5</v>
      </c>
      <c r="W52" s="10">
        <f>[1]Eq_de_Bateman_avec_RK1!Y52*J$2/[1]Eq_de_Bateman_avec_RK1!Y$2</f>
        <v>1.4751382042308999E-2</v>
      </c>
      <c r="AN52" s="1"/>
      <c r="AW52">
        <f t="shared" si="21"/>
        <v>4.166666666666667</v>
      </c>
      <c r="AX52" s="1">
        <f t="shared" si="22"/>
        <v>0.72567726821241418</v>
      </c>
      <c r="AY52" s="12">
        <f t="shared" si="23"/>
        <v>1.8200439704384056E-3</v>
      </c>
      <c r="AZ52" s="12">
        <f t="shared" si="24"/>
        <v>0.65247061255075778</v>
      </c>
      <c r="BA52" s="12">
        <f t="shared" si="25"/>
        <v>0.27668415450394918</v>
      </c>
      <c r="BB52" s="12">
        <f t="shared" si="26"/>
        <v>3.9163200875295151E-2</v>
      </c>
      <c r="BC52" s="12">
        <f t="shared" si="27"/>
        <v>1.9393732340396774E-2</v>
      </c>
      <c r="BD52" s="12">
        <f t="shared" si="28"/>
        <v>1.0468255759162761E-2</v>
      </c>
    </row>
    <row r="53" spans="2:56">
      <c r="N53" s="11">
        <f>[1]Eq_de_Bateman_avec_RK1!F53</f>
        <v>4.25</v>
      </c>
      <c r="O53" s="11">
        <f>[1]Eq_de_Bateman_avec_RK1!G53</f>
        <v>134028000</v>
      </c>
      <c r="P53" s="10">
        <f>[1]Eq_de_Bateman_avec_RK1!I53*I$2/[1]Eq_de_Bateman_avec_RK1!I$2</f>
        <v>5.4645465538914418E-6</v>
      </c>
      <c r="Q53" s="10">
        <f>[1]Eq_de_Bateman_avec_RK1!K53*D$2/[1]Eq_de_Bateman_avec_RK1!K$2</f>
        <v>1.9768186245669879E-3</v>
      </c>
      <c r="R53" s="10">
        <f>[1]Eq_de_Bateman_avec_RK1!M53*E$2/[1]Eq_de_Bateman_avec_RK1!M$2</f>
        <v>8.3809384100379573E-4</v>
      </c>
      <c r="S53" s="10">
        <f>[1]Eq_de_Bateman_avec_RK1!O53*F$2/[1]Eq_de_Bateman_avec_RK1!O$2</f>
        <v>1.1777891373816003E-4</v>
      </c>
      <c r="T53" s="10">
        <f>[1]Eq_de_Bateman_avec_RK1!Q53*G$2/[1]Eq_de_Bateman_avec_RK1!Q$2</f>
        <v>5.8234345118843177E-5</v>
      </c>
      <c r="U53" s="10">
        <f>[1]Eq_de_Bateman_avec_RK1!S53*H$2/[1]Eq_de_Bateman_avec_RK1!S$2</f>
        <v>3.1470622866337936E-5</v>
      </c>
      <c r="V53" s="10">
        <f>[1]Eq_de_Bateman_avec_RK1!W53*K$2/[1]Eq_de_Bateman_avec_RK1!W$2</f>
        <v>3.2567130452655217E-5</v>
      </c>
      <c r="W53" s="10">
        <f>[1]Eq_de_Bateman_avec_RK1!Y53*J$2/[1]Eq_de_Bateman_avec_RK1!Y$2</f>
        <v>1.4712820761454559E-2</v>
      </c>
      <c r="AN53" s="1"/>
      <c r="AW53">
        <f t="shared" si="21"/>
        <v>4.25</v>
      </c>
      <c r="AX53" s="1">
        <f t="shared" si="22"/>
        <v>0.72496458503269123</v>
      </c>
      <c r="AY53" s="12">
        <f t="shared" si="23"/>
        <v>1.7939663628775966E-3</v>
      </c>
      <c r="AZ53" s="12">
        <f t="shared" si="24"/>
        <v>0.65170031891999969</v>
      </c>
      <c r="BA53" s="12">
        <f t="shared" si="25"/>
        <v>0.27745151417546932</v>
      </c>
      <c r="BB53" s="12">
        <f t="shared" si="26"/>
        <v>3.9153248030200816E-2</v>
      </c>
      <c r="BC53" s="12">
        <f t="shared" si="27"/>
        <v>1.9439172353673744E-2</v>
      </c>
      <c r="BD53" s="12">
        <f t="shared" si="28"/>
        <v>1.0461780157778926E-2</v>
      </c>
    </row>
    <row r="54" spans="2:56">
      <c r="N54" s="11">
        <f>[1]Eq_de_Bateman_avec_RK1!F54</f>
        <v>4.333333333333333</v>
      </c>
      <c r="O54" s="11">
        <f>[1]Eq_de_Bateman_avec_RK1!G54</f>
        <v>136656000</v>
      </c>
      <c r="P54" s="10">
        <f>[1]Eq_de_Bateman_avec_RK1!I54*I$2/[1]Eq_de_Bateman_avec_RK1!I$2</f>
        <v>5.3809606747167983E-6</v>
      </c>
      <c r="Q54" s="10">
        <f>[1]Eq_de_Bateman_avec_RK1!K54*D$2/[1]Eq_de_Bateman_avec_RK1!K$2</f>
        <v>1.9725307790057428E-3</v>
      </c>
      <c r="R54" s="10">
        <f>[1]Eq_de_Bateman_avec_RK1!M54*E$2/[1]Eq_de_Bateman_avec_RK1!M$2</f>
        <v>8.3956299360994082E-4</v>
      </c>
      <c r="S54" s="10">
        <f>[1]Eq_de_Bateman_avec_RK1!O54*F$2/[1]Eq_de_Bateman_avec_RK1!O$2</f>
        <v>1.1764291778241369E-4</v>
      </c>
      <c r="T54" s="10">
        <f>[1]Eq_de_Bateman_avec_RK1!Q54*G$2/[1]Eq_de_Bateman_avec_RK1!Q$2</f>
        <v>5.8312318952923941E-5</v>
      </c>
      <c r="U54" s="10">
        <f>[1]Eq_de_Bateman_avec_RK1!S54*H$2/[1]Eq_de_Bateman_avec_RK1!S$2</f>
        <v>3.1420441104643223E-5</v>
      </c>
      <c r="V54" s="10">
        <f>[1]Eq_de_Bateman_avec_RK1!W54*K$2/[1]Eq_de_Bateman_avec_RK1!W$2</f>
        <v>3.1933041911075427E-5</v>
      </c>
      <c r="W54" s="10">
        <f>[1]Eq_de_Bateman_avec_RK1!Y54*J$2/[1]Eq_de_Bateman_avec_RK1!Y$2</f>
        <v>1.4674360282878142E-2</v>
      </c>
      <c r="AN54" s="1"/>
      <c r="AW54">
        <f t="shared" si="21"/>
        <v>4.333333333333333</v>
      </c>
      <c r="AX54" s="1">
        <f t="shared" si="22"/>
        <v>0.72424649396772922</v>
      </c>
      <c r="AY54" s="12">
        <f t="shared" si="23"/>
        <v>1.7682773078631731E-3</v>
      </c>
      <c r="AZ54" s="12">
        <f t="shared" si="24"/>
        <v>0.65093149930164329</v>
      </c>
      <c r="BA54" s="12">
        <f t="shared" si="25"/>
        <v>0.27821345376835743</v>
      </c>
      <c r="BB54" s="12">
        <f t="shared" si="26"/>
        <v>3.9146814546850948E-2</v>
      </c>
      <c r="BC54" s="12">
        <f t="shared" si="27"/>
        <v>1.9484500517632293E-2</v>
      </c>
      <c r="BD54" s="12">
        <f t="shared" si="28"/>
        <v>1.0455454557652885E-2</v>
      </c>
    </row>
    <row r="55" spans="2:56">
      <c r="N55" s="11">
        <f>[1]Eq_de_Bateman_avec_RK1!F55</f>
        <v>4.416666666666667</v>
      </c>
      <c r="O55" s="11">
        <f>[1]Eq_de_Bateman_avec_RK1!G55</f>
        <v>139284000</v>
      </c>
      <c r="P55" s="10">
        <f>[1]Eq_de_Bateman_avec_RK1!I55*I$2/[1]Eq_de_Bateman_avec_RK1!I$2</f>
        <v>5.298653327828136E-6</v>
      </c>
      <c r="Q55" s="10">
        <f>[1]Eq_de_Bateman_avec_RK1!K55*D$2/[1]Eq_de_Bateman_avec_RK1!K$2</f>
        <v>1.9682375963411824E-3</v>
      </c>
      <c r="R55" s="10">
        <f>[1]Eq_de_Bateman_avec_RK1!M55*E$2/[1]Eq_de_Bateman_avec_RK1!M$2</f>
        <v>8.4100513900435829E-4</v>
      </c>
      <c r="S55" s="10">
        <f>[1]Eq_de_Bateman_avec_RK1!O55*F$2/[1]Eq_de_Bateman_avec_RK1!O$2</f>
        <v>1.1751630172165218E-4</v>
      </c>
      <c r="T55" s="10">
        <f>[1]Eq_de_Bateman_avec_RK1!Q55*G$2/[1]Eq_de_Bateman_avec_RK1!Q$2</f>
        <v>5.8389297977408379E-5</v>
      </c>
      <c r="U55" s="10">
        <f>[1]Eq_de_Bateman_avec_RK1!S55*H$2/[1]Eq_de_Bateman_avec_RK1!S$2</f>
        <v>3.1370549038033048E-5</v>
      </c>
      <c r="V55" s="10">
        <f>[1]Eq_de_Bateman_avec_RK1!W55*K$2/[1]Eq_de_Bateman_avec_RK1!W$2</f>
        <v>3.1311382601563379E-5</v>
      </c>
      <c r="W55" s="10">
        <f>[1]Eq_de_Bateman_avec_RK1!Y55*J$2/[1]Eq_de_Bateman_avec_RK1!Y$2</f>
        <v>1.4636000343074386E-2</v>
      </c>
      <c r="AN55" s="1"/>
      <c r="AW55">
        <f t="shared" si="21"/>
        <v>4.416666666666667</v>
      </c>
      <c r="AX55" s="1">
        <f t="shared" si="22"/>
        <v>0.72352303952222863</v>
      </c>
      <c r="AY55" s="12">
        <f t="shared" si="23"/>
        <v>1.7429707461089807E-3</v>
      </c>
      <c r="AZ55" s="12">
        <f t="shared" si="24"/>
        <v>0.65016421016277859</v>
      </c>
      <c r="BA55" s="12">
        <f t="shared" si="25"/>
        <v>0.27897001523867143</v>
      </c>
      <c r="BB55" s="12">
        <f t="shared" si="26"/>
        <v>3.9143782806999421E-2</v>
      </c>
      <c r="BC55" s="12">
        <f t="shared" si="27"/>
        <v>1.9529730690903187E-2</v>
      </c>
      <c r="BD55" s="12">
        <f t="shared" si="28"/>
        <v>1.0449290354538449E-2</v>
      </c>
    </row>
    <row r="56" spans="2:56">
      <c r="N56" s="11">
        <f>[1]Eq_de_Bateman_avec_RK1!F56</f>
        <v>4.5</v>
      </c>
      <c r="O56" s="11">
        <f>[1]Eq_de_Bateman_avec_RK1!G56</f>
        <v>141912000</v>
      </c>
      <c r="P56" s="10">
        <f>[1]Eq_de_Bateman_avec_RK1!I56*I$2/[1]Eq_de_Bateman_avec_RK1!I$2</f>
        <v>5.217604956754645E-6</v>
      </c>
      <c r="Q56" s="10">
        <f>[1]Eq_de_Bateman_avec_RK1!K56*D$2/[1]Eq_de_Bateman_avec_RK1!K$2</f>
        <v>1.9639394007112763E-3</v>
      </c>
      <c r="R56" s="10">
        <f>[1]Eq_de_Bateman_avec_RK1!M56*E$2/[1]Eq_de_Bateman_avec_RK1!M$2</f>
        <v>8.4242045253941932E-4</v>
      </c>
      <c r="S56" s="10">
        <f>[1]Eq_de_Bateman_avec_RK1!O56*F$2/[1]Eq_de_Bateman_avec_RK1!O$2</f>
        <v>1.1739869989785079E-4</v>
      </c>
      <c r="T56" s="10">
        <f>[1]Eq_de_Bateman_avec_RK1!Q56*G$2/[1]Eq_de_Bateman_avec_RK1!Q$2</f>
        <v>5.8465323496364675E-5</v>
      </c>
      <c r="U56" s="10">
        <f>[1]Eq_de_Bateman_avec_RK1!S56*H$2/[1]Eq_de_Bateman_avec_RK1!S$2</f>
        <v>3.1320979778019687E-5</v>
      </c>
      <c r="V56" s="10">
        <f>[1]Eq_de_Bateman_avec_RK1!W56*K$2/[1]Eq_de_Bateman_avec_RK1!W$2</f>
        <v>3.0701908671701247E-5</v>
      </c>
      <c r="W56" s="10">
        <f>[1]Eq_de_Bateman_avec_RK1!Y56*J$2/[1]Eq_de_Bateman_avec_RK1!Y$2</f>
        <v>1.4597740679226754E-2</v>
      </c>
      <c r="AN56" s="1"/>
      <c r="AW56">
        <f t="shared" si="21"/>
        <v>4.5</v>
      </c>
      <c r="AX56" s="1">
        <f t="shared" si="22"/>
        <v>0.72279426644716827</v>
      </c>
      <c r="AY56" s="12">
        <f t="shared" si="23"/>
        <v>1.7180407169131474E-3</v>
      </c>
      <c r="AZ56" s="12">
        <f t="shared" si="24"/>
        <v>0.64939850599147475</v>
      </c>
      <c r="BA56" s="12">
        <f t="shared" si="25"/>
        <v>0.27972124018534783</v>
      </c>
      <c r="BB56" s="12">
        <f t="shared" si="26"/>
        <v>3.9144038613441449E-2</v>
      </c>
      <c r="BC56" s="12">
        <f t="shared" si="27"/>
        <v>1.9574876203247285E-2</v>
      </c>
      <c r="BD56" s="12">
        <f t="shared" si="28"/>
        <v>1.0443298289575575E-2</v>
      </c>
    </row>
    <row r="57" spans="2:56">
      <c r="N57" s="11">
        <f>[1]Eq_de_Bateman_avec_RK1!F57</f>
        <v>4.583333333333333</v>
      </c>
      <c r="O57" s="11">
        <f>[1]Eq_de_Bateman_avec_RK1!G57</f>
        <v>144540000</v>
      </c>
      <c r="P57" s="10">
        <f>[1]Eq_de_Bateman_avec_RK1!I57*I$2/[1]Eq_de_Bateman_avec_RK1!I$2</f>
        <v>5.1377963041619157E-6</v>
      </c>
      <c r="Q57" s="10">
        <f>[1]Eq_de_Bateman_avec_RK1!K57*D$2/[1]Eq_de_Bateman_avec_RK1!K$2</f>
        <v>1.9596365096068041E-3</v>
      </c>
      <c r="R57" s="10">
        <f>[1]Eq_de_Bateman_avec_RK1!M57*E$2/[1]Eq_de_Bateman_avec_RK1!M$2</f>
        <v>8.4380910953351545E-4</v>
      </c>
      <c r="S57" s="10">
        <f>[1]Eq_de_Bateman_avec_RK1!O57*F$2/[1]Eq_de_Bateman_avec_RK1!O$2</f>
        <v>1.1728975758650858E-4</v>
      </c>
      <c r="T57" s="10">
        <f>[1]Eq_de_Bateman_avec_RK1!Q57*G$2/[1]Eq_de_Bateman_avec_RK1!Q$2</f>
        <v>5.8540435187976339E-5</v>
      </c>
      <c r="U57" s="10">
        <f>[1]Eq_de_Bateman_avec_RK1!S57*H$2/[1]Eq_de_Bateman_avec_RK1!S$2</f>
        <v>3.1271764401953213E-5</v>
      </c>
      <c r="V57" s="10">
        <f>[1]Eq_de_Bateman_avec_RK1!W57*K$2/[1]Eq_de_Bateman_avec_RK1!W$2</f>
        <v>3.0104381053811889E-5</v>
      </c>
      <c r="W57" s="10">
        <f>[1]Eq_de_Bateman_avec_RK1!Y57*J$2/[1]Eq_de_Bateman_avec_RK1!Y$2</f>
        <v>1.4559581029205753E-2</v>
      </c>
      <c r="AN57" s="1"/>
      <c r="AW57">
        <f t="shared" si="21"/>
        <v>4.583333333333333</v>
      </c>
      <c r="AX57" s="1">
        <f t="shared" si="22"/>
        <v>0.72206021971917</v>
      </c>
      <c r="AY57" s="12">
        <f t="shared" si="23"/>
        <v>1.6934813565357698E-3</v>
      </c>
      <c r="AZ57" s="12">
        <f t="shared" si="24"/>
        <v>0.64863443935213905</v>
      </c>
      <c r="BA57" s="12">
        <f t="shared" si="25"/>
        <v>0.28046716985296227</v>
      </c>
      <c r="BB57" s="12">
        <f t="shared" si="26"/>
        <v>3.9147471092289714E-2</v>
      </c>
      <c r="BC57" s="12">
        <f t="shared" si="27"/>
        <v>1.9619949872048268E-2</v>
      </c>
      <c r="BD57" s="12">
        <f t="shared" si="28"/>
        <v>1.0437488474024901E-2</v>
      </c>
    </row>
    <row r="58" spans="2:56">
      <c r="N58" s="11">
        <f>[1]Eq_de_Bateman_avec_RK1!F58</f>
        <v>4.666666666666667</v>
      </c>
      <c r="O58" s="11">
        <f>[1]Eq_de_Bateman_avec_RK1!G58</f>
        <v>147168000</v>
      </c>
      <c r="P58" s="10">
        <f>[1]Eq_de_Bateman_avec_RK1!I58*I$2/[1]Eq_de_Bateman_avec_RK1!I$2</f>
        <v>5.0592084072763473E-6</v>
      </c>
      <c r="Q58" s="10">
        <f>[1]Eq_de_Bateman_avec_RK1!K58*D$2/[1]Eq_de_Bateman_avec_RK1!K$2</f>
        <v>1.9553292339969477E-3</v>
      </c>
      <c r="R58" s="10">
        <f>[1]Eq_de_Bateman_avec_RK1!M58*E$2/[1]Eq_de_Bateman_avec_RK1!M$2</f>
        <v>8.4517128524594246E-4</v>
      </c>
      <c r="S58" s="10">
        <f>[1]Eq_de_Bateman_avec_RK1!O58*F$2/[1]Eq_de_Bateman_avec_RK1!O$2</f>
        <v>1.1718913068944101E-4</v>
      </c>
      <c r="T58" s="10">
        <f>[1]Eq_de_Bateman_avec_RK1!Q58*G$2/[1]Eq_de_Bateman_avec_RK1!Q$2</f>
        <v>5.8614671155592966E-5</v>
      </c>
      <c r="U58" s="10">
        <f>[1]Eq_de_Bateman_avec_RK1!S58*H$2/[1]Eq_de_Bateman_avec_RK1!S$2</f>
        <v>3.1222932031323925E-5</v>
      </c>
      <c r="V58" s="10">
        <f>[1]Eq_de_Bateman_avec_RK1!W58*K$2/[1]Eq_de_Bateman_avec_RK1!W$2</f>
        <v>2.9518565371074577E-5</v>
      </c>
      <c r="W58" s="10">
        <f>[1]Eq_de_Bateman_avec_RK1!Y58*J$2/[1]Eq_de_Bateman_avec_RK1!Y$2</f>
        <v>1.4521521131567109E-2</v>
      </c>
      <c r="AN58" s="1"/>
      <c r="AW58">
        <f t="shared" si="21"/>
        <v>4.666666666666667</v>
      </c>
      <c r="AX58" s="1">
        <f t="shared" si="22"/>
        <v>0.72132094452058626</v>
      </c>
      <c r="AY58" s="12">
        <f t="shared" si="23"/>
        <v>1.6692868966005829E-3</v>
      </c>
      <c r="AZ58" s="12">
        <f t="shared" si="24"/>
        <v>0.64787206093934957</v>
      </c>
      <c r="BA58" s="12">
        <f t="shared" si="25"/>
        <v>0.28120784513451375</v>
      </c>
      <c r="BB58" s="12">
        <f t="shared" si="26"/>
        <v>3.9153972598045435E-2</v>
      </c>
      <c r="BC58" s="12">
        <f t="shared" si="27"/>
        <v>1.9664964018313861E-2</v>
      </c>
      <c r="BD58" s="12">
        <f t="shared" si="28"/>
        <v>1.0431870413176825E-2</v>
      </c>
    </row>
    <row r="59" spans="2:56">
      <c r="N59" s="11">
        <f>[1]Eq_de_Bateman_avec_RK1!F59</f>
        <v>4.75</v>
      </c>
      <c r="O59" s="11">
        <f>[1]Eq_de_Bateman_avec_RK1!G59</f>
        <v>149796000</v>
      </c>
      <c r="P59" s="10">
        <f>[1]Eq_de_Bateman_avec_RK1!I59*I$2/[1]Eq_de_Bateman_avec_RK1!I$2</f>
        <v>4.9818225933795296E-6</v>
      </c>
      <c r="Q59" s="10">
        <f>[1]Eq_de_Bateman_avec_RK1!K59*D$2/[1]Eq_de_Bateman_avec_RK1!K$2</f>
        <v>1.9510178784525405E-3</v>
      </c>
      <c r="R59" s="10">
        <f>[1]Eq_de_Bateman_avec_RK1!M59*E$2/[1]Eq_de_Bateman_avec_RK1!M$2</f>
        <v>8.4650715485244416E-4</v>
      </c>
      <c r="S59" s="10">
        <f>[1]Eq_de_Bateman_avec_RK1!O59*F$2/[1]Eq_de_Bateman_avec_RK1!O$2</f>
        <v>1.1709648543610561E-4</v>
      </c>
      <c r="T59" s="10">
        <f>[1]Eq_de_Bateman_avec_RK1!Q59*G$2/[1]Eq_de_Bateman_avec_RK1!Q$2</f>
        <v>5.8688067977313121E-5</v>
      </c>
      <c r="U59" s="10">
        <f>[1]Eq_de_Bateman_avec_RK1!S59*H$2/[1]Eq_de_Bateman_avec_RK1!S$2</f>
        <v>3.1174509907510614E-5</v>
      </c>
      <c r="V59" s="10">
        <f>[1]Eq_de_Bateman_avec_RK1!W59*K$2/[1]Eq_de_Bateman_avec_RK1!W$2</f>
        <v>2.8944231845482763E-5</v>
      </c>
      <c r="W59" s="10">
        <f>[1]Eq_de_Bateman_avec_RK1!Y59*J$2/[1]Eq_de_Bateman_avec_RK1!Y$2</f>
        <v>1.4483560725550002E-2</v>
      </c>
      <c r="AN59" s="1"/>
      <c r="AW59">
        <f t="shared" si="21"/>
        <v>4.75</v>
      </c>
      <c r="AX59" s="1">
        <f t="shared" si="22"/>
        <v>0.72057648622028936</v>
      </c>
      <c r="AY59" s="12">
        <f t="shared" si="23"/>
        <v>1.6454516625204621E-3</v>
      </c>
      <c r="AZ59" s="12">
        <f t="shared" si="24"/>
        <v>0.64711141963020624</v>
      </c>
      <c r="BA59" s="12">
        <f t="shared" si="25"/>
        <v>0.28194330657422739</v>
      </c>
      <c r="BB59" s="12">
        <f t="shared" si="26"/>
        <v>3.9163438621384827E-2</v>
      </c>
      <c r="BC59" s="12">
        <f t="shared" si="27"/>
        <v>1.9709930482199899E-2</v>
      </c>
      <c r="BD59" s="12">
        <f t="shared" si="28"/>
        <v>1.0426453029461222E-2</v>
      </c>
    </row>
    <row r="60" spans="2:56">
      <c r="N60" s="11">
        <f>[1]Eq_de_Bateman_avec_RK1!F60</f>
        <v>4.833333333333333</v>
      </c>
      <c r="O60" s="11">
        <f>[1]Eq_de_Bateman_avec_RK1!G60</f>
        <v>152424000</v>
      </c>
      <c r="P60" s="10">
        <f>[1]Eq_de_Bateman_avec_RK1!I60*I$2/[1]Eq_de_Bateman_avec_RK1!I$2</f>
        <v>4.9056204753715501E-6</v>
      </c>
      <c r="Q60" s="10">
        <f>[1]Eq_de_Bateman_avec_RK1!K60*D$2/[1]Eq_de_Bateman_avec_RK1!K$2</f>
        <v>1.9467027412670159E-3</v>
      </c>
      <c r="R60" s="10">
        <f>[1]Eq_de_Bateman_avec_RK1!M60*E$2/[1]Eq_de_Bateman_avec_RK1!M$2</f>
        <v>8.4781689342140591E-4</v>
      </c>
      <c r="S60" s="10">
        <f>[1]Eq_de_Bateman_avec_RK1!O60*F$2/[1]Eq_de_Bateman_avec_RK1!O$2</f>
        <v>1.1701149809322386E-4</v>
      </c>
      <c r="T60" s="10">
        <f>[1]Eq_de_Bateman_avec_RK1!Q60*G$2/[1]Eq_de_Bateman_avec_RK1!Q$2</f>
        <v>5.8760660754140448E-5</v>
      </c>
      <c r="U60" s="10">
        <f>[1]Eq_de_Bateman_avec_RK1!S60*H$2/[1]Eq_de_Bateman_avec_RK1!S$2</f>
        <v>3.1126523465051931E-5</v>
      </c>
      <c r="V60" s="10">
        <f>[1]Eq_de_Bateman_avec_RK1!W60*K$2/[1]Eq_de_Bateman_avec_RK1!W$2</f>
        <v>2.8381155207608032E-5</v>
      </c>
      <c r="W60" s="10">
        <f>[1]Eq_de_Bateman_avec_RK1!Y60*J$2/[1]Eq_de_Bateman_avec_RK1!Y$2</f>
        <v>1.4445699551075258E-2</v>
      </c>
      <c r="AN60" s="1"/>
      <c r="AW60">
        <f t="shared" si="21"/>
        <v>4.833333333333333</v>
      </c>
      <c r="AX60" s="1">
        <f t="shared" si="22"/>
        <v>0.71982689035513925</v>
      </c>
      <c r="AY60" s="12">
        <f t="shared" si="23"/>
        <v>1.6219700719466087E-3</v>
      </c>
      <c r="AZ60" s="12">
        <f t="shared" si="24"/>
        <v>0.64635256253523909</v>
      </c>
      <c r="BA60" s="12">
        <f t="shared" si="25"/>
        <v>0.28267359437037554</v>
      </c>
      <c r="BB60" s="12">
        <f t="shared" si="26"/>
        <v>3.9175767699584127E-2</v>
      </c>
      <c r="BC60" s="12">
        <f t="shared" si="27"/>
        <v>1.9754860638071275E-2</v>
      </c>
      <c r="BD60" s="12">
        <f t="shared" si="28"/>
        <v>1.0421244684783202E-2</v>
      </c>
    </row>
    <row r="61" spans="2:56">
      <c r="N61" s="11">
        <f>[1]Eq_de_Bateman_avec_RK1!F61</f>
        <v>4.916666666666667</v>
      </c>
      <c r="O61" s="11">
        <f>[1]Eq_de_Bateman_avec_RK1!G61</f>
        <v>155052000</v>
      </c>
      <c r="P61" s="10">
        <f>[1]Eq_de_Bateman_avec_RK1!I61*I$2/[1]Eq_de_Bateman_avec_RK1!I$2</f>
        <v>4.830583947402169E-6</v>
      </c>
      <c r="Q61" s="10">
        <f>[1]Eq_de_Bateman_avec_RK1!K61*D$2/[1]Eq_de_Bateman_avec_RK1!K$2</f>
        <v>1.9423841145750976E-3</v>
      </c>
      <c r="R61" s="10">
        <f>[1]Eq_de_Bateman_avec_RK1!M61*E$2/[1]Eq_de_Bateman_avec_RK1!M$2</f>
        <v>8.4910067589067956E-4</v>
      </c>
      <c r="S61" s="10">
        <f>[1]Eq_de_Bateman_avec_RK1!O61*F$2/[1]Eq_de_Bateman_avec_RK1!O$2</f>
        <v>1.1693385468246837E-4</v>
      </c>
      <c r="T61" s="10">
        <f>[1]Eq_de_Bateman_avec_RK1!Q61*G$2/[1]Eq_de_Bateman_avec_RK1!Q$2</f>
        <v>5.8832483156753025E-5</v>
      </c>
      <c r="U61" s="10">
        <f>[1]Eq_de_Bateman_avec_RK1!S61*H$2/[1]Eq_de_Bateman_avec_RK1!S$2</f>
        <v>3.1078996402516E-5</v>
      </c>
      <c r="V61" s="10">
        <f>[1]Eq_de_Bateman_avec_RK1!W61*K$2/[1]Eq_de_Bateman_avec_RK1!W$2</f>
        <v>2.7829114608134432E-5</v>
      </c>
      <c r="W61" s="10">
        <f>[1]Eq_de_Bateman_avec_RK1!Y61*J$2/[1]Eq_de_Bateman_avec_RK1!Y$2</f>
        <v>1.4407937348743577E-2</v>
      </c>
      <c r="AN61" s="1"/>
      <c r="AW61">
        <f t="shared" si="21"/>
        <v>4.916666666666667</v>
      </c>
      <c r="AX61" s="1">
        <f t="shared" si="22"/>
        <v>0.71907220261210847</v>
      </c>
      <c r="AY61" s="12">
        <f t="shared" si="23"/>
        <v>1.5988366332412537E-3</v>
      </c>
      <c r="AZ61" s="12">
        <f t="shared" si="24"/>
        <v>0.645595535047917</v>
      </c>
      <c r="BA61" s="12">
        <f t="shared" si="25"/>
        <v>0.28339874837811119</v>
      </c>
      <c r="BB61" s="12">
        <f t="shared" si="26"/>
        <v>3.9190861329507796E-2</v>
      </c>
      <c r="BC61" s="12">
        <f t="shared" si="27"/>
        <v>1.9799765409113435E-2</v>
      </c>
      <c r="BD61" s="12">
        <f t="shared" si="28"/>
        <v>1.0416253202109569E-2</v>
      </c>
    </row>
    <row r="62" spans="2:56">
      <c r="N62" s="11">
        <f>[1]Eq_de_Bateman_avec_RK1!F62</f>
        <v>5</v>
      </c>
      <c r="O62" s="11">
        <f>[1]Eq_de_Bateman_avec_RK1!G62</f>
        <v>157680000</v>
      </c>
      <c r="P62" s="10">
        <f>[1]Eq_de_Bateman_avec_RK1!I62*I$2/[1]Eq_de_Bateman_avec_RK1!I$2</f>
        <v>4.7566951805688076E-6</v>
      </c>
      <c r="Q62" s="10">
        <f>[1]Eq_de_Bateman_avec_RK1!K62*D$2/[1]Eq_de_Bateman_avec_RK1!K$2</f>
        <v>1.9380622844692773E-3</v>
      </c>
      <c r="R62" s="10">
        <f>[1]Eq_de_Bateman_avec_RK1!M62*E$2/[1]Eq_de_Bateman_avec_RK1!M$2</f>
        <v>8.5035867704503154E-4</v>
      </c>
      <c r="S62" s="10">
        <f>[1]Eq_de_Bateman_avec_RK1!O62*F$2/[1]Eq_de_Bateman_avec_RK1!O$2</f>
        <v>1.1686325070599135E-4</v>
      </c>
      <c r="T62" s="10">
        <f>[1]Eq_de_Bateman_avec_RK1!Q62*G$2/[1]Eq_de_Bateman_avec_RK1!Q$2</f>
        <v>5.8903567470924582E-5</v>
      </c>
      <c r="U62" s="10">
        <f>[1]Eq_de_Bateman_avec_RK1!S62*H$2/[1]Eq_de_Bateman_avec_RK1!S$2</f>
        <v>3.1031950751041062E-5</v>
      </c>
      <c r="V62" s="10">
        <f>[1]Eq_de_Bateman_avec_RK1!W62*K$2/[1]Eq_de_Bateman_avec_RK1!W$2</f>
        <v>2.7287893531128782E-5</v>
      </c>
      <c r="W62" s="10">
        <f>[1]Eq_de_Bateman_avec_RK1!Y62*J$2/[1]Eq_de_Bateman_avec_RK1!Y$2</f>
        <v>1.4370273859833763E-2</v>
      </c>
      <c r="AN62" s="1"/>
      <c r="AW62">
        <f t="shared" si="21"/>
        <v>5</v>
      </c>
      <c r="AX62" s="1">
        <f t="shared" si="22"/>
        <v>0.71831246881104882</v>
      </c>
      <c r="AY62" s="12">
        <f t="shared" si="23"/>
        <v>1.576045943973683E-3</v>
      </c>
      <c r="AZ62" s="12">
        <f t="shared" si="24"/>
        <v>0.64484038089279028</v>
      </c>
      <c r="BA62" s="12">
        <f t="shared" si="25"/>
        <v>0.2841188081123121</v>
      </c>
      <c r="BB62" s="12">
        <f t="shared" si="26"/>
        <v>3.9208623883086782E-2</v>
      </c>
      <c r="BC62" s="12">
        <f t="shared" si="27"/>
        <v>1.9844655281507331E-2</v>
      </c>
      <c r="BD62" s="12">
        <f t="shared" si="28"/>
        <v>1.0411485886329725E-2</v>
      </c>
    </row>
    <row r="63" spans="2:56">
      <c r="N63" s="11">
        <f>[1]Eq_de_Bateman_avec_RK1!F63</f>
        <v>5.083333333333333</v>
      </c>
      <c r="O63" s="11">
        <f>[1]Eq_de_Bateman_avec_RK1!G63</f>
        <v>160308000</v>
      </c>
      <c r="P63" s="10">
        <f>[1]Eq_de_Bateman_avec_RK1!I63*I$2/[1]Eq_de_Bateman_avec_RK1!I$2</f>
        <v>4.683936618680357E-6</v>
      </c>
      <c r="Q63" s="10">
        <f>[1]Eq_de_Bateman_avec_RK1!K63*D$2/[1]Eq_de_Bateman_avec_RK1!K$2</f>
        <v>1.9337375311141124E-3</v>
      </c>
      <c r="R63" s="10">
        <f>[1]Eq_de_Bateman_avec_RK1!M63*E$2/[1]Eq_de_Bateman_avec_RK1!M$2</f>
        <v>8.5159107149419691E-4</v>
      </c>
      <c r="S63" s="10">
        <f>[1]Eq_de_Bateman_avec_RK1!O63*F$2/[1]Eq_de_Bateman_avec_RK1!O$2</f>
        <v>1.1679939087957678E-4</v>
      </c>
      <c r="T63" s="10">
        <f>[1]Eq_de_Bateman_avec_RK1!Q63*G$2/[1]Eq_de_Bateman_avec_RK1!Q$2</f>
        <v>5.8973944641635584E-5</v>
      </c>
      <c r="U63" s="10">
        <f>[1]Eq_de_Bateman_avec_RK1!S63*H$2/[1]Eq_de_Bateman_avec_RK1!S$2</f>
        <v>3.0985406940617856E-5</v>
      </c>
      <c r="V63" s="10">
        <f>[1]Eq_de_Bateman_avec_RK1!W63*K$2/[1]Eq_de_Bateman_avec_RK1!W$2</f>
        <v>2.675727970901263E-5</v>
      </c>
      <c r="W63" s="10">
        <f>[1]Eq_de_Bateman_avec_RK1!Y63*J$2/[1]Eq_de_Bateman_avec_RK1!Y$2</f>
        <v>1.4332708826300937E-2</v>
      </c>
      <c r="AN63" s="1"/>
      <c r="AW63">
        <f t="shared" si="21"/>
        <v>5.083333333333333</v>
      </c>
      <c r="AX63" s="1">
        <f t="shared" si="22"/>
        <v>0.71754773488806878</v>
      </c>
      <c r="AY63" s="12">
        <f t="shared" si="23"/>
        <v>1.5535926894394286E-3</v>
      </c>
      <c r="AZ63" s="12">
        <f t="shared" si="24"/>
        <v>0.64408714217231322</v>
      </c>
      <c r="BA63" s="12">
        <f t="shared" si="25"/>
        <v>0.28483381275043546</v>
      </c>
      <c r="BB63" s="12">
        <f t="shared" si="26"/>
        <v>3.922896252521646E-2</v>
      </c>
      <c r="BC63" s="12">
        <f t="shared" si="27"/>
        <v>1.9889540318181163E-2</v>
      </c>
      <c r="BD63" s="12">
        <f t="shared" si="28"/>
        <v>1.0406949544414304E-2</v>
      </c>
    </row>
    <row r="64" spans="2:56">
      <c r="N64" s="11">
        <f>[1]Eq_de_Bateman_avec_RK1!F64</f>
        <v>5.166666666666667</v>
      </c>
      <c r="O64" s="11">
        <f>[1]Eq_de_Bateman_avec_RK1!G64</f>
        <v>162936000</v>
      </c>
      <c r="P64" s="10">
        <f>[1]Eq_de_Bateman_avec_RK1!I64*I$2/[1]Eq_de_Bateman_avec_RK1!I$2</f>
        <v>4.6122909740857658E-6</v>
      </c>
      <c r="Q64" s="10">
        <f>[1]Eq_de_Bateman_avec_RK1!K64*D$2/[1]Eq_de_Bateman_avec_RK1!K$2</f>
        <v>1.9294101288583954E-3</v>
      </c>
      <c r="R64" s="10">
        <f>[1]Eq_de_Bateman_avec_RK1!M64*E$2/[1]Eq_de_Bateman_avec_RK1!M$2</f>
        <v>8.5279803365153012E-4</v>
      </c>
      <c r="S64" s="10">
        <f>[1]Eq_de_Bateman_avec_RK1!O64*F$2/[1]Eq_de_Bateman_avec_RK1!O$2</f>
        <v>1.1674198887320388E-4</v>
      </c>
      <c r="T64" s="10">
        <f>[1]Eq_de_Bateman_avec_RK1!Q64*G$2/[1]Eq_de_Bateman_avec_RK1!Q$2</f>
        <v>5.9043644315910755E-5</v>
      </c>
      <c r="U64" s="10">
        <f>[1]Eq_de_Bateman_avec_RK1!S64*H$2/[1]Eq_de_Bateman_avec_RK1!S$2</f>
        <v>3.0939383864182489E-5</v>
      </c>
      <c r="V64" s="10">
        <f>[1]Eq_de_Bateman_avec_RK1!W64*K$2/[1]Eq_de_Bateman_avec_RK1!W$2</f>
        <v>2.6237065039202691E-5</v>
      </c>
      <c r="W64" s="10">
        <f>[1]Eq_de_Bateman_avec_RK1!Y64*J$2/[1]Eq_de_Bateman_avec_RK1!Y$2</f>
        <v>1.4295241990774777E-2</v>
      </c>
      <c r="AN64" s="1"/>
      <c r="AW64">
        <f t="shared" si="21"/>
        <v>5.166666666666667</v>
      </c>
      <c r="AX64" s="1">
        <f t="shared" si="22"/>
        <v>0.71677804687951663</v>
      </c>
      <c r="AY64" s="12">
        <f t="shared" si="23"/>
        <v>1.5314716412023835E-3</v>
      </c>
      <c r="AZ64" s="12">
        <f t="shared" si="24"/>
        <v>0.6433358594123737</v>
      </c>
      <c r="BA64" s="12">
        <f t="shared" si="25"/>
        <v>0.28554380113537509</v>
      </c>
      <c r="BB64" s="12">
        <f t="shared" si="26"/>
        <v>3.9251787134004283E-2</v>
      </c>
      <c r="BC64" s="12">
        <f t="shared" si="27"/>
        <v>1.9934430172150866E-2</v>
      </c>
      <c r="BD64" s="12">
        <f t="shared" si="28"/>
        <v>1.0402650504893779E-2</v>
      </c>
    </row>
    <row r="65" spans="14:56">
      <c r="N65" s="11">
        <f>[1]Eq_de_Bateman_avec_RK1!F65</f>
        <v>5.25</v>
      </c>
      <c r="O65" s="11">
        <f>[1]Eq_de_Bateman_avec_RK1!G65</f>
        <v>165564000</v>
      </c>
      <c r="P65" s="10">
        <f>[1]Eq_de_Bateman_avec_RK1!I65*I$2/[1]Eq_de_Bateman_avec_RK1!I$2</f>
        <v>4.5417412235664493E-6</v>
      </c>
      <c r="Q65" s="10">
        <f>[1]Eq_de_Bateman_avec_RK1!K65*D$2/[1]Eq_de_Bateman_avec_RK1!K$2</f>
        <v>1.9250803463452273E-3</v>
      </c>
      <c r="R65" s="10">
        <f>[1]Eq_de_Bateman_avec_RK1!M65*E$2/[1]Eq_de_Bateman_avec_RK1!M$2</f>
        <v>8.539797377132369E-4</v>
      </c>
      <c r="S65" s="10">
        <f>[1]Eq_de_Bateman_avec_RK1!O65*F$2/[1]Eq_de_Bateman_avec_RK1!O$2</f>
        <v>1.1669076705881653E-4</v>
      </c>
      <c r="T65" s="10">
        <f>[1]Eq_de_Bateman_avec_RK1!Q65*G$2/[1]Eq_de_Bateman_avec_RK1!Q$2</f>
        <v>5.9112694884418526E-5</v>
      </c>
      <c r="U65" s="10">
        <f>[1]Eq_de_Bateman_avec_RK1!S65*H$2/[1]Eq_de_Bateman_avec_RK1!S$2</f>
        <v>3.08938989395863E-5</v>
      </c>
      <c r="V65" s="10">
        <f>[1]Eq_de_Bateman_avec_RK1!W65*K$2/[1]Eq_de_Bateman_avec_RK1!W$2</f>
        <v>2.5727045502386841E-5</v>
      </c>
      <c r="W65" s="10">
        <f>[1]Eq_de_Bateman_avec_RK1!Y65*J$2/[1]Eq_de_Bateman_avec_RK1!Y$2</f>
        <v>1.4257873096557745E-2</v>
      </c>
      <c r="AN65" s="1"/>
      <c r="AW65">
        <f t="shared" si="21"/>
        <v>5.25</v>
      </c>
      <c r="AX65" s="1">
        <f t="shared" si="22"/>
        <v>0.71600345090653938</v>
      </c>
      <c r="AY65" s="12">
        <f t="shared" si="23"/>
        <v>1.5096776556596657E-3</v>
      </c>
      <c r="AZ65" s="12">
        <f t="shared" si="24"/>
        <v>0.6425865716065744</v>
      </c>
      <c r="BA65" s="12">
        <f t="shared" si="25"/>
        <v>0.28624881177832456</v>
      </c>
      <c r="BB65" s="12">
        <f t="shared" si="26"/>
        <v>3.9277010223300775E-2</v>
      </c>
      <c r="BC65" s="12">
        <f t="shared" si="27"/>
        <v>1.9979334099461715E-2</v>
      </c>
      <c r="BD65" s="12">
        <f t="shared" si="28"/>
        <v>1.0398594636678863E-2</v>
      </c>
    </row>
    <row r="66" spans="14:56">
      <c r="N66" s="11">
        <f>[1]Eq_de_Bateman_avec_RK1!F66</f>
        <v>5.333333333333333</v>
      </c>
      <c r="O66" s="11">
        <f>[1]Eq_de_Bateman_avec_RK1!G66</f>
        <v>168192000</v>
      </c>
      <c r="P66" s="10">
        <f>[1]Eq_de_Bateman_avec_RK1!I66*I$2/[1]Eq_de_Bateman_avec_RK1!I$2</f>
        <v>4.47227060429152E-6</v>
      </c>
      <c r="Q66" s="10">
        <f>[1]Eq_de_Bateman_avec_RK1!K66*D$2/[1]Eq_de_Bateman_avec_RK1!K$2</f>
        <v>1.920748446620034E-3</v>
      </c>
      <c r="R66" s="10">
        <f>[1]Eq_de_Bateman_avec_RK1!M66*E$2/[1]Eq_de_Bateman_avec_RK1!M$2</f>
        <v>8.5513635763817856E-4</v>
      </c>
      <c r="S66" s="10">
        <f>[1]Eq_de_Bateman_avec_RK1!O66*F$2/[1]Eq_de_Bateman_avec_RK1!O$2</f>
        <v>1.1664545626509816E-4</v>
      </c>
      <c r="T66" s="10">
        <f>[1]Eq_de_Bateman_avec_RK1!Q66*G$2/[1]Eq_de_Bateman_avec_RK1!Q$2</f>
        <v>5.9181123521867588E-5</v>
      </c>
      <c r="U66" s="10">
        <f>[1]Eq_de_Bateman_avec_RK1!S66*H$2/[1]Eq_de_Bateman_avec_RK1!S$2</f>
        <v>3.0848968169507571E-5</v>
      </c>
      <c r="V66" s="10">
        <f>[1]Eq_de_Bateman_avec_RK1!W66*K$2/[1]Eq_de_Bateman_avec_RK1!W$2</f>
        <v>2.52270210824037E-5</v>
      </c>
      <c r="W66" s="10">
        <f>[1]Eq_de_Bateman_avec_RK1!Y66*J$2/[1]Eq_de_Bateman_avec_RK1!Y$2</f>
        <v>1.4220601887623347E-2</v>
      </c>
      <c r="AN66" s="1"/>
      <c r="AW66">
        <f t="shared" si="21"/>
        <v>5.333333333333333</v>
      </c>
      <c r="AX66" s="1">
        <f t="shared" si="22"/>
        <v>0.71522399316020435</v>
      </c>
      <c r="AY66" s="12">
        <f t="shared" si="23"/>
        <v>1.4882056726290007E-3</v>
      </c>
      <c r="AZ66" s="12">
        <f t="shared" si="24"/>
        <v>0.64183931625929491</v>
      </c>
      <c r="BA66" s="12">
        <f t="shared" si="25"/>
        <v>0.28694888286164133</v>
      </c>
      <c r="BB66" s="12">
        <f t="shared" si="26"/>
        <v>3.9304546867448137E-2</v>
      </c>
      <c r="BC66" s="12">
        <f t="shared" si="27"/>
        <v>2.0024260971742851E-2</v>
      </c>
      <c r="BD66" s="12">
        <f t="shared" si="28"/>
        <v>1.0394787367243754E-2</v>
      </c>
    </row>
    <row r="67" spans="14:56">
      <c r="N67" s="11">
        <f>[1]Eq_de_Bateman_avec_RK1!F67</f>
        <v>5.416666666666667</v>
      </c>
      <c r="O67" s="11">
        <f>[1]Eq_de_Bateman_avec_RK1!G67</f>
        <v>170820000</v>
      </c>
      <c r="P67" s="10">
        <f>[1]Eq_de_Bateman_avec_RK1!I67*I$2/[1]Eq_de_Bateman_avec_RK1!I$2</f>
        <v>4.4038626098348862E-6</v>
      </c>
      <c r="Q67" s="10">
        <f>[1]Eq_de_Bateman_avec_RK1!K67*D$2/[1]Eq_de_Bateman_avec_RK1!K$2</f>
        <v>1.9164146872365682E-3</v>
      </c>
      <c r="R67" s="10">
        <f>[1]Eq_de_Bateman_avec_RK1!M67*E$2/[1]Eq_de_Bateman_avec_RK1!M$2</f>
        <v>8.5626806712823286E-4</v>
      </c>
      <c r="S67" s="10">
        <f>[1]Eq_de_Bateman_avec_RK1!O67*F$2/[1]Eq_de_Bateman_avec_RK1!O$2</f>
        <v>1.1660579553905763E-4</v>
      </c>
      <c r="T67" s="10">
        <f>[1]Eq_de_Bateman_avec_RK1!Q67*G$2/[1]Eq_de_Bateman_avec_RK1!Q$2</f>
        <v>5.9248956226233665E-5</v>
      </c>
      <c r="U67" s="10">
        <f>[1]Eq_de_Bateman_avec_RK1!S67*H$2/[1]Eq_de_Bateman_avec_RK1!S$2</f>
        <v>3.0804606199367767E-5</v>
      </c>
      <c r="V67" s="10">
        <f>[1]Eq_de_Bateman_avec_RK1!W67*K$2/[1]Eq_de_Bateman_avec_RK1!W$2</f>
        <v>2.4736795687694316E-5</v>
      </c>
      <c r="W67" s="10">
        <f>[1]Eq_de_Bateman_avec_RK1!Y67*J$2/[1]Eq_de_Bateman_avec_RK1!Y$2</f>
        <v>1.4183428108614355E-2</v>
      </c>
      <c r="AN67" s="1"/>
      <c r="AW67">
        <f t="shared" ref="AW67:AW123" si="40">N67</f>
        <v>5.416666666666667</v>
      </c>
      <c r="AX67" s="1">
        <f t="shared" ref="AX67:AX123" si="41">P67*238+Q67*239+R67*240+S67*241+T67*242+U67*241</f>
        <v>0.71443971988716537</v>
      </c>
      <c r="AY67" s="12">
        <f t="shared" ref="AY67:AY123" si="42">P67*238/$AX67</f>
        <v>1.4670507139583969E-3</v>
      </c>
      <c r="AZ67" s="12">
        <f t="shared" ref="AZ67:AZ123" si="43">Q67*239/$AX67</f>
        <v>0.64109412942757071</v>
      </c>
      <c r="BA67" s="12">
        <f t="shared" ref="BA67:BA123" si="44">R67*240/$AX67</f>
        <v>0.28764405224170925</v>
      </c>
      <c r="BB67" s="12">
        <f t="shared" ref="BB67:BB123" si="45">S67*241/$AX67</f>
        <v>3.9334314628183271E-2</v>
      </c>
      <c r="BC67" s="12">
        <f t="shared" ref="BC67:BC123" si="46">T67*242/$AX67</f>
        <v>2.0069219288385939E-2</v>
      </c>
      <c r="BD67" s="12">
        <f t="shared" ref="BD67:BD123" si="47">U67*241/$AX67</f>
        <v>1.0391233700192541E-2</v>
      </c>
    </row>
    <row r="68" spans="14:56">
      <c r="N68" s="11">
        <f>[1]Eq_de_Bateman_avec_RK1!F68</f>
        <v>5.5</v>
      </c>
      <c r="O68" s="11">
        <f>[1]Eq_de_Bateman_avec_RK1!G68</f>
        <v>173448000</v>
      </c>
      <c r="P68" s="10">
        <f>[1]Eq_de_Bateman_avec_RK1!I68*I$2/[1]Eq_de_Bateman_avec_RK1!I$2</f>
        <v>4.3365009862532814E-6</v>
      </c>
      <c r="Q68" s="10">
        <f>[1]Eq_de_Bateman_avec_RK1!K68*D$2/[1]Eq_de_Bateman_avec_RK1!K$2</f>
        <v>1.9120793203609317E-3</v>
      </c>
      <c r="R68" s="10">
        <f>[1]Eq_de_Bateman_avec_RK1!M68*E$2/[1]Eq_de_Bateman_avec_RK1!M$2</f>
        <v>8.5737503960920259E-4</v>
      </c>
      <c r="S68" s="10">
        <f>[1]Eq_de_Bateman_avec_RK1!O68*F$2/[1]Eq_de_Bateman_avec_RK1!O$2</f>
        <v>1.1657153191423684E-4</v>
      </c>
      <c r="T68" s="10">
        <f>[1]Eq_de_Bateman_avec_RK1!Q68*G$2/[1]Eq_de_Bateman_avec_RK1!Q$2</f>
        <v>5.931621785684976E-5</v>
      </c>
      <c r="U68" s="10">
        <f>[1]Eq_de_Bateman_avec_RK1!S68*H$2/[1]Eq_de_Bateman_avec_RK1!S$2</f>
        <v>3.0760826373313363E-5</v>
      </c>
      <c r="V68" s="10">
        <f>[1]Eq_de_Bateman_avec_RK1!W68*K$2/[1]Eq_de_Bateman_avec_RK1!W$2</f>
        <v>2.4256177074295019E-5</v>
      </c>
      <c r="W68" s="10">
        <f>[1]Eq_de_Bateman_avec_RK1!Y68*J$2/[1]Eq_de_Bateman_avec_RK1!Y$2</f>
        <v>1.4146351504841082E-2</v>
      </c>
      <c r="AN68" s="1"/>
      <c r="AW68">
        <f t="shared" si="40"/>
        <v>5.5</v>
      </c>
      <c r="AX68" s="1">
        <f t="shared" si="41"/>
        <v>0.71365067737585686</v>
      </c>
      <c r="AY68" s="12">
        <f t="shared" si="42"/>
        <v>1.4462078821578892E-3</v>
      </c>
      <c r="AZ68" s="12">
        <f t="shared" si="43"/>
        <v>0.64035104576182211</v>
      </c>
      <c r="BA68" s="12">
        <f t="shared" si="44"/>
        <v>0.28833435745179875</v>
      </c>
      <c r="BB68" s="12">
        <f t="shared" si="45"/>
        <v>3.9366233483633349E-2</v>
      </c>
      <c r="BC68" s="12">
        <f t="shared" si="46"/>
        <v>2.0114217188359197E-2</v>
      </c>
      <c r="BD68" s="12">
        <f t="shared" si="47"/>
        <v>1.0387938232228626E-2</v>
      </c>
    </row>
    <row r="69" spans="14:56">
      <c r="N69" s="11">
        <f>[1]Eq_de_Bateman_avec_RK1!F69</f>
        <v>5.583333333333333</v>
      </c>
      <c r="O69" s="11">
        <f>[1]Eq_de_Bateman_avec_RK1!G69</f>
        <v>176076000</v>
      </c>
      <c r="P69" s="10">
        <f>[1]Eq_de_Bateman_avec_RK1!I69*I$2/[1]Eq_de_Bateman_avec_RK1!I$2</f>
        <v>4.2701697282242762E-6</v>
      </c>
      <c r="Q69" s="10">
        <f>[1]Eq_de_Bateman_avec_RK1!K69*D$2/[1]Eq_de_Bateman_avec_RK1!K$2</f>
        <v>1.9077425928736528E-3</v>
      </c>
      <c r="R69" s="10">
        <f>[1]Eq_de_Bateman_avec_RK1!M69*E$2/[1]Eq_de_Bateman_avec_RK1!M$2</f>
        <v>8.5845744821226025E-4</v>
      </c>
      <c r="S69" s="10">
        <f>[1]Eq_de_Bateman_avec_RK1!O69*F$2/[1]Eq_de_Bateman_avec_RK1!O$2</f>
        <v>1.1654242018535614E-4</v>
      </c>
      <c r="T69" s="10">
        <f>[1]Eq_de_Bateman_avec_RK1!Q69*G$2/[1]Eq_de_Bateman_avec_RK1!Q$2</f>
        <v>5.938293217139149E-5</v>
      </c>
      <c r="U69" s="10">
        <f>[1]Eq_de_Bateman_avec_RK1!S69*H$2/[1]Eq_de_Bateman_avec_RK1!S$2</f>
        <v>3.0717640788322392E-5</v>
      </c>
      <c r="V69" s="10">
        <f>[1]Eq_de_Bateman_avec_RK1!W69*K$2/[1]Eq_de_Bateman_avec_RK1!W$2</f>
        <v>2.3784976770341352E-5</v>
      </c>
      <c r="W69" s="10">
        <f>[1]Eq_de_Bateman_avec_RK1!Y69*J$2/[1]Eq_de_Bateman_avec_RK1!Y$2</f>
        <v>1.4109371822279611E-2</v>
      </c>
      <c r="AN69" s="1"/>
      <c r="AW69">
        <f t="shared" si="40"/>
        <v>5.583333333333333</v>
      </c>
      <c r="AX69" s="1">
        <f t="shared" si="41"/>
        <v>0.71285691194319611</v>
      </c>
      <c r="AY69" s="12">
        <f t="shared" si="42"/>
        <v>1.4256723590531186E-3</v>
      </c>
      <c r="AZ69" s="12">
        <f t="shared" si="43"/>
        <v>0.63961009854546425</v>
      </c>
      <c r="BA69" s="12">
        <f t="shared" si="44"/>
        <v>0.28901983570492462</v>
      </c>
      <c r="BB69" s="12">
        <f t="shared" si="45"/>
        <v>3.9400225759344133E-2</v>
      </c>
      <c r="BC69" s="12">
        <f t="shared" si="46"/>
        <v>2.0159262461667573E-2</v>
      </c>
      <c r="BD69" s="12">
        <f t="shared" si="47"/>
        <v>1.0384905169546281E-2</v>
      </c>
    </row>
    <row r="70" spans="14:56">
      <c r="N70" s="11">
        <f>[1]Eq_de_Bateman_avec_RK1!F70</f>
        <v>5.666666666666667</v>
      </c>
      <c r="O70" s="11">
        <f>[1]Eq_de_Bateman_avec_RK1!G70</f>
        <v>178704000</v>
      </c>
      <c r="P70" s="10">
        <f>[1]Eq_de_Bateman_avec_RK1!I70*I$2/[1]Eq_de_Bateman_avec_RK1!I$2</f>
        <v>4.2048530752433622E-6</v>
      </c>
      <c r="Q70" s="10">
        <f>[1]Eq_de_Bateman_avec_RK1!K70*D$2/[1]Eq_de_Bateman_avec_RK1!K$2</f>
        <v>1.9034047464698606E-3</v>
      </c>
      <c r="R70" s="10">
        <f>[1]Eq_de_Bateman_avec_RK1!M70*E$2/[1]Eq_de_Bateman_avec_RK1!M$2</f>
        <v>8.5951546575591445E-4</v>
      </c>
      <c r="S70" s="10">
        <f>[1]Eq_de_Bateman_avec_RK1!O70*F$2/[1]Eq_de_Bateman_avec_RK1!O$2</f>
        <v>1.1651822268921895E-4</v>
      </c>
      <c r="T70" s="10">
        <f>[1]Eq_de_Bateman_avec_RK1!Q70*G$2/[1]Eq_de_Bateman_avec_RK1!Q$2</f>
        <v>5.9449121861788556E-5</v>
      </c>
      <c r="U70" s="10">
        <f>[1]Eq_de_Bateman_avec_RK1!S70*H$2/[1]Eq_de_Bateman_avec_RK1!S$2</f>
        <v>3.067506034649319E-5</v>
      </c>
      <c r="V70" s="10">
        <f>[1]Eq_de_Bateman_avec_RK1!W70*K$2/[1]Eq_de_Bateman_avec_RK1!W$2</f>
        <v>2.332301000205329E-5</v>
      </c>
      <c r="W70" s="10">
        <f>[1]Eq_de_Bateman_avec_RK1!Y70*J$2/[1]Eq_de_Bateman_avec_RK1!Y$2</f>
        <v>1.4072488807570074E-2</v>
      </c>
      <c r="AN70" s="1"/>
      <c r="AW70">
        <f t="shared" si="40"/>
        <v>5.666666666666667</v>
      </c>
      <c r="AX70" s="1">
        <f t="shared" si="41"/>
        <v>0.71205846992178357</v>
      </c>
      <c r="AY70" s="12">
        <f t="shared" si="42"/>
        <v>1.4054394044604914E-3</v>
      </c>
      <c r="AZ70" s="12">
        <f t="shared" si="43"/>
        <v>0.63887131973342992</v>
      </c>
      <c r="BA70" s="12">
        <f t="shared" si="44"/>
        <v>0.2897005238966946</v>
      </c>
      <c r="BB70" s="12">
        <f t="shared" si="45"/>
        <v>3.9436216061282621E-2</v>
      </c>
      <c r="BC70" s="12">
        <f t="shared" si="46"/>
        <v>2.0204362560469431E-2</v>
      </c>
      <c r="BD70" s="12">
        <f t="shared" si="47"/>
        <v>1.0382138343662865E-2</v>
      </c>
    </row>
    <row r="71" spans="14:56">
      <c r="N71" s="11">
        <f>[1]Eq_de_Bateman_avec_RK1!F71</f>
        <v>5.75</v>
      </c>
      <c r="O71" s="11">
        <f>[1]Eq_de_Bateman_avec_RK1!G71</f>
        <v>181332000</v>
      </c>
      <c r="P71" s="10">
        <f>[1]Eq_de_Bateman_avec_RK1!I71*I$2/[1]Eq_de_Bateman_avec_RK1!I$2</f>
        <v>4.1405355078792174E-6</v>
      </c>
      <c r="Q71" s="10">
        <f>[1]Eq_de_Bateman_avec_RK1!K71*D$2/[1]Eq_de_Bateman_avec_RK1!K$2</f>
        <v>1.8990660177575858E-3</v>
      </c>
      <c r="R71" s="10">
        <f>[1]Eq_de_Bateman_avec_RK1!M71*E$2/[1]Eq_de_Bateman_avec_RK1!M$2</f>
        <v>8.6054926472849136E-4</v>
      </c>
      <c r="S71" s="10">
        <f>[1]Eq_de_Bateman_avec_RK1!O71*F$2/[1]Eq_de_Bateman_avec_RK1!O$2</f>
        <v>1.1649870909170164E-4</v>
      </c>
      <c r="T71" s="10">
        <f>[1]Eq_de_Bateman_avec_RK1!Q71*G$2/[1]Eq_de_Bateman_avec_RK1!Q$2</f>
        <v>5.9514808589092458E-5</v>
      </c>
      <c r="U71" s="10">
        <f>[1]Eq_de_Bateman_avec_RK1!S71*H$2/[1]Eq_de_Bateman_avec_RK1!S$2</f>
        <v>3.0633094805571084E-5</v>
      </c>
      <c r="V71" s="10">
        <f>[1]Eq_de_Bateman_avec_RK1!W71*K$2/[1]Eq_de_Bateman_avec_RK1!W$2</f>
        <v>2.2870095621172777E-5</v>
      </c>
      <c r="W71" s="10">
        <f>[1]Eq_de_Bateman_avec_RK1!Y71*J$2/[1]Eq_de_Bateman_avec_RK1!Y$2</f>
        <v>1.4035702208014913E-2</v>
      </c>
      <c r="AN71" s="1"/>
      <c r="AW71">
        <f t="shared" si="40"/>
        <v>5.75</v>
      </c>
      <c r="AX71" s="1">
        <f t="shared" si="41"/>
        <v>0.71125539764757928</v>
      </c>
      <c r="AY71" s="12">
        <f t="shared" si="42"/>
        <v>1.3855043548836928E-3</v>
      </c>
      <c r="AZ71" s="12">
        <f t="shared" si="43"/>
        <v>0.63813473998963577</v>
      </c>
      <c r="BA71" s="12">
        <f t="shared" si="44"/>
        <v>0.29037645860815331</v>
      </c>
      <c r="BB71" s="12">
        <f t="shared" si="45"/>
        <v>3.9474131210757567E-2</v>
      </c>
      <c r="BC71" s="12">
        <f t="shared" si="46"/>
        <v>2.0249524609859942E-2</v>
      </c>
      <c r="BD71" s="12">
        <f t="shared" si="47"/>
        <v>1.0379641226709722E-2</v>
      </c>
    </row>
    <row r="72" spans="14:56">
      <c r="N72" s="11">
        <f>[1]Eq_de_Bateman_avec_RK1!F72</f>
        <v>5.833333333333333</v>
      </c>
      <c r="O72" s="11">
        <f>[1]Eq_de_Bateman_avec_RK1!G72</f>
        <v>183960000</v>
      </c>
      <c r="P72" s="10">
        <f>[1]Eq_de_Bateman_avec_RK1!I72*I$2/[1]Eq_de_Bateman_avec_RK1!I$2</f>
        <v>4.0772017440862357E-6</v>
      </c>
      <c r="Q72" s="10">
        <f>[1]Eq_de_Bateman_avec_RK1!K72*D$2/[1]Eq_de_Bateman_avec_RK1!K$2</f>
        <v>1.8947266383542278E-3</v>
      </c>
      <c r="R72" s="10">
        <f>[1]Eq_de_Bateman_avec_RK1!M72*E$2/[1]Eq_de_Bateman_avec_RK1!M$2</f>
        <v>8.6155901727111707E-4</v>
      </c>
      <c r="S72" s="10">
        <f>[1]Eq_de_Bateman_avec_RK1!O72*F$2/[1]Eq_de_Bateman_avec_RK1!O$2</f>
        <v>1.1648365618065955E-4</v>
      </c>
      <c r="T72" s="10">
        <f>[1]Eq_de_Bateman_avec_RK1!Q72*G$2/[1]Eq_de_Bateman_avec_RK1!Q$2</f>
        <v>5.9580013017329723E-5</v>
      </c>
      <c r="U72" s="10">
        <f>[1]Eq_de_Bateman_avec_RK1!S72*H$2/[1]Eq_de_Bateman_avec_RK1!S$2</f>
        <v>3.0591752827767131E-5</v>
      </c>
      <c r="V72" s="10">
        <f>[1]Eq_de_Bateman_avec_RK1!W72*K$2/[1]Eq_de_Bateman_avec_RK1!W$2</f>
        <v>2.2426056033825022E-5</v>
      </c>
      <c r="W72" s="10">
        <f>[1]Eq_de_Bateman_avec_RK1!Y72*J$2/[1]Eq_de_Bateman_avec_RK1!Y$2</f>
        <v>1.3999011771577141E-2</v>
      </c>
      <c r="AN72" s="1"/>
      <c r="AW72">
        <f t="shared" si="40"/>
        <v>5.833333333333333</v>
      </c>
      <c r="AX72" s="1">
        <f t="shared" si="41"/>
        <v>0.71044774144804579</v>
      </c>
      <c r="AY72" s="12">
        <f t="shared" si="42"/>
        <v>1.3658626222312882E-3</v>
      </c>
      <c r="AZ72" s="12">
        <f t="shared" si="43"/>
        <v>0.63740038872342031</v>
      </c>
      <c r="BA72" s="12">
        <f t="shared" si="44"/>
        <v>0.29104767610861532</v>
      </c>
      <c r="BB72" s="12">
        <f t="shared" si="45"/>
        <v>3.9513900181202655E-2</v>
      </c>
      <c r="BC72" s="12">
        <f t="shared" si="46"/>
        <v>2.0294755418331062E-2</v>
      </c>
      <c r="BD72" s="12">
        <f t="shared" si="47"/>
        <v>1.0377416946199172E-2</v>
      </c>
    </row>
    <row r="73" spans="14:56">
      <c r="N73" s="11">
        <f>[1]Eq_de_Bateman_avec_RK1!F73</f>
        <v>5.916666666666667</v>
      </c>
      <c r="O73" s="11">
        <f>[1]Eq_de_Bateman_avec_RK1!G73</f>
        <v>186588000</v>
      </c>
      <c r="P73" s="10">
        <f>[1]Eq_de_Bateman_avec_RK1!I73*I$2/[1]Eq_de_Bateman_avec_RK1!I$2</f>
        <v>4.014836735573471E-6</v>
      </c>
      <c r="Q73" s="10">
        <f>[1]Eq_de_Bateman_avec_RK1!K73*D$2/[1]Eq_de_Bateman_avec_RK1!K$2</f>
        <v>1.8903868349812172E-3</v>
      </c>
      <c r="R73" s="10">
        <f>[1]Eq_de_Bateman_avec_RK1!M73*E$2/[1]Eq_de_Bateman_avec_RK1!M$2</f>
        <v>8.6254489516119194E-4</v>
      </c>
      <c r="S73" s="10">
        <f>[1]Eq_de_Bateman_avec_RK1!O73*F$2/[1]Eq_de_Bateman_avec_RK1!O$2</f>
        <v>1.1647284766458515E-4</v>
      </c>
      <c r="T73" s="10">
        <f>[1]Eq_de_Bateman_avec_RK1!Q73*G$2/[1]Eq_de_Bateman_avec_RK1!Q$2</f>
        <v>5.9644754846369215E-5</v>
      </c>
      <c r="U73" s="10">
        <f>[1]Eq_de_Bateman_avec_RK1!S73*H$2/[1]Eq_de_Bateman_avec_RK1!S$2</f>
        <v>3.055104202692152E-5</v>
      </c>
      <c r="V73" s="10">
        <f>[1]Eq_de_Bateman_avec_RK1!W73*K$2/[1]Eq_de_Bateman_avec_RK1!W$2</f>
        <v>2.1990717130775662E-5</v>
      </c>
      <c r="W73" s="10">
        <f>[1]Eq_de_Bateman_avec_RK1!Y73*J$2/[1]Eq_de_Bateman_avec_RK1!Y$2</f>
        <v>1.3962417246878618E-2</v>
      </c>
      <c r="AN73" s="1"/>
      <c r="AW73">
        <f t="shared" si="40"/>
        <v>5.916666666666667</v>
      </c>
      <c r="AX73" s="1">
        <f t="shared" si="41"/>
        <v>0.70963554763073788</v>
      </c>
      <c r="AY73" s="12">
        <f t="shared" si="42"/>
        <v>1.3465096925551721E-3</v>
      </c>
      <c r="AZ73" s="12">
        <f t="shared" si="43"/>
        <v>0.63666829412498427</v>
      </c>
      <c r="BA73" s="12">
        <f t="shared" si="44"/>
        <v>0.29171421235848954</v>
      </c>
      <c r="BB73" s="12">
        <f t="shared" si="45"/>
        <v>3.955545403676896E-2</v>
      </c>
      <c r="BC73" s="12">
        <f t="shared" si="46"/>
        <v>2.0340061487917688E-2</v>
      </c>
      <c r="BD73" s="12">
        <f t="shared" si="47"/>
        <v>1.0375468299284457E-2</v>
      </c>
    </row>
    <row r="74" spans="14:56">
      <c r="N74" s="11">
        <f>[1]Eq_de_Bateman_avec_RK1!F74</f>
        <v>6</v>
      </c>
      <c r="O74" s="11">
        <f>[1]Eq_de_Bateman_avec_RK1!G74</f>
        <v>189216000</v>
      </c>
      <c r="P74" s="10">
        <f>[1]Eq_de_Bateman_avec_RK1!I74*I$2/[1]Eq_de_Bateman_avec_RK1!I$2</f>
        <v>3.9534256642291191E-6</v>
      </c>
      <c r="Q74" s="10">
        <f>[1]Eq_de_Bateman_avec_RK1!K74*D$2/[1]Eq_de_Bateman_avec_RK1!K$2</f>
        <v>1.8860468295569118E-3</v>
      </c>
      <c r="R74" s="10">
        <f>[1]Eq_de_Bateman_avec_RK1!M74*E$2/[1]Eq_de_Bateman_avec_RK1!M$2</f>
        <v>8.6350706979634547E-4</v>
      </c>
      <c r="S74" s="10">
        <f>[1]Eq_de_Bateman_avec_RK1!O74*F$2/[1]Eq_de_Bateman_avec_RK1!O$2</f>
        <v>1.1646607397685857E-4</v>
      </c>
      <c r="T74" s="10">
        <f>[1]Eq_de_Bateman_avec_RK1!Q74*G$2/[1]Eq_de_Bateman_avec_RK1!Q$2</f>
        <v>5.9709052843830976E-5</v>
      </c>
      <c r="U74" s="10">
        <f>[1]Eq_de_Bateman_avec_RK1!S74*H$2/[1]Eq_de_Bateman_avec_RK1!S$2</f>
        <v>3.0510969014062493E-5</v>
      </c>
      <c r="V74" s="10">
        <f>[1]Eq_de_Bateman_avec_RK1!W74*K$2/[1]Eq_de_Bateman_avec_RK1!W$2</f>
        <v>2.1563908219056388E-5</v>
      </c>
      <c r="W74" s="10">
        <f>[1]Eq_de_Bateman_avec_RK1!Y74*J$2/[1]Eq_de_Bateman_avec_RK1!Y$2</f>
        <v>1.3925918383198328E-2</v>
      </c>
      <c r="AN74" s="1"/>
      <c r="AW74">
        <f t="shared" si="40"/>
        <v>6</v>
      </c>
      <c r="AX74" s="1">
        <f t="shared" si="41"/>
        <v>0.7088188624723305</v>
      </c>
      <c r="AY74" s="12">
        <f t="shared" si="42"/>
        <v>1.3274411248095982E-3</v>
      </c>
      <c r="AZ74" s="12">
        <f t="shared" si="43"/>
        <v>0.63593848319985702</v>
      </c>
      <c r="BA74" s="12">
        <f t="shared" si="44"/>
        <v>0.29237610301209049</v>
      </c>
      <c r="BB74" s="12">
        <f t="shared" si="45"/>
        <v>3.9598725872674691E-2</v>
      </c>
      <c r="BC74" s="12">
        <f t="shared" si="46"/>
        <v>2.0385449024039132E-2</v>
      </c>
      <c r="BD74" s="12">
        <f t="shared" si="47"/>
        <v>1.0373797766528961E-2</v>
      </c>
    </row>
    <row r="75" spans="14:56">
      <c r="N75" s="11">
        <f>[1]Eq_de_Bateman_avec_RK1!F75</f>
        <v>6.083333333333333</v>
      </c>
      <c r="O75" s="11">
        <f>[1]Eq_de_Bateman_avec_RK1!G75</f>
        <v>191844000</v>
      </c>
      <c r="P75" s="10">
        <f>[1]Eq_de_Bateman_avec_RK1!I75*I$2/[1]Eq_de_Bateman_avec_RK1!I$2</f>
        <v>3.8929539385996852E-6</v>
      </c>
      <c r="Q75" s="10">
        <f>[1]Eq_de_Bateman_avec_RK1!K75*D$2/[1]Eq_de_Bateman_avec_RK1!K$2</f>
        <v>1.8817068392877579E-3</v>
      </c>
      <c r="R75" s="10">
        <f>[1]Eq_de_Bateman_avec_RK1!M75*E$2/[1]Eq_de_Bateman_avec_RK1!M$2</f>
        <v>8.6444571217886149E-4</v>
      </c>
      <c r="S75" s="10">
        <f>[1]Eq_de_Bateman_avec_RK1!O75*F$2/[1]Eq_de_Bateman_avec_RK1!O$2</f>
        <v>1.1646313208543516E-4</v>
      </c>
      <c r="T75" s="10">
        <f>[1]Eq_de_Bateman_avec_RK1!Q75*G$2/[1]Eq_de_Bateman_avec_RK1!Q$2</f>
        <v>5.9772924876063718E-5</v>
      </c>
      <c r="U75" s="10">
        <f>[1]Eq_de_Bateman_avec_RK1!S75*H$2/[1]Eq_de_Bateman_avec_RK1!S$2</f>
        <v>3.0471539441410439E-5</v>
      </c>
      <c r="V75" s="10">
        <f>[1]Eq_de_Bateman_avec_RK1!W75*K$2/[1]Eq_de_Bateman_avec_RK1!W$2</f>
        <v>2.1145461954932167E-5</v>
      </c>
      <c r="W75" s="10">
        <f>[1]Eq_de_Bateman_avec_RK1!Y75*J$2/[1]Eq_de_Bateman_avec_RK1!Y$2</f>
        <v>1.388951493047067E-2</v>
      </c>
      <c r="AN75" s="1"/>
      <c r="AW75">
        <f t="shared" si="40"/>
        <v>6.083333333333333</v>
      </c>
      <c r="AX75" s="1">
        <f t="shared" si="41"/>
        <v>0.70799773220806483</v>
      </c>
      <c r="AY75" s="12">
        <f t="shared" si="42"/>
        <v>1.3086525496305409E-3</v>
      </c>
      <c r="AZ75" s="12">
        <f t="shared" si="43"/>
        <v>0.63521098180242341</v>
      </c>
      <c r="BA75" s="12">
        <f t="shared" si="44"/>
        <v>0.29303338342043844</v>
      </c>
      <c r="BB75" s="12">
        <f t="shared" si="45"/>
        <v>3.9643650757261784E-2</v>
      </c>
      <c r="BC75" s="12">
        <f t="shared" si="46"/>
        <v>2.0430923945045157E-2</v>
      </c>
      <c r="BD75" s="12">
        <f t="shared" si="47"/>
        <v>1.0372407525200635E-2</v>
      </c>
    </row>
    <row r="76" spans="14:56">
      <c r="N76" s="11">
        <f>[1]Eq_de_Bateman_avec_RK1!F76</f>
        <v>6.166666666666667</v>
      </c>
      <c r="O76" s="11">
        <f>[1]Eq_de_Bateman_avec_RK1!G76</f>
        <v>194472000</v>
      </c>
      <c r="P76" s="10">
        <f>[1]Eq_de_Bateman_avec_RK1!I76*I$2/[1]Eq_de_Bateman_avec_RK1!I$2</f>
        <v>3.8334071904230189E-6</v>
      </c>
      <c r="Q76" s="10">
        <f>[1]Eq_de_Bateman_avec_RK1!K76*D$2/[1]Eq_de_Bateman_avec_RK1!K$2</f>
        <v>1.8773670767577456E-3</v>
      </c>
      <c r="R76" s="10">
        <f>[1]Eq_de_Bateman_avec_RK1!M76*E$2/[1]Eq_de_Bateman_avec_RK1!M$2</f>
        <v>8.653609929005655E-4</v>
      </c>
      <c r="S76" s="10">
        <f>[1]Eq_de_Bateman_avec_RK1!O76*F$2/[1]Eq_de_Bateman_avec_RK1!O$2</f>
        <v>1.1646382530781924E-4</v>
      </c>
      <c r="T76" s="10">
        <f>[1]Eq_de_Bateman_avec_RK1!Q76*G$2/[1]Eq_de_Bateman_avec_RK1!Q$2</f>
        <v>5.9836387938216999E-5</v>
      </c>
      <c r="U76" s="10">
        <f>[1]Eq_de_Bateman_avec_RK1!S76*H$2/[1]Eq_de_Bateman_avec_RK1!S$2</f>
        <v>3.0432758044875077E-5</v>
      </c>
      <c r="V76" s="10">
        <f>[1]Eq_de_Bateman_avec_RK1!W76*K$2/[1]Eq_de_Bateman_avec_RK1!W$2</f>
        <v>2.0735214278183773E-5</v>
      </c>
      <c r="W76" s="10">
        <f>[1]Eq_de_Bateman_avec_RK1!Y76*J$2/[1]Eq_de_Bateman_avec_RK1!Y$2</f>
        <v>1.385320663928373E-2</v>
      </c>
      <c r="AN76" s="1"/>
      <c r="AW76">
        <f t="shared" si="40"/>
        <v>6.166666666666667</v>
      </c>
      <c r="AX76" s="1">
        <f t="shared" si="41"/>
        <v>0.70717220302160544</v>
      </c>
      <c r="AY76" s="12">
        <f t="shared" si="42"/>
        <v>1.2901396681351239E-3</v>
      </c>
      <c r="AZ76" s="12">
        <f t="shared" si="43"/>
        <v>0.63448581466852827</v>
      </c>
      <c r="BA76" s="12">
        <f t="shared" si="44"/>
        <v>0.2936860886340445</v>
      </c>
      <c r="BB76" s="12">
        <f t="shared" si="45"/>
        <v>3.9690165675710126E-2</v>
      </c>
      <c r="BC76" s="12">
        <f t="shared" si="46"/>
        <v>2.0476491891475136E-2</v>
      </c>
      <c r="BD76" s="12">
        <f t="shared" si="47"/>
        <v>1.0371299462106852E-2</v>
      </c>
    </row>
    <row r="77" spans="14:56">
      <c r="N77" s="11">
        <f>[1]Eq_de_Bateman_avec_RK1!F77</f>
        <v>6.25</v>
      </c>
      <c r="O77" s="11">
        <f>[1]Eq_de_Bateman_avec_RK1!G77</f>
        <v>197100000</v>
      </c>
      <c r="P77" s="10">
        <f>[1]Eq_de_Bateman_avec_RK1!I77*I$2/[1]Eq_de_Bateman_avec_RK1!I$2</f>
        <v>3.7747712712143641E-6</v>
      </c>
      <c r="Q77" s="10">
        <f>[1]Eq_de_Bateman_avec_RK1!K77*D$2/[1]Eq_de_Bateman_avec_RK1!K$2</f>
        <v>1.8730277500161958E-3</v>
      </c>
      <c r="R77" s="10">
        <f>[1]Eq_de_Bateman_avec_RK1!M77*E$2/[1]Eq_de_Bateman_avec_RK1!M$2</f>
        <v>8.6625308212816114E-4</v>
      </c>
      <c r="S77" s="10">
        <f>[1]Eq_de_Bateman_avec_RK1!O77*F$2/[1]Eq_de_Bateman_avec_RK1!O$2</f>
        <v>1.1646796313117721E-4</v>
      </c>
      <c r="T77" s="10">
        <f>[1]Eq_de_Bateman_avec_RK1!Q77*G$2/[1]Eq_de_Bateman_avec_RK1!Q$2</f>
        <v>5.989945818343356E-5</v>
      </c>
      <c r="U77" s="10">
        <f>[1]Eq_de_Bateman_avec_RK1!S77*H$2/[1]Eq_de_Bateman_avec_RK1!S$2</f>
        <v>3.0394628685092372E-5</v>
      </c>
      <c r="V77" s="10">
        <f>[1]Eq_de_Bateman_avec_RK1!W77*K$2/[1]Eq_de_Bateman_avec_RK1!W$2</f>
        <v>2.0333004347679758E-5</v>
      </c>
      <c r="W77" s="10">
        <f>[1]Eq_de_Bateman_avec_RK1!Y77*J$2/[1]Eq_de_Bateman_avec_RK1!Y$2</f>
        <v>1.381699326087758E-2</v>
      </c>
      <c r="AN77" s="1"/>
      <c r="AW77">
        <f t="shared" si="40"/>
        <v>6.25</v>
      </c>
      <c r="AX77" s="1">
        <f t="shared" si="41"/>
        <v>0.70634232103529038</v>
      </c>
      <c r="AY77" s="12">
        <f t="shared" si="42"/>
        <v>1.2718982507408513E-3</v>
      </c>
      <c r="AZ77" s="12">
        <f t="shared" si="43"/>
        <v>0.63376300544719177</v>
      </c>
      <c r="BA77" s="12">
        <f t="shared" si="44"/>
        <v>0.29433425340568192</v>
      </c>
      <c r="BB77" s="12">
        <f t="shared" si="45"/>
        <v>3.973820947536192E-2</v>
      </c>
      <c r="BC77" s="12">
        <f t="shared" si="46"/>
        <v>2.0522158235038966E-2</v>
      </c>
      <c r="BD77" s="12">
        <f t="shared" si="47"/>
        <v>1.0370475185984621E-2</v>
      </c>
    </row>
    <row r="78" spans="14:56">
      <c r="N78" s="11">
        <f>[1]Eq_de_Bateman_avec_RK1!F78</f>
        <v>6.333333333333333</v>
      </c>
      <c r="O78" s="11">
        <f>[1]Eq_de_Bateman_avec_RK1!G78</f>
        <v>199728000</v>
      </c>
      <c r="P78" s="10">
        <f>[1]Eq_de_Bateman_avec_RK1!I78*I$2/[1]Eq_de_Bateman_avec_RK1!I$2</f>
        <v>3.7170322489046446E-6</v>
      </c>
      <c r="Q78" s="10">
        <f>[1]Eq_de_Bateman_avec_RK1!K78*D$2/[1]Eq_de_Bateman_avec_RK1!K$2</f>
        <v>1.8686890626639055E-3</v>
      </c>
      <c r="R78" s="10">
        <f>[1]Eq_de_Bateman_avec_RK1!M78*E$2/[1]Eq_de_Bateman_avec_RK1!M$2</f>
        <v>8.6712214958900916E-4</v>
      </c>
      <c r="S78" s="10">
        <f>[1]Eq_de_Bateman_avec_RK1!O78*F$2/[1]Eq_de_Bateman_avec_RK1!O$2</f>
        <v>1.1647536103744774E-4</v>
      </c>
      <c r="T78" s="10">
        <f>[1]Eq_de_Bateman_avec_RK1!Q78*G$2/[1]Eq_de_Bateman_avec_RK1!Q$2</f>
        <v>5.99621509511865E-5</v>
      </c>
      <c r="U78" s="10">
        <f>[1]Eq_de_Bateman_avec_RK1!S78*H$2/[1]Eq_de_Bateman_avec_RK1!S$2</f>
        <v>3.0357154387046473E-5</v>
      </c>
      <c r="V78" s="10">
        <f>[1]Eq_de_Bateman_avec_RK1!W78*K$2/[1]Eq_de_Bateman_avec_RK1!W$2</f>
        <v>1.9938674478212635E-5</v>
      </c>
      <c r="W78" s="10">
        <f>[1]Eq_de_Bateman_avec_RK1!Y78*J$2/[1]Eq_de_Bateman_avec_RK1!Y$2</f>
        <v>1.3780874547142576E-2</v>
      </c>
      <c r="AN78" s="1"/>
      <c r="AW78">
        <f t="shared" si="40"/>
        <v>6.333333333333333</v>
      </c>
      <c r="AX78" s="1">
        <f t="shared" si="41"/>
        <v>0.70550813230076515</v>
      </c>
      <c r="AY78" s="12">
        <f t="shared" si="42"/>
        <v>1.2539241360043866E-3</v>
      </c>
      <c r="AZ78" s="12">
        <f t="shared" si="43"/>
        <v>0.63304257673145614</v>
      </c>
      <c r="BA78" s="12">
        <f t="shared" si="44"/>
        <v>0.29497791219314129</v>
      </c>
      <c r="BB78" s="12">
        <f t="shared" si="45"/>
        <v>3.9787722812609824E-2</v>
      </c>
      <c r="BC78" s="12">
        <f t="shared" si="46"/>
        <v>2.0567928087327866E-2</v>
      </c>
      <c r="BD78" s="12">
        <f t="shared" si="47"/>
        <v>1.0369936039460542E-2</v>
      </c>
    </row>
    <row r="79" spans="14:56">
      <c r="N79" s="11">
        <f>[1]Eq_de_Bateman_avec_RK1!F79</f>
        <v>6.416666666666667</v>
      </c>
      <c r="O79" s="11">
        <f>[1]Eq_de_Bateman_avec_RK1!G79</f>
        <v>202356000</v>
      </c>
      <c r="P79" s="10">
        <f>[1]Eq_de_Bateman_avec_RK1!I79*I$2/[1]Eq_de_Bateman_avec_RK1!I$2</f>
        <v>3.6601764045301567E-6</v>
      </c>
      <c r="Q79" s="10">
        <f>[1]Eq_de_Bateman_avec_RK1!K79*D$2/[1]Eq_de_Bateman_avec_RK1!K$2</f>
        <v>1.8643512139376829E-3</v>
      </c>
      <c r="R79" s="10">
        <f>[1]Eq_de_Bateman_avec_RK1!M79*E$2/[1]Eq_de_Bateman_avec_RK1!M$2</f>
        <v>8.6796836455733755E-4</v>
      </c>
      <c r="S79" s="10">
        <f>[1]Eq_de_Bateman_avec_RK1!O79*F$2/[1]Eq_de_Bateman_avec_RK1!O$2</f>
        <v>1.1648584033330969E-4</v>
      </c>
      <c r="T79" s="10">
        <f>[1]Eq_de_Bateman_avec_RK1!Q79*G$2/[1]Eq_de_Bateman_avec_RK1!Q$2</f>
        <v>6.0024480794785353E-5</v>
      </c>
      <c r="U79" s="10">
        <f>[1]Eq_de_Bateman_avec_RK1!S79*H$2/[1]Eq_de_Bateman_avec_RK1!S$2</f>
        <v>3.0320337378320533E-5</v>
      </c>
      <c r="V79" s="10">
        <f>[1]Eq_de_Bateman_avec_RK1!W79*K$2/[1]Eq_de_Bateman_avec_RK1!W$2</f>
        <v>1.9552070078574435E-5</v>
      </c>
      <c r="W79" s="10">
        <f>[1]Eq_de_Bateman_avec_RK1!Y79*J$2/[1]Eq_de_Bateman_avec_RK1!Y$2</f>
        <v>1.3744850250617658E-2</v>
      </c>
      <c r="AN79" s="1"/>
      <c r="AW79">
        <f t="shared" si="40"/>
        <v>6.416666666666667</v>
      </c>
      <c r="AX79" s="1">
        <f t="shared" si="41"/>
        <v>0.70466968278998632</v>
      </c>
      <c r="AY79" s="12">
        <f t="shared" si="42"/>
        <v>1.2362132294796043E-3</v>
      </c>
      <c r="AZ79" s="12">
        <f t="shared" si="43"/>
        <v>0.63232455008838939</v>
      </c>
      <c r="BA79" s="12">
        <f t="shared" si="44"/>
        <v>0.29561709916196954</v>
      </c>
      <c r="BB79" s="12">
        <f t="shared" si="45"/>
        <v>3.9838648101303796E-2</v>
      </c>
      <c r="BC79" s="12">
        <f t="shared" si="46"/>
        <v>2.0613806308263212E-2</v>
      </c>
      <c r="BD79" s="12">
        <f t="shared" si="47"/>
        <v>1.036968311059442E-2</v>
      </c>
    </row>
    <row r="80" spans="14:56">
      <c r="N80" s="11">
        <f>[1]Eq_de_Bateman_avec_RK1!F80</f>
        <v>6.5</v>
      </c>
      <c r="O80" s="11">
        <f>[1]Eq_de_Bateman_avec_RK1!G80</f>
        <v>204984000</v>
      </c>
      <c r="P80" s="10">
        <f>[1]Eq_de_Bateman_avec_RK1!I80*I$2/[1]Eq_de_Bateman_avec_RK1!I$2</f>
        <v>3.6041902289729057E-6</v>
      </c>
      <c r="Q80" s="10">
        <f>[1]Eq_de_Bateman_avec_RK1!K80*D$2/[1]Eq_de_Bateman_avec_RK1!K$2</f>
        <v>1.860014398793303E-3</v>
      </c>
      <c r="R80" s="10">
        <f>[1]Eq_de_Bateman_avec_RK1!M80*E$2/[1]Eq_de_Bateman_avec_RK1!M$2</f>
        <v>8.6879189584087408E-4</v>
      </c>
      <c r="S80" s="10">
        <f>[1]Eq_de_Bateman_avec_RK1!O80*F$2/[1]Eq_de_Bateman_avec_RK1!O$2</f>
        <v>1.1649922798487364E-4</v>
      </c>
      <c r="T80" s="10">
        <f>[1]Eq_de_Bateman_avec_RK1!Q80*G$2/[1]Eq_de_Bateman_avec_RK1!Q$2</f>
        <v>6.0086461508074392E-5</v>
      </c>
      <c r="U80" s="10">
        <f>[1]Eq_de_Bateman_avec_RK1!S80*H$2/[1]Eq_de_Bateman_avec_RK1!S$2</f>
        <v>3.0284179126019058E-5</v>
      </c>
      <c r="V80" s="10">
        <f>[1]Eq_de_Bateman_avec_RK1!W80*K$2/[1]Eq_de_Bateman_avec_RK1!W$2</f>
        <v>1.9173039590847271E-5</v>
      </c>
      <c r="W80" s="10">
        <f>[1]Eq_de_Bateman_avec_RK1!Y80*J$2/[1]Eq_de_Bateman_avec_RK1!Y$2</f>
        <v>1.3708920124488641E-2</v>
      </c>
      <c r="AN80" s="1"/>
      <c r="AW80">
        <f t="shared" si="40"/>
        <v>6.5</v>
      </c>
      <c r="AX80" s="1">
        <f t="shared" si="41"/>
        <v>0.70382701838658379</v>
      </c>
      <c r="AY80" s="12">
        <f t="shared" si="42"/>
        <v>1.2187615025946591E-3</v>
      </c>
      <c r="AZ80" s="12">
        <f t="shared" si="43"/>
        <v>0.63160894608826967</v>
      </c>
      <c r="BA80" s="12">
        <f t="shared" si="44"/>
        <v>0.29625184818819161</v>
      </c>
      <c r="BB80" s="12">
        <f t="shared" si="45"/>
        <v>3.9890929462633049E-2</v>
      </c>
      <c r="BC80" s="12">
        <f t="shared" si="46"/>
        <v>2.0659797514291017E-2</v>
      </c>
      <c r="BD80" s="12">
        <f t="shared" si="47"/>
        <v>1.0369717244020075E-2</v>
      </c>
    </row>
    <row r="81" spans="14:56">
      <c r="N81" s="11">
        <f>[1]Eq_de_Bateman_avec_RK1!F81</f>
        <v>6.583333333333333</v>
      </c>
      <c r="O81" s="11">
        <f>[1]Eq_de_Bateman_avec_RK1!G81</f>
        <v>207612000</v>
      </c>
      <c r="P81" s="10">
        <f>[1]Eq_de_Bateman_avec_RK1!I81*I$2/[1]Eq_de_Bateman_avec_RK1!I$2</f>
        <v>3.5490604197507983E-6</v>
      </c>
      <c r="Q81" s="10">
        <f>[1]Eq_de_Bateman_avec_RK1!K81*D$2/[1]Eq_de_Bateman_avec_RK1!K$2</f>
        <v>1.8556788079869154E-3</v>
      </c>
      <c r="R81" s="10">
        <f>[1]Eq_de_Bateman_avec_RK1!M81*E$2/[1]Eq_de_Bateman_avec_RK1!M$2</f>
        <v>8.695929117678925E-4</v>
      </c>
      <c r="S81" s="10">
        <f>[1]Eq_de_Bateman_avec_RK1!O81*F$2/[1]Eq_de_Bateman_avec_RK1!O$2</f>
        <v>1.1651535645696566E-4</v>
      </c>
      <c r="T81" s="10">
        <f>[1]Eq_de_Bateman_avec_RK1!Q81*G$2/[1]Eq_de_Bateman_avec_RK1!Q$2</f>
        <v>6.0148106151345933E-5</v>
      </c>
      <c r="U81" s="10">
        <f>[1]Eq_de_Bateman_avec_RK1!S81*H$2/[1]Eq_de_Bateman_avec_RK1!S$2</f>
        <v>3.0248680372403117E-5</v>
      </c>
      <c r="V81" s="10">
        <f>[1]Eq_de_Bateman_avec_RK1!W81*K$2/[1]Eq_de_Bateman_avec_RK1!W$2</f>
        <v>1.8801434430885188E-5</v>
      </c>
      <c r="W81" s="10">
        <f>[1]Eq_de_Bateman_avec_RK1!Y81*J$2/[1]Eq_de_Bateman_avec_RK1!Y$2</f>
        <v>1.3673083922586544E-2</v>
      </c>
      <c r="AN81" s="1"/>
      <c r="AW81">
        <f t="shared" si="40"/>
        <v>6.583333333333333</v>
      </c>
      <c r="AX81" s="1">
        <f t="shared" si="41"/>
        <v>0.70298018487757119</v>
      </c>
      <c r="AY81" s="12">
        <f t="shared" si="42"/>
        <v>1.2015649915478003E-3</v>
      </c>
      <c r="AZ81" s="12">
        <f t="shared" si="43"/>
        <v>0.63089578433297178</v>
      </c>
      <c r="BA81" s="12">
        <f t="shared" si="44"/>
        <v>0.29688219286101375</v>
      </c>
      <c r="BB81" s="12">
        <f t="shared" si="45"/>
        <v>3.9944512676440634E-2</v>
      </c>
      <c r="BC81" s="12">
        <f t="shared" si="46"/>
        <v>2.0705906086329752E-2</v>
      </c>
      <c r="BD81" s="12">
        <f t="shared" si="47"/>
        <v>1.0370039051696376E-2</v>
      </c>
    </row>
    <row r="82" spans="14:56">
      <c r="N82" s="11">
        <f>[1]Eq_de_Bateman_avec_RK1!F82</f>
        <v>6.666666666666667</v>
      </c>
      <c r="O82" s="11">
        <f>[1]Eq_de_Bateman_avec_RK1!G82</f>
        <v>210240000</v>
      </c>
      <c r="P82" s="10">
        <f>[1]Eq_de_Bateman_avec_RK1!I82*I$2/[1]Eq_de_Bateman_avec_RK1!I$2</f>
        <v>3.4947738778569335E-6</v>
      </c>
      <c r="Q82" s="10">
        <f>[1]Eq_de_Bateman_avec_RK1!K82*D$2/[1]Eq_de_Bateman_avec_RK1!K$2</f>
        <v>1.8513446281549252E-3</v>
      </c>
      <c r="R82" s="10">
        <f>[1]Eq_de_Bateman_avec_RK1!M82*E$2/[1]Eq_de_Bateman_avec_RK1!M$2</f>
        <v>8.7037158017466351E-4</v>
      </c>
      <c r="S82" s="10">
        <f>[1]Eq_de_Bateman_avec_RK1!O82*F$2/[1]Eq_de_Bateman_avec_RK1!O$2</f>
        <v>1.1653406355687579E-4</v>
      </c>
      <c r="T82" s="10">
        <f>[1]Eq_de_Bateman_avec_RK1!Q82*G$2/[1]Eq_de_Bateman_avec_RK1!Q$2</f>
        <v>6.0209427076490633E-5</v>
      </c>
      <c r="U82" s="10">
        <f>[1]Eq_de_Bateman_avec_RK1!S82*H$2/[1]Eq_de_Bateman_avec_RK1!S$2</f>
        <v>3.0213841169278583E-5</v>
      </c>
      <c r="V82" s="10">
        <f>[1]Eq_de_Bateman_avec_RK1!W82*K$2/[1]Eq_de_Bateman_avec_RK1!W$2</f>
        <v>1.843710892996377E-5</v>
      </c>
      <c r="W82" s="10">
        <f>[1]Eq_de_Bateman_avec_RK1!Y82*J$2/[1]Eq_de_Bateman_avec_RK1!Y$2</f>
        <v>1.3637341399385886E-2</v>
      </c>
      <c r="AN82" s="1"/>
      <c r="AW82">
        <f t="shared" si="40"/>
        <v>6.666666666666667</v>
      </c>
      <c r="AX82" s="1">
        <f t="shared" si="41"/>
        <v>0.70212922794539023</v>
      </c>
      <c r="AY82" s="12">
        <f t="shared" si="42"/>
        <v>1.184619796221675E-3</v>
      </c>
      <c r="AZ82" s="12">
        <f t="shared" si="43"/>
        <v>0.63018508348357971</v>
      </c>
      <c r="BA82" s="12">
        <f t="shared" si="44"/>
        <v>0.29750816648550926</v>
      </c>
      <c r="BB82" s="12">
        <f t="shared" si="45"/>
        <v>3.9999345133929422E-2</v>
      </c>
      <c r="BC82" s="12">
        <f t="shared" si="46"/>
        <v>2.0752136177478717E-2</v>
      </c>
      <c r="BD82" s="12">
        <f t="shared" si="47"/>
        <v>1.0370648923281225E-2</v>
      </c>
    </row>
    <row r="83" spans="14:56">
      <c r="N83" s="11">
        <f>[1]Eq_de_Bateman_avec_RK1!F83</f>
        <v>6.75</v>
      </c>
      <c r="O83" s="11">
        <f>[1]Eq_de_Bateman_avec_RK1!G83</f>
        <v>212868000</v>
      </c>
      <c r="P83" s="10">
        <f>[1]Eq_de_Bateman_avec_RK1!I83*I$2/[1]Eq_de_Bateman_avec_RK1!I$2</f>
        <v>3.441317704647241E-6</v>
      </c>
      <c r="Q83" s="10">
        <f>[1]Eq_de_Bateman_avec_RK1!K83*D$2/[1]Eq_de_Bateman_avec_RK1!K$2</f>
        <v>1.8470120418923866E-3</v>
      </c>
      <c r="R83" s="10">
        <f>[1]Eq_de_Bateman_avec_RK1!M83*E$2/[1]Eq_de_Bateman_avec_RK1!M$2</f>
        <v>8.7112806839330056E-4</v>
      </c>
      <c r="S83" s="10">
        <f>[1]Eq_de_Bateman_avec_RK1!O83*F$2/[1]Eq_de_Bateman_avec_RK1!O$2</f>
        <v>1.1655519228244761E-4</v>
      </c>
      <c r="T83" s="10">
        <f>[1]Eq_de_Bateman_avec_RK1!Q83*G$2/[1]Eq_de_Bateman_avec_RK1!Q$2</f>
        <v>6.0270435951406326E-5</v>
      </c>
      <c r="U83" s="10">
        <f>[1]Eq_de_Bateman_avec_RK1!S83*H$2/[1]Eq_de_Bateman_avec_RK1!S$2</f>
        <v>3.0179660911176281E-5</v>
      </c>
      <c r="V83" s="10">
        <f>[1]Eq_de_Bateman_avec_RK1!W83*K$2/[1]Eq_de_Bateman_avec_RK1!W$2</f>
        <v>1.8079920277574748E-5</v>
      </c>
      <c r="W83" s="10">
        <f>[1]Eq_de_Bateman_avec_RK1!Y83*J$2/[1]Eq_de_Bateman_avec_RK1!Y$2</f>
        <v>1.360169231000302E-2</v>
      </c>
      <c r="AW83">
        <f t="shared" si="40"/>
        <v>6.75</v>
      </c>
      <c r="AX83" s="1">
        <f t="shared" si="41"/>
        <v>0.70127419316028228</v>
      </c>
      <c r="AY83" s="12">
        <f t="shared" si="42"/>
        <v>1.1679220791158448E-3</v>
      </c>
      <c r="AZ83" s="12">
        <f t="shared" si="43"/>
        <v>0.629476861287246</v>
      </c>
      <c r="BA83" s="12">
        <f t="shared" si="44"/>
        <v>0.29812980208528395</v>
      </c>
      <c r="BB83" s="12">
        <f t="shared" si="45"/>
        <v>4.0055375791719333E-2</v>
      </c>
      <c r="BC83" s="12">
        <f t="shared" si="46"/>
        <v>2.0798491720494128E-2</v>
      </c>
      <c r="BD83" s="12">
        <f t="shared" si="47"/>
        <v>1.0371547036140696E-2</v>
      </c>
    </row>
    <row r="84" spans="14:56">
      <c r="N84" s="11">
        <f>[1]Eq_de_Bateman_avec_RK1!F84</f>
        <v>6.833333333333333</v>
      </c>
      <c r="O84" s="11">
        <f>[1]Eq_de_Bateman_avec_RK1!G84</f>
        <v>215496000</v>
      </c>
      <c r="P84" s="10">
        <f>[1]Eq_de_Bateman_avec_RK1!I84*I$2/[1]Eq_de_Bateman_avec_RK1!I$2</f>
        <v>3.3886791987757212E-6</v>
      </c>
      <c r="Q84" s="10">
        <f>[1]Eq_de_Bateman_avec_RK1!K84*D$2/[1]Eq_de_Bateman_avec_RK1!K$2</f>
        <v>1.8426812278299265E-3</v>
      </c>
      <c r="R84" s="10">
        <f>[1]Eq_de_Bateman_avec_RK1!M84*E$2/[1]Eq_de_Bateman_avec_RK1!M$2</f>
        <v>8.7186254323999308E-4</v>
      </c>
      <c r="S84" s="10">
        <f>[1]Eq_de_Bateman_avec_RK1!O84*F$2/[1]Eq_de_Bateman_avec_RK1!O$2</f>
        <v>1.1657859067438836E-4</v>
      </c>
      <c r="T84" s="10">
        <f>[1]Eq_de_Bateman_avec_RK1!Q84*G$2/[1]Eq_de_Bateman_avec_RK1!Q$2</f>
        <v>6.0331143783686179E-5</v>
      </c>
      <c r="U84" s="10">
        <f>[1]Eq_de_Bateman_avec_RK1!S84*H$2/[1]Eq_de_Bateman_avec_RK1!S$2</f>
        <v>3.014613836736193E-5</v>
      </c>
      <c r="V84" s="10">
        <f>[1]Eq_de_Bateman_avec_RK1!W84*K$2/[1]Eq_de_Bateman_avec_RK1!W$2</f>
        <v>1.7729728465343015E-5</v>
      </c>
      <c r="W84" s="10">
        <f>[1]Eq_de_Bateman_avec_RK1!Y84*J$2/[1]Eq_de_Bateman_avec_RK1!Y$2</f>
        <v>1.3566136410194432E-2</v>
      </c>
      <c r="AW84">
        <f t="shared" si="40"/>
        <v>6.833333333333333</v>
      </c>
      <c r="AX84" s="1">
        <f t="shared" si="41"/>
        <v>0.7004151259729734</v>
      </c>
      <c r="AY84" s="12">
        <f t="shared" si="42"/>
        <v>1.1514680642972606E-3</v>
      </c>
      <c r="AZ84" s="12">
        <f t="shared" si="43"/>
        <v>0.62877113460331802</v>
      </c>
      <c r="BA84" s="12">
        <f t="shared" si="44"/>
        <v>0.29874713240512235</v>
      </c>
      <c r="BB84" s="12">
        <f t="shared" si="45"/>
        <v>4.0112555127217085E-2</v>
      </c>
      <c r="BC84" s="12">
        <f t="shared" si="46"/>
        <v>2.084497643503979E-2</v>
      </c>
      <c r="BD84" s="12">
        <f t="shared" si="47"/>
        <v>1.0372733365005262E-2</v>
      </c>
    </row>
    <row r="85" spans="14:56">
      <c r="N85" s="11">
        <f>[1]Eq_de_Bateman_avec_RK1!F85</f>
        <v>6.916666666666667</v>
      </c>
      <c r="O85" s="11">
        <f>[1]Eq_de_Bateman_avec_RK1!G85</f>
        <v>218124000</v>
      </c>
      <c r="P85" s="10">
        <f>[1]Eq_de_Bateman_avec_RK1!I85*I$2/[1]Eq_de_Bateman_avec_RK1!I$2</f>
        <v>3.3368458531765722E-6</v>
      </c>
      <c r="Q85" s="10">
        <f>[1]Eq_de_Bateman_avec_RK1!K85*D$2/[1]Eq_de_Bateman_avec_RK1!K$2</f>
        <v>1.8383523607092343E-3</v>
      </c>
      <c r="R85" s="10">
        <f>[1]Eq_de_Bateman_avec_RK1!M85*E$2/[1]Eq_de_Bateman_avec_RK1!M$2</f>
        <v>8.7257517100362012E-4</v>
      </c>
      <c r="S85" s="10">
        <f>[1]Eq_de_Bateman_avec_RK1!O85*F$2/[1]Eq_de_Bateman_avec_RK1!O$2</f>
        <v>1.166041116726825E-4</v>
      </c>
      <c r="T85" s="10">
        <f>[1]Eq_de_Bateman_avec_RK1!Q85*G$2/[1]Eq_de_Bateman_avec_RK1!Q$2</f>
        <v>6.0391560943606579E-5</v>
      </c>
      <c r="U85" s="10">
        <f>[1]Eq_de_Bateman_avec_RK1!S85*H$2/[1]Eq_de_Bateman_avec_RK1!S$2</f>
        <v>3.0113271712712454E-5</v>
      </c>
      <c r="V85" s="10">
        <f>[1]Eq_de_Bateman_avec_RK1!W85*K$2/[1]Eq_de_Bateman_avec_RK1!W$2</f>
        <v>1.7386396232044102E-5</v>
      </c>
      <c r="W85" s="10">
        <f>[1]Eq_de_Bateman_avec_RK1!Y85*J$2/[1]Eq_de_Bateman_avec_RK1!Y$2</f>
        <v>1.3530673456355096E-2</v>
      </c>
      <c r="AW85">
        <f t="shared" si="40"/>
        <v>6.916666666666667</v>
      </c>
      <c r="AX85" s="1">
        <f t="shared" si="41"/>
        <v>0.69955207170766476</v>
      </c>
      <c r="AY85" s="12">
        <f t="shared" si="42"/>
        <v>1.1352540363684307E-3</v>
      </c>
      <c r="AZ85" s="12">
        <f t="shared" si="43"/>
        <v>0.62806791942875329</v>
      </c>
      <c r="BA85" s="12">
        <f t="shared" si="44"/>
        <v>0.29936018991361429</v>
      </c>
      <c r="BB85" s="12">
        <f t="shared" si="45"/>
        <v>4.0170835095260551E-2</v>
      </c>
      <c r="BC85" s="12">
        <f t="shared" si="46"/>
        <v>2.0891593834719054E-2</v>
      </c>
      <c r="BD85" s="12">
        <f t="shared" si="47"/>
        <v>1.0374207691284556E-2</v>
      </c>
    </row>
    <row r="86" spans="14:56">
      <c r="N86" s="11">
        <f>[1]Eq_de_Bateman_avec_RK1!F86</f>
        <v>7</v>
      </c>
      <c r="O86" s="11">
        <f>[1]Eq_de_Bateman_avec_RK1!G86</f>
        <v>220752000</v>
      </c>
      <c r="P86" s="10">
        <f>[1]Eq_de_Bateman_avec_RK1!I86*I$2/[1]Eq_de_Bateman_avec_RK1!I$2</f>
        <v>3.2858053520924696E-6</v>
      </c>
      <c r="Q86" s="10">
        <f>[1]Eq_de_Bateman_avec_RK1!K86*D$2/[1]Eq_de_Bateman_avec_RK1!K$2</f>
        <v>1.834025611457136E-3</v>
      </c>
      <c r="R86" s="10">
        <f>[1]Eq_de_Bateman_avec_RK1!M86*E$2/[1]Eq_de_Bateman_avec_RK1!M$2</f>
        <v>8.7326611743473157E-4</v>
      </c>
      <c r="S86" s="10">
        <f>[1]Eq_de_Bateman_avec_RK1!O86*F$2/[1]Eq_de_Bateman_avec_RK1!O$2</f>
        <v>1.1663161297699496E-4</v>
      </c>
      <c r="T86" s="10">
        <f>[1]Eq_de_Bateman_avec_RK1!Q86*G$2/[1]Eq_de_Bateman_avec_RK1!Q$2</f>
        <v>6.0451697186434304E-5</v>
      </c>
      <c r="U86" s="10">
        <f>[1]Eq_de_Bateman_avec_RK1!S86*H$2/[1]Eq_de_Bateman_avec_RK1!S$2</f>
        <v>3.0081058557494342E-5</v>
      </c>
      <c r="V86" s="10">
        <f>[1]Eq_de_Bateman_avec_RK1!W86*K$2/[1]Eq_de_Bateman_avec_RK1!W$2</f>
        <v>1.7049789009700486E-5</v>
      </c>
      <c r="W86" s="10">
        <f>[1]Eq_de_Bateman_avec_RK1!Y86*J$2/[1]Eq_de_Bateman_avec_RK1!Y$2</f>
        <v>1.3495303205516786E-2</v>
      </c>
      <c r="AW86">
        <f t="shared" si="40"/>
        <v>7</v>
      </c>
      <c r="AX86" s="1">
        <f t="shared" si="41"/>
        <v>0.69868507555531811</v>
      </c>
      <c r="AY86" s="12">
        <f t="shared" si="42"/>
        <v>1.1192763394530124E-3</v>
      </c>
      <c r="AZ86" s="12">
        <f t="shared" si="43"/>
        <v>0.62736723092284041</v>
      </c>
      <c r="BA86" s="12">
        <f t="shared" si="44"/>
        <v>0.29996900680575916</v>
      </c>
      <c r="BB86" s="12">
        <f t="shared" si="45"/>
        <v>4.0230169086000932E-2</v>
      </c>
      <c r="BC86" s="12">
        <f t="shared" si="46"/>
        <v>2.0938347233894553E-2</v>
      </c>
      <c r="BD86" s="12">
        <f t="shared" si="47"/>
        <v>1.0375969612051856E-2</v>
      </c>
    </row>
    <row r="87" spans="14:56">
      <c r="N87" s="11">
        <f>[1]Eq_de_Bateman_avec_RK1!F87</f>
        <v>7.083333333333333</v>
      </c>
      <c r="O87" s="11">
        <f>[1]Eq_de_Bateman_avec_RK1!G87</f>
        <v>223380000</v>
      </c>
      <c r="P87" s="10">
        <f>[1]Eq_de_Bateman_avec_RK1!I87*I$2/[1]Eq_de_Bateman_avec_RK1!I$2</f>
        <v>3.2355455681483077E-6</v>
      </c>
      <c r="Q87" s="10">
        <f>[1]Eq_de_Bateman_avec_RK1!K87*D$2/[1]Eq_de_Bateman_avec_RK1!K$2</f>
        <v>1.8297011472582863E-3</v>
      </c>
      <c r="R87" s="10">
        <f>[1]Eq_de_Bateman_avec_RK1!M87*E$2/[1]Eq_de_Bateman_avec_RK1!M$2</f>
        <v>8.7393554773489504E-4</v>
      </c>
      <c r="S87" s="10">
        <f>[1]Eq_de_Bateman_avec_RK1!O87*F$2/[1]Eq_de_Bateman_avec_RK1!O$2</f>
        <v>1.1666095691095339E-4</v>
      </c>
      <c r="T87" s="10">
        <f>[1]Eq_de_Bateman_avec_RK1!Q87*G$2/[1]Eq_de_Bateman_avec_RK1!Q$2</f>
        <v>6.0511561674072314E-5</v>
      </c>
      <c r="U87" s="10">
        <f>[1]Eq_de_Bateman_avec_RK1!S87*H$2/[1]Eq_de_Bateman_avec_RK1!S$2</f>
        <v>3.0049495976078468E-5</v>
      </c>
      <c r="V87" s="10">
        <f>[1]Eq_de_Bateman_avec_RK1!W87*K$2/[1]Eq_de_Bateman_avec_RK1!W$2</f>
        <v>1.6719774870735576E-5</v>
      </c>
      <c r="W87" s="10">
        <f>[1]Eq_de_Bateman_avec_RK1!Y87*J$2/[1]Eq_de_Bateman_avec_RK1!Y$2</f>
        <v>1.3460025415346414E-2</v>
      </c>
      <c r="AW87">
        <f t="shared" si="40"/>
        <v>7.083333333333333</v>
      </c>
      <c r="AX87" s="1">
        <f t="shared" si="41"/>
        <v>0.69781418256722461</v>
      </c>
      <c r="AY87" s="12">
        <f t="shared" si="42"/>
        <v>1.103531376198581E-3</v>
      </c>
      <c r="AZ87" s="12">
        <f t="shared" si="43"/>
        <v>0.62666908343125116</v>
      </c>
      <c r="BA87" s="12">
        <f t="shared" si="44"/>
        <v>0.3005736150055518</v>
      </c>
      <c r="BB87" s="12">
        <f t="shared" si="45"/>
        <v>4.0290511883987475E-2</v>
      </c>
      <c r="BC87" s="12">
        <f t="shared" si="46"/>
        <v>2.0985239754302037E-2</v>
      </c>
      <c r="BD87" s="12">
        <f t="shared" si="47"/>
        <v>1.0378018548709065E-2</v>
      </c>
    </row>
    <row r="88" spans="14:56">
      <c r="N88" s="11">
        <f>[1]Eq_de_Bateman_avec_RK1!F88</f>
        <v>7.166666666666667</v>
      </c>
      <c r="O88" s="11">
        <f>[1]Eq_de_Bateman_avec_RK1!G88</f>
        <v>226008000</v>
      </c>
      <c r="P88" s="10">
        <f>[1]Eq_de_Bateman_avec_RK1!I88*I$2/[1]Eq_de_Bateman_avec_RK1!I$2</f>
        <v>3.1860545594697E-6</v>
      </c>
      <c r="Q88" s="10">
        <f>[1]Eq_de_Bateman_avec_RK1!K88*D$2/[1]Eq_de_Bateman_avec_RK1!K$2</f>
        <v>1.8253791316265012E-3</v>
      </c>
      <c r="R88" s="10">
        <f>[1]Eq_de_Bateman_avec_RK1!M88*E$2/[1]Eq_de_Bateman_avec_RK1!M$2</f>
        <v>8.7458362654639415E-4</v>
      </c>
      <c r="S88" s="10">
        <f>[1]Eq_de_Bateman_avec_RK1!O88*F$2/[1]Eq_de_Bateman_avec_RK1!O$2</f>
        <v>1.1669201029020189E-4</v>
      </c>
      <c r="T88" s="10">
        <f>[1]Eq_de_Bateman_avec_RK1!Q88*G$2/[1]Eq_de_Bateman_avec_RK1!Q$2</f>
        <v>6.0571162996062739E-5</v>
      </c>
      <c r="U88" s="10">
        <f>[1]Eq_de_Bateman_avec_RK1!S88*H$2/[1]Eq_de_Bateman_avec_RK1!S$2</f>
        <v>3.0018580534625014E-5</v>
      </c>
      <c r="V88" s="10">
        <f>[1]Eq_de_Bateman_avec_RK1!W88*K$2/[1]Eq_de_Bateman_avec_RK1!W$2</f>
        <v>1.6396224476164636E-5</v>
      </c>
      <c r="W88" s="10">
        <f>[1]Eq_de_Bateman_avec_RK1!Y88*J$2/[1]Eq_de_Bateman_avec_RK1!Y$2</f>
        <v>1.342483984414437E-2</v>
      </c>
      <c r="AW88">
        <f t="shared" si="40"/>
        <v>7.166666666666667</v>
      </c>
      <c r="AX88" s="1">
        <f t="shared" si="41"/>
        <v>0.69693943764885258</v>
      </c>
      <c r="AY88" s="12">
        <f t="shared" si="42"/>
        <v>1.0880156067963002E-3</v>
      </c>
      <c r="AZ88" s="12">
        <f t="shared" si="43"/>
        <v>0.62597349050943329</v>
      </c>
      <c r="BA88" s="12">
        <f t="shared" si="44"/>
        <v>0.30117404616854399</v>
      </c>
      <c r="BB88" s="12">
        <f t="shared" si="45"/>
        <v>4.035181962841955E-2</v>
      </c>
      <c r="BC88" s="12">
        <f t="shared" si="46"/>
        <v>2.103227433146438E-2</v>
      </c>
      <c r="BD88" s="12">
        <f t="shared" si="47"/>
        <v>1.0380353755342603E-2</v>
      </c>
    </row>
    <row r="89" spans="14:56">
      <c r="N89" s="11">
        <f>[1]Eq_de_Bateman_avec_RK1!F89</f>
        <v>7.25</v>
      </c>
      <c r="O89" s="11">
        <f>[1]Eq_de_Bateman_avec_RK1!G89</f>
        <v>228636000</v>
      </c>
      <c r="P89" s="10">
        <f>[1]Eq_de_Bateman_avec_RK1!I89*I$2/[1]Eq_de_Bateman_avec_RK1!I$2</f>
        <v>3.1373205668455522E-6</v>
      </c>
      <c r="Q89" s="10">
        <f>[1]Eq_de_Bateman_avec_RK1!K89*D$2/[1]Eq_de_Bateman_avec_RK1!K$2</f>
        <v>1.8210597244747552E-3</v>
      </c>
      <c r="R89" s="10">
        <f>[1]Eq_de_Bateman_avec_RK1!M89*E$2/[1]Eq_de_Bateman_avec_RK1!M$2</f>
        <v>8.7521051794227703E-4</v>
      </c>
      <c r="S89" s="10">
        <f>[1]Eq_de_Bateman_avec_RK1!O89*F$2/[1]Eq_de_Bateman_avec_RK1!O$2</f>
        <v>1.1672464429412161E-4</v>
      </c>
      <c r="T89" s="10">
        <f>[1]Eq_de_Bateman_avec_RK1!Q89*G$2/[1]Eq_de_Bateman_avec_RK1!Q$2</f>
        <v>6.0630509189965068E-5</v>
      </c>
      <c r="U89" s="10">
        <f>[1]Eq_de_Bateman_avec_RK1!S89*H$2/[1]Eq_de_Bateman_avec_RK1!S$2</f>
        <v>2.9988308317770875E-5</v>
      </c>
      <c r="V89" s="10">
        <f>[1]Eq_de_Bateman_avec_RK1!W89*K$2/[1]Eq_de_Bateman_avec_RK1!W$2</f>
        <v>1.6079011024802253E-5</v>
      </c>
      <c r="W89" s="10">
        <f>[1]Eq_de_Bateman_avec_RK1!Y89*J$2/[1]Eq_de_Bateman_avec_RK1!Y$2</f>
        <v>1.3389746250842873E-2</v>
      </c>
      <c r="AW89">
        <f t="shared" si="40"/>
        <v>7.25</v>
      </c>
      <c r="AX89" s="1">
        <f t="shared" si="41"/>
        <v>0.69606088555395995</v>
      </c>
      <c r="AY89" s="12">
        <f t="shared" si="42"/>
        <v>1.0727255480172462E-3</v>
      </c>
      <c r="AZ89" s="12">
        <f t="shared" si="43"/>
        <v>0.6252804649453706</v>
      </c>
      <c r="BA89" s="12">
        <f t="shared" si="44"/>
        <v>0.30177033168438677</v>
      </c>
      <c r="BB89" s="12">
        <f t="shared" si="45"/>
        <v>4.0414049774533077E-2</v>
      </c>
      <c r="BC89" s="12">
        <f t="shared" si="46"/>
        <v>2.1079453720911745E-2</v>
      </c>
      <c r="BD89" s="12">
        <f t="shared" si="47"/>
        <v>1.0382974326780378E-2</v>
      </c>
    </row>
    <row r="90" spans="14:56">
      <c r="N90" s="11">
        <f>[1]Eq_de_Bateman_avec_RK1!F90</f>
        <v>7.333333333333333</v>
      </c>
      <c r="O90" s="11">
        <f>[1]Eq_de_Bateman_avec_RK1!G90</f>
        <v>231264000</v>
      </c>
      <c r="P90" s="10">
        <f>[1]Eq_de_Bateman_avec_RK1!I90*I$2/[1]Eq_de_Bateman_avec_RK1!I$2</f>
        <v>3.0893320109340407E-6</v>
      </c>
      <c r="Q90" s="10">
        <f>[1]Eq_de_Bateman_avec_RK1!K90*D$2/[1]Eq_de_Bateman_avec_RK1!K$2</f>
        <v>1.8167430821838723E-3</v>
      </c>
      <c r="R90" s="10">
        <f>[1]Eq_de_Bateman_avec_RK1!M90*E$2/[1]Eq_de_Bateman_avec_RK1!M$2</f>
        <v>8.7581638541674059E-4</v>
      </c>
      <c r="S90" s="10">
        <f>[1]Eq_de_Bateman_avec_RK1!O90*F$2/[1]Eq_de_Bateman_avec_RK1!O$2</f>
        <v>1.1675873434111645E-4</v>
      </c>
      <c r="T90" s="10">
        <f>[1]Eq_de_Bateman_avec_RK1!Q90*G$2/[1]Eq_de_Bateman_avec_RK1!Q$2</f>
        <v>6.0689607761127389E-5</v>
      </c>
      <c r="U90" s="10">
        <f>[1]Eq_de_Bateman_avec_RK1!S90*H$2/[1]Eq_de_Bateman_avec_RK1!S$2</f>
        <v>2.9958674954351165E-5</v>
      </c>
      <c r="V90" s="10">
        <f>[1]Eq_de_Bateman_avec_RK1!W90*K$2/[1]Eq_de_Bateman_avec_RK1!W$2</f>
        <v>1.5768010203466455E-5</v>
      </c>
      <c r="W90" s="10">
        <f>[1]Eq_de_Bateman_avec_RK1!Y90*J$2/[1]Eq_de_Bateman_avec_RK1!Y$2</f>
        <v>1.3354744395004309E-2</v>
      </c>
      <c r="AW90">
        <f t="shared" si="40"/>
        <v>7.333333333333333</v>
      </c>
      <c r="AX90" s="1">
        <f t="shared" si="41"/>
        <v>0.69517857087896606</v>
      </c>
      <c r="AY90" s="12">
        <f t="shared" si="42"/>
        <v>1.0576577722651265E-3</v>
      </c>
      <c r="AZ90" s="12">
        <f t="shared" si="43"/>
        <v>0.62459001878172404</v>
      </c>
      <c r="BA90" s="12">
        <f t="shared" si="44"/>
        <v>0.30236250267934955</v>
      </c>
      <c r="BB90" s="12">
        <f t="shared" si="45"/>
        <v>4.0477161056088097E-2</v>
      </c>
      <c r="BC90" s="12">
        <f t="shared" si="46"/>
        <v>2.112678050421362E-2</v>
      </c>
      <c r="BD90" s="12">
        <f t="shared" si="47"/>
        <v>1.0385879206359592E-2</v>
      </c>
    </row>
    <row r="91" spans="14:56">
      <c r="N91" s="11">
        <f>[1]Eq_de_Bateman_avec_RK1!F91</f>
        <v>7.416666666666667</v>
      </c>
      <c r="O91" s="11">
        <f>[1]Eq_de_Bateman_avec_RK1!G91</f>
        <v>233892000</v>
      </c>
      <c r="P91" s="10">
        <f>[1]Eq_de_Bateman_avec_RK1!I91*I$2/[1]Eq_de_Bateman_avec_RK1!I$2</f>
        <v>3.042077489511325E-6</v>
      </c>
      <c r="Q91" s="10">
        <f>[1]Eq_de_Bateman_avec_RK1!K91*D$2/[1]Eq_de_Bateman_avec_RK1!K$2</f>
        <v>1.8124293576699279E-3</v>
      </c>
      <c r="R91" s="10">
        <f>[1]Eq_de_Bateman_avec_RK1!M91*E$2/[1]Eq_de_Bateman_avec_RK1!M$2</f>
        <v>8.7640139187584944E-4</v>
      </c>
      <c r="S91" s="10">
        <f>[1]Eq_de_Bateman_avec_RK1!O91*F$2/[1]Eq_de_Bateman_avec_RK1!O$2</f>
        <v>1.1679415996736513E-4</v>
      </c>
      <c r="T91" s="10">
        <f>[1]Eq_de_Bateman_avec_RK1!Q91*G$2/[1]Eq_de_Bateman_avec_RK1!Q$2</f>
        <v>6.0748465701867601E-5</v>
      </c>
      <c r="U91" s="10">
        <f>[1]Eq_de_Bateman_avec_RK1!S91*H$2/[1]Eq_de_Bateman_avec_RK1!S$2</f>
        <v>2.9929675642185385E-5</v>
      </c>
      <c r="V91" s="10">
        <f>[1]Eq_de_Bateman_avec_RK1!W91*K$2/[1]Eq_de_Bateman_avec_RK1!W$2</f>
        <v>1.5463100138159911E-5</v>
      </c>
      <c r="W91" s="10">
        <f>[1]Eq_de_Bateman_avec_RK1!Y91*J$2/[1]Eq_de_Bateman_avec_RK1!Y$2</f>
        <v>1.3319834036819586E-2</v>
      </c>
      <c r="AW91">
        <f t="shared" si="40"/>
        <v>7.416666666666667</v>
      </c>
      <c r="AX91" s="1">
        <f t="shared" si="41"/>
        <v>0.69429253805757396</v>
      </c>
      <c r="AY91" s="12">
        <f t="shared" si="42"/>
        <v>1.0428089066451362E-3</v>
      </c>
      <c r="AZ91" s="12">
        <f t="shared" si="43"/>
        <v>0.6239021633373687</v>
      </c>
      <c r="BA91" s="12">
        <f t="shared" si="44"/>
        <v>0.3029505900188168</v>
      </c>
      <c r="BB91" s="12">
        <f t="shared" si="45"/>
        <v>4.0541113448926164E-2</v>
      </c>
      <c r="BC91" s="12">
        <f t="shared" si="46"/>
        <v>2.1174257094828338E-2</v>
      </c>
      <c r="BD91" s="12">
        <f t="shared" si="47"/>
        <v>1.0389067193414857E-2</v>
      </c>
    </row>
    <row r="92" spans="14:56">
      <c r="N92" s="11">
        <f>[1]Eq_de_Bateman_avec_RK1!F92</f>
        <v>7.5</v>
      </c>
      <c r="O92" s="11">
        <f>[1]Eq_de_Bateman_avec_RK1!G92</f>
        <v>236520000</v>
      </c>
      <c r="P92" s="10">
        <f>[1]Eq_de_Bateman_avec_RK1!I92*I$2/[1]Eq_de_Bateman_avec_RK1!I$2</f>
        <v>2.9955457747623459E-6</v>
      </c>
      <c r="Q92" s="10">
        <f>[1]Eq_de_Bateman_avec_RK1!K92*D$2/[1]Eq_de_Bateman_avec_RK1!K$2</f>
        <v>1.808118700450395E-3</v>
      </c>
      <c r="R92" s="10">
        <f>[1]Eq_de_Bateman_avec_RK1!M92*E$2/[1]Eq_de_Bateman_avec_RK1!M$2</f>
        <v>8.7696569962857692E-4</v>
      </c>
      <c r="S92" s="10">
        <f>[1]Eq_de_Bateman_avec_RK1!O92*F$2/[1]Eq_de_Bateman_avec_RK1!O$2</f>
        <v>1.1683080470894354E-4</v>
      </c>
      <c r="T92" s="10">
        <f>[1]Eq_de_Bateman_avec_RK1!Q92*G$2/[1]Eq_de_Bateman_avec_RK1!Q$2</f>
        <v>6.0807089510081397E-5</v>
      </c>
      <c r="U92" s="10">
        <f>[1]Eq_de_Bateman_avec_RK1!S92*H$2/[1]Eq_de_Bateman_avec_RK1!S$2</f>
        <v>2.9901305171957939E-5</v>
      </c>
      <c r="V92" s="10">
        <f>[1]Eq_de_Bateman_avec_RK1!W92*K$2/[1]Eq_de_Bateman_avec_RK1!W$2</f>
        <v>1.5164161346209016E-5</v>
      </c>
      <c r="W92" s="10">
        <f>[1]Eq_de_Bateman_avec_RK1!Y92*J$2/[1]Eq_de_Bateman_avec_RK1!Y$2</f>
        <v>1.3285014937106505E-2</v>
      </c>
      <c r="AW92">
        <f t="shared" si="40"/>
        <v>7.5</v>
      </c>
      <c r="AX92" s="1">
        <f t="shared" si="41"/>
        <v>0.69340283135563319</v>
      </c>
      <c r="AY92" s="12">
        <f t="shared" si="42"/>
        <v>1.028175632048703E-3</v>
      </c>
      <c r="AZ92" s="12">
        <f t="shared" si="43"/>
        <v>0.62321690922834982</v>
      </c>
      <c r="BA92" s="12">
        <f t="shared" si="44"/>
        <v>0.30353462430976352</v>
      </c>
      <c r="BB92" s="12">
        <f t="shared" si="45"/>
        <v>4.0605868135566638E-2</v>
      </c>
      <c r="BC92" s="12">
        <f t="shared" si="46"/>
        <v>2.1221885743775527E-2</v>
      </c>
      <c r="BD92" s="12">
        <f t="shared" si="47"/>
        <v>1.0392536950495855E-2</v>
      </c>
    </row>
    <row r="93" spans="14:56">
      <c r="N93" s="11">
        <f>[1]Eq_de_Bateman_avec_RK1!F93</f>
        <v>7.583333333333333</v>
      </c>
      <c r="O93" s="11">
        <f>[1]Eq_de_Bateman_avec_RK1!G93</f>
        <v>239148000</v>
      </c>
      <c r="P93" s="10">
        <f>[1]Eq_de_Bateman_avec_RK1!I93*I$2/[1]Eq_de_Bateman_avec_RK1!I$2</f>
        <v>2.9497258106130614E-6</v>
      </c>
      <c r="Q93" s="10">
        <f>[1]Eq_de_Bateman_avec_RK1!K93*D$2/[1]Eq_de_Bateman_avec_RK1!K$2</f>
        <v>1.8038112567090488E-3</v>
      </c>
      <c r="R93" s="10">
        <f>[1]Eq_de_Bateman_avec_RK1!M93*E$2/[1]Eq_de_Bateman_avec_RK1!M$2</f>
        <v>8.7750947037816605E-4</v>
      </c>
      <c r="S93" s="10">
        <f>[1]Eq_de_Bateman_avec_RK1!O93*F$2/[1]Eq_de_Bateman_avec_RK1!O$2</f>
        <v>1.1686855598722389E-4</v>
      </c>
      <c r="T93" s="10">
        <f>[1]Eq_de_Bateman_avec_RK1!Q93*G$2/[1]Eq_de_Bateman_avec_RK1!Q$2</f>
        <v>6.0865485207293032E-5</v>
      </c>
      <c r="U93" s="10">
        <f>[1]Eq_de_Bateman_avec_RK1!S93*H$2/[1]Eq_de_Bateman_avec_RK1!S$2</f>
        <v>2.9873557950221839E-5</v>
      </c>
      <c r="V93" s="10">
        <f>[1]Eq_de_Bateman_avec_RK1!W93*K$2/[1]Eq_de_Bateman_avec_RK1!W$2</f>
        <v>1.4871076689342086E-5</v>
      </c>
      <c r="W93" s="10">
        <f>[1]Eq_de_Bateman_avec_RK1!Y93*J$2/[1]Eq_de_Bateman_avec_RK1!Y$2</f>
        <v>1.3250286857308096E-2</v>
      </c>
      <c r="AW93">
        <f t="shared" si="40"/>
        <v>7.583333333333333</v>
      </c>
      <c r="AX93" s="1">
        <f t="shared" si="41"/>
        <v>0.69250949486623781</v>
      </c>
      <c r="AY93" s="12">
        <f t="shared" si="42"/>
        <v>1.0137546822538666E-3</v>
      </c>
      <c r="AZ93" s="12">
        <f t="shared" si="43"/>
        <v>0.62253426638826692</v>
      </c>
      <c r="BA93" s="12">
        <f t="shared" si="44"/>
        <v>0.3041146359032072</v>
      </c>
      <c r="BB93" s="12">
        <f t="shared" si="45"/>
        <v>4.0671387470811865E-2</v>
      </c>
      <c r="BC93" s="12">
        <f t="shared" si="46"/>
        <v>2.1269668545136688E-2</v>
      </c>
      <c r="BD93" s="12">
        <f t="shared" si="47"/>
        <v>1.0396287010323364E-2</v>
      </c>
    </row>
    <row r="94" spans="14:56">
      <c r="N94" s="11">
        <f>[1]Eq_de_Bateman_avec_RK1!F94</f>
        <v>7.666666666666667</v>
      </c>
      <c r="O94" s="11">
        <f>[1]Eq_de_Bateman_avec_RK1!G94</f>
        <v>241776000</v>
      </c>
      <c r="P94" s="10">
        <f>[1]Eq_de_Bateman_avec_RK1!I94*I$2/[1]Eq_de_Bateman_avec_RK1!I$2</f>
        <v>2.9046067101034952E-6</v>
      </c>
      <c r="Q94" s="10">
        <f>[1]Eq_de_Bateman_avec_RK1!K94*D$2/[1]Eq_de_Bateman_avec_RK1!K$2</f>
        <v>1.7995071693596605E-3</v>
      </c>
      <c r="R94" s="10">
        <f>[1]Eq_de_Bateman_avec_RK1!M94*E$2/[1]Eq_de_Bateman_avec_RK1!M$2</f>
        <v>8.780328652137978E-4</v>
      </c>
      <c r="S94" s="10">
        <f>[1]Eq_de_Bateman_avec_RK1!O94*F$2/[1]Eq_de_Bateman_avec_RK1!O$2</f>
        <v>1.1690730499745978E-4</v>
      </c>
      <c r="T94" s="10">
        <f>[1]Eq_de_Bateman_avec_RK1!Q94*G$2/[1]Eq_de_Bateman_avec_RK1!Q$2</f>
        <v>6.0923658356164804E-5</v>
      </c>
      <c r="U94" s="10">
        <f>[1]Eq_de_Bateman_avec_RK1!S94*H$2/[1]Eq_de_Bateman_avec_RK1!S$2</f>
        <v>2.9846428021553488E-5</v>
      </c>
      <c r="V94" s="10">
        <f>[1]Eq_de_Bateman_avec_RK1!W94*K$2/[1]Eq_de_Bateman_avec_RK1!W$2</f>
        <v>1.4583731327688249E-5</v>
      </c>
      <c r="W94" s="10">
        <f>[1]Eq_de_Bateman_avec_RK1!Y94*J$2/[1]Eq_de_Bateman_avec_RK1!Y$2</f>
        <v>1.3215649559491002E-2</v>
      </c>
      <c r="AW94">
        <f t="shared" si="40"/>
        <v>7.666666666666667</v>
      </c>
      <c r="AX94" s="1">
        <f t="shared" si="41"/>
        <v>0.69161257250504915</v>
      </c>
      <c r="AY94" s="12">
        <f t="shared" si="42"/>
        <v>9.99542843041051E-4</v>
      </c>
      <c r="AZ94" s="12">
        <f t="shared" si="43"/>
        <v>0.62185424408810763</v>
      </c>
      <c r="BA94" s="12">
        <f t="shared" si="44"/>
        <v>0.30469065489663733</v>
      </c>
      <c r="BB94" s="12">
        <f t="shared" si="45"/>
        <v>4.0737634948332456E-2</v>
      </c>
      <c r="BC94" s="12">
        <f t="shared" si="46"/>
        <v>2.1317607441389084E-2</v>
      </c>
      <c r="BD94" s="12">
        <f t="shared" si="47"/>
        <v>1.040031578249234E-2</v>
      </c>
    </row>
    <row r="95" spans="14:56">
      <c r="N95" s="11">
        <f>[1]Eq_de_Bateman_avec_RK1!F95</f>
        <v>7.75</v>
      </c>
      <c r="O95" s="11">
        <f>[1]Eq_de_Bateman_avec_RK1!G95</f>
        <v>244404000</v>
      </c>
      <c r="P95" s="10">
        <f>[1]Eq_de_Bateman_avec_RK1!I95*I$2/[1]Eq_de_Bateman_avec_RK1!I$2</f>
        <v>2.8601777528009581E-6</v>
      </c>
      <c r="Q95" s="10">
        <f>[1]Eq_de_Bateman_avec_RK1!K95*D$2/[1]Eq_de_Bateman_avec_RK1!K$2</f>
        <v>1.7952065781084983E-3</v>
      </c>
      <c r="R95" s="10">
        <f>[1]Eq_de_Bateman_avec_RK1!M95*E$2/[1]Eq_de_Bateman_avec_RK1!M$2</f>
        <v>8.7853604460256477E-4</v>
      </c>
      <c r="S95" s="10">
        <f>[1]Eq_de_Bateman_avec_RK1!O95*F$2/[1]Eq_de_Bateman_avec_RK1!O$2</f>
        <v>1.1694694660046903E-4</v>
      </c>
      <c r="T95" s="10">
        <f>[1]Eq_de_Bateman_avec_RK1!Q95*G$2/[1]Eq_de_Bateman_avec_RK1!Q$2</f>
        <v>6.0981614077480351E-5</v>
      </c>
      <c r="U95" s="10">
        <f>[1]Eq_de_Bateman_avec_RK1!S95*H$2/[1]Eq_de_Bateman_avec_RK1!S$2</f>
        <v>2.981990908988568E-5</v>
      </c>
      <c r="V95" s="10">
        <f>[1]Eq_de_Bateman_avec_RK1!W95*K$2/[1]Eq_de_Bateman_avec_RK1!W$2</f>
        <v>1.4302012674678913E-5</v>
      </c>
      <c r="W95" s="10">
        <f>[1]Eq_de_Bateman_avec_RK1!Y95*J$2/[1]Eq_de_Bateman_avec_RK1!Y$2</f>
        <v>1.3181102806343846E-2</v>
      </c>
      <c r="AW95">
        <f t="shared" si="40"/>
        <v>7.75</v>
      </c>
      <c r="AX95" s="1">
        <f t="shared" si="41"/>
        <v>0.69071210800583893</v>
      </c>
      <c r="AY95" s="12">
        <f t="shared" si="42"/>
        <v>9.8553695132397117E-4</v>
      </c>
      <c r="AZ95" s="12">
        <f t="shared" si="43"/>
        <v>0.62117685095554176</v>
      </c>
      <c r="BA95" s="12">
        <f t="shared" si="44"/>
        <v>0.30526271113642206</v>
      </c>
      <c r="BB95" s="12">
        <f t="shared" si="45"/>
        <v>4.0804575168204203E-2</v>
      </c>
      <c r="BC95" s="12">
        <f t="shared" si="46"/>
        <v>2.1365704228577809E-2</v>
      </c>
      <c r="BD95" s="12">
        <f t="shared" si="47"/>
        <v>1.0404621559930287E-2</v>
      </c>
    </row>
    <row r="96" spans="14:56">
      <c r="N96" s="11">
        <f>[1]Eq_de_Bateman_avec_RK1!F96</f>
        <v>7.833333333333333</v>
      </c>
      <c r="O96" s="11">
        <f>[1]Eq_de_Bateman_avec_RK1!G96</f>
        <v>247032000</v>
      </c>
      <c r="P96" s="10">
        <f>[1]Eq_de_Bateman_avec_RK1!I96*I$2/[1]Eq_de_Bateman_avec_RK1!I$2</f>
        <v>2.816428382252842E-6</v>
      </c>
      <c r="Q96" s="10">
        <f>[1]Eq_de_Bateman_avec_RK1!K96*D$2/[1]Eq_de_Bateman_avec_RK1!K$2</f>
        <v>1.7909096195156563E-3</v>
      </c>
      <c r="R96" s="10">
        <f>[1]Eq_de_Bateman_avec_RK1!M96*E$2/[1]Eq_de_Bateman_avec_RK1!M$2</f>
        <v>8.7901916838174071E-4</v>
      </c>
      <c r="S96" s="10">
        <f>[1]Eq_de_Bateman_avec_RK1!O96*F$2/[1]Eq_de_Bateman_avec_RK1!O$2</f>
        <v>1.1698737921732819E-4</v>
      </c>
      <c r="T96" s="10">
        <f>[1]Eq_de_Bateman_avec_RK1!Q96*G$2/[1]Eq_de_Bateman_avec_RK1!Q$2</f>
        <v>6.1039357066616884E-5</v>
      </c>
      <c r="U96" s="10">
        <f>[1]Eq_de_Bateman_avec_RK1!S96*H$2/[1]Eq_de_Bateman_avec_RK1!S$2</f>
        <v>2.9793994539045083E-5</v>
      </c>
      <c r="V96" s="10">
        <f>[1]Eq_de_Bateman_avec_RK1!W96*K$2/[1]Eq_de_Bateman_avec_RK1!W$2</f>
        <v>1.4025810352834198E-5</v>
      </c>
      <c r="W96" s="10">
        <f>[1]Eq_de_Bateman_avec_RK1!Y96*J$2/[1]Eq_de_Bateman_avec_RK1!Y$2</f>
        <v>1.31466463611756E-2</v>
      </c>
      <c r="AW96">
        <f t="shared" si="40"/>
        <v>7.833333333333333</v>
      </c>
      <c r="AX96" s="1">
        <f t="shared" si="41"/>
        <v>0.68980814491624298</v>
      </c>
      <c r="AY96" s="12">
        <f t="shared" si="42"/>
        <v>9.7173389429544338E-4</v>
      </c>
      <c r="AZ96" s="12">
        <f t="shared" si="43"/>
        <v>0.62050209499369313</v>
      </c>
      <c r="BA96" s="12">
        <f t="shared" si="44"/>
        <v>0.30583083422019214</v>
      </c>
      <c r="BB96" s="12">
        <f t="shared" si="45"/>
        <v>4.0872173805369352E-2</v>
      </c>
      <c r="BC96" s="12">
        <f t="shared" si="46"/>
        <v>2.1413960561330939E-2</v>
      </c>
      <c r="BD96" s="12">
        <f t="shared" si="47"/>
        <v>1.040920252511908E-2</v>
      </c>
    </row>
    <row r="97" spans="14:56">
      <c r="N97" s="11">
        <f>[1]Eq_de_Bateman_avec_RK1!F97</f>
        <v>7.916666666666667</v>
      </c>
      <c r="O97" s="11">
        <f>[1]Eq_de_Bateman_avec_RK1!G97</f>
        <v>249660000</v>
      </c>
      <c r="P97" s="10">
        <f>[1]Eq_de_Bateman_avec_RK1!I97*I$2/[1]Eq_de_Bateman_avec_RK1!I$2</f>
        <v>2.7733482034783786E-6</v>
      </c>
      <c r="Q97" s="10">
        <f>[1]Eq_de_Bateman_avec_RK1!K97*D$2/[1]Eq_de_Bateman_avec_RK1!K$2</f>
        <v>1.7866164270552414E-3</v>
      </c>
      <c r="R97" s="10">
        <f>[1]Eq_de_Bateman_avec_RK1!M97*E$2/[1]Eq_de_Bateman_avec_RK1!M$2</f>
        <v>8.7948239575134143E-4</v>
      </c>
      <c r="S97" s="10">
        <f>[1]Eq_de_Bateman_avec_RK1!O97*F$2/[1]Eq_de_Bateman_avec_RK1!O$2</f>
        <v>1.1702850472699554E-4</v>
      </c>
      <c r="T97" s="10">
        <f>[1]Eq_de_Bateman_avec_RK1!Q97*G$2/[1]Eq_de_Bateman_avec_RK1!Q$2</f>
        <v>6.1096891609520548E-5</v>
      </c>
      <c r="U97" s="10">
        <f>[1]Eq_de_Bateman_avec_RK1!S97*H$2/[1]Eq_de_Bateman_avec_RK1!S$2</f>
        <v>2.9768677452519751E-5</v>
      </c>
      <c r="V97" s="10">
        <f>[1]Eq_de_Bateman_avec_RK1!W97*K$2/[1]Eq_de_Bateman_avec_RK1!W$2</f>
        <v>1.3755016150416858E-5</v>
      </c>
      <c r="W97" s="10">
        <f>[1]Eq_de_Bateman_avec_RK1!Y97*J$2/[1]Eq_de_Bateman_avec_RK1!Y$2</f>
        <v>1.3112279987913967E-2</v>
      </c>
      <c r="AW97">
        <f t="shared" si="40"/>
        <v>7.916666666666667</v>
      </c>
      <c r="AX97" s="1">
        <f t="shared" si="41"/>
        <v>0.6889007265937197</v>
      </c>
      <c r="AY97" s="12">
        <f t="shared" si="42"/>
        <v>9.5813060858785206E-4</v>
      </c>
      <c r="AZ97" s="12">
        <f t="shared" si="43"/>
        <v>0.61982998359940389</v>
      </c>
      <c r="BA97" s="12">
        <f t="shared" si="44"/>
        <v>0.3063950534992021</v>
      </c>
      <c r="BB97" s="12">
        <f t="shared" si="45"/>
        <v>4.0940397578995737E-2</v>
      </c>
      <c r="BC97" s="12">
        <f t="shared" si="46"/>
        <v>2.1462377957722368E-2</v>
      </c>
      <c r="BD97" s="12">
        <f t="shared" si="47"/>
        <v>1.0414056756088001E-2</v>
      </c>
    </row>
    <row r="98" spans="14:56">
      <c r="N98" s="11">
        <f>[1]Eq_de_Bateman_avec_RK1!F98</f>
        <v>8</v>
      </c>
      <c r="O98" s="11">
        <f>[1]Eq_de_Bateman_avec_RK1!G98</f>
        <v>252288000</v>
      </c>
      <c r="P98" s="10">
        <f>[1]Eq_de_Bateman_avec_RK1!I98*I$2/[1]Eq_de_Bateman_avec_RK1!I$2</f>
        <v>2.7309269804987555E-6</v>
      </c>
      <c r="Q98" s="10">
        <f>[1]Eq_de_Bateman_avec_RK1!K98*D$2/[1]Eq_de_Bateman_avec_RK1!K$2</f>
        <v>1.7823271311744287E-3</v>
      </c>
      <c r="R98" s="10">
        <f>[1]Eq_de_Bateman_avec_RK1!M98*E$2/[1]Eq_de_Bateman_avec_RK1!M$2</f>
        <v>8.799258852669659E-4</v>
      </c>
      <c r="S98" s="10">
        <f>[1]Eq_de_Bateman_avec_RK1!O98*F$2/[1]Eq_de_Bateman_avec_RK1!O$2</f>
        <v>1.1707022836678124E-4</v>
      </c>
      <c r="T98" s="10">
        <f>[1]Eq_de_Bateman_avec_RK1!Q98*G$2/[1]Eq_de_Bateman_avec_RK1!Q$2</f>
        <v>6.1154221598199064E-5</v>
      </c>
      <c r="U98" s="10">
        <f>[1]Eq_de_Bateman_avec_RK1!S98*H$2/[1]Eq_de_Bateman_avec_RK1!S$2</f>
        <v>2.9743950632481374E-5</v>
      </c>
      <c r="V98" s="10">
        <f>[1]Eq_de_Bateman_avec_RK1!W98*K$2/[1]Eq_de_Bateman_avec_RK1!W$2</f>
        <v>1.3489523978936744E-5</v>
      </c>
      <c r="W98" s="10">
        <f>[1]Eq_de_Bateman_avec_RK1!Y98*J$2/[1]Eq_de_Bateman_avec_RK1!Y$2</f>
        <v>1.307800345110376E-2</v>
      </c>
      <c r="AW98">
        <f t="shared" si="40"/>
        <v>8</v>
      </c>
      <c r="AX98" s="1">
        <f t="shared" si="41"/>
        <v>0.68798989620170548</v>
      </c>
      <c r="AY98" s="12">
        <f t="shared" si="42"/>
        <v>9.4472407944803276E-4</v>
      </c>
      <c r="AZ98" s="12">
        <f t="shared" si="43"/>
        <v>0.61916052358100382</v>
      </c>
      <c r="BA98" s="12">
        <f t="shared" si="44"/>
        <v>0.3069553980806678</v>
      </c>
      <c r="BB98" s="12">
        <f t="shared" si="45"/>
        <v>4.1009214222707854E-2</v>
      </c>
      <c r="BC98" s="12">
        <f t="shared" si="46"/>
        <v>2.1510957803986843E-2</v>
      </c>
      <c r="BD98" s="12">
        <f t="shared" si="47"/>
        <v>1.0419182232185581E-2</v>
      </c>
    </row>
    <row r="99" spans="14:56">
      <c r="N99" s="11">
        <f>[1]Eq_de_Bateman_avec_RK1!F99</f>
        <v>8.0833333333333339</v>
      </c>
      <c r="O99" s="11">
        <f>[1]Eq_de_Bateman_avec_RK1!G99</f>
        <v>254916000</v>
      </c>
      <c r="P99" s="10">
        <f>[1]Eq_de_Bateman_avec_RK1!I99*I$2/[1]Eq_de_Bateman_avec_RK1!I$2</f>
        <v>2.6891546339050222E-6</v>
      </c>
      <c r="Q99" s="10">
        <f>[1]Eq_de_Bateman_avec_RK1!K99*D$2/[1]Eq_de_Bateman_avec_RK1!K$2</f>
        <v>1.7780418593514157E-3</v>
      </c>
      <c r="R99" s="10">
        <f>[1]Eq_de_Bateman_avec_RK1!M99*E$2/[1]Eq_de_Bateman_avec_RK1!M$2</f>
        <v>8.8034979483291877E-4</v>
      </c>
      <c r="S99" s="10">
        <f>[1]Eq_de_Bateman_avec_RK1!O99*F$2/[1]Eq_de_Bateman_avec_RK1!O$2</f>
        <v>1.1711245863558573E-4</v>
      </c>
      <c r="T99" s="10">
        <f>[1]Eq_de_Bateman_avec_RK1!Q99*G$2/[1]Eq_de_Bateman_avec_RK1!Q$2</f>
        <v>6.121135054574546E-5</v>
      </c>
      <c r="U99" s="10">
        <f>[1]Eq_de_Bateman_avec_RK1!S99*H$2/[1]Eq_de_Bateman_avec_RK1!S$2</f>
        <v>2.9719806618086256E-5</v>
      </c>
      <c r="V99" s="10">
        <f>[1]Eq_de_Bateman_avec_RK1!W99*K$2/[1]Eq_de_Bateman_avec_RK1!W$2</f>
        <v>1.3229229831489094E-5</v>
      </c>
      <c r="W99" s="10">
        <f>[1]Eq_de_Bateman_avec_RK1!Y99*J$2/[1]Eq_de_Bateman_avec_RK1!Y$2</f>
        <v>1.3043816515905294E-2</v>
      </c>
      <c r="AW99">
        <f t="shared" si="40"/>
        <v>8.0833333333333339</v>
      </c>
      <c r="AX99" s="1">
        <f t="shared" si="41"/>
        <v>0.68707569670596358</v>
      </c>
      <c r="AY99" s="12">
        <f t="shared" si="42"/>
        <v>9.3151133992633946E-4</v>
      </c>
      <c r="AZ99" s="12">
        <f t="shared" si="43"/>
        <v>0.61849372117559853</v>
      </c>
      <c r="BA99" s="12">
        <f t="shared" si="44"/>
        <v>0.30751189683008129</v>
      </c>
      <c r="BB99" s="12">
        <f t="shared" si="45"/>
        <v>4.1078592455664698E-2</v>
      </c>
      <c r="BC99" s="12">
        <f t="shared" si="46"/>
        <v>2.1559701359091646E-2</v>
      </c>
      <c r="BD99" s="12">
        <f t="shared" si="47"/>
        <v>1.0424576839637502E-2</v>
      </c>
    </row>
    <row r="100" spans="14:56">
      <c r="N100" s="11">
        <f>[1]Eq_de_Bateman_avec_RK1!F100</f>
        <v>8.1666666666666661</v>
      </c>
      <c r="O100" s="11">
        <f>[1]Eq_de_Bateman_avec_RK1!G100</f>
        <v>257544000</v>
      </c>
      <c r="P100" s="10">
        <f>[1]Eq_de_Bateman_avec_RK1!I100*I$2/[1]Eq_de_Bateman_avec_RK1!I$2</f>
        <v>2.6480212384631899E-6</v>
      </c>
      <c r="Q100" s="10">
        <f>[1]Eq_de_Bateman_avec_RK1!K100*D$2/[1]Eq_de_Bateman_avec_RK1!K$2</f>
        <v>1.7737607361522879E-3</v>
      </c>
      <c r="R100" s="10">
        <f>[1]Eq_de_Bateman_avec_RK1!M100*E$2/[1]Eq_de_Bateman_avec_RK1!M$2</f>
        <v>8.8075428169560128E-4</v>
      </c>
      <c r="S100" s="10">
        <f>[1]Eq_de_Bateman_avec_RK1!O100*F$2/[1]Eq_de_Bateman_avec_RK1!O$2</f>
        <v>1.1715510719982984E-4</v>
      </c>
      <c r="T100" s="10">
        <f>[1]Eq_de_Bateman_avec_RK1!Q100*G$2/[1]Eq_de_Bateman_avec_RK1!Q$2</f>
        <v>6.1268281600905934E-5</v>
      </c>
      <c r="U100" s="10">
        <f>[1]Eq_de_Bateman_avec_RK1!S100*H$2/[1]Eq_de_Bateman_avec_RK1!S$2</f>
        <v>2.9696237703078363E-5</v>
      </c>
      <c r="V100" s="10">
        <f>[1]Eq_de_Bateman_avec_RK1!W100*K$2/[1]Eq_de_Bateman_avec_RK1!W$2</f>
        <v>1.29740317419103E-5</v>
      </c>
      <c r="W100" s="10">
        <f>[1]Eq_de_Bateman_avec_RK1!Y100*J$2/[1]Eq_de_Bateman_avec_RK1!Y$2</f>
        <v>1.3009718948092774E-2</v>
      </c>
      <c r="AW100">
        <f t="shared" si="40"/>
        <v>8.1666666666666661</v>
      </c>
      <c r="AX100" s="1">
        <f t="shared" si="41"/>
        <v>0.68615817087111541</v>
      </c>
      <c r="AY100" s="12">
        <f t="shared" si="42"/>
        <v>9.1848947007965942E-4</v>
      </c>
      <c r="AZ100" s="12">
        <f t="shared" si="43"/>
        <v>0.61782958206589</v>
      </c>
      <c r="BA100" s="12">
        <f t="shared" si="44"/>
        <v>0.30806457837350315</v>
      </c>
      <c r="BB100" s="12">
        <f t="shared" si="45"/>
        <v>4.1148501954460293E-2</v>
      </c>
      <c r="BC100" s="12">
        <f t="shared" si="46"/>
        <v>2.1608609759169149E-2</v>
      </c>
      <c r="BD100" s="12">
        <f t="shared" si="47"/>
        <v>1.043023837689777E-2</v>
      </c>
    </row>
    <row r="101" spans="14:56">
      <c r="N101" s="11">
        <f>[1]Eq_de_Bateman_avec_RK1!F101</f>
        <v>8.25</v>
      </c>
      <c r="O101" s="11">
        <f>[1]Eq_de_Bateman_avec_RK1!G101</f>
        <v>260172000</v>
      </c>
      <c r="P101" s="10">
        <f>[1]Eq_de_Bateman_avec_RK1!I101*I$2/[1]Eq_de_Bateman_avec_RK1!I$2</f>
        <v>2.6075170207559671E-6</v>
      </c>
      <c r="Q101" s="10">
        <f>[1]Eq_de_Bateman_avec_RK1!K101*D$2/[1]Eq_de_Bateman_avec_RK1!K$2</f>
        <v>1.7694838832868238E-3</v>
      </c>
      <c r="R101" s="10">
        <f>[1]Eq_de_Bateman_avec_RK1!M101*E$2/[1]Eq_de_Bateman_avec_RK1!M$2</f>
        <v>8.8113950243716725E-4</v>
      </c>
      <c r="S101" s="10">
        <f>[1]Eq_de_Bateman_avec_RK1!O101*F$2/[1]Eq_de_Bateman_avec_RK1!O$2</f>
        <v>1.171980888020019E-4</v>
      </c>
      <c r="T101" s="10">
        <f>[1]Eq_de_Bateman_avec_RK1!Q101*G$2/[1]Eq_de_Bateman_avec_RK1!Q$2</f>
        <v>6.1325017562204972E-5</v>
      </c>
      <c r="U101" s="10">
        <f>[1]Eq_de_Bateman_avec_RK1!S101*H$2/[1]Eq_de_Bateman_avec_RK1!S$2</f>
        <v>2.9673235952716918E-5</v>
      </c>
      <c r="V101" s="10">
        <f>[1]Eq_de_Bateman_avec_RK1!W101*K$2/[1]Eq_de_Bateman_avec_RK1!W$2</f>
        <v>1.2723829744735094E-5</v>
      </c>
      <c r="W101" s="10">
        <f>[1]Eq_de_Bateman_avec_RK1!Y101*J$2/[1]Eq_de_Bateman_avec_RK1!Y$2</f>
        <v>1.2975710514052691E-2</v>
      </c>
      <c r="AW101">
        <f t="shared" si="40"/>
        <v>8.25</v>
      </c>
      <c r="AX101" s="1">
        <f t="shared" si="41"/>
        <v>0.68523736125735191</v>
      </c>
      <c r="AY101" s="12">
        <f t="shared" si="42"/>
        <v>9.0565559618814768E-4</v>
      </c>
      <c r="AZ101" s="12">
        <f t="shared" si="43"/>
        <v>0.61716811139654348</v>
      </c>
      <c r="BA101" s="12">
        <f t="shared" si="44"/>
        <v>0.30861347109983084</v>
      </c>
      <c r="BB101" s="12">
        <f t="shared" si="45"/>
        <v>4.121891332582301E-2</v>
      </c>
      <c r="BC101" s="12">
        <f t="shared" si="46"/>
        <v>2.1657684021814387E-2</v>
      </c>
      <c r="BD101" s="12">
        <f t="shared" si="47"/>
        <v>1.04361645597999E-2</v>
      </c>
    </row>
    <row r="102" spans="14:56">
      <c r="N102" s="11">
        <f>[1]Eq_de_Bateman_avec_RK1!F102</f>
        <v>8.3333333333333339</v>
      </c>
      <c r="O102" s="11">
        <f>[1]Eq_de_Bateman_avec_RK1!G102</f>
        <v>262800000</v>
      </c>
      <c r="P102" s="10">
        <f>[1]Eq_de_Bateman_avec_RK1!I102*I$2/[1]Eq_de_Bateman_avec_RK1!I$2</f>
        <v>2.5676323568605654E-6</v>
      </c>
      <c r="Q102" s="10">
        <f>[1]Eq_de_Bateman_avec_RK1!K102*D$2/[1]Eq_de_Bateman_avec_RK1!K$2</f>
        <v>1.7652114196632519E-3</v>
      </c>
      <c r="R102" s="10">
        <f>[1]Eq_de_Bateman_avec_RK1!M102*E$2/[1]Eq_de_Bateman_avec_RK1!M$2</f>
        <v>8.8150561296943886E-4</v>
      </c>
      <c r="S102" s="10">
        <f>[1]Eq_de_Bateman_avec_RK1!O102*F$2/[1]Eq_de_Bateman_avec_RK1!O$2</f>
        <v>1.1724132117174928E-4</v>
      </c>
      <c r="T102" s="10">
        <f>[1]Eq_de_Bateman_avec_RK1!Q102*G$2/[1]Eq_de_Bateman_avec_RK1!Q$2</f>
        <v>6.1381560891640046E-5</v>
      </c>
      <c r="U102" s="10">
        <f>[1]Eq_de_Bateman_avec_RK1!S102*H$2/[1]Eq_de_Bateman_avec_RK1!S$2</f>
        <v>2.9650793220050545E-5</v>
      </c>
      <c r="V102" s="10">
        <f>[1]Eq_de_Bateman_avec_RK1!W102*K$2/[1]Eq_de_Bateman_avec_RK1!W$2</f>
        <v>1.2478525835939442E-5</v>
      </c>
      <c r="W102" s="10">
        <f>[1]Eq_de_Bateman_avec_RK1!Y102*J$2/[1]Eq_de_Bateman_avec_RK1!Y$2</f>
        <v>1.2941790980782217E-2</v>
      </c>
      <c r="AW102">
        <f t="shared" si="40"/>
        <v>8.3333333333333339</v>
      </c>
      <c r="AX102" s="1">
        <f t="shared" si="41"/>
        <v>0.68431331021731612</v>
      </c>
      <c r="AY102" s="12">
        <f t="shared" si="42"/>
        <v>8.930068899854509E-4</v>
      </c>
      <c r="AZ102" s="12">
        <f t="shared" si="43"/>
        <v>0.61650931379011142</v>
      </c>
      <c r="BA102" s="12">
        <f t="shared" si="44"/>
        <v>0.30915860316304555</v>
      </c>
      <c r="BB102" s="12">
        <f t="shared" si="45"/>
        <v>4.1289798080090888E-2</v>
      </c>
      <c r="BC102" s="12">
        <f t="shared" si="46"/>
        <v>2.1706925050251655E-2</v>
      </c>
      <c r="BD102" s="12">
        <f t="shared" si="47"/>
        <v>1.0442353026514842E-2</v>
      </c>
    </row>
    <row r="103" spans="14:56">
      <c r="N103" s="11">
        <f>[1]Eq_de_Bateman_avec_RK1!F103</f>
        <v>8.4166666666666661</v>
      </c>
      <c r="O103" s="11">
        <f>[1]Eq_de_Bateman_avec_RK1!G103</f>
        <v>265428000</v>
      </c>
      <c r="P103" s="10">
        <f>[1]Eq_de_Bateman_avec_RK1!I103*I$2/[1]Eq_de_Bateman_avec_RK1!I$2</f>
        <v>2.5283577700620292E-6</v>
      </c>
      <c r="Q103" s="10">
        <f>[1]Eq_de_Bateman_avec_RK1!K103*D$2/[1]Eq_de_Bateman_avec_RK1!K$2</f>
        <v>1.7609434614419869E-3</v>
      </c>
      <c r="R103" s="10">
        <f>[1]Eq_de_Bateman_avec_RK1!M103*E$2/[1]Eq_de_Bateman_avec_RK1!M$2</f>
        <v>8.8185276852807443E-4</v>
      </c>
      <c r="S103" s="10">
        <f>[1]Eq_de_Bateman_avec_RK1!O103*F$2/[1]Eq_de_Bateman_avec_RK1!O$2</f>
        <v>1.1728472493944412E-4</v>
      </c>
      <c r="T103" s="10">
        <f>[1]Eq_de_Bateman_avec_RK1!Q103*G$2/[1]Eq_de_Bateman_avec_RK1!Q$2</f>
        <v>6.1437913727958383E-5</v>
      </c>
      <c r="U103" s="10">
        <f>[1]Eq_de_Bateman_avec_RK1!S103*H$2/[1]Eq_de_Bateman_avec_RK1!S$2</f>
        <v>2.9628901161559113E-5</v>
      </c>
      <c r="V103" s="10">
        <f>[1]Eq_de_Bateman_avec_RK1!W103*K$2/[1]Eq_de_Bateman_avec_RK1!W$2</f>
        <v>1.223802393445373E-5</v>
      </c>
      <c r="W103" s="10">
        <f>[1]Eq_de_Bateman_avec_RK1!Y103*J$2/[1]Eq_de_Bateman_avec_RK1!Y$2</f>
        <v>1.2907960115887619E-2</v>
      </c>
      <c r="AW103">
        <f t="shared" si="40"/>
        <v>8.4166666666666661</v>
      </c>
      <c r="AX103" s="1">
        <f t="shared" si="41"/>
        <v>0.68338605989315515</v>
      </c>
      <c r="AY103" s="12">
        <f t="shared" si="42"/>
        <v>8.8054056790219594E-4</v>
      </c>
      <c r="AZ103" s="12">
        <f t="shared" si="43"/>
        <v>0.6158531933625272</v>
      </c>
      <c r="BA103" s="12">
        <f t="shared" si="44"/>
        <v>0.30970000248443419</v>
      </c>
      <c r="BB103" s="12">
        <f t="shared" si="45"/>
        <v>4.1361128605440473E-2</v>
      </c>
      <c r="BC103" s="12">
        <f t="shared" si="46"/>
        <v>2.1756333637373993E-2</v>
      </c>
      <c r="BD103" s="12">
        <f t="shared" si="47"/>
        <v>1.0448801342322006E-2</v>
      </c>
    </row>
    <row r="104" spans="14:56">
      <c r="N104" s="11">
        <f>[1]Eq_de_Bateman_avec_RK1!F104</f>
        <v>8.5</v>
      </c>
      <c r="O104" s="11">
        <f>[1]Eq_de_Bateman_avec_RK1!G104</f>
        <v>268056000</v>
      </c>
      <c r="P104" s="10">
        <f>[1]Eq_de_Bateman_avec_RK1!I104*I$2/[1]Eq_de_Bateman_avec_RK1!I$2</f>
        <v>2.4896839286015372E-6</v>
      </c>
      <c r="Q104" s="10">
        <f>[1]Eq_de_Bateman_avec_RK1!K104*D$2/[1]Eq_de_Bateman_avec_RK1!K$2</f>
        <v>1.7566801220883531E-3</v>
      </c>
      <c r="R104" s="10">
        <f>[1]Eq_de_Bateman_avec_RK1!M104*E$2/[1]Eq_de_Bateman_avec_RK1!M$2</f>
        <v>8.8218112366698453E-4</v>
      </c>
      <c r="S104" s="10">
        <f>[1]Eq_de_Bateman_avec_RK1!O104*F$2/[1]Eq_de_Bateman_avec_RK1!O$2</f>
        <v>1.1732822355215462E-4</v>
      </c>
      <c r="T104" s="10">
        <f>[1]Eq_de_Bateman_avec_RK1!Q104*G$2/[1]Eq_de_Bateman_avec_RK1!Q$2</f>
        <v>6.1494077899527409E-5</v>
      </c>
      <c r="U104" s="10">
        <f>[1]Eq_de_Bateman_avec_RK1!S104*H$2/[1]Eq_de_Bateman_avec_RK1!S$2</f>
        <v>2.9607551252183952E-5</v>
      </c>
      <c r="V104" s="10">
        <f>[1]Eq_de_Bateman_avec_RK1!W104*K$2/[1]Eq_de_Bateman_avec_RK1!W$2</f>
        <v>1.2002229844431126E-5</v>
      </c>
      <c r="W104" s="10">
        <f>[1]Eq_de_Bateman_avec_RK1!Y104*J$2/[1]Eq_de_Bateman_avec_RK1!Y$2</f>
        <v>1.2874217687582653E-2</v>
      </c>
      <c r="AW104">
        <f t="shared" si="40"/>
        <v>8.5</v>
      </c>
      <c r="AX104" s="1">
        <f t="shared" si="41"/>
        <v>0.68245565221373106</v>
      </c>
      <c r="AY104" s="12">
        <f t="shared" si="42"/>
        <v>8.6825389032252169E-4</v>
      </c>
      <c r="AZ104" s="12">
        <f t="shared" si="43"/>
        <v>0.61519975373818003</v>
      </c>
      <c r="BA104" s="12">
        <f t="shared" si="44"/>
        <v>0.31023769675479057</v>
      </c>
      <c r="BB104" s="12">
        <f t="shared" si="45"/>
        <v>4.1432878142847837E-2</v>
      </c>
      <c r="BC104" s="12">
        <f t="shared" si="46"/>
        <v>2.1805910469659399E-2</v>
      </c>
      <c r="BD104" s="12">
        <f t="shared" si="47"/>
        <v>1.0455507004199689E-2</v>
      </c>
    </row>
    <row r="105" spans="14:56">
      <c r="N105" s="11">
        <f>[1]Eq_de_Bateman_avec_RK1!F105</f>
        <v>8.5833333333333339</v>
      </c>
      <c r="O105" s="11">
        <f>[1]Eq_de_Bateman_avec_RK1!G105</f>
        <v>270684000</v>
      </c>
      <c r="P105" s="10">
        <f>[1]Eq_de_Bateman_avec_RK1!I105*I$2/[1]Eq_de_Bateman_avec_RK1!I$2</f>
        <v>2.4516016434591508E-6</v>
      </c>
      <c r="Q105" s="10">
        <f>[1]Eq_de_Bateman_avec_RK1!K105*D$2/[1]Eq_de_Bateman_avec_RK1!K$2</f>
        <v>1.7524215124243296E-3</v>
      </c>
      <c r="R105" s="10">
        <f>[1]Eq_de_Bateman_avec_RK1!M105*E$2/[1]Eq_de_Bateman_avec_RK1!M$2</f>
        <v>8.8249083225298906E-4</v>
      </c>
      <c r="S105" s="10">
        <f>[1]Eq_de_Bateman_avec_RK1!O105*F$2/[1]Eq_de_Bateman_avec_RK1!O$2</f>
        <v>1.17371743191955E-4</v>
      </c>
      <c r="T105" s="10">
        <f>[1]Eq_de_Bateman_avec_RK1!Q105*G$2/[1]Eq_de_Bateman_avec_RK1!Q$2</f>
        <v>6.1550054936810626E-5</v>
      </c>
      <c r="U105" s="10">
        <f>[1]Eq_de_Bateman_avec_RK1!S105*H$2/[1]Eq_de_Bateman_avec_RK1!S$2</f>
        <v>2.9586734799766336E-5</v>
      </c>
      <c r="V105" s="10">
        <f>[1]Eq_de_Bateman_avec_RK1!W105*K$2/[1]Eq_de_Bateman_avec_RK1!W$2</f>
        <v>1.1771051218256285E-5</v>
      </c>
      <c r="W105" s="10">
        <f>[1]Eq_de_Bateman_avec_RK1!Y105*J$2/[1]Eq_de_Bateman_avec_RK1!Y$2</f>
        <v>1.2840563464686986E-2</v>
      </c>
      <c r="AW105">
        <f t="shared" si="40"/>
        <v>8.5833333333333339</v>
      </c>
      <c r="AX105" s="1">
        <f t="shared" si="41"/>
        <v>0.68152212889198849</v>
      </c>
      <c r="AY105" s="12">
        <f t="shared" si="42"/>
        <v>8.5614416085343483E-4</v>
      </c>
      <c r="AZ105" s="12">
        <f t="shared" si="43"/>
        <v>0.61454899806458541</v>
      </c>
      <c r="BA105" s="12">
        <f t="shared" si="44"/>
        <v>0.31077171343659232</v>
      </c>
      <c r="BB105" s="12">
        <f t="shared" si="45"/>
        <v>4.1505020761760436E-2</v>
      </c>
      <c r="BC105" s="12">
        <f t="shared" si="46"/>
        <v>2.1855656130967439E-2</v>
      </c>
      <c r="BD105" s="12">
        <f t="shared" si="47"/>
        <v>1.0462467445240878E-2</v>
      </c>
    </row>
    <row r="106" spans="14:56">
      <c r="N106" s="11">
        <f>[1]Eq_de_Bateman_avec_RK1!F106</f>
        <v>8.6666666666666661</v>
      </c>
      <c r="O106" s="11">
        <f>[1]Eq_de_Bateman_avec_RK1!G106</f>
        <v>273312000</v>
      </c>
      <c r="P106" s="10">
        <f>[1]Eq_de_Bateman_avec_RK1!I106*I$2/[1]Eq_de_Bateman_avec_RK1!I$2</f>
        <v>2.4141018661704739E-6</v>
      </c>
      <c r="Q106" s="10">
        <f>[1]Eq_de_Bateman_avec_RK1!K106*D$2/[1]Eq_de_Bateman_avec_RK1!K$2</f>
        <v>1.7481677406793173E-3</v>
      </c>
      <c r="R106" s="10">
        <f>[1]Eq_de_Bateman_avec_RK1!M106*E$2/[1]Eq_de_Bateman_avec_RK1!M$2</f>
        <v>8.8278204746071009E-4</v>
      </c>
      <c r="S106" s="10">
        <f>[1]Eq_de_Bateman_avec_RK1!O106*F$2/[1]Eq_de_Bateman_avec_RK1!O$2</f>
        <v>1.1741521269650976E-4</v>
      </c>
      <c r="T106" s="10">
        <f>[1]Eq_de_Bateman_avec_RK1!Q106*G$2/[1]Eq_de_Bateman_avec_RK1!Q$2</f>
        <v>6.1605846084459835E-5</v>
      </c>
      <c r="U106" s="10">
        <f>[1]Eq_de_Bateman_avec_RK1!S106*H$2/[1]Eq_de_Bateman_avec_RK1!S$2</f>
        <v>2.9566442958913704E-5</v>
      </c>
      <c r="V106" s="10">
        <f>[1]Eq_de_Bateman_avec_RK1!W106*K$2/[1]Eq_de_Bateman_avec_RK1!W$2</f>
        <v>1.1544397520279896E-5</v>
      </c>
      <c r="W106" s="10">
        <f>[1]Eq_de_Bateman_avec_RK1!Y106*J$2/[1]Eq_de_Bateman_avec_RK1!Y$2</f>
        <v>1.2806997216624611E-2</v>
      </c>
      <c r="AW106">
        <f t="shared" si="40"/>
        <v>8.6666666666666661</v>
      </c>
      <c r="AX106" s="1">
        <f t="shared" si="41"/>
        <v>0.68058553142247225</v>
      </c>
      <c r="AY106" s="12">
        <f t="shared" si="42"/>
        <v>8.4420872560677176E-4</v>
      </c>
      <c r="AZ106" s="12">
        <f t="shared" si="43"/>
        <v>0.61390092902665705</v>
      </c>
      <c r="BA106" s="12">
        <f t="shared" si="44"/>
        <v>0.31130207976615643</v>
      </c>
      <c r="BB106" s="12">
        <f t="shared" si="45"/>
        <v>4.1577531336459604E-2</v>
      </c>
      <c r="BC106" s="12">
        <f t="shared" si="46"/>
        <v>2.1905571106219688E-2</v>
      </c>
      <c r="BD106" s="12">
        <f t="shared" si="47"/>
        <v>1.0469680038900288E-2</v>
      </c>
    </row>
    <row r="107" spans="14:56">
      <c r="N107" s="11">
        <f>[1]Eq_de_Bateman_avec_RK1!F107</f>
        <v>8.75</v>
      </c>
      <c r="O107" s="11">
        <f>[1]Eq_de_Bateman_avec_RK1!G107</f>
        <v>275940000</v>
      </c>
      <c r="P107" s="10">
        <f>[1]Eq_de_Bateman_avec_RK1!I107*I$2/[1]Eq_de_Bateman_avec_RK1!I$2</f>
        <v>2.3771756866767137E-6</v>
      </c>
      <c r="Q107" s="10">
        <f>[1]Eq_de_Bateman_avec_RK1!K107*D$2/[1]Eq_de_Bateman_avec_RK1!K$2</f>
        <v>1.743918912539961E-3</v>
      </c>
      <c r="R107" s="10">
        <f>[1]Eq_de_Bateman_avec_RK1!M107*E$2/[1]Eq_de_Bateman_avec_RK1!M$2</f>
        <v>8.8305492176769709E-4</v>
      </c>
      <c r="S107" s="10">
        <f>[1]Eq_de_Bateman_avec_RK1!O107*F$2/[1]Eq_de_Bateman_avec_RK1!O$2</f>
        <v>1.1745856348186913E-4</v>
      </c>
      <c r="T107" s="10">
        <f>[1]Eq_de_Bateman_avec_RK1!Q107*G$2/[1]Eq_de_Bateman_avec_RK1!Q$2</f>
        <v>6.1661452313034972E-5</v>
      </c>
      <c r="U107" s="10">
        <f>[1]Eq_de_Bateman_avec_RK1!S107*H$2/[1]Eq_de_Bateman_avec_RK1!S$2</f>
        <v>2.9546666744312289E-5</v>
      </c>
      <c r="V107" s="10">
        <f>[1]Eq_de_Bateman_avec_RK1!W107*K$2/[1]Eq_de_Bateman_avec_RK1!W$2</f>
        <v>1.132217999126481E-5</v>
      </c>
      <c r="W107" s="10">
        <f>[1]Eq_de_Bateman_avec_RK1!Y107*J$2/[1]Eq_de_Bateman_avec_RK1!Y$2</f>
        <v>1.2773518713422265E-2</v>
      </c>
      <c r="AW107">
        <f t="shared" si="40"/>
        <v>8.75</v>
      </c>
      <c r="AX107" s="1">
        <f t="shared" si="41"/>
        <v>0.67964590107899114</v>
      </c>
      <c r="AY107" s="12">
        <f t="shared" si="42"/>
        <v>8.3244497249355454E-4</v>
      </c>
      <c r="AZ107" s="12">
        <f t="shared" si="43"/>
        <v>0.61325554886059552</v>
      </c>
      <c r="BA107" s="12">
        <f t="shared" si="44"/>
        <v>0.31182882275577145</v>
      </c>
      <c r="BB107" s="12">
        <f t="shared" si="45"/>
        <v>4.1650385523093809E-2</v>
      </c>
      <c r="BC107" s="12">
        <f t="shared" si="46"/>
        <v>2.1955655784967592E-2</v>
      </c>
      <c r="BD107" s="12">
        <f t="shared" si="47"/>
        <v>1.0477142103078263E-2</v>
      </c>
    </row>
    <row r="108" spans="14:56">
      <c r="N108" s="11">
        <f>[1]Eq_de_Bateman_avec_RK1!F108</f>
        <v>8.8333333333333339</v>
      </c>
      <c r="O108" s="11">
        <f>[1]Eq_de_Bateman_avec_RK1!G108</f>
        <v>278568000</v>
      </c>
      <c r="P108" s="10">
        <f>[1]Eq_de_Bateman_avec_RK1!I108*I$2/[1]Eq_de_Bateman_avec_RK1!I$2</f>
        <v>2.3408143312076193E-6</v>
      </c>
      <c r="Q108" s="10">
        <f>[1]Eq_de_Bateman_avec_RK1!K108*D$2/[1]Eq_de_Bateman_avec_RK1!K$2</f>
        <v>1.7396751311990377E-3</v>
      </c>
      <c r="R108" s="10">
        <f>[1]Eq_de_Bateman_avec_RK1!M108*E$2/[1]Eq_de_Bateman_avec_RK1!M$2</f>
        <v>8.8330960694977514E-4</v>
      </c>
      <c r="S108" s="10">
        <f>[1]Eq_de_Bateman_avec_RK1!O108*F$2/[1]Eq_de_Bateman_avec_RK1!O$2</f>
        <v>1.1750172946741417E-4</v>
      </c>
      <c r="T108" s="10">
        <f>[1]Eq_de_Bateman_avec_RK1!Q108*G$2/[1]Eq_de_Bateman_avec_RK1!Q$2</f>
        <v>6.1716874330361885E-5</v>
      </c>
      <c r="U108" s="10">
        <f>[1]Eq_de_Bateman_avec_RK1!S108*H$2/[1]Eq_de_Bateman_avec_RK1!S$2</f>
        <v>2.9527397043504479E-5</v>
      </c>
      <c r="V108" s="10">
        <f>[1]Eq_de_Bateman_avec_RK1!W108*K$2/[1]Eq_de_Bateman_avec_RK1!W$2</f>
        <v>1.1104311613529807E-5</v>
      </c>
      <c r="W108" s="10">
        <f>[1]Eq_de_Bateman_avec_RK1!Y108*J$2/[1]Eq_de_Bateman_avec_RK1!Y$2</f>
        <v>1.274012772570785E-2</v>
      </c>
      <c r="AW108">
        <f t="shared" si="40"/>
        <v>8.8333333333333339</v>
      </c>
      <c r="AX108" s="1">
        <f t="shared" si="41"/>
        <v>0.67870327891242244</v>
      </c>
      <c r="AY108" s="12">
        <f t="shared" si="42"/>
        <v>8.2085033053052551E-4</v>
      </c>
      <c r="AZ108" s="12">
        <f t="shared" si="43"/>
        <v>0.6126128593674014</v>
      </c>
      <c r="BA108" s="12">
        <f t="shared" si="44"/>
        <v>0.31235196919580677</v>
      </c>
      <c r="BB108" s="12">
        <f t="shared" si="45"/>
        <v>4.1723559737363317E-2</v>
      </c>
      <c r="BC108" s="12">
        <f t="shared" si="46"/>
        <v>2.2005910464851015E-2</v>
      </c>
      <c r="BD108" s="12">
        <f t="shared" si="47"/>
        <v>1.0484850904047006E-2</v>
      </c>
    </row>
    <row r="109" spans="14:56">
      <c r="N109" s="11">
        <f>[1]Eq_de_Bateman_avec_RK1!F109</f>
        <v>8.9166666666666661</v>
      </c>
      <c r="O109" s="11">
        <f>[1]Eq_de_Bateman_avec_RK1!G109</f>
        <v>281196000</v>
      </c>
      <c r="P109" s="10">
        <f>[1]Eq_de_Bateman_avec_RK1!I109*I$2/[1]Eq_de_Bateman_avec_RK1!I$2</f>
        <v>2.3050091601968133E-6</v>
      </c>
      <c r="Q109" s="10">
        <f>[1]Eq_de_Bateman_avec_RK1!K109*D$2/[1]Eq_de_Bateman_avec_RK1!K$2</f>
        <v>1.7354364974034276E-3</v>
      </c>
      <c r="R109" s="10">
        <f>[1]Eq_de_Bateman_avec_RK1!M109*E$2/[1]Eq_de_Bateman_avec_RK1!M$2</f>
        <v>8.8354625407661579E-4</v>
      </c>
      <c r="S109" s="10">
        <f>[1]Eq_de_Bateman_avec_RK1!O109*F$2/[1]Eq_de_Bateman_avec_RK1!O$2</f>
        <v>1.1754464700289269E-4</v>
      </c>
      <c r="T109" s="10">
        <f>[1]Eq_de_Bateman_avec_RK1!Q109*G$2/[1]Eq_de_Bateman_avec_RK1!Q$2</f>
        <v>6.1772112592538473E-5</v>
      </c>
      <c r="U109" s="10">
        <f>[1]Eq_de_Bateman_avec_RK1!S109*H$2/[1]Eq_de_Bateman_avec_RK1!S$2</f>
        <v>2.9508624629148483E-5</v>
      </c>
      <c r="V109" s="10">
        <f>[1]Eq_de_Bateman_avec_RK1!W109*K$2/[1]Eq_de_Bateman_avec_RK1!W$2</f>
        <v>1.089070707677727E-5</v>
      </c>
      <c r="W109" s="10">
        <f>[1]Eq_de_Bateman_avec_RK1!Y109*J$2/[1]Eq_de_Bateman_avec_RK1!Y$2</f>
        <v>1.2706824024708867E-2</v>
      </c>
      <c r="AW109">
        <f t="shared" si="40"/>
        <v>8.9166666666666661</v>
      </c>
      <c r="AX109" s="1">
        <f t="shared" si="41"/>
        <v>0.67775770574865013</v>
      </c>
      <c r="AY109" s="12">
        <f t="shared" si="42"/>
        <v>8.0942226915866266E-4</v>
      </c>
      <c r="AZ109" s="12">
        <f t="shared" si="43"/>
        <v>0.61197286192602651</v>
      </c>
      <c r="BA109" s="12">
        <f t="shared" si="44"/>
        <v>0.31287154565680142</v>
      </c>
      <c r="BB109" s="12">
        <f t="shared" si="45"/>
        <v>4.1797031132837933E-2</v>
      </c>
      <c r="BC109" s="12">
        <f t="shared" si="46"/>
        <v>2.2056335354950826E-2</v>
      </c>
      <c r="BD109" s="12">
        <f t="shared" si="47"/>
        <v>1.0492803660224483E-2</v>
      </c>
    </row>
    <row r="110" spans="14:56">
      <c r="N110" s="11">
        <f>[1]Eq_de_Bateman_avec_RK1!F110</f>
        <v>9</v>
      </c>
      <c r="O110" s="11">
        <f>[1]Eq_de_Bateman_avec_RK1!G110</f>
        <v>283824000</v>
      </c>
      <c r="P110" s="10">
        <f>[1]Eq_de_Bateman_avec_RK1!I110*I$2/[1]Eq_de_Bateman_avec_RK1!I$2</f>
        <v>2.2697516662290009E-6</v>
      </c>
      <c r="Q110" s="10">
        <f>[1]Eq_de_Bateman_avec_RK1!K110*D$2/[1]Eq_de_Bateman_avec_RK1!K$2</f>
        <v>1.7312031095011856E-3</v>
      </c>
      <c r="R110" s="10">
        <f>[1]Eq_de_Bateman_avec_RK1!M110*E$2/[1]Eq_de_Bateman_avec_RK1!M$2</f>
        <v>8.837650135075215E-4</v>
      </c>
      <c r="S110" s="10">
        <f>[1]Eq_de_Bateman_avec_RK1!O110*F$2/[1]Eq_de_Bateman_avec_RK1!O$2</f>
        <v>1.1758725479748713E-4</v>
      </c>
      <c r="T110" s="10">
        <f>[1]Eq_de_Bateman_avec_RK1!Q110*G$2/[1]Eq_de_Bateman_avec_RK1!Q$2</f>
        <v>6.1827167314599068E-5</v>
      </c>
      <c r="U110" s="10">
        <f>[1]Eq_de_Bateman_avec_RK1!S110*H$2/[1]Eq_de_Bateman_avec_RK1!S$2</f>
        <v>2.9490340170777489E-5</v>
      </c>
      <c r="V110" s="10">
        <f>[1]Eq_de_Bateman_avec_RK1!W110*K$2/[1]Eq_de_Bateman_avec_RK1!W$2</f>
        <v>1.0681282744591405E-5</v>
      </c>
      <c r="W110" s="10">
        <f>[1]Eq_de_Bateman_avec_RK1!Y110*J$2/[1]Eq_de_Bateman_avec_RK1!Y$2</f>
        <v>1.2673607382250849E-2</v>
      </c>
      <c r="AW110">
        <f t="shared" si="40"/>
        <v>9</v>
      </c>
      <c r="AX110" s="1">
        <f t="shared" si="41"/>
        <v>0.67680922218663575</v>
      </c>
      <c r="AY110" s="12">
        <f t="shared" si="42"/>
        <v>7.9815829757345913E-4</v>
      </c>
      <c r="AZ110" s="12">
        <f t="shared" si="43"/>
        <v>0.61133555750616875</v>
      </c>
      <c r="BA110" s="12">
        <f t="shared" si="44"/>
        <v>0.31338757849152926</v>
      </c>
      <c r="BB110" s="12">
        <f t="shared" si="45"/>
        <v>4.1870777579889149E-2</v>
      </c>
      <c r="BC110" s="12">
        <f t="shared" si="46"/>
        <v>2.210693057903846E-2</v>
      </c>
      <c r="BD110" s="12">
        <f t="shared" si="47"/>
        <v>1.0500997545801043E-2</v>
      </c>
    </row>
    <row r="111" spans="14:56">
      <c r="N111" s="11">
        <f>[1]Eq_de_Bateman_avec_RK1!F111</f>
        <v>9.0833333333333339</v>
      </c>
      <c r="O111" s="11">
        <f>[1]Eq_de_Bateman_avec_RK1!G111</f>
        <v>286452000</v>
      </c>
      <c r="P111" s="10">
        <f>[1]Eq_de_Bateman_avec_RK1!I111*I$2/[1]Eq_de_Bateman_avec_RK1!I$2</f>
        <v>2.2350334720185852E-6</v>
      </c>
      <c r="Q111" s="10">
        <f>[1]Eq_de_Bateman_avec_RK1!K111*D$2/[1]Eq_de_Bateman_avec_RK1!K$2</f>
        <v>1.7269750634877341E-3</v>
      </c>
      <c r="R111" s="10">
        <f>[1]Eq_de_Bateman_avec_RK1!M111*E$2/[1]Eq_de_Bateman_avec_RK1!M$2</f>
        <v>8.8396603488742024E-4</v>
      </c>
      <c r="S111" s="10">
        <f>[1]Eq_de_Bateman_avec_RK1!O111*F$2/[1]Eq_de_Bateman_avec_RK1!O$2</f>
        <v>1.176294938508592E-4</v>
      </c>
      <c r="T111" s="10">
        <f>[1]Eq_de_Bateman_avec_RK1!Q111*G$2/[1]Eq_de_Bateman_avec_RK1!Q$2</f>
        <v>6.1882038480847132E-5</v>
      </c>
      <c r="U111" s="10">
        <f>[1]Eq_de_Bateman_avec_RK1!S111*H$2/[1]Eq_de_Bateman_avec_RK1!S$2</f>
        <v>2.9472534246074895E-5</v>
      </c>
      <c r="V111" s="10">
        <f>[1]Eq_de_Bateman_avec_RK1!W111*K$2/[1]Eq_de_Bateman_avec_RK1!W$2</f>
        <v>1.0475956621593813E-5</v>
      </c>
      <c r="W111" s="10">
        <f>[1]Eq_de_Bateman_avec_RK1!Y111*J$2/[1]Eq_de_Bateman_avec_RK1!Y$2</f>
        <v>1.2640477570755792E-2</v>
      </c>
      <c r="AW111">
        <f t="shared" si="40"/>
        <v>9.0833333333333339</v>
      </c>
      <c r="AX111" s="1">
        <f t="shared" si="41"/>
        <v>0.6758578685966159</v>
      </c>
      <c r="AY111" s="12">
        <f t="shared" si="42"/>
        <v>7.870559640667721E-4</v>
      </c>
      <c r="AZ111" s="12">
        <f t="shared" si="43"/>
        <v>0.61070094668072217</v>
      </c>
      <c r="BA111" s="12">
        <f t="shared" si="44"/>
        <v>0.31390009383704187</v>
      </c>
      <c r="BB111" s="12">
        <f t="shared" si="45"/>
        <v>4.1944777645219547E-2</v>
      </c>
      <c r="BC111" s="12">
        <f t="shared" si="46"/>
        <v>2.2157696178725806E-2</v>
      </c>
      <c r="BD111" s="12">
        <f t="shared" si="47"/>
        <v>1.0509429694223752E-2</v>
      </c>
    </row>
    <row r="112" spans="14:56">
      <c r="N112" s="11">
        <f>[1]Eq_de_Bateman_avec_RK1!F112</f>
        <v>9.1666666666666661</v>
      </c>
      <c r="O112" s="11">
        <f>[1]Eq_de_Bateman_avec_RK1!G112</f>
        <v>289080000</v>
      </c>
      <c r="P112" s="10">
        <f>[1]Eq_de_Bateman_avec_RK1!I112*I$2/[1]Eq_de_Bateman_avec_RK1!I$2</f>
        <v>2.2008463284191967E-6</v>
      </c>
      <c r="Q112" s="10">
        <f>[1]Eq_de_Bateman_avec_RK1!K112*D$2/[1]Eq_de_Bateman_avec_RK1!K$2</f>
        <v>1.7227524530511889E-3</v>
      </c>
      <c r="R112" s="10">
        <f>[1]Eq_de_Bateman_avec_RK1!M112*E$2/[1]Eq_de_Bateman_avec_RK1!M$2</f>
        <v>8.8414946714306683E-4</v>
      </c>
      <c r="S112" s="10">
        <f>[1]Eq_de_Bateman_avec_RK1!O112*F$2/[1]Eq_de_Bateman_avec_RK1!O$2</f>
        <v>1.176713073861157E-4</v>
      </c>
      <c r="T112" s="10">
        <f>[1]Eq_de_Bateman_avec_RK1!Q112*G$2/[1]Eq_de_Bateman_avec_RK1!Q$2</f>
        <v>6.1936725854865171E-5</v>
      </c>
      <c r="U112" s="10">
        <f>[1]Eq_de_Bateman_avec_RK1!S112*H$2/[1]Eq_de_Bateman_avec_RK1!S$2</f>
        <v>2.9455197351681721E-5</v>
      </c>
      <c r="V112" s="10">
        <f>[1]Eq_de_Bateman_avec_RK1!W112*K$2/[1]Eq_de_Bateman_avec_RK1!W$2</f>
        <v>1.0274648321243509E-5</v>
      </c>
      <c r="W112" s="10">
        <f>[1]Eq_de_Bateman_avec_RK1!Y112*J$2/[1]Eq_de_Bateman_avec_RK1!Y$2</f>
        <v>1.2607434363240598E-2</v>
      </c>
      <c r="AW112">
        <f t="shared" si="40"/>
        <v>9.1666666666666661</v>
      </c>
      <c r="AX112" s="1">
        <f t="shared" si="41"/>
        <v>0.67490368511842047</v>
      </c>
      <c r="AY112" s="12">
        <f t="shared" si="42"/>
        <v>7.7611285538004015E-4</v>
      </c>
      <c r="AZ112" s="12">
        <f t="shared" si="43"/>
        <v>0.61006902963789489</v>
      </c>
      <c r="BA112" s="12">
        <f t="shared" si="44"/>
        <v>0.3144091176166916</v>
      </c>
      <c r="BB112" s="12">
        <f t="shared" si="45"/>
        <v>4.2019010571972167E-2</v>
      </c>
      <c r="BC112" s="12">
        <f t="shared" si="46"/>
        <v>2.22086321165181E-2</v>
      </c>
      <c r="BD112" s="12">
        <f t="shared" si="47"/>
        <v>1.0518097201543264E-2</v>
      </c>
    </row>
    <row r="113" spans="14:56">
      <c r="N113" s="11">
        <f>[1]Eq_de_Bateman_avec_RK1!F113</f>
        <v>9.25</v>
      </c>
      <c r="O113" s="11">
        <f>[1]Eq_de_Bateman_avec_RK1!G113</f>
        <v>291708000</v>
      </c>
      <c r="P113" s="10">
        <f>[1]Eq_de_Bateman_avec_RK1!I113*I$2/[1]Eq_de_Bateman_avec_RK1!I$2</f>
        <v>2.1671821124636753E-6</v>
      </c>
      <c r="Q113" s="10">
        <f>[1]Eq_de_Bateman_avec_RK1!K113*D$2/[1]Eq_de_Bateman_avec_RK1!K$2</f>
        <v>1.7185353696168337E-3</v>
      </c>
      <c r="R113" s="10">
        <f>[1]Eq_de_Bateman_avec_RK1!M113*E$2/[1]Eq_de_Bateman_avec_RK1!M$2</f>
        <v>8.843154584794431E-4</v>
      </c>
      <c r="S113" s="10">
        <f>[1]Eq_de_Bateman_avec_RK1!O113*F$2/[1]Eq_de_Bateman_avec_RK1!O$2</f>
        <v>1.177126407846428E-4</v>
      </c>
      <c r="T113" s="10">
        <f>[1]Eq_de_Bateman_avec_RK1!Q113*G$2/[1]Eq_de_Bateman_avec_RK1!Q$2</f>
        <v>6.1991228989211717E-5</v>
      </c>
      <c r="U113" s="10">
        <f>[1]Eq_de_Bateman_avec_RK1!S113*H$2/[1]Eq_de_Bateman_avec_RK1!S$2</f>
        <v>2.9438319913551764E-5</v>
      </c>
      <c r="V113" s="10">
        <f>[1]Eq_de_Bateman_avec_RK1!W113*K$2/[1]Eq_de_Bateman_avec_RK1!W$2</f>
        <v>1.0077279034268788E-5</v>
      </c>
      <c r="W113" s="10">
        <f>[1]Eq_de_Bateman_avec_RK1!Y113*J$2/[1]Eq_de_Bateman_avec_RK1!Y$2</f>
        <v>1.2574477533315526E-2</v>
      </c>
      <c r="AW113">
        <f t="shared" si="40"/>
        <v>9.25</v>
      </c>
      <c r="AX113" s="1">
        <f t="shared" si="41"/>
        <v>0.67394671165991016</v>
      </c>
      <c r="AY113" s="12">
        <f t="shared" si="42"/>
        <v>7.6532659606867324E-4</v>
      </c>
      <c r="AZ113" s="12">
        <f t="shared" si="43"/>
        <v>0.60943980619299698</v>
      </c>
      <c r="BA113" s="12">
        <f t="shared" si="44"/>
        <v>0.31491467554213043</v>
      </c>
      <c r="BB113" s="12">
        <f t="shared" si="45"/>
        <v>4.2093456260403075E-2</v>
      </c>
      <c r="BC113" s="12">
        <f t="shared" si="46"/>
        <v>2.2259738278772916E-2</v>
      </c>
      <c r="BD113" s="12">
        <f t="shared" si="47"/>
        <v>1.052699712962781E-2</v>
      </c>
    </row>
    <row r="114" spans="14:56">
      <c r="N114" s="11">
        <f>[1]Eq_de_Bateman_avec_RK1!F114</f>
        <v>9.3333333333333339</v>
      </c>
      <c r="O114" s="11">
        <f>[1]Eq_de_Bateman_avec_RK1!G114</f>
        <v>294336000</v>
      </c>
      <c r="P114" s="10">
        <f>[1]Eq_de_Bateman_avec_RK1!I114*I$2/[1]Eq_de_Bateman_avec_RK1!I$2</f>
        <v>2.1340328254340237E-6</v>
      </c>
      <c r="Q114" s="10">
        <f>[1]Eq_de_Bateman_avec_RK1!K114*D$2/[1]Eq_de_Bateman_avec_RK1!K$2</f>
        <v>1.7143239023907648E-3</v>
      </c>
      <c r="R114" s="10">
        <f>[1]Eq_de_Bateman_avec_RK1!M114*E$2/[1]Eq_de_Bateman_avec_RK1!M$2</f>
        <v>8.8446415637635453E-4</v>
      </c>
      <c r="S114" s="10">
        <f>[1]Eq_de_Bateman_avec_RK1!O114*F$2/[1]Eq_de_Bateman_avec_RK1!O$2</f>
        <v>1.1775344152275696E-4</v>
      </c>
      <c r="T114" s="10">
        <f>[1]Eq_de_Bateman_avec_RK1!Q114*G$2/[1]Eq_de_Bateman_avec_RK1!Q$2</f>
        <v>6.2045547234813745E-5</v>
      </c>
      <c r="U114" s="10">
        <f>[1]Eq_de_Bateman_avec_RK1!S114*H$2/[1]Eq_de_Bateman_avec_RK1!S$2</f>
        <v>2.9421892296869739E-5</v>
      </c>
      <c r="V114" s="10">
        <f>[1]Eq_de_Bateman_avec_RK1!W114*K$2/[1]Eq_de_Bateman_avec_RK1!W$2</f>
        <v>9.8837714977184766E-6</v>
      </c>
      <c r="W114" s="10">
        <f>[1]Eq_de_Bateman_avec_RK1!Y114*J$2/[1]Eq_de_Bateman_avec_RK1!Y$2</f>
        <v>1.254160685518263E-2</v>
      </c>
      <c r="AW114">
        <f t="shared" si="40"/>
        <v>9.3333333333333339</v>
      </c>
      <c r="AX114" s="1">
        <f t="shared" si="41"/>
        <v>0.67298698789552613</v>
      </c>
      <c r="AY114" s="12">
        <f t="shared" si="42"/>
        <v>7.546948478774206E-4</v>
      </c>
      <c r="AZ114" s="12">
        <f t="shared" si="43"/>
        <v>0.60881327579991462</v>
      </c>
      <c r="BA114" s="12">
        <f t="shared" si="44"/>
        <v>0.31541679311528964</v>
      </c>
      <c r="BB114" s="12">
        <f t="shared" si="45"/>
        <v>4.216809524910145E-2</v>
      </c>
      <c r="BC114" s="12">
        <f t="shared" si="46"/>
        <v>2.2311014478567964E-2</v>
      </c>
      <c r="BD114" s="12">
        <f t="shared" si="47"/>
        <v>1.0536126509248879E-2</v>
      </c>
    </row>
    <row r="115" spans="14:56">
      <c r="N115" s="11">
        <f>[1]Eq_de_Bateman_avec_RK1!F115</f>
        <v>9.4166666666666661</v>
      </c>
      <c r="O115" s="11">
        <f>[1]Eq_de_Bateman_avec_RK1!G115</f>
        <v>296964000</v>
      </c>
      <c r="P115" s="10">
        <f>[1]Eq_de_Bateman_avec_RK1!I115*I$2/[1]Eq_de_Bateman_avec_RK1!I$2</f>
        <v>2.1013905909608956E-6</v>
      </c>
      <c r="Q115" s="10">
        <f>[1]Eq_de_Bateman_avec_RK1!K115*D$2/[1]Eq_de_Bateman_avec_RK1!K$2</f>
        <v>1.7101181384027136E-3</v>
      </c>
      <c r="R115" s="10">
        <f>[1]Eq_de_Bateman_avec_RK1!M115*E$2/[1]Eq_de_Bateman_avec_RK1!M$2</f>
        <v>8.8459570758521791E-4</v>
      </c>
      <c r="S115" s="10">
        <f>[1]Eq_de_Bateman_avec_RK1!O115*F$2/[1]Eq_de_Bateman_avec_RK1!O$2</f>
        <v>1.1779365911012225E-4</v>
      </c>
      <c r="T115" s="10">
        <f>[1]Eq_de_Bateman_avec_RK1!Q115*G$2/[1]Eq_de_Bateman_avec_RK1!Q$2</f>
        <v>6.2099679750063667E-5</v>
      </c>
      <c r="U115" s="10">
        <f>[1]Eq_de_Bateman_avec_RK1!S115*H$2/[1]Eq_de_Bateman_avec_RK1!S$2</f>
        <v>2.9405904815546944E-5</v>
      </c>
      <c r="V115" s="10">
        <f>[1]Eq_de_Bateman_avec_RK1!W115*K$2/[1]Eq_de_Bateman_avec_RK1!W$2</f>
        <v>9.6940499646204663E-6</v>
      </c>
      <c r="W115" s="10">
        <f>[1]Eq_de_Bateman_avec_RK1!Y115*J$2/[1]Eq_de_Bateman_avec_RK1!Y$2</f>
        <v>1.2508822103634226E-2</v>
      </c>
      <c r="AW115">
        <f t="shared" si="40"/>
        <v>9.4166666666666661</v>
      </c>
      <c r="AX115" s="1">
        <f t="shared" si="41"/>
        <v>0.67202455326495136</v>
      </c>
      <c r="AY115" s="12">
        <f t="shared" si="42"/>
        <v>7.4421530912652874E-4</v>
      </c>
      <c r="AZ115" s="12">
        <f t="shared" si="43"/>
        <v>0.60818943756227306</v>
      </c>
      <c r="BA115" s="12">
        <f t="shared" si="44"/>
        <v>0.31591549563033605</v>
      </c>
      <c r="BB115" s="12">
        <f t="shared" si="45"/>
        <v>4.2242908696740945E-2</v>
      </c>
      <c r="BC115" s="12">
        <f t="shared" si="46"/>
        <v>2.2362460458480365E-2</v>
      </c>
      <c r="BD115" s="12">
        <f t="shared" si="47"/>
        <v>1.0545482343042863E-2</v>
      </c>
    </row>
    <row r="116" spans="14:56">
      <c r="N116" s="11">
        <f>[1]Eq_de_Bateman_avec_RK1!F116</f>
        <v>9.5</v>
      </c>
      <c r="O116" s="11">
        <f>[1]Eq_de_Bateman_avec_RK1!G116</f>
        <v>299592000</v>
      </c>
      <c r="P116" s="10">
        <f>[1]Eq_de_Bateman_avec_RK1!I116*I$2/[1]Eq_de_Bateman_avec_RK1!I$2</f>
        <v>2.0692476531521385E-6</v>
      </c>
      <c r="Q116" s="10">
        <f>[1]Eq_de_Bateman_avec_RK1!K116*D$2/[1]Eq_de_Bateman_avec_RK1!K$2</f>
        <v>1.7059181625480716E-3</v>
      </c>
      <c r="R116" s="10">
        <f>[1]Eq_de_Bateman_avec_RK1!M116*E$2/[1]Eq_de_Bateman_avec_RK1!M$2</f>
        <v>8.8471025812603642E-4</v>
      </c>
      <c r="S116" s="10">
        <f>[1]Eq_de_Bateman_avec_RK1!O116*F$2/[1]Eq_de_Bateman_avec_RK1!O$2</f>
        <v>1.178332450298848E-4</v>
      </c>
      <c r="T116" s="10">
        <f>[1]Eq_de_Bateman_avec_RK1!Q116*G$2/[1]Eq_de_Bateman_avec_RK1!Q$2</f>
        <v>6.215362550962901E-5</v>
      </c>
      <c r="U116" s="10">
        <f>[1]Eq_de_Bateman_avec_RK1!S116*H$2/[1]Eq_de_Bateman_avec_RK1!S$2</f>
        <v>2.9390347741308738E-5</v>
      </c>
      <c r="V116" s="10">
        <f>[1]Eq_de_Bateman_avec_RK1!W116*K$2/[1]Eq_de_Bateman_avec_RK1!W$2</f>
        <v>9.5080401742356061E-6</v>
      </c>
      <c r="W116" s="10">
        <f>[1]Eq_de_Bateman_avec_RK1!Y116*J$2/[1]Eq_de_Bateman_avec_RK1!Y$2</f>
        <v>1.247612305405133E-2</v>
      </c>
      <c r="AW116">
        <f t="shared" si="40"/>
        <v>9.5</v>
      </c>
      <c r="AX116" s="1">
        <f t="shared" si="41"/>
        <v>0.67105944697187592</v>
      </c>
      <c r="AY116" s="12">
        <f t="shared" si="42"/>
        <v>7.3388571410849823E-4</v>
      </c>
      <c r="AZ116" s="12">
        <f t="shared" si="43"/>
        <v>0.60756829024430148</v>
      </c>
      <c r="BA116" s="12">
        <f t="shared" si="44"/>
        <v>0.31641080817560935</v>
      </c>
      <c r="BB116" s="12">
        <f t="shared" si="45"/>
        <v>4.2317878364347639E-2</v>
      </c>
      <c r="BC116" s="12">
        <f t="shared" si="46"/>
        <v>2.2414075893280132E-2</v>
      </c>
      <c r="BD116" s="12">
        <f t="shared" si="47"/>
        <v>1.0555061608352944E-2</v>
      </c>
    </row>
    <row r="117" spans="14:56">
      <c r="N117" s="11">
        <f>[1]Eq_de_Bateman_avec_RK1!F117</f>
        <v>9.5833333333333339</v>
      </c>
      <c r="O117" s="11">
        <f>[1]Eq_de_Bateman_avec_RK1!G117</f>
        <v>302220000</v>
      </c>
      <c r="P117" s="10">
        <f>[1]Eq_de_Bateman_avec_RK1!I117*I$2/[1]Eq_de_Bateman_avec_RK1!I$2</f>
        <v>2.0375963747499773E-6</v>
      </c>
      <c r="Q117" s="10">
        <f>[1]Eq_de_Bateman_avec_RK1!K117*D$2/[1]Eq_de_Bateman_avec_RK1!K$2</f>
        <v>1.7017240576291219E-3</v>
      </c>
      <c r="R117" s="10">
        <f>[1]Eq_de_Bateman_avec_RK1!M117*E$2/[1]Eq_de_Bateman_avec_RK1!M$2</f>
        <v>8.8480795328455572E-4</v>
      </c>
      <c r="S117" s="10">
        <f>[1]Eq_de_Bateman_avec_RK1!O117*F$2/[1]Eq_de_Bateman_avec_RK1!O$2</f>
        <v>1.1787215268047772E-4</v>
      </c>
      <c r="T117" s="10">
        <f>[1]Eq_de_Bateman_avec_RK1!Q117*G$2/[1]Eq_de_Bateman_avec_RK1!Q$2</f>
        <v>6.2207383312983265E-5</v>
      </c>
      <c r="U117" s="10">
        <f>[1]Eq_de_Bateman_avec_RK1!S117*H$2/[1]Eq_de_Bateman_avec_RK1!S$2</f>
        <v>2.9375211312387638E-5</v>
      </c>
      <c r="V117" s="10">
        <f>[1]Eq_de_Bateman_avec_RK1!W117*K$2/[1]Eq_de_Bateman_avec_RK1!W$2</f>
        <v>9.325669322895251E-6</v>
      </c>
      <c r="W117" s="10">
        <f>[1]Eq_de_Bateman_avec_RK1!Y117*J$2/[1]Eq_de_Bateman_avec_RK1!Y$2</f>
        <v>1.2443509482402139E-2</v>
      </c>
      <c r="AW117">
        <f t="shared" si="40"/>
        <v>9.5833333333333339</v>
      </c>
      <c r="AX117" s="1">
        <f t="shared" si="41"/>
        <v>0.67009170798286655</v>
      </c>
      <c r="AY117" s="12">
        <f t="shared" si="42"/>
        <v>7.2370383249525916E-4</v>
      </c>
      <c r="AZ117" s="12">
        <f t="shared" si="43"/>
        <v>0.60694983228140353</v>
      </c>
      <c r="BA117" s="12">
        <f t="shared" si="44"/>
        <v>0.3169027556355361</v>
      </c>
      <c r="BB117" s="12">
        <f t="shared" si="45"/>
        <v>4.2392986598069456E-2</v>
      </c>
      <c r="BC117" s="12">
        <f t="shared" si="46"/>
        <v>2.2465860392540282E-2</v>
      </c>
      <c r="BD117" s="12">
        <f t="shared" si="47"/>
        <v>1.0564861259955233E-2</v>
      </c>
    </row>
    <row r="118" spans="14:56">
      <c r="N118" s="11">
        <f>[1]Eq_de_Bateman_avec_RK1!F118</f>
        <v>9.6666666666666661</v>
      </c>
      <c r="O118" s="11">
        <f>[1]Eq_de_Bateman_avec_RK1!G118</f>
        <v>304848000</v>
      </c>
      <c r="P118" s="10">
        <f>[1]Eq_de_Bateman_avec_RK1!I118*I$2/[1]Eq_de_Bateman_avec_RK1!I$2</f>
        <v>2.0064292353163751E-6</v>
      </c>
      <c r="Q118" s="10">
        <f>[1]Eq_de_Bateman_avec_RK1!K118*D$2/[1]Eq_de_Bateman_avec_RK1!K$2</f>
        <v>1.6975359043955025E-3</v>
      </c>
      <c r="R118" s="10">
        <f>[1]Eq_de_Bateman_avec_RK1!M118*E$2/[1]Eq_de_Bateman_avec_RK1!M$2</f>
        <v>8.8488893760959859E-4</v>
      </c>
      <c r="S118" s="10">
        <f>[1]Eq_de_Bateman_avec_RK1!O118*F$2/[1]Eq_de_Bateman_avec_RK1!O$2</f>
        <v>1.1791033731904917E-4</v>
      </c>
      <c r="T118" s="10">
        <f>[1]Eq_de_Bateman_avec_RK1!Q118*G$2/[1]Eq_de_Bateman_avec_RK1!Q$2</f>
        <v>6.2260951792665695E-5</v>
      </c>
      <c r="U118" s="10">
        <f>[1]Eq_de_Bateman_avec_RK1!S118*H$2/[1]Eq_de_Bateman_avec_RK1!S$2</f>
        <v>2.9360485741835335E-5</v>
      </c>
      <c r="V118" s="10">
        <f>[1]Eq_de_Bateman_avec_RK1!W118*K$2/[1]Eq_de_Bateman_avec_RK1!W$2</f>
        <v>9.1468660354110195E-6</v>
      </c>
      <c r="W118" s="10">
        <f>[1]Eq_de_Bateman_avec_RK1!Y118*J$2/[1]Eq_de_Bateman_avec_RK1!Y$2</f>
        <v>1.2410981165240481E-2</v>
      </c>
      <c r="AW118">
        <f t="shared" si="40"/>
        <v>9.6666666666666661</v>
      </c>
      <c r="AX118" s="1">
        <f t="shared" si="41"/>
        <v>0.6691213750263324</v>
      </c>
      <c r="AY118" s="12">
        <f t="shared" si="42"/>
        <v>7.1366746875558217E-4</v>
      </c>
      <c r="AZ118" s="12">
        <f t="shared" si="43"/>
        <v>0.60633406179044702</v>
      </c>
      <c r="BA118" s="12">
        <f t="shared" si="44"/>
        <v>0.31739136269252494</v>
      </c>
      <c r="BB118" s="12">
        <f t="shared" si="45"/>
        <v>4.2468216312432944E-2</v>
      </c>
      <c r="BC118" s="12">
        <f t="shared" si="46"/>
        <v>2.2517813503166222E-2</v>
      </c>
      <c r="BD118" s="12">
        <f t="shared" si="47"/>
        <v>1.0574878232673189E-2</v>
      </c>
    </row>
    <row r="119" spans="14:56">
      <c r="N119" s="11">
        <f>[1]Eq_de_Bateman_avec_RK1!F119</f>
        <v>9.75</v>
      </c>
      <c r="O119" s="11">
        <f>[1]Eq_de_Bateman_avec_RK1!G119</f>
        <v>307476000</v>
      </c>
      <c r="P119" s="10">
        <f>[1]Eq_de_Bateman_avec_RK1!I119*I$2/[1]Eq_de_Bateman_avec_RK1!I$2</f>
        <v>1.9757388294461578E-6</v>
      </c>
      <c r="Q119" s="10">
        <f>[1]Eq_de_Bateman_avec_RK1!K119*D$2/[1]Eq_de_Bateman_avec_RK1!K$2</f>
        <v>1.6933537815839073E-3</v>
      </c>
      <c r="R119" s="10">
        <f>[1]Eq_de_Bateman_avec_RK1!M119*E$2/[1]Eq_de_Bateman_avec_RK1!M$2</f>
        <v>8.8495335491057376E-4</v>
      </c>
      <c r="S119" s="10">
        <f>[1]Eq_de_Bateman_avec_RK1!O119*F$2/[1]Eq_de_Bateman_avec_RK1!O$2</f>
        <v>1.1794775600646964E-4</v>
      </c>
      <c r="T119" s="10">
        <f>[1]Eq_de_Bateman_avec_RK1!Q119*G$2/[1]Eq_de_Bateman_avec_RK1!Q$2</f>
        <v>6.2314329422278003E-5</v>
      </c>
      <c r="U119" s="10">
        <f>[1]Eq_de_Bateman_avec_RK1!S119*H$2/[1]Eq_de_Bateman_avec_RK1!S$2</f>
        <v>2.9346161225466625E-5</v>
      </c>
      <c r="V119" s="10">
        <f>[1]Eq_de_Bateman_avec_RK1!W119*K$2/[1]Eq_de_Bateman_avec_RK1!W$2</f>
        <v>8.9715603370455613E-6</v>
      </c>
      <c r="W119" s="10">
        <f>[1]Eq_de_Bateman_avec_RK1!Y119*J$2/[1]Eq_de_Bateman_avec_RK1!Y$2</f>
        <v>1.2378537879704292E-2</v>
      </c>
      <c r="AW119">
        <f t="shared" si="40"/>
        <v>9.75</v>
      </c>
      <c r="AX119" s="1">
        <f t="shared" si="41"/>
        <v>0.66814848659158776</v>
      </c>
      <c r="AY119" s="12">
        <f t="shared" si="42"/>
        <v>7.0377446158254281E-4</v>
      </c>
      <c r="AZ119" s="12">
        <f t="shared" si="43"/>
        <v>0.60572097657977286</v>
      </c>
      <c r="BA119" s="12">
        <f t="shared" si="44"/>
        <v>0.31787665382884034</v>
      </c>
      <c r="BB119" s="12">
        <f t="shared" si="45"/>
        <v>4.2543550974073356E-2</v>
      </c>
      <c r="BC119" s="12">
        <f t="shared" si="46"/>
        <v>2.256993471184664E-2</v>
      </c>
      <c r="BD119" s="12">
        <f t="shared" si="47"/>
        <v>1.0585109443884059E-2</v>
      </c>
    </row>
    <row r="120" spans="14:56">
      <c r="N120" s="11">
        <f>[1]Eq_de_Bateman_avec_RK1!F120</f>
        <v>9.8333333333333339</v>
      </c>
      <c r="O120" s="11">
        <f>[1]Eq_de_Bateman_avec_RK1!G120</f>
        <v>310104000</v>
      </c>
      <c r="P120" s="10">
        <f>[1]Eq_de_Bateman_avec_RK1!I120*I$2/[1]Eq_de_Bateman_avec_RK1!I$2</f>
        <v>1.9455178650074638E-6</v>
      </c>
      <c r="Q120" s="10">
        <f>[1]Eq_de_Bateman_avec_RK1!K120*D$2/[1]Eq_de_Bateman_avec_RK1!K$2</f>
        <v>1.689177765957045E-3</v>
      </c>
      <c r="R120" s="10">
        <f>[1]Eq_de_Bateman_avec_RK1!M120*E$2/[1]Eq_de_Bateman_avec_RK1!M$2</f>
        <v>8.8500134825515351E-4</v>
      </c>
      <c r="S120" s="10">
        <f>[1]Eq_de_Bateman_avec_RK1!O120*F$2/[1]Eq_de_Bateman_avec_RK1!O$2</f>
        <v>1.1798436755387411E-4</v>
      </c>
      <c r="T120" s="10">
        <f>[1]Eq_de_Bateman_avec_RK1!Q120*G$2/[1]Eq_de_Bateman_avec_RK1!Q$2</f>
        <v>6.2367514524225344E-5</v>
      </c>
      <c r="U120" s="10">
        <f>[1]Eq_de_Bateman_avec_RK1!S120*H$2/[1]Eq_de_Bateman_avec_RK1!S$2</f>
        <v>2.9332227949447769E-5</v>
      </c>
      <c r="V120" s="10">
        <f>[1]Eq_de_Bateman_avec_RK1!W120*K$2/[1]Eq_de_Bateman_avec_RK1!W$2</f>
        <v>8.7996836260332811E-6</v>
      </c>
      <c r="W120" s="10">
        <f>[1]Eq_de_Bateman_avec_RK1!Y120*J$2/[1]Eq_de_Bateman_avec_RK1!Y$2</f>
        <v>1.2346179403514087E-2</v>
      </c>
      <c r="AW120">
        <f t="shared" si="40"/>
        <v>9.8333333333333339</v>
      </c>
      <c r="AX120" s="1">
        <f t="shared" si="41"/>
        <v>0.66717308092800531</v>
      </c>
      <c r="AY120" s="12">
        <f t="shared" si="42"/>
        <v>6.9402268333086767E-4</v>
      </c>
      <c r="AZ120" s="12">
        <f t="shared" si="43"/>
        <v>0.60511057415893932</v>
      </c>
      <c r="BA120" s="12">
        <f t="shared" si="44"/>
        <v>0.31835865332845609</v>
      </c>
      <c r="BB120" s="12">
        <f t="shared" si="45"/>
        <v>4.2618974585924577E-2</v>
      </c>
      <c r="BC120" s="12">
        <f t="shared" si="46"/>
        <v>2.2622223447428348E-2</v>
      </c>
      <c r="BD120" s="12">
        <f t="shared" si="47"/>
        <v>1.0595551795921058E-2</v>
      </c>
    </row>
    <row r="121" spans="14:56">
      <c r="N121" s="11">
        <f>[1]Eq_de_Bateman_avec_RK1!F121</f>
        <v>9.9166666666666661</v>
      </c>
      <c r="O121" s="11">
        <f>[1]Eq_de_Bateman_avec_RK1!G121</f>
        <v>312732000</v>
      </c>
      <c r="P121" s="10">
        <f>[1]Eq_de_Bateman_avec_RK1!I121*I$2/[1]Eq_de_Bateman_avec_RK1!I$2</f>
        <v>1.9157591614091173E-6</v>
      </c>
      <c r="Q121" s="10">
        <f>[1]Eq_de_Bateman_avec_RK1!K121*D$2/[1]Eq_de_Bateman_avec_RK1!K$2</f>
        <v>1.6850079323418674E-3</v>
      </c>
      <c r="R121" s="10">
        <f>[1]Eq_de_Bateman_avec_RK1!M121*E$2/[1]Eq_de_Bateman_avec_RK1!M$2</f>
        <v>8.8503305996711712E-4</v>
      </c>
      <c r="S121" s="10">
        <f>[1]Eq_de_Bateman_avec_RK1!O121*F$2/[1]Eq_de_Bateman_avec_RK1!O$2</f>
        <v>1.1802013247069691E-4</v>
      </c>
      <c r="T121" s="10">
        <f>[1]Eq_de_Bateman_avec_RK1!Q121*G$2/[1]Eq_de_Bateman_avec_RK1!Q$2</f>
        <v>6.2420505277208991E-5</v>
      </c>
      <c r="U121" s="10">
        <f>[1]Eq_de_Bateman_avec_RK1!S121*H$2/[1]Eq_de_Bateman_avec_RK1!S$2</f>
        <v>2.9318676097541528E-5</v>
      </c>
      <c r="V121" s="10">
        <f>[1]Eq_de_Bateman_avec_RK1!W121*K$2/[1]Eq_de_Bateman_avec_RK1!W$2</f>
        <v>8.6311686466402735E-6</v>
      </c>
      <c r="W121" s="10">
        <f>[1]Eq_de_Bateman_avec_RK1!Y121*J$2/[1]Eq_de_Bateman_avec_RK1!Y$2</f>
        <v>1.2313905514971439E-2</v>
      </c>
      <c r="AW121">
        <f t="shared" si="40"/>
        <v>9.9166666666666661</v>
      </c>
      <c r="AX121" s="1">
        <f t="shared" si="41"/>
        <v>0.66619519604425981</v>
      </c>
      <c r="AY121" s="12">
        <f t="shared" si="42"/>
        <v>6.8441003946398632E-4</v>
      </c>
      <c r="AZ121" s="12">
        <f t="shared" si="43"/>
        <v>0.60450285174820018</v>
      </c>
      <c r="BA121" s="12">
        <f t="shared" si="44"/>
        <v>0.31883738527888822</v>
      </c>
      <c r="BB121" s="12">
        <f t="shared" si="45"/>
        <v>4.2694471671855631E-2</v>
      </c>
      <c r="BC121" s="12">
        <f t="shared" si="46"/>
        <v>2.2674679083217224E-2</v>
      </c>
      <c r="BD121" s="12">
        <f t="shared" si="47"/>
        <v>1.0606202178374879E-2</v>
      </c>
    </row>
    <row r="122" spans="14:56">
      <c r="N122" s="11">
        <f>[1]Eq_de_Bateman_avec_RK1!F122</f>
        <v>10</v>
      </c>
      <c r="O122" s="11">
        <f>[1]Eq_de_Bateman_avec_RK1!G122</f>
        <v>315360000</v>
      </c>
      <c r="P122" s="10">
        <f>[1]Eq_de_Bateman_avec_RK1!I122*I$2/[1]Eq_de_Bateman_avec_RK1!I$2</f>
        <v>1.8864556478944918E-6</v>
      </c>
      <c r="Q122" s="10">
        <f>[1]Eq_de_Bateman_avec_RK1!K122*D$2/[1]Eq_de_Bateman_avec_RK1!K$2</f>
        <v>1.680844353667078E-3</v>
      </c>
      <c r="R122" s="10">
        <f>[1]Eq_de_Bateman_avec_RK1!M122*E$2/[1]Eq_de_Bateman_avec_RK1!M$2</f>
        <v>8.8504863162435551E-4</v>
      </c>
      <c r="S122" s="10">
        <f>[1]Eq_de_Bateman_avec_RK1!O122*F$2/[1]Eq_de_Bateman_avec_RK1!O$2</f>
        <v>1.1805501291415783E-4</v>
      </c>
      <c r="T122" s="10">
        <f>[1]Eq_de_Bateman_avec_RK1!Q122*G$2/[1]Eq_de_Bateman_avec_RK1!Q$2</f>
        <v>6.2473299723477899E-5</v>
      </c>
      <c r="U122" s="10">
        <f>[1]Eq_de_Bateman_avec_RK1!S122*H$2/[1]Eq_de_Bateman_avec_RK1!S$2</f>
        <v>2.9305495858020512E-5</v>
      </c>
      <c r="V122" s="10">
        <f>[1]Eq_de_Bateman_avec_RK1!W122*K$2/[1]Eq_de_Bateman_avec_RK1!W$2</f>
        <v>8.4659494627528545E-6</v>
      </c>
      <c r="W122" s="10">
        <f>[1]Eq_de_Bateman_avec_RK1!Y122*J$2/[1]Eq_de_Bateman_avec_RK1!Y$2</f>
        <v>1.2281715992957456E-2</v>
      </c>
      <c r="AW122">
        <f t="shared" si="40"/>
        <v>10</v>
      </c>
      <c r="AX122" s="1">
        <f t="shared" si="41"/>
        <v>0.66521486970765253</v>
      </c>
      <c r="AY122" s="12">
        <f t="shared" si="42"/>
        <v>6.7493446801062101E-4</v>
      </c>
      <c r="AZ122" s="12">
        <f t="shared" si="43"/>
        <v>0.60389780628773326</v>
      </c>
      <c r="BA122" s="12">
        <f t="shared" si="44"/>
        <v>0.31931287357300903</v>
      </c>
      <c r="BB122" s="12">
        <f t="shared" si="45"/>
        <v>4.2770027261741381E-2</v>
      </c>
      <c r="BC122" s="12">
        <f t="shared" si="46"/>
        <v>2.2727300939207686E-2</v>
      </c>
      <c r="BD122" s="12">
        <f t="shared" si="47"/>
        <v>1.0617057470298001E-2</v>
      </c>
    </row>
    <row r="123" spans="14:56">
      <c r="N123" s="11">
        <f>[1]Eq_de_Bateman_avec_RK1!F123</f>
        <v>10.083333333333334</v>
      </c>
      <c r="O123" s="11">
        <f>[1]Eq_de_Bateman_avec_RK1!G123</f>
        <v>317988000</v>
      </c>
      <c r="P123" s="10">
        <f>[1]Eq_de_Bateman_avec_RK1!I123*I$2/[1]Eq_de_Bateman_avec_RK1!I$2</f>
        <v>1.8576003618614822E-6</v>
      </c>
      <c r="Q123" s="10">
        <f>[1]Eq_de_Bateman_avec_RK1!K123*D$2/[1]Eq_de_Bateman_avec_RK1!K$2</f>
        <v>1.6766871009999398E-3</v>
      </c>
      <c r="R123" s="10">
        <f>[1]Eq_de_Bateman_avec_RK1!M123*E$2/[1]Eq_de_Bateman_avec_RK1!M$2</f>
        <v>8.8504820405703401E-4</v>
      </c>
      <c r="S123" s="10">
        <f>[1]Eq_de_Bateman_avec_RK1!O123*F$2/[1]Eq_de_Bateman_avec_RK1!O$2</f>
        <v>1.1808897264015953E-4</v>
      </c>
      <c r="T123" s="10">
        <f>[1]Eq_de_Bateman_avec_RK1!Q123*G$2/[1]Eq_de_Bateman_avec_RK1!Q$2</f>
        <v>6.2525895775845998E-5</v>
      </c>
      <c r="U123" s="10">
        <f>[1]Eq_de_Bateman_avec_RK1!S123*H$2/[1]Eq_de_Bateman_avec_RK1!S$2</f>
        <v>2.9292677430260444E-5</v>
      </c>
      <c r="V123" s="10">
        <f>[1]Eq_de_Bateman_avec_RK1!W123*K$2/[1]Eq_de_Bateman_avec_RK1!W$2</f>
        <v>8.3039614319843268E-6</v>
      </c>
      <c r="W123" s="10">
        <f>[1]Eq_de_Bateman_avec_RK1!Y123*J$2/[1]Eq_de_Bateman_avec_RK1!Y$2</f>
        <v>1.2249610616931262E-2</v>
      </c>
      <c r="AW123">
        <f t="shared" si="40"/>
        <v>10.083333333333334</v>
      </c>
      <c r="AX123" s="1">
        <f t="shared" si="41"/>
        <v>0.66423213944352277</v>
      </c>
      <c r="AY123" s="12">
        <f t="shared" si="42"/>
        <v>6.6559393903074403E-4</v>
      </c>
      <c r="AZ123" s="12">
        <f t="shared" si="43"/>
        <v>0.60329543444661649</v>
      </c>
      <c r="BA123" s="12">
        <f t="shared" si="44"/>
        <v>0.31978514191084056</v>
      </c>
      <c r="BB123" s="12">
        <f t="shared" si="45"/>
        <v>4.284562687695459E-2</v>
      </c>
      <c r="BC123" s="12">
        <f t="shared" si="46"/>
        <v>2.2780088284242512E-2</v>
      </c>
      <c r="BD123" s="12">
        <f t="shared" si="47"/>
        <v>1.0628114542315088E-2</v>
      </c>
    </row>
    <row r="124" spans="14:56">
      <c r="N124" s="11">
        <f>[1]Eq_de_Bateman_avec_RK1!F124</f>
        <v>10.166666666666666</v>
      </c>
      <c r="O124" s="11">
        <f>[1]Eq_de_Bateman_avec_RK1!G124</f>
        <v>320616000</v>
      </c>
      <c r="P124" s="10">
        <f>[1]Eq_de_Bateman_avec_RK1!I124*I$2/[1]Eq_de_Bateman_avec_RK1!I$2</f>
        <v>1.8291864472081692E-6</v>
      </c>
      <c r="Q124" s="10">
        <f>[1]Eq_de_Bateman_avec_RK1!K124*D$2/[1]Eq_de_Bateman_avec_RK1!K$2</f>
        <v>1.6725362435823917E-3</v>
      </c>
      <c r="R124" s="10">
        <f>[1]Eq_de_Bateman_avec_RK1!M124*E$2/[1]Eq_de_Bateman_avec_RK1!M$2</f>
        <v>8.8503191734590821E-4</v>
      </c>
      <c r="S124" s="10">
        <f>[1]Eq_de_Bateman_avec_RK1!O124*F$2/[1]Eq_de_Bateman_avec_RK1!O$2</f>
        <v>1.1812197695555701E-4</v>
      </c>
      <c r="T124" s="10">
        <f>[1]Eq_de_Bateman_avec_RK1!Q124*G$2/[1]Eq_de_Bateman_avec_RK1!Q$2</f>
        <v>6.2578291224481958E-5</v>
      </c>
      <c r="U124" s="10">
        <f>[1]Eq_de_Bateman_avec_RK1!S124*H$2/[1]Eq_de_Bateman_avec_RK1!S$2</f>
        <v>2.9280211031024284E-5</v>
      </c>
      <c r="V124" s="10">
        <f>[1]Eq_de_Bateman_avec_RK1!W124*K$2/[1]Eq_de_Bateman_avec_RK1!W$2</f>
        <v>8.1451411802898293E-6</v>
      </c>
      <c r="W124" s="10">
        <f>[1]Eq_de_Bateman_avec_RK1!Y124*J$2/[1]Eq_de_Bateman_avec_RK1!Y$2</f>
        <v>1.2217589166928508E-2</v>
      </c>
      <c r="AW124">
        <f>N124</f>
        <v>10.166666666666666</v>
      </c>
      <c r="AX124" s="1">
        <f>P124*238+Q124*239+R124*240+S124*241+T124*242+U124*241</f>
        <v>0.66324704253473599</v>
      </c>
      <c r="AY124" s="12">
        <f>P124*238/$AX124</f>
        <v>6.5638645409073812E-4</v>
      </c>
      <c r="AZ124" s="12">
        <f>Q124*239/$AX124</f>
        <v>0.60269573263156528</v>
      </c>
      <c r="BA124" s="12">
        <f>R124*240/$AX124</f>
        <v>0.32025421380132818</v>
      </c>
      <c r="BB124" s="12">
        <f>S124*241/$AX124</f>
        <v>4.2921256516267582E-2</v>
      </c>
      <c r="BC124" s="12">
        <f>T124*242/$AX124</f>
        <v>2.2833040338105248E-2</v>
      </c>
      <c r="BD124" s="12">
        <f>U124*241/$AX124</f>
        <v>1.0639370258642779E-2</v>
      </c>
    </row>
    <row r="125" spans="14:56">
      <c r="N125" s="11">
        <f>[1]Eq_de_Bateman_avec_RK1!F125</f>
        <v>10.25</v>
      </c>
      <c r="O125" s="11">
        <f>[1]Eq_de_Bateman_avec_RK1!G125</f>
        <v>323244000</v>
      </c>
      <c r="P125" s="10">
        <f>[1]Eq_de_Bateman_avec_RK1!I125*I$2/[1]Eq_de_Bateman_avec_RK1!I$2</f>
        <v>1.8012071527037865E-6</v>
      </c>
      <c r="Q125" s="10">
        <f>[1]Eq_de_Bateman_avec_RK1!K125*D$2/[1]Eq_de_Bateman_avec_RK1!K$2</f>
        <v>1.6683918488664866E-3</v>
      </c>
      <c r="R125" s="10">
        <f>[1]Eq_de_Bateman_avec_RK1!M125*E$2/[1]Eq_de_Bateman_avec_RK1!M$2</f>
        <v>8.8499991082079067E-4</v>
      </c>
      <c r="S125" s="10">
        <f>[1]Eq_de_Bateman_avec_RK1!O125*F$2/[1]Eq_de_Bateman_avec_RK1!O$2</f>
        <v>1.181539926717613E-4</v>
      </c>
      <c r="T125" s="10">
        <f>[1]Eq_de_Bateman_avec_RK1!Q125*G$2/[1]Eq_de_Bateman_avec_RK1!Q$2</f>
        <v>6.2630483743478056E-5</v>
      </c>
      <c r="U125" s="10">
        <f>[1]Eq_de_Bateman_avec_RK1!S125*H$2/[1]Eq_de_Bateman_avec_RK1!S$2</f>
        <v>2.9268086900447973E-5</v>
      </c>
      <c r="V125" s="10">
        <f>[1]Eq_de_Bateman_avec_RK1!W125*K$2/[1]Eq_de_Bateman_avec_RK1!W$2</f>
        <v>7.9894265770792758E-6</v>
      </c>
      <c r="W125" s="10">
        <f>[1]Eq_de_Bateman_avec_RK1!Y125*J$2/[1]Eq_de_Bateman_avec_RK1!Y$2</f>
        <v>1.2185651423559834E-2</v>
      </c>
      <c r="AW125">
        <f t="shared" ref="AW125:AW136" si="48">N125</f>
        <v>10.25</v>
      </c>
      <c r="AX125" s="1">
        <f t="shared" ref="AX125:AX136" si="49">P125*238+Q125*239+R125*240+S125*241+T125*242+U125*241</f>
        <v>0.66225961602124761</v>
      </c>
      <c r="AY125" s="12">
        <f t="shared" ref="AY125:AY136" si="50">P125*238/$AX125</f>
        <v>6.4731004574759908E-4</v>
      </c>
      <c r="AZ125" s="12">
        <f t="shared" ref="AZ125:AZ136" si="51">Q125*239/$AX125</f>
        <v>0.60209869699543495</v>
      </c>
      <c r="BA125" s="12">
        <f t="shared" ref="BA125:BA136" si="52">R125*240/$AX125</f>
        <v>0.32072011256409633</v>
      </c>
      <c r="BB125" s="12">
        <f t="shared" ref="BB125:BB136" si="53">S125*241/$AX125</f>
        <v>4.2996902642151884E-2</v>
      </c>
      <c r="BC125" s="12">
        <f t="shared" ref="BC125:BC136" si="54">T125*242/$AX125</f>
        <v>2.288615627354728E-2</v>
      </c>
      <c r="BD125" s="12">
        <f t="shared" ref="BD125:BD136" si="55">U125*241/$AX125</f>
        <v>1.0650821479021993E-2</v>
      </c>
    </row>
    <row r="126" spans="14:56">
      <c r="N126" s="11">
        <f>[1]Eq_de_Bateman_avec_RK1!F126</f>
        <v>10.333333333333334</v>
      </c>
      <c r="O126" s="11">
        <f>[1]Eq_de_Bateman_avec_RK1!G126</f>
        <v>325872000</v>
      </c>
      <c r="P126" s="10">
        <f>[1]Eq_de_Bateman_avec_RK1!I126*I$2/[1]Eq_de_Bateman_avec_RK1!I$2</f>
        <v>1.7736558303846111E-6</v>
      </c>
      <c r="Q126" s="10">
        <f>[1]Eq_de_Bateman_avec_RK1!K126*D$2/[1]Eq_de_Bateman_avec_RK1!K$2</f>
        <v>1.6642539825491656E-3</v>
      </c>
      <c r="R126" s="10">
        <f>[1]Eq_de_Bateman_avec_RK1!M126*E$2/[1]Eq_de_Bateman_avec_RK1!M$2</f>
        <v>8.8495232305916302E-4</v>
      </c>
      <c r="S126" s="10">
        <f>[1]Eq_de_Bateman_avec_RK1!O126*F$2/[1]Eq_de_Bateman_avec_RK1!O$2</f>
        <v>1.1818498805964039E-4</v>
      </c>
      <c r="T126" s="10">
        <f>[1]Eq_de_Bateman_avec_RK1!Q126*G$2/[1]Eq_de_Bateman_avec_RK1!Q$2</f>
        <v>6.2682470897204443E-5</v>
      </c>
      <c r="U126" s="10">
        <f>[1]Eq_de_Bateman_avec_RK1!S126*H$2/[1]Eq_de_Bateman_avec_RK1!S$2</f>
        <v>2.9256295307738253E-5</v>
      </c>
      <c r="V126" s="10">
        <f>[1]Eq_de_Bateman_avec_RK1!W126*K$2/[1]Eq_de_Bateman_avec_RK1!W$2</f>
        <v>7.8367567108186183E-6</v>
      </c>
      <c r="W126" s="10">
        <f>[1]Eq_de_Bateman_avec_RK1!Y126*J$2/[1]Eq_de_Bateman_avec_RK1!Y$2</f>
        <v>1.2153797168009383E-2</v>
      </c>
      <c r="AW126">
        <f t="shared" si="48"/>
        <v>10.333333333333334</v>
      </c>
      <c r="AX126" s="1">
        <f t="shared" si="49"/>
        <v>0.66126989669974301</v>
      </c>
      <c r="AY126" s="12">
        <f t="shared" si="50"/>
        <v>6.3836277704201966E-4</v>
      </c>
      <c r="AZ126" s="12">
        <f t="shared" si="51"/>
        <v>0.60150432344549398</v>
      </c>
      <c r="BA126" s="12">
        <f t="shared" si="52"/>
        <v>0.32118286133118279</v>
      </c>
      <c r="BB126" s="12">
        <f t="shared" si="53"/>
        <v>4.3072552167464181E-2</v>
      </c>
      <c r="BC126" s="12">
        <f t="shared" si="54"/>
        <v>2.2939435218251286E-2</v>
      </c>
      <c r="BD126" s="12">
        <f t="shared" si="55"/>
        <v>1.0662465060565731E-2</v>
      </c>
    </row>
    <row r="127" spans="14:56">
      <c r="N127" s="11">
        <f>[1]Eq_de_Bateman_avec_RK1!F127</f>
        <v>10.416666666666666</v>
      </c>
      <c r="O127" s="11">
        <f>[1]Eq_de_Bateman_avec_RK1!G127</f>
        <v>328500000</v>
      </c>
      <c r="P127" s="10">
        <f>[1]Eq_de_Bateman_avec_RK1!I127*I$2/[1]Eq_de_Bateman_avec_RK1!I$2</f>
        <v>1.7465259339743855E-6</v>
      </c>
      <c r="Q127" s="10">
        <f>[1]Eq_de_Bateman_avec_RK1!K127*D$2/[1]Eq_de_Bateman_avec_RK1!K$2</f>
        <v>1.6601227086063786E-3</v>
      </c>
      <c r="R127" s="10">
        <f>[1]Eq_de_Bateman_avec_RK1!M127*E$2/[1]Eq_de_Bateman_avec_RK1!M$2</f>
        <v>8.8488929188493119E-4</v>
      </c>
      <c r="S127" s="10">
        <f>[1]Eq_de_Bateman_avec_RK1!O127*F$2/[1]Eq_de_Bateman_avec_RK1!O$2</f>
        <v>1.1821493280568167E-4</v>
      </c>
      <c r="T127" s="10">
        <f>[1]Eq_de_Bateman_avec_RK1!Q127*G$2/[1]Eq_de_Bateman_avec_RK1!Q$2</f>
        <v>6.2734250146455063E-5</v>
      </c>
      <c r="U127" s="10">
        <f>[1]Eq_de_Bateman_avec_RK1!S127*H$2/[1]Eq_de_Bateman_avec_RK1!S$2</f>
        <v>2.9244826556592508E-5</v>
      </c>
      <c r="V127" s="10">
        <f>[1]Eq_de_Bateman_avec_RK1!W127*K$2/[1]Eq_de_Bateman_avec_RK1!W$2</f>
        <v>7.6870718651098572E-6</v>
      </c>
      <c r="W127" s="10">
        <f>[1]Eq_de_Bateman_avec_RK1!Y127*J$2/[1]Eq_de_Bateman_avec_RK1!Y$2</f>
        <v>1.2122026182033311E-2</v>
      </c>
      <c r="AW127">
        <f t="shared" si="48"/>
        <v>10.416666666666666</v>
      </c>
      <c r="AX127" s="1">
        <f t="shared" si="49"/>
        <v>0.66027792112334405</v>
      </c>
      <c r="AY127" s="12">
        <f t="shared" si="50"/>
        <v>6.2954274100019976E-4</v>
      </c>
      <c r="AZ127" s="12">
        <f t="shared" si="51"/>
        <v>0.60091260765147636</v>
      </c>
      <c r="BA127" s="12">
        <f t="shared" si="52"/>
        <v>0.3216424830487567</v>
      </c>
      <c r="BB127" s="12">
        <f t="shared" si="53"/>
        <v>4.3148192442508178E-2</v>
      </c>
      <c r="BC127" s="12">
        <f t="shared" si="54"/>
        <v>2.2992876256733248E-2</v>
      </c>
      <c r="BD127" s="12">
        <f t="shared" si="55"/>
        <v>1.0674297859525403E-2</v>
      </c>
    </row>
    <row r="128" spans="14:56">
      <c r="N128" s="11">
        <f>[1]Eq_de_Bateman_avec_RK1!F128</f>
        <v>10.5</v>
      </c>
      <c r="O128" s="11">
        <f>[1]Eq_de_Bateman_avec_RK1!G128</f>
        <v>331128000</v>
      </c>
      <c r="P128" s="10">
        <f>[1]Eq_de_Bateman_avec_RK1!I128*I$2/[1]Eq_de_Bateman_avec_RK1!I$2</f>
        <v>1.7198110173289034E-6</v>
      </c>
      <c r="Q128" s="10">
        <f>[1]Eq_de_Bateman_avec_RK1!K128*D$2/[1]Eq_de_Bateman_avec_RK1!K$2</f>
        <v>1.6559980893265653E-3</v>
      </c>
      <c r="R128" s="10">
        <f>[1]Eq_de_Bateman_avec_RK1!M128*E$2/[1]Eq_de_Bateman_avec_RK1!M$2</f>
        <v>8.8481095436732072E-4</v>
      </c>
      <c r="S128" s="10">
        <f>[1]Eq_de_Bateman_avec_RK1!O128*F$2/[1]Eq_de_Bateman_avec_RK1!O$2</f>
        <v>1.1824379796938066E-4</v>
      </c>
      <c r="T128" s="10">
        <f>[1]Eq_de_Bateman_avec_RK1!Q128*G$2/[1]Eq_de_Bateman_avec_RK1!Q$2</f>
        <v>6.2785818854391116E-5</v>
      </c>
      <c r="U128" s="10">
        <f>[1]Eq_de_Bateman_avec_RK1!S128*H$2/[1]Eq_de_Bateman_avec_RK1!S$2</f>
        <v>2.9233670990350518E-5</v>
      </c>
      <c r="V128" s="10">
        <f>[1]Eq_de_Bateman_avec_RK1!W128*K$2/[1]Eq_de_Bateman_avec_RK1!W$2</f>
        <v>7.5403134952404083E-6</v>
      </c>
      <c r="W128" s="10">
        <f>[1]Eq_de_Bateman_avec_RK1!Y128*J$2/[1]Eq_de_Bateman_avec_RK1!Y$2</f>
        <v>1.2090338247958266E-2</v>
      </c>
      <c r="AW128">
        <f t="shared" si="48"/>
        <v>10.5</v>
      </c>
      <c r="AX128" s="1">
        <f t="shared" si="49"/>
        <v>0.65928372560138826</v>
      </c>
      <c r="AY128" s="12">
        <f t="shared" si="50"/>
        <v>6.2084806014422436E-4</v>
      </c>
      <c r="AZ128" s="12">
        <f t="shared" si="51"/>
        <v>0.60032354505341623</v>
      </c>
      <c r="BA128" s="12">
        <f t="shared" si="52"/>
        <v>0.32209900047881573</v>
      </c>
      <c r="BB128" s="12">
        <f t="shared" si="53"/>
        <v>4.3223811242460816E-2</v>
      </c>
      <c r="BC128" s="12">
        <f t="shared" si="54"/>
        <v>2.3046478432184516E-2</v>
      </c>
      <c r="BD128" s="12">
        <f t="shared" si="55"/>
        <v>1.0686316732978429E-2</v>
      </c>
    </row>
    <row r="129" spans="14:56">
      <c r="N129" s="11">
        <f>[1]Eq_de_Bateman_avec_RK1!F129</f>
        <v>10.583333333333334</v>
      </c>
      <c r="O129" s="11">
        <f>[1]Eq_de_Bateman_avec_RK1!G129</f>
        <v>333756000</v>
      </c>
      <c r="P129" s="10">
        <f>[1]Eq_de_Bateman_avec_RK1!I129*I$2/[1]Eq_de_Bateman_avec_RK1!I$2</f>
        <v>1.6935047329043879E-6</v>
      </c>
      <c r="Q129" s="10">
        <f>[1]Eq_de_Bateman_avec_RK1!K129*D$2/[1]Eq_de_Bateman_avec_RK1!K$2</f>
        <v>1.6518801853435069E-3</v>
      </c>
      <c r="R129" s="10">
        <f>[1]Eq_de_Bateman_avec_RK1!M129*E$2/[1]Eq_de_Bateman_avec_RK1!M$2</f>
        <v>8.8471744681990554E-4</v>
      </c>
      <c r="S129" s="10">
        <f>[1]Eq_de_Bateman_avec_RK1!O129*F$2/[1]Eq_de_Bateman_avec_RK1!O$2</f>
        <v>1.1827155594182259E-4</v>
      </c>
      <c r="T129" s="10">
        <f>[1]Eq_de_Bateman_avec_RK1!Q129*G$2/[1]Eq_de_Bateman_avec_RK1!Q$2</f>
        <v>6.2837174292288225E-5</v>
      </c>
      <c r="U129" s="10">
        <f>[1]Eq_de_Bateman_avec_RK1!S129*H$2/[1]Eq_de_Bateman_avec_RK1!S$2</f>
        <v>2.9222818996887489E-5</v>
      </c>
      <c r="V129" s="10">
        <f>[1]Eq_de_Bateman_avec_RK1!W129*K$2/[1]Eq_de_Bateman_avec_RK1!W$2</f>
        <v>7.3964242051926048E-6</v>
      </c>
      <c r="W129" s="10">
        <f>[1]Eq_de_Bateman_avec_RK1!Y129*J$2/[1]Eq_de_Bateman_avec_RK1!Y$2</f>
        <v>1.2058733148679921E-2</v>
      </c>
      <c r="AW129">
        <f t="shared" si="48"/>
        <v>10.583333333333334</v>
      </c>
      <c r="AX129" s="1">
        <f t="shared" si="49"/>
        <v>0.65828734619926965</v>
      </c>
      <c r="AY129" s="12">
        <f t="shared" si="50"/>
        <v>6.1227688601086388E-4</v>
      </c>
      <c r="AZ129" s="12">
        <f t="shared" si="51"/>
        <v>0.59973713086927349</v>
      </c>
      <c r="BA129" s="12">
        <f t="shared" si="52"/>
        <v>0.32255243620086604</v>
      </c>
      <c r="BB129" s="12">
        <f t="shared" si="53"/>
        <v>4.3299396755153464E-2</v>
      </c>
      <c r="BC129" s="12">
        <f t="shared" si="54"/>
        <v>2.3100240748256118E-2</v>
      </c>
      <c r="BD129" s="12">
        <f t="shared" si="55"/>
        <v>1.069851854043993E-2</v>
      </c>
    </row>
    <row r="130" spans="14:56">
      <c r="N130" s="11">
        <f>[1]Eq_de_Bateman_avec_RK1!F130</f>
        <v>10.666666666666666</v>
      </c>
      <c r="O130" s="11">
        <f>[1]Eq_de_Bateman_avec_RK1!G130</f>
        <v>336384000</v>
      </c>
      <c r="P130" s="10">
        <f>[1]Eq_de_Bateman_avec_RK1!I130*I$2/[1]Eq_de_Bateman_avec_RK1!I$2</f>
        <v>1.6676008302492938E-6</v>
      </c>
      <c r="Q130" s="10">
        <f>[1]Eq_de_Bateman_avec_RK1!K130*D$2/[1]Eq_de_Bateman_avec_RK1!K$2</f>
        <v>1.6477690556685617E-3</v>
      </c>
      <c r="R130" s="10">
        <f>[1]Eq_de_Bateman_avec_RK1!M130*E$2/[1]Eq_de_Bateman_avec_RK1!M$2</f>
        <v>8.8460890479977151E-4</v>
      </c>
      <c r="S130" s="10">
        <f>[1]Eq_de_Bateman_avec_RK1!O130*F$2/[1]Eq_de_Bateman_avec_RK1!O$2</f>
        <v>1.1829818040542344E-4</v>
      </c>
      <c r="T130" s="10">
        <f>[1]Eq_de_Bateman_avec_RK1!Q130*G$2/[1]Eq_de_Bateman_avec_RK1!Q$2</f>
        <v>6.2888313645092467E-5</v>
      </c>
      <c r="U130" s="10">
        <f>[1]Eq_de_Bateman_avec_RK1!S130*H$2/[1]Eq_de_Bateman_avec_RK1!S$2</f>
        <v>2.9212261013257551E-5</v>
      </c>
      <c r="V130" s="10">
        <f>[1]Eq_de_Bateman_avec_RK1!W130*K$2/[1]Eq_de_Bateman_avec_RK1!W$2</f>
        <v>7.2553477251043079E-6</v>
      </c>
      <c r="W130" s="10">
        <f>[1]Eq_de_Bateman_avec_RK1!Y130*J$2/[1]Eq_de_Bateman_avec_RK1!Y$2</f>
        <v>1.2027210667661469E-2</v>
      </c>
      <c r="AW130">
        <f t="shared" si="48"/>
        <v>10.666666666666666</v>
      </c>
      <c r="AX130" s="1">
        <f t="shared" si="49"/>
        <v>0.65728881873834522</v>
      </c>
      <c r="AY130" s="12">
        <f t="shared" si="50"/>
        <v>6.0382739867864124E-4</v>
      </c>
      <c r="AZ130" s="12">
        <f t="shared" si="51"/>
        <v>0.59915336010235332</v>
      </c>
      <c r="BA130" s="12">
        <f t="shared" si="52"/>
        <v>0.32300281261358316</v>
      </c>
      <c r="BB130" s="12">
        <f t="shared" si="53"/>
        <v>4.3374937569197122E-2</v>
      </c>
      <c r="BC130" s="12">
        <f t="shared" si="54"/>
        <v>2.3154162170786561E-2</v>
      </c>
      <c r="BD130" s="12">
        <f t="shared" si="55"/>
        <v>1.0710900145401117E-2</v>
      </c>
    </row>
    <row r="131" spans="14:56">
      <c r="N131" s="11">
        <f>[1]Eq_de_Bateman_avec_RK1!F131</f>
        <v>10.75</v>
      </c>
      <c r="O131" s="11">
        <f>[1]Eq_de_Bateman_avec_RK1!G131</f>
        <v>339012000</v>
      </c>
      <c r="P131" s="10">
        <f>[1]Eq_de_Bateman_avec_RK1!I131*I$2/[1]Eq_de_Bateman_avec_RK1!I$2</f>
        <v>1.642093154519184E-6</v>
      </c>
      <c r="Q131" s="10">
        <f>[1]Eq_de_Bateman_avec_RK1!K131*D$2/[1]Eq_de_Bateman_avec_RK1!K$2</f>
        <v>1.643664757722295E-3</v>
      </c>
      <c r="R131" s="10">
        <f>[1]Eq_de_Bateman_avec_RK1!M131*E$2/[1]Eq_de_Bateman_avec_RK1!M$2</f>
        <v>8.8448546310680839E-4</v>
      </c>
      <c r="S131" s="10">
        <f>[1]Eq_de_Bateman_avec_RK1!O131*F$2/[1]Eq_de_Bateman_avec_RK1!O$2</f>
        <v>1.1832364629479856E-4</v>
      </c>
      <c r="T131" s="10">
        <f>[1]Eq_de_Bateman_avec_RK1!Q131*G$2/[1]Eq_de_Bateman_avec_RK1!Q$2</f>
        <v>6.2939234016791353E-5</v>
      </c>
      <c r="U131" s="10">
        <f>[1]Eq_de_Bateman_avec_RK1!S131*H$2/[1]Eq_de_Bateman_avec_RK1!S$2</f>
        <v>2.92019875300966E-5</v>
      </c>
      <c r="V131" s="10">
        <f>[1]Eq_de_Bateman_avec_RK1!W131*K$2/[1]Eq_de_Bateman_avec_RK1!W$2</f>
        <v>7.1170288891717926E-6</v>
      </c>
      <c r="W131" s="10">
        <f>[1]Eq_de_Bateman_avec_RK1!Y131*J$2/[1]Eq_de_Bateman_avec_RK1!Y$2</f>
        <v>1.1995770588932159E-2</v>
      </c>
      <c r="AW131">
        <f t="shared" si="48"/>
        <v>10.75</v>
      </c>
      <c r="AX131" s="1">
        <f t="shared" si="49"/>
        <v>0.65628817879590129</v>
      </c>
      <c r="AY131" s="12">
        <f t="shared" si="50"/>
        <v>5.9549780630302365E-4</v>
      </c>
      <c r="AZ131" s="12">
        <f t="shared" si="51"/>
        <v>0.5985722275485269</v>
      </c>
      <c r="BA131" s="12">
        <f t="shared" si="52"/>
        <v>0.3234501519364556</v>
      </c>
      <c r="BB131" s="12">
        <f t="shared" si="53"/>
        <v>4.345042266244236E-2</v>
      </c>
      <c r="BC131" s="12">
        <f t="shared" si="54"/>
        <v>2.3208241629475213E-2</v>
      </c>
      <c r="BD131" s="12">
        <f t="shared" si="55"/>
        <v>1.0723458416796998E-2</v>
      </c>
    </row>
    <row r="132" spans="14:56">
      <c r="N132" s="11">
        <f>[1]Eq_de_Bateman_avec_RK1!F132</f>
        <v>10.833333333333334</v>
      </c>
      <c r="O132" s="11">
        <f>[1]Eq_de_Bateman_avec_RK1!G132</f>
        <v>341640000</v>
      </c>
      <c r="P132" s="10">
        <f>[1]Eq_de_Bateman_avec_RK1!I132*I$2/[1]Eq_de_Bateman_avec_RK1!I$2</f>
        <v>1.6169756450143182E-6</v>
      </c>
      <c r="Q132" s="10">
        <f>[1]Eq_de_Bateman_avec_RK1!K132*D$2/[1]Eq_de_Bateman_avec_RK1!K$2</f>
        <v>1.639567347365515E-3</v>
      </c>
      <c r="R132" s="10">
        <f>[1]Eq_de_Bateman_avec_RK1!M132*E$2/[1]Eq_de_Bateman_avec_RK1!M$2</f>
        <v>8.8434725578312727E-4</v>
      </c>
      <c r="S132" s="10">
        <f>[1]Eq_de_Bateman_avec_RK1!O132*F$2/[1]Eq_de_Bateman_avec_RK1!O$2</f>
        <v>1.1834792975872762E-4</v>
      </c>
      <c r="T132" s="10">
        <f>[1]Eq_de_Bateman_avec_RK1!Q132*G$2/[1]Eq_de_Bateman_avec_RK1!Q$2</f>
        <v>6.2989932435604846E-5</v>
      </c>
      <c r="U132" s="10">
        <f>[1]Eq_de_Bateman_avec_RK1!S132*H$2/[1]Eq_de_Bateman_avec_RK1!S$2</f>
        <v>2.9191989095793037E-5</v>
      </c>
      <c r="V132" s="10">
        <f>[1]Eq_de_Bateman_avec_RK1!W132*K$2/[1]Eq_de_Bateman_avec_RK1!W$2</f>
        <v>6.9814136139861987E-6</v>
      </c>
      <c r="W132" s="10">
        <f>[1]Eq_de_Bateman_avec_RK1!Y132*J$2/[1]Eq_de_Bateman_avec_RK1!Y$2</f>
        <v>1.1964412697085789E-2</v>
      </c>
      <c r="AW132">
        <f t="shared" si="48"/>
        <v>10.833333333333334</v>
      </c>
      <c r="AX132" s="1">
        <f t="shared" si="49"/>
        <v>0.65528546170517787</v>
      </c>
      <c r="AY132" s="12">
        <f t="shared" si="50"/>
        <v>5.872863446595932E-4</v>
      </c>
      <c r="AZ132" s="12">
        <f t="shared" si="51"/>
        <v>0.59799372780325755</v>
      </c>
      <c r="BA132" s="12">
        <f t="shared" si="52"/>
        <v>0.32389447621140999</v>
      </c>
      <c r="BB132" s="12">
        <f t="shared" si="53"/>
        <v>4.3525841390764347E-2</v>
      </c>
      <c r="BC132" s="12">
        <f t="shared" si="54"/>
        <v>2.3262478019502691E-2</v>
      </c>
      <c r="BD132" s="12">
        <f t="shared" si="55"/>
        <v>1.0736190230405857E-2</v>
      </c>
    </row>
    <row r="133" spans="14:56">
      <c r="N133" s="11">
        <f>[1]Eq_de_Bateman_avec_RK1!F133</f>
        <v>10.916666666666666</v>
      </c>
      <c r="O133" s="11">
        <f>[1]Eq_de_Bateman_avec_RK1!G133</f>
        <v>344268000</v>
      </c>
      <c r="P133" s="10">
        <f>[1]Eq_de_Bateman_avec_RK1!I133*I$2/[1]Eq_de_Bateman_avec_RK1!I$2</f>
        <v>1.5922423337396143E-6</v>
      </c>
      <c r="Q133" s="10">
        <f>[1]Eq_de_Bateman_avec_RK1!K133*D$2/[1]Eq_de_Bateman_avec_RK1!K$2</f>
        <v>1.6354768789297275E-3</v>
      </c>
      <c r="R133" s="10">
        <f>[1]Eq_de_Bateman_avec_RK1!M133*E$2/[1]Eq_de_Bateman_avec_RK1!M$2</f>
        <v>8.8419441611259928E-4</v>
      </c>
      <c r="S133" s="10">
        <f>[1]Eq_de_Bateman_avec_RK1!O133*F$2/[1]Eq_de_Bateman_avec_RK1!O$2</f>
        <v>1.1837100812318566E-4</v>
      </c>
      <c r="T133" s="10">
        <f>[1]Eq_de_Bateman_avec_RK1!Q133*G$2/[1]Eq_de_Bateman_avec_RK1!Q$2</f>
        <v>6.3040405859001591E-5</v>
      </c>
      <c r="U133" s="10">
        <f>[1]Eq_de_Bateman_avec_RK1!S133*H$2/[1]Eq_de_Bateman_avec_RK1!S$2</f>
        <v>2.9182256320434786E-5</v>
      </c>
      <c r="V133" s="10">
        <f>[1]Eq_de_Bateman_avec_RK1!W133*K$2/[1]Eq_de_Bateman_avec_RK1!W$2</f>
        <v>6.8484488772950772E-6</v>
      </c>
      <c r="W133" s="10">
        <f>[1]Eq_de_Bateman_avec_RK1!Y133*J$2/[1]Eq_de_Bateman_avec_RK1!Y$2</f>
        <v>1.1933136777279259E-2</v>
      </c>
      <c r="AW133">
        <f t="shared" si="48"/>
        <v>10.916666666666666</v>
      </c>
      <c r="AX133" s="1">
        <f t="shared" si="49"/>
        <v>0.65428070255544957</v>
      </c>
      <c r="AY133" s="12">
        <f t="shared" si="50"/>
        <v>5.7919127669505473E-4</v>
      </c>
      <c r="AZ133" s="12">
        <f t="shared" si="51"/>
        <v>0.59741785526844005</v>
      </c>
      <c r="BA133" s="12">
        <f t="shared" si="52"/>
        <v>0.32433580730441847</v>
      </c>
      <c r="BB133" s="12">
        <f t="shared" si="53"/>
        <v>4.3601183477163727E-2</v>
      </c>
      <c r="BC133" s="12">
        <f t="shared" si="54"/>
        <v>2.3316870203099829E-2</v>
      </c>
      <c r="BD133" s="12">
        <f t="shared" si="55"/>
        <v>1.0749092470182936E-2</v>
      </c>
    </row>
    <row r="134" spans="14:56">
      <c r="N134" s="11">
        <f>[1]Eq_de_Bateman_avec_RK1!F134</f>
        <v>11</v>
      </c>
      <c r="O134" s="11">
        <f>[1]Eq_de_Bateman_avec_RK1!G134</f>
        <v>346896000</v>
      </c>
      <c r="P134" s="10">
        <f>[1]Eq_de_Bateman_avec_RK1!I134*I$2/[1]Eq_de_Bateman_avec_RK1!I$2</f>
        <v>1.5678873439866337E-6</v>
      </c>
      <c r="Q134" s="10">
        <f>[1]Eq_de_Bateman_avec_RK1!K134*D$2/[1]Eq_de_Bateman_avec_RK1!K$2</f>
        <v>1.6313934052470151E-3</v>
      </c>
      <c r="R134" s="10">
        <f>[1]Eq_de_Bateman_avec_RK1!M134*E$2/[1]Eq_de_Bateman_avec_RK1!M$2</f>
        <v>8.8402707662051702E-4</v>
      </c>
      <c r="S134" s="10">
        <f>[1]Eq_de_Bateman_avec_RK1!O134*F$2/[1]Eq_de_Bateman_avec_RK1!O$2</f>
        <v>1.1839285985541071E-4</v>
      </c>
      <c r="T134" s="10">
        <f>[1]Eq_de_Bateman_avec_RK1!Q134*G$2/[1]Eq_de_Bateman_avec_RK1!Q$2</f>
        <v>6.3090651178545622E-5</v>
      </c>
      <c r="U134" s="10">
        <f>[1]Eq_de_Bateman_avec_RK1!S134*H$2/[1]Eq_de_Bateman_avec_RK1!S$2</f>
        <v>2.9172779879540604E-5</v>
      </c>
      <c r="V134" s="10">
        <f>[1]Eq_de_Bateman_avec_RK1!W134*K$2/[1]Eq_de_Bateman_avec_RK1!W$2</f>
        <v>6.7180826971806547E-6</v>
      </c>
      <c r="W134" s="10">
        <f>[1]Eq_de_Bateman_avec_RK1!Y134*J$2/[1]Eq_de_Bateman_avec_RK1!Y$2</f>
        <v>1.1901942615231073E-2</v>
      </c>
      <c r="AW134">
        <f t="shared" si="48"/>
        <v>11</v>
      </c>
      <c r="AX134" s="1">
        <f t="shared" si="49"/>
        <v>0.6532739361921609</v>
      </c>
      <c r="AY134" s="12">
        <f t="shared" si="50"/>
        <v>5.7121089208594174E-4</v>
      </c>
      <c r="AZ134" s="12">
        <f t="shared" si="51"/>
        <v>0.59684460415905283</v>
      </c>
      <c r="BA134" s="12">
        <f t="shared" si="52"/>
        <v>0.32477416690708932</v>
      </c>
      <c r="BB134" s="12">
        <f t="shared" si="53"/>
        <v>4.367643900117435E-2</v>
      </c>
      <c r="BC134" s="12">
        <f t="shared" si="54"/>
        <v>2.3371417011066806E-2</v>
      </c>
      <c r="BD134" s="12">
        <f t="shared" si="55"/>
        <v>1.0762162029530623E-2</v>
      </c>
    </row>
    <row r="135" spans="14:56">
      <c r="N135" s="11">
        <f>[1]Eq_de_Bateman_avec_RK1!F135</f>
        <v>11.083333333333334</v>
      </c>
      <c r="O135" s="11">
        <f>[1]Eq_de_Bateman_avec_RK1!G135</f>
        <v>349524000</v>
      </c>
      <c r="P135" s="10">
        <f>[1]Eq_de_Bateman_avec_RK1!I135*I$2/[1]Eq_de_Bateman_avec_RK1!I$2</f>
        <v>1.5439048889372586E-6</v>
      </c>
      <c r="Q135" s="10">
        <f>[1]Eq_de_Bateman_avec_RK1!K135*D$2/[1]Eq_de_Bateman_avec_RK1!K$2</f>
        <v>1.6273169776793582E-3</v>
      </c>
      <c r="R135" s="10">
        <f>[1]Eq_de_Bateman_avec_RK1!M135*E$2/[1]Eq_de_Bateman_avec_RK1!M$2</f>
        <v>8.8384536907337025E-4</v>
      </c>
      <c r="S135" s="10">
        <f>[1]Eq_de_Bateman_avec_RK1!O135*F$2/[1]Eq_de_Bateman_avec_RK1!O$2</f>
        <v>1.1841346452897921E-4</v>
      </c>
      <c r="T135" s="10">
        <f>[1]Eq_de_Bateman_avec_RK1!Q135*G$2/[1]Eq_de_Bateman_avec_RK1!Q$2</f>
        <v>6.3140665224578353E-5</v>
      </c>
      <c r="U135" s="10">
        <f>[1]Eq_de_Bateman_avec_RK1!S135*H$2/[1]Eq_de_Bateman_avec_RK1!S$2</f>
        <v>2.9163550517583507E-5</v>
      </c>
      <c r="V135" s="10">
        <f>[1]Eq_de_Bateman_avec_RK1!W135*K$2/[1]Eq_de_Bateman_avec_RK1!W$2</f>
        <v>6.5902641116466624E-6</v>
      </c>
      <c r="W135" s="10">
        <f>[1]Eq_de_Bateman_avec_RK1!Y135*J$2/[1]Eq_de_Bateman_avec_RK1!Y$2</f>
        <v>1.1870829997219895E-2</v>
      </c>
      <c r="AW135">
        <f t="shared" si="48"/>
        <v>11.083333333333334</v>
      </c>
      <c r="AX135" s="1">
        <f t="shared" si="49"/>
        <v>0.65226519721711229</v>
      </c>
      <c r="AY135" s="12">
        <f t="shared" si="50"/>
        <v>5.6334350680488441E-4</v>
      </c>
      <c r="AZ135" s="12">
        <f t="shared" si="51"/>
        <v>0.59627396850963399</v>
      </c>
      <c r="BA135" s="12">
        <f t="shared" si="52"/>
        <v>0.32520957653824029</v>
      </c>
      <c r="BB135" s="12">
        <f t="shared" si="53"/>
        <v>4.3751598388569214E-2</v>
      </c>
      <c r="BC135" s="12">
        <f t="shared" si="54"/>
        <v>2.3426117244243927E-2</v>
      </c>
      <c r="BD135" s="12">
        <f t="shared" si="55"/>
        <v>1.0775395812507461E-2</v>
      </c>
    </row>
    <row r="136" spans="14:56">
      <c r="N136" s="11">
        <f>[1]Eq_de_Bateman_avec_RK1!F136</f>
        <v>11.166666666666666</v>
      </c>
      <c r="O136" s="11">
        <f>[1]Eq_de_Bateman_avec_RK1!G136</f>
        <v>352152000</v>
      </c>
      <c r="P136" s="10">
        <f>[1]Eq_de_Bateman_avec_RK1!I136*I$2/[1]Eq_de_Bateman_avec_RK1!I$2</f>
        <v>1.5202892702887263E-6</v>
      </c>
      <c r="Q136" s="10">
        <f>[1]Eq_de_Bateman_avec_RK1!K136*D$2/[1]Eq_de_Bateman_avec_RK1!K$2</f>
        <v>1.623247646147404E-3</v>
      </c>
      <c r="R136" s="10">
        <f>[1]Eq_de_Bateman_avec_RK1!M136*E$2/[1]Eq_de_Bateman_avec_RK1!M$2</f>
        <v>8.8364942447873506E-4</v>
      </c>
      <c r="S136" s="10">
        <f>[1]Eq_de_Bateman_avec_RK1!O136*F$2/[1]Eq_de_Bateman_avec_RK1!O$2</f>
        <v>1.1843280278986165E-4</v>
      </c>
      <c r="T136" s="10">
        <f>[1]Eq_de_Bateman_avec_RK1!Q136*G$2/[1]Eq_de_Bateman_avec_RK1!Q$2</f>
        <v>6.3190444770740647E-5</v>
      </c>
      <c r="U136" s="10">
        <f>[1]Eq_de_Bateman_avec_RK1!S136*H$2/[1]Eq_de_Bateman_avec_RK1!S$2</f>
        <v>2.9154559051313847E-5</v>
      </c>
      <c r="V136" s="10">
        <f>[1]Eq_de_Bateman_avec_RK1!W136*K$2/[1]Eq_de_Bateman_avec_RK1!W$2</f>
        <v>6.4649431586057139E-6</v>
      </c>
      <c r="W136" s="10">
        <f>[1]Eq_de_Bateman_avec_RK1!Y136*J$2/[1]Eq_de_Bateman_avec_RK1!Y$2</f>
        <v>1.1839798710083064E-2</v>
      </c>
      <c r="AW136">
        <f t="shared" si="48"/>
        <v>11.166666666666666</v>
      </c>
      <c r="AX136" s="1">
        <f t="shared" si="49"/>
        <v>0.65125451998869732</v>
      </c>
      <c r="AY136" s="12">
        <f t="shared" si="50"/>
        <v>5.5558746269430341E-4</v>
      </c>
      <c r="AZ136" s="12">
        <f t="shared" si="51"/>
        <v>0.59570594218058193</v>
      </c>
      <c r="BA136" s="12">
        <f t="shared" si="52"/>
        <v>0.325642057545454</v>
      </c>
      <c r="BB136" s="12">
        <f t="shared" si="53"/>
        <v>4.3826652401356102E-2</v>
      </c>
      <c r="BC136" s="12">
        <f t="shared" si="54"/>
        <v>2.3480969674935438E-2</v>
      </c>
      <c r="BD136" s="12">
        <f t="shared" si="55"/>
        <v>1.0788790734978054E-2</v>
      </c>
    </row>
    <row r="137" spans="14:56">
      <c r="AX137" s="1"/>
    </row>
    <row r="138" spans="14:56">
      <c r="AX138" s="1"/>
    </row>
    <row r="139" spans="14:56">
      <c r="AX139" s="1"/>
    </row>
    <row r="140" spans="14:56">
      <c r="AX140" s="1"/>
    </row>
    <row r="141" spans="14:56">
      <c r="AX141" s="1"/>
    </row>
    <row r="142" spans="14:56">
      <c r="AX142" s="1"/>
    </row>
    <row r="143" spans="14:56">
      <c r="AX143" s="1"/>
    </row>
    <row r="144" spans="14:56">
      <c r="AX144" s="1"/>
    </row>
    <row r="145" spans="50:50">
      <c r="AX145" s="1"/>
    </row>
    <row r="146" spans="50:50">
      <c r="AX146" s="1"/>
    </row>
    <row r="147" spans="50:50">
      <c r="AX147" s="1"/>
    </row>
    <row r="148" spans="50:50">
      <c r="AX148" s="1"/>
    </row>
    <row r="149" spans="50:50">
      <c r="AX149" s="1"/>
    </row>
    <row r="150" spans="50:50">
      <c r="AX150" s="1"/>
    </row>
    <row r="151" spans="50:50">
      <c r="AX151" s="1"/>
    </row>
    <row r="152" spans="50:50">
      <c r="AX152" s="1"/>
    </row>
    <row r="153" spans="50:50">
      <c r="AX153" s="1"/>
    </row>
    <row r="154" spans="50:50">
      <c r="AX154" s="1"/>
    </row>
    <row r="155" spans="50:50">
      <c r="AX155" s="1"/>
    </row>
    <row r="156" spans="50:50">
      <c r="AX156" s="1"/>
    </row>
    <row r="157" spans="50:50">
      <c r="AX157" s="1"/>
    </row>
    <row r="158" spans="50:50">
      <c r="AX158" s="1"/>
    </row>
    <row r="159" spans="50:50">
      <c r="AX159" s="1"/>
    </row>
    <row r="160" spans="50:50">
      <c r="AX160" s="1"/>
    </row>
    <row r="161" spans="50:50">
      <c r="AX161" s="1"/>
    </row>
    <row r="162" spans="50:50">
      <c r="AX162" s="1"/>
    </row>
    <row r="163" spans="50:50">
      <c r="AX163" s="1"/>
    </row>
    <row r="164" spans="50:50">
      <c r="AX164" s="1"/>
    </row>
    <row r="165" spans="50:50">
      <c r="AX165" s="1"/>
    </row>
    <row r="166" spans="50:50">
      <c r="AX166" s="1"/>
    </row>
    <row r="167" spans="50:50">
      <c r="AX167" s="1"/>
    </row>
    <row r="168" spans="50:50">
      <c r="AX168" s="1"/>
    </row>
    <row r="169" spans="50:50">
      <c r="AX169" s="1"/>
    </row>
    <row r="170" spans="50:50">
      <c r="AX170" s="1"/>
    </row>
    <row r="171" spans="50:50">
      <c r="AX171" s="1"/>
    </row>
    <row r="172" spans="50:50">
      <c r="AX172" s="1"/>
    </row>
    <row r="173" spans="50:50">
      <c r="AX173" s="1"/>
    </row>
    <row r="174" spans="50:50">
      <c r="AX174" s="1"/>
    </row>
    <row r="175" spans="50:50">
      <c r="AX175" s="1"/>
    </row>
    <row r="176" spans="50:50">
      <c r="AX176" s="1"/>
    </row>
    <row r="177" spans="50:50">
      <c r="AX177" s="1"/>
    </row>
    <row r="178" spans="50:50">
      <c r="AX178" s="1"/>
    </row>
    <row r="179" spans="50:50">
      <c r="AX179" s="1"/>
    </row>
    <row r="180" spans="50:50">
      <c r="AX180" s="1"/>
    </row>
    <row r="181" spans="50:50">
      <c r="AX181" s="1"/>
    </row>
    <row r="182" spans="50:50">
      <c r="AX182" s="1"/>
    </row>
    <row r="183" spans="50:50">
      <c r="AX183" s="1"/>
    </row>
    <row r="184" spans="50:50">
      <c r="AX184" s="1"/>
    </row>
    <row r="185" spans="50:50">
      <c r="AX185" s="1"/>
    </row>
    <row r="186" spans="50:50">
      <c r="AX186" s="1"/>
    </row>
    <row r="187" spans="50:50">
      <c r="AX187" s="1"/>
    </row>
    <row r="188" spans="50:50">
      <c r="AX188" s="1"/>
    </row>
    <row r="189" spans="50:50">
      <c r="AX189" s="1"/>
    </row>
    <row r="190" spans="50:50">
      <c r="AX190" s="1"/>
    </row>
    <row r="191" spans="50:50">
      <c r="AX191" s="1"/>
    </row>
    <row r="192" spans="50:50">
      <c r="AX192" s="1"/>
    </row>
    <row r="193" spans="50:50">
      <c r="AX193" s="1"/>
    </row>
    <row r="194" spans="50:50">
      <c r="AX194" s="1"/>
    </row>
    <row r="195" spans="50:50">
      <c r="AX195" s="1"/>
    </row>
    <row r="196" spans="50:50">
      <c r="AX196" s="1"/>
    </row>
    <row r="197" spans="50:50">
      <c r="AX197" s="1"/>
    </row>
    <row r="198" spans="50:50">
      <c r="AX198" s="1"/>
    </row>
    <row r="199" spans="50:50">
      <c r="AX199" s="1"/>
    </row>
    <row r="200" spans="50:50">
      <c r="AX200" s="1"/>
    </row>
    <row r="201" spans="50:50">
      <c r="AX201" s="1"/>
    </row>
    <row r="202" spans="50:50">
      <c r="AX202" s="1"/>
    </row>
    <row r="203" spans="50:50">
      <c r="AX203" s="1"/>
    </row>
    <row r="204" spans="50:50">
      <c r="AX204" s="1"/>
    </row>
    <row r="205" spans="50:50">
      <c r="AX205" s="1"/>
    </row>
    <row r="206" spans="50:50">
      <c r="AX206" s="1"/>
    </row>
    <row r="207" spans="50:50">
      <c r="AX207" s="1"/>
    </row>
    <row r="208" spans="50:50">
      <c r="AX208" s="1"/>
    </row>
    <row r="209" spans="50:50">
      <c r="AX209" s="1"/>
    </row>
    <row r="210" spans="50:50">
      <c r="AX210" s="1"/>
    </row>
    <row r="211" spans="50:50">
      <c r="AX211" s="1"/>
    </row>
    <row r="212" spans="50:50">
      <c r="AX212" s="1"/>
    </row>
    <row r="213" spans="50:50">
      <c r="AX213" s="1"/>
    </row>
    <row r="214" spans="50:50">
      <c r="AX214" s="1"/>
    </row>
    <row r="215" spans="50:50">
      <c r="AX215" s="1"/>
    </row>
    <row r="216" spans="50:50">
      <c r="AX216" s="1"/>
    </row>
    <row r="217" spans="50:50">
      <c r="AX217" s="1"/>
    </row>
    <row r="218" spans="50:50">
      <c r="AX218" s="1"/>
    </row>
    <row r="219" spans="50:50">
      <c r="AX219" s="1"/>
    </row>
    <row r="220" spans="50:50">
      <c r="AX220" s="1"/>
    </row>
    <row r="221" spans="50:50">
      <c r="AX221" s="1"/>
    </row>
    <row r="222" spans="50:50">
      <c r="AX222" s="1"/>
    </row>
    <row r="223" spans="50:50">
      <c r="AX223" s="1"/>
    </row>
    <row r="224" spans="50:50">
      <c r="AX224" s="1"/>
    </row>
    <row r="225" spans="50:50">
      <c r="AX225" s="1"/>
    </row>
    <row r="226" spans="50:50">
      <c r="AX226" s="1"/>
    </row>
    <row r="227" spans="50:50">
      <c r="AX227" s="1"/>
    </row>
    <row r="228" spans="50:50">
      <c r="AX228" s="1"/>
    </row>
    <row r="229" spans="50:50">
      <c r="AX229" s="1"/>
    </row>
    <row r="230" spans="50:50">
      <c r="AX230" s="1"/>
    </row>
    <row r="231" spans="50:50">
      <c r="AX231" s="1"/>
    </row>
    <row r="232" spans="50:50">
      <c r="AX232" s="1"/>
    </row>
    <row r="233" spans="50:50">
      <c r="AX233" s="1"/>
    </row>
    <row r="234" spans="50:50">
      <c r="AX234" s="1"/>
    </row>
    <row r="235" spans="50:50">
      <c r="AX235" s="1"/>
    </row>
    <row r="236" spans="50:50">
      <c r="AX236" s="1"/>
    </row>
    <row r="237" spans="50:50">
      <c r="AX237" s="1"/>
    </row>
    <row r="238" spans="50:50">
      <c r="AX238" s="1"/>
    </row>
    <row r="239" spans="50:50">
      <c r="AX239" s="1"/>
    </row>
    <row r="240" spans="50:50">
      <c r="AX240" s="1"/>
    </row>
    <row r="241" spans="50:50">
      <c r="AX241" s="1"/>
    </row>
    <row r="242" spans="50:50">
      <c r="AX242" s="1"/>
    </row>
    <row r="243" spans="50:50">
      <c r="AX243" s="1"/>
    </row>
    <row r="244" spans="50:50">
      <c r="AX244" s="1"/>
    </row>
    <row r="245" spans="50:50">
      <c r="AX245" s="1"/>
    </row>
    <row r="246" spans="50:50">
      <c r="AX246" s="1"/>
    </row>
    <row r="247" spans="50:50">
      <c r="AX247" s="1"/>
    </row>
    <row r="248" spans="50:50">
      <c r="AX248" s="1"/>
    </row>
    <row r="249" spans="50:50">
      <c r="AX249" s="1"/>
    </row>
    <row r="250" spans="50:50">
      <c r="AX250" s="1"/>
    </row>
    <row r="251" spans="50:50">
      <c r="AX251" s="1"/>
    </row>
    <row r="252" spans="50:50">
      <c r="AX252" s="1"/>
    </row>
    <row r="253" spans="50:50">
      <c r="AX253" s="1"/>
    </row>
    <row r="254" spans="50:50">
      <c r="AX254" s="1"/>
    </row>
    <row r="255" spans="50:50">
      <c r="AX255" s="1"/>
    </row>
    <row r="256" spans="50:50">
      <c r="AX256" s="1"/>
    </row>
    <row r="257" spans="50:50">
      <c r="AX257" s="1"/>
    </row>
    <row r="258" spans="50:50">
      <c r="AX258" s="1"/>
    </row>
    <row r="259" spans="50:50">
      <c r="AX259" s="1"/>
    </row>
    <row r="260" spans="50:50">
      <c r="AX260" s="1"/>
    </row>
    <row r="261" spans="50:50">
      <c r="AX261" s="1"/>
    </row>
    <row r="262" spans="50:50">
      <c r="AX262" s="1"/>
    </row>
    <row r="263" spans="50:50">
      <c r="AX263" s="1"/>
    </row>
    <row r="264" spans="50:50">
      <c r="AX264" s="1"/>
    </row>
    <row r="265" spans="50:50">
      <c r="AX265" s="1"/>
    </row>
    <row r="266" spans="50:50">
      <c r="AX266" s="1"/>
    </row>
    <row r="267" spans="50:50">
      <c r="AX267" s="1"/>
    </row>
    <row r="268" spans="50:50">
      <c r="AX268" s="1"/>
    </row>
    <row r="269" spans="50:50">
      <c r="AX269" s="1"/>
    </row>
    <row r="270" spans="50:50">
      <c r="AX270" s="1"/>
    </row>
    <row r="271" spans="50:50">
      <c r="AX271" s="1"/>
    </row>
    <row r="272" spans="50:50">
      <c r="AX272" s="1"/>
    </row>
    <row r="273" spans="50:50">
      <c r="AX273" s="1"/>
    </row>
    <row r="274" spans="50:50">
      <c r="AX274" s="1"/>
    </row>
    <row r="275" spans="50:50">
      <c r="AX275" s="1"/>
    </row>
    <row r="276" spans="50:50">
      <c r="AX276" s="1"/>
    </row>
    <row r="277" spans="50:50">
      <c r="AX277" s="1"/>
    </row>
    <row r="278" spans="50:50">
      <c r="AX278" s="1"/>
    </row>
    <row r="279" spans="50:50">
      <c r="AX279" s="1"/>
    </row>
    <row r="280" spans="50:50">
      <c r="AX280" s="1"/>
    </row>
    <row r="281" spans="50:50">
      <c r="AX281" s="1"/>
    </row>
    <row r="282" spans="50:50">
      <c r="AX282" s="1"/>
    </row>
    <row r="283" spans="50:50">
      <c r="AX283" s="1"/>
    </row>
    <row r="284" spans="50:50">
      <c r="AX284" s="1"/>
    </row>
    <row r="285" spans="50:50">
      <c r="AX285" s="1"/>
    </row>
    <row r="286" spans="50:50">
      <c r="AX286" s="1"/>
    </row>
    <row r="287" spans="50:50">
      <c r="AX287" s="1"/>
    </row>
    <row r="288" spans="50:50">
      <c r="AX288" s="1"/>
    </row>
    <row r="289" spans="50:50">
      <c r="AX289" s="1"/>
    </row>
    <row r="290" spans="50:50">
      <c r="AX290" s="1"/>
    </row>
    <row r="291" spans="50:50">
      <c r="AX291" s="1"/>
    </row>
    <row r="292" spans="50:50">
      <c r="AX292" s="1"/>
    </row>
    <row r="293" spans="50:50">
      <c r="AX293" s="1"/>
    </row>
    <row r="294" spans="50:50">
      <c r="AX294" s="1"/>
    </row>
    <row r="295" spans="50:50">
      <c r="AX295" s="1"/>
    </row>
    <row r="296" spans="50:50">
      <c r="AX296" s="1"/>
    </row>
    <row r="297" spans="50:50">
      <c r="AX297" s="1"/>
    </row>
    <row r="298" spans="50:50">
      <c r="AX298" s="1"/>
    </row>
    <row r="299" spans="50:50">
      <c r="AX299" s="1"/>
    </row>
    <row r="300" spans="50:50">
      <c r="AX300" s="1"/>
    </row>
    <row r="301" spans="50:50">
      <c r="AX301" s="1"/>
    </row>
    <row r="302" spans="50:50">
      <c r="AX302" s="1"/>
    </row>
    <row r="303" spans="50:50">
      <c r="AX303" s="1"/>
    </row>
    <row r="304" spans="50:50">
      <c r="AX304" s="1"/>
    </row>
    <row r="305" spans="50:50">
      <c r="AX305" s="1"/>
    </row>
    <row r="306" spans="50:50">
      <c r="AX306" s="1"/>
    </row>
    <row r="307" spans="50:50">
      <c r="AX307" s="1"/>
    </row>
    <row r="308" spans="50:50">
      <c r="AX308" s="1"/>
    </row>
    <row r="309" spans="50:50">
      <c r="AX30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H52"/>
  <sheetViews>
    <sheetView workbookViewId="0">
      <selection activeCell="D7" sqref="D7"/>
    </sheetView>
  </sheetViews>
  <sheetFormatPr baseColWidth="10" defaultRowHeight="15"/>
  <cols>
    <col min="3" max="3" width="12" bestFit="1" customWidth="1"/>
    <col min="4" max="4" width="45.42578125" customWidth="1"/>
  </cols>
  <sheetData>
    <row r="1" spans="1:8">
      <c r="A1" t="s">
        <v>412</v>
      </c>
      <c r="E1" t="s">
        <v>413</v>
      </c>
      <c r="F1" s="7" t="s">
        <v>409</v>
      </c>
      <c r="G1" s="7" t="s">
        <v>410</v>
      </c>
      <c r="H1" s="7" t="s">
        <v>411</v>
      </c>
    </row>
    <row r="2" spans="1:8">
      <c r="E2">
        <f>0</f>
        <v>0</v>
      </c>
      <c r="F2" s="1">
        <v>310.23</v>
      </c>
      <c r="G2" s="1">
        <v>310.23</v>
      </c>
      <c r="H2">
        <f>(F2+G2)/2</f>
        <v>310.23</v>
      </c>
    </row>
    <row r="3" spans="1:8" ht="30">
      <c r="B3" s="15"/>
      <c r="C3" s="15" t="s">
        <v>406</v>
      </c>
      <c r="E3">
        <f>E2+73</f>
        <v>73</v>
      </c>
      <c r="F3" s="1">
        <v>310.23</v>
      </c>
      <c r="G3" s="1">
        <v>232.64</v>
      </c>
      <c r="H3">
        <f t="shared" ref="H3:H52" si="0">(F3+G3)/2</f>
        <v>271.435</v>
      </c>
    </row>
    <row r="4" spans="1:8">
      <c r="B4" t="s">
        <v>407</v>
      </c>
      <c r="C4">
        <f>AVERAGE(H:H)*10000000000000</f>
        <v>3470245098039215.5</v>
      </c>
      <c r="E4">
        <f t="shared" ref="E4:E52" si="1">E3+73</f>
        <v>146</v>
      </c>
      <c r="F4" s="1">
        <v>310.2</v>
      </c>
      <c r="G4" s="1">
        <v>310.18</v>
      </c>
      <c r="H4">
        <f t="shared" si="0"/>
        <v>310.19</v>
      </c>
    </row>
    <row r="5" spans="1:8">
      <c r="B5" t="s">
        <v>308</v>
      </c>
      <c r="C5">
        <v>3125923379334265</v>
      </c>
      <c r="E5">
        <f t="shared" si="1"/>
        <v>219</v>
      </c>
      <c r="F5" s="1">
        <v>311.64</v>
      </c>
      <c r="G5" s="1">
        <v>313.07</v>
      </c>
      <c r="H5">
        <f t="shared" si="0"/>
        <v>312.35500000000002</v>
      </c>
    </row>
    <row r="6" spans="1:8">
      <c r="E6">
        <f t="shared" si="1"/>
        <v>292</v>
      </c>
      <c r="F6" s="1">
        <v>313.11</v>
      </c>
      <c r="G6" s="1">
        <v>314.58</v>
      </c>
      <c r="H6">
        <f t="shared" si="0"/>
        <v>313.84500000000003</v>
      </c>
    </row>
    <row r="7" spans="1:8">
      <c r="A7" t="s">
        <v>408</v>
      </c>
      <c r="E7">
        <f t="shared" si="1"/>
        <v>365</v>
      </c>
      <c r="F7" s="1">
        <v>314.58999999999997</v>
      </c>
      <c r="G7" s="1">
        <v>316.07</v>
      </c>
      <c r="H7">
        <f t="shared" si="0"/>
        <v>315.33</v>
      </c>
    </row>
    <row r="8" spans="1:8">
      <c r="E8">
        <f t="shared" si="1"/>
        <v>438</v>
      </c>
      <c r="F8" s="1">
        <v>316.13</v>
      </c>
      <c r="G8" s="1">
        <v>317.67</v>
      </c>
      <c r="H8">
        <f t="shared" si="0"/>
        <v>316.89999999999998</v>
      </c>
    </row>
    <row r="9" spans="1:8">
      <c r="E9">
        <f t="shared" si="1"/>
        <v>511</v>
      </c>
      <c r="F9" s="1">
        <v>317.63</v>
      </c>
      <c r="G9" s="1">
        <v>319.13</v>
      </c>
      <c r="H9">
        <f t="shared" si="0"/>
        <v>318.38</v>
      </c>
    </row>
    <row r="10" spans="1:8">
      <c r="E10">
        <f t="shared" si="1"/>
        <v>584</v>
      </c>
      <c r="F10" s="1">
        <v>319.12</v>
      </c>
      <c r="G10" s="1">
        <v>320.62</v>
      </c>
      <c r="H10">
        <f t="shared" si="0"/>
        <v>319.87</v>
      </c>
    </row>
    <row r="11" spans="1:8">
      <c r="E11">
        <f t="shared" si="1"/>
        <v>657</v>
      </c>
      <c r="F11" s="1">
        <v>320.62</v>
      </c>
      <c r="G11" s="1">
        <v>322.11</v>
      </c>
      <c r="H11">
        <f t="shared" si="0"/>
        <v>321.36500000000001</v>
      </c>
    </row>
    <row r="12" spans="1:8">
      <c r="E12">
        <f t="shared" si="1"/>
        <v>730</v>
      </c>
      <c r="F12" s="1">
        <v>322.11</v>
      </c>
      <c r="G12" s="1">
        <v>323.61</v>
      </c>
      <c r="H12">
        <f t="shared" si="0"/>
        <v>322.86</v>
      </c>
    </row>
    <row r="13" spans="1:8">
      <c r="E13">
        <f t="shared" si="1"/>
        <v>803</v>
      </c>
      <c r="F13" s="1">
        <v>323.61</v>
      </c>
      <c r="G13" s="1">
        <v>325.11</v>
      </c>
      <c r="H13">
        <f t="shared" si="0"/>
        <v>324.36</v>
      </c>
    </row>
    <row r="14" spans="1:8">
      <c r="E14">
        <f t="shared" si="1"/>
        <v>876</v>
      </c>
      <c r="F14" s="1">
        <v>325.12</v>
      </c>
      <c r="G14" s="1">
        <v>326.62</v>
      </c>
      <c r="H14">
        <f t="shared" si="0"/>
        <v>325.87</v>
      </c>
    </row>
    <row r="15" spans="1:8">
      <c r="E15">
        <f t="shared" si="1"/>
        <v>949</v>
      </c>
      <c r="F15" s="1">
        <v>326.62</v>
      </c>
      <c r="G15" s="1">
        <v>328.13</v>
      </c>
      <c r="H15">
        <f t="shared" si="0"/>
        <v>327.375</v>
      </c>
    </row>
    <row r="16" spans="1:8">
      <c r="E16">
        <f t="shared" si="1"/>
        <v>1022</v>
      </c>
      <c r="F16" s="1">
        <v>328.13</v>
      </c>
      <c r="G16" s="1">
        <v>329.64</v>
      </c>
      <c r="H16">
        <f t="shared" si="0"/>
        <v>328.88499999999999</v>
      </c>
    </row>
    <row r="17" spans="5:8">
      <c r="E17">
        <f t="shared" si="1"/>
        <v>1095</v>
      </c>
      <c r="F17" s="1">
        <v>329.65</v>
      </c>
      <c r="G17" s="1">
        <v>331.17</v>
      </c>
      <c r="H17">
        <f t="shared" si="0"/>
        <v>330.40999999999997</v>
      </c>
    </row>
    <row r="18" spans="5:8">
      <c r="E18">
        <f t="shared" si="1"/>
        <v>1168</v>
      </c>
      <c r="F18" s="1">
        <v>331.17</v>
      </c>
      <c r="G18" s="1">
        <v>332.7</v>
      </c>
      <c r="H18">
        <f t="shared" si="0"/>
        <v>331.935</v>
      </c>
    </row>
    <row r="19" spans="5:8">
      <c r="E19">
        <f t="shared" si="1"/>
        <v>1241</v>
      </c>
      <c r="F19" s="1">
        <v>332.7</v>
      </c>
      <c r="G19" s="1">
        <v>334.24</v>
      </c>
      <c r="H19">
        <f t="shared" si="0"/>
        <v>333.47</v>
      </c>
    </row>
    <row r="20" spans="5:8">
      <c r="E20">
        <f t="shared" si="1"/>
        <v>1314</v>
      </c>
      <c r="F20" s="1">
        <v>334.24</v>
      </c>
      <c r="G20" s="1">
        <v>335.78</v>
      </c>
      <c r="H20">
        <f t="shared" si="0"/>
        <v>335.01</v>
      </c>
    </row>
    <row r="21" spans="5:8">
      <c r="E21">
        <f t="shared" si="1"/>
        <v>1387</v>
      </c>
      <c r="F21" s="1">
        <v>335.79</v>
      </c>
      <c r="G21" s="1">
        <v>337.34</v>
      </c>
      <c r="H21">
        <f t="shared" si="0"/>
        <v>336.565</v>
      </c>
    </row>
    <row r="22" spans="5:8">
      <c r="E22">
        <f t="shared" si="1"/>
        <v>1460</v>
      </c>
      <c r="F22" s="1">
        <v>337.35</v>
      </c>
      <c r="G22" s="1">
        <v>338.91</v>
      </c>
      <c r="H22">
        <f t="shared" si="0"/>
        <v>338.13</v>
      </c>
    </row>
    <row r="23" spans="5:8">
      <c r="E23">
        <f t="shared" si="1"/>
        <v>1533</v>
      </c>
      <c r="F23" s="1">
        <v>338.92</v>
      </c>
      <c r="G23" s="1">
        <v>340.49</v>
      </c>
      <c r="H23">
        <f t="shared" si="0"/>
        <v>339.70500000000004</v>
      </c>
    </row>
    <row r="24" spans="5:8">
      <c r="E24">
        <f t="shared" si="1"/>
        <v>1606</v>
      </c>
      <c r="F24" s="1">
        <v>340.51</v>
      </c>
      <c r="G24" s="1">
        <v>342.09</v>
      </c>
      <c r="H24">
        <f t="shared" si="0"/>
        <v>341.29999999999995</v>
      </c>
    </row>
    <row r="25" spans="5:8">
      <c r="E25">
        <f t="shared" si="1"/>
        <v>1679</v>
      </c>
      <c r="F25" s="1">
        <v>342.1</v>
      </c>
      <c r="G25" s="1">
        <v>343.7</v>
      </c>
      <c r="H25">
        <f t="shared" si="0"/>
        <v>342.9</v>
      </c>
    </row>
    <row r="26" spans="5:8">
      <c r="E26">
        <f t="shared" si="1"/>
        <v>1752</v>
      </c>
      <c r="F26" s="1">
        <v>343.71</v>
      </c>
      <c r="G26" s="1">
        <v>345.32</v>
      </c>
      <c r="H26">
        <f t="shared" si="0"/>
        <v>344.51499999999999</v>
      </c>
    </row>
    <row r="27" spans="5:8">
      <c r="E27">
        <f t="shared" si="1"/>
        <v>1825</v>
      </c>
      <c r="F27" s="1">
        <v>345.33</v>
      </c>
      <c r="G27" s="1">
        <v>346.95</v>
      </c>
      <c r="H27">
        <f t="shared" si="0"/>
        <v>346.14</v>
      </c>
    </row>
    <row r="28" spans="5:8">
      <c r="E28">
        <f t="shared" si="1"/>
        <v>1898</v>
      </c>
      <c r="F28" s="1">
        <v>346.97</v>
      </c>
      <c r="G28" s="1">
        <v>348.61</v>
      </c>
      <c r="H28">
        <f t="shared" si="0"/>
        <v>347.79</v>
      </c>
    </row>
    <row r="29" spans="5:8">
      <c r="E29">
        <f t="shared" si="1"/>
        <v>1971</v>
      </c>
      <c r="F29" s="1">
        <v>348.62</v>
      </c>
      <c r="G29" s="1">
        <v>350.27</v>
      </c>
      <c r="H29">
        <f t="shared" si="0"/>
        <v>349.44499999999999</v>
      </c>
    </row>
    <row r="30" spans="5:8">
      <c r="E30">
        <f t="shared" si="1"/>
        <v>2044</v>
      </c>
      <c r="F30" s="1">
        <v>350.29</v>
      </c>
      <c r="G30" s="1">
        <v>351.96</v>
      </c>
      <c r="H30">
        <f t="shared" si="0"/>
        <v>351.125</v>
      </c>
    </row>
    <row r="31" spans="5:8">
      <c r="E31">
        <f t="shared" si="1"/>
        <v>2117</v>
      </c>
      <c r="F31" s="1">
        <v>351.98</v>
      </c>
      <c r="G31" s="1">
        <v>353.66</v>
      </c>
      <c r="H31">
        <f t="shared" si="0"/>
        <v>352.82000000000005</v>
      </c>
    </row>
    <row r="32" spans="5:8">
      <c r="E32">
        <f t="shared" si="1"/>
        <v>2190</v>
      </c>
      <c r="F32" s="1">
        <v>353.68</v>
      </c>
      <c r="G32" s="1">
        <v>355.38</v>
      </c>
      <c r="H32">
        <f t="shared" si="0"/>
        <v>354.53</v>
      </c>
    </row>
    <row r="33" spans="5:8">
      <c r="E33">
        <f t="shared" si="1"/>
        <v>2263</v>
      </c>
      <c r="F33" s="1">
        <v>355.4</v>
      </c>
      <c r="G33" s="1">
        <v>357.12</v>
      </c>
      <c r="H33">
        <f t="shared" si="0"/>
        <v>356.26</v>
      </c>
    </row>
    <row r="34" spans="5:8">
      <c r="E34">
        <f t="shared" si="1"/>
        <v>2336</v>
      </c>
      <c r="F34" s="1">
        <v>357.14</v>
      </c>
      <c r="G34" s="1">
        <v>358.88</v>
      </c>
      <c r="H34">
        <f t="shared" si="0"/>
        <v>358.01</v>
      </c>
    </row>
    <row r="35" spans="5:8">
      <c r="E35">
        <f t="shared" si="1"/>
        <v>2409</v>
      </c>
      <c r="F35" s="1">
        <v>358.9</v>
      </c>
      <c r="G35" s="1">
        <v>360.66</v>
      </c>
      <c r="H35">
        <f t="shared" si="0"/>
        <v>359.78</v>
      </c>
    </row>
    <row r="36" spans="5:8">
      <c r="E36">
        <f t="shared" si="1"/>
        <v>2482</v>
      </c>
      <c r="F36" s="1">
        <v>360.68</v>
      </c>
      <c r="G36" s="1">
        <v>362.46</v>
      </c>
      <c r="H36">
        <f t="shared" si="0"/>
        <v>361.57</v>
      </c>
    </row>
    <row r="37" spans="5:8">
      <c r="E37">
        <f t="shared" si="1"/>
        <v>2555</v>
      </c>
      <c r="F37" s="1">
        <v>362.48</v>
      </c>
      <c r="G37" s="1">
        <v>364.28</v>
      </c>
      <c r="H37">
        <f t="shared" si="0"/>
        <v>363.38</v>
      </c>
    </row>
    <row r="38" spans="5:8">
      <c r="E38">
        <f t="shared" si="1"/>
        <v>2628</v>
      </c>
      <c r="F38" s="1">
        <v>364.3</v>
      </c>
      <c r="G38" s="1">
        <v>366.12</v>
      </c>
      <c r="H38">
        <f t="shared" si="0"/>
        <v>365.21000000000004</v>
      </c>
    </row>
    <row r="39" spans="5:8">
      <c r="E39">
        <f t="shared" si="1"/>
        <v>2701</v>
      </c>
      <c r="F39" s="1">
        <v>366.15</v>
      </c>
      <c r="G39" s="1">
        <v>367.99</v>
      </c>
      <c r="H39">
        <f t="shared" si="0"/>
        <v>367.07</v>
      </c>
    </row>
    <row r="40" spans="5:8">
      <c r="E40">
        <f t="shared" si="1"/>
        <v>2774</v>
      </c>
      <c r="F40" s="1">
        <v>368.01</v>
      </c>
      <c r="G40" s="1">
        <v>369.88</v>
      </c>
      <c r="H40">
        <f t="shared" si="0"/>
        <v>368.94499999999999</v>
      </c>
    </row>
    <row r="41" spans="5:8">
      <c r="E41">
        <f t="shared" si="1"/>
        <v>2847</v>
      </c>
      <c r="F41" s="1">
        <v>369.9</v>
      </c>
      <c r="G41" s="1">
        <v>371.79</v>
      </c>
      <c r="H41">
        <f t="shared" si="0"/>
        <v>370.84500000000003</v>
      </c>
    </row>
    <row r="42" spans="5:8">
      <c r="E42">
        <f t="shared" si="1"/>
        <v>2920</v>
      </c>
      <c r="F42" s="1">
        <v>371.81</v>
      </c>
      <c r="G42" s="1">
        <v>373.73</v>
      </c>
      <c r="H42">
        <f t="shared" si="0"/>
        <v>372.77</v>
      </c>
    </row>
    <row r="43" spans="5:8">
      <c r="E43">
        <f t="shared" si="1"/>
        <v>2993</v>
      </c>
      <c r="F43" s="1">
        <v>373.75</v>
      </c>
      <c r="G43" s="1">
        <v>375.69</v>
      </c>
      <c r="H43">
        <f t="shared" si="0"/>
        <v>374.72</v>
      </c>
    </row>
    <row r="44" spans="5:8">
      <c r="E44">
        <f t="shared" si="1"/>
        <v>3066</v>
      </c>
      <c r="F44" s="1">
        <v>375.72</v>
      </c>
      <c r="G44" s="1">
        <v>377.68</v>
      </c>
      <c r="H44">
        <f t="shared" si="0"/>
        <v>376.70000000000005</v>
      </c>
    </row>
    <row r="45" spans="5:8">
      <c r="E45">
        <f t="shared" si="1"/>
        <v>3139</v>
      </c>
      <c r="F45" s="1">
        <v>377.7</v>
      </c>
      <c r="G45" s="1">
        <v>379.69</v>
      </c>
      <c r="H45">
        <f t="shared" si="0"/>
        <v>378.69499999999999</v>
      </c>
    </row>
    <row r="46" spans="5:8">
      <c r="E46">
        <f t="shared" si="1"/>
        <v>3212</v>
      </c>
      <c r="F46" s="1">
        <v>379.72</v>
      </c>
      <c r="G46" s="1">
        <v>381.73</v>
      </c>
      <c r="H46">
        <f t="shared" si="0"/>
        <v>380.72500000000002</v>
      </c>
    </row>
    <row r="47" spans="5:8">
      <c r="E47">
        <f t="shared" si="1"/>
        <v>3285</v>
      </c>
      <c r="F47" s="1">
        <v>381.76</v>
      </c>
      <c r="G47" s="1">
        <v>383.8</v>
      </c>
      <c r="H47">
        <f t="shared" si="0"/>
        <v>382.78</v>
      </c>
    </row>
    <row r="48" spans="5:8">
      <c r="E48">
        <f t="shared" si="1"/>
        <v>3358</v>
      </c>
      <c r="F48" s="1">
        <v>383.83</v>
      </c>
      <c r="G48" s="1">
        <v>385.9</v>
      </c>
      <c r="H48">
        <f t="shared" si="0"/>
        <v>384.86500000000001</v>
      </c>
    </row>
    <row r="49" spans="5:8">
      <c r="E49">
        <f t="shared" si="1"/>
        <v>3431</v>
      </c>
      <c r="F49" s="1">
        <v>385.93</v>
      </c>
      <c r="G49" s="1">
        <v>388.03</v>
      </c>
      <c r="H49">
        <f t="shared" si="0"/>
        <v>386.98</v>
      </c>
    </row>
    <row r="50" spans="5:8">
      <c r="E50">
        <f t="shared" si="1"/>
        <v>3504</v>
      </c>
      <c r="F50" s="1">
        <v>388.06</v>
      </c>
      <c r="G50" s="1">
        <v>390.18</v>
      </c>
      <c r="H50">
        <f t="shared" si="0"/>
        <v>389.12</v>
      </c>
    </row>
    <row r="51" spans="5:8">
      <c r="E51">
        <f t="shared" si="1"/>
        <v>3577</v>
      </c>
      <c r="F51" s="1">
        <v>390.21</v>
      </c>
      <c r="G51" s="1">
        <v>392.37</v>
      </c>
      <c r="H51">
        <f t="shared" si="0"/>
        <v>391.28999999999996</v>
      </c>
    </row>
    <row r="52" spans="5:8">
      <c r="E52">
        <f t="shared" si="1"/>
        <v>3650</v>
      </c>
      <c r="F52" s="1">
        <v>392.4</v>
      </c>
      <c r="G52" s="1">
        <v>394.59</v>
      </c>
      <c r="H52">
        <f t="shared" si="0"/>
        <v>393.495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2</vt:i4>
      </vt:variant>
    </vt:vector>
  </HeadingPairs>
  <TitlesOfParts>
    <vt:vector size="7" baseType="lpstr">
      <vt:lpstr>jdd</vt:lpstr>
      <vt:lpstr>micro</vt:lpstr>
      <vt:lpstr>dens</vt:lpstr>
      <vt:lpstr>Dragon_vs_RK1</vt:lpstr>
      <vt:lpstr>explication des écarts</vt:lpstr>
      <vt:lpstr>V.Pu_dragon</vt:lpstr>
      <vt:lpstr>all</vt:lpstr>
    </vt:vector>
  </TitlesOfParts>
  <Company>ALTRAN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 Philippe</dc:creator>
  <cp:lastModifiedBy>imed Limaiem</cp:lastModifiedBy>
  <dcterms:created xsi:type="dcterms:W3CDTF">2014-07-26T02:07:11Z</dcterms:created>
  <dcterms:modified xsi:type="dcterms:W3CDTF">2014-08-25T13:47:08Z</dcterms:modified>
</cp:coreProperties>
</file>