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6" i="1"/>
  <c r="G5" i="1"/>
  <c r="G3" i="1"/>
  <c r="C20" i="1"/>
  <c r="C21" i="1" s="1"/>
  <c r="C22" i="1" s="1"/>
  <c r="C18" i="1"/>
  <c r="B15" i="1"/>
  <c r="B8" i="1"/>
  <c r="B9" i="1"/>
  <c r="C3" i="1"/>
  <c r="C4" i="1"/>
  <c r="B4" i="1"/>
  <c r="B3" i="1"/>
  <c r="C2" i="1"/>
</calcChain>
</file>

<file path=xl/sharedStrings.xml><?xml version="1.0" encoding="utf-8"?>
<sst xmlns="http://schemas.openxmlformats.org/spreadsheetml/2006/main" count="18" uniqueCount="16">
  <si>
    <t>H</t>
  </si>
  <si>
    <t>O</t>
  </si>
  <si>
    <t>aire du modérateur</t>
  </si>
  <si>
    <t>aire totale</t>
  </si>
  <si>
    <t>rapport mod/tot</t>
  </si>
  <si>
    <t>pcm / kg/m3</t>
  </si>
  <si>
    <t>pcm / g/cm3</t>
  </si>
  <si>
    <t>ppm</t>
  </si>
  <si>
    <t>g/kg</t>
  </si>
  <si>
    <t>kg/m3</t>
  </si>
  <si>
    <t>B</t>
  </si>
  <si>
    <t>at/m3</t>
  </si>
  <si>
    <t>at/cm3</t>
  </si>
  <si>
    <t>B10</t>
  </si>
  <si>
    <t>10^24 at/cm3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</si>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</sst>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15" zoomScaleNormal="115" workbookViewId="0">
      <selection activeCell="D16" sqref="D16"/>
    </sheetView>
  </sheetViews>
  <sheetFormatPr baseColWidth="10" defaultRowHeight="15" x14ac:dyDescent="0.25"/>
  <cols>
    <col min="1" max="1" width="18.28515625" bestFit="1" customWidth="1"/>
    <col min="7" max="7" width="12" bestFit="1" customWidth="1"/>
  </cols>
  <sheetData>
    <row r="1" spans="1:9" x14ac:dyDescent="0.25">
      <c r="B1" t="s">
        <v>0</v>
      </c>
      <c r="C1" t="s">
        <v>1</v>
      </c>
    </row>
    <row r="2" spans="1:9" x14ac:dyDescent="0.25">
      <c r="A2">
        <v>710</v>
      </c>
      <c r="B2" s="1">
        <v>4.7508000000000002E-2</v>
      </c>
      <c r="C2" s="1">
        <f>B2/2</f>
        <v>2.3754000000000001E-2</v>
      </c>
      <c r="G2">
        <v>10</v>
      </c>
      <c r="H2" t="s">
        <v>7</v>
      </c>
      <c r="I2" t="s">
        <v>8</v>
      </c>
    </row>
    <row r="3" spans="1:9" x14ac:dyDescent="0.25">
      <c r="A3">
        <v>730</v>
      </c>
      <c r="B3" s="1">
        <f>B2/A2*A3</f>
        <v>4.8846253521126759E-2</v>
      </c>
      <c r="C3" s="1">
        <f>C2/A2*A3</f>
        <v>2.442312676056338E-2</v>
      </c>
      <c r="F3" t="s">
        <v>10</v>
      </c>
      <c r="G3">
        <f>G2*710/1000</f>
        <v>7.1</v>
      </c>
      <c r="H3" t="s">
        <v>9</v>
      </c>
    </row>
    <row r="4" spans="1:9" x14ac:dyDescent="0.25">
      <c r="A4">
        <v>740</v>
      </c>
      <c r="B4" s="1">
        <f>B3/A3*A4</f>
        <v>4.9515380281690141E-2</v>
      </c>
      <c r="C4" s="1">
        <f>B4/2</f>
        <v>2.4757690140845071E-2</v>
      </c>
    </row>
    <row r="5" spans="1:9" x14ac:dyDescent="0.25">
      <c r="F5" t="s">
        <v>10</v>
      </c>
      <c r="G5">
        <f>G3/0.011*6E+23</f>
        <v>3.872727272727273E+26</v>
      </c>
      <c r="H5" t="s">
        <v>11</v>
      </c>
    </row>
    <row r="6" spans="1:9" x14ac:dyDescent="0.25">
      <c r="G6">
        <f>G5/1000000</f>
        <v>3.8727272727272731E+20</v>
      </c>
      <c r="H6" t="s">
        <v>12</v>
      </c>
    </row>
    <row r="8" spans="1:9" x14ac:dyDescent="0.25">
      <c r="A8" t="s">
        <v>2</v>
      </c>
      <c r="B8">
        <f>(1.26*1.26) - 3.14159*0.48*0.48</f>
        <v>0.86377766400000022</v>
      </c>
      <c r="F8" t="s">
        <v>13</v>
      </c>
      <c r="G8" s="1">
        <f>G6*0.2*1E-24</f>
        <v>7.7454545454545457E-5</v>
      </c>
      <c r="H8" t="s">
        <v>14</v>
      </c>
    </row>
    <row r="9" spans="1:9" x14ac:dyDescent="0.25">
      <c r="A9" t="s">
        <v>3</v>
      </c>
      <c r="B9">
        <f>1.26*1.26</f>
        <v>1.5876000000000001</v>
      </c>
      <c r="F9" t="s">
        <v>15</v>
      </c>
      <c r="G9" s="1">
        <f>G8/0.2*0.8</f>
        <v>3.0981818181818183E-4</v>
      </c>
      <c r="H9" t="s">
        <v>14</v>
      </c>
    </row>
    <row r="15" spans="1:9" x14ac:dyDescent="0.25">
      <c r="A15" t="s">
        <v>4</v>
      </c>
      <c r="B15">
        <f>B8/B9</f>
        <v>0.54407764172335615</v>
      </c>
    </row>
    <row r="18" spans="2:4" x14ac:dyDescent="0.25">
      <c r="B18">
        <v>740</v>
      </c>
      <c r="C18">
        <f>1.017438</f>
        <v>1.0174380000000001</v>
      </c>
    </row>
    <row r="19" spans="2:4" x14ac:dyDescent="0.25">
      <c r="B19">
        <v>690</v>
      </c>
      <c r="C19">
        <v>0.98794999999999999</v>
      </c>
    </row>
    <row r="20" spans="2:4" x14ac:dyDescent="0.25">
      <c r="C20">
        <f>(C18-C19)/C18/C19</f>
        <v>2.9336101418940167E-2</v>
      </c>
    </row>
    <row r="21" spans="2:4" x14ac:dyDescent="0.25">
      <c r="C21">
        <f>C20/(B18-B19)</f>
        <v>5.8672202837880335E-4</v>
      </c>
      <c r="D21" t="s">
        <v>5</v>
      </c>
    </row>
    <row r="22" spans="2:4" x14ac:dyDescent="0.25">
      <c r="C22">
        <f>C21*1000</f>
        <v>0.58672202837880338</v>
      </c>
      <c r="D2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2013-11-18T15:19:34Z</dcterms:created>
  <dcterms:modified xsi:type="dcterms:W3CDTF">2013-11-18T16:08:10Z</dcterms:modified>
</cp:coreProperties>
</file>