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esktop\ovenIoT\Documentação\"/>
    </mc:Choice>
  </mc:AlternateContent>
  <bookViews>
    <workbookView xWindow="-120" yWindow="-120" windowWidth="20730" windowHeight="1116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I4" i="1" l="1"/>
  <c r="H4" i="1"/>
  <c r="G4" i="1"/>
  <c r="F4" i="1"/>
  <c r="J4" i="1"/>
  <c r="E4" i="1"/>
</calcChain>
</file>

<file path=xl/sharedStrings.xml><?xml version="1.0" encoding="utf-8"?>
<sst xmlns="http://schemas.openxmlformats.org/spreadsheetml/2006/main" count="12" uniqueCount="11">
  <si>
    <t>Temperatura</t>
  </si>
  <si>
    <t>Umidade</t>
  </si>
  <si>
    <t>Correlação:</t>
  </si>
  <si>
    <t>MÍN</t>
  </si>
  <si>
    <t>1°Q</t>
  </si>
  <si>
    <t>MÉDIA</t>
  </si>
  <si>
    <t>MEDIANA</t>
  </si>
  <si>
    <t>3°Q</t>
  </si>
  <si>
    <t>MÁX</t>
  </si>
  <si>
    <t>Quartis</t>
  </si>
  <si>
    <t>Normalização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</si>
</sst>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5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6" borderId="1" xfId="0" applyFill="1" applyBorder="1"/>
    <xf numFmtId="164" fontId="0" fillId="0" borderId="1" xfId="0" applyNumberForma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3" xfId="0" applyNumberFormat="1" applyBorder="1"/>
    <xf numFmtId="0" fontId="0" fillId="6" borderId="1" xfId="0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2" fillId="7" borderId="6" xfId="0" applyFont="1" applyFill="1" applyBorder="1"/>
    <xf numFmtId="0" fontId="2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Temperatura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Planilha1!$A$3:$A$24</c:f>
              <c:numCache>
                <c:formatCode>0.0</c:formatCode>
                <c:ptCount val="22"/>
                <c:pt idx="0" formatCode="General">
                  <c:v>150</c:v>
                </c:pt>
                <c:pt idx="1">
                  <c:v>153.4</c:v>
                </c:pt>
                <c:pt idx="2">
                  <c:v>154.19999999999999</c:v>
                </c:pt>
                <c:pt idx="3">
                  <c:v>156.6</c:v>
                </c:pt>
                <c:pt idx="4">
                  <c:v>158.6</c:v>
                </c:pt>
                <c:pt idx="5">
                  <c:v>160.80000000000001</c:v>
                </c:pt>
                <c:pt idx="6">
                  <c:v>162</c:v>
                </c:pt>
                <c:pt idx="7">
                  <c:v>163.19999999999999</c:v>
                </c:pt>
                <c:pt idx="8">
                  <c:v>166.4</c:v>
                </c:pt>
                <c:pt idx="9">
                  <c:v>166.2</c:v>
                </c:pt>
                <c:pt idx="10">
                  <c:v>166.6</c:v>
                </c:pt>
                <c:pt idx="11">
                  <c:v>166.6</c:v>
                </c:pt>
                <c:pt idx="12">
                  <c:v>166.8</c:v>
                </c:pt>
                <c:pt idx="13">
                  <c:v>167.4</c:v>
                </c:pt>
                <c:pt idx="14">
                  <c:v>168</c:v>
                </c:pt>
                <c:pt idx="15">
                  <c:v>168.6</c:v>
                </c:pt>
                <c:pt idx="16">
                  <c:v>169.2</c:v>
                </c:pt>
                <c:pt idx="17">
                  <c:v>169.6</c:v>
                </c:pt>
                <c:pt idx="18" formatCode="General">
                  <c:v>169.8</c:v>
                </c:pt>
                <c:pt idx="19" formatCode="General">
                  <c:v>169.9</c:v>
                </c:pt>
                <c:pt idx="20" formatCode="General">
                  <c:v>170</c:v>
                </c:pt>
                <c:pt idx="21" formatCode="General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D4-4642-ADAE-7AE49FA29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047423"/>
        <c:axId val="966059903"/>
      </c:scatterChart>
      <c:valAx>
        <c:axId val="96604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6059903"/>
        <c:crosses val="autoZero"/>
        <c:crossBetween val="midCat"/>
      </c:valAx>
      <c:valAx>
        <c:axId val="96605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604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Planilha1!$B$2</c:f>
              <c:strCache>
                <c:ptCount val="1"/>
                <c:pt idx="0">
                  <c:v>Umidade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Planilha1!$B$3:$B$24</c:f>
              <c:numCache>
                <c:formatCode>0.0</c:formatCode>
                <c:ptCount val="22"/>
                <c:pt idx="0">
                  <c:v>46</c:v>
                </c:pt>
                <c:pt idx="1">
                  <c:v>46</c:v>
                </c:pt>
                <c:pt idx="2">
                  <c:v>61</c:v>
                </c:pt>
                <c:pt idx="3">
                  <c:v>73</c:v>
                </c:pt>
                <c:pt idx="4">
                  <c:v>76</c:v>
                </c:pt>
                <c:pt idx="5">
                  <c:v>82</c:v>
                </c:pt>
                <c:pt idx="6">
                  <c:v>85</c:v>
                </c:pt>
                <c:pt idx="7">
                  <c:v>86</c:v>
                </c:pt>
                <c:pt idx="8">
                  <c:v>70</c:v>
                </c:pt>
                <c:pt idx="9">
                  <c:v>72</c:v>
                </c:pt>
                <c:pt idx="10">
                  <c:v>76</c:v>
                </c:pt>
                <c:pt idx="11">
                  <c:v>77</c:v>
                </c:pt>
                <c:pt idx="12">
                  <c:v>87</c:v>
                </c:pt>
                <c:pt idx="13">
                  <c:v>94</c:v>
                </c:pt>
                <c:pt idx="14">
                  <c:v>95</c:v>
                </c:pt>
                <c:pt idx="15">
                  <c:v>95</c:v>
                </c:pt>
                <c:pt idx="16">
                  <c:v>88.1</c:v>
                </c:pt>
                <c:pt idx="17">
                  <c:v>89</c:v>
                </c:pt>
                <c:pt idx="18">
                  <c:v>91</c:v>
                </c:pt>
                <c:pt idx="19">
                  <c:v>93</c:v>
                </c:pt>
                <c:pt idx="20">
                  <c:v>95</c:v>
                </c:pt>
                <c:pt idx="21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4F-4868-BD61-26A2253E4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718895"/>
        <c:axId val="1443728463"/>
      </c:scatterChart>
      <c:valAx>
        <c:axId val="144371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3728463"/>
        <c:crosses val="autoZero"/>
        <c:crossBetween val="midCat"/>
      </c:valAx>
      <c:valAx>
        <c:axId val="144372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3718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Planilha1!$B$2</c:f>
              <c:strCache>
                <c:ptCount val="1"/>
                <c:pt idx="0">
                  <c:v>Umidade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Planilha1!$A$11:$A$24</c:f>
              <c:numCache>
                <c:formatCode>0.0</c:formatCode>
                <c:ptCount val="14"/>
                <c:pt idx="0">
                  <c:v>166.4</c:v>
                </c:pt>
                <c:pt idx="1">
                  <c:v>166.2</c:v>
                </c:pt>
                <c:pt idx="2">
                  <c:v>166.6</c:v>
                </c:pt>
                <c:pt idx="3">
                  <c:v>166.6</c:v>
                </c:pt>
                <c:pt idx="4">
                  <c:v>166.8</c:v>
                </c:pt>
                <c:pt idx="5">
                  <c:v>167.4</c:v>
                </c:pt>
                <c:pt idx="6">
                  <c:v>168</c:v>
                </c:pt>
                <c:pt idx="7">
                  <c:v>168.6</c:v>
                </c:pt>
                <c:pt idx="8">
                  <c:v>169.2</c:v>
                </c:pt>
                <c:pt idx="9">
                  <c:v>169.6</c:v>
                </c:pt>
                <c:pt idx="10" formatCode="General">
                  <c:v>169.8</c:v>
                </c:pt>
                <c:pt idx="11" formatCode="General">
                  <c:v>169.9</c:v>
                </c:pt>
                <c:pt idx="12" formatCode="General">
                  <c:v>170</c:v>
                </c:pt>
                <c:pt idx="13" formatCode="General">
                  <c:v>170</c:v>
                </c:pt>
              </c:numCache>
            </c:numRef>
          </c:xVal>
          <c:yVal>
            <c:numRef>
              <c:f>Planilha1!$B$11:$B$24</c:f>
              <c:numCache>
                <c:formatCode>0.0</c:formatCode>
                <c:ptCount val="14"/>
                <c:pt idx="0">
                  <c:v>70</c:v>
                </c:pt>
                <c:pt idx="1">
                  <c:v>72</c:v>
                </c:pt>
                <c:pt idx="2">
                  <c:v>76</c:v>
                </c:pt>
                <c:pt idx="3">
                  <c:v>77</c:v>
                </c:pt>
                <c:pt idx="4">
                  <c:v>87</c:v>
                </c:pt>
                <c:pt idx="5">
                  <c:v>94</c:v>
                </c:pt>
                <c:pt idx="6">
                  <c:v>95</c:v>
                </c:pt>
                <c:pt idx="7">
                  <c:v>95</c:v>
                </c:pt>
                <c:pt idx="8">
                  <c:v>88.1</c:v>
                </c:pt>
                <c:pt idx="9">
                  <c:v>89</c:v>
                </c:pt>
                <c:pt idx="10">
                  <c:v>91</c:v>
                </c:pt>
                <c:pt idx="11">
                  <c:v>93</c:v>
                </c:pt>
                <c:pt idx="12">
                  <c:v>95</c:v>
                </c:pt>
                <c:pt idx="13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A0-4138-899A-F43338C55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049919"/>
        <c:axId val="966045759"/>
      </c:scatterChart>
      <c:valAx>
        <c:axId val="9660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6045759"/>
        <c:crosses val="autoZero"/>
        <c:crossBetween val="midCat"/>
      </c:valAx>
      <c:valAx>
        <c:axId val="96604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60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</xdr:colOff>
      <xdr:row>1</xdr:row>
      <xdr:rowOff>28575</xdr:rowOff>
    </xdr:from>
    <xdr:to>
      <xdr:col>14</xdr:col>
      <xdr:colOff>571500</xdr:colOff>
      <xdr:row>11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576263</xdr:colOff>
      <xdr:row>1</xdr:row>
      <xdr:rowOff>0</xdr:rowOff>
    </xdr:from>
    <xdr:to>
      <xdr:col>19</xdr:col>
      <xdr:colOff>466725</xdr:colOff>
      <xdr:row>11</xdr:row>
      <xdr:rowOff>38099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</xdr:colOff>
      <xdr:row>11</xdr:row>
      <xdr:rowOff>76200</xdr:rowOff>
    </xdr:from>
    <xdr:to>
      <xdr:col>17</xdr:col>
      <xdr:colOff>438150</xdr:colOff>
      <xdr:row>22</xdr:row>
      <xdr:rowOff>180975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76201</xdr:colOff>
      <xdr:row>0</xdr:row>
      <xdr:rowOff>57150</xdr:rowOff>
    </xdr:from>
    <xdr:to>
      <xdr:col>1</xdr:col>
      <xdr:colOff>24981</xdr:colOff>
      <xdr:row>0</xdr:row>
      <xdr:rowOff>371475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1" y="57150"/>
          <a:ext cx="844130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selection activeCell="F5" sqref="F5:J5"/>
    </sheetView>
  </sheetViews>
  <sheetFormatPr defaultRowHeight="15" x14ac:dyDescent="0.25"/>
  <cols>
    <col min="1" max="1" width="13.42578125" customWidth="1"/>
    <col min="2" max="2" width="11.42578125" customWidth="1"/>
    <col min="3" max="3" width="9.140625" hidden="1" customWidth="1"/>
    <col min="4" max="4" width="13.7109375" customWidth="1"/>
    <col min="6" max="6" width="12.85546875" customWidth="1"/>
  </cols>
  <sheetData>
    <row r="1" spans="1:22" ht="31.5" customHeight="1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 x14ac:dyDescent="0.25">
      <c r="A2" s="8" t="s">
        <v>0</v>
      </c>
      <c r="B2" s="8" t="s">
        <v>1</v>
      </c>
      <c r="C2" s="7"/>
      <c r="D2" s="14" t="s">
        <v>10</v>
      </c>
      <c r="E2" s="14"/>
      <c r="F2" s="14"/>
      <c r="G2" s="14"/>
      <c r="H2" s="14"/>
      <c r="I2" s="14"/>
      <c r="J2" s="14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1:22" x14ac:dyDescent="0.25">
      <c r="A3" s="7">
        <v>150</v>
      </c>
      <c r="B3" s="9">
        <v>46</v>
      </c>
      <c r="C3" s="7"/>
      <c r="D3" s="18" t="s">
        <v>9</v>
      </c>
      <c r="E3" s="4" t="s">
        <v>3</v>
      </c>
      <c r="F3" s="5" t="s">
        <v>4</v>
      </c>
      <c r="G3" s="6" t="s">
        <v>5</v>
      </c>
      <c r="H3" s="6" t="s">
        <v>6</v>
      </c>
      <c r="I3" s="5" t="s">
        <v>7</v>
      </c>
      <c r="J3" s="4" t="s">
        <v>8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4" spans="1:22" x14ac:dyDescent="0.25">
      <c r="A4" s="9">
        <v>153.4</v>
      </c>
      <c r="B4" s="9">
        <v>46</v>
      </c>
      <c r="C4" s="7"/>
      <c r="D4" s="18" t="s">
        <v>0</v>
      </c>
      <c r="E4" s="1">
        <f>QUARTILE(A3:A24,0)</f>
        <v>150</v>
      </c>
      <c r="F4" s="2">
        <f>QUARTILE(A3:A24,2)</f>
        <v>166.6</v>
      </c>
      <c r="G4" s="3">
        <f>AVERAGE(A3:A24)</f>
        <v>164.26818181818183</v>
      </c>
      <c r="H4" s="3">
        <f>QUARTILE(A3:A24,2)</f>
        <v>166.6</v>
      </c>
      <c r="I4" s="2">
        <f>QUARTILE(A3:A24,3)</f>
        <v>169.04999999999998</v>
      </c>
      <c r="J4" s="1">
        <f>QUARTILE(A3:A24,4)</f>
        <v>170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</row>
    <row r="5" spans="1:22" x14ac:dyDescent="0.25">
      <c r="A5" s="9">
        <v>154.19999999999999</v>
      </c>
      <c r="B5" s="13">
        <v>61</v>
      </c>
      <c r="D5" s="17" t="s">
        <v>2</v>
      </c>
      <c r="E5" s="17">
        <f>CORREL(A3:A24,B3:B24)</f>
        <v>0.85821551969789811</v>
      </c>
      <c r="F5" s="15"/>
      <c r="G5" s="16"/>
      <c r="H5" s="16"/>
      <c r="I5" s="16"/>
      <c r="J5" s="16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1:22" x14ac:dyDescent="0.25">
      <c r="A6" s="9">
        <v>156.6</v>
      </c>
      <c r="B6" s="9">
        <v>73</v>
      </c>
      <c r="D6" s="12"/>
      <c r="E6" s="12"/>
      <c r="F6" s="12"/>
      <c r="G6" s="12"/>
      <c r="H6" s="12"/>
      <c r="I6" s="12"/>
      <c r="J6" s="12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spans="1:22" x14ac:dyDescent="0.25">
      <c r="A7" s="9">
        <v>158.6</v>
      </c>
      <c r="B7" s="9">
        <v>76</v>
      </c>
      <c r="D7" s="12"/>
      <c r="E7" s="12"/>
      <c r="F7" s="12"/>
      <c r="G7" s="12"/>
      <c r="H7" s="12"/>
      <c r="I7" s="12"/>
      <c r="J7" s="12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1:22" x14ac:dyDescent="0.25">
      <c r="A8" s="9">
        <v>160.80000000000001</v>
      </c>
      <c r="B8" s="9">
        <v>82</v>
      </c>
      <c r="D8" s="12"/>
      <c r="E8" s="12"/>
      <c r="F8" s="12"/>
      <c r="G8" s="12"/>
      <c r="H8" s="12"/>
      <c r="I8" s="12"/>
      <c r="J8" s="12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 spans="1:22" x14ac:dyDescent="0.25">
      <c r="A9" s="9">
        <v>162</v>
      </c>
      <c r="B9" s="9">
        <v>85</v>
      </c>
      <c r="D9" s="12"/>
      <c r="E9" s="12"/>
      <c r="F9" s="12"/>
      <c r="G9" s="12"/>
      <c r="H9" s="12"/>
      <c r="I9" s="12"/>
      <c r="J9" s="12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1:22" x14ac:dyDescent="0.25">
      <c r="A10" s="9">
        <v>163.19999999999999</v>
      </c>
      <c r="B10" s="9">
        <v>86</v>
      </c>
      <c r="D10" s="12"/>
      <c r="E10" s="12"/>
      <c r="F10" s="12"/>
      <c r="G10" s="12"/>
      <c r="H10" s="12"/>
      <c r="I10" s="12"/>
      <c r="J10" s="12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22" x14ac:dyDescent="0.25">
      <c r="A11" s="9">
        <v>166.4</v>
      </c>
      <c r="B11" s="9">
        <v>70</v>
      </c>
      <c r="D11" s="12"/>
      <c r="E11" s="12"/>
      <c r="F11" s="12"/>
      <c r="G11" s="12"/>
      <c r="H11" s="12"/>
      <c r="I11" s="12"/>
      <c r="J11" s="12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 x14ac:dyDescent="0.25">
      <c r="A12" s="9">
        <v>166.2</v>
      </c>
      <c r="B12" s="9">
        <v>72</v>
      </c>
      <c r="D12" s="12"/>
      <c r="E12" s="12"/>
      <c r="F12" s="12"/>
      <c r="G12" s="12"/>
      <c r="H12" s="12"/>
      <c r="I12" s="12"/>
      <c r="J12" s="12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1:22" x14ac:dyDescent="0.25">
      <c r="A13" s="9">
        <v>166.6</v>
      </c>
      <c r="B13" s="9">
        <v>76</v>
      </c>
      <c r="D13" s="12"/>
      <c r="E13" s="12"/>
      <c r="F13" s="12"/>
      <c r="G13" s="12"/>
      <c r="H13" s="12"/>
      <c r="I13" s="12"/>
      <c r="J13" s="12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1:22" x14ac:dyDescent="0.25">
      <c r="A14" s="9">
        <v>166.6</v>
      </c>
      <c r="B14" s="9">
        <v>77</v>
      </c>
      <c r="D14" s="12"/>
      <c r="E14" s="12"/>
      <c r="F14" s="12"/>
      <c r="G14" s="12"/>
      <c r="H14" s="12"/>
      <c r="I14" s="12"/>
      <c r="J14" s="12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22" x14ac:dyDescent="0.25">
      <c r="A15" s="9">
        <v>166.8</v>
      </c>
      <c r="B15" s="9">
        <v>87</v>
      </c>
      <c r="D15" s="12"/>
      <c r="E15" s="12"/>
      <c r="F15" s="12"/>
      <c r="G15" s="12"/>
      <c r="H15" s="12"/>
      <c r="I15" s="12"/>
      <c r="J15" s="12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22" x14ac:dyDescent="0.25">
      <c r="A16" s="9">
        <v>167.4</v>
      </c>
      <c r="B16" s="9">
        <v>94</v>
      </c>
      <c r="D16" s="12"/>
      <c r="E16" s="12"/>
      <c r="F16" s="12"/>
      <c r="G16" s="12"/>
      <c r="H16" s="12"/>
      <c r="I16" s="12"/>
      <c r="J16" s="12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x14ac:dyDescent="0.25">
      <c r="A17" s="9">
        <v>168</v>
      </c>
      <c r="B17" s="9">
        <v>95</v>
      </c>
      <c r="D17" s="12"/>
      <c r="E17" s="12"/>
      <c r="F17" s="12"/>
      <c r="G17" s="12"/>
      <c r="H17" s="12"/>
      <c r="I17" s="12"/>
      <c r="J17" s="12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x14ac:dyDescent="0.25">
      <c r="A18" s="9">
        <v>168.6</v>
      </c>
      <c r="B18" s="9">
        <v>95</v>
      </c>
      <c r="D18" s="12"/>
      <c r="E18" s="12"/>
      <c r="F18" s="12"/>
      <c r="G18" s="12"/>
      <c r="H18" s="12"/>
      <c r="I18" s="12"/>
      <c r="J18" s="12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x14ac:dyDescent="0.25">
      <c r="A19" s="9">
        <v>169.2</v>
      </c>
      <c r="B19" s="9">
        <v>88.1</v>
      </c>
      <c r="D19" s="12"/>
      <c r="E19" s="12"/>
      <c r="F19" s="12"/>
      <c r="G19" s="12"/>
      <c r="H19" s="12"/>
      <c r="I19" s="12"/>
      <c r="J19" s="12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x14ac:dyDescent="0.25">
      <c r="A20" s="9">
        <v>169.6</v>
      </c>
      <c r="B20" s="9">
        <v>89</v>
      </c>
      <c r="D20" s="12"/>
      <c r="E20" s="12"/>
      <c r="F20" s="12"/>
      <c r="G20" s="12"/>
      <c r="H20" s="12"/>
      <c r="I20" s="12"/>
      <c r="J20" s="12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x14ac:dyDescent="0.25">
      <c r="A21" s="7">
        <v>169.8</v>
      </c>
      <c r="B21" s="9">
        <v>91</v>
      </c>
      <c r="D21" s="12"/>
      <c r="E21" s="12"/>
      <c r="F21" s="12"/>
      <c r="G21" s="12"/>
      <c r="H21" s="12"/>
      <c r="I21" s="12"/>
      <c r="J21" s="12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x14ac:dyDescent="0.25">
      <c r="A22" s="7">
        <v>169.9</v>
      </c>
      <c r="B22" s="9">
        <v>93</v>
      </c>
      <c r="D22" s="12"/>
      <c r="E22" s="12"/>
      <c r="F22" s="12"/>
      <c r="G22" s="12"/>
      <c r="H22" s="12"/>
      <c r="I22" s="12"/>
      <c r="J22" s="12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x14ac:dyDescent="0.25">
      <c r="A23" s="7">
        <v>170</v>
      </c>
      <c r="B23" s="9">
        <v>95</v>
      </c>
      <c r="D23" s="12"/>
      <c r="E23" s="12"/>
      <c r="F23" s="12"/>
      <c r="G23" s="12"/>
      <c r="H23" s="12"/>
      <c r="I23" s="12"/>
      <c r="J23" s="12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 x14ac:dyDescent="0.25">
      <c r="A24" s="7">
        <v>170</v>
      </c>
      <c r="B24" s="9">
        <v>95</v>
      </c>
      <c r="D24" s="12"/>
      <c r="E24" s="12"/>
      <c r="F24" s="12"/>
      <c r="G24" s="12"/>
      <c r="H24" s="12"/>
      <c r="I24" s="12"/>
      <c r="J24" s="12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</sheetData>
  <mergeCells count="5">
    <mergeCell ref="K1:V24"/>
    <mergeCell ref="D2:J2"/>
    <mergeCell ref="A1:J1"/>
    <mergeCell ref="D6:J24"/>
    <mergeCell ref="F5:J5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2019-05-02T20:42:27Z</dcterms:created>
  <dcterms:modified xsi:type="dcterms:W3CDTF">2019-06-06T19:34:06Z</dcterms:modified>
</cp:coreProperties>
</file>