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234\Desktop\"/>
    </mc:Choice>
  </mc:AlternateContent>
  <xr:revisionPtr revIDLastSave="0" documentId="13_ncr:1_{CB8787C7-581E-4696-9B40-E59A5622B2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Лист1!$L$2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A27" i="1"/>
  <c r="S27" i="1" s="1"/>
  <c r="E3" i="1" l="1"/>
  <c r="E28" i="1" s="1"/>
  <c r="E4" i="1"/>
  <c r="E29" i="1" s="1"/>
  <c r="E5" i="1"/>
  <c r="E30" i="1" s="1"/>
  <c r="E6" i="1"/>
  <c r="E31" i="1" s="1"/>
  <c r="E7" i="1"/>
  <c r="E32" i="1" s="1"/>
  <c r="E8" i="1"/>
  <c r="E33" i="1" s="1"/>
  <c r="E9" i="1"/>
  <c r="E34" i="1" s="1"/>
  <c r="E10" i="1"/>
  <c r="E35" i="1" s="1"/>
  <c r="E11" i="1"/>
  <c r="E36" i="1" s="1"/>
  <c r="E12" i="1"/>
  <c r="E37" i="1" s="1"/>
  <c r="E13" i="1"/>
  <c r="E38" i="1" s="1"/>
  <c r="E14" i="1"/>
  <c r="E39" i="1" s="1"/>
  <c r="E15" i="1"/>
  <c r="E40" i="1" s="1"/>
  <c r="E16" i="1"/>
  <c r="E41" i="1" s="1"/>
  <c r="E17" i="1"/>
  <c r="E42" i="1" s="1"/>
  <c r="E18" i="1"/>
  <c r="E43" i="1" s="1"/>
  <c r="E19" i="1"/>
  <c r="E44" i="1" s="1"/>
  <c r="E20" i="1"/>
  <c r="E45" i="1" s="1"/>
  <c r="E21" i="1"/>
  <c r="E46" i="1" s="1"/>
  <c r="C4" i="1"/>
  <c r="C5" i="1"/>
  <c r="D5" i="1" s="1"/>
  <c r="C6" i="1"/>
  <c r="D6" i="1" s="1"/>
  <c r="C7" i="1"/>
  <c r="D7" i="1" s="1"/>
  <c r="C8" i="1"/>
  <c r="D8" i="1" s="1"/>
  <c r="C9" i="1"/>
  <c r="C10" i="1"/>
  <c r="C11" i="1"/>
  <c r="C12" i="1"/>
  <c r="C13" i="1"/>
  <c r="C14" i="1"/>
  <c r="C15" i="1"/>
  <c r="C16" i="1"/>
  <c r="C17" i="1"/>
  <c r="C18" i="1"/>
  <c r="C19" i="1"/>
  <c r="C20" i="1"/>
  <c r="D21" i="1" s="1"/>
  <c r="C21" i="1"/>
  <c r="C3" i="1"/>
  <c r="A3" i="1"/>
  <c r="A28" i="1" s="1"/>
  <c r="S28" i="1" s="1"/>
  <c r="D17" i="1" l="1"/>
  <c r="D19" i="1"/>
  <c r="D18" i="1"/>
  <c r="D16" i="1"/>
  <c r="D20" i="1"/>
  <c r="D10" i="1"/>
  <c r="D9" i="1"/>
  <c r="D14" i="1"/>
  <c r="D13" i="1"/>
  <c r="D12" i="1"/>
  <c r="D15" i="1"/>
  <c r="D4" i="1"/>
  <c r="D11" i="1"/>
  <c r="A4" i="1"/>
  <c r="F13" i="1"/>
  <c r="H13" i="1"/>
  <c r="H38" i="1" s="1"/>
  <c r="H11" i="1"/>
  <c r="H36" i="1" s="1"/>
  <c r="F11" i="1"/>
  <c r="F14" i="1"/>
  <c r="H14" i="1"/>
  <c r="H39" i="1" s="1"/>
  <c r="F10" i="1"/>
  <c r="H10" i="1"/>
  <c r="H35" i="1" s="1"/>
  <c r="H8" i="1"/>
  <c r="H33" i="1" s="1"/>
  <c r="F8" i="1"/>
  <c r="H21" i="1"/>
  <c r="H46" i="1" s="1"/>
  <c r="F21" i="1"/>
  <c r="F19" i="1"/>
  <c r="H19" i="1"/>
  <c r="H44" i="1" s="1"/>
  <c r="F7" i="1"/>
  <c r="H7" i="1"/>
  <c r="H32" i="1" s="1"/>
  <c r="F12" i="1"/>
  <c r="H12" i="1"/>
  <c r="H37" i="1" s="1"/>
  <c r="F18" i="1"/>
  <c r="H18" i="1"/>
  <c r="H43" i="1" s="1"/>
  <c r="H6" i="1"/>
  <c r="H31" i="1" s="1"/>
  <c r="F6" i="1"/>
  <c r="H9" i="1"/>
  <c r="H34" i="1" s="1"/>
  <c r="F9" i="1"/>
  <c r="F20" i="1"/>
  <c r="H20" i="1"/>
  <c r="H45" i="1" s="1"/>
  <c r="H5" i="1"/>
  <c r="H30" i="1" s="1"/>
  <c r="F5" i="1"/>
  <c r="F16" i="1"/>
  <c r="H16" i="1"/>
  <c r="H41" i="1" s="1"/>
  <c r="H4" i="1"/>
  <c r="H29" i="1" s="1"/>
  <c r="F4" i="1"/>
  <c r="F17" i="1"/>
  <c r="G18" i="1" s="1"/>
  <c r="H17" i="1"/>
  <c r="H42" i="1" s="1"/>
  <c r="F15" i="1"/>
  <c r="H15" i="1"/>
  <c r="H40" i="1" s="1"/>
  <c r="G7" i="1" l="1"/>
  <c r="G5" i="1"/>
  <c r="G19" i="1"/>
  <c r="G9" i="1"/>
  <c r="G11" i="1"/>
  <c r="G13" i="1"/>
  <c r="A29" i="1"/>
  <c r="S29" i="1" s="1"/>
  <c r="A5" i="1"/>
  <c r="G21" i="1"/>
  <c r="G15" i="1"/>
  <c r="G20" i="1"/>
  <c r="K18" i="1"/>
  <c r="K43" i="1" s="1"/>
  <c r="I18" i="1"/>
  <c r="K10" i="1"/>
  <c r="K35" i="1" s="1"/>
  <c r="I10" i="1"/>
  <c r="K6" i="1"/>
  <c r="K31" i="1" s="1"/>
  <c r="I6" i="1"/>
  <c r="I16" i="1"/>
  <c r="K16" i="1"/>
  <c r="K41" i="1" s="1"/>
  <c r="I12" i="1"/>
  <c r="K12" i="1"/>
  <c r="K37" i="1" s="1"/>
  <c r="G17" i="1"/>
  <c r="G6" i="1"/>
  <c r="K7" i="1"/>
  <c r="K32" i="1" s="1"/>
  <c r="I7" i="1"/>
  <c r="K14" i="1"/>
  <c r="K39" i="1" s="1"/>
  <c r="I14" i="1"/>
  <c r="I17" i="1"/>
  <c r="J18" i="1" s="1"/>
  <c r="K17" i="1"/>
  <c r="K42" i="1" s="1"/>
  <c r="K8" i="1"/>
  <c r="K33" i="1" s="1"/>
  <c r="I8" i="1"/>
  <c r="K5" i="1"/>
  <c r="K30" i="1" s="1"/>
  <c r="I5" i="1"/>
  <c r="G8" i="1"/>
  <c r="K20" i="1"/>
  <c r="K45" i="1" s="1"/>
  <c r="I20" i="1"/>
  <c r="K19" i="1"/>
  <c r="K44" i="1" s="1"/>
  <c r="I19" i="1"/>
  <c r="G12" i="1"/>
  <c r="K15" i="1"/>
  <c r="K40" i="1" s="1"/>
  <c r="I15" i="1"/>
  <c r="G10" i="1"/>
  <c r="K13" i="1"/>
  <c r="K38" i="1" s="1"/>
  <c r="I13" i="1"/>
  <c r="K11" i="1"/>
  <c r="K36" i="1" s="1"/>
  <c r="I11" i="1"/>
  <c r="G16" i="1"/>
  <c r="I9" i="1"/>
  <c r="K9" i="1"/>
  <c r="K34" i="1" s="1"/>
  <c r="K21" i="1"/>
  <c r="K46" i="1" s="1"/>
  <c r="I21" i="1"/>
  <c r="G14" i="1"/>
  <c r="J16" i="1" l="1"/>
  <c r="J10" i="1"/>
  <c r="A6" i="1"/>
  <c r="A30" i="1"/>
  <c r="S30" i="1" s="1"/>
  <c r="J14" i="1"/>
  <c r="J6" i="1"/>
  <c r="J9" i="1"/>
  <c r="J7" i="1"/>
  <c r="L12" i="1"/>
  <c r="N12" i="1"/>
  <c r="N8" i="1"/>
  <c r="L8" i="1"/>
  <c r="J13" i="1"/>
  <c r="J17" i="1"/>
  <c r="L13" i="1"/>
  <c r="N13" i="1"/>
  <c r="J15" i="1"/>
  <c r="J20" i="1"/>
  <c r="L14" i="1"/>
  <c r="N14" i="1"/>
  <c r="N6" i="1"/>
  <c r="N31" i="1" s="1"/>
  <c r="L6" i="1"/>
  <c r="L15" i="1"/>
  <c r="N15" i="1"/>
  <c r="N9" i="1"/>
  <c r="L9" i="1"/>
  <c r="N19" i="1"/>
  <c r="L19" i="1"/>
  <c r="J8" i="1"/>
  <c r="J11" i="1"/>
  <c r="L16" i="1"/>
  <c r="N16" i="1"/>
  <c r="J21" i="1"/>
  <c r="N7" i="1"/>
  <c r="L7" i="1"/>
  <c r="L10" i="1"/>
  <c r="M11" i="1" s="1"/>
  <c r="N10" i="1"/>
  <c r="N17" i="1"/>
  <c r="L17" i="1"/>
  <c r="N21" i="1"/>
  <c r="L21" i="1"/>
  <c r="J12" i="1"/>
  <c r="N20" i="1"/>
  <c r="L20" i="1"/>
  <c r="J19" i="1"/>
  <c r="N11" i="1"/>
  <c r="L11" i="1"/>
  <c r="M12" i="1" s="1"/>
  <c r="N18" i="1"/>
  <c r="L18" i="1"/>
  <c r="M19" i="1" l="1"/>
  <c r="N43" i="1"/>
  <c r="Q18" i="1"/>
  <c r="Q43" i="1" s="1"/>
  <c r="O18" i="1"/>
  <c r="O7" i="1"/>
  <c r="N32" i="1"/>
  <c r="Q7" i="1"/>
  <c r="Q32" i="1" s="1"/>
  <c r="N39" i="1"/>
  <c r="Q14" i="1"/>
  <c r="Q39" i="1" s="1"/>
  <c r="O14" i="1"/>
  <c r="P15" i="1" s="1"/>
  <c r="N33" i="1"/>
  <c r="Q8" i="1"/>
  <c r="Q33" i="1" s="1"/>
  <c r="O8" i="1"/>
  <c r="N41" i="1"/>
  <c r="O16" i="1"/>
  <c r="Q16" i="1"/>
  <c r="Q41" i="1" s="1"/>
  <c r="N45" i="1"/>
  <c r="Q20" i="1"/>
  <c r="Q45" i="1" s="1"/>
  <c r="O20" i="1"/>
  <c r="N46" i="1"/>
  <c r="O21" i="1"/>
  <c r="Q21" i="1"/>
  <c r="Q46" i="1" s="1"/>
  <c r="N38" i="1"/>
  <c r="Q13" i="1"/>
  <c r="Q38" i="1" s="1"/>
  <c r="O13" i="1"/>
  <c r="N34" i="1"/>
  <c r="O9" i="1"/>
  <c r="Q9" i="1"/>
  <c r="Q34" i="1" s="1"/>
  <c r="N36" i="1"/>
  <c r="O11" i="1"/>
  <c r="Q11" i="1"/>
  <c r="Q36" i="1" s="1"/>
  <c r="N44" i="1"/>
  <c r="O19" i="1"/>
  <c r="P20" i="1" s="1"/>
  <c r="Q19" i="1"/>
  <c r="Q44" i="1" s="1"/>
  <c r="N35" i="1"/>
  <c r="O10" i="1"/>
  <c r="P11" i="1" s="1"/>
  <c r="Q10" i="1"/>
  <c r="Q35" i="1" s="1"/>
  <c r="N40" i="1"/>
  <c r="Q15" i="1"/>
  <c r="Q40" i="1" s="1"/>
  <c r="O15" i="1"/>
  <c r="P16" i="1" s="1"/>
  <c r="N37" i="1"/>
  <c r="Q12" i="1"/>
  <c r="Q37" i="1" s="1"/>
  <c r="O12" i="1"/>
  <c r="N42" i="1"/>
  <c r="O17" i="1"/>
  <c r="P18" i="1" s="1"/>
  <c r="Q17" i="1"/>
  <c r="Q42" i="1" s="1"/>
  <c r="A7" i="1"/>
  <c r="A31" i="1"/>
  <c r="S31" i="1" s="1"/>
  <c r="M7" i="1"/>
  <c r="M18" i="1"/>
  <c r="M13" i="1"/>
  <c r="M16" i="1"/>
  <c r="M20" i="1"/>
  <c r="M10" i="1"/>
  <c r="M8" i="1"/>
  <c r="M9" i="1"/>
  <c r="M21" i="1"/>
  <c r="M17" i="1"/>
  <c r="M14" i="1"/>
  <c r="M15" i="1"/>
  <c r="P14" i="1" l="1"/>
  <c r="P9" i="1"/>
  <c r="P13" i="1"/>
  <c r="P21" i="1"/>
  <c r="P12" i="1"/>
  <c r="P19" i="1"/>
  <c r="P10" i="1"/>
  <c r="P17" i="1"/>
  <c r="A8" i="1"/>
  <c r="A32" i="1"/>
  <c r="S32" i="1" s="1"/>
  <c r="P8" i="1"/>
  <c r="A9" i="1" l="1"/>
  <c r="A33" i="1"/>
  <c r="S33" i="1" s="1"/>
  <c r="A10" i="1" l="1"/>
  <c r="A34" i="1"/>
  <c r="S34" i="1" s="1"/>
  <c r="A35" i="1" l="1"/>
  <c r="S35" i="1" s="1"/>
  <c r="A11" i="1"/>
  <c r="A12" i="1" l="1"/>
  <c r="A36" i="1"/>
  <c r="S36" i="1" s="1"/>
  <c r="A13" i="1" l="1"/>
  <c r="A37" i="1"/>
  <c r="S37" i="1" s="1"/>
  <c r="A14" i="1" l="1"/>
  <c r="A38" i="1"/>
  <c r="S38" i="1" s="1"/>
  <c r="A15" i="1" l="1"/>
  <c r="A39" i="1"/>
  <c r="S39" i="1" s="1"/>
  <c r="A16" i="1" l="1"/>
  <c r="A40" i="1"/>
  <c r="S40" i="1" s="1"/>
  <c r="A17" i="1" l="1"/>
  <c r="A41" i="1"/>
  <c r="S41" i="1" s="1"/>
  <c r="A18" i="1" l="1"/>
  <c r="A42" i="1"/>
  <c r="S42" i="1" s="1"/>
  <c r="A43" i="1" l="1"/>
  <c r="S43" i="1" s="1"/>
  <c r="A19" i="1"/>
  <c r="A44" i="1" l="1"/>
  <c r="S44" i="1" s="1"/>
  <c r="A20" i="1"/>
  <c r="A45" i="1" l="1"/>
  <c r="S45" i="1" s="1"/>
  <c r="A21" i="1"/>
  <c r="A46" i="1" l="1"/>
  <c r="S46" i="1" s="1"/>
</calcChain>
</file>

<file path=xl/sharedStrings.xml><?xml version="1.0" encoding="utf-8"?>
<sst xmlns="http://schemas.openxmlformats.org/spreadsheetml/2006/main" count="19" uniqueCount="11">
  <si>
    <t>n</t>
  </si>
  <si>
    <t>z_n</t>
  </si>
  <si>
    <t>del</t>
  </si>
  <si>
    <t>k_del</t>
  </si>
  <si>
    <t>z_n1</t>
  </si>
  <si>
    <t>z_n2</t>
  </si>
  <si>
    <t>z_n3</t>
  </si>
  <si>
    <t>z_n4</t>
  </si>
  <si>
    <t>z_n5</t>
  </si>
  <si>
    <t>log10(n)</t>
  </si>
  <si>
    <t>16-log10(n)/2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</si>
</sst>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00"/>
    <numFmt numFmtId="165" formatCode="0.000000"/>
    <numFmt numFmtId="166" formatCode="0.00000000000"/>
    <numFmt numFmtId="167" formatCode="0.000000000000000"/>
    <numFmt numFmtId="168" formatCode="0.0000000000000000000000000"/>
    <numFmt numFmtId="169" formatCode="0.00000000000000000000"/>
    <numFmt numFmtId="170" formatCode="0.0000E+00"/>
    <numFmt numFmtId="171" formatCode="0.00000E+00"/>
    <numFmt numFmtId="172" formatCode="0.000000E+00"/>
    <numFmt numFmtId="173" formatCode="0.0000"/>
    <numFmt numFmtId="174" formatCode="0.00000"/>
    <numFmt numFmtId="184" formatCode="0.00000000000000"/>
    <numFmt numFmtId="185" formatCode="0.0000000000000"/>
    <numFmt numFmtId="186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68" fontId="1" fillId="0" borderId="0" xfId="0" applyNumberFormat="1" applyFont="1" applyBorder="1" applyAlignment="1">
      <alignment horizontal="left"/>
    </xf>
    <xf numFmtId="168" fontId="0" fillId="0" borderId="0" xfId="0" applyNumberFormat="1" applyAlignment="1">
      <alignment horizontal="left"/>
    </xf>
    <xf numFmtId="172" fontId="1" fillId="0" borderId="0" xfId="0" applyNumberFormat="1" applyFont="1" applyBorder="1" applyAlignment="1">
      <alignment horizontal="left"/>
    </xf>
    <xf numFmtId="172" fontId="0" fillId="0" borderId="0" xfId="0" applyNumberFormat="1" applyAlignment="1">
      <alignment horizontal="left"/>
    </xf>
    <xf numFmtId="168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72" fontId="1" fillId="0" borderId="1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168" fontId="0" fillId="0" borderId="1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71" fontId="1" fillId="0" borderId="0" xfId="0" applyNumberFormat="1" applyFont="1" applyBorder="1" applyAlignment="1">
      <alignment horizontal="left"/>
    </xf>
    <xf numFmtId="168" fontId="0" fillId="0" borderId="0" xfId="0" applyNumberFormat="1" applyBorder="1" applyAlignment="1">
      <alignment horizontal="left"/>
    </xf>
    <xf numFmtId="172" fontId="0" fillId="0" borderId="0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173" fontId="0" fillId="0" borderId="1" xfId="0" applyNumberFormat="1" applyBorder="1" applyAlignment="1">
      <alignment horizontal="left"/>
    </xf>
    <xf numFmtId="174" fontId="0" fillId="0" borderId="1" xfId="0" applyNumberFormat="1" applyBorder="1" applyAlignment="1">
      <alignment horizontal="left"/>
    </xf>
    <xf numFmtId="17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70" fontId="0" fillId="0" borderId="1" xfId="0" applyNumberFormat="1" applyBorder="1" applyAlignment="1">
      <alignment horizontal="left"/>
    </xf>
    <xf numFmtId="170" fontId="0" fillId="0" borderId="0" xfId="0" applyNumberFormat="1" applyAlignment="1">
      <alignment horizontal="left"/>
    </xf>
    <xf numFmtId="168" fontId="1" fillId="0" borderId="3" xfId="0" applyNumberFormat="1" applyFont="1" applyBorder="1" applyAlignment="1">
      <alignment horizontal="left"/>
    </xf>
    <xf numFmtId="168" fontId="1" fillId="0" borderId="4" xfId="0" applyNumberFormat="1" applyFont="1" applyBorder="1" applyAlignment="1">
      <alignment horizontal="left"/>
    </xf>
    <xf numFmtId="168" fontId="1" fillId="0" borderId="2" xfId="0" applyNumberFormat="1" applyFont="1" applyBorder="1" applyAlignment="1">
      <alignment horizontal="left"/>
    </xf>
    <xf numFmtId="172" fontId="1" fillId="0" borderId="4" xfId="0" applyNumberFormat="1" applyFont="1" applyBorder="1" applyAlignment="1">
      <alignment horizontal="left"/>
    </xf>
    <xf numFmtId="170" fontId="1" fillId="0" borderId="4" xfId="0" applyNumberFormat="1" applyFont="1" applyBorder="1" applyAlignment="1">
      <alignment horizontal="left"/>
    </xf>
    <xf numFmtId="169" fontId="0" fillId="0" borderId="0" xfId="0" applyNumberFormat="1" applyBorder="1" applyAlignment="1">
      <alignment horizontal="left"/>
    </xf>
    <xf numFmtId="167" fontId="0" fillId="0" borderId="7" xfId="0" applyNumberFormat="1" applyBorder="1" applyAlignment="1">
      <alignment horizontal="left"/>
    </xf>
    <xf numFmtId="168" fontId="0" fillId="0" borderId="7" xfId="0" applyNumberFormat="1" applyBorder="1" applyAlignment="1">
      <alignment horizontal="left"/>
    </xf>
    <xf numFmtId="168" fontId="0" fillId="0" borderId="8" xfId="0" applyNumberFormat="1" applyBorder="1" applyAlignment="1">
      <alignment horizontal="left"/>
    </xf>
    <xf numFmtId="169" fontId="1" fillId="0" borderId="3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center" wrapText="1"/>
    </xf>
    <xf numFmtId="0" fontId="1" fillId="0" borderId="5" xfId="0" applyNumberFormat="1" applyFont="1" applyBorder="1" applyAlignment="1">
      <alignment horizontal="left"/>
    </xf>
    <xf numFmtId="0" fontId="1" fillId="0" borderId="6" xfId="0" applyNumberFormat="1" applyFon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0" fontId="0" fillId="0" borderId="8" xfId="0" applyNumberForma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172" fontId="0" fillId="0" borderId="1" xfId="0" applyNumberFormat="1" applyBorder="1" applyAlignment="1">
      <alignment horizontal="left"/>
    </xf>
    <xf numFmtId="167" fontId="0" fillId="0" borderId="0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/>
    </xf>
    <xf numFmtId="184" fontId="0" fillId="0" borderId="0" xfId="0" applyNumberFormat="1" applyAlignment="1">
      <alignment horizontal="left"/>
    </xf>
    <xf numFmtId="185" fontId="0" fillId="0" borderId="0" xfId="0" applyNumberFormat="1" applyAlignment="1">
      <alignment horizontal="left"/>
    </xf>
    <xf numFmtId="18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Лист1!$B$27:$B$46</c:f>
              <c:numCache>
                <c:formatCode>0.00000000000000</c:formatCode>
                <c:ptCount val="20"/>
                <c:pt idx="0">
                  <c:v>2.9179986051353102</c:v>
                </c:pt>
                <c:pt idx="1">
                  <c:v>3.9974903250740854</c:v>
                </c:pt>
                <c:pt idx="2">
                  <c:v>5.1580016243254816</c:v>
                </c:pt>
                <c:pt idx="3">
                  <c:v>6.349624727347476</c:v>
                </c:pt>
                <c:pt idx="4">
                  <c:v>7.5504848526200874</c:v>
                </c:pt>
                <c:pt idx="5">
                  <c:v>8.753780447247129</c:v>
                </c:pt>
                <c:pt idx="6">
                  <c:v>9.9576921327671002</c:v>
                </c:pt>
                <c:pt idx="7">
                  <c:v>11.161715021712007</c:v>
                </c:pt>
                <c:pt idx="8">
                  <c:v>12.371561118761045</c:v>
                </c:pt>
                <c:pt idx="9">
                  <c:v>13.568090804640351</c:v>
                </c:pt>
                <c:pt idx="10">
                  <c:v>13.958954575593454</c:v>
                </c:pt>
                <c:pt idx="11">
                  <c:v>13.432145536684683</c:v>
                </c:pt>
                <c:pt idx="12">
                  <c:v>13.200623904325843</c:v>
                </c:pt>
                <c:pt idx="13">
                  <c:v>13.444044759984392</c:v>
                </c:pt>
                <c:pt idx="14">
                  <c:v>12.787715819332185</c:v>
                </c:pt>
                <c:pt idx="15">
                  <c:v>12.248683314490691</c:v>
                </c:pt>
                <c:pt idx="16">
                  <c:v>12.247914651490204</c:v>
                </c:pt>
                <c:pt idx="17">
                  <c:v>12.245616791727924</c:v>
                </c:pt>
                <c:pt idx="18">
                  <c:v>11.234707676478381</c:v>
                </c:pt>
                <c:pt idx="19">
                  <c:v>12.290700471568343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5-45BD-AF62-797A3EE136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Лист1!$C$27:$C$46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5-45BD-AF62-797A3EE136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Лист1!$D$27:$D$46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5-45BD-AF62-797A3EE1362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Лист1!$E$27:$E$46</c:f>
              <c:numCache>
                <c:formatCode>0.0000000000000</c:formatCode>
                <c:ptCount val="20"/>
                <c:pt idx="1">
                  <c:v>4.5724543484332605</c:v>
                </c:pt>
                <c:pt idx="2">
                  <c:v>6.1498061412965326</c:v>
                </c:pt>
                <c:pt idx="3">
                  <c:v>7.8688121845723868</c:v>
                </c:pt>
                <c:pt idx="4">
                  <c:v>9.6486707491024379</c:v>
                </c:pt>
                <c:pt idx="5">
                  <c:v>11.44781423358436</c:v>
                </c:pt>
                <c:pt idx="6">
                  <c:v>13.248726057907085</c:v>
                </c:pt>
                <c:pt idx="7">
                  <c:v>14.778498511135322</c:v>
                </c:pt>
                <c:pt idx="8">
                  <c:v>14.222196010368036</c:v>
                </c:pt>
                <c:pt idx="9">
                  <c:v>15.301377256415659</c:v>
                </c:pt>
                <c:pt idx="10">
                  <c:v>13.868229939516254</c:v>
                </c:pt>
                <c:pt idx="11">
                  <c:v>13.412386987756975</c:v>
                </c:pt>
                <c:pt idx="12">
                  <c:v>13.156976040037927</c:v>
                </c:pt>
                <c:pt idx="13">
                  <c:v>13.370824401906004</c:v>
                </c:pt>
                <c:pt idx="14">
                  <c:v>12.753739272099926</c:v>
                </c:pt>
                <c:pt idx="15">
                  <c:v>12.22855570370394</c:v>
                </c:pt>
                <c:pt idx="16">
                  <c:v>12.247871987854245</c:v>
                </c:pt>
                <c:pt idx="17">
                  <c:v>12.245447062568205</c:v>
                </c:pt>
                <c:pt idx="18">
                  <c:v>11.204038950775095</c:v>
                </c:pt>
                <c:pt idx="19">
                  <c:v>12.029432443015105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5-45BD-AF62-797A3EE1362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Лист1!$F$27:$F$46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15-45BD-AF62-797A3EE1362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Лист1!$G$27:$G$46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15-45BD-AF62-797A3EE1362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Лист1!$H$27:$H$46</c:f>
              <c:numCache>
                <c:formatCode>0.00000000000000</c:formatCode>
                <c:ptCount val="20"/>
                <c:pt idx="2">
                  <c:v>6.5306434841681167</c:v>
                </c:pt>
                <c:pt idx="3">
                  <c:v>8.6022285718367755</c:v>
                </c:pt>
                <c:pt idx="4">
                  <c:v>10.872400617902777</c:v>
                </c:pt>
                <c:pt idx="5">
                  <c:v>13.234844277661427</c:v>
                </c:pt>
                <c:pt idx="6">
                  <c:v>15.176438519807359</c:v>
                </c:pt>
                <c:pt idx="7">
                  <c:v>15.109491730176746</c:v>
                </c:pt>
                <c:pt idx="8">
                  <c:v>14.214227080696759</c:v>
                </c:pt>
                <c:pt idx="9">
                  <c:v>15.214227080696759</c:v>
                </c:pt>
                <c:pt idx="10">
                  <c:v>13.861168085028769</c:v>
                </c:pt>
                <c:pt idx="11">
                  <c:v>13.408047106712873</c:v>
                </c:pt>
                <c:pt idx="12">
                  <c:v>13.146378797266781</c:v>
                </c:pt>
                <c:pt idx="13">
                  <c:v>13.353072986540994</c:v>
                </c:pt>
                <c:pt idx="14">
                  <c:v>12.745208817844807</c:v>
                </c:pt>
                <c:pt idx="15">
                  <c:v>12.22372677814451</c:v>
                </c:pt>
                <c:pt idx="16">
                  <c:v>12.248170721357235</c:v>
                </c:pt>
                <c:pt idx="17">
                  <c:v>12.245404640640757</c:v>
                </c:pt>
                <c:pt idx="18">
                  <c:v>11.196582969929381</c:v>
                </c:pt>
                <c:pt idx="19">
                  <c:v>11.979410799250127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15-45BD-AF62-797A3EE1362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Лист1!$I$27:$I$46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15-45BD-AF62-797A3EE1362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Лист1!$J$27:$J$46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15-45BD-AF62-797A3EE1362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Лист1!$K$27:$K$46</c:f>
              <c:numCache>
                <c:formatCode>0.00000000000000</c:formatCode>
                <c:ptCount val="20"/>
                <c:pt idx="3" formatCode="0.0000000000000">
                  <c:v>8.8686359453923025</c:v>
                </c:pt>
                <c:pt idx="4" formatCode="0.0000000000000">
                  <c:v>11.435595739750966</c:v>
                </c:pt>
                <c:pt idx="5" formatCode="0.0000000000000">
                  <c:v>14.234430466785046</c:v>
                </c:pt>
                <c:pt idx="6" formatCode="0.0000000000000">
                  <c:v>15.35252977886304</c:v>
                </c:pt>
                <c:pt idx="7" formatCode="0.0000000000000">
                  <c:v>15.109491730176746</c:v>
                </c:pt>
                <c:pt idx="8" formatCode="0.0000000000000">
                  <c:v>14.214227080696759</c:v>
                </c:pt>
                <c:pt idx="9" formatCode="0.0000000000000">
                  <c:v>15.214227080696759</c:v>
                </c:pt>
                <c:pt idx="10" formatCode="0.0000000000000">
                  <c:v>13.859420418759248</c:v>
                </c:pt>
                <c:pt idx="11" formatCode="0.0000000000000">
                  <c:v>13.406815064803181</c:v>
                </c:pt>
                <c:pt idx="12" formatCode="0.0000000000000">
                  <c:v>13.143685489522303</c:v>
                </c:pt>
                <c:pt idx="13" formatCode="0.0000000000000">
                  <c:v>13.348746231132914</c:v>
                </c:pt>
                <c:pt idx="14" formatCode="0.0000000000000">
                  <c:v>12.743068772950775</c:v>
                </c:pt>
                <c:pt idx="15" formatCode="0.0000000000000">
                  <c:v>12.222517829191137</c:v>
                </c:pt>
                <c:pt idx="16" formatCode="0.0000000000000">
                  <c:v>12.248256111542705</c:v>
                </c:pt>
                <c:pt idx="17" formatCode="0.0000000000000">
                  <c:v>12.245404640640757</c:v>
                </c:pt>
                <c:pt idx="18" formatCode="0.0000000000000">
                  <c:v>11.194733142850323</c:v>
                </c:pt>
                <c:pt idx="19" formatCode="0.0000000000000">
                  <c:v>11.967549483211737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15-45BD-AF62-797A3EE1362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Лист1!$L$27:$L$46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15-45BD-AF62-797A3EE1362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Лист1!$M$27:$M$46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15-45BD-AF62-797A3EE1362A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Лист1!$N$27:$N$46</c:f>
              <c:numCache>
                <c:formatCode>0.00000000000000</c:formatCode>
                <c:ptCount val="20"/>
                <c:pt idx="4">
                  <c:v>11.629197270173741</c:v>
                </c:pt>
                <c:pt idx="5">
                  <c:v>14.642835909135249</c:v>
                </c:pt>
                <c:pt idx="6">
                  <c:v>15.35252977886304</c:v>
                </c:pt>
                <c:pt idx="7">
                  <c:v>15.109491730176746</c:v>
                </c:pt>
                <c:pt idx="8">
                  <c:v>14.214227080696759</c:v>
                </c:pt>
                <c:pt idx="9">
                  <c:v>15.214227080696759</c:v>
                </c:pt>
                <c:pt idx="10">
                  <c:v>13.859420418759248</c:v>
                </c:pt>
                <c:pt idx="11">
                  <c:v>13.406815064803181</c:v>
                </c:pt>
                <c:pt idx="12">
                  <c:v>13.14301476432041</c:v>
                </c:pt>
                <c:pt idx="13">
                  <c:v>13.347671244242711</c:v>
                </c:pt>
                <c:pt idx="14">
                  <c:v>12.742535405389841</c:v>
                </c:pt>
                <c:pt idx="15">
                  <c:v>12.222236224681865</c:v>
                </c:pt>
                <c:pt idx="16">
                  <c:v>12.248298812932241</c:v>
                </c:pt>
                <c:pt idx="17">
                  <c:v>12.245404640640757</c:v>
                </c:pt>
                <c:pt idx="18">
                  <c:v>11.194272857284636</c:v>
                </c:pt>
                <c:pt idx="19">
                  <c:v>11.964628533829481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815-45BD-AF62-797A3EE1362A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Лист1!$O$27:$O$46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815-45BD-AF62-797A3EE1362A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Лист1!$P$27:$P$46</c:f>
              <c:numCache>
                <c:formatCode>0.00000000000000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815-45BD-AF62-797A3EE1362A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Лист1!$Q$27:$Q$46</c:f>
              <c:numCache>
                <c:formatCode>0.00000000000000</c:formatCode>
                <c:ptCount val="20"/>
                <c:pt idx="5" formatCode="0.0000000000000">
                  <c:v>14.764258072020711</c:v>
                </c:pt>
                <c:pt idx="6" formatCode="0.0000000000000">
                  <c:v>15.35252977886304</c:v>
                </c:pt>
                <c:pt idx="7" formatCode="0.0000000000000">
                  <c:v>15.109491730176746</c:v>
                </c:pt>
                <c:pt idx="8" formatCode="0.0000000000000">
                  <c:v>14.214227080696759</c:v>
                </c:pt>
                <c:pt idx="9" formatCode="0.0000000000000">
                  <c:v>15.214227080696759</c:v>
                </c:pt>
                <c:pt idx="10" formatCode="0.0000000000000">
                  <c:v>13.859420418759248</c:v>
                </c:pt>
                <c:pt idx="11" formatCode="0.0000000000000">
                  <c:v>13.406815064803181</c:v>
                </c:pt>
                <c:pt idx="12" formatCode="0.0000000000000">
                  <c:v>13.14301476432041</c:v>
                </c:pt>
                <c:pt idx="13" formatCode="0.0000000000000">
                  <c:v>13.347134746976336</c:v>
                </c:pt>
                <c:pt idx="14" formatCode="0.0000000000000">
                  <c:v>12.742402165787045</c:v>
                </c:pt>
                <c:pt idx="15" formatCode="0.0000000000000">
                  <c:v>12.22215579977758</c:v>
                </c:pt>
                <c:pt idx="16" formatCode="0.0000000000000">
                  <c:v>12.248298812932241</c:v>
                </c:pt>
                <c:pt idx="17" formatCode="0.0000000000000">
                  <c:v>12.245404640640757</c:v>
                </c:pt>
                <c:pt idx="18" formatCode="0.0000000000000">
                  <c:v>11.194155977162918</c:v>
                </c:pt>
                <c:pt idx="19" formatCode="0.0000000000000">
                  <c:v>11.963895809511252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815-45BD-AF62-797A3EE1362A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Лист1!$R$27:$R$46</c:f>
              <c:numCache>
                <c:formatCode>0.0000000000000000000000000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815-45BD-AF62-797A3EE1362A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Лист1!$A$27:$A$46</c:f>
              <c:numCache>
                <c:formatCode>0.00000000000000</c:formatCode>
                <c:ptCount val="20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  <c:pt idx="16">
                  <c:v>5.1175099262876804</c:v>
                </c:pt>
                <c:pt idx="17">
                  <c:v>5.4185399219516617</c:v>
                </c:pt>
                <c:pt idx="18">
                  <c:v>5.7195699176156429</c:v>
                </c:pt>
                <c:pt idx="19">
                  <c:v>6.0205999132796242</c:v>
                </c:pt>
              </c:numCache>
            </c:numRef>
          </c:xVal>
          <c:yVal>
            <c:numRef>
              <c:f>Лист1!$S$27:$S$46</c:f>
              <c:numCache>
                <c:formatCode>0.000000000000</c:formatCode>
                <c:ptCount val="20"/>
                <c:pt idx="0">
                  <c:v>15.849485002168009</c:v>
                </c:pt>
                <c:pt idx="1">
                  <c:v>15.698970004336019</c:v>
                </c:pt>
                <c:pt idx="2">
                  <c:v>15.548455006504028</c:v>
                </c:pt>
                <c:pt idx="3">
                  <c:v>15.397940008672037</c:v>
                </c:pt>
                <c:pt idx="4">
                  <c:v>15.247425010840047</c:v>
                </c:pt>
                <c:pt idx="5">
                  <c:v>15.096910013008056</c:v>
                </c:pt>
                <c:pt idx="6">
                  <c:v>14.946395015176066</c:v>
                </c:pt>
                <c:pt idx="7">
                  <c:v>14.795880017344075</c:v>
                </c:pt>
                <c:pt idx="8">
                  <c:v>14.645365019512084</c:v>
                </c:pt>
                <c:pt idx="9">
                  <c:v>14.494850021680094</c:v>
                </c:pt>
                <c:pt idx="10">
                  <c:v>14.344335023848103</c:v>
                </c:pt>
                <c:pt idx="11">
                  <c:v>14.193820026016112</c:v>
                </c:pt>
                <c:pt idx="12">
                  <c:v>14.043305028184122</c:v>
                </c:pt>
                <c:pt idx="13">
                  <c:v>13.892790030352131</c:v>
                </c:pt>
                <c:pt idx="14">
                  <c:v>13.742275032520141</c:v>
                </c:pt>
                <c:pt idx="15">
                  <c:v>13.59176003468815</c:v>
                </c:pt>
                <c:pt idx="16">
                  <c:v>13.441245036856159</c:v>
                </c:pt>
                <c:pt idx="17">
                  <c:v>13.290730039024169</c:v>
                </c:pt>
                <c:pt idx="18">
                  <c:v>13.140215041192178</c:v>
                </c:pt>
                <c:pt idx="19">
                  <c:v>12.989700043360187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815-45BD-AF62-797A3EE1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41199"/>
        <c:axId val="1963338287"/>
      </c:scatterChart>
      <c:valAx>
        <c:axId val="19633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338287"/>
        <c:crosses val="autoZero"/>
        <c:crossBetween val="midCat"/>
      </c:valAx>
      <c:valAx>
        <c:axId val="19633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-log10(</a:t>
                </a:r>
                <a:r>
                  <a:rPr lang="el-GR"/>
                  <a:t>δ)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3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53789</xdr:colOff>
      <xdr:row>48</xdr:row>
      <xdr:rowOff>8150</xdr:rowOff>
    </xdr:from>
    <xdr:to>
      <xdr:col>10</xdr:col>
      <xdr:colOff>1252615</xdr:colOff>
      <xdr:row>69</xdr:row>
      <xdr:rowOff>98612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3DD096-AEA7-9913-FC95-DB9F626E4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A37" zoomScale="85" zoomScaleNormal="85" workbookViewId="0">
      <selection activeCell="L63" sqref="L63"/>
    </sheetView>
  </sheetViews>
  <sheetFormatPr defaultRowHeight="14.4" x14ac:dyDescent="0.3"/>
  <cols>
    <col min="1" max="1" width="19.77734375" style="1" customWidth="1"/>
    <col min="2" max="2" width="20.21875" style="2" customWidth="1"/>
    <col min="3" max="3" width="14.33203125" style="4" customWidth="1"/>
    <col min="4" max="4" width="14.21875" style="4" customWidth="1"/>
    <col min="5" max="5" width="23" style="4" bestFit="1" customWidth="1"/>
    <col min="6" max="6" width="12.44140625" style="4" customWidth="1"/>
    <col min="7" max="7" width="14.44140625" style="6" customWidth="1"/>
    <col min="8" max="8" width="19.44140625" style="4" customWidth="1"/>
    <col min="9" max="9" width="10.6640625" style="4" customWidth="1"/>
    <col min="10" max="10" width="9" style="4" customWidth="1"/>
    <col min="11" max="11" width="19.77734375" style="4" customWidth="1"/>
    <col min="12" max="12" width="15" style="4" customWidth="1"/>
    <col min="13" max="13" width="8.44140625" style="4" customWidth="1"/>
    <col min="14" max="14" width="20" style="4" customWidth="1"/>
    <col min="15" max="15" width="15.44140625" style="4" customWidth="1"/>
    <col min="16" max="16" width="13.33203125" style="23" customWidth="1"/>
    <col min="17" max="17" width="20.5546875" style="4" customWidth="1"/>
    <col min="18" max="18" width="12.88671875" style="4" bestFit="1" customWidth="1"/>
    <col min="19" max="19" width="19.5546875" style="4" customWidth="1"/>
    <col min="20" max="16384" width="8.88671875" style="4"/>
  </cols>
  <sheetData>
    <row r="1" spans="1:19" x14ac:dyDescent="0.3">
      <c r="A1" s="35" t="s">
        <v>0</v>
      </c>
      <c r="B1" s="33" t="s">
        <v>1</v>
      </c>
      <c r="C1" s="24" t="s">
        <v>2</v>
      </c>
      <c r="D1" s="25" t="s">
        <v>3</v>
      </c>
      <c r="E1" s="26" t="s">
        <v>4</v>
      </c>
      <c r="F1" s="24" t="s">
        <v>2</v>
      </c>
      <c r="G1" s="27" t="s">
        <v>3</v>
      </c>
      <c r="H1" s="24" t="s">
        <v>5</v>
      </c>
      <c r="I1" s="24" t="s">
        <v>2</v>
      </c>
      <c r="J1" s="27" t="s">
        <v>3</v>
      </c>
      <c r="K1" s="24" t="s">
        <v>6</v>
      </c>
      <c r="L1" s="24" t="s">
        <v>2</v>
      </c>
      <c r="M1" s="27" t="s">
        <v>3</v>
      </c>
      <c r="N1" s="24" t="s">
        <v>7</v>
      </c>
      <c r="O1" s="24" t="s">
        <v>2</v>
      </c>
      <c r="P1" s="28" t="s">
        <v>3</v>
      </c>
      <c r="Q1" s="25" t="s">
        <v>8</v>
      </c>
      <c r="R1" s="3"/>
      <c r="S1" s="5"/>
    </row>
    <row r="2" spans="1:19" x14ac:dyDescent="0.3">
      <c r="A2" s="36">
        <v>2</v>
      </c>
      <c r="B2" s="34">
        <v>0.34778140799433599</v>
      </c>
      <c r="C2" s="3"/>
      <c r="D2" s="7"/>
      <c r="E2" s="3"/>
      <c r="F2" s="3"/>
      <c r="G2" s="9"/>
      <c r="H2" s="3"/>
      <c r="I2" s="10"/>
      <c r="J2" s="11"/>
      <c r="K2" s="14"/>
      <c r="L2" s="14"/>
      <c r="M2" s="11"/>
      <c r="N2" s="14"/>
      <c r="O2" s="14"/>
      <c r="P2" s="22"/>
      <c r="Q2" s="11"/>
      <c r="R2" s="14"/>
      <c r="S2" s="14"/>
    </row>
    <row r="3" spans="1:19" x14ac:dyDescent="0.3">
      <c r="A3" s="36">
        <f>A2*2</f>
        <v>4</v>
      </c>
      <c r="B3" s="34">
        <v>0.34667416982689297</v>
      </c>
      <c r="C3" s="5">
        <f>B3-B2</f>
        <v>-1.1072381674430143E-3</v>
      </c>
      <c r="D3" s="7"/>
      <c r="E3" s="39">
        <f>B3+(B3-B2)/(D$24-1)</f>
        <v>0.34660035394906347</v>
      </c>
      <c r="F3" s="3"/>
      <c r="G3" s="9"/>
      <c r="H3" s="3"/>
      <c r="I3" s="10"/>
      <c r="J3" s="11"/>
      <c r="K3" s="14"/>
      <c r="L3" s="14"/>
      <c r="M3" s="11"/>
      <c r="N3" s="14"/>
      <c r="O3" s="14"/>
      <c r="P3" s="22"/>
      <c r="Q3" s="11"/>
      <c r="R3" s="14"/>
      <c r="S3" s="14"/>
    </row>
    <row r="4" spans="1:19" x14ac:dyDescent="0.3">
      <c r="A4" s="36">
        <f t="shared" ref="A4:A22" si="0">A3*2</f>
        <v>8</v>
      </c>
      <c r="B4" s="34">
        <v>0.34658054049715398</v>
      </c>
      <c r="C4" s="5">
        <f t="shared" ref="C4:C22" si="1">B4-B3</f>
        <v>-9.3629329738997846E-5</v>
      </c>
      <c r="D4" s="8">
        <f>C3/C4</f>
        <v>11.825761975756567</v>
      </c>
      <c r="E4" s="39">
        <f t="shared" ref="E4:E22" si="2">B4+(B4-B3)/(D$24-1)</f>
        <v>0.34657429854183802</v>
      </c>
      <c r="F4" s="13">
        <f>E4-E3</f>
        <v>-2.605540722544486E-5</v>
      </c>
      <c r="G4" s="9"/>
      <c r="H4" s="41">
        <f>E4+(E4-E3)/(G$24-1)</f>
        <v>0.34657388496394553</v>
      </c>
      <c r="I4" s="10"/>
      <c r="J4" s="11"/>
      <c r="K4" s="14"/>
      <c r="L4" s="14"/>
      <c r="M4" s="11"/>
      <c r="N4" s="14"/>
      <c r="O4" s="14"/>
      <c r="P4" s="22"/>
      <c r="Q4" s="11"/>
      <c r="R4" s="14"/>
      <c r="S4" s="14"/>
    </row>
    <row r="5" spans="1:19" x14ac:dyDescent="0.3">
      <c r="A5" s="36">
        <f t="shared" si="0"/>
        <v>16</v>
      </c>
      <c r="B5" s="34">
        <v>0.34657403734970998</v>
      </c>
      <c r="C5" s="5">
        <f t="shared" si="1"/>
        <v>-6.5031474439924963E-6</v>
      </c>
      <c r="D5" s="8">
        <f t="shared" ref="D5:D22" si="3">C4/C5</f>
        <v>14.397540659406566</v>
      </c>
      <c r="E5" s="39">
        <f t="shared" si="2"/>
        <v>0.34657360380654706</v>
      </c>
      <c r="F5" s="13">
        <f t="shared" ref="F5:F22" si="4">E5-E4</f>
        <v>-6.9473529096253372E-7</v>
      </c>
      <c r="G5" s="8">
        <f>F4/F5</f>
        <v>37.504078984307704</v>
      </c>
      <c r="H5" s="41">
        <f>E5+(E5-E4)/(G$24-1)</f>
        <v>0.34657359277900274</v>
      </c>
      <c r="I5" s="12">
        <f>H5-H4</f>
        <v>-2.921849427961476E-7</v>
      </c>
      <c r="J5" s="11"/>
      <c r="K5" s="43">
        <f>H5+(H5-H4)/(J$24-1)</f>
        <v>0.34657359163317941</v>
      </c>
      <c r="L5" s="14"/>
      <c r="M5" s="11"/>
      <c r="N5" s="43"/>
      <c r="O5" s="14"/>
      <c r="P5" s="22"/>
      <c r="Q5" s="44"/>
      <c r="R5" s="14"/>
      <c r="S5" s="14"/>
    </row>
    <row r="6" spans="1:19" x14ac:dyDescent="0.3">
      <c r="A6" s="36">
        <f t="shared" si="0"/>
        <v>32</v>
      </c>
      <c r="B6" s="34">
        <v>0.34657361843235501</v>
      </c>
      <c r="C6" s="5">
        <f t="shared" si="1"/>
        <v>-4.1891735497179283E-7</v>
      </c>
      <c r="D6" s="8">
        <f t="shared" si="3"/>
        <v>15.523700240183116</v>
      </c>
      <c r="E6" s="39">
        <f t="shared" si="2"/>
        <v>0.34657359050453135</v>
      </c>
      <c r="F6" s="13">
        <f t="shared" si="4"/>
        <v>-1.3302015711147419E-8</v>
      </c>
      <c r="G6" s="8">
        <f t="shared" ref="G6:G22" si="5">F5/F6</f>
        <v>52.227820658814011</v>
      </c>
      <c r="H6" s="41">
        <f t="shared" ref="H6:H22" si="6">E6+(E6-E5)/(G$24-1)</f>
        <v>0.34657359029338825</v>
      </c>
      <c r="I6" s="12">
        <f t="shared" ref="I6:I22" si="7">H6-H5</f>
        <v>-2.485614492009347E-9</v>
      </c>
      <c r="J6" s="17">
        <f>I5/I6</f>
        <v>117.55038592486966</v>
      </c>
      <c r="K6" s="43">
        <f t="shared" ref="K6:K22" si="8">H6+(H6-H5)/(J$24-1)</f>
        <v>0.34657359028364076</v>
      </c>
      <c r="L6" s="15">
        <f>K6-K5</f>
        <v>-1.3495386474993154E-9</v>
      </c>
      <c r="M6" s="11"/>
      <c r="N6" s="43">
        <f t="shared" ref="N6:N22" si="9">K6+(K6-K5)/(M$24-1)</f>
        <v>0.34657359028232154</v>
      </c>
      <c r="O6" s="15"/>
      <c r="P6" s="22"/>
      <c r="Q6" s="44"/>
      <c r="R6" s="15"/>
      <c r="S6" s="14"/>
    </row>
    <row r="7" spans="1:19" x14ac:dyDescent="0.3">
      <c r="A7" s="36">
        <f t="shared" si="0"/>
        <v>64</v>
      </c>
      <c r="B7" s="34">
        <v>0.34657359204284</v>
      </c>
      <c r="C7" s="5">
        <f t="shared" si="1"/>
        <v>-2.6389515017655185E-8</v>
      </c>
      <c r="D7" s="8">
        <f t="shared" si="3"/>
        <v>15.87438627392461</v>
      </c>
      <c r="E7" s="39">
        <f t="shared" si="2"/>
        <v>0.34657359028353901</v>
      </c>
      <c r="F7" s="13">
        <f t="shared" si="4"/>
        <v>-2.2099233554229158E-10</v>
      </c>
      <c r="G7" s="8">
        <f t="shared" si="5"/>
        <v>60.19220385406441</v>
      </c>
      <c r="H7" s="41">
        <f t="shared" si="6"/>
        <v>0.34657359028003121</v>
      </c>
      <c r="I7" s="12">
        <f t="shared" si="7"/>
        <v>-1.3357037698114027E-11</v>
      </c>
      <c r="J7" s="17">
        <f t="shared" ref="J7:J22" si="10">I6/I7</f>
        <v>186.09025056209194</v>
      </c>
      <c r="K7" s="43">
        <f t="shared" si="8"/>
        <v>0.3465735902799788</v>
      </c>
      <c r="L7" s="15">
        <f t="shared" ref="L7:L22" si="11">K7-K6</f>
        <v>-3.6619596244236163E-12</v>
      </c>
      <c r="M7" s="16">
        <f>L6/L7</f>
        <v>368.52908986175117</v>
      </c>
      <c r="N7" s="43">
        <f t="shared" si="9"/>
        <v>0.34657359027997525</v>
      </c>
      <c r="O7" s="15">
        <f t="shared" ref="O7:O22" si="12">N7-N6</f>
        <v>-2.3462898290915746E-12</v>
      </c>
      <c r="P7" s="22"/>
      <c r="Q7" s="44">
        <f t="shared" ref="Q7:Q22" si="13">N7+(N7-N6)/(P$24-1)</f>
        <v>0.3465735902799747</v>
      </c>
      <c r="R7" s="15"/>
      <c r="S7" s="19"/>
    </row>
    <row r="8" spans="1:19" x14ac:dyDescent="0.3">
      <c r="A8" s="36">
        <f t="shared" si="0"/>
        <v>128</v>
      </c>
      <c r="B8" s="34">
        <v>0.34657359039020502</v>
      </c>
      <c r="C8" s="5">
        <f t="shared" si="1"/>
        <v>-1.6526349733148038E-9</v>
      </c>
      <c r="D8" s="8">
        <f t="shared" si="3"/>
        <v>15.968145079686845</v>
      </c>
      <c r="E8" s="39">
        <f t="shared" si="2"/>
        <v>0.34657359028002938</v>
      </c>
      <c r="F8" s="13">
        <f t="shared" si="4"/>
        <v>-3.5096370254450449E-12</v>
      </c>
      <c r="G8" s="8">
        <f t="shared" si="5"/>
        <v>62.967290902189042</v>
      </c>
      <c r="H8" s="41">
        <f t="shared" si="6"/>
        <v>0.34657359027997364</v>
      </c>
      <c r="I8" s="12">
        <f t="shared" si="7"/>
        <v>-5.7565063826814367E-14</v>
      </c>
      <c r="J8" s="17">
        <f t="shared" si="10"/>
        <v>232.03375120540019</v>
      </c>
      <c r="K8" s="43">
        <f t="shared" si="8"/>
        <v>0.34657359027997342</v>
      </c>
      <c r="L8" s="15">
        <f t="shared" si="11"/>
        <v>-5.3845816694320092E-15</v>
      </c>
      <c r="M8" s="16">
        <f t="shared" ref="M8:M22" si="14">L7/L8</f>
        <v>680.08247422680415</v>
      </c>
      <c r="N8" s="43">
        <f t="shared" si="9"/>
        <v>0.34657359027997342</v>
      </c>
      <c r="O8" s="15">
        <f t="shared" si="12"/>
        <v>-1.8318679906315083E-15</v>
      </c>
      <c r="P8" s="18">
        <f t="shared" ref="P8:P22" si="15">O7/O8</f>
        <v>1280.8181818181818</v>
      </c>
      <c r="Q8" s="44">
        <f t="shared" si="13"/>
        <v>0.34657359027997342</v>
      </c>
      <c r="R8" s="15"/>
      <c r="S8" s="20"/>
    </row>
    <row r="9" spans="1:19" x14ac:dyDescent="0.3">
      <c r="A9" s="36">
        <f t="shared" si="0"/>
        <v>256</v>
      </c>
      <c r="B9" s="34">
        <v>0.34657359028686402</v>
      </c>
      <c r="C9" s="5">
        <f t="shared" si="1"/>
        <v>-1.0334100242204158E-10</v>
      </c>
      <c r="D9" s="8">
        <f t="shared" si="3"/>
        <v>15.992054795109222</v>
      </c>
      <c r="E9" s="39">
        <f t="shared" si="2"/>
        <v>0.34657359027997464</v>
      </c>
      <c r="F9" s="13">
        <f t="shared" si="4"/>
        <v>-5.4733995114020217E-14</v>
      </c>
      <c r="G9" s="8">
        <f t="shared" si="5"/>
        <v>64.121703853955381</v>
      </c>
      <c r="H9" s="41">
        <f t="shared" si="6"/>
        <v>0.34657359027997375</v>
      </c>
      <c r="I9" s="12">
        <f t="shared" si="7"/>
        <v>0</v>
      </c>
      <c r="J9" s="17" t="e">
        <f t="shared" si="10"/>
        <v>#DIV/0!</v>
      </c>
      <c r="K9" s="43">
        <f t="shared" si="8"/>
        <v>0.34657359027997375</v>
      </c>
      <c r="L9" s="15">
        <f t="shared" si="11"/>
        <v>0</v>
      </c>
      <c r="M9" s="16" t="e">
        <f t="shared" si="14"/>
        <v>#DIV/0!</v>
      </c>
      <c r="N9" s="43">
        <f t="shared" si="9"/>
        <v>0.34657359027997375</v>
      </c>
      <c r="O9" s="15">
        <f t="shared" si="12"/>
        <v>0</v>
      </c>
      <c r="P9" s="18" t="e">
        <f t="shared" si="15"/>
        <v>#DIV/0!</v>
      </c>
      <c r="Q9" s="44">
        <f t="shared" si="13"/>
        <v>0.34657359027997375</v>
      </c>
      <c r="R9" s="15"/>
      <c r="S9" s="21"/>
    </row>
    <row r="10" spans="1:19" x14ac:dyDescent="0.3">
      <c r="A10" s="36">
        <f t="shared" si="0"/>
        <v>512</v>
      </c>
      <c r="B10" s="34">
        <v>0.34657359028039803</v>
      </c>
      <c r="C10" s="5">
        <f t="shared" si="1"/>
        <v>-6.4659944065681429E-12</v>
      </c>
      <c r="D10" s="8">
        <f t="shared" si="3"/>
        <v>15.982228861359363</v>
      </c>
      <c r="E10" s="39">
        <f t="shared" si="2"/>
        <v>0.34657359027996698</v>
      </c>
      <c r="F10" s="13">
        <f t="shared" si="4"/>
        <v>-7.6605388699135801E-15</v>
      </c>
      <c r="G10" s="8">
        <f t="shared" si="5"/>
        <v>7.1449275362318838</v>
      </c>
      <c r="H10" s="41">
        <f t="shared" si="6"/>
        <v>0.34657359027996687</v>
      </c>
      <c r="I10" s="12">
        <f t="shared" si="7"/>
        <v>-6.8833827526759706E-15</v>
      </c>
      <c r="J10" s="17">
        <f t="shared" si="10"/>
        <v>0</v>
      </c>
      <c r="K10" s="43">
        <f t="shared" si="8"/>
        <v>0.34657359027996687</v>
      </c>
      <c r="L10" s="15">
        <f t="shared" si="11"/>
        <v>-6.8833827526759706E-15</v>
      </c>
      <c r="M10" s="16">
        <f t="shared" si="14"/>
        <v>0</v>
      </c>
      <c r="N10" s="43">
        <f t="shared" si="9"/>
        <v>0.34657359027996687</v>
      </c>
      <c r="O10" s="15">
        <f t="shared" si="12"/>
        <v>-6.8833827526759706E-15</v>
      </c>
      <c r="P10" s="18">
        <f t="shared" si="15"/>
        <v>0</v>
      </c>
      <c r="Q10" s="44">
        <f t="shared" si="13"/>
        <v>0.34657359027996687</v>
      </c>
      <c r="R10" s="15"/>
      <c r="S10" s="21"/>
    </row>
    <row r="11" spans="1:19" x14ac:dyDescent="0.3">
      <c r="A11" s="36">
        <f>A10*2</f>
        <v>1024</v>
      </c>
      <c r="B11" s="34">
        <v>0.34657359028000001</v>
      </c>
      <c r="C11" s="5">
        <f t="shared" si="1"/>
        <v>-3.9801495432811862E-13</v>
      </c>
      <c r="D11" s="8">
        <f t="shared" si="3"/>
        <v>16.245606694560671</v>
      </c>
      <c r="E11" s="39">
        <f t="shared" si="2"/>
        <v>0.34657359027997348</v>
      </c>
      <c r="F11" s="13">
        <f t="shared" si="4"/>
        <v>6.4948046940571658E-15</v>
      </c>
      <c r="G11" s="8">
        <f t="shared" si="5"/>
        <v>-1.1794871794871795</v>
      </c>
      <c r="H11" s="41">
        <f t="shared" si="6"/>
        <v>0.34657359027997359</v>
      </c>
      <c r="I11" s="12">
        <f t="shared" si="7"/>
        <v>6.7168492989821971E-15</v>
      </c>
      <c r="J11" s="17">
        <f t="shared" si="10"/>
        <v>-1.024793388429752</v>
      </c>
      <c r="K11" s="43">
        <f t="shared" si="8"/>
        <v>0.34657359027997359</v>
      </c>
      <c r="L11" s="15">
        <f t="shared" si="11"/>
        <v>6.7168492989821971E-15</v>
      </c>
      <c r="M11" s="16">
        <f t="shared" si="14"/>
        <v>-1.024793388429752</v>
      </c>
      <c r="N11" s="43">
        <f t="shared" si="9"/>
        <v>0.34657359027997359</v>
      </c>
      <c r="O11" s="15">
        <f t="shared" si="12"/>
        <v>6.7168492989821971E-15</v>
      </c>
      <c r="P11" s="18">
        <f t="shared" si="15"/>
        <v>-1.024793388429752</v>
      </c>
      <c r="Q11" s="44">
        <f t="shared" si="13"/>
        <v>0.34657359027997359</v>
      </c>
      <c r="R11" s="15"/>
      <c r="S11" s="21"/>
    </row>
    <row r="12" spans="1:19" x14ac:dyDescent="0.3">
      <c r="A12" s="36">
        <f t="shared" si="0"/>
        <v>2048</v>
      </c>
      <c r="B12" s="34">
        <v>0.34657359027996198</v>
      </c>
      <c r="C12" s="5">
        <f t="shared" si="1"/>
        <v>-3.8025138593411612E-14</v>
      </c>
      <c r="D12" s="8">
        <f t="shared" si="3"/>
        <v>10.467153284671532</v>
      </c>
      <c r="E12" s="39">
        <f t="shared" si="2"/>
        <v>0.34657359027995943</v>
      </c>
      <c r="F12" s="13">
        <f t="shared" si="4"/>
        <v>-1.404432126150823E-14</v>
      </c>
      <c r="G12" s="8">
        <f t="shared" si="5"/>
        <v>-0.46245059288537549</v>
      </c>
      <c r="H12" s="41">
        <f t="shared" si="6"/>
        <v>0.34657359027995921</v>
      </c>
      <c r="I12" s="12">
        <f t="shared" si="7"/>
        <v>-1.4377388168895777E-14</v>
      </c>
      <c r="J12" s="17">
        <f t="shared" si="10"/>
        <v>-0.46718146718146719</v>
      </c>
      <c r="K12" s="43">
        <f t="shared" si="8"/>
        <v>0.34657359027995915</v>
      </c>
      <c r="L12" s="15">
        <f t="shared" si="11"/>
        <v>-1.4432899320127035E-14</v>
      </c>
      <c r="M12" s="16">
        <f t="shared" si="14"/>
        <v>-0.4653846153846154</v>
      </c>
      <c r="N12" s="43">
        <f t="shared" si="9"/>
        <v>0.34657359027995915</v>
      </c>
      <c r="O12" s="15">
        <f t="shared" si="12"/>
        <v>-1.4432899320127035E-14</v>
      </c>
      <c r="P12" s="18">
        <f t="shared" si="15"/>
        <v>-0.4653846153846154</v>
      </c>
      <c r="Q12" s="44">
        <f t="shared" si="13"/>
        <v>0.34657359027995915</v>
      </c>
      <c r="R12" s="15"/>
      <c r="S12" s="21"/>
    </row>
    <row r="13" spans="1:19" x14ac:dyDescent="0.3">
      <c r="A13" s="36">
        <f t="shared" si="0"/>
        <v>4096</v>
      </c>
      <c r="B13" s="34">
        <v>0.34657359027993601</v>
      </c>
      <c r="C13" s="5">
        <f t="shared" si="1"/>
        <v>-2.5979218776228663E-14</v>
      </c>
      <c r="D13" s="8">
        <f t="shared" si="3"/>
        <v>1.4636752136752136</v>
      </c>
      <c r="E13" s="39">
        <f t="shared" si="2"/>
        <v>0.34657359027993428</v>
      </c>
      <c r="F13" s="13">
        <f t="shared" si="4"/>
        <v>-2.5146551507759796E-14</v>
      </c>
      <c r="G13" s="8">
        <f t="shared" si="5"/>
        <v>0.55849889624724058</v>
      </c>
      <c r="H13" s="41">
        <f t="shared" si="6"/>
        <v>0.3465735902799339</v>
      </c>
      <c r="I13" s="12">
        <f t="shared" si="7"/>
        <v>-2.5313084961453569E-14</v>
      </c>
      <c r="J13" s="17">
        <f t="shared" si="10"/>
        <v>0.56798245614035092</v>
      </c>
      <c r="K13" s="43">
        <f t="shared" si="8"/>
        <v>0.34657359027993379</v>
      </c>
      <c r="L13" s="15">
        <f t="shared" si="11"/>
        <v>-2.5368596112684827E-14</v>
      </c>
      <c r="M13" s="16">
        <f t="shared" si="14"/>
        <v>0.56892778993435444</v>
      </c>
      <c r="N13" s="43">
        <f t="shared" si="9"/>
        <v>0.34657359027993379</v>
      </c>
      <c r="O13" s="15">
        <f t="shared" si="12"/>
        <v>-2.5368596112684827E-14</v>
      </c>
      <c r="P13" s="18">
        <f t="shared" si="15"/>
        <v>0.56892778993435444</v>
      </c>
      <c r="Q13" s="44">
        <f t="shared" si="13"/>
        <v>0.34657359027993379</v>
      </c>
      <c r="R13" s="15"/>
      <c r="S13" s="21"/>
    </row>
    <row r="14" spans="1:19" x14ac:dyDescent="0.3">
      <c r="A14" s="36">
        <f t="shared" si="0"/>
        <v>8192</v>
      </c>
      <c r="B14" s="34">
        <v>0.34657359028003598</v>
      </c>
      <c r="C14" s="5">
        <f t="shared" si="1"/>
        <v>9.9975583367495346E-14</v>
      </c>
      <c r="D14" s="8">
        <f t="shared" si="3"/>
        <v>-0.25985563575791226</v>
      </c>
      <c r="E14" s="39">
        <f t="shared" si="2"/>
        <v>0.34657359028004264</v>
      </c>
      <c r="F14" s="13">
        <f t="shared" si="4"/>
        <v>1.0835776720341528E-13</v>
      </c>
      <c r="G14" s="8">
        <f t="shared" si="5"/>
        <v>-0.23206967213114754</v>
      </c>
      <c r="H14" s="41">
        <f t="shared" si="6"/>
        <v>0.34657359028004436</v>
      </c>
      <c r="I14" s="12">
        <f t="shared" si="7"/>
        <v>1.1046719095020308E-13</v>
      </c>
      <c r="J14" s="17">
        <f t="shared" si="10"/>
        <v>-0.22914572864321608</v>
      </c>
      <c r="K14" s="43">
        <f t="shared" si="8"/>
        <v>0.34657359028004481</v>
      </c>
      <c r="L14" s="15">
        <f t="shared" si="11"/>
        <v>1.1102230246251565E-13</v>
      </c>
      <c r="M14" s="16">
        <f t="shared" si="14"/>
        <v>-0.22850000000000001</v>
      </c>
      <c r="N14" s="43">
        <f t="shared" si="9"/>
        <v>0.34657359028004492</v>
      </c>
      <c r="O14" s="15">
        <f t="shared" si="12"/>
        <v>1.1113332476497817E-13</v>
      </c>
      <c r="P14" s="18">
        <f t="shared" si="15"/>
        <v>-0.22827172827172826</v>
      </c>
      <c r="Q14" s="44">
        <f t="shared" si="13"/>
        <v>0.34657359028004492</v>
      </c>
      <c r="R14" s="15"/>
      <c r="S14" s="21"/>
    </row>
    <row r="15" spans="1:19" x14ac:dyDescent="0.3">
      <c r="A15" s="36">
        <f t="shared" si="0"/>
        <v>16384</v>
      </c>
      <c r="B15" s="34">
        <v>0.346573590279937</v>
      </c>
      <c r="C15" s="5">
        <f t="shared" si="1"/>
        <v>-9.8976382645332706E-14</v>
      </c>
      <c r="D15" s="8">
        <f t="shared" si="3"/>
        <v>-1.0100953449242849</v>
      </c>
      <c r="E15" s="39">
        <f t="shared" si="2"/>
        <v>0.3465735902799304</v>
      </c>
      <c r="F15" s="13">
        <f t="shared" si="4"/>
        <v>-1.1224354778960333E-13</v>
      </c>
      <c r="G15" s="8">
        <f t="shared" si="5"/>
        <v>-0.96538081107814044</v>
      </c>
      <c r="H15" s="41">
        <f t="shared" si="6"/>
        <v>0.34657359027992862</v>
      </c>
      <c r="I15" s="12">
        <f t="shared" si="7"/>
        <v>-1.1574075031717257E-13</v>
      </c>
      <c r="J15" s="17">
        <f t="shared" si="10"/>
        <v>-0.95443645083932849</v>
      </c>
      <c r="K15" s="43">
        <f t="shared" si="8"/>
        <v>0.34657359027992818</v>
      </c>
      <c r="L15" s="15">
        <f t="shared" si="11"/>
        <v>-1.1662892873687269E-13</v>
      </c>
      <c r="M15" s="16">
        <f t="shared" si="14"/>
        <v>-0.95192765349833408</v>
      </c>
      <c r="N15" s="43">
        <f t="shared" si="9"/>
        <v>0.34657359027992807</v>
      </c>
      <c r="O15" s="15">
        <f t="shared" si="12"/>
        <v>-1.1685097334179773E-13</v>
      </c>
      <c r="P15" s="18">
        <f t="shared" si="15"/>
        <v>-0.95106888361045128</v>
      </c>
      <c r="Q15" s="44">
        <f t="shared" si="13"/>
        <v>0.34657359027992801</v>
      </c>
      <c r="R15" s="15"/>
      <c r="S15" s="21"/>
    </row>
    <row r="16" spans="1:19" x14ac:dyDescent="0.3">
      <c r="A16" s="36">
        <f t="shared" si="0"/>
        <v>32768</v>
      </c>
      <c r="B16" s="34">
        <v>0.34657359028013601</v>
      </c>
      <c r="C16" s="5">
        <f t="shared" si="1"/>
        <v>1.9900747716405931E-13</v>
      </c>
      <c r="D16" s="8">
        <f t="shared" si="3"/>
        <v>-0.49735006973500695</v>
      </c>
      <c r="E16" s="39">
        <f t="shared" si="2"/>
        <v>0.34657359028014928</v>
      </c>
      <c r="F16" s="13">
        <f t="shared" si="4"/>
        <v>2.1888046930484961E-13</v>
      </c>
      <c r="G16" s="8">
        <f t="shared" si="5"/>
        <v>-0.51280750697438504</v>
      </c>
      <c r="H16" s="41">
        <f t="shared" si="6"/>
        <v>0.34657359028015278</v>
      </c>
      <c r="I16" s="12">
        <f t="shared" si="7"/>
        <v>2.2415402867181911E-13</v>
      </c>
      <c r="J16" s="17">
        <f t="shared" si="10"/>
        <v>-0.51634472511144136</v>
      </c>
      <c r="K16" s="43">
        <f t="shared" si="8"/>
        <v>0.34657359028015366</v>
      </c>
      <c r="L16" s="15">
        <f t="shared" si="11"/>
        <v>2.2548629630136929E-13</v>
      </c>
      <c r="M16" s="16">
        <f t="shared" si="14"/>
        <v>-0.51723289020187102</v>
      </c>
      <c r="N16" s="43">
        <f t="shared" si="9"/>
        <v>0.34657359028015389</v>
      </c>
      <c r="O16" s="15">
        <f t="shared" si="12"/>
        <v>2.2581936320875684E-13</v>
      </c>
      <c r="P16" s="18">
        <f t="shared" si="15"/>
        <v>-0.5174532940019666</v>
      </c>
      <c r="Q16" s="44">
        <f t="shared" si="13"/>
        <v>0.34657359028015394</v>
      </c>
      <c r="R16" s="15"/>
      <c r="S16" s="21"/>
    </row>
    <row r="17" spans="1:19" x14ac:dyDescent="0.3">
      <c r="A17" s="36">
        <f t="shared" si="0"/>
        <v>65536</v>
      </c>
      <c r="B17" s="34">
        <v>0.34657359028053702</v>
      </c>
      <c r="C17" s="5">
        <f t="shared" si="1"/>
        <v>4.0101255649460654E-13</v>
      </c>
      <c r="D17" s="8">
        <f t="shared" si="3"/>
        <v>0.49626245847176081</v>
      </c>
      <c r="E17" s="39">
        <f t="shared" si="2"/>
        <v>0.34657359028056378</v>
      </c>
      <c r="F17" s="13">
        <f t="shared" si="4"/>
        <v>4.1450176624380219E-13</v>
      </c>
      <c r="G17" s="8">
        <f t="shared" si="5"/>
        <v>0.52805678317932236</v>
      </c>
      <c r="H17" s="41">
        <f t="shared" si="6"/>
        <v>0.34657359028057039</v>
      </c>
      <c r="I17" s="12">
        <f t="shared" si="7"/>
        <v>4.1761039071275263E-13</v>
      </c>
      <c r="J17" s="17">
        <f t="shared" si="10"/>
        <v>0.53675395453941244</v>
      </c>
      <c r="K17" s="43">
        <f t="shared" si="8"/>
        <v>0.34657359028057205</v>
      </c>
      <c r="L17" s="15">
        <f t="shared" si="11"/>
        <v>4.1838754682999024E-13</v>
      </c>
      <c r="M17" s="16">
        <f t="shared" si="14"/>
        <v>0.53894122329839456</v>
      </c>
      <c r="N17" s="43">
        <f t="shared" si="9"/>
        <v>0.34657359028057244</v>
      </c>
      <c r="O17" s="15">
        <f t="shared" si="12"/>
        <v>4.1855408028368402E-13</v>
      </c>
      <c r="P17" s="18">
        <f t="shared" si="15"/>
        <v>0.53952254641909814</v>
      </c>
      <c r="Q17" s="44">
        <f t="shared" si="13"/>
        <v>0.34657359028057255</v>
      </c>
      <c r="R17" s="15"/>
      <c r="S17" s="21"/>
    </row>
    <row r="18" spans="1:19" x14ac:dyDescent="0.3">
      <c r="A18" s="36">
        <f t="shared" si="0"/>
        <v>131072</v>
      </c>
      <c r="B18" s="34">
        <v>0.34657359028053802</v>
      </c>
      <c r="C18" s="5">
        <f t="shared" si="1"/>
        <v>9.9920072216264089E-16</v>
      </c>
      <c r="D18" s="8">
        <f t="shared" si="3"/>
        <v>401.33333333333331</v>
      </c>
      <c r="E18" s="39">
        <f t="shared" si="2"/>
        <v>0.34657359028053808</v>
      </c>
      <c r="F18" s="13">
        <f t="shared" si="4"/>
        <v>-2.5701663020072374E-14</v>
      </c>
      <c r="G18" s="8">
        <f t="shared" si="5"/>
        <v>-16.127429805615552</v>
      </c>
      <c r="H18" s="41">
        <f t="shared" si="6"/>
        <v>0.34657359028053769</v>
      </c>
      <c r="I18" s="12">
        <f t="shared" si="7"/>
        <v>-3.269606807521086E-14</v>
      </c>
      <c r="J18" s="17">
        <f t="shared" si="10"/>
        <v>-12.772495755517827</v>
      </c>
      <c r="K18" s="43">
        <f t="shared" si="8"/>
        <v>0.34657359028053758</v>
      </c>
      <c r="L18" s="15">
        <f t="shared" si="11"/>
        <v>-3.4472424914611111E-14</v>
      </c>
      <c r="M18" s="16">
        <f t="shared" si="14"/>
        <v>-12.136876006441224</v>
      </c>
      <c r="N18" s="43">
        <f t="shared" si="9"/>
        <v>0.34657359028053752</v>
      </c>
      <c r="O18" s="15">
        <f t="shared" si="12"/>
        <v>-3.4916514124461173E-14</v>
      </c>
      <c r="P18" s="18">
        <f t="shared" si="15"/>
        <v>-11.987281399046106</v>
      </c>
      <c r="Q18" s="44">
        <f t="shared" si="13"/>
        <v>0.34657359028053752</v>
      </c>
      <c r="R18" s="15"/>
      <c r="S18" s="21"/>
    </row>
    <row r="19" spans="1:19" x14ac:dyDescent="0.3">
      <c r="A19" s="36">
        <f>A18*2</f>
        <v>262144</v>
      </c>
      <c r="B19" s="34">
        <v>0.34657359028054102</v>
      </c>
      <c r="C19" s="5">
        <f t="shared" si="1"/>
        <v>2.9976021664879227E-15</v>
      </c>
      <c r="D19" s="8">
        <f t="shared" si="3"/>
        <v>0.33333333333333331</v>
      </c>
      <c r="E19" s="39">
        <f t="shared" si="2"/>
        <v>0.34657359028054124</v>
      </c>
      <c r="F19" s="13">
        <f t="shared" si="4"/>
        <v>3.1641356201816961E-15</v>
      </c>
      <c r="G19" s="8">
        <f t="shared" si="5"/>
        <v>-8.1228070175438596</v>
      </c>
      <c r="H19" s="41">
        <f t="shared" si="6"/>
        <v>0.3465735902805413</v>
      </c>
      <c r="I19" s="12">
        <f t="shared" si="7"/>
        <v>3.6082248300317588E-15</v>
      </c>
      <c r="J19" s="17">
        <f t="shared" si="10"/>
        <v>-9.0615384615384613</v>
      </c>
      <c r="K19" s="43">
        <f t="shared" si="8"/>
        <v>0.3465735902805413</v>
      </c>
      <c r="L19" s="15">
        <f t="shared" si="11"/>
        <v>3.7192471324942744E-15</v>
      </c>
      <c r="M19" s="16">
        <f t="shared" si="14"/>
        <v>-9.2686567164179099</v>
      </c>
      <c r="N19" s="43">
        <f t="shared" si="9"/>
        <v>0.3465735902805413</v>
      </c>
      <c r="O19" s="15">
        <f t="shared" si="12"/>
        <v>3.7747582837255322E-15</v>
      </c>
      <c r="P19" s="18">
        <f t="shared" si="15"/>
        <v>-9.25</v>
      </c>
      <c r="Q19" s="44">
        <f t="shared" si="13"/>
        <v>0.3465735902805413</v>
      </c>
      <c r="R19" s="15"/>
      <c r="S19" s="21"/>
    </row>
    <row r="20" spans="1:19" x14ac:dyDescent="0.3">
      <c r="A20" s="36">
        <f t="shared" si="0"/>
        <v>524288</v>
      </c>
      <c r="B20" s="34">
        <v>0.34657359027414802</v>
      </c>
      <c r="C20" s="5">
        <f t="shared" si="1"/>
        <v>-6.3929972426990389E-12</v>
      </c>
      <c r="D20" s="8">
        <f t="shared" si="3"/>
        <v>-4.6888838719761039E-4</v>
      </c>
      <c r="E20" s="39">
        <f t="shared" si="2"/>
        <v>0.34657359027372181</v>
      </c>
      <c r="F20" s="13">
        <f t="shared" si="4"/>
        <v>-6.8194339064575615E-12</v>
      </c>
      <c r="G20" s="8">
        <f t="shared" si="5"/>
        <v>-4.639880177129461E-4</v>
      </c>
      <c r="H20" s="41">
        <f t="shared" si="6"/>
        <v>0.34657359027361356</v>
      </c>
      <c r="I20" s="12">
        <f t="shared" si="7"/>
        <v>-6.9277361625097456E-12</v>
      </c>
      <c r="J20" s="17">
        <f t="shared" si="10"/>
        <v>-5.2083750671079096E-4</v>
      </c>
      <c r="K20" s="43">
        <f t="shared" si="8"/>
        <v>0.34657359027358642</v>
      </c>
      <c r="L20" s="15">
        <f t="shared" si="11"/>
        <v>-6.9548811154618306E-12</v>
      </c>
      <c r="M20" s="16">
        <f t="shared" si="14"/>
        <v>-5.3476789477044893E-4</v>
      </c>
      <c r="N20" s="43">
        <f t="shared" si="9"/>
        <v>0.34657359027357965</v>
      </c>
      <c r="O20" s="15">
        <f t="shared" si="12"/>
        <v>-6.9616534759120441E-12</v>
      </c>
      <c r="P20" s="18">
        <f t="shared" si="15"/>
        <v>-5.4222151343593012E-4</v>
      </c>
      <c r="Q20" s="44">
        <f t="shared" si="13"/>
        <v>0.34657359027357793</v>
      </c>
      <c r="R20" s="15"/>
      <c r="S20" s="21"/>
    </row>
    <row r="21" spans="1:19" x14ac:dyDescent="0.3">
      <c r="A21" s="36">
        <f t="shared" si="0"/>
        <v>1048576</v>
      </c>
      <c r="B21" s="34">
        <v>0.34657359028048501</v>
      </c>
      <c r="C21" s="5">
        <f t="shared" si="1"/>
        <v>6.3369864911066998E-12</v>
      </c>
      <c r="D21" s="8">
        <f t="shared" si="3"/>
        <v>-1.0088387045910456</v>
      </c>
      <c r="E21" s="39">
        <f t="shared" si="2"/>
        <v>0.34657359028090745</v>
      </c>
      <c r="F21" s="13">
        <f t="shared" si="4"/>
        <v>7.1856409711301694E-12</v>
      </c>
      <c r="G21" s="8">
        <f t="shared" si="5"/>
        <v>-0.94903627023059989</v>
      </c>
      <c r="H21" s="41">
        <f t="shared" si="6"/>
        <v>0.34657359028102153</v>
      </c>
      <c r="I21" s="12">
        <f t="shared" si="7"/>
        <v>7.407963131811357E-12</v>
      </c>
      <c r="J21" s="17">
        <f t="shared" si="10"/>
        <v>-0.93517422255526417</v>
      </c>
      <c r="K21" s="43">
        <f t="shared" si="8"/>
        <v>0.34657359028105056</v>
      </c>
      <c r="L21" s="15">
        <f t="shared" si="11"/>
        <v>7.4641404168573899E-12</v>
      </c>
      <c r="M21" s="16">
        <f t="shared" si="14"/>
        <v>-0.93177254540316223</v>
      </c>
      <c r="N21" s="43">
        <f t="shared" si="9"/>
        <v>0.34657359028105783</v>
      </c>
      <c r="O21" s="15">
        <f t="shared" si="12"/>
        <v>7.4781847381188982E-12</v>
      </c>
      <c r="P21" s="18">
        <f t="shared" si="15"/>
        <v>-0.93092825594774153</v>
      </c>
      <c r="Q21" s="44">
        <f t="shared" si="13"/>
        <v>0.34657359028105966</v>
      </c>
      <c r="R21" s="15"/>
      <c r="S21" s="21"/>
    </row>
    <row r="22" spans="1:19" x14ac:dyDescent="0.3">
      <c r="A22" s="36"/>
      <c r="B22" s="34"/>
      <c r="C22" s="5"/>
      <c r="D22" s="8"/>
      <c r="E22" s="39"/>
      <c r="F22" s="13"/>
      <c r="G22" s="8"/>
      <c r="H22" s="41"/>
      <c r="I22" s="12"/>
      <c r="J22" s="17"/>
      <c r="K22" s="43"/>
      <c r="L22" s="15"/>
      <c r="M22" s="16"/>
      <c r="N22" s="43"/>
      <c r="O22" s="15"/>
      <c r="P22" s="18"/>
      <c r="Q22" s="44"/>
      <c r="R22" s="15"/>
      <c r="S22" s="21"/>
    </row>
    <row r="23" spans="1:19" x14ac:dyDescent="0.3">
      <c r="A23" s="37"/>
      <c r="B23" s="29"/>
      <c r="C23" s="14"/>
      <c r="D23" s="11"/>
      <c r="E23" s="14"/>
      <c r="F23" s="14"/>
      <c r="G23" s="42"/>
      <c r="H23" s="14"/>
      <c r="I23" s="14"/>
      <c r="J23" s="11"/>
      <c r="K23" s="14"/>
      <c r="L23" s="14"/>
      <c r="M23" s="11"/>
      <c r="N23" s="14"/>
      <c r="O23" s="14"/>
      <c r="P23" s="22"/>
      <c r="Q23" s="11"/>
    </row>
    <row r="24" spans="1:19" x14ac:dyDescent="0.3">
      <c r="A24" s="38"/>
      <c r="B24" s="30">
        <v>0.34657359027997298</v>
      </c>
      <c r="C24" s="31"/>
      <c r="D24" s="40">
        <v>16</v>
      </c>
      <c r="E24" s="31"/>
      <c r="F24" s="31"/>
      <c r="G24" s="40">
        <v>64</v>
      </c>
      <c r="H24" s="31"/>
      <c r="I24" s="31"/>
      <c r="J24" s="40">
        <v>256</v>
      </c>
      <c r="K24" s="31"/>
      <c r="L24" s="31"/>
      <c r="M24" s="40">
        <v>1024</v>
      </c>
      <c r="N24" s="31"/>
      <c r="O24" s="31"/>
      <c r="P24" s="40">
        <v>4096</v>
      </c>
      <c r="Q24" s="32"/>
    </row>
    <row r="26" spans="1:19" x14ac:dyDescent="0.3">
      <c r="A26" s="45" t="s">
        <v>9</v>
      </c>
      <c r="S26" s="46" t="s">
        <v>10</v>
      </c>
    </row>
    <row r="27" spans="1:19" x14ac:dyDescent="0.3">
      <c r="A27" s="47">
        <f>LOG10(A2)</f>
        <v>0.3010299956639812</v>
      </c>
      <c r="B27" s="47">
        <f>-LOG10(ABS(B2-$B$24))</f>
        <v>2.9179986051353102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S27" s="49">
        <f>16-A27/2</f>
        <v>15.849485002168009</v>
      </c>
    </row>
    <row r="28" spans="1:19" x14ac:dyDescent="0.3">
      <c r="A28" s="47">
        <f t="shared" ref="A28:A47" si="16">LOG10(A3)</f>
        <v>0.6020599913279624</v>
      </c>
      <c r="B28" s="47">
        <f t="shared" ref="B28:B46" si="17">-LOG10(ABS(B3-$B$24))</f>
        <v>3.9974903250740854</v>
      </c>
      <c r="C28" s="47"/>
      <c r="D28" s="47"/>
      <c r="E28" s="48">
        <f>-LOG10(ABS(E3-$B$24))</f>
        <v>4.5724543484332605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S28" s="49">
        <f t="shared" ref="S28:S46" si="18">16-A28/2</f>
        <v>15.698970004336019</v>
      </c>
    </row>
    <row r="29" spans="1:19" x14ac:dyDescent="0.3">
      <c r="A29" s="47">
        <f t="shared" si="16"/>
        <v>0.90308998699194354</v>
      </c>
      <c r="B29" s="47">
        <f t="shared" si="17"/>
        <v>5.1580016243254816</v>
      </c>
      <c r="C29" s="47"/>
      <c r="D29" s="47"/>
      <c r="E29" s="48">
        <f t="shared" ref="E29:E46" si="19">-LOG10(ABS(E4-$B$24))</f>
        <v>6.1498061412965326</v>
      </c>
      <c r="F29" s="47"/>
      <c r="G29" s="47"/>
      <c r="H29" s="47">
        <f>-LOG10(ABS(H4-$B$24))</f>
        <v>6.5306434841681167</v>
      </c>
      <c r="I29" s="47"/>
      <c r="J29" s="47"/>
      <c r="K29" s="47"/>
      <c r="L29" s="47"/>
      <c r="M29" s="47"/>
      <c r="N29" s="47"/>
      <c r="O29" s="47"/>
      <c r="P29" s="47"/>
      <c r="Q29" s="47"/>
      <c r="S29" s="49">
        <f t="shared" si="18"/>
        <v>15.548455006504028</v>
      </c>
    </row>
    <row r="30" spans="1:19" x14ac:dyDescent="0.3">
      <c r="A30" s="47">
        <f t="shared" si="16"/>
        <v>1.2041199826559248</v>
      </c>
      <c r="B30" s="47">
        <f t="shared" si="17"/>
        <v>6.349624727347476</v>
      </c>
      <c r="C30" s="47"/>
      <c r="D30" s="47"/>
      <c r="E30" s="48">
        <f t="shared" si="19"/>
        <v>7.8688121845723868</v>
      </c>
      <c r="F30" s="47"/>
      <c r="G30" s="47"/>
      <c r="H30" s="47">
        <f t="shared" ref="H30:H46" si="20">-LOG10(ABS(H5-$B$24))</f>
        <v>8.6022285718367755</v>
      </c>
      <c r="I30" s="47"/>
      <c r="J30" s="47"/>
      <c r="K30" s="48">
        <f>-LOG10(ABS(K5-$B$24))</f>
        <v>8.8686359453923025</v>
      </c>
      <c r="L30" s="47"/>
      <c r="M30" s="47"/>
      <c r="N30" s="47"/>
      <c r="O30" s="47"/>
      <c r="P30" s="47"/>
      <c r="Q30" s="47"/>
      <c r="S30" s="49">
        <f t="shared" si="18"/>
        <v>15.397940008672037</v>
      </c>
    </row>
    <row r="31" spans="1:19" x14ac:dyDescent="0.3">
      <c r="A31" s="47">
        <f t="shared" si="16"/>
        <v>1.505149978319906</v>
      </c>
      <c r="B31" s="47">
        <f t="shared" si="17"/>
        <v>7.5504848526200874</v>
      </c>
      <c r="C31" s="47"/>
      <c r="D31" s="47"/>
      <c r="E31" s="48">
        <f t="shared" si="19"/>
        <v>9.6486707491024379</v>
      </c>
      <c r="F31" s="47"/>
      <c r="G31" s="47"/>
      <c r="H31" s="47">
        <f t="shared" si="20"/>
        <v>10.872400617902777</v>
      </c>
      <c r="I31" s="47"/>
      <c r="J31" s="47"/>
      <c r="K31" s="48">
        <f t="shared" ref="K31:K46" si="21">-LOG10(ABS(K6-$B$24))</f>
        <v>11.435595739750966</v>
      </c>
      <c r="L31" s="47"/>
      <c r="M31" s="47"/>
      <c r="N31" s="47">
        <f>-LOG10(ABS(N6-$B$24))</f>
        <v>11.629197270173741</v>
      </c>
      <c r="O31" s="47"/>
      <c r="P31" s="47"/>
      <c r="Q31" s="47"/>
      <c r="S31" s="49">
        <f t="shared" si="18"/>
        <v>15.247425010840047</v>
      </c>
    </row>
    <row r="32" spans="1:19" x14ac:dyDescent="0.3">
      <c r="A32" s="47">
        <f t="shared" si="16"/>
        <v>1.8061799739838871</v>
      </c>
      <c r="B32" s="47">
        <f t="shared" si="17"/>
        <v>8.753780447247129</v>
      </c>
      <c r="C32" s="47"/>
      <c r="D32" s="47"/>
      <c r="E32" s="48">
        <f t="shared" si="19"/>
        <v>11.44781423358436</v>
      </c>
      <c r="F32" s="47"/>
      <c r="G32" s="47"/>
      <c r="H32" s="47">
        <f t="shared" si="20"/>
        <v>13.234844277661427</v>
      </c>
      <c r="I32" s="47"/>
      <c r="J32" s="47"/>
      <c r="K32" s="48">
        <f t="shared" si="21"/>
        <v>14.234430466785046</v>
      </c>
      <c r="L32" s="47"/>
      <c r="M32" s="47"/>
      <c r="N32" s="47">
        <f t="shared" ref="N32:N46" si="22">-LOG10(ABS(N7-$B$24))</f>
        <v>14.642835909135249</v>
      </c>
      <c r="O32" s="47"/>
      <c r="P32" s="47"/>
      <c r="Q32" s="48">
        <f>-LOG10(ABS(Q7-$B$24))</f>
        <v>14.764258072020711</v>
      </c>
      <c r="S32" s="49">
        <f t="shared" si="18"/>
        <v>15.096910013008056</v>
      </c>
    </row>
    <row r="33" spans="1:19" x14ac:dyDescent="0.3">
      <c r="A33" s="47">
        <f t="shared" si="16"/>
        <v>2.1072099696478683</v>
      </c>
      <c r="B33" s="47">
        <f t="shared" si="17"/>
        <v>9.9576921327671002</v>
      </c>
      <c r="C33" s="47"/>
      <c r="D33" s="47"/>
      <c r="E33" s="48">
        <f t="shared" si="19"/>
        <v>13.248726057907085</v>
      </c>
      <c r="F33" s="47"/>
      <c r="G33" s="47"/>
      <c r="H33" s="47">
        <f t="shared" si="20"/>
        <v>15.176438519807359</v>
      </c>
      <c r="I33" s="47"/>
      <c r="J33" s="47"/>
      <c r="K33" s="48">
        <f t="shared" si="21"/>
        <v>15.35252977886304</v>
      </c>
      <c r="L33" s="47"/>
      <c r="M33" s="47"/>
      <c r="N33" s="47">
        <f t="shared" si="22"/>
        <v>15.35252977886304</v>
      </c>
      <c r="O33" s="47"/>
      <c r="P33" s="47"/>
      <c r="Q33" s="48">
        <f t="shared" ref="Q33:Q46" si="23">-LOG10(ABS(Q8-$B$24))</f>
        <v>15.35252977886304</v>
      </c>
      <c r="S33" s="49">
        <f t="shared" si="18"/>
        <v>14.946395015176066</v>
      </c>
    </row>
    <row r="34" spans="1:19" x14ac:dyDescent="0.3">
      <c r="A34" s="47">
        <f t="shared" si="16"/>
        <v>2.4082399653118496</v>
      </c>
      <c r="B34" s="47">
        <f t="shared" si="17"/>
        <v>11.161715021712007</v>
      </c>
      <c r="C34" s="47"/>
      <c r="D34" s="47"/>
      <c r="E34" s="48">
        <f t="shared" si="19"/>
        <v>14.778498511135322</v>
      </c>
      <c r="F34" s="47"/>
      <c r="G34" s="47"/>
      <c r="H34" s="47">
        <f t="shared" si="20"/>
        <v>15.109491730176746</v>
      </c>
      <c r="I34" s="47"/>
      <c r="J34" s="47"/>
      <c r="K34" s="48">
        <f t="shared" si="21"/>
        <v>15.109491730176746</v>
      </c>
      <c r="L34" s="47"/>
      <c r="M34" s="47"/>
      <c r="N34" s="47">
        <f t="shared" si="22"/>
        <v>15.109491730176746</v>
      </c>
      <c r="O34" s="47"/>
      <c r="P34" s="47"/>
      <c r="Q34" s="48">
        <f t="shared" si="23"/>
        <v>15.109491730176746</v>
      </c>
      <c r="S34" s="49">
        <f t="shared" si="18"/>
        <v>14.795880017344075</v>
      </c>
    </row>
    <row r="35" spans="1:19" x14ac:dyDescent="0.3">
      <c r="A35" s="47">
        <f t="shared" si="16"/>
        <v>2.7092699609758308</v>
      </c>
      <c r="B35" s="47">
        <f t="shared" si="17"/>
        <v>12.371561118761045</v>
      </c>
      <c r="C35" s="47"/>
      <c r="D35" s="47"/>
      <c r="E35" s="48">
        <f t="shared" si="19"/>
        <v>14.222196010368036</v>
      </c>
      <c r="F35" s="47"/>
      <c r="G35" s="47"/>
      <c r="H35" s="47">
        <f t="shared" si="20"/>
        <v>14.214227080696759</v>
      </c>
      <c r="I35" s="47"/>
      <c r="J35" s="47"/>
      <c r="K35" s="48">
        <f t="shared" si="21"/>
        <v>14.214227080696759</v>
      </c>
      <c r="L35" s="47"/>
      <c r="M35" s="47"/>
      <c r="N35" s="47">
        <f t="shared" si="22"/>
        <v>14.214227080696759</v>
      </c>
      <c r="O35" s="47"/>
      <c r="P35" s="47"/>
      <c r="Q35" s="48">
        <f t="shared" si="23"/>
        <v>14.214227080696759</v>
      </c>
      <c r="S35" s="49">
        <f t="shared" si="18"/>
        <v>14.645365019512084</v>
      </c>
    </row>
    <row r="36" spans="1:19" x14ac:dyDescent="0.3">
      <c r="A36" s="47">
        <f t="shared" si="16"/>
        <v>3.0102999566398121</v>
      </c>
      <c r="B36" s="47">
        <f t="shared" si="17"/>
        <v>13.568090804640351</v>
      </c>
      <c r="C36" s="47"/>
      <c r="D36" s="47"/>
      <c r="E36" s="48">
        <f t="shared" si="19"/>
        <v>15.301377256415659</v>
      </c>
      <c r="F36" s="47"/>
      <c r="G36" s="47"/>
      <c r="H36" s="47">
        <f t="shared" si="20"/>
        <v>15.214227080696759</v>
      </c>
      <c r="I36" s="47"/>
      <c r="J36" s="47"/>
      <c r="K36" s="48">
        <f t="shared" si="21"/>
        <v>15.214227080696759</v>
      </c>
      <c r="L36" s="47"/>
      <c r="M36" s="47"/>
      <c r="N36" s="47">
        <f t="shared" si="22"/>
        <v>15.214227080696759</v>
      </c>
      <c r="O36" s="47"/>
      <c r="P36" s="47"/>
      <c r="Q36" s="48">
        <f t="shared" si="23"/>
        <v>15.214227080696759</v>
      </c>
      <c r="S36" s="49">
        <f t="shared" si="18"/>
        <v>14.494850021680094</v>
      </c>
    </row>
    <row r="37" spans="1:19" x14ac:dyDescent="0.3">
      <c r="A37" s="47">
        <f t="shared" si="16"/>
        <v>3.3113299523037933</v>
      </c>
      <c r="B37" s="47">
        <f t="shared" si="17"/>
        <v>13.958954575593454</v>
      </c>
      <c r="C37" s="47"/>
      <c r="D37" s="47"/>
      <c r="E37" s="48">
        <f t="shared" si="19"/>
        <v>13.868229939516254</v>
      </c>
      <c r="F37" s="47"/>
      <c r="G37" s="47"/>
      <c r="H37" s="47">
        <f t="shared" si="20"/>
        <v>13.861168085028769</v>
      </c>
      <c r="I37" s="47"/>
      <c r="J37" s="47"/>
      <c r="K37" s="48">
        <f t="shared" si="21"/>
        <v>13.859420418759248</v>
      </c>
      <c r="L37" s="47"/>
      <c r="M37" s="47"/>
      <c r="N37" s="47">
        <f t="shared" si="22"/>
        <v>13.859420418759248</v>
      </c>
      <c r="O37" s="47"/>
      <c r="P37" s="47"/>
      <c r="Q37" s="48">
        <f t="shared" si="23"/>
        <v>13.859420418759248</v>
      </c>
      <c r="S37" s="49">
        <f t="shared" si="18"/>
        <v>14.344335023848103</v>
      </c>
    </row>
    <row r="38" spans="1:19" x14ac:dyDescent="0.3">
      <c r="A38" s="47">
        <f t="shared" si="16"/>
        <v>3.6123599479677742</v>
      </c>
      <c r="B38" s="47">
        <f t="shared" si="17"/>
        <v>13.432145536684683</v>
      </c>
      <c r="C38" s="47"/>
      <c r="D38" s="47"/>
      <c r="E38" s="48">
        <f t="shared" si="19"/>
        <v>13.412386987756975</v>
      </c>
      <c r="F38" s="47"/>
      <c r="G38" s="47"/>
      <c r="H38" s="47">
        <f t="shared" si="20"/>
        <v>13.408047106712873</v>
      </c>
      <c r="I38" s="47"/>
      <c r="J38" s="47"/>
      <c r="K38" s="48">
        <f t="shared" si="21"/>
        <v>13.406815064803181</v>
      </c>
      <c r="L38" s="47"/>
      <c r="M38" s="47"/>
      <c r="N38" s="47">
        <f t="shared" si="22"/>
        <v>13.406815064803181</v>
      </c>
      <c r="O38" s="47"/>
      <c r="P38" s="47"/>
      <c r="Q38" s="48">
        <f t="shared" si="23"/>
        <v>13.406815064803181</v>
      </c>
      <c r="S38" s="49">
        <f t="shared" si="18"/>
        <v>14.193820026016112</v>
      </c>
    </row>
    <row r="39" spans="1:19" x14ac:dyDescent="0.3">
      <c r="A39" s="47">
        <f t="shared" si="16"/>
        <v>3.9133899436317554</v>
      </c>
      <c r="B39" s="47">
        <f t="shared" si="17"/>
        <v>13.200623904325843</v>
      </c>
      <c r="C39" s="47"/>
      <c r="D39" s="47"/>
      <c r="E39" s="48">
        <f t="shared" si="19"/>
        <v>13.156976040037927</v>
      </c>
      <c r="F39" s="47"/>
      <c r="G39" s="47"/>
      <c r="H39" s="47">
        <f t="shared" si="20"/>
        <v>13.146378797266781</v>
      </c>
      <c r="I39" s="47"/>
      <c r="J39" s="47"/>
      <c r="K39" s="48">
        <f t="shared" si="21"/>
        <v>13.143685489522303</v>
      </c>
      <c r="L39" s="47"/>
      <c r="M39" s="47"/>
      <c r="N39" s="47">
        <f t="shared" si="22"/>
        <v>13.14301476432041</v>
      </c>
      <c r="O39" s="47"/>
      <c r="P39" s="47"/>
      <c r="Q39" s="48">
        <f t="shared" si="23"/>
        <v>13.14301476432041</v>
      </c>
      <c r="S39" s="49">
        <f t="shared" si="18"/>
        <v>14.043305028184122</v>
      </c>
    </row>
    <row r="40" spans="1:19" x14ac:dyDescent="0.3">
      <c r="A40" s="47">
        <f t="shared" si="16"/>
        <v>4.2144199392957367</v>
      </c>
      <c r="B40" s="47">
        <f t="shared" si="17"/>
        <v>13.444044759984392</v>
      </c>
      <c r="C40" s="47"/>
      <c r="D40" s="47"/>
      <c r="E40" s="48">
        <f t="shared" si="19"/>
        <v>13.370824401906004</v>
      </c>
      <c r="F40" s="47"/>
      <c r="G40" s="47"/>
      <c r="H40" s="47">
        <f t="shared" si="20"/>
        <v>13.353072986540994</v>
      </c>
      <c r="I40" s="47"/>
      <c r="J40" s="47"/>
      <c r="K40" s="48">
        <f t="shared" si="21"/>
        <v>13.348746231132914</v>
      </c>
      <c r="L40" s="47"/>
      <c r="M40" s="47"/>
      <c r="N40" s="47">
        <f t="shared" si="22"/>
        <v>13.347671244242711</v>
      </c>
      <c r="O40" s="47"/>
      <c r="P40" s="47"/>
      <c r="Q40" s="48">
        <f t="shared" si="23"/>
        <v>13.347134746976336</v>
      </c>
      <c r="S40" s="49">
        <f t="shared" si="18"/>
        <v>13.892790030352131</v>
      </c>
    </row>
    <row r="41" spans="1:19" x14ac:dyDescent="0.3">
      <c r="A41" s="47">
        <f t="shared" si="16"/>
        <v>4.5154499349597179</v>
      </c>
      <c r="B41" s="47">
        <f t="shared" si="17"/>
        <v>12.787715819332185</v>
      </c>
      <c r="C41" s="47"/>
      <c r="D41" s="47"/>
      <c r="E41" s="48">
        <f t="shared" si="19"/>
        <v>12.753739272099926</v>
      </c>
      <c r="F41" s="47"/>
      <c r="G41" s="47"/>
      <c r="H41" s="47">
        <f t="shared" si="20"/>
        <v>12.745208817844807</v>
      </c>
      <c r="I41" s="47"/>
      <c r="J41" s="47"/>
      <c r="K41" s="48">
        <f t="shared" si="21"/>
        <v>12.743068772950775</v>
      </c>
      <c r="L41" s="47"/>
      <c r="M41" s="47"/>
      <c r="N41" s="47">
        <f t="shared" si="22"/>
        <v>12.742535405389841</v>
      </c>
      <c r="O41" s="47"/>
      <c r="P41" s="47"/>
      <c r="Q41" s="48">
        <f t="shared" si="23"/>
        <v>12.742402165787045</v>
      </c>
      <c r="S41" s="49">
        <f t="shared" si="18"/>
        <v>13.742275032520141</v>
      </c>
    </row>
    <row r="42" spans="1:19" x14ac:dyDescent="0.3">
      <c r="A42" s="47">
        <f t="shared" si="16"/>
        <v>4.8164799306236992</v>
      </c>
      <c r="B42" s="47">
        <f t="shared" si="17"/>
        <v>12.248683314490691</v>
      </c>
      <c r="C42" s="47"/>
      <c r="D42" s="47"/>
      <c r="E42" s="48">
        <f t="shared" si="19"/>
        <v>12.22855570370394</v>
      </c>
      <c r="F42" s="47"/>
      <c r="G42" s="47"/>
      <c r="H42" s="47">
        <f t="shared" si="20"/>
        <v>12.22372677814451</v>
      </c>
      <c r="I42" s="47"/>
      <c r="J42" s="47"/>
      <c r="K42" s="48">
        <f t="shared" si="21"/>
        <v>12.222517829191137</v>
      </c>
      <c r="L42" s="47"/>
      <c r="M42" s="47"/>
      <c r="N42" s="47">
        <f t="shared" si="22"/>
        <v>12.222236224681865</v>
      </c>
      <c r="O42" s="47"/>
      <c r="P42" s="47"/>
      <c r="Q42" s="48">
        <f t="shared" si="23"/>
        <v>12.22215579977758</v>
      </c>
      <c r="S42" s="49">
        <f t="shared" si="18"/>
        <v>13.59176003468815</v>
      </c>
    </row>
    <row r="43" spans="1:19" x14ac:dyDescent="0.3">
      <c r="A43" s="47">
        <f t="shared" si="16"/>
        <v>5.1175099262876804</v>
      </c>
      <c r="B43" s="47">
        <f t="shared" si="17"/>
        <v>12.247914651490204</v>
      </c>
      <c r="C43" s="47"/>
      <c r="D43" s="47"/>
      <c r="E43" s="48">
        <f t="shared" si="19"/>
        <v>12.247871987854245</v>
      </c>
      <c r="F43" s="47"/>
      <c r="G43" s="47"/>
      <c r="H43" s="47">
        <f t="shared" si="20"/>
        <v>12.248170721357235</v>
      </c>
      <c r="I43" s="47"/>
      <c r="J43" s="47"/>
      <c r="K43" s="48">
        <f t="shared" si="21"/>
        <v>12.248256111542705</v>
      </c>
      <c r="L43" s="47"/>
      <c r="M43" s="47"/>
      <c r="N43" s="47">
        <f t="shared" si="22"/>
        <v>12.248298812932241</v>
      </c>
      <c r="O43" s="47"/>
      <c r="P43" s="47"/>
      <c r="Q43" s="48">
        <f t="shared" si="23"/>
        <v>12.248298812932241</v>
      </c>
      <c r="S43" s="49">
        <f t="shared" si="18"/>
        <v>13.441245036856159</v>
      </c>
    </row>
    <row r="44" spans="1:19" x14ac:dyDescent="0.3">
      <c r="A44" s="47">
        <f t="shared" si="16"/>
        <v>5.4185399219516617</v>
      </c>
      <c r="B44" s="47">
        <f t="shared" si="17"/>
        <v>12.245616791727924</v>
      </c>
      <c r="C44" s="47"/>
      <c r="D44" s="47"/>
      <c r="E44" s="48">
        <f t="shared" si="19"/>
        <v>12.245447062568205</v>
      </c>
      <c r="F44" s="47"/>
      <c r="G44" s="47"/>
      <c r="H44" s="47">
        <f t="shared" si="20"/>
        <v>12.245404640640757</v>
      </c>
      <c r="I44" s="47"/>
      <c r="J44" s="47"/>
      <c r="K44" s="48">
        <f t="shared" si="21"/>
        <v>12.245404640640757</v>
      </c>
      <c r="L44" s="47"/>
      <c r="M44" s="47"/>
      <c r="N44" s="47">
        <f t="shared" si="22"/>
        <v>12.245404640640757</v>
      </c>
      <c r="O44" s="47"/>
      <c r="P44" s="47"/>
      <c r="Q44" s="48">
        <f t="shared" si="23"/>
        <v>12.245404640640757</v>
      </c>
      <c r="S44" s="49">
        <f t="shared" si="18"/>
        <v>13.290730039024169</v>
      </c>
    </row>
    <row r="45" spans="1:19" x14ac:dyDescent="0.3">
      <c r="A45" s="47">
        <f t="shared" si="16"/>
        <v>5.7195699176156429</v>
      </c>
      <c r="B45" s="47">
        <f t="shared" si="17"/>
        <v>11.234707676478381</v>
      </c>
      <c r="C45" s="47"/>
      <c r="D45" s="47"/>
      <c r="E45" s="48">
        <f t="shared" si="19"/>
        <v>11.204038950775095</v>
      </c>
      <c r="F45" s="47"/>
      <c r="G45" s="47"/>
      <c r="H45" s="47">
        <f t="shared" si="20"/>
        <v>11.196582969929381</v>
      </c>
      <c r="I45" s="47"/>
      <c r="J45" s="47"/>
      <c r="K45" s="48">
        <f t="shared" si="21"/>
        <v>11.194733142850323</v>
      </c>
      <c r="L45" s="47"/>
      <c r="M45" s="47"/>
      <c r="N45" s="47">
        <f t="shared" si="22"/>
        <v>11.194272857284636</v>
      </c>
      <c r="O45" s="47"/>
      <c r="P45" s="47"/>
      <c r="Q45" s="48">
        <f t="shared" si="23"/>
        <v>11.194155977162918</v>
      </c>
      <c r="S45" s="49">
        <f t="shared" si="18"/>
        <v>13.140215041192178</v>
      </c>
    </row>
    <row r="46" spans="1:19" x14ac:dyDescent="0.3">
      <c r="A46" s="47">
        <f t="shared" si="16"/>
        <v>6.0205999132796242</v>
      </c>
      <c r="B46" s="47">
        <f t="shared" si="17"/>
        <v>12.290700471568343</v>
      </c>
      <c r="C46" s="47"/>
      <c r="D46" s="47"/>
      <c r="E46" s="48">
        <f t="shared" si="19"/>
        <v>12.029432443015105</v>
      </c>
      <c r="F46" s="47"/>
      <c r="G46" s="47"/>
      <c r="H46" s="47">
        <f t="shared" si="20"/>
        <v>11.979410799250127</v>
      </c>
      <c r="I46" s="47"/>
      <c r="J46" s="47"/>
      <c r="K46" s="48">
        <f t="shared" si="21"/>
        <v>11.967549483211737</v>
      </c>
      <c r="L46" s="47"/>
      <c r="M46" s="47"/>
      <c r="N46" s="47">
        <f t="shared" si="22"/>
        <v>11.964628533829481</v>
      </c>
      <c r="O46" s="47"/>
      <c r="P46" s="47"/>
      <c r="Q46" s="48">
        <f t="shared" si="23"/>
        <v>11.963895809511252</v>
      </c>
      <c r="S46" s="49">
        <f t="shared" si="18"/>
        <v>12.989700043360187</v>
      </c>
    </row>
    <row r="47" spans="1:19" x14ac:dyDescent="0.3">
      <c r="A47" s="47"/>
    </row>
    <row r="49" spans="5:16" x14ac:dyDescent="0.3">
      <c r="E49"/>
      <c r="F49"/>
      <c r="G49"/>
    </row>
    <row r="50" spans="5:16" x14ac:dyDescent="0.3">
      <c r="E50"/>
      <c r="F50"/>
      <c r="G50"/>
      <c r="O50" s="23"/>
      <c r="P50" s="4"/>
    </row>
    <row r="51" spans="5:16" x14ac:dyDescent="0.3">
      <c r="E51"/>
      <c r="F51"/>
      <c r="G51"/>
    </row>
    <row r="52" spans="5:16" x14ac:dyDescent="0.3">
      <c r="E52"/>
      <c r="F52"/>
      <c r="G52"/>
    </row>
    <row r="53" spans="5:16" x14ac:dyDescent="0.3">
      <c r="E53"/>
      <c r="F53"/>
      <c r="G53"/>
    </row>
    <row r="54" spans="5:16" x14ac:dyDescent="0.3">
      <c r="E54"/>
      <c r="F54"/>
      <c r="G54"/>
    </row>
    <row r="55" spans="5:16" x14ac:dyDescent="0.3">
      <c r="E55"/>
      <c r="F55"/>
      <c r="G55"/>
    </row>
    <row r="56" spans="5:16" x14ac:dyDescent="0.3">
      <c r="E56"/>
      <c r="F56"/>
      <c r="G56"/>
    </row>
    <row r="57" spans="5:16" x14ac:dyDescent="0.3">
      <c r="E57"/>
      <c r="F57"/>
      <c r="G57"/>
    </row>
    <row r="58" spans="5:16" x14ac:dyDescent="0.3">
      <c r="E58"/>
      <c r="F58"/>
      <c r="G58"/>
    </row>
    <row r="59" spans="5:16" x14ac:dyDescent="0.3">
      <c r="E59"/>
      <c r="F59"/>
      <c r="G59"/>
    </row>
    <row r="60" spans="5:16" x14ac:dyDescent="0.3">
      <c r="E60"/>
      <c r="F60"/>
      <c r="G60"/>
    </row>
    <row r="61" spans="5:16" x14ac:dyDescent="0.3">
      <c r="E61"/>
      <c r="F61"/>
      <c r="G61"/>
    </row>
    <row r="62" spans="5:16" x14ac:dyDescent="0.3">
      <c r="E62"/>
      <c r="F62"/>
      <c r="G62"/>
    </row>
    <row r="63" spans="5:16" x14ac:dyDescent="0.3">
      <c r="E63"/>
      <c r="F63"/>
      <c r="G63"/>
    </row>
    <row r="64" spans="5:16" x14ac:dyDescent="0.3">
      <c r="E64"/>
      <c r="F64"/>
      <c r="G64"/>
    </row>
    <row r="65" spans="5:7" x14ac:dyDescent="0.3">
      <c r="E65"/>
      <c r="F65"/>
      <c r="G65"/>
    </row>
    <row r="66" spans="5:7" x14ac:dyDescent="0.3">
      <c r="E66"/>
      <c r="F66"/>
      <c r="G6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1234</cp:lastModifiedBy>
  <dcterms:created xsi:type="dcterms:W3CDTF">2015-06-05T18:19:34Z</dcterms:created>
  <dcterms:modified xsi:type="dcterms:W3CDTF">2022-11-17T06:16:39Z</dcterms:modified>
</cp:coreProperties>
</file>