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99F50C39-7F99-4AC8-8C32-99852DEC8EB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3" i="1" l="1"/>
  <c r="F133" i="1"/>
  <c r="H133" i="1"/>
  <c r="E132" i="1"/>
  <c r="F132" i="1"/>
  <c r="H132" i="1"/>
  <c r="E131" i="1"/>
  <c r="F131" i="1"/>
  <c r="H131" i="1"/>
  <c r="E130" i="1"/>
  <c r="F130" i="1"/>
  <c r="H130" i="1"/>
  <c r="E129" i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<sst xmlns="http://schemas.openxmlformats.org/spreadsheetml/2006/main" count="404" uniqueCount="276">
  <si>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</si>
  <si>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</si>
  <si>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</si>
  <si>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</si>
  <si>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</si>
  <si>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</si>
  <si>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</si>
  <si>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</si>
  <si>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</si>
  <si>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</si>
  <si>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</si>
  <si>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</si>
  <si>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</si>
  <si>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</si>
  <si>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</si>
  <si>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</si>
  <si>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</si>
  <si>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</si>
  <si>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</si>
  <si>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</si>
  <si>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</si>
  <si>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</si>
  <si>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</si>
  <si>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</si>
  <si>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</si>
  <si>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</si>
  <si>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</si>
  <si>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</si>
  <si>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</si>
  <si>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</si>
  <si>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</si>
  <si>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</si>
  <si>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</si>
  <si>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</si>
  <si>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</si>
  <si>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</si>
  <si>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</si>
  <si>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</si>
  <si>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</si>
  <si>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</si>
  <si>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</si>
  <si>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</si>
  <si>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</si>
  <si>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</si>
  <si>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</si>
  <si>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</si>
  <si>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</si>
  <si>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</si>
  <si>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</si>
  <si>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</si>
  <si>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</si>
  <si>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</si>
  <si>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</si>
  <si>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</si>
  <si>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</si>
  <si>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</si>
  <si>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</si>
  <si>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</si>
  <si>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</si>
  <si>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</si>
  <si>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</si>
  <si>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</si>
  <si>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</si>
  <si>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</si>
  <si>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</si>
  <si>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</si>
  <si>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</si>
  <si>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</si>
  <si>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</si>
  <si>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</si>
  <si>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</si>
  <si>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</si>
  <si>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</si>
  <si>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</si>
  <si>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</si>
  <si>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</si>
  <si>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</si>
  <si>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</si>
  <si>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</si>
  <si>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</si>
  <si>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</si>
  <si>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</si>
  <si>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</si>
  <si>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</si>
  <si>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</si>
  <si>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</si>
  <si>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</si>
  <si>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</si>
  <si>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</si>
  <si>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</si>
  <si>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</si>
  <si>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</si>
  <si>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</si>
  <si>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</si>
  <si>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</si>
  <si>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</si>
  <si>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</si>
  <si>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</si>
  <si>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</si>
  <si>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</si>
  <si>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</si>
  <si>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</si>
  <si>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</si>
  <si>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</si>
  <si>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</si>
  <si>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</si>
  <si>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</si>
  <si>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</si>
  <si>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</si>
  <si>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</si>
  <si>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</si>
  <si>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</si>
  <si>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</si>
  <si>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</si>
  <si>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</si>
  <si>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</si>
  <si>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</si>
  <si>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</si>
  <si>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</si>
  <si>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</si>
  <si>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</si>
  <si>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</si>
  <si>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</si>
  <si>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</si>
  <si>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</si>
  <si>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</si>
  <si>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</si>
  <si>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</si>
  <si>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</si>
  <si>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</si>
  <si>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</si>
  <si>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</si>
  <si>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</si>
  <si>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</si>
  <si>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</si>
  <si>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</si>
  <si>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</si>
  <si>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</si>
  <si>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</si>
  <si>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</si>
  <si>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</si>
  <si>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</si>
  <si>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</si>
  <si>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</si>
  <si>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</si>
  <si>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</si>
  <si>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</si>
  <si>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</si>
  <si>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</si>
  <si>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</si>
  <si>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</si>
  <si>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</si>
  <si>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</si>
  <si>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</si>
  <si>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</si>
  <si>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</si>
  <si>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</si>
  <si>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</si>
  <si>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</si>
  <si>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</si>
  <si>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</si>
  <si>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</si>
  <si>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</si>
  <si>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</si>
  <si>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</si>
  <si>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</si>
  <si>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</si>
  <si>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</si>
  <si>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</si>
  <si>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</si>
  <si>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</si>
  <si>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</si>
  <si>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</si>
  <si>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</si>
  <si>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</si>
  <si>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</si>
  <si>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</si>
  <si>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</si>
  <si>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</si>
  <si>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</si>
  <si>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</si>
  <si>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</si>
  <si>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</si>
  <si>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</si>
  <si>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</si>
  <si>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</si>
  <si>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</si>
  <si>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</si>
  <si>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</si>
  <si>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</si>
  <si>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</si>
  <si>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</si>
  <si>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</si>
  <si>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</si>
  <si>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</si>
  <si>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</si>
  <si>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</si>
  <si>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</si>
  <si>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</si>
  <si>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</si>
  <si>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</si>
  <si>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</si>
  <si>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</si>
  <si>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</si>
  <si>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</si>
  <si>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</si>
  <si>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</si>
  <si>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</si>
  <si>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</si>
  <si>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</si>
  <si>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</si>
  <si>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</si>
  <si>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</si>
  <si>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</si>
  <si>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</si>
  <si>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</si>
  <si>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</si>
  <si>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</si>
  <si>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</si>
  <si>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</si>
  <si>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</si>
  <si>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</si>
  <si>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</si>
  <si>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</si>
  <si>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</si>
  <si>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</si>
  <si>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</si>
  <si>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</si>
  <si>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</si>
  <si>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</si>
  <si>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</si>
  <si>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</si>
  <si>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</si>
  <si>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</si>
  <si>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</si>
  <si>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</si>
  <si>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</si>
  <si>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</si>
  <si>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</si>
  <si>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</si>
  <si>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</si>
  <si>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</si>
  <si>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</si>
  <si>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</si>
  <si>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</si>
  <si>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</si>
  <si>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</si>
  <si>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</si>
  <si>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</si>
  <si>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</si>
  <si>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</si>
  <si>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</si>
  <si>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</si>
  <si>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</si>
  <si>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</si>
  <si>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</si>
  <si>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</si>
  <si>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</si>
  <si>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</si>
  <si>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</si>
  <si>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</si>
  <si>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</si>
  <si>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</si>
  <si>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</si>
  <si>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</si>
  <si>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</si>
  <si>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</si>
  <si>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</si>
  <si>
    <t>https://www2.senado.leg.br/bdsf/bitstream/handle/id/592401/RAF55_AGO2021.pdf</t>
  </si>
  <si>
    <t>RAF - Relatório de Acompanhamento Fiscal - Ago/2021</t>
  </si>
  <si>
    <t>Nota Técnica nº 49 - Impactos fiscais da reforma do Imposto de Renda - Set/2021</t>
  </si>
  <si>
    <t>https://www2.senado.leg.br/bdsf/bitstream/handle/id/592976/NT49_Reforma_IR.pdf</t>
  </si>
  <si>
    <t>https://www2.senado.leg.br/bdsf/bitstream/handle/id/593096/RAF56_SET2021.pdf</t>
  </si>
  <si>
    <t>RAF - Relatório de Acompanhamento Fiscal - Set/2021</t>
  </si>
  <si>
    <t>https://www2.senado.leg.br/bdsf/bitstream/handle/id/593450/CI13.pdf</t>
  </si>
  <si>
    <t>CI - Comentário da IFI nº 13 - Análise do texto substitutivo à PEC nº 23,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</si>
</sst>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3" fillId="0" borderId="0" xfId="1"/>
    <xf numFmtId="0" fontId="6" fillId="0" borderId="0" xfId="0" applyFont="1"/>
    <xf numFmtId="0" fontId="7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33" totalsRowShown="0">
  <autoFilter ref="A1:H133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http://www2.senado.leg.br/bdsf/bitstream/handle/id/558653/NT33_PEC6_2019_FAT_BNDES.pdf" TargetMode="External"/><Relationship Id="rId19" Type="http://schemas.openxmlformats.org/officeDocument/2006/relationships/hyperlink" Target="https://www2.senado.leg.br/bdsf/bitstream/handle/id/563696/CI_03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hyperlink" Target="https://www2.senado.leg.br/bdsf/bitstream/handle/id/593450/CI13.pdf" TargetMode="Externa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Relationship Id="rId6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zoomScale="85" zoomScaleNormal="85" workbookViewId="0">
      <pane xSplit="1" ySplit="1" topLeftCell="C103" activePane="bottomRight" state="frozen"/>
      <selection pane="topRight"/>
      <selection pane="bottomLeft"/>
      <selection pane="bottomRight" activeCell="C134" sqref="C134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0" spans="1:8">
      <c r="A130" s="11" t="s">
        <v>269</v>
      </c>
      <c r="B130" s="11" t="s">
        <v>76</v>
      </c>
      <c r="C130">
        <v>55</v>
      </c>
      <c r="D130" t="s">
        <v>268</v>
      </c>
      <c r="E130" t="str">
        <f>MID($D130,53,6)</f>
        <v>592401</v>
      </c>
      <c r="F130" t="str">
        <f>MID($D130,60,90)</f>
        <v>RAF55_AGO2021.pdf</v>
      </c>
      <c r="G130" s="1">
        <v>44426</v>
      </c>
      <c r="H13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1" spans="1:8">
      <c r="A131" s="11" t="s">
        <v>270</v>
      </c>
      <c r="B131" s="15" t="s">
        <v>25</v>
      </c>
      <c r="C131">
        <v>49</v>
      </c>
      <c r="D131" t="s">
        <v>271</v>
      </c>
      <c r="E131" t="str">
        <f>MID($D131,53,6)</f>
        <v>592976</v>
      </c>
      <c r="F131" t="str">
        <f>MID($D131,60,90)</f>
        <v>NT49_Reforma_IR.pdf</v>
      </c>
      <c r="G131" s="1">
        <v>44442</v>
      </c>
      <c r="H13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2" spans="1:8">
      <c r="A132" s="11" t="s">
        <v>273</v>
      </c>
      <c r="B132" s="11" t="s">
        <v>76</v>
      </c>
      <c r="C132">
        <v>56</v>
      </c>
      <c r="D132" t="s">
        <v>272</v>
      </c>
      <c r="E132" t="str">
        <f>MID($D132,53,6)</f>
        <v>593096</v>
      </c>
      <c r="F132" t="str">
        <f>MID($D132,60,90)</f>
        <v>RAF56_SET2021.pdf</v>
      </c>
      <c r="G132" s="1">
        <v>44454</v>
      </c>
      <c r="H132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3" spans="1:8">
      <c r="A133" s="11" t="s">
        <v>275</v>
      </c>
      <c r="B133" s="11" t="s">
        <v>167</v>
      </c>
      <c r="C133">
        <v>13</v>
      </c>
      <c r="D133" s="10" t="s">
        <v>274</v>
      </c>
      <c r="E133" t="str">
        <f>MID($D133,53,6)</f>
        <v>593450</v>
      </c>
      <c r="F133" t="str">
        <f>MID($D133,60,90)</f>
        <v>CI13.pdf</v>
      </c>
      <c r="G133" s="1">
        <v>44476</v>
      </c>
      <c r="H133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</sheetData>
  <conditionalFormatting sqref="E2:E246">
    <cfRule type="duplicateValues" dxfId="4" priority="6"/>
  </conditionalFormatting>
  <conditionalFormatting sqref="E2:E133">
    <cfRule type="duplicateValues" dxfId="3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  <hyperlink ref="D133" r:id="rId57" xr:uid="{EBC5ECED-D58C-42A4-AE4C-F81E8A05A31D}"/>
  </hyperlinks>
  <pageMargins left="0.511811024" right="0.511811024" top="0.78740157499999996" bottom="0.78740157499999996" header="0.31496062000000002" footer="0.31496062000000002"/>
  <pageSetup paperSize="9" orientation="portrait"/>
  <legacyDrawing r:id="rId58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2021-10-08T14:45:42Z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