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Usuarios\06587665110co\Downloads\"/>
    </mc:Choice>
  </mc:AlternateContent>
  <bookViews>
    <workbookView xWindow="-120" yWindow="-120" windowWidth="29040" windowHeight="15990"/>
  </bookViews>
  <sheets>
    <sheet name="Plan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4" i="1" l="1"/>
  <c r="F154" i="1"/>
  <c r="H154" i="1"/>
  <c r="E153" i="1"/>
  <c r="F153" i="1"/>
  <c r="H153" i="1"/>
  <c r="E152" i="1"/>
  <c r="F152" i="1"/>
  <c r="H15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E151" i="1"/>
  <c r="F151" i="1"/>
  <c r="E148" i="1"/>
  <c r="E149" i="1"/>
  <c r="E150" i="1"/>
  <c r="F148" i="1"/>
  <c r="F149" i="1"/>
  <c r="F150" i="1"/>
  <c r="E144" i="1"/>
  <c r="E145" i="1"/>
  <c r="E146" i="1"/>
  <c r="E147" i="1"/>
  <c r="F144" i="1"/>
  <c r="F145" i="1"/>
  <c r="F146" i="1"/>
  <c r="F147" i="1"/>
  <c r="E142" i="1"/>
  <c r="E143" i="1"/>
  <c r="F142" i="1"/>
  <c r="F143" i="1"/>
  <c r="E141" i="1"/>
  <c r="F141" i="1"/>
  <c r="E140" i="1" l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 l="1"/>
  <c r="F117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>
  <authors>
    <author>Pedro Henrique Oliveira de Souza</author>
  </authors>
  <commentList>
    <comment ref="G3" authorId="0" shapeId="0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<sst xmlns="http://schemas.openxmlformats.org/spreadsheetml/2006/main" count="467" uniqueCount="316">
  <si>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</si>
  <si>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</si>
  <si>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</si>
  <si>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</si>
  <si>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</si>
  <si>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</si>
  <si>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</si>
  <si>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</si>
  <si>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</si>
  <si>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</si>
  <si>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</si>
  <si>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</si>
  <si>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</si>
  <si>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</si>
  <si>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</si>
  <si>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</si>
  <si>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</si>
  <si>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</si>
  <si>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</si>
  <si>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</si>
  <si>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</si>
  <si>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</si>
  <si>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</si>
  <si>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</si>
  <si>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</si>
  <si>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</si>
  <si>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</si>
  <si>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</si>
  <si>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</si>
  <si>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</si>
  <si>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</si>
  <si>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</si>
  <si>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</si>
  <si>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</si>
  <si>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</si>
  <si>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</si>
  <si>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</si>
  <si>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</si>
  <si>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</si>
  <si>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</si>
  <si>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</si>
  <si>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</si>
  <si>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</si>
  <si>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</si>
  <si>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</si>
  <si>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</si>
  <si>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</si>
  <si>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</si>
  <si>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</si>
  <si>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</si>
  <si>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</si>
  <si>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</si>
  <si>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</si>
  <si>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</si>
  <si>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</si>
  <si>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</si>
  <si>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</si>
  <si>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</si>
  <si>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</si>
  <si>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</si>
  <si>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</si>
  <si>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</si>
  <si>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</si>
  <si>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</si>
  <si>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</si>
  <si>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</si>
  <si>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</si>
  <si>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</si>
  <si>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</si>
  <si>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</si>
  <si>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</si>
  <si>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</si>
  <si>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</si>
  <si>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</si>
  <si>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</si>
  <si>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</si>
  <si>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</si>
  <si>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</si>
  <si>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</si>
  <si>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</si>
  <si>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</si>
  <si>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</si>
  <si>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</si>
  <si>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</si>
  <si>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</si>
  <si>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</si>
  <si>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</si>
  <si>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</si>
  <si>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</si>
  <si>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</si>
  <si>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</si>
  <si>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</si>
  <si>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</si>
  <si>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</si>
  <si>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</si>
  <si>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</si>
  <si>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</si>
  <si>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</si>
  <si>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</si>
  <si>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</si>
  <si>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</si>
  <si>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</si>
  <si>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</si>
  <si>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</si>
  <si>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</si>
  <si>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</si>
  <si>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</si>
  <si>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</si>
  <si>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</si>
  <si>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</si>
  <si>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</si>
  <si>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</si>
  <si>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</si>
  <si>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</si>
  <si>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</si>
  <si>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</si>
  <si>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</si>
  <si>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</si>
  <si>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</si>
  <si>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</si>
  <si>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</si>
  <si>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</si>
  <si>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</si>
  <si>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</si>
  <si>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</si>
  <si>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</si>
  <si>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</si>
  <si>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</si>
  <si>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</si>
  <si>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</si>
  <si>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</si>
  <si>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</si>
  <si>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</si>
  <si>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</si>
  <si>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</si>
  <si>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</si>
  <si>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</si>
  <si>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</si>
  <si>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</si>
  <si>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</si>
  <si>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</si>
  <si>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</si>
  <si>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</si>
  <si>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</si>
  <si>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</si>
  <si>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</si>
  <si>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</si>
  <si>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</si>
  <si>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</si>
  <si>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</si>
  <si>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</si>
  <si>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</si>
  <si>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</si>
  <si>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</si>
  <si>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</si>
  <si>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</si>
  <si>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</si>
  <si>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</si>
  <si>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</si>
  <si>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</si>
  <si>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</si>
  <si>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</si>
  <si>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</si>
  <si>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</si>
  <si>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</si>
  <si>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</si>
  <si>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</si>
  <si>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</si>
  <si>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</si>
  <si>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</si>
  <si>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</si>
  <si>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</si>
  <si>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</si>
  <si>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</si>
  <si>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</si>
  <si>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</si>
  <si>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</si>
  <si>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</si>
  <si>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</si>
  <si>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</si>
  <si>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</si>
  <si>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</si>
  <si>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</si>
  <si>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</si>
  <si>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</si>
  <si>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</si>
  <si>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</si>
  <si>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</si>
  <si>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</si>
  <si>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</si>
  <si>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</si>
  <si>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</si>
  <si>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</si>
  <si>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</si>
  <si>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</si>
  <si>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</si>
  <si>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</si>
  <si>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</si>
  <si>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</si>
  <si>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</si>
  <si>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</si>
  <si>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</si>
  <si>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</si>
  <si>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</si>
  <si>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</si>
  <si>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</si>
  <si>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</si>
  <si>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</si>
  <si>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</si>
  <si>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</si>
  <si>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</si>
  <si>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</si>
  <si>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</si>
  <si>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</si>
  <si>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</si>
  <si>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</si>
  <si>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</si>
  <si>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</si>
  <si>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</si>
  <si>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</si>
  <si>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</si>
  <si>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</si>
  <si>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</si>
  <si>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</si>
  <si>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</si>
  <si>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</si>
  <si>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</si>
  <si>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</si>
  <si>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</si>
  <si>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</si>
  <si>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</si>
  <si>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</si>
  <si>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</si>
  <si>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</si>
  <si>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</si>
  <si>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</si>
  <si>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</si>
  <si>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</si>
  <si>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</si>
  <si>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</si>
  <si>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</si>
  <si>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</si>
  <si>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</si>
  <si>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</si>
  <si>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</si>
  <si>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</si>
  <si>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</si>
  <si>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</si>
  <si>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</si>
  <si>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</si>
  <si>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</si>
  <si>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</si>
  <si>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</si>
  <si>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</si>
  <si>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</si>
  <si>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</si>
  <si>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</si>
  <si>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</si>
  <si>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</si>
  <si>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</si>
  <si>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</si>
  <si>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</si>
  <si>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</si>
  <si>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</si>
  <si>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</si>
  <si>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</si>
  <si>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</si>
  <si>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</si>
  <si>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</si>
  <si>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</si>
  <si>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</si>
  <si>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</si>
  <si>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</si>
  <si>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</si>
  <si>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</si>
  <si>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</si>
  <si>
    <t>https://www2.senado.leg.br/bdsf/bitstream/handle/id/593636/RAF57_OUT2021.pdf</t>
  </si>
  <si>
    <t>RAF - Relatório de Acompanhamento Fiscal - Out/2021</t>
  </si>
  <si>
    <t>https://www2.senado.leg.br/bdsf/bitstream/handle/id/593776/EE16.pdf</t>
  </si>
  <si>
    <t>Estudo Especial nº 16 - A elasticidade da receita em relação ao PIB - Nov/2021</t>
  </si>
  <si>
    <t>https://www2.senado.leg.br/bdsf/bitstream/handle/id/594056/RAF58_NOV2021.pdf</t>
  </si>
  <si>
    <t>RAF - Relatório de Acompanhamento Fiscal - Nov/2021</t>
  </si>
  <si>
    <t>https://www2.senado.leg.br/bdsf/bitstream/handle/id/593836/NT50_BPC.pdf</t>
  </si>
  <si>
    <t>Nota Técnica nº 50 - O Benefício de Prestação Continuada (BPC) e a Lei nº 14.176 - Nov/2021</t>
  </si>
  <si>
    <t>https://www2.senado.leg.br/bdsf/bitstream/handle/id/594276/CI14.pdf</t>
  </si>
  <si>
    <t>CI - Comentário da IFI nº 14 - As implicações fiscais da PEC dos Precatórios</t>
  </si>
  <si>
    <t>https://www2.senado.leg.br/bdsf/bitstream/handle/id/594517/RAF59_DEZ2021.pdf</t>
  </si>
  <si>
    <t>RAF - Relatório de Acompanhamento Fiscal - Dez/2021</t>
  </si>
  <si>
    <t>https://www2.senado.leg.br/bdsf/bitstream/handle/id/594656/EE17_Resultado_Estrutural.pdf</t>
  </si>
  <si>
    <t>Estudo Especial nº 17 - Simulações para o resultado primário estrutural do governo central - Dez/2021</t>
  </si>
  <si>
    <t>https://www2.senado.leg.br/bdsf/bitstream/handle/id/595062/RAF60_JAN2022.pdf</t>
  </si>
  <si>
    <t>RAF - Relatório de Acompanhamento Fiscal - Jan/2022</t>
  </si>
  <si>
    <t>RAF - Relatório de Acompanhamento Fiscal - Abr/2022</t>
  </si>
  <si>
    <t>RAF - Relatório de Acompanhamento Fiscal - Fev/2022</t>
  </si>
  <si>
    <t>RAF - Relatório de Acompanhamento Fiscal - Mar/2022</t>
  </si>
  <si>
    <t>RAF - Relatório de Acompanhamento Fiscal - Mai/2022</t>
  </si>
  <si>
    <t>RAF - Relatório de Acompanhamento Fiscal - Jun/2022</t>
  </si>
  <si>
    <t>RAF - Relatório de Acompanhamento Fiscal - Ago/2022</t>
  </si>
  <si>
    <t>RAF - Relatório de Acompanhamento Fiscal - Set/2022</t>
  </si>
  <si>
    <t>RAF - Relatório de Acompanhamento Fiscal - Out/2022</t>
  </si>
  <si>
    <t>https://www2.senado.leg.br/bdsf/bitstream/handle/id/595819/RAF61_FEV2022.pdf</t>
  </si>
  <si>
    <t>https://www2.senado.leg.br/bdsf/bitstream/handle/id/596473/RAF62_MAR2022.pdf</t>
  </si>
  <si>
    <t>https://www2.senado.leg.br/bdsf/bitstream/handle/id/597313/RAF63_ABR2022.pdf</t>
  </si>
  <si>
    <t>https://www2.senado.leg.br/bdsf/bitstream/handle/id/597893/RAF64_MAI2022.pdf</t>
  </si>
  <si>
    <t>https://www2.senado.leg.br/bdsf/bitstream/handle/id/598353/RAF65_JUN2022.pdf</t>
  </si>
  <si>
    <t>https://www2.senado.leg.br/bdsf/bitstream/handle/id/598923/RAF66_JUL2022.pdf</t>
  </si>
  <si>
    <t>https://www2.senado.leg.br/bdsf/bitstream/handle/id/599701/RAF67_AGO2022.pdf</t>
  </si>
  <si>
    <t>https://www2.senado.leg.br/bdsf/bitstream/handle/id/600153/RAF68_SET2022.pdf</t>
  </si>
  <si>
    <t>https://www2.senado.leg.br/bdsf/bitstream/handle/id/601316/RAF69_OUT2022.pdf</t>
  </si>
  <si>
    <t>Nota Técnica nº 51 - Impacto fiscal da redução do IPI - Mar/2022</t>
  </si>
  <si>
    <t>https://www2.senado.leg.br/bdsf/bitstream/handle/id/596233/NT51_IPI.pdf</t>
  </si>
  <si>
    <t>CI - Comentário da IFI nº 15 - Programação orçamentária no Decreto nº 11.086, de 30 de maio de 2022</t>
  </si>
  <si>
    <t>CI - Comentário da IFI nº 16 - A PEC nº 1/2022 e o aumento do risco fiscal</t>
  </si>
  <si>
    <t>CI - Comentário da IFI nº 17 - Programação orçamentária do Decreto nº 11.216, de 30 de setembro de 2022</t>
  </si>
  <si>
    <t>https://www2.senado.leg.br/bdsf/bitstream/handle/id/598193/CI15_JUN2022.pdf</t>
  </si>
  <si>
    <t>https://www2.senado.leg.br/bdsf/bitstream/handle/id/598773/CI16_JUL2022.pdf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</si>
</sst>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4" fillId="0" borderId="0" xfId="1"/>
    <xf numFmtId="0" fontId="7" fillId="0" borderId="0" xfId="0" applyFont="1"/>
    <xf numFmtId="0" fontId="8" fillId="0" borderId="0" xfId="0" applyFont="1"/>
    <xf numFmtId="0" fontId="0" fillId="0" borderId="0" xfId="0" applyFill="1"/>
    <xf numFmtId="0" fontId="3" fillId="0" borderId="0" xfId="0" applyFont="1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2">
    <cellStyle name="Hi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54" totalsRowShown="0">
  <autoFilter ref="A1:H154"/>
  <tableColumns count="8">
    <tableColumn id="1" name="Nome"/>
    <tableColumn id="2" name="Categoria"/>
    <tableColumn id="3" name="Numero"/>
    <tableColumn id="4" name="Link"/>
    <tableColumn id="5" name="ID">
      <calculatedColumnFormula>MID($D2,53,6)</calculatedColumnFormula>
    </tableColumn>
    <tableColumn id="6" name="Nome arquivo">
      <calculatedColumnFormula>MID($D2,60,90)</calculatedColumnFormula>
    </tableColumn>
    <tableColumn id="7" name="Data" dataDxfId="7"/>
    <tableColumn id="8" name="Sigla" dataDxfId="5">
      <calculatedColumnFormula>IF(Tabela1[[#This Row],[Categoria]]="Estudos Especiais","EE",IF(Tabela1[[#This Row],[Categoria]]="RAF","RAF",IF(Tabela1[[#This Row],[Categoria]]="Nota Técnica","NT",IF(Tabela1[[#This Row],[Categoria]]="Comentários da IFI","CI"))))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2.senado.leg.br/bdsf/bitstream/handle/id/568874/RAF37_FEV2020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hyperlink" Target="https://www2.senado.leg.br/bdsf/bitstream/handle/id/593636/RAF57_OUT2021.pdf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://www2.senado.leg.br/bdsf/bitstream/handle/id/558653/NT33_PEC6_2019_FAT_BNDES.pdf" TargetMode="External"/><Relationship Id="rId61" Type="http://schemas.openxmlformats.org/officeDocument/2006/relationships/hyperlink" Target="https://www2.senado.leg.br/bdsf/bitstream/handle/id/594276/CI14.pdf" TargetMode="External"/><Relationship Id="rId19" Type="http://schemas.openxmlformats.org/officeDocument/2006/relationships/hyperlink" Target="https://www2.senado.leg.br/bdsf/bitstream/handle/id/563696/CI_03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hyperlink" Target="https://www2.senado.leg.br/bdsf/bitstream/handle/id/593776/EE16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62" Type="http://schemas.openxmlformats.org/officeDocument/2006/relationships/hyperlink" Target="https://www2.senado.leg.br/bdsf/bitstream/handle/id/594517/RAF59_DEZ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hyperlink" Target="https://www2.senado.leg.br/bdsf/bitstream/handle/id/594056/RAF58_NOV2021.pdf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39" Type="http://schemas.openxmlformats.org/officeDocument/2006/relationships/hyperlink" Target="https://www2.senado.leg.br/bdsf/bitstream/handle/id/574054/NT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4"/>
  <sheetViews>
    <sheetView tabSelected="1" zoomScale="85" zoomScaleNormal="85" workbookViewId="0">
      <pane xSplit="1" ySplit="1" topLeftCell="B121" activePane="bottomRight" state="frozen"/>
      <selection pane="topRight"/>
      <selection pane="bottomLeft"/>
      <selection pane="bottomRight" activeCell="C153" sqref="C153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 t="shared" ref="E130:E135" si="15">MID($D130,53,6)</f>
        <v>592401</v>
      </c>
      <c r="F130" t="str">
        <f t="shared" ref="F130:F135" si="16">MID($D130,60,90)</f>
        <v>RAF55_AGO2021.pdf</v>
      </c>
      <c r="G130" s="1">
        <v>44426</v>
      </c>
      <c r="H130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 t="shared" si="15"/>
        <v>592976</v>
      </c>
      <c r="F131" t="str">
        <f t="shared" si="16"/>
        <v>NT49_Reforma_IR.pdf</v>
      </c>
      <c r="G131" s="1">
        <v>44442</v>
      </c>
      <c r="H131" s="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 t="shared" si="15"/>
        <v>593096</v>
      </c>
      <c r="F132" t="str">
        <f t="shared" si="16"/>
        <v>RAF56_SET2021.pdf</v>
      </c>
      <c r="G132" s="1">
        <v>44454</v>
      </c>
      <c r="H132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 t="shared" si="15"/>
        <v>593450</v>
      </c>
      <c r="F133" t="str">
        <f t="shared" si="16"/>
        <v>CI13.pdf</v>
      </c>
      <c r="G133" s="1">
        <v>44476</v>
      </c>
      <c r="H133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34" spans="1:8">
      <c r="A134" s="11" t="s">
        <v>277</v>
      </c>
      <c r="B134" s="11" t="s">
        <v>76</v>
      </c>
      <c r="C134">
        <v>57</v>
      </c>
      <c r="D134" s="10" t="s">
        <v>276</v>
      </c>
      <c r="E134" t="str">
        <f t="shared" si="15"/>
        <v>593636</v>
      </c>
      <c r="F134" t="str">
        <f t="shared" si="16"/>
        <v>RAF57_OUT2021.pdf</v>
      </c>
      <c r="G134" s="1">
        <v>44489</v>
      </c>
      <c r="H134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35" spans="1:8">
      <c r="A135" s="11" t="s">
        <v>279</v>
      </c>
      <c r="B135" s="11" t="s">
        <v>8</v>
      </c>
      <c r="C135">
        <v>16</v>
      </c>
      <c r="D135" s="10" t="s">
        <v>278</v>
      </c>
      <c r="E135" t="str">
        <f t="shared" si="15"/>
        <v>593776</v>
      </c>
      <c r="F135" t="str">
        <f t="shared" si="16"/>
        <v>EE16.pdf</v>
      </c>
      <c r="G135" s="1">
        <v>44501</v>
      </c>
      <c r="H135" s="2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36" spans="1:8">
      <c r="A136" s="11" t="s">
        <v>281</v>
      </c>
      <c r="B136" s="11" t="s">
        <v>76</v>
      </c>
      <c r="C136">
        <v>58</v>
      </c>
      <c r="D136" s="10" t="s">
        <v>280</v>
      </c>
      <c r="E136" t="str">
        <f t="shared" ref="E136:E140" si="17">MID($D136,53,6)</f>
        <v>594056</v>
      </c>
      <c r="F136" t="str">
        <f t="shared" ref="F136:F140" si="18">MID($D136,60,90)</f>
        <v>RAF58_NOV2021.pdf</v>
      </c>
      <c r="G136" s="1">
        <v>44517</v>
      </c>
      <c r="H136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37" spans="1:8">
      <c r="A137" s="11" t="s">
        <v>283</v>
      </c>
      <c r="B137" s="11" t="s">
        <v>25</v>
      </c>
      <c r="C137">
        <v>50</v>
      </c>
      <c r="D137" t="s">
        <v>282</v>
      </c>
      <c r="E137" t="str">
        <f t="shared" si="17"/>
        <v>593836</v>
      </c>
      <c r="F137" t="str">
        <f t="shared" si="18"/>
        <v>NT50_BPC.pdf</v>
      </c>
      <c r="G137" s="1">
        <v>44510</v>
      </c>
      <c r="H137" s="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38" spans="1:8">
      <c r="A138" s="11" t="s">
        <v>285</v>
      </c>
      <c r="B138" s="11" t="s">
        <v>167</v>
      </c>
      <c r="C138">
        <v>14</v>
      </c>
      <c r="D138" s="10" t="s">
        <v>284</v>
      </c>
      <c r="E138" t="str">
        <f t="shared" si="17"/>
        <v>594276</v>
      </c>
      <c r="F138" t="str">
        <f t="shared" si="18"/>
        <v>CI14.pdf</v>
      </c>
      <c r="G138" s="1">
        <v>44529</v>
      </c>
      <c r="H138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39" spans="1:8">
      <c r="A139" s="11" t="s">
        <v>287</v>
      </c>
      <c r="B139" s="11" t="s">
        <v>76</v>
      </c>
      <c r="C139">
        <v>59</v>
      </c>
      <c r="D139" s="10" t="s">
        <v>286</v>
      </c>
      <c r="E139" t="str">
        <f t="shared" si="17"/>
        <v>594517</v>
      </c>
      <c r="F139" t="str">
        <f t="shared" si="18"/>
        <v>RAF59_DEZ2021.pdf</v>
      </c>
      <c r="G139" s="1">
        <v>44546</v>
      </c>
      <c r="H139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0" spans="1:8">
      <c r="A140" s="11" t="s">
        <v>289</v>
      </c>
      <c r="B140" s="11" t="s">
        <v>8</v>
      </c>
      <c r="C140">
        <v>17</v>
      </c>
      <c r="D140" t="s">
        <v>288</v>
      </c>
      <c r="E140" t="str">
        <f t="shared" si="17"/>
        <v>594656</v>
      </c>
      <c r="F140" t="str">
        <f t="shared" si="18"/>
        <v>EE17_Resultado_Estrutural.pdf</v>
      </c>
      <c r="G140" s="1">
        <v>44552</v>
      </c>
      <c r="H140" s="2" t="str">
        <f>IF(Tabela1[[#This Row],[Categoria]]="Estudos Especiais","EE",IF(Tabela1[[#This Row],[Categoria]]="RAF","RAF",IF(Tabela1[[#This Row],[Categoria]]="Nota Técnica","NT",IF(Tabela1[[#This Row],[Categoria]]="Comentários da IFI","CI"))))</f>
        <v>EE</v>
      </c>
    </row>
    <row r="141" spans="1:8">
      <c r="A141" s="11" t="s">
        <v>291</v>
      </c>
      <c r="B141" t="s">
        <v>76</v>
      </c>
      <c r="C141">
        <v>60</v>
      </c>
      <c r="D141" t="s">
        <v>290</v>
      </c>
      <c r="E141" t="str">
        <f>MID($D141,53,6)</f>
        <v>595062</v>
      </c>
      <c r="F141" t="str">
        <f>MID($D141,60,90)</f>
        <v>RAF60_JAN2022.pdf</v>
      </c>
      <c r="G141" s="1">
        <v>44580</v>
      </c>
      <c r="H141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2" spans="1:8">
      <c r="A142" s="11" t="s">
        <v>293</v>
      </c>
      <c r="B142" t="s">
        <v>76</v>
      </c>
      <c r="C142">
        <v>61</v>
      </c>
      <c r="D142" t="s">
        <v>300</v>
      </c>
      <c r="E142" t="str">
        <f t="shared" ref="E142:E143" si="19">MID($D142,53,6)</f>
        <v>595819</v>
      </c>
      <c r="F142" t="str">
        <f t="shared" ref="F142:F143" si="20">MID($D142,60,90)</f>
        <v>RAF61_FEV2022.pdf</v>
      </c>
      <c r="G142" s="1">
        <v>44608</v>
      </c>
      <c r="H142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3" spans="1:8">
      <c r="A143" s="11" t="s">
        <v>294</v>
      </c>
      <c r="B143" t="s">
        <v>76</v>
      </c>
      <c r="C143">
        <v>62</v>
      </c>
      <c r="D143" t="s">
        <v>301</v>
      </c>
      <c r="E143" t="str">
        <f t="shared" si="19"/>
        <v>596473</v>
      </c>
      <c r="F143" t="str">
        <f t="shared" si="20"/>
        <v>RAF62_MAR2022.pdf</v>
      </c>
      <c r="G143" s="1">
        <v>44636</v>
      </c>
      <c r="H143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4" spans="1:8">
      <c r="A144" s="11" t="s">
        <v>292</v>
      </c>
      <c r="B144" t="s">
        <v>76</v>
      </c>
      <c r="C144">
        <v>63</v>
      </c>
      <c r="D144" t="s">
        <v>302</v>
      </c>
      <c r="E144" t="str">
        <f t="shared" ref="E144:E147" si="21">MID($D144,53,6)</f>
        <v>597313</v>
      </c>
      <c r="F144" t="str">
        <f t="shared" ref="F144:F147" si="22">MID($D144,60,90)</f>
        <v>RAF63_ABR2022.pdf</v>
      </c>
      <c r="G144" s="1">
        <v>44664</v>
      </c>
      <c r="H144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5" spans="1:8">
      <c r="A145" s="11" t="s">
        <v>291</v>
      </c>
      <c r="B145" t="s">
        <v>76</v>
      </c>
      <c r="C145">
        <v>64</v>
      </c>
      <c r="D145" t="s">
        <v>303</v>
      </c>
      <c r="E145" t="str">
        <f t="shared" si="21"/>
        <v>597893</v>
      </c>
      <c r="F145" t="str">
        <f t="shared" si="22"/>
        <v>RAF64_MAI2022.pdf</v>
      </c>
      <c r="G145" s="1">
        <v>44699</v>
      </c>
      <c r="H145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6" spans="1:8">
      <c r="A146" s="11" t="s">
        <v>295</v>
      </c>
      <c r="B146" t="s">
        <v>76</v>
      </c>
      <c r="C146">
        <v>65</v>
      </c>
      <c r="D146" t="s">
        <v>304</v>
      </c>
      <c r="E146" t="str">
        <f t="shared" si="21"/>
        <v>598353</v>
      </c>
      <c r="F146" t="str">
        <f t="shared" si="22"/>
        <v>RAF65_JUN2022.pdf</v>
      </c>
      <c r="G146" s="1">
        <v>44727</v>
      </c>
      <c r="H146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7" spans="1:8">
      <c r="A147" s="11" t="s">
        <v>296</v>
      </c>
      <c r="B147" t="s">
        <v>76</v>
      </c>
      <c r="C147">
        <v>66</v>
      </c>
      <c r="D147" t="s">
        <v>305</v>
      </c>
      <c r="E147" t="str">
        <f t="shared" si="21"/>
        <v>598923</v>
      </c>
      <c r="F147" t="str">
        <f t="shared" si="22"/>
        <v>RAF66_JUL2022.pdf</v>
      </c>
      <c r="G147" s="1">
        <v>44755</v>
      </c>
      <c r="H147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8" spans="1:8">
      <c r="A148" s="11" t="s">
        <v>297</v>
      </c>
      <c r="B148" t="s">
        <v>76</v>
      </c>
      <c r="C148">
        <v>67</v>
      </c>
      <c r="D148" t="s">
        <v>306</v>
      </c>
      <c r="E148" t="str">
        <f t="shared" ref="E148:E150" si="23">MID($D148,53,6)</f>
        <v>599701</v>
      </c>
      <c r="F148" t="str">
        <f t="shared" ref="F148:F150" si="24">MID($D148,60,90)</f>
        <v>RAF67_AGO2022.pdf</v>
      </c>
      <c r="G148" s="1">
        <v>44790</v>
      </c>
      <c r="H148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49" spans="1:8">
      <c r="A149" s="11" t="s">
        <v>298</v>
      </c>
      <c r="B149" t="s">
        <v>76</v>
      </c>
      <c r="C149">
        <v>68</v>
      </c>
      <c r="D149" t="s">
        <v>307</v>
      </c>
      <c r="E149" t="str">
        <f t="shared" si="23"/>
        <v>600153</v>
      </c>
      <c r="F149" t="str">
        <f t="shared" si="24"/>
        <v>RAF68_SET2022.pdf</v>
      </c>
      <c r="G149" s="1">
        <v>44818</v>
      </c>
      <c r="H149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50" spans="1:8">
      <c r="A150" s="11" t="s">
        <v>299</v>
      </c>
      <c r="B150" t="s">
        <v>76</v>
      </c>
      <c r="C150">
        <v>69</v>
      </c>
      <c r="D150" t="s">
        <v>308</v>
      </c>
      <c r="E150" t="str">
        <f t="shared" si="23"/>
        <v>601316</v>
      </c>
      <c r="F150" t="str">
        <f t="shared" si="24"/>
        <v>RAF69_OUT2022.pdf</v>
      </c>
      <c r="G150" s="1">
        <v>44853</v>
      </c>
      <c r="H150" s="2" t="str">
        <f>IF(Tabela1[[#This Row],[Categoria]]="Estudos Especiais","EE",IF(Tabela1[[#This Row],[Categoria]]="RAF","RAF",IF(Tabela1[[#This Row],[Categoria]]="Nota Técnica","NT",IF(Tabela1[[#This Row],[Categoria]]="Comentários da IFI","CI"))))</f>
        <v>RAF</v>
      </c>
    </row>
    <row r="151" spans="1:8">
      <c r="A151" t="s">
        <v>309</v>
      </c>
      <c r="B151" s="16" t="s">
        <v>25</v>
      </c>
      <c r="C151">
        <v>51</v>
      </c>
      <c r="D151" t="s">
        <v>310</v>
      </c>
      <c r="E151" t="str">
        <f>MID($D151,53,6)</f>
        <v>596233</v>
      </c>
      <c r="F151" t="str">
        <f>MID($D151,60,90)</f>
        <v>NT51_IPI.pdf</v>
      </c>
      <c r="G151" s="1">
        <v>44628</v>
      </c>
      <c r="H151" s="2" t="str">
        <f>IF(Tabela1[[#This Row],[Categoria]]="Estudos Especiais","EE",IF(Tabela1[[#This Row],[Categoria]]="RAF","RAF",IF(Tabela1[[#This Row],[Categoria]]="Nota Técnica","NT",IF(Tabela1[[#This Row],[Categoria]]="Comentários da IFI","CI"))))</f>
        <v>NT</v>
      </c>
    </row>
    <row r="152" spans="1:8">
      <c r="A152" t="s">
        <v>311</v>
      </c>
      <c r="B152" s="16" t="s">
        <v>167</v>
      </c>
      <c r="C152">
        <v>15</v>
      </c>
      <c r="D152" t="s">
        <v>314</v>
      </c>
      <c r="E152" t="str">
        <f>MID($D152,53,6)</f>
        <v>598193</v>
      </c>
      <c r="F152" t="str">
        <f>MID($D152,60,90)</f>
        <v>CI15_JUN2022.pdf</v>
      </c>
      <c r="G152" s="1">
        <v>44715</v>
      </c>
      <c r="H152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53" spans="1:8">
      <c r="A153" t="s">
        <v>312</v>
      </c>
      <c r="B153" s="16" t="s">
        <v>167</v>
      </c>
      <c r="C153">
        <v>16</v>
      </c>
      <c r="D153" t="s">
        <v>315</v>
      </c>
      <c r="E153" t="str">
        <f>MID($D153,53,6)</f>
        <v>598773</v>
      </c>
      <c r="F153" t="str">
        <f>MID($D153,60,90)</f>
        <v>CI16_JUL2022.pdf</v>
      </c>
      <c r="G153" s="17">
        <v>44748</v>
      </c>
      <c r="H153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  <row r="154" spans="1:8">
      <c r="A154" t="s">
        <v>313</v>
      </c>
      <c r="B154" s="16" t="s">
        <v>167</v>
      </c>
      <c r="C154">
        <v>17</v>
      </c>
      <c r="D154" t="s">
        <v>314</v>
      </c>
      <c r="E154" t="str">
        <f>MID($D154,53,6)</f>
        <v>598193</v>
      </c>
      <c r="F154" t="str">
        <f>MID($D154,60,90)</f>
        <v>CI15_JUN2022.pdf</v>
      </c>
      <c r="G154" s="1">
        <v>44839</v>
      </c>
      <c r="H154" s="2" t="str">
        <f>IF(Tabela1[[#This Row],[Categoria]]="Estudos Especiais","EE",IF(Tabela1[[#This Row],[Categoria]]="RAF","RAF",IF(Tabela1[[#This Row],[Categoria]]="Nota Técnica","NT",IF(Tabela1[[#This Row],[Categoria]]="Comentários da IFI","CI"))))</f>
        <v>CI</v>
      </c>
    </row>
  </sheetData>
  <conditionalFormatting sqref="E2:E244">
    <cfRule type="duplicateValues" dxfId="4" priority="12"/>
  </conditionalFormatting>
  <conditionalFormatting sqref="E2:E154">
    <cfRule type="duplicateValues" dxfId="3" priority="14"/>
  </conditionalFormatting>
  <hyperlinks>
    <hyperlink ref="D68" r:id="rId1"/>
    <hyperlink ref="D69" r:id="rId2"/>
    <hyperlink ref="D70" r:id="rId3"/>
    <hyperlink ref="D71" r:id="rId4"/>
    <hyperlink ref="D72" r:id="rId5"/>
    <hyperlink ref="D73" r:id="rId6"/>
    <hyperlink ref="D74" r:id="rId7"/>
    <hyperlink ref="D75" r:id="rId8"/>
    <hyperlink ref="D76" r:id="rId9"/>
    <hyperlink ref="D77" r:id="rId10"/>
    <hyperlink ref="D78" r:id="rId11"/>
    <hyperlink ref="D79" r:id="rId12"/>
    <hyperlink ref="D80" r:id="rId13"/>
    <hyperlink ref="D81" r:id="rId14"/>
    <hyperlink ref="D82" r:id="rId15"/>
    <hyperlink ref="D83" r:id="rId16"/>
    <hyperlink ref="D84" r:id="rId17"/>
    <hyperlink ref="D85" r:id="rId18"/>
    <hyperlink ref="D86" r:id="rId19"/>
    <hyperlink ref="D87" r:id="rId20"/>
    <hyperlink ref="D88" r:id="rId21"/>
    <hyperlink ref="D89" r:id="rId22"/>
    <hyperlink ref="D90" r:id="rId23"/>
    <hyperlink ref="D91" r:id="rId24"/>
    <hyperlink ref="D92" r:id="rId25"/>
    <hyperlink ref="D93" r:id="rId26"/>
    <hyperlink ref="D94" r:id="rId27"/>
    <hyperlink ref="D95" r:id="rId28"/>
    <hyperlink ref="D96" r:id="rId29"/>
    <hyperlink ref="D97" r:id="rId30"/>
    <hyperlink ref="D98" r:id="rId31"/>
    <hyperlink ref="D99" r:id="rId32"/>
    <hyperlink ref="D100" r:id="rId33"/>
    <hyperlink ref="D101" r:id="rId34"/>
    <hyperlink ref="D102" r:id="rId35"/>
    <hyperlink ref="D103" r:id="rId36"/>
    <hyperlink ref="D104" r:id="rId37"/>
    <hyperlink ref="D105" r:id="rId38" tooltip="https://www2.senado.leg.br/bdsf/bitstream/handle/id/573553/NT43.pdf"/>
    <hyperlink ref="D106" r:id="rId39"/>
    <hyperlink ref="D107" r:id="rId40"/>
    <hyperlink ref="D108" r:id="rId41"/>
    <hyperlink ref="D109" r:id="rId42"/>
    <hyperlink ref="D110" r:id="rId43"/>
    <hyperlink ref="D114" r:id="rId44"/>
    <hyperlink ref="D115" r:id="rId45"/>
    <hyperlink ref="D118" r:id="rId46"/>
    <hyperlink ref="D119" r:id="rId47"/>
    <hyperlink ref="D120" r:id="rId48"/>
    <hyperlink ref="D121" r:id="rId49"/>
    <hyperlink ref="D122" r:id="rId50"/>
    <hyperlink ref="D123" r:id="rId51"/>
    <hyperlink ref="D124" r:id="rId52"/>
    <hyperlink ref="D126" r:id="rId53"/>
    <hyperlink ref="D127" r:id="rId54"/>
    <hyperlink ref="D128" r:id="rId55"/>
    <hyperlink ref="D129" r:id="rId56"/>
    <hyperlink ref="D133" r:id="rId57"/>
    <hyperlink ref="D134" r:id="rId58"/>
    <hyperlink ref="D135" r:id="rId59"/>
    <hyperlink ref="D136" r:id="rId60"/>
    <hyperlink ref="D138" r:id="rId61"/>
    <hyperlink ref="D139" r:id="rId62"/>
  </hyperlinks>
  <pageMargins left="0.511811024" right="0.511811024" top="0.78740157499999996" bottom="0.78740157499999996" header="0.31496062000000002" footer="0.31496062000000002"/>
  <pageSetup paperSize="9" orientation="portrait" r:id="rId63"/>
  <legacyDrawing r:id="rId64"/>
  <tableParts count="1">
    <tablePart r:id="rId6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 de Souza</cp:lastModifiedBy>
  <dcterms:created xsi:type="dcterms:W3CDTF">2019-01-11T00:52:00Z</dcterms:created>
  <dcterms:modified xsi:type="dcterms:W3CDTF">2022-11-17T20:16:15Z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