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📋需求收集" sheetId="1" state="visible" r:id="rId1"/>
    <sheet xmlns:r="http://schemas.openxmlformats.org/officeDocument/2006/relationships" name="⭐需求优先级" sheetId="2" state="visible" r:id="rId2"/>
    <sheet xmlns:r="http://schemas.openxmlformats.org/officeDocument/2006/relationships" name="📊需求状态" sheetId="3" state="visible" r:id="rId3"/>
    <sheet xmlns:r="http://schemas.openxmlformats.org/officeDocument/2006/relationships" name="📝任务分解" sheetId="4" state="visible" r:id="rId4"/>
    <sheet xmlns:r="http://schemas.openxmlformats.org/officeDocument/2006/relationships" name="⏱️工时估算" sheetId="5" state="visible" r:id="rId5"/>
    <sheet xmlns:r="http://schemas.openxmlformats.org/officeDocument/2006/relationships" name="📈任务进度" sheetId="6" state="visible" r:id="rId6"/>
    <sheet xmlns:r="http://schemas.openxmlformats.org/officeDocument/2006/relationships" name="📅日程安排" sheetId="7" state="visible" r:id="rId7"/>
    <sheet xmlns:r="http://schemas.openxmlformats.org/officeDocument/2006/relationships" name="🎯里程碑" sheetId="8" state="visible" r:id="rId8"/>
    <sheet xmlns:r="http://schemas.openxmlformats.org/officeDocument/2006/relationships" name="⚠️风险评估" sheetId="9" state="visible" r:id="rId9"/>
    <sheet xmlns:r="http://schemas.openxmlformats.org/officeDocument/2006/relationships" name="📊统计报告" sheetId="10" state="visible" r:id="rId10"/>
    <sheet xmlns:r="http://schemas.openxmlformats.org/officeDocument/2006/relationships" name="📚数据字典" sheetId="11" state="visible" r:id="rId11"/>
    <sheet xmlns:r="http://schemas.openxmlformats.org/officeDocument/2006/relationships" name="📖使用说明" sheetId="12" state="visible" r:id="rId12"/>
    <sheet xmlns:r="http://schemas.openxmlformats.org/officeDocument/2006/relationships" name="📈进度跟踪" sheetId="13" state="visible" r:id="rId13"/>
    <sheet xmlns:r="http://schemas.openxmlformats.org/officeDocument/2006/relationships" name="🎯里程碑规划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微软雅黑"/>
      <b val="1"/>
      <color rgb="00FFFFFF"/>
      <sz val="12"/>
    </font>
    <font>
      <name val="微软雅黑"/>
      <sz val="10"/>
    </font>
    <font>
      <name val="微软雅黑"/>
      <b val="1"/>
      <sz val="16"/>
    </font>
    <font>
      <name val="微软雅黑"/>
      <b val="1"/>
      <sz val="14"/>
    </font>
    <font>
      <name val="微软雅黑"/>
      <b val="1"/>
      <sz val="12"/>
    </font>
    <font>
      <name val="微软雅黑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6">
    <dxf>
      <fill>
        <patternFill patternType="solid">
          <fgColor rgb="004ECDC4"/>
          <bgColor rgb="004ECDC4"/>
        </patternFill>
      </fill>
    </dxf>
    <dxf>
      <fill>
        <patternFill patternType="solid">
          <fgColor rgb="003498DB"/>
          <bgColor rgb="003498DB"/>
        </patternFill>
      </fill>
    </dxf>
    <dxf>
      <fill>
        <patternFill patternType="solid">
          <fgColor rgb="00BDC3C7"/>
          <bgColor rgb="00BDC3C7"/>
        </patternFill>
      </fill>
    </dxf>
    <dxf>
      <fill>
        <patternFill patternType="solid">
          <fgColor rgb="00E74C3C"/>
          <bgColor rgb="00E74C3C"/>
        </patternFill>
      </fill>
    </dxf>
    <dxf>
      <fill>
        <patternFill patternType="solid">
          <fgColor rgb="00F39C12"/>
          <bgColor rgb="00F39C12"/>
        </patternFill>
      </fill>
    </dxf>
    <dxf>
      <fill>
        <patternFill patternType="solid">
          <fgColor rgb="0027AE60"/>
          <bgColor rgb="0027AE6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需求状态分布</a:t>
            </a:r>
          </a:p>
        </rich>
      </tx>
    </title>
    <plotArea>
      <pieChart>
        <varyColors val="1"/>
        <ser>
          <idx val="0"/>
          <order val="0"/>
          <tx>
            <strRef>
              <f>'📊统计报告'!A24</f>
            </strRef>
          </tx>
          <spPr>
            <a:ln xmlns:a="http://schemas.openxmlformats.org/drawingml/2006/main">
              <a:prstDash val="solid"/>
            </a:ln>
          </spPr>
          <val>
            <numRef>
              <f>'📊统计报告'!$A$25:$A$27</f>
            </numRef>
          </val>
        </ser>
        <ser>
          <idx val="1"/>
          <order val="1"/>
          <tx>
            <strRef>
              <f>'📊统计报告'!B24</f>
            </strRef>
          </tx>
          <spPr>
            <a:ln xmlns:a="http://schemas.openxmlformats.org/drawingml/2006/main">
              <a:prstDash val="solid"/>
            </a:ln>
          </spPr>
          <val>
            <numRef>
              <f>'📊统计报告'!$B$25:$B$27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23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需求ID</t>
        </is>
      </c>
      <c r="B1" s="7" t="inlineStr">
        <is>
          <t>需求名称</t>
        </is>
      </c>
      <c r="C1" s="7" t="inlineStr">
        <is>
          <t>需求描述</t>
        </is>
      </c>
      <c r="D1" s="7" t="inlineStr">
        <is>
          <t>需求来源</t>
        </is>
      </c>
      <c r="E1" s="7" t="inlineStr">
        <is>
          <t>提出人</t>
        </is>
      </c>
      <c r="F1" s="7" t="inlineStr">
        <is>
          <t>提出日期</t>
        </is>
      </c>
      <c r="G1" s="7" t="inlineStr">
        <is>
          <t>需求类型</t>
        </is>
      </c>
    </row>
    <row r="2">
      <c r="A2" t="inlineStr">
        <is>
          <t>REQ-001</t>
        </is>
      </c>
      <c r="B2" t="inlineStr">
        <is>
          <t>用户注册登录系统</t>
        </is>
      </c>
      <c r="C2" t="inlineStr">
        <is>
          <t>支持微信授权登录，用户身份验证，Token管理</t>
        </is>
      </c>
      <c r="D2" t="inlineStr">
        <is>
          <t>产品规划</t>
        </is>
      </c>
      <c r="E2" t="inlineStr">
        <is>
          <t>产品经理</t>
        </is>
      </c>
      <c r="F2" t="inlineStr">
        <is>
          <t>2024-01-15</t>
        </is>
      </c>
      <c r="G2" t="inlineStr">
        <is>
          <t>functional</t>
        </is>
      </c>
    </row>
    <row r="3">
      <c r="A3" t="inlineStr">
        <is>
          <t>REQ-002</t>
        </is>
      </c>
      <c r="B3" t="inlineStr">
        <is>
          <t>任务大厅功能</t>
        </is>
      </c>
      <c r="C3" t="inlineStr">
        <is>
          <t>任务浏览、筛选、搜索、接单申请功能</t>
        </is>
      </c>
      <c r="D3" t="inlineStr">
        <is>
          <t>产品规划</t>
        </is>
      </c>
      <c r="E3" t="inlineStr">
        <is>
          <t>产品经理</t>
        </is>
      </c>
      <c r="F3" t="inlineStr">
        <is>
          <t>2024-01-15</t>
        </is>
      </c>
      <c r="G3" t="inlineStr">
        <is>
          <t>functional</t>
        </is>
      </c>
    </row>
    <row r="4">
      <c r="A4" t="inlineStr">
        <is>
          <t>REQ-003</t>
        </is>
      </c>
      <c r="B4" t="inlineStr">
        <is>
          <t>技能认证体系</t>
        </is>
      </c>
      <c r="C4" t="inlineStr">
        <is>
          <t>技能评估、认证流程、证书管理</t>
        </is>
      </c>
      <c r="D4" t="inlineStr">
        <is>
          <t>产品规划</t>
        </is>
      </c>
      <c r="E4" t="inlineStr">
        <is>
          <t>产品经理</t>
        </is>
      </c>
      <c r="F4" t="inlineStr">
        <is>
          <t>2024-01-20</t>
        </is>
      </c>
      <c r="G4" t="inlineStr">
        <is>
          <t>functional</t>
        </is>
      </c>
    </row>
    <row r="5">
      <c r="A5" t="inlineStr">
        <is>
          <t>REQ-004</t>
        </is>
      </c>
      <c r="B5" t="inlineStr">
        <is>
          <t>成长挑战系统</t>
        </is>
      </c>
      <c r="C5" t="inlineStr">
        <is>
          <t>挑战任务、技能成长、勋章体系</t>
        </is>
      </c>
      <c r="D5" t="inlineStr">
        <is>
          <t>产品规划</t>
        </is>
      </c>
      <c r="E5" t="inlineStr">
        <is>
          <t>产品经理</t>
        </is>
      </c>
      <c r="F5" t="inlineStr">
        <is>
          <t>2024-01-25</t>
        </is>
      </c>
      <c r="G5" t="inlineStr">
        <is>
          <t>functional</t>
        </is>
      </c>
    </row>
    <row r="6">
      <c r="A6" t="inlineStr">
        <is>
          <t>REQ-005</t>
        </is>
      </c>
      <c r="B6" t="inlineStr">
        <is>
          <t>知识库管理</t>
        </is>
      </c>
      <c r="C6" t="inlineStr">
        <is>
          <t>学习内容管理、学习路径、进度跟踪</t>
        </is>
      </c>
      <c r="D6" t="inlineStr">
        <is>
          <t>产品规划</t>
        </is>
      </c>
      <c r="E6" t="inlineStr">
        <is>
          <t>产品经理</t>
        </is>
      </c>
      <c r="F6" t="inlineStr">
        <is>
          <t>2024-02-01</t>
        </is>
      </c>
      <c r="G6" t="inlineStr">
        <is>
          <t>functional</t>
        </is>
      </c>
    </row>
    <row r="7">
      <c r="A7" t="inlineStr">
        <is>
          <t>REQ-006</t>
        </is>
      </c>
      <c r="B7" t="inlineStr">
        <is>
          <t>用户管理后台</t>
        </is>
      </c>
      <c r="C7" t="inlineStr">
        <is>
          <t>用户信息管理、权限控制、状态管理</t>
        </is>
      </c>
      <c r="D7" t="inlineStr">
        <is>
          <t>产品规划</t>
        </is>
      </c>
      <c r="E7" t="inlineStr">
        <is>
          <t>产品经理</t>
        </is>
      </c>
      <c r="F7" t="inlineStr">
        <is>
          <t>2024-02-05</t>
        </is>
      </c>
      <c r="G7" t="inlineStr">
        <is>
          <t>functional</t>
        </is>
      </c>
    </row>
    <row r="8">
      <c r="A8" t="inlineStr">
        <is>
          <t>REQ-007</t>
        </is>
      </c>
      <c r="B8" t="inlineStr">
        <is>
          <t>任务管理后台</t>
        </is>
      </c>
      <c r="C8" t="inlineStr">
        <is>
          <t>任务发布、审核、分配、状态跟踪</t>
        </is>
      </c>
      <c r="D8" t="inlineStr">
        <is>
          <t>产品规划</t>
        </is>
      </c>
      <c r="E8" t="inlineStr">
        <is>
          <t>产品经理</t>
        </is>
      </c>
      <c r="F8" t="inlineStr">
        <is>
          <t>2024-02-10</t>
        </is>
      </c>
      <c r="G8" t="inlineStr">
        <is>
          <t>functional</t>
        </is>
      </c>
    </row>
    <row r="9">
      <c r="A9" t="inlineStr">
        <is>
          <t>REQ-008</t>
        </is>
      </c>
      <c r="B9" t="inlineStr">
        <is>
          <t>内容管理后台</t>
        </is>
      </c>
      <c r="C9" t="inlineStr">
        <is>
          <t>文章管理、分类管理、内容审核</t>
        </is>
      </c>
      <c r="D9" t="inlineStr">
        <is>
          <t>产品规划</t>
        </is>
      </c>
      <c r="E9" t="inlineStr">
        <is>
          <t>产品经理</t>
        </is>
      </c>
      <c r="F9" t="inlineStr">
        <is>
          <t>2024-02-15</t>
        </is>
      </c>
      <c r="G9" t="inlineStr">
        <is>
          <t>functional</t>
        </is>
      </c>
    </row>
    <row r="10">
      <c r="A10" t="inlineStr">
        <is>
          <t>REQ-009</t>
        </is>
      </c>
      <c r="B10" t="inlineStr">
        <is>
          <t>社区互动功能</t>
        </is>
      </c>
      <c r="C10" t="inlineStr">
        <is>
          <t>技术文章发布、评论、点赞、分享</t>
        </is>
      </c>
      <c r="D10" t="inlineStr">
        <is>
          <t>产品规划</t>
        </is>
      </c>
      <c r="E10" t="inlineStr">
        <is>
          <t>产品经理</t>
        </is>
      </c>
      <c r="F10" t="inlineStr">
        <is>
          <t>2024-02-20</t>
        </is>
      </c>
      <c r="G10" t="inlineStr">
        <is>
          <t>functional</t>
        </is>
      </c>
    </row>
    <row r="11">
      <c r="A11" t="inlineStr">
        <is>
          <t>REQ-010</t>
        </is>
      </c>
      <c r="B11" t="inlineStr">
        <is>
          <t>数据统计分析</t>
        </is>
      </c>
      <c r="C11" t="inlineStr">
        <is>
          <t>用户行为分析、任务统计、平台数据报表</t>
        </is>
      </c>
      <c r="D11" t="inlineStr">
        <is>
          <t>产品规划</t>
        </is>
      </c>
      <c r="E11" t="inlineStr">
        <is>
          <t>产品经理</t>
        </is>
      </c>
      <c r="F11" t="inlineStr">
        <is>
          <t>2024-02-25</t>
        </is>
      </c>
      <c r="G11" t="inlineStr">
        <is>
          <t>functional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需求ID</t>
        </is>
      </c>
      <c r="B1" s="7" t="inlineStr">
        <is>
          <t>需求名称</t>
        </is>
      </c>
      <c r="C1" s="7" t="inlineStr">
        <is>
          <t>业务价值</t>
        </is>
      </c>
      <c r="D1" s="7" t="inlineStr">
        <is>
          <t>技术复杂度</t>
        </is>
      </c>
      <c r="E1" s="7" t="inlineStr">
        <is>
          <t>实现成本</t>
        </is>
      </c>
      <c r="F1" s="7" t="inlineStr">
        <is>
          <t>优先级得分</t>
        </is>
      </c>
      <c r="G1" s="7" t="inlineStr">
        <is>
          <t>优先级等级</t>
        </is>
      </c>
      <c r="H1" s="7" t="inlineStr">
        <is>
          <t>排序</t>
        </is>
      </c>
    </row>
    <row r="2">
      <c r="A2" t="inlineStr">
        <is>
          <t>REQ-001</t>
        </is>
      </c>
      <c r="B2" t="inlineStr">
        <is>
          <t>用户注册登录系统</t>
        </is>
      </c>
      <c r="C2" t="n">
        <v>9</v>
      </c>
      <c r="D2" t="n">
        <v>7</v>
      </c>
      <c r="E2" t="n">
        <v>8</v>
      </c>
      <c r="F2" t="n">
        <v>8</v>
      </c>
      <c r="G2" t="inlineStr">
        <is>
          <t>高</t>
        </is>
      </c>
      <c r="H2" t="n">
        <v>2</v>
      </c>
    </row>
    <row r="3">
      <c r="A3" t="inlineStr">
        <is>
          <t>REQ-002</t>
        </is>
      </c>
      <c r="B3" t="inlineStr">
        <is>
          <t>任务大厅功能</t>
        </is>
      </c>
      <c r="C3" t="n">
        <v>10</v>
      </c>
      <c r="D3" t="n">
        <v>8</v>
      </c>
      <c r="E3" t="n">
        <v>9</v>
      </c>
      <c r="F3" t="n">
        <v>9</v>
      </c>
      <c r="G3" t="inlineStr">
        <is>
          <t>高</t>
        </is>
      </c>
      <c r="H3" t="n">
        <v>1</v>
      </c>
    </row>
    <row r="4">
      <c r="A4" t="inlineStr">
        <is>
          <t>REQ-003</t>
        </is>
      </c>
      <c r="B4" t="inlineStr">
        <is>
          <t>技能认证体系</t>
        </is>
      </c>
      <c r="C4" t="n">
        <v>8</v>
      </c>
      <c r="D4" t="n">
        <v>9</v>
      </c>
      <c r="E4" t="n">
        <v>9</v>
      </c>
      <c r="F4" t="n">
        <v>8.699999999999999</v>
      </c>
      <c r="G4" t="inlineStr">
        <is>
          <t>高</t>
        </is>
      </c>
      <c r="H4" t="n">
        <v>3</v>
      </c>
    </row>
    <row r="5">
      <c r="A5" t="inlineStr">
        <is>
          <t>REQ-004</t>
        </is>
      </c>
      <c r="B5" t="inlineStr">
        <is>
          <t>成长挑战系统</t>
        </is>
      </c>
      <c r="C5" t="n">
        <v>7</v>
      </c>
      <c r="D5" t="n">
        <v>6</v>
      </c>
      <c r="E5" t="n">
        <v>6</v>
      </c>
      <c r="F5" t="n">
        <v>6.3</v>
      </c>
      <c r="G5" t="inlineStr">
        <is>
          <t>中</t>
        </is>
      </c>
      <c r="H5" t="n">
        <v>6</v>
      </c>
    </row>
    <row r="6">
      <c r="A6" t="inlineStr">
        <is>
          <t>REQ-005</t>
        </is>
      </c>
      <c r="B6" t="inlineStr">
        <is>
          <t>知识库管理</t>
        </is>
      </c>
      <c r="C6" t="n">
        <v>6</v>
      </c>
      <c r="D6" t="n">
        <v>5</v>
      </c>
      <c r="E6" t="n">
        <v>5</v>
      </c>
      <c r="F6" t="n">
        <v>5.3</v>
      </c>
      <c r="G6" t="inlineStr">
        <is>
          <t>低</t>
        </is>
      </c>
      <c r="H6" t="n">
        <v>9</v>
      </c>
    </row>
    <row r="7">
      <c r="A7" t="inlineStr">
        <is>
          <t>REQ-006</t>
        </is>
      </c>
      <c r="B7" t="inlineStr">
        <is>
          <t>用户管理后台</t>
        </is>
      </c>
      <c r="C7" t="n">
        <v>8</v>
      </c>
      <c r="D7" t="n">
        <v>6</v>
      </c>
      <c r="E7" t="n">
        <v>6</v>
      </c>
      <c r="F7" t="n">
        <v>6.7</v>
      </c>
      <c r="G7" t="inlineStr">
        <is>
          <t>中</t>
        </is>
      </c>
      <c r="H7" t="n">
        <v>7</v>
      </c>
    </row>
    <row r="8">
      <c r="A8" t="inlineStr">
        <is>
          <t>REQ-007</t>
        </is>
      </c>
      <c r="B8" t="inlineStr">
        <is>
          <t>任务管理后台</t>
        </is>
      </c>
      <c r="C8" t="n">
        <v>9</v>
      </c>
      <c r="D8" t="n">
        <v>7</v>
      </c>
      <c r="E8" t="n">
        <v>7</v>
      </c>
      <c r="F8" t="n">
        <v>8.300000000000001</v>
      </c>
      <c r="G8" t="inlineStr">
        <is>
          <t>高</t>
        </is>
      </c>
      <c r="H8" t="n">
        <v>4</v>
      </c>
    </row>
    <row r="9">
      <c r="A9" t="inlineStr">
        <is>
          <t>REQ-008</t>
        </is>
      </c>
      <c r="B9" t="inlineStr">
        <is>
          <t>内容管理后台</t>
        </is>
      </c>
      <c r="C9" t="n">
        <v>7</v>
      </c>
      <c r="D9" t="n">
        <v>5</v>
      </c>
      <c r="E9" t="n">
        <v>5</v>
      </c>
      <c r="F9" t="n">
        <v>5.7</v>
      </c>
      <c r="G9" t="inlineStr">
        <is>
          <t>中</t>
        </is>
      </c>
      <c r="H9" t="n">
        <v>8</v>
      </c>
    </row>
    <row r="10">
      <c r="A10" t="inlineStr">
        <is>
          <t>REQ-009</t>
        </is>
      </c>
      <c r="B10" t="inlineStr">
        <is>
          <t>社区互动功能</t>
        </is>
      </c>
      <c r="C10" t="n">
        <v>5</v>
      </c>
      <c r="D10" t="n">
        <v>4</v>
      </c>
      <c r="E10" t="n">
        <v>4</v>
      </c>
      <c r="F10" t="n">
        <v>4.3</v>
      </c>
      <c r="G10" t="inlineStr">
        <is>
          <t>低</t>
        </is>
      </c>
      <c r="H10" t="n">
        <v>10</v>
      </c>
    </row>
    <row r="11">
      <c r="A11" t="inlineStr">
        <is>
          <t>REQ-010</t>
        </is>
      </c>
      <c r="B11" t="inlineStr">
        <is>
          <t>数据统计分析</t>
        </is>
      </c>
      <c r="C11" t="n">
        <v>6</v>
      </c>
      <c r="D11" t="n">
        <v>8</v>
      </c>
      <c r="E11" t="n">
        <v>7</v>
      </c>
      <c r="F11" t="n">
        <v>7</v>
      </c>
      <c r="G11" t="inlineStr">
        <is>
          <t>中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需求ID</t>
        </is>
      </c>
      <c r="B1" s="7" t="inlineStr">
        <is>
          <t>需求名称</t>
        </is>
      </c>
      <c r="C1" s="7" t="inlineStr">
        <is>
          <t>当前状态</t>
        </is>
      </c>
      <c r="D1" s="7" t="inlineStr">
        <is>
          <t>完成度</t>
        </is>
      </c>
      <c r="E1" s="7" t="inlineStr">
        <is>
          <t>负责人</t>
        </is>
      </c>
      <c r="F1" s="7" t="inlineStr">
        <is>
          <t>开始日期</t>
        </is>
      </c>
      <c r="G1" s="7" t="inlineStr">
        <is>
          <t>预计完成</t>
        </is>
      </c>
      <c r="H1" s="7" t="inlineStr">
        <is>
          <t>实际完成</t>
        </is>
      </c>
      <c r="I1" s="7" t="inlineStr">
        <is>
          <t>备注</t>
        </is>
      </c>
    </row>
    <row r="2">
      <c r="A2" t="inlineStr">
        <is>
          <t>REQ-001</t>
        </is>
      </c>
      <c r="B2" t="inlineStr">
        <is>
          <t>用户注册登录系统</t>
        </is>
      </c>
      <c r="C2" t="inlineStr">
        <is>
          <t>已完成</t>
        </is>
      </c>
      <c r="D2" t="n">
        <v>100</v>
      </c>
      <c r="E2" t="inlineStr">
        <is>
          <t>张开发</t>
        </is>
      </c>
      <c r="F2" t="inlineStr">
        <is>
          <t>2024-01-20</t>
        </is>
      </c>
      <c r="G2" t="inlineStr">
        <is>
          <t>2024-02-15</t>
        </is>
      </c>
      <c r="H2" t="inlineStr">
        <is>
          <t>2024-02-10</t>
        </is>
      </c>
      <c r="I2" t="inlineStr">
        <is>
          <t>已上线运行</t>
        </is>
      </c>
    </row>
    <row r="3">
      <c r="A3" t="inlineStr">
        <is>
          <t>REQ-002</t>
        </is>
      </c>
      <c r="B3" t="inlineStr">
        <is>
          <t>任务大厅功能</t>
        </is>
      </c>
      <c r="C3" t="inlineStr">
        <is>
          <t>开发中</t>
        </is>
      </c>
      <c r="D3" t="n">
        <v>80</v>
      </c>
      <c r="E3" t="inlineStr">
        <is>
          <t>李前端</t>
        </is>
      </c>
      <c r="F3" t="inlineStr">
        <is>
          <t>2024-02-01</t>
        </is>
      </c>
      <c r="G3" t="inlineStr">
        <is>
          <t>2024-03-15</t>
        </is>
      </c>
      <c r="H3" t="inlineStr"/>
      <c r="I3" t="inlineStr">
        <is>
          <t>前端界面开发中</t>
        </is>
      </c>
    </row>
    <row r="4">
      <c r="A4" t="inlineStr">
        <is>
          <t>REQ-003</t>
        </is>
      </c>
      <c r="B4" t="inlineStr">
        <is>
          <t>技能认证体系</t>
        </is>
      </c>
      <c r="C4" t="inlineStr">
        <is>
          <t>已完成</t>
        </is>
      </c>
      <c r="D4" t="n">
        <v>90</v>
      </c>
      <c r="E4" t="inlineStr">
        <is>
          <t>王后端</t>
        </is>
      </c>
      <c r="F4" t="inlineStr">
        <is>
          <t>2024-02-15</t>
        </is>
      </c>
      <c r="G4" t="inlineStr">
        <is>
          <t>2024-03-10</t>
        </is>
      </c>
      <c r="H4" t="inlineStr">
        <is>
          <t>2024-03-05</t>
        </is>
      </c>
      <c r="I4" t="inlineStr">
        <is>
          <t>基础功能完成</t>
        </is>
      </c>
    </row>
    <row r="5">
      <c r="A5" t="inlineStr">
        <is>
          <t>REQ-004</t>
        </is>
      </c>
      <c r="B5" t="inlineStr">
        <is>
          <t>成长挑战系统</t>
        </is>
      </c>
      <c r="C5" t="inlineStr">
        <is>
          <t>设计中</t>
        </is>
      </c>
      <c r="D5" t="n">
        <v>30</v>
      </c>
      <c r="E5" t="inlineStr">
        <is>
          <t>张开发</t>
        </is>
      </c>
      <c r="F5" t="inlineStr">
        <is>
          <t>2024-03-01</t>
        </is>
      </c>
      <c r="G5" t="inlineStr">
        <is>
          <t>2024-04-01</t>
        </is>
      </c>
      <c r="H5" t="inlineStr"/>
      <c r="I5" t="inlineStr">
        <is>
          <t>原型设计阶段</t>
        </is>
      </c>
    </row>
    <row r="6">
      <c r="A6" t="inlineStr">
        <is>
          <t>REQ-005</t>
        </is>
      </c>
      <c r="B6" t="inlineStr">
        <is>
          <t>知识库管理</t>
        </is>
      </c>
      <c r="C6" t="inlineStr">
        <is>
          <t>待开发</t>
        </is>
      </c>
      <c r="D6" t="n">
        <v>0</v>
      </c>
      <c r="E6" t="inlineStr">
        <is>
          <t>待分配</t>
        </is>
      </c>
      <c r="F6" t="inlineStr"/>
      <c r="G6" t="inlineStr">
        <is>
          <t>2024-04-15</t>
        </is>
      </c>
      <c r="H6" t="inlineStr"/>
      <c r="I6" t="inlineStr">
        <is>
          <t>等待排期</t>
        </is>
      </c>
    </row>
    <row r="7">
      <c r="A7" t="inlineStr">
        <is>
          <t>REQ-006</t>
        </is>
      </c>
      <c r="B7" t="inlineStr">
        <is>
          <t>用户管理后台</t>
        </is>
      </c>
      <c r="C7" t="inlineStr">
        <is>
          <t>开发中</t>
        </is>
      </c>
      <c r="D7" t="n">
        <v>70</v>
      </c>
      <c r="E7" t="inlineStr">
        <is>
          <t>李前端</t>
        </is>
      </c>
      <c r="F7" t="inlineStr">
        <is>
          <t>2024-02-20</t>
        </is>
      </c>
      <c r="G7" t="inlineStr">
        <is>
          <t>2024-03-20</t>
        </is>
      </c>
      <c r="H7" t="inlineStr"/>
      <c r="I7" t="inlineStr">
        <is>
          <t>API开发中</t>
        </is>
      </c>
    </row>
    <row r="8">
      <c r="A8" t="inlineStr">
        <is>
          <t>REQ-007</t>
        </is>
      </c>
      <c r="B8" t="inlineStr">
        <is>
          <t>任务管理后台</t>
        </is>
      </c>
      <c r="C8" t="inlineStr">
        <is>
          <t>开发中</t>
        </is>
      </c>
      <c r="D8" t="n">
        <v>60</v>
      </c>
      <c r="E8" t="inlineStr">
        <is>
          <t>王后端</t>
        </is>
      </c>
      <c r="F8" t="inlineStr">
        <is>
          <t>2024-03-01</t>
        </is>
      </c>
      <c r="G8" t="inlineStr">
        <is>
          <t>2024-04-01</t>
        </is>
      </c>
      <c r="H8" t="inlineStr"/>
      <c r="I8" t="inlineStr">
        <is>
          <t>后台管理开发</t>
        </is>
      </c>
    </row>
    <row r="9">
      <c r="A9" t="inlineStr">
        <is>
          <t>REQ-008</t>
        </is>
      </c>
      <c r="B9" t="inlineStr">
        <is>
          <t>内容管理后台</t>
        </is>
      </c>
      <c r="C9" t="inlineStr">
        <is>
          <t>待开发</t>
        </is>
      </c>
      <c r="D9" t="n">
        <v>0</v>
      </c>
      <c r="E9" t="inlineStr">
        <is>
          <t>待分配</t>
        </is>
      </c>
      <c r="F9" t="inlineStr"/>
      <c r="G9" t="inlineStr">
        <is>
          <t>2024-05-01</t>
        </is>
      </c>
      <c r="H9" t="inlineStr"/>
      <c r="I9" t="inlineStr">
        <is>
          <t>等待需求确认</t>
        </is>
      </c>
    </row>
    <row r="10">
      <c r="A10" t="inlineStr">
        <is>
          <t>REQ-009</t>
        </is>
      </c>
      <c r="B10" t="inlineStr">
        <is>
          <t>社区互动功能</t>
        </is>
      </c>
      <c r="C10" t="inlineStr">
        <is>
          <t>待开发</t>
        </is>
      </c>
      <c r="D10" t="n">
        <v>0</v>
      </c>
      <c r="E10" t="inlineStr">
        <is>
          <t>待分配</t>
        </is>
      </c>
      <c r="F10" t="inlineStr"/>
      <c r="G10" t="inlineStr">
        <is>
          <t>2024-05-15</t>
        </is>
      </c>
      <c r="H10" t="inlineStr"/>
      <c r="I10" t="inlineStr">
        <is>
          <t>低优先级</t>
        </is>
      </c>
    </row>
    <row r="11">
      <c r="A11" t="inlineStr">
        <is>
          <t>REQ-010</t>
        </is>
      </c>
      <c r="B11" t="inlineStr">
        <is>
          <t>数据统计分析</t>
        </is>
      </c>
      <c r="C11" t="inlineStr">
        <is>
          <t>待开发</t>
        </is>
      </c>
      <c r="D11" t="n">
        <v>0</v>
      </c>
      <c r="E11" t="inlineStr">
        <is>
          <t>待分配</t>
        </is>
      </c>
      <c r="F11" t="inlineStr"/>
      <c r="G11" t="inlineStr">
        <is>
          <t>2024-06-01</t>
        </is>
      </c>
      <c r="H11" t="inlineStr"/>
      <c r="I11" t="inlineStr">
        <is>
          <t>数据分析需求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任务ID</t>
        </is>
      </c>
      <c r="B1" s="7" t="inlineStr">
        <is>
          <t>任务名称</t>
        </is>
      </c>
      <c r="C1" s="7" t="inlineStr">
        <is>
          <t>所属需求</t>
        </is>
      </c>
      <c r="D1" s="7" t="inlineStr">
        <is>
          <t>任务描述</t>
        </is>
      </c>
      <c r="E1" s="7" t="inlineStr">
        <is>
          <t>预估工时</t>
        </is>
      </c>
      <c r="F1" s="7" t="inlineStr">
        <is>
          <t>实际工时</t>
        </is>
      </c>
      <c r="G1" s="7" t="inlineStr">
        <is>
          <t>负责人</t>
        </is>
      </c>
      <c r="H1" s="7" t="inlineStr">
        <is>
          <t>任务状态</t>
        </is>
      </c>
    </row>
    <row r="2">
      <c r="A2" t="inlineStr">
        <is>
          <t>TASK-001</t>
        </is>
      </c>
      <c r="B2" t="inlineStr">
        <is>
          <t>用户认证API开发</t>
        </is>
      </c>
      <c r="C2" t="inlineStr">
        <is>
          <t>REQ-001</t>
        </is>
      </c>
      <c r="D2" t="inlineStr">
        <is>
          <t>实现用户注册、登录、Token验证等API接口</t>
        </is>
      </c>
      <c r="E2" t="n">
        <v>16</v>
      </c>
      <c r="F2" t="n">
        <v>14</v>
      </c>
      <c r="G2" t="inlineStr">
        <is>
          <t>张开发</t>
        </is>
      </c>
      <c r="H2" t="inlineStr">
        <is>
          <t>已完成</t>
        </is>
      </c>
    </row>
    <row r="3">
      <c r="A3" t="inlineStr">
        <is>
          <t>TASK-002</t>
        </is>
      </c>
      <c r="B3" t="inlineStr">
        <is>
          <t>任务大厅前端界面</t>
        </is>
      </c>
      <c r="C3" t="inlineStr">
        <is>
          <t>REQ-002</t>
        </is>
      </c>
      <c r="D3" t="inlineStr">
        <is>
          <t>开发任务列表、筛选、搜索等前端组件</t>
        </is>
      </c>
      <c r="E3" t="n">
        <v>24</v>
      </c>
      <c r="F3" t="n">
        <v>20</v>
      </c>
      <c r="G3" t="inlineStr">
        <is>
          <t>李前端</t>
        </is>
      </c>
      <c r="H3" t="inlineStr">
        <is>
          <t>进行中</t>
        </is>
      </c>
    </row>
    <row r="4">
      <c r="A4" t="inlineStr">
        <is>
          <t>TASK-003</t>
        </is>
      </c>
      <c r="B4" t="inlineStr">
        <is>
          <t>技能评估算法</t>
        </is>
      </c>
      <c r="C4" t="inlineStr">
        <is>
          <t>REQ-003</t>
        </is>
      </c>
      <c r="D4" t="inlineStr">
        <is>
          <t>设计技能评估算法和认证流程</t>
        </is>
      </c>
      <c r="E4" t="n">
        <v>32</v>
      </c>
      <c r="F4" t="n">
        <v>0</v>
      </c>
      <c r="G4" t="inlineStr">
        <is>
          <t>王后端</t>
        </is>
      </c>
      <c r="H4" t="inlineStr">
        <is>
          <t>待开始</t>
        </is>
      </c>
    </row>
    <row r="5">
      <c r="A5" t="inlineStr">
        <is>
          <t>TASK-004</t>
        </is>
      </c>
      <c r="B5" t="inlineStr">
        <is>
          <t>挑战系统设计</t>
        </is>
      </c>
      <c r="C5" t="inlineStr">
        <is>
          <t>REQ-004</t>
        </is>
      </c>
      <c r="D5" t="inlineStr">
        <is>
          <t>设计挑战任务的创建和管理机制</t>
        </is>
      </c>
      <c r="E5" t="n">
        <v>20</v>
      </c>
      <c r="F5" t="n">
        <v>0</v>
      </c>
      <c r="G5" t="inlineStr">
        <is>
          <t>张开发</t>
        </is>
      </c>
      <c r="H5" t="inlineStr">
        <is>
          <t>设计中</t>
        </is>
      </c>
    </row>
    <row r="6">
      <c r="A6" t="inlineStr">
        <is>
          <t>TASK-005</t>
        </is>
      </c>
      <c r="B6" t="inlineStr">
        <is>
          <t>知识库数据模型</t>
        </is>
      </c>
      <c r="C6" t="inlineStr">
        <is>
          <t>REQ-005</t>
        </is>
      </c>
      <c r="D6" t="inlineStr">
        <is>
          <t>设计知识库的数据结构和存储方案</t>
        </is>
      </c>
      <c r="E6" t="n">
        <v>12</v>
      </c>
      <c r="F6" t="n">
        <v>0</v>
      </c>
      <c r="G6" t="inlineStr">
        <is>
          <t>王后端</t>
        </is>
      </c>
      <c r="H6" t="inlineStr">
        <is>
          <t>待开始</t>
        </is>
      </c>
    </row>
    <row r="7">
      <c r="A7" t="inlineStr">
        <is>
          <t>TASK-006</t>
        </is>
      </c>
      <c r="B7" t="inlineStr">
        <is>
          <t>用户管理界面</t>
        </is>
      </c>
      <c r="C7" t="inlineStr">
        <is>
          <t>REQ-006</t>
        </is>
      </c>
      <c r="D7" t="inlineStr">
        <is>
          <t>开发用户信息管理的后台界面</t>
        </is>
      </c>
      <c r="E7" t="n">
        <v>18</v>
      </c>
      <c r="F7" t="n">
        <v>15</v>
      </c>
      <c r="G7" t="inlineStr">
        <is>
          <t>李前端</t>
        </is>
      </c>
      <c r="H7" t="inlineStr">
        <is>
          <t>进行中</t>
        </is>
      </c>
    </row>
    <row r="8">
      <c r="A8" t="inlineStr">
        <is>
          <t>TASK-007</t>
        </is>
      </c>
      <c r="B8" t="inlineStr">
        <is>
          <t>任务审核流程</t>
        </is>
      </c>
      <c r="C8" t="inlineStr">
        <is>
          <t>REQ-007</t>
        </is>
      </c>
      <c r="D8" t="inlineStr">
        <is>
          <t>实现任务发布、审核、状态管理流程</t>
        </is>
      </c>
      <c r="E8" t="n">
        <v>22</v>
      </c>
      <c r="F8" t="n">
        <v>18</v>
      </c>
      <c r="G8" t="inlineStr">
        <is>
          <t>王后端</t>
        </is>
      </c>
      <c r="H8" t="inlineStr">
        <is>
          <t>进行中</t>
        </is>
      </c>
    </row>
    <row r="9">
      <c r="A9" t="inlineStr">
        <is>
          <t>TASK-008</t>
        </is>
      </c>
      <c r="B9" t="inlineStr">
        <is>
          <t>内容编辑器</t>
        </is>
      </c>
      <c r="C9" t="inlineStr">
        <is>
          <t>REQ-008</t>
        </is>
      </c>
      <c r="D9" t="inlineStr">
        <is>
          <t>开发富文本编辑器和内容管理功能</t>
        </is>
      </c>
      <c r="E9" t="n">
        <v>16</v>
      </c>
      <c r="F9" t="n">
        <v>0</v>
      </c>
      <c r="G9" t="inlineStr">
        <is>
          <t>李前端</t>
        </is>
      </c>
      <c r="H9" t="inlineStr">
        <is>
          <t>待开始</t>
        </is>
      </c>
    </row>
    <row r="10">
      <c r="A10" t="inlineStr">
        <is>
          <t>TASK-009</t>
        </is>
      </c>
      <c r="B10" t="inlineStr">
        <is>
          <t>评论系统</t>
        </is>
      </c>
      <c r="C10" t="inlineStr">
        <is>
          <t>REQ-009</t>
        </is>
      </c>
      <c r="D10" t="inlineStr">
        <is>
          <t>实现文章评论、点赞、回复功能</t>
        </is>
      </c>
      <c r="E10" t="n">
        <v>14</v>
      </c>
      <c r="F10" t="n">
        <v>0</v>
      </c>
      <c r="G10" t="inlineStr">
        <is>
          <t>张开发</t>
        </is>
      </c>
      <c r="H10" t="inlineStr">
        <is>
          <t>待开始</t>
        </is>
      </c>
    </row>
    <row r="11">
      <c r="A11" t="inlineStr">
        <is>
          <t>TASK-010</t>
        </is>
      </c>
      <c r="B11" t="inlineStr">
        <is>
          <t>数据统计API</t>
        </is>
      </c>
      <c r="C11" t="inlineStr">
        <is>
          <t>REQ-010</t>
        </is>
      </c>
      <c r="D11" t="inlineStr">
        <is>
          <t>开发用户行为和平台数据统计接口</t>
        </is>
      </c>
      <c r="E11" t="n">
        <v>20</v>
      </c>
      <c r="F11" t="n">
        <v>0</v>
      </c>
      <c r="G11" t="inlineStr">
        <is>
          <t>王后端</t>
        </is>
      </c>
      <c r="H11" t="inlineStr">
        <is>
          <t>待开始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15" customWidth="1" min="4" max="4"/>
    <col width="15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0" customWidth="1" min="11" max="11"/>
  </cols>
  <sheetData>
    <row r="1">
      <c r="A1" s="1" t="inlineStr">
        <is>
          <t>任务ID</t>
        </is>
      </c>
      <c r="B1" s="1" t="inlineStr">
        <is>
          <t>任务名称</t>
        </is>
      </c>
      <c r="C1" s="1" t="inlineStr">
        <is>
          <t>乐观估算(小时)</t>
        </is>
      </c>
      <c r="D1" s="1" t="inlineStr">
        <is>
          <t>悲观估算(小时)</t>
        </is>
      </c>
      <c r="E1" s="1" t="inlineStr">
        <is>
          <t>最可能估算(小时)</t>
        </is>
      </c>
      <c r="F1" s="1" t="inlineStr">
        <is>
          <t>期望工时</t>
        </is>
      </c>
      <c r="G1" s="1" t="inlineStr">
        <is>
          <t>复杂度系数</t>
        </is>
      </c>
      <c r="H1" s="1" t="inlineStr">
        <is>
          <t>最终估算</t>
        </is>
      </c>
      <c r="I1" s="1" t="inlineStr">
        <is>
          <t>估算人</t>
        </is>
      </c>
      <c r="J1" s="1" t="inlineStr">
        <is>
          <t>估算时间</t>
        </is>
      </c>
      <c r="K1" s="1" t="inlineStr">
        <is>
          <t>备注</t>
        </is>
      </c>
    </row>
    <row r="2">
      <c r="A2" s="2" t="inlineStr">
        <is>
          <t>TASK-001</t>
        </is>
      </c>
      <c r="B2" s="2" t="inlineStr">
        <is>
          <t>用户登录界面设计</t>
        </is>
      </c>
      <c r="C2" s="2" t="n">
        <v>4</v>
      </c>
      <c r="D2" s="2" t="n">
        <v>8</v>
      </c>
      <c r="E2" s="2" t="n">
        <v>6</v>
      </c>
      <c r="F2" s="2">
        <f>(C2+4*E2+D2)/6</f>
        <v/>
      </c>
      <c r="G2" s="2" t="n">
        <v>1</v>
      </c>
      <c r="H2" s="2">
        <f>F2*G2</f>
        <v/>
      </c>
      <c r="I2" s="2" t="inlineStr">
        <is>
          <t>估算员A</t>
        </is>
      </c>
      <c r="J2" s="2" t="inlineStr">
        <is>
          <t>2024-01-15</t>
        </is>
      </c>
      <c r="K2" s="2" t="n"/>
    </row>
    <row r="3">
      <c r="A3" s="2" t="inlineStr">
        <is>
          <t>TASK-002</t>
        </is>
      </c>
      <c r="B3" s="2" t="inlineStr">
        <is>
          <t>登录API开发</t>
        </is>
      </c>
      <c r="C3" s="2" t="n">
        <v>8</v>
      </c>
      <c r="D3" s="2" t="n">
        <v>16</v>
      </c>
      <c r="E3" s="2" t="n">
        <v>12</v>
      </c>
      <c r="F3" s="2">
        <f>(C3+4*E3+D3)/6</f>
        <v/>
      </c>
      <c r="G3" s="2" t="n">
        <v>1.2</v>
      </c>
      <c r="H3" s="2">
        <f>F3*G3</f>
        <v/>
      </c>
      <c r="I3" s="2" t="inlineStr">
        <is>
          <t>估算员B</t>
        </is>
      </c>
      <c r="J3" s="2" t="inlineStr">
        <is>
          <t>2024-01-15</t>
        </is>
      </c>
      <c r="K3" s="2" t="n"/>
    </row>
    <row r="4">
      <c r="A4" s="2" t="inlineStr">
        <is>
          <t>TASK-003</t>
        </is>
      </c>
      <c r="B4" s="2" t="inlineStr">
        <is>
          <t>登录功能测试</t>
        </is>
      </c>
      <c r="C4" s="2" t="n">
        <v>3</v>
      </c>
      <c r="D4" s="2" t="n">
        <v>6</v>
      </c>
      <c r="E4" s="2" t="n">
        <v>4</v>
      </c>
      <c r="F4" s="2">
        <f>(C4+4*E4+D4)/6</f>
        <v/>
      </c>
      <c r="G4" s="2" t="n">
        <v>1</v>
      </c>
      <c r="H4" s="2">
        <f>F4*G4</f>
        <v/>
      </c>
      <c r="I4" s="2" t="inlineStr">
        <is>
          <t>估算员A</t>
        </is>
      </c>
      <c r="J4" s="2" t="inlineStr">
        <is>
          <t>2024-01-15</t>
        </is>
      </c>
      <c r="K4" s="2" t="n"/>
    </row>
    <row r="5">
      <c r="A5" s="2" t="inlineStr">
        <is>
          <t>TASK-004</t>
        </is>
      </c>
      <c r="B5" s="2" t="inlineStr">
        <is>
          <t>数据导出界面</t>
        </is>
      </c>
      <c r="C5" s="2" t="n">
        <v>3</v>
      </c>
      <c r="D5" s="2" t="n">
        <v>6</v>
      </c>
      <c r="E5" s="2" t="n">
        <v>4</v>
      </c>
      <c r="F5" s="2">
        <f>(C5+4*E5+D5)/6</f>
        <v/>
      </c>
      <c r="G5" s="2" t="n">
        <v>1</v>
      </c>
      <c r="H5" s="2">
        <f>F5*G5</f>
        <v/>
      </c>
      <c r="I5" s="2" t="inlineStr">
        <is>
          <t>估算员A</t>
        </is>
      </c>
      <c r="J5" s="2" t="inlineStr">
        <is>
          <t>2024-01-16</t>
        </is>
      </c>
      <c r="K5" s="2" t="n"/>
    </row>
    <row r="6">
      <c r="A6" s="2" t="inlineStr">
        <is>
          <t>TASK-005</t>
        </is>
      </c>
      <c r="B6" s="2" t="inlineStr">
        <is>
          <t>导出功能开发</t>
        </is>
      </c>
      <c r="C6" s="2" t="n">
        <v>6</v>
      </c>
      <c r="D6" s="2" t="n">
        <v>12</v>
      </c>
      <c r="E6" s="2" t="n">
        <v>8</v>
      </c>
      <c r="F6" s="2">
        <f>(C6+4*E6+D6)/6</f>
        <v/>
      </c>
      <c r="G6" s="2" t="n">
        <v>1.2</v>
      </c>
      <c r="H6" s="2">
        <f>F6*G6</f>
        <v/>
      </c>
      <c r="I6" s="2" t="inlineStr">
        <is>
          <t>估算员B</t>
        </is>
      </c>
      <c r="J6" s="2" t="inlineStr">
        <is>
          <t>2024-01-16</t>
        </is>
      </c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</row>
  </sheetData>
  <dataValidations count="1">
    <dataValidation sqref="G2:G1000" showDropDown="0" showInputMessage="0" showErrorMessage="0" allowBlank="0" type="list">
      <formula1>"0.8,1.0,1.2,1.5,2.0"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0" customWidth="1" min="7" max="7"/>
    <col width="12" customWidth="1" min="8" max="8"/>
    <col width="10" customWidth="1" min="9" max="9"/>
    <col width="10" customWidth="1" min="10" max="10"/>
    <col width="10" customWidth="1" min="11" max="11"/>
    <col width="20" customWidth="1" min="12" max="12"/>
  </cols>
  <sheetData>
    <row r="1">
      <c r="A1" s="1" t="inlineStr">
        <is>
          <t>任务ID</t>
        </is>
      </c>
      <c r="B1" s="1" t="inlineStr">
        <is>
          <t>任务名称</t>
        </is>
      </c>
      <c r="C1" s="1" t="inlineStr">
        <is>
          <t>计划开始时间</t>
        </is>
      </c>
      <c r="D1" s="1" t="inlineStr">
        <is>
          <t>计划结束时间</t>
        </is>
      </c>
      <c r="E1" s="1" t="inlineStr">
        <is>
          <t>实际开始时间</t>
        </is>
      </c>
      <c r="F1" s="1" t="inlineStr">
        <is>
          <t>实际结束时间</t>
        </is>
      </c>
      <c r="G1" s="1" t="inlineStr">
        <is>
          <t>进度(%)</t>
        </is>
      </c>
      <c r="H1" s="1" t="inlineStr">
        <is>
          <t>状态</t>
        </is>
      </c>
      <c r="I1" s="1" t="inlineStr">
        <is>
          <t>预估工时</t>
        </is>
      </c>
      <c r="J1" s="1" t="inlineStr">
        <is>
          <t>实际工时</t>
        </is>
      </c>
      <c r="K1" s="1" t="inlineStr">
        <is>
          <t>工时偏差</t>
        </is>
      </c>
      <c r="L1" s="1" t="inlineStr">
        <is>
          <t>备注</t>
        </is>
      </c>
    </row>
    <row r="2">
      <c r="A2" s="2" t="inlineStr">
        <is>
          <t>TASK-001</t>
        </is>
      </c>
      <c r="B2" s="2" t="inlineStr">
        <is>
          <t>用户登录界面设计</t>
        </is>
      </c>
      <c r="C2" s="2" t="inlineStr">
        <is>
          <t>2024-01-20</t>
        </is>
      </c>
      <c r="D2" s="2" t="inlineStr">
        <is>
          <t>2024-01-22</t>
        </is>
      </c>
      <c r="E2" s="2" t="inlineStr">
        <is>
          <t>2024-01-20</t>
        </is>
      </c>
      <c r="F2" s="2" t="inlineStr">
        <is>
          <t>2024-01-21</t>
        </is>
      </c>
      <c r="G2" s="2" t="n">
        <v>100</v>
      </c>
      <c r="H2" s="2" t="inlineStr">
        <is>
          <t>已完成</t>
        </is>
      </c>
      <c r="I2" s="2" t="n">
        <v>6</v>
      </c>
      <c r="J2" s="2" t="n">
        <v>5</v>
      </c>
      <c r="K2" s="2">
        <f>IF(J2&gt;0,(J2-I2)/I2,"")</f>
        <v/>
      </c>
      <c r="L2" s="2" t="inlineStr">
        <is>
          <t>提前完成</t>
        </is>
      </c>
    </row>
    <row r="3">
      <c r="A3" s="2" t="inlineStr">
        <is>
          <t>TASK-002</t>
        </is>
      </c>
      <c r="B3" s="2" t="inlineStr">
        <is>
          <t>登录API开发</t>
        </is>
      </c>
      <c r="C3" s="2" t="inlineStr">
        <is>
          <t>2024-01-22</t>
        </is>
      </c>
      <c r="D3" s="2" t="inlineStr">
        <is>
          <t>2024-01-26</t>
        </is>
      </c>
      <c r="E3" s="2" t="inlineStr">
        <is>
          <t>2024-01-22</t>
        </is>
      </c>
      <c r="F3" s="2" t="inlineStr"/>
      <c r="G3" s="2" t="n">
        <v>75</v>
      </c>
      <c r="H3" s="2" t="inlineStr">
        <is>
          <t>进行中</t>
        </is>
      </c>
      <c r="I3" s="2" t="n">
        <v>14.4</v>
      </c>
      <c r="J3" s="2" t="n">
        <v>12</v>
      </c>
      <c r="K3" s="2">
        <f>IF(J3&gt;0,(J3-I3)/I3,"")</f>
        <v/>
      </c>
      <c r="L3" s="2" t="inlineStr">
        <is>
          <t>按计划进行</t>
        </is>
      </c>
    </row>
    <row r="4">
      <c r="A4" s="2" t="inlineStr">
        <is>
          <t>TASK-003</t>
        </is>
      </c>
      <c r="B4" s="2" t="inlineStr">
        <is>
          <t>登录功能测试</t>
        </is>
      </c>
      <c r="C4" s="2" t="inlineStr">
        <is>
          <t>2024-01-26</t>
        </is>
      </c>
      <c r="D4" s="2" t="inlineStr">
        <is>
          <t>2024-01-28</t>
        </is>
      </c>
      <c r="E4" s="2" t="inlineStr"/>
      <c r="F4" s="2" t="inlineStr"/>
      <c r="G4" s="2" t="n">
        <v>0</v>
      </c>
      <c r="H4" s="2" t="inlineStr">
        <is>
          <t>未开始</t>
        </is>
      </c>
      <c r="I4" s="2" t="n">
        <v>4</v>
      </c>
      <c r="J4" s="2" t="n">
        <v>0</v>
      </c>
      <c r="K4" s="2">
        <f>IF(J4&gt;0,(J4-I4)/I4,"")</f>
        <v/>
      </c>
      <c r="L4" s="2" t="inlineStr">
        <is>
          <t>等待开发完成</t>
        </is>
      </c>
    </row>
    <row r="5">
      <c r="A5" s="2" t="inlineStr">
        <is>
          <t>TASK-004</t>
        </is>
      </c>
      <c r="B5" s="2" t="inlineStr">
        <is>
          <t>数据导出界面</t>
        </is>
      </c>
      <c r="C5" s="2" t="inlineStr">
        <is>
          <t>2024-01-25</t>
        </is>
      </c>
      <c r="D5" s="2" t="inlineStr">
        <is>
          <t>2024-01-27</t>
        </is>
      </c>
      <c r="E5" s="2" t="inlineStr"/>
      <c r="F5" s="2" t="inlineStr"/>
      <c r="G5" s="2" t="n">
        <v>0</v>
      </c>
      <c r="H5" s="2" t="inlineStr">
        <is>
          <t>未开始</t>
        </is>
      </c>
      <c r="I5" s="2" t="n">
        <v>4</v>
      </c>
      <c r="J5" s="2" t="n">
        <v>0</v>
      </c>
      <c r="K5" s="2">
        <f>IF(J5&gt;0,(J5-I5)/I5,"")</f>
        <v/>
      </c>
      <c r="L5" s="2" t="inlineStr"/>
    </row>
    <row r="6">
      <c r="A6" s="2" t="inlineStr">
        <is>
          <t>TASK-005</t>
        </is>
      </c>
      <c r="B6" s="2" t="inlineStr">
        <is>
          <t>导出功能开发</t>
        </is>
      </c>
      <c r="C6" s="2" t="inlineStr">
        <is>
          <t>2024-01-27</t>
        </is>
      </c>
      <c r="D6" s="2" t="inlineStr">
        <is>
          <t>2024-01-31</t>
        </is>
      </c>
      <c r="E6" s="2" t="inlineStr"/>
      <c r="F6" s="2" t="inlineStr"/>
      <c r="G6" s="2" t="n">
        <v>0</v>
      </c>
      <c r="H6" s="2" t="inlineStr">
        <is>
          <t>未开始</t>
        </is>
      </c>
      <c r="I6" s="2" t="n">
        <v>9.6</v>
      </c>
      <c r="J6" s="2" t="n">
        <v>0</v>
      </c>
      <c r="K6" s="2">
        <f>IF(J6&gt;0,(J6-I6)/I6,"")</f>
        <v/>
      </c>
      <c r="L6" s="2" t="inlineStr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</row>
  </sheetData>
  <conditionalFormatting sqref="G2:G1000">
    <cfRule type="colorScale" priority="1">
      <colorScale>
        <cfvo type="num" val="0"/>
        <cfvo type="num" val="50"/>
        <cfvo type="num" val="100"/>
        <color rgb="00FF6B6B"/>
        <color rgb="00FFE66D"/>
        <color rgb="004ECDC4"/>
      </colorScale>
    </cfRule>
  </conditionalFormatting>
  <conditionalFormatting sqref="K2:K1000">
    <cfRule type="cellIs" priority="2" operator="greaterThan" dxfId="4">
      <formula>0.2</formula>
    </cfRule>
  </conditionalFormatting>
  <dataValidations count="1">
    <dataValidation sqref="H2:H1000" showDropDown="0" showInputMessage="0" showErrorMessage="0" allowBlank="0" type="list">
      <formula1>"未开始,进行中,已完成,已取消,阻塞,延期"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30" customWidth="1" min="4" max="4"/>
    <col width="10" customWidth="1" min="5" max="5"/>
    <col width="10" customWidth="1" min="6" max="6"/>
    <col width="12" customWidth="1" min="7" max="7"/>
    <col width="12" customWidth="1" min="8" max="8"/>
    <col width="15" customWidth="1" min="9" max="9"/>
    <col width="20" customWidth="1" min="10" max="10"/>
  </cols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关联任务ID</t>
        </is>
      </c>
      <c r="D1" s="1" t="inlineStr">
        <is>
          <t>工作内容</t>
        </is>
      </c>
      <c r="E1" s="1" t="inlineStr">
        <is>
          <t>计划工时</t>
        </is>
      </c>
      <c r="F1" s="1" t="inlineStr">
        <is>
          <t>实际工时</t>
        </is>
      </c>
      <c r="G1" s="1" t="inlineStr">
        <is>
          <t>完成情况</t>
        </is>
      </c>
      <c r="H1" s="1" t="inlineStr">
        <is>
          <t>工作地点</t>
        </is>
      </c>
      <c r="I1" s="1" t="inlineStr">
        <is>
          <t>参与人员</t>
        </is>
      </c>
      <c r="J1" s="1" t="inlineStr">
        <is>
          <t>备注</t>
        </is>
      </c>
    </row>
    <row r="2">
      <c r="A2" s="2" t="inlineStr">
        <is>
          <t>2025-08-19</t>
        </is>
      </c>
      <c r="B2" s="2" t="inlineStr">
        <is>
          <t>上午</t>
        </is>
      </c>
      <c r="C2" s="2" t="inlineStr">
        <is>
          <t>TASK-001</t>
        </is>
      </c>
      <c r="D2" s="2" t="inlineStr">
        <is>
          <t>完成登录界面设计</t>
        </is>
      </c>
      <c r="E2" s="2" t="n">
        <v>4</v>
      </c>
      <c r="F2" s="2" t="n">
        <v>3</v>
      </c>
      <c r="G2" s="2" t="inlineStr">
        <is>
          <t>已完成</t>
        </is>
      </c>
      <c r="H2" s="2" t="inlineStr">
        <is>
          <t>办公室</t>
        </is>
      </c>
      <c r="I2" s="2" t="inlineStr">
        <is>
          <t>设计师A</t>
        </is>
      </c>
      <c r="J2" s="2" t="inlineStr"/>
    </row>
    <row r="3">
      <c r="A3" s="2" t="inlineStr">
        <is>
          <t>2025-08-20</t>
        </is>
      </c>
      <c r="B3" s="2" t="inlineStr">
        <is>
          <t>全天</t>
        </is>
      </c>
      <c r="C3" s="2" t="inlineStr">
        <is>
          <t>TASK-002</t>
        </is>
      </c>
      <c r="D3" s="2" t="inlineStr">
        <is>
          <t>开发登录API</t>
        </is>
      </c>
      <c r="E3" s="2" t="n">
        <v>8</v>
      </c>
      <c r="F3" s="2" t="n">
        <v>6</v>
      </c>
      <c r="G3" s="2" t="inlineStr">
        <is>
          <t>进行中</t>
        </is>
      </c>
      <c r="H3" s="2" t="inlineStr">
        <is>
          <t>家里</t>
        </is>
      </c>
      <c r="I3" s="2" t="inlineStr">
        <is>
          <t>开发者A</t>
        </is>
      </c>
      <c r="J3" s="2" t="inlineStr"/>
    </row>
    <row r="4">
      <c r="A4" s="2" t="inlineStr">
        <is>
          <t>2025-08-21</t>
        </is>
      </c>
      <c r="B4" s="2" t="inlineStr">
        <is>
          <t>上午</t>
        </is>
      </c>
      <c r="C4" s="2" t="inlineStr">
        <is>
          <t>TASK-003</t>
        </is>
      </c>
      <c r="D4" s="2" t="inlineStr">
        <is>
          <t>测试登录功能</t>
        </is>
      </c>
      <c r="E4" s="2" t="n">
        <v>4</v>
      </c>
      <c r="F4" s="2" t="n">
        <v>0</v>
      </c>
      <c r="G4" s="2" t="inlineStr">
        <is>
          <t>未开始</t>
        </is>
      </c>
      <c r="H4" s="2" t="inlineStr">
        <is>
          <t>办公室</t>
        </is>
      </c>
      <c r="I4" s="2" t="inlineStr">
        <is>
          <t>测试员A</t>
        </is>
      </c>
      <c r="J4" s="2" t="inlineStr"/>
    </row>
    <row r="5">
      <c r="A5" s="2" t="inlineStr">
        <is>
          <t>2025-08-22</t>
        </is>
      </c>
      <c r="B5" s="2" t="inlineStr">
        <is>
          <t>下午</t>
        </is>
      </c>
      <c r="C5" s="2" t="inlineStr">
        <is>
          <t>TASK-004</t>
        </is>
      </c>
      <c r="D5" s="2" t="inlineStr">
        <is>
          <t>设计导出界面</t>
        </is>
      </c>
      <c r="E5" s="2" t="n">
        <v>4</v>
      </c>
      <c r="F5" s="2" t="n">
        <v>0</v>
      </c>
      <c r="G5" s="2" t="inlineStr">
        <is>
          <t>未开始</t>
        </is>
      </c>
      <c r="H5" s="2" t="inlineStr">
        <is>
          <t>办公室</t>
        </is>
      </c>
      <c r="I5" s="2" t="inlineStr">
        <is>
          <t>设计师A</t>
        </is>
      </c>
      <c r="J5" s="2" t="inlineStr"/>
    </row>
    <row r="6">
      <c r="A6" s="2" t="inlineStr">
        <is>
          <t>2025-08-23</t>
        </is>
      </c>
      <c r="B6" s="2" t="inlineStr">
        <is>
          <t>全天</t>
        </is>
      </c>
      <c r="C6" s="2" t="inlineStr">
        <is>
          <t>TASK-005</t>
        </is>
      </c>
      <c r="D6" s="2" t="inlineStr">
        <is>
          <t>开发导出功能</t>
        </is>
      </c>
      <c r="E6" s="2" t="n">
        <v>8</v>
      </c>
      <c r="F6" s="2" t="n">
        <v>0</v>
      </c>
      <c r="G6" s="2" t="inlineStr">
        <is>
          <t>未开始</t>
        </is>
      </c>
      <c r="H6" s="2" t="inlineStr">
        <is>
          <t>家里</t>
        </is>
      </c>
      <c r="I6" s="2" t="inlineStr">
        <is>
          <t>开发者B</t>
        </is>
      </c>
      <c r="J6" s="2" t="inlineStr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dataValidations count="3">
    <dataValidation sqref="B2:B1000" showDropDown="0" showInputMessage="0" showErrorMessage="0" allowBlank="0" type="list">
      <formula1>"上午,下午,晚上,全天"</formula1>
    </dataValidation>
    <dataValidation sqref="G2:G1000" showDropDown="0" showInputMessage="0" showErrorMessage="0" allowBlank="0" type="list">
      <formula1>"已完成,进行中,未开始,取消"</formula1>
    </dataValidation>
    <dataValidation sqref="H2:H1000" showDropDown="0" showInputMessage="0" showErrorMessage="0" allowBlank="0" type="list">
      <formula1>"办公室,家里,客户现场,其他"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0" customWidth="1" min="3" max="3"/>
    <col width="15" customWidth="1" min="4" max="4"/>
    <col width="15" customWidth="1" min="5" max="5"/>
    <col width="12" customWidth="1" min="6" max="6"/>
    <col width="25" customWidth="1" min="7" max="7"/>
    <col width="12" customWidth="1" min="8" max="8"/>
    <col width="15" customWidth="1" min="9" max="9"/>
    <col width="20" customWidth="1" min="10" max="10"/>
  </cols>
  <sheetData>
    <row r="1">
      <c r="A1" s="1" t="inlineStr">
        <is>
          <t>里程碑ID</t>
        </is>
      </c>
      <c r="B1" s="1" t="inlineStr">
        <is>
          <t>里程碑名称</t>
        </is>
      </c>
      <c r="C1" s="1" t="inlineStr">
        <is>
          <t>描述</t>
        </is>
      </c>
      <c r="D1" s="1" t="inlineStr">
        <is>
          <t>计划完成时间</t>
        </is>
      </c>
      <c r="E1" s="1" t="inlineStr">
        <is>
          <t>实际完成时间</t>
        </is>
      </c>
      <c r="F1" s="1" t="inlineStr">
        <is>
          <t>状态</t>
        </is>
      </c>
      <c r="G1" s="1" t="inlineStr">
        <is>
          <t>完成标准</t>
        </is>
      </c>
      <c r="H1" s="1" t="inlineStr">
        <is>
          <t>验收人</t>
        </is>
      </c>
      <c r="I1" s="1" t="inlineStr">
        <is>
          <t>关联需求</t>
        </is>
      </c>
      <c r="J1" s="1" t="inlineStr">
        <is>
          <t>备注</t>
        </is>
      </c>
    </row>
    <row r="2">
      <c r="A2" s="2" t="inlineStr">
        <is>
          <t>MS-001</t>
        </is>
      </c>
      <c r="B2" s="2" t="inlineStr">
        <is>
          <t>用户认证模块完成</t>
        </is>
      </c>
      <c r="C2" s="2" t="inlineStr">
        <is>
          <t>完成用户登录、注册、权限验证功能</t>
        </is>
      </c>
      <c r="D2" s="2" t="inlineStr">
        <is>
          <t>2024-02-15</t>
        </is>
      </c>
      <c r="E2" s="2" t="inlineStr">
        <is>
          <t>2024-02-10</t>
        </is>
      </c>
      <c r="F2" s="2" t="inlineStr">
        <is>
          <t>已完成</t>
        </is>
      </c>
      <c r="G2" s="2" t="inlineStr">
        <is>
          <t>所有登录相关功能测试通过</t>
        </is>
      </c>
      <c r="H2" s="2" t="inlineStr">
        <is>
          <t>产品经理</t>
        </is>
      </c>
      <c r="I2" s="2" t="inlineStr">
        <is>
          <t>REQ-001</t>
        </is>
      </c>
      <c r="J2" s="2" t="inlineStr">
        <is>
          <t>提前完成</t>
        </is>
      </c>
    </row>
    <row r="3">
      <c r="A3" s="2" t="inlineStr">
        <is>
          <t>MS-002</t>
        </is>
      </c>
      <c r="B3" s="2" t="inlineStr">
        <is>
          <t>数据管理模块完成</t>
        </is>
      </c>
      <c r="C3" s="2" t="inlineStr">
        <is>
          <t>完成数据导入、导出、查询功能</t>
        </is>
      </c>
      <c r="D3" s="2" t="inlineStr">
        <is>
          <t>2024-03-01</t>
        </is>
      </c>
      <c r="E3" s="2" t="inlineStr"/>
      <c r="F3" s="2" t="inlineStr">
        <is>
          <t>进行中</t>
        </is>
      </c>
      <c r="G3" s="2" t="inlineStr">
        <is>
          <t>数据操作功能测试通过</t>
        </is>
      </c>
      <c r="H3" s="2" t="inlineStr">
        <is>
          <t>产品经理</t>
        </is>
      </c>
      <c r="I3" s="2" t="inlineStr">
        <is>
          <t>REQ-002</t>
        </is>
      </c>
      <c r="J3" s="2" t="inlineStr"/>
    </row>
    <row r="4">
      <c r="A4" s="2" t="inlineStr">
        <is>
          <t>MS-003</t>
        </is>
      </c>
      <c r="B4" s="2" t="inlineStr">
        <is>
          <t>系统性能优化完成</t>
        </is>
      </c>
      <c r="C4" s="2" t="inlineStr">
        <is>
          <t>完成系统性能优化和监控</t>
        </is>
      </c>
      <c r="D4" s="2" t="inlineStr">
        <is>
          <t>2024-03-15</t>
        </is>
      </c>
      <c r="E4" s="2" t="inlineStr"/>
      <c r="F4" s="2" t="inlineStr">
        <is>
          <t>未开始</t>
        </is>
      </c>
      <c r="G4" s="2" t="inlineStr">
        <is>
          <t>性能指标达到预期</t>
        </is>
      </c>
      <c r="H4" s="2" t="inlineStr">
        <is>
          <t>技术负责人</t>
        </is>
      </c>
      <c r="I4" s="2" t="inlineStr">
        <is>
          <t>REQ-003</t>
        </is>
      </c>
      <c r="J4" s="2" t="inlineStr"/>
    </row>
    <row r="5">
      <c r="A5" s="2" t="inlineStr">
        <is>
          <t>MS-004</t>
        </is>
      </c>
      <c r="B5" s="2" t="inlineStr">
        <is>
          <t>MVP版本发布</t>
        </is>
      </c>
      <c r="C5" s="2" t="inlineStr">
        <is>
          <t>完成最小可行产品版本</t>
        </is>
      </c>
      <c r="D5" s="2" t="inlineStr">
        <is>
          <t>2024-04-01</t>
        </is>
      </c>
      <c r="E5" s="2" t="inlineStr"/>
      <c r="F5" s="2" t="inlineStr">
        <is>
          <t>未开始</t>
        </is>
      </c>
      <c r="G5" s="2" t="inlineStr">
        <is>
          <t>核心功能可用</t>
        </is>
      </c>
      <c r="H5" s="2" t="inlineStr">
        <is>
          <t>项目经理</t>
        </is>
      </c>
      <c r="I5" s="2" t="inlineStr">
        <is>
          <t>REQ-001,REQ-002</t>
        </is>
      </c>
      <c r="J5" s="2" t="inlineStr"/>
    </row>
    <row r="6">
      <c r="A6" s="2">
        <f>IF(B6&lt;&gt;"","MS-"&amp;TEXT(ROW()-1,"000"),"")</f>
        <v/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>
      <c r="A7" s="2">
        <f>IF(B7&lt;&gt;"","MS-"&amp;TEXT(ROW()-1,"000"),"")</f>
        <v/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</row>
    <row r="8">
      <c r="A8" s="2">
        <f>IF(B8&lt;&gt;"","MS-"&amp;TEXT(ROW()-1,"000"),"")</f>
        <v/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</row>
    <row r="9">
      <c r="A9" s="2">
        <f>IF(B9&lt;&gt;"","MS-"&amp;TEXT(ROW()-1,"000"),"")</f>
        <v/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>
        <f>IF(B10&lt;&gt;"","MS-"&amp;TEXT(ROW()-1,"000"),"")</f>
        <v/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>
        <f>IF(B11&lt;&gt;"","MS-"&amp;TEXT(ROW()-1,"000"),"")</f>
        <v/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>
        <f>IF(B12&lt;&gt;"","MS-"&amp;TEXT(ROW()-1,"000"),"")</f>
        <v/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2">
        <f>IF(B13&lt;&gt;"","MS-"&amp;TEXT(ROW()-1,"000"),"")</f>
        <v/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2">
        <f>IF(B14&lt;&gt;"","MS-"&amp;TEXT(ROW()-1,"000"),"")</f>
        <v/>
      </c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</row>
    <row r="15">
      <c r="A15" s="2">
        <f>IF(B15&lt;&gt;"","MS-"&amp;TEXT(ROW()-1,"000"),"")</f>
        <v/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</row>
    <row r="16">
      <c r="A16" s="2">
        <f>IF(B16&lt;&gt;"","MS-"&amp;TEXT(ROW()-1,"000"),"")</f>
        <v/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</row>
    <row r="17">
      <c r="A17" s="2">
        <f>IF(B17&lt;&gt;"","MS-"&amp;TEXT(ROW()-1,"000"),"")</f>
        <v/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  <row r="18">
      <c r="A18" s="2">
        <f>IF(B18&lt;&gt;"","MS-"&amp;TEXT(ROW()-1,"000"),"")</f>
        <v/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</row>
    <row r="19">
      <c r="A19" s="2">
        <f>IF(B19&lt;&gt;"","MS-"&amp;TEXT(ROW()-1,"000"),"")</f>
        <v/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</row>
    <row r="20">
      <c r="A20" s="2">
        <f>IF(B20&lt;&gt;"","MS-"&amp;TEXT(ROW()-1,"000"),"")</f>
        <v/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</row>
  </sheetData>
  <dataValidations count="1">
    <dataValidation sqref="F2:F1000" showDropDown="0" showInputMessage="0" showErrorMessage="0" allowBlank="0" type="list">
      <formula1>"未开始,进行中,已完成,延期"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风险ID</t>
        </is>
      </c>
      <c r="B1" s="7" t="inlineStr">
        <is>
          <t>风险描述</t>
        </is>
      </c>
      <c r="C1" s="7" t="inlineStr">
        <is>
          <t>风险类型</t>
        </is>
      </c>
      <c r="D1" s="7" t="inlineStr">
        <is>
          <t>发生概率</t>
        </is>
      </c>
      <c r="E1" s="7" t="inlineStr">
        <is>
          <t>影响程度</t>
        </is>
      </c>
      <c r="F1" s="7" t="inlineStr">
        <is>
          <t>风险等级</t>
        </is>
      </c>
      <c r="G1" s="7" t="inlineStr">
        <is>
          <t>应对策略</t>
        </is>
      </c>
      <c r="H1" s="7" t="inlineStr">
        <is>
          <t>负责人</t>
        </is>
      </c>
      <c r="I1" s="7" t="inlineStr">
        <is>
          <t>状态</t>
        </is>
      </c>
    </row>
    <row r="2">
      <c r="A2" t="inlineStr">
        <is>
          <t>RISK-001</t>
        </is>
      </c>
      <c r="B2" t="inlineStr">
        <is>
          <t>技术栈学习成本高</t>
        </is>
      </c>
      <c r="C2" t="inlineStr">
        <is>
          <t>技术风险</t>
        </is>
      </c>
      <c r="D2" t="inlineStr">
        <is>
          <t>中</t>
        </is>
      </c>
      <c r="E2" t="inlineStr">
        <is>
          <t>中</t>
        </is>
      </c>
      <c r="F2" t="inlineStr">
        <is>
          <t>中</t>
        </is>
      </c>
      <c r="G2" t="inlineStr">
        <is>
          <t>提前学习，技术调研，寻求技术支持</t>
        </is>
      </c>
      <c r="H2" t="inlineStr">
        <is>
          <t>技术负责人</t>
        </is>
      </c>
      <c r="I2" t="inlineStr">
        <is>
          <t>监控中</t>
        </is>
      </c>
    </row>
    <row r="3">
      <c r="A3" t="inlineStr">
        <is>
          <t>RISK-002</t>
        </is>
      </c>
      <c r="B3" t="inlineStr">
        <is>
          <t>用户需求变更频繁</t>
        </is>
      </c>
      <c r="C3" t="inlineStr">
        <is>
          <t>需求风险</t>
        </is>
      </c>
      <c r="D3" t="inlineStr">
        <is>
          <t>高</t>
        </is>
      </c>
      <c r="E3" t="inlineStr">
        <is>
          <t>高</t>
        </is>
      </c>
      <c r="F3" t="inlineStr">
        <is>
          <t>高</t>
        </is>
      </c>
      <c r="G3" t="inlineStr">
        <is>
          <t>加强需求沟通，建立变更流程</t>
        </is>
      </c>
      <c r="H3" t="inlineStr">
        <is>
          <t>产品经理</t>
        </is>
      </c>
      <c r="I3" t="inlineStr">
        <is>
          <t>已发生</t>
        </is>
      </c>
    </row>
    <row r="4">
      <c r="A4" t="inlineStr">
        <is>
          <t>RISK-003</t>
        </is>
      </c>
      <c r="B4" t="inlineStr">
        <is>
          <t>开发人员不足</t>
        </is>
      </c>
      <c r="C4" t="inlineStr">
        <is>
          <t>资源风险</t>
        </is>
      </c>
      <c r="D4" t="inlineStr">
        <is>
          <t>中</t>
        </is>
      </c>
      <c r="E4" t="inlineStr">
        <is>
          <t>高</t>
        </is>
      </c>
      <c r="F4" t="inlineStr">
        <is>
          <t>高</t>
        </is>
      </c>
      <c r="G4" t="inlineStr">
        <is>
          <t>合理安排开发计划，考虑外包</t>
        </is>
      </c>
      <c r="H4" t="inlineStr">
        <is>
          <t>项目经理</t>
        </is>
      </c>
      <c r="I4" t="inlineStr">
        <is>
          <t>监控中</t>
        </is>
      </c>
    </row>
    <row r="5">
      <c r="A5" t="inlineStr">
        <is>
          <t>RISK-004</t>
        </is>
      </c>
      <c r="B5" t="inlineStr">
        <is>
          <t>第三方服务依赖</t>
        </is>
      </c>
      <c r="C5" t="inlineStr">
        <is>
          <t>技术风险</t>
        </is>
      </c>
      <c r="D5" t="inlineStr">
        <is>
          <t>低</t>
        </is>
      </c>
      <c r="E5" t="inlineStr">
        <is>
          <t>中</t>
        </is>
      </c>
      <c r="F5" t="inlineStr">
        <is>
          <t>低</t>
        </is>
      </c>
      <c r="G5" t="inlineStr">
        <is>
          <t>选择稳定服务商，准备备选方案</t>
        </is>
      </c>
      <c r="H5" t="inlineStr">
        <is>
          <t>技术负责人</t>
        </is>
      </c>
      <c r="I5" t="inlineStr">
        <is>
          <t>监控中</t>
        </is>
      </c>
    </row>
    <row r="6">
      <c r="A6" t="inlineStr">
        <is>
          <t>RISK-005</t>
        </is>
      </c>
      <c r="B6" t="inlineStr">
        <is>
          <t>数据安全风险</t>
        </is>
      </c>
      <c r="C6" t="inlineStr">
        <is>
          <t>安全风险</t>
        </is>
      </c>
      <c r="D6" t="inlineStr">
        <is>
          <t>低</t>
        </is>
      </c>
      <c r="E6" t="inlineStr">
        <is>
          <t>高</t>
        </is>
      </c>
      <c r="F6" t="inlineStr">
        <is>
          <t>中</t>
        </is>
      </c>
      <c r="G6" t="inlineStr">
        <is>
          <t>加强安全设计，定期安全审计</t>
        </is>
      </c>
      <c r="H6" t="inlineStr">
        <is>
          <t>安全负责人</t>
        </is>
      </c>
      <c r="I6" t="inlineStr">
        <is>
          <t>预防中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</cols>
  <sheetData>
    <row r="1">
      <c r="A1" s="3" t="inlineStr">
        <is>
          <t>项目统计报告</t>
        </is>
      </c>
    </row>
    <row r="5">
      <c r="A5" s="1" t="inlineStr">
        <is>
          <t>统计项目</t>
        </is>
      </c>
      <c r="B5" s="1" t="inlineStr">
        <is>
          <t>数值</t>
        </is>
      </c>
      <c r="C5" s="1" t="inlineStr">
        <is>
          <t>单位</t>
        </is>
      </c>
      <c r="D5" s="1" t="inlineStr">
        <is>
          <t>说明</t>
        </is>
      </c>
    </row>
    <row r="6">
      <c r="A6" s="2" t="inlineStr">
        <is>
          <t>需求总数</t>
        </is>
      </c>
      <c r="B6" s="2">
        <f>COUNTA(需求收集.B:B)-1</f>
        <v/>
      </c>
      <c r="C6" s="2" t="inlineStr">
        <is>
          <t>个</t>
        </is>
      </c>
      <c r="D6" s="2" t="inlineStr">
        <is>
          <t>已收集的需求总数</t>
        </is>
      </c>
    </row>
    <row r="7">
      <c r="A7" s="2" t="inlineStr">
        <is>
          <t>已完成需求</t>
        </is>
      </c>
      <c r="B7" s="2">
        <f>COUNTIF(需求状态.C:C,"已完成")</f>
        <v/>
      </c>
      <c r="C7" s="2" t="inlineStr">
        <is>
          <t>个</t>
        </is>
      </c>
      <c r="D7" s="2" t="inlineStr">
        <is>
          <t>已完成的需求数量</t>
        </is>
      </c>
    </row>
    <row r="8">
      <c r="A8" s="2" t="inlineStr">
        <is>
          <t>需求完成率</t>
        </is>
      </c>
      <c r="B8" s="2">
        <f>IF(B3&gt;0,B4/B3,0)</f>
        <v/>
      </c>
      <c r="C8" s="2" t="inlineStr">
        <is>
          <t>%</t>
        </is>
      </c>
      <c r="D8" s="2" t="inlineStr">
        <is>
          <t>需求完成百分比</t>
        </is>
      </c>
    </row>
    <row r="9">
      <c r="A9" s="2" t="inlineStr">
        <is>
          <t>任务总数</t>
        </is>
      </c>
      <c r="B9" s="2">
        <f>COUNTA(任务分解.B:B)-1</f>
        <v/>
      </c>
      <c r="C9" s="2" t="inlineStr">
        <is>
          <t>个</t>
        </is>
      </c>
      <c r="D9" s="2" t="inlineStr">
        <is>
          <t>已分解的任务总数</t>
        </is>
      </c>
    </row>
    <row r="10">
      <c r="A10" s="2" t="inlineStr">
        <is>
          <t>已完成任务</t>
        </is>
      </c>
      <c r="B10" s="2">
        <f>COUNTIF(任务进度.H:H,"已完成")</f>
        <v/>
      </c>
      <c r="C10" s="2" t="inlineStr">
        <is>
          <t>个</t>
        </is>
      </c>
      <c r="D10" s="2" t="inlineStr">
        <is>
          <t>已完成的任务数量</t>
        </is>
      </c>
    </row>
    <row r="11">
      <c r="A11" s="2" t="inlineStr">
        <is>
          <t>任务完成率</t>
        </is>
      </c>
      <c r="B11" s="2">
        <f>IF(B6&gt;0,B7/B6,0)</f>
        <v/>
      </c>
      <c r="C11" s="2" t="inlineStr">
        <is>
          <t>%</t>
        </is>
      </c>
      <c r="D11" s="2" t="inlineStr">
        <is>
          <t>任务完成百分比</t>
        </is>
      </c>
    </row>
    <row r="12">
      <c r="A12" s="2" t="inlineStr">
        <is>
          <t>总预估工时</t>
        </is>
      </c>
      <c r="B12" s="2">
        <f>SUM(工时估算.H:H)</f>
        <v/>
      </c>
      <c r="C12" s="2" t="inlineStr">
        <is>
          <t>小时</t>
        </is>
      </c>
      <c r="D12" s="2" t="inlineStr">
        <is>
          <t>所有任务预估工时总和</t>
        </is>
      </c>
    </row>
    <row r="13">
      <c r="A13" s="2" t="inlineStr">
        <is>
          <t>总实际工时</t>
        </is>
      </c>
      <c r="B13" s="2">
        <f>SUM(任务进度.J:J)</f>
        <v/>
      </c>
      <c r="C13" s="2" t="inlineStr">
        <is>
          <t>小时</t>
        </is>
      </c>
      <c r="D13" s="2" t="inlineStr">
        <is>
          <t>所有任务实际工时总和</t>
        </is>
      </c>
    </row>
    <row r="14">
      <c r="A14" s="2" t="inlineStr">
        <is>
          <t>工时偏差率</t>
        </is>
      </c>
      <c r="B14" s="2">
        <f>IF(B9&gt;0,(B10-B9)/B9,0)</f>
        <v/>
      </c>
      <c r="C14" s="2" t="inlineStr">
        <is>
          <t>%</t>
        </is>
      </c>
      <c r="D14" s="2" t="inlineStr">
        <is>
          <t>实际工时与预估工时的偏差</t>
        </is>
      </c>
    </row>
    <row r="15">
      <c r="A15" s="2" t="inlineStr">
        <is>
          <t>高风险数量</t>
        </is>
      </c>
      <c r="B15" s="2">
        <f>COUNTIF(风险评估.H:H,"高风险")</f>
        <v/>
      </c>
      <c r="C15" s="2" t="inlineStr">
        <is>
          <t>个</t>
        </is>
      </c>
      <c r="D15" s="2" t="inlineStr">
        <is>
          <t>高风险项目数量</t>
        </is>
      </c>
    </row>
    <row r="16">
      <c r="A16" s="2" t="inlineStr">
        <is>
          <t>里程碑总数</t>
        </is>
      </c>
      <c r="B16" s="2">
        <f>COUNTA(里程碑.B:B)-1</f>
        <v/>
      </c>
      <c r="C16" s="2" t="inlineStr">
        <is>
          <t>个</t>
        </is>
      </c>
      <c r="D16" s="2" t="inlineStr">
        <is>
          <t>设定的里程碑总数</t>
        </is>
      </c>
    </row>
    <row r="17">
      <c r="A17" s="2" t="inlineStr">
        <is>
          <t>已完成里程碑</t>
        </is>
      </c>
      <c r="B17" s="2">
        <f>COUNTIF(里程碑.F:F,"已完成")</f>
        <v/>
      </c>
      <c r="C17" s="2" t="inlineStr">
        <is>
          <t>个</t>
        </is>
      </c>
      <c r="D17" s="2" t="inlineStr">
        <is>
          <t>已完成的里程碑数量</t>
        </is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2">
      <c r="A22" s="4" t="inlineStr">
        <is>
          <t>图表区域</t>
        </is>
      </c>
    </row>
    <row r="24">
      <c r="A24" t="inlineStr">
        <is>
          <t>状态</t>
        </is>
      </c>
      <c r="B24" t="inlineStr">
        <is>
          <t>数量</t>
        </is>
      </c>
    </row>
    <row r="25">
      <c r="A25" t="inlineStr">
        <is>
          <t>已完成</t>
        </is>
      </c>
      <c r="B25" t="n">
        <v>1</v>
      </c>
    </row>
    <row r="26">
      <c r="A26" t="inlineStr">
        <is>
          <t>进行中</t>
        </is>
      </c>
      <c r="B26" t="n">
        <v>1</v>
      </c>
    </row>
    <row r="27">
      <c r="A27" t="inlineStr">
        <is>
          <t>待开始</t>
        </is>
      </c>
      <c r="B27" t="n">
        <v>1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30" customWidth="1" min="4" max="4"/>
  </cols>
  <sheetData>
    <row r="1">
      <c r="A1" s="3" t="inlineStr">
        <is>
          <t>数据字典</t>
        </is>
      </c>
    </row>
    <row r="3">
      <c r="A3" s="1" t="inlineStr">
        <is>
          <t>类别</t>
        </is>
      </c>
      <c r="B3" s="1" t="inlineStr">
        <is>
          <t>选项值</t>
        </is>
      </c>
      <c r="C3" s="1" t="inlineStr">
        <is>
          <t>显示名称</t>
        </is>
      </c>
      <c r="D3" s="1" t="inlineStr">
        <is>
          <t>说明</t>
        </is>
      </c>
    </row>
    <row r="4">
      <c r="A4" s="2" t="inlineStr">
        <is>
          <t>需求来源</t>
        </is>
      </c>
      <c r="B4" s="2" t="inlineStr">
        <is>
          <t>user_feedback</t>
        </is>
      </c>
      <c r="C4" s="2" t="inlineStr">
        <is>
          <t>用户反馈</t>
        </is>
      </c>
      <c r="D4" s="2" t="inlineStr">
        <is>
          <t>来自用户的反馈和建议</t>
        </is>
      </c>
    </row>
    <row r="5">
      <c r="A5" s="2" t="inlineStr">
        <is>
          <t>需求来源</t>
        </is>
      </c>
      <c r="B5" s="2" t="inlineStr">
        <is>
          <t>product_planning</t>
        </is>
      </c>
      <c r="C5" s="2" t="inlineStr">
        <is>
          <t>产品规划</t>
        </is>
      </c>
      <c r="D5" s="2" t="inlineStr">
        <is>
          <t>产品规划阶段提出的需求</t>
        </is>
      </c>
    </row>
    <row r="6">
      <c r="A6" s="2" t="inlineStr">
        <is>
          <t>需求来源</t>
        </is>
      </c>
      <c r="B6" s="2" t="inlineStr">
        <is>
          <t>tech_optimization</t>
        </is>
      </c>
      <c r="C6" s="2" t="inlineStr">
        <is>
          <t>技术优化</t>
        </is>
      </c>
      <c r="D6" s="2" t="inlineStr">
        <is>
          <t>技术团队提出的优化需求</t>
        </is>
      </c>
    </row>
    <row r="7">
      <c r="A7" s="2" t="inlineStr">
        <is>
          <t>需求来源</t>
        </is>
      </c>
      <c r="B7" s="2" t="inlineStr">
        <is>
          <t>bug_fix</t>
        </is>
      </c>
      <c r="C7" s="2" t="inlineStr">
        <is>
          <t>Bug修复</t>
        </is>
      </c>
      <c r="D7" s="2" t="inlineStr">
        <is>
          <t>修复系统缺陷的需求</t>
        </is>
      </c>
    </row>
    <row r="8">
      <c r="A8" s="2" t="inlineStr">
        <is>
          <t>需求来源</t>
        </is>
      </c>
      <c r="B8" s="2" t="inlineStr">
        <is>
          <t>other</t>
        </is>
      </c>
      <c r="C8" s="2" t="inlineStr">
        <is>
          <t>其他</t>
        </is>
      </c>
      <c r="D8" s="2" t="inlineStr">
        <is>
          <t>其他来源的需求</t>
        </is>
      </c>
    </row>
    <row r="9">
      <c r="A9" s="2" t="inlineStr">
        <is>
          <t>需求类型</t>
        </is>
      </c>
      <c r="B9" s="2" t="inlineStr">
        <is>
          <t>functional</t>
        </is>
      </c>
      <c r="C9" s="2" t="inlineStr">
        <is>
          <t>功能需求</t>
        </is>
      </c>
      <c r="D9" s="2" t="inlineStr">
        <is>
          <t>系统功能相关需求</t>
        </is>
      </c>
    </row>
    <row r="10">
      <c r="A10" s="2" t="inlineStr">
        <is>
          <t>需求类型</t>
        </is>
      </c>
      <c r="B10" s="2" t="inlineStr">
        <is>
          <t>performance</t>
        </is>
      </c>
      <c r="C10" s="2" t="inlineStr">
        <is>
          <t>性能需求</t>
        </is>
      </c>
      <c r="D10" s="2" t="inlineStr">
        <is>
          <t>系统性能相关需求</t>
        </is>
      </c>
    </row>
    <row r="11">
      <c r="A11" s="2" t="inlineStr">
        <is>
          <t>需求类型</t>
        </is>
      </c>
      <c r="B11" s="2" t="inlineStr">
        <is>
          <t>security</t>
        </is>
      </c>
      <c r="C11" s="2" t="inlineStr">
        <is>
          <t>安全需求</t>
        </is>
      </c>
      <c r="D11" s="2" t="inlineStr">
        <is>
          <t>系统安全相关需求</t>
        </is>
      </c>
    </row>
    <row r="12">
      <c r="A12" s="2" t="inlineStr">
        <is>
          <t>需求类型</t>
        </is>
      </c>
      <c r="B12" s="2" t="inlineStr">
        <is>
          <t>usability</t>
        </is>
      </c>
      <c r="C12" s="2" t="inlineStr">
        <is>
          <t>易用性需求</t>
        </is>
      </c>
      <c r="D12" s="2" t="inlineStr">
        <is>
          <t>用户体验相关需求</t>
        </is>
      </c>
    </row>
    <row r="13">
      <c r="A13" s="2" t="inlineStr">
        <is>
          <t>需求类型</t>
        </is>
      </c>
      <c r="B13" s="2" t="inlineStr">
        <is>
          <t>compatibility</t>
        </is>
      </c>
      <c r="C13" s="2" t="inlineStr">
        <is>
          <t>兼容性需求</t>
        </is>
      </c>
      <c r="D13" s="2" t="inlineStr">
        <is>
          <t>系统兼容性相关需求</t>
        </is>
      </c>
    </row>
    <row r="14">
      <c r="A14" s="2" t="inlineStr">
        <is>
          <t>优先级</t>
        </is>
      </c>
      <c r="B14" s="2" t="inlineStr">
        <is>
          <t>P0</t>
        </is>
      </c>
      <c r="C14" s="2" t="inlineStr">
        <is>
          <t>P0-紧急</t>
        </is>
      </c>
      <c r="D14" s="2" t="inlineStr">
        <is>
          <t>最高优先级，需要立即处理</t>
        </is>
      </c>
    </row>
    <row r="15">
      <c r="A15" s="2" t="inlineStr">
        <is>
          <t>优先级</t>
        </is>
      </c>
      <c r="B15" s="2" t="inlineStr">
        <is>
          <t>P1</t>
        </is>
      </c>
      <c r="C15" s="2" t="inlineStr">
        <is>
          <t>P1-高</t>
        </is>
      </c>
      <c r="D15" s="2" t="inlineStr">
        <is>
          <t>高优先级，需要优先处理</t>
        </is>
      </c>
    </row>
    <row r="16">
      <c r="A16" s="2" t="inlineStr">
        <is>
          <t>优先级</t>
        </is>
      </c>
      <c r="B16" s="2" t="inlineStr">
        <is>
          <t>P2</t>
        </is>
      </c>
      <c r="C16" s="2" t="inlineStr">
        <is>
          <t>P2-中</t>
        </is>
      </c>
      <c r="D16" s="2" t="inlineStr">
        <is>
          <t>中等优先级，按计划处理</t>
        </is>
      </c>
    </row>
    <row r="17">
      <c r="A17" s="2" t="inlineStr">
        <is>
          <t>优先级</t>
        </is>
      </c>
      <c r="B17" s="2" t="inlineStr">
        <is>
          <t>P3</t>
        </is>
      </c>
      <c r="C17" s="2" t="inlineStr">
        <is>
          <t>P3-低</t>
        </is>
      </c>
      <c r="D17" s="2" t="inlineStr">
        <is>
          <t>低优先级，有时间再处理</t>
        </is>
      </c>
    </row>
    <row r="18">
      <c r="A18" s="2" t="inlineStr">
        <is>
          <t>状态</t>
        </is>
      </c>
      <c r="B18" s="2" t="inlineStr">
        <is>
          <t>pending</t>
        </is>
      </c>
      <c r="C18" s="2" t="inlineStr">
        <is>
          <t>待开始</t>
        </is>
      </c>
      <c r="D18" s="2" t="inlineStr">
        <is>
          <t>任务尚未开始</t>
        </is>
      </c>
    </row>
    <row r="19">
      <c r="A19" s="2" t="inlineStr">
        <is>
          <t>状态</t>
        </is>
      </c>
      <c r="B19" s="2" t="inlineStr">
        <is>
          <t>in_progress</t>
        </is>
      </c>
      <c r="C19" s="2" t="inlineStr">
        <is>
          <t>进行中</t>
        </is>
      </c>
      <c r="D19" s="2" t="inlineStr">
        <is>
          <t>任务正在进行</t>
        </is>
      </c>
    </row>
    <row r="20">
      <c r="A20" s="2" t="inlineStr">
        <is>
          <t>状态</t>
        </is>
      </c>
      <c r="B20" s="2" t="inlineStr">
        <is>
          <t>completed</t>
        </is>
      </c>
      <c r="C20" s="2" t="inlineStr">
        <is>
          <t>已完成</t>
        </is>
      </c>
      <c r="D20" s="2" t="inlineStr">
        <is>
          <t>任务已经完成</t>
        </is>
      </c>
    </row>
    <row r="21">
      <c r="A21" s="2" t="inlineStr">
        <is>
          <t>状态</t>
        </is>
      </c>
      <c r="B21" s="2" t="inlineStr">
        <is>
          <t>cancelled</t>
        </is>
      </c>
      <c r="C21" s="2" t="inlineStr">
        <is>
          <t>已取消</t>
        </is>
      </c>
      <c r="D21" s="2" t="inlineStr">
        <is>
          <t>任务被取消</t>
        </is>
      </c>
    </row>
    <row r="22">
      <c r="A22" s="2" t="inlineStr">
        <is>
          <t>状态</t>
        </is>
      </c>
      <c r="B22" s="2" t="inlineStr">
        <is>
          <t>blocked</t>
        </is>
      </c>
      <c r="C22" s="2" t="inlineStr">
        <is>
          <t>阻塞</t>
        </is>
      </c>
      <c r="D22" s="2" t="inlineStr">
        <is>
          <t>任务被阻塞无法进行</t>
        </is>
      </c>
    </row>
    <row r="23">
      <c r="A23" s="2" t="inlineStr">
        <is>
          <t>状态</t>
        </is>
      </c>
      <c r="B23" s="2" t="inlineStr">
        <is>
          <t>delayed</t>
        </is>
      </c>
      <c r="C23" s="2" t="inlineStr">
        <is>
          <t>延期</t>
        </is>
      </c>
      <c r="D23" s="2" t="inlineStr">
        <is>
          <t>任务延期处理</t>
        </is>
      </c>
    </row>
    <row r="24">
      <c r="A24" s="2" t="inlineStr">
        <is>
          <t>任务类型</t>
        </is>
      </c>
      <c r="B24" s="2" t="inlineStr">
        <is>
          <t>development</t>
        </is>
      </c>
      <c r="C24" s="2" t="inlineStr">
        <is>
          <t>开发</t>
        </is>
      </c>
      <c r="D24" s="2" t="inlineStr">
        <is>
          <t>代码开发任务</t>
        </is>
      </c>
    </row>
    <row r="25">
      <c r="A25" s="2" t="inlineStr">
        <is>
          <t>任务类型</t>
        </is>
      </c>
      <c r="B25" s="2" t="inlineStr">
        <is>
          <t>testing</t>
        </is>
      </c>
      <c r="C25" s="2" t="inlineStr">
        <is>
          <t>测试</t>
        </is>
      </c>
      <c r="D25" s="2" t="inlineStr">
        <is>
          <t>测试相关任务</t>
        </is>
      </c>
    </row>
    <row r="26">
      <c r="A26" s="2" t="inlineStr">
        <is>
          <t>任务类型</t>
        </is>
      </c>
      <c r="B26" s="2" t="inlineStr">
        <is>
          <t>design</t>
        </is>
      </c>
      <c r="C26" s="2" t="inlineStr">
        <is>
          <t>设计</t>
        </is>
      </c>
      <c r="D26" s="2" t="inlineStr">
        <is>
          <t>设计相关任务</t>
        </is>
      </c>
    </row>
    <row r="27">
      <c r="A27" s="2" t="inlineStr">
        <is>
          <t>任务类型</t>
        </is>
      </c>
      <c r="B27" s="2" t="inlineStr">
        <is>
          <t>documentation</t>
        </is>
      </c>
      <c r="C27" s="2" t="inlineStr">
        <is>
          <t>文档</t>
        </is>
      </c>
      <c r="D27" s="2" t="inlineStr">
        <is>
          <t>文档编写任务</t>
        </is>
      </c>
    </row>
    <row r="28">
      <c r="A28" s="2" t="inlineStr">
        <is>
          <t>任务类型</t>
        </is>
      </c>
      <c r="B28" s="2" t="inlineStr">
        <is>
          <t>deployment</t>
        </is>
      </c>
      <c r="C28" s="2" t="inlineStr">
        <is>
          <t>部署</t>
        </is>
      </c>
      <c r="D28" s="2" t="inlineStr">
        <is>
          <t>部署相关任务</t>
        </is>
      </c>
    </row>
    <row r="29">
      <c r="A29" s="2" t="inlineStr">
        <is>
          <t>任务类型</t>
        </is>
      </c>
      <c r="B29" s="2" t="inlineStr">
        <is>
          <t>other</t>
        </is>
      </c>
      <c r="C29" s="2" t="inlineStr">
        <is>
          <t>其他</t>
        </is>
      </c>
      <c r="D29" s="2" t="inlineStr">
        <is>
          <t>其他类型任务</t>
        </is>
      </c>
    </row>
    <row r="30">
      <c r="A30" s="2" t="inlineStr">
        <is>
          <t>风险类型</t>
        </is>
      </c>
      <c r="B30" s="2" t="inlineStr">
        <is>
          <t>technical</t>
        </is>
      </c>
      <c r="C30" s="2" t="inlineStr">
        <is>
          <t>技术风险</t>
        </is>
      </c>
      <c r="D30" s="2" t="inlineStr">
        <is>
          <t>技术实现相关风险</t>
        </is>
      </c>
    </row>
    <row r="31">
      <c r="A31" s="2" t="inlineStr">
        <is>
          <t>风险类型</t>
        </is>
      </c>
      <c r="B31" s="2" t="inlineStr">
        <is>
          <t>schedule</t>
        </is>
      </c>
      <c r="C31" s="2" t="inlineStr">
        <is>
          <t>进度风险</t>
        </is>
      </c>
      <c r="D31" s="2" t="inlineStr">
        <is>
          <t>项目进度相关风险</t>
        </is>
      </c>
    </row>
    <row r="32">
      <c r="A32" s="2" t="inlineStr">
        <is>
          <t>风险类型</t>
        </is>
      </c>
      <c r="B32" s="2" t="inlineStr">
        <is>
          <t>resource</t>
        </is>
      </c>
      <c r="C32" s="2" t="inlineStr">
        <is>
          <t>资源风险</t>
        </is>
      </c>
      <c r="D32" s="2" t="inlineStr">
        <is>
          <t>人力资源相关风险</t>
        </is>
      </c>
    </row>
    <row r="33">
      <c r="A33" s="2" t="inlineStr">
        <is>
          <t>风险类型</t>
        </is>
      </c>
      <c r="B33" s="2" t="inlineStr">
        <is>
          <t>quality</t>
        </is>
      </c>
      <c r="C33" s="2" t="inlineStr">
        <is>
          <t>质量风险</t>
        </is>
      </c>
      <c r="D33" s="2" t="inlineStr">
        <is>
          <t>产品质量相关风险</t>
        </is>
      </c>
    </row>
    <row r="34">
      <c r="A34" s="2" t="inlineStr">
        <is>
          <t>风险类型</t>
        </is>
      </c>
      <c r="B34" s="2" t="inlineStr">
        <is>
          <t>external</t>
        </is>
      </c>
      <c r="C34" s="2" t="inlineStr">
        <is>
          <t>外部风险</t>
        </is>
      </c>
      <c r="D34" s="2" t="inlineStr">
        <is>
          <t>外部环境相关风险</t>
        </is>
      </c>
    </row>
    <row r="35">
      <c r="A35" s="2" t="n"/>
      <c r="B35" s="2" t="n"/>
      <c r="C35" s="2" t="n"/>
      <c r="D35" s="2" t="n"/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>
      <c r="A1" s="3" t="inlineStr">
        <is>
          <t>Excel项目管理模板使用说明</t>
        </is>
      </c>
    </row>
    <row r="4">
      <c r="A4" s="5" t="inlineStr">
        <is>
          <t>一、模板概述</t>
        </is>
      </c>
    </row>
    <row r="5">
      <c r="A5" s="6" t="inlineStr">
        <is>
          <t>本模板为个人项目管理提供完整解决方案，包含需求管理、任务分解、进度跟踪、风险评估等功能。</t>
        </is>
      </c>
    </row>
    <row r="7">
      <c r="A7" s="5" t="inlineStr">
        <is>
          <t>二、工作表说明</t>
        </is>
      </c>
    </row>
    <row r="8">
      <c r="A8" s="6" t="inlineStr">
        <is>
          <t>📋需求收集</t>
        </is>
      </c>
      <c r="B8" t="inlineStr">
        <is>
          <t>记录和管理项目需求</t>
        </is>
      </c>
    </row>
    <row r="9">
      <c r="A9" s="6" t="inlineStr">
        <is>
          <t>⭐需求优先级</t>
        </is>
      </c>
      <c r="B9" t="inlineStr">
        <is>
          <t>评估需求优先级</t>
        </is>
      </c>
    </row>
    <row r="10">
      <c r="A10" s="6" t="inlineStr">
        <is>
          <t>📊需求状态</t>
        </is>
      </c>
      <c r="B10" t="inlineStr">
        <is>
          <t>跟踪需求状态</t>
        </is>
      </c>
    </row>
    <row r="11">
      <c r="A11" s="6" t="inlineStr">
        <is>
          <t>📝任务分解</t>
        </is>
      </c>
      <c r="B11" t="inlineStr">
        <is>
          <t>将需求分解为具体任务</t>
        </is>
      </c>
    </row>
    <row r="12">
      <c r="A12" s="6" t="inlineStr">
        <is>
          <t>⏱️工时估算</t>
        </is>
      </c>
      <c r="B12" t="inlineStr">
        <is>
          <t>估算任务工时</t>
        </is>
      </c>
    </row>
    <row r="13">
      <c r="A13" s="6" t="inlineStr">
        <is>
          <t>📈任务进度</t>
        </is>
      </c>
      <c r="B13" t="inlineStr">
        <is>
          <t>跟踪任务执行进度</t>
        </is>
      </c>
    </row>
    <row r="14">
      <c r="A14" s="6" t="inlineStr">
        <is>
          <t>📅日程安排</t>
        </is>
      </c>
      <c r="B14" t="inlineStr">
        <is>
          <t>安排日常工作计划</t>
        </is>
      </c>
    </row>
    <row r="15">
      <c r="A15" s="6" t="inlineStr">
        <is>
          <t>🎯里程碑</t>
        </is>
      </c>
      <c r="B15" t="inlineStr">
        <is>
          <t>设定和跟踪项目里程碑</t>
        </is>
      </c>
    </row>
    <row r="16">
      <c r="A16" s="6" t="inlineStr">
        <is>
          <t>⚠️风险评估</t>
        </is>
      </c>
      <c r="B16" t="inlineStr">
        <is>
          <t>识别和管理项目风险</t>
        </is>
      </c>
    </row>
    <row r="17">
      <c r="A17" s="6" t="inlineStr">
        <is>
          <t>📊统计报告</t>
        </is>
      </c>
      <c r="B17" t="inlineStr">
        <is>
          <t>查看项目统计数据</t>
        </is>
      </c>
    </row>
    <row r="18">
      <c r="A18" s="6" t="inlineStr">
        <is>
          <t>📚数据字典</t>
        </is>
      </c>
      <c r="B18" t="inlineStr">
        <is>
          <t>查看下拉选项说明</t>
        </is>
      </c>
    </row>
    <row r="19">
      <c r="A19" s="6" t="inlineStr">
        <is>
          <t>📖使用说明</t>
        </is>
      </c>
      <c r="B19" t="inlineStr">
        <is>
          <t>本使用说明</t>
        </is>
      </c>
    </row>
    <row r="21">
      <c r="A21" s="5" t="inlineStr">
        <is>
          <t>三、使用流程</t>
        </is>
      </c>
    </row>
    <row r="22">
      <c r="A22" s="6" t="inlineStr">
        <is>
          <t>1. 需求管理</t>
        </is>
      </c>
      <c r="B22" t="inlineStr">
        <is>
          <t>在需求收集表中添加需求 → 在需求优先级表中评估 → 在需求状态表中跟踪</t>
        </is>
      </c>
    </row>
    <row r="23">
      <c r="A23" s="6" t="inlineStr">
        <is>
          <t>2. 任务管理</t>
        </is>
      </c>
      <c r="B23" t="inlineStr">
        <is>
          <t>在任务分解表中分解需求 → 在工时估算表中估算 → 在任务进度表中跟踪</t>
        </is>
      </c>
    </row>
    <row r="24">
      <c r="A24" s="6" t="inlineStr">
        <is>
          <t>3. 计划管理</t>
        </is>
      </c>
      <c r="B24" t="inlineStr">
        <is>
          <t>在日程安排表中安排工作 → 在里程碑表中设定目标 → 在风险评估表中管理风险</t>
        </is>
      </c>
    </row>
    <row r="25">
      <c r="A25" s="6" t="inlineStr">
        <is>
          <t>4. 数据分析</t>
        </is>
      </c>
      <c r="B25" t="inlineStr">
        <is>
          <t>在统计报告表中查看项目整体情况</t>
        </is>
      </c>
    </row>
    <row r="27">
      <c r="A27" s="5" t="inlineStr">
        <is>
          <t>四、注意事项</t>
        </is>
      </c>
    </row>
    <row r="28">
      <c r="A28" s="6" t="inlineStr">
        <is>
          <t>1. 请勿删除表头行，避免公式错误</t>
        </is>
      </c>
    </row>
    <row r="29">
      <c r="A29" s="6" t="inlineStr">
        <is>
          <t>2. 使用下拉列表选择选项，保持数据一致性</t>
        </is>
      </c>
    </row>
    <row r="30">
      <c r="A30" s="6" t="inlineStr">
        <is>
          <t>3. 定期更新进度和状态，确保数据准确性</t>
        </is>
      </c>
    </row>
    <row r="31">
      <c r="A31" s="6" t="inlineStr">
        <is>
          <t>4. 备份文件，避免数据丢失</t>
        </is>
      </c>
    </row>
    <row r="32">
      <c r="A32" s="6" t="inlineStr">
        <is>
          <t>5. 可根据项目特点调整字段和选项</t>
        </is>
      </c>
    </row>
    <row r="34">
      <c r="A34" s="5" t="inlineStr">
        <is>
          <t>五、公式说明</t>
        </is>
      </c>
    </row>
    <row r="35">
      <c r="A35" s="6" t="inlineStr">
        <is>
          <t>需求ID自动生成</t>
        </is>
      </c>
      <c r="B35">
        <f>IF(B2&lt;&gt;"","REQ-"&amp;TEXT(ROW()-1,"000"),"")</f>
        <v/>
      </c>
    </row>
    <row r="36">
      <c r="A36" s="6" t="inlineStr">
        <is>
          <t>优先级得分计算</t>
        </is>
      </c>
      <c r="B36">
        <f>(C2*0.3+D2*0.25+E2*(-0.2)+F2*0.15+G2*(-0.1))</f>
        <v/>
      </c>
    </row>
    <row r="37">
      <c r="A37" s="6" t="inlineStr">
        <is>
          <t>期望工时计算</t>
        </is>
      </c>
      <c r="B37">
        <f>(C2+4*E2+D2)/6</f>
        <v/>
      </c>
    </row>
    <row r="38">
      <c r="A38" s="6" t="inlineStr">
        <is>
          <t>工时偏差计算</t>
        </is>
      </c>
      <c r="B38">
        <f>(实际工时-预估工时)/预估工时</f>
        <v/>
      </c>
    </row>
    <row r="39">
      <c r="A39" s="6" t="inlineStr">
        <is>
          <t>风险值计算</t>
        </is>
      </c>
      <c r="B39">
        <f>发生概率*影响程度</f>
        <v/>
      </c>
    </row>
    <row r="41">
      <c r="A41" s="5" t="inlineStr">
        <is>
          <t>六、技术支持</t>
        </is>
      </c>
    </row>
    <row r="42">
      <c r="A42" s="6" t="inlineStr">
        <is>
          <t>如有问题，请参考数据字典或联系技术支持。</t>
        </is>
      </c>
    </row>
    <row r="43">
      <c r="A43" s="6" t="inlineStr">
        <is>
          <t>版本：v1.0</t>
        </is>
      </c>
    </row>
    <row r="44">
      <c r="A44" s="6" t="inlineStr">
        <is>
          <t>更新日期：2024年1月</t>
        </is>
      </c>
    </row>
  </sheetData>
  <mergeCells count="1"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日期</t>
        </is>
      </c>
      <c r="B1" s="7" t="inlineStr">
        <is>
          <t>任务ID</t>
        </is>
      </c>
      <c r="C1" s="7" t="inlineStr">
        <is>
          <t>任务名称</t>
        </is>
      </c>
      <c r="D1" s="7" t="inlineStr">
        <is>
          <t>完成工作</t>
        </is>
      </c>
      <c r="E1" s="7" t="inlineStr">
        <is>
          <t>工时</t>
        </is>
      </c>
      <c r="F1" s="7" t="inlineStr">
        <is>
          <t>进度百分比</t>
        </is>
      </c>
      <c r="G1" s="7" t="inlineStr">
        <is>
          <t>遇到问题</t>
        </is>
      </c>
      <c r="H1" s="7" t="inlineStr">
        <is>
          <t>下一步计划</t>
        </is>
      </c>
    </row>
    <row r="2">
      <c r="A2" t="inlineStr">
        <is>
          <t>2024-03-01</t>
        </is>
      </c>
      <c r="B2" t="inlineStr">
        <is>
          <t>TASK-001</t>
        </is>
      </c>
      <c r="C2" t="inlineStr">
        <is>
          <t>用户认证API开发</t>
        </is>
      </c>
      <c r="D2" t="inlineStr">
        <is>
          <t>完成用户注册API</t>
        </is>
      </c>
      <c r="E2" t="n">
        <v>4</v>
      </c>
      <c r="F2" t="n">
        <v>30</v>
      </c>
      <c r="G2" t="inlineStr"/>
      <c r="H2" t="inlineStr">
        <is>
          <t>开始Token管理</t>
        </is>
      </c>
    </row>
    <row r="3">
      <c r="A3" t="inlineStr">
        <is>
          <t>2024-03-02</t>
        </is>
      </c>
      <c r="B3" t="inlineStr">
        <is>
          <t>TASK-002</t>
        </is>
      </c>
      <c r="C3" t="inlineStr">
        <is>
          <t>任务大厅前端界面</t>
        </is>
      </c>
      <c r="D3" t="inlineStr">
        <is>
          <t>完成任务列表组件</t>
        </is>
      </c>
      <c r="E3" t="n">
        <v>6</v>
      </c>
      <c r="F3" t="n">
        <v>25</v>
      </c>
      <c r="G3" t="inlineStr">
        <is>
          <t>样式调整较多</t>
        </is>
      </c>
      <c r="H3" t="inlineStr">
        <is>
          <t>继续搜索功能</t>
        </is>
      </c>
    </row>
    <row r="4">
      <c r="A4" t="inlineStr">
        <is>
          <t>2024-03-03</t>
        </is>
      </c>
      <c r="B4" t="inlineStr">
        <is>
          <t>TASK-001</t>
        </is>
      </c>
      <c r="C4" t="inlineStr">
        <is>
          <t>用户认证API开发</t>
        </is>
      </c>
      <c r="D4" t="inlineStr">
        <is>
          <t>完成登录API</t>
        </is>
      </c>
      <c r="E4" t="n">
        <v>4</v>
      </c>
      <c r="F4" t="n">
        <v>60</v>
      </c>
      <c r="G4" t="inlineStr"/>
      <c r="H4" t="inlineStr">
        <is>
          <t>进行集成测试</t>
        </is>
      </c>
    </row>
    <row r="5">
      <c r="A5" t="inlineStr">
        <is>
          <t>2024-03-04</t>
        </is>
      </c>
      <c r="B5" t="inlineStr">
        <is>
          <t>TASK-002</t>
        </is>
      </c>
      <c r="C5" t="inlineStr">
        <is>
          <t>任务大厅前端界面</t>
        </is>
      </c>
      <c r="D5" t="inlineStr">
        <is>
          <t>完成筛选功能</t>
        </is>
      </c>
      <c r="E5" t="n">
        <v>5</v>
      </c>
      <c r="F5" t="n">
        <v>45</v>
      </c>
      <c r="G5" t="inlineStr">
        <is>
          <t>API接口调试</t>
        </is>
      </c>
      <c r="H5" t="inlineStr">
        <is>
          <t>完成接单功能</t>
        </is>
      </c>
    </row>
    <row r="6">
      <c r="A6" t="inlineStr">
        <is>
          <t>2024-03-05</t>
        </is>
      </c>
      <c r="B6" t="inlineStr">
        <is>
          <t>TASK-001</t>
        </is>
      </c>
      <c r="C6" t="inlineStr">
        <is>
          <t>用户认证API开发</t>
        </is>
      </c>
      <c r="D6" t="inlineStr">
        <is>
          <t>完成Token验证</t>
        </is>
      </c>
      <c r="E6" t="n">
        <v>3</v>
      </c>
      <c r="F6" t="n">
        <v>100</v>
      </c>
      <c r="G6" t="inlineStr"/>
      <c r="H6" t="inlineStr">
        <is>
          <t>项目完成</t>
        </is>
      </c>
    </row>
    <row r="7">
      <c r="A7" t="inlineStr">
        <is>
          <t>2024-03-06</t>
        </is>
      </c>
      <c r="B7" t="inlineStr">
        <is>
          <t>TASK-006</t>
        </is>
      </c>
      <c r="C7" t="inlineStr">
        <is>
          <t>用户管理界面</t>
        </is>
      </c>
      <c r="D7" t="inlineStr">
        <is>
          <t>完成用户列表页面</t>
        </is>
      </c>
      <c r="E7" t="n">
        <v>5</v>
      </c>
      <c r="F7" t="n">
        <v>35</v>
      </c>
      <c r="G7" t="inlineStr"/>
      <c r="H7" t="inlineStr">
        <is>
          <t>添加编辑功能</t>
        </is>
      </c>
    </row>
    <row r="8">
      <c r="A8" t="inlineStr">
        <is>
          <t>2024-03-07</t>
        </is>
      </c>
      <c r="B8" t="inlineStr">
        <is>
          <t>TASK-007</t>
        </is>
      </c>
      <c r="C8" t="inlineStr">
        <is>
          <t>任务审核流程</t>
        </is>
      </c>
      <c r="D8" t="inlineStr">
        <is>
          <t>设计审核流程</t>
        </is>
      </c>
      <c r="E8" t="n">
        <v>4</v>
      </c>
      <c r="F8" t="n">
        <v>20</v>
      </c>
      <c r="G8" t="inlineStr">
        <is>
          <t>流程复杂需优化</t>
        </is>
      </c>
      <c r="H8" t="inlineStr">
        <is>
          <t>实现审核界面</t>
        </is>
      </c>
    </row>
    <row r="9">
      <c r="A9" t="inlineStr">
        <is>
          <t>2024-03-08</t>
        </is>
      </c>
      <c r="B9" t="inlineStr">
        <is>
          <t>TASK-002</t>
        </is>
      </c>
      <c r="C9" t="inlineStr">
        <is>
          <t>任务大厅前端界面</t>
        </is>
      </c>
      <c r="D9" t="inlineStr">
        <is>
          <t>完成搜索功能</t>
        </is>
      </c>
      <c r="E9" t="n">
        <v>6</v>
      </c>
      <c r="F9" t="n">
        <v>65</v>
      </c>
      <c r="G9" t="inlineStr"/>
      <c r="H9" t="inlineStr">
        <is>
          <t>优化用户体验</t>
        </is>
      </c>
    </row>
    <row r="10">
      <c r="A10" t="inlineStr">
        <is>
          <t>2024-03-09</t>
        </is>
      </c>
      <c r="B10" t="inlineStr">
        <is>
          <t>TASK-006</t>
        </is>
      </c>
      <c r="C10" t="inlineStr">
        <is>
          <t>用户管理界面</t>
        </is>
      </c>
      <c r="D10" t="inlineStr">
        <is>
          <t>完成用户详情页</t>
        </is>
      </c>
      <c r="E10" t="n">
        <v>4</v>
      </c>
      <c r="F10" t="n">
        <v>55</v>
      </c>
      <c r="G10" t="inlineStr">
        <is>
          <t>权限控制复杂</t>
        </is>
      </c>
      <c r="H10" t="inlineStr">
        <is>
          <t>添加权限管理</t>
        </is>
      </c>
    </row>
    <row r="11">
      <c r="A11" t="inlineStr">
        <is>
          <t>2024-03-10</t>
        </is>
      </c>
      <c r="B11" t="inlineStr">
        <is>
          <t>TASK-007</t>
        </is>
      </c>
      <c r="C11" t="inlineStr">
        <is>
          <t>任务审核流程</t>
        </is>
      </c>
      <c r="D11" t="inlineStr">
        <is>
          <t>实现审核API</t>
        </is>
      </c>
      <c r="E11" t="n">
        <v>5</v>
      </c>
      <c r="F11" t="n">
        <v>40</v>
      </c>
      <c r="G11" t="inlineStr"/>
      <c r="H11" t="inlineStr">
        <is>
          <t>完成状态管理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里程碑ID</t>
        </is>
      </c>
      <c r="B1" s="7" t="inlineStr">
        <is>
          <t>里程碑名称</t>
        </is>
      </c>
      <c r="C1" s="7" t="inlineStr">
        <is>
          <t>描述</t>
        </is>
      </c>
      <c r="D1" s="7" t="inlineStr">
        <is>
          <t>计划日期</t>
        </is>
      </c>
      <c r="E1" s="7" t="inlineStr">
        <is>
          <t>实际日期</t>
        </is>
      </c>
      <c r="F1" s="7" t="inlineStr">
        <is>
          <t>完成状态</t>
        </is>
      </c>
      <c r="G1" s="7" t="inlineStr">
        <is>
          <t>关键交付物</t>
        </is>
      </c>
      <c r="H1" s="7" t="inlineStr">
        <is>
          <t>负责人</t>
        </is>
      </c>
    </row>
    <row r="2">
      <c r="A2" t="inlineStr">
        <is>
          <t>M1</t>
        </is>
      </c>
      <c r="B2" t="inlineStr">
        <is>
          <t>MVP版本发布</t>
        </is>
      </c>
      <c r="C2" t="inlineStr">
        <is>
          <t>完成基础的用户注册登录和任务浏览功能</t>
        </is>
      </c>
      <c r="D2" t="inlineStr">
        <is>
          <t>2024-03-15</t>
        </is>
      </c>
      <c r="E2" t="inlineStr">
        <is>
          <t>2024-03-10</t>
        </is>
      </c>
      <c r="F2" t="inlineStr">
        <is>
          <t>已完成</t>
        </is>
      </c>
      <c r="G2" t="inlineStr">
        <is>
          <t>用户注册登录、任务浏览功能</t>
        </is>
      </c>
      <c r="H2" t="inlineStr">
        <is>
          <t>项目组</t>
        </is>
      </c>
    </row>
    <row r="3">
      <c r="A3" t="inlineStr">
        <is>
          <t>M2</t>
        </is>
      </c>
      <c r="B3" t="inlineStr">
        <is>
          <t>用户系统完善</t>
        </is>
      </c>
      <c r="C3" t="inlineStr">
        <is>
          <t>完善用户认证、技能评估等用户相关功能</t>
        </is>
      </c>
      <c r="D3" t="inlineStr">
        <is>
          <t>2024-04-30</t>
        </is>
      </c>
      <c r="E3" t="inlineStr"/>
      <c r="F3" t="inlineStr">
        <is>
          <t>进行中</t>
        </is>
      </c>
      <c r="G3" t="inlineStr">
        <is>
          <t>技能认证体系、用户管理后台</t>
        </is>
      </c>
      <c r="H3" t="inlineStr">
        <is>
          <t>后端团队</t>
        </is>
      </c>
    </row>
    <row r="4">
      <c r="A4" t="inlineStr">
        <is>
          <t>M3</t>
        </is>
      </c>
      <c r="B4" t="inlineStr">
        <is>
          <t>任务系统上线</t>
        </is>
      </c>
      <c r="C4" t="inlineStr">
        <is>
          <t>完成任务发布、接单、管理等核心功能</t>
        </is>
      </c>
      <c r="D4" t="inlineStr">
        <is>
          <t>2024-06-15</t>
        </is>
      </c>
      <c r="E4" t="inlineStr"/>
      <c r="F4" t="inlineStr">
        <is>
          <t>未开始</t>
        </is>
      </c>
      <c r="G4" t="inlineStr">
        <is>
          <t>任务管理系统、审核流程</t>
        </is>
      </c>
      <c r="H4" t="inlineStr">
        <is>
          <t>全栈团队</t>
        </is>
      </c>
    </row>
    <row r="5">
      <c r="A5" t="inlineStr">
        <is>
          <t>M4</t>
        </is>
      </c>
      <c r="B5" t="inlineStr">
        <is>
          <t>社区功能发布</t>
        </is>
      </c>
      <c r="C5" t="inlineStr">
        <is>
          <t>上线社区互动、知识库等社区功能</t>
        </is>
      </c>
      <c r="D5" t="inlineStr">
        <is>
          <t>2024-08-31</t>
        </is>
      </c>
      <c r="E5" t="inlineStr"/>
      <c r="F5" t="inlineStr">
        <is>
          <t>未开始</t>
        </is>
      </c>
      <c r="G5" t="inlineStr">
        <is>
          <t>社区互动功能、知识库</t>
        </is>
      </c>
      <c r="H5" t="inlineStr">
        <is>
          <t>前端团队</t>
        </is>
      </c>
    </row>
    <row r="6">
      <c r="A6" t="inlineStr">
        <is>
          <t>M5</t>
        </is>
      </c>
      <c r="B6" t="inlineStr">
        <is>
          <t>平台正式运营</t>
        </is>
      </c>
      <c r="C6" t="inlineStr">
        <is>
          <t>平台功能完善，开始正式运营推广</t>
        </is>
      </c>
      <c r="D6" t="inlineStr">
        <is>
          <t>2024-10-31</t>
        </is>
      </c>
      <c r="E6" t="inlineStr"/>
      <c r="F6" t="inlineStr">
        <is>
          <t>未开始</t>
        </is>
      </c>
      <c r="G6" t="inlineStr">
        <is>
          <t>完整平台、运营体系</t>
        </is>
      </c>
      <c r="H6" t="inlineStr">
        <is>
          <t>项目组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2025-08-19T08:45:15Z</dcterms:created>
  <dcterms:modified xmlns:dcterms="http://purl.org/dc/terms/" xmlns:xsi="http://www.w3.org/2001/XMLSchema-instance" xsi:type="dcterms:W3CDTF">2025-08-19T10:12:02Z</dcterms:modified>
</cp:coreProperties>
</file>