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3"/>
  </bookViews>
  <sheets>
    <sheet name="AI学习计划_合并版" sheetId="1" r:id="rId1"/>
    <sheet name="agent计算器" sheetId="4" r:id="rId2"/>
    <sheet name="agent钉钉个人助手" sheetId="2" r:id="rId3"/>
    <sheet name="claude code编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C5367663D56C47F6925808048B835AD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0880" y="1097280"/>
          <a:ext cx="15643860" cy="2514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D1CABA1FF193477789165E5430008F9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0880" y="182880"/>
          <a:ext cx="19347180" cy="3787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D503F93409524693B9F2FFA0CF07B08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0880" y="1628140"/>
          <a:ext cx="19248120" cy="3619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E2E47CBD02144E7490FECF99F942FF7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0880" y="1628140"/>
          <a:ext cx="19339560" cy="64998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C41E47C2239F4D3CBA300647411E5F1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0880" y="5483225"/>
          <a:ext cx="19210020" cy="65608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86BA4AEB917849038B000469CFFB39B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45080" y="2011680"/>
          <a:ext cx="12786360" cy="79781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D9E12273A9D3421AA7E675A552BCBBC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545080" y="182880"/>
          <a:ext cx="15026640" cy="40995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413967728C40406AA4283B8CD6B65FA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849880" y="2517140"/>
          <a:ext cx="9144000" cy="61798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7399B2E19D3A41618F7913D5A056D9F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07920" y="182880"/>
          <a:ext cx="19187160" cy="6515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05650CE05B0A4414B5231D960B9CA91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07920" y="2034540"/>
          <a:ext cx="8450580" cy="46634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5214CC66DD8C4974AA778CDC8731ECC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07920" y="5029835"/>
          <a:ext cx="9182100" cy="4564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A127957E34664DE2BDCB98C00881733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07920" y="7730490"/>
          <a:ext cx="13936980" cy="864108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<sst xmlns="http://schemas.openxmlformats.org/spreadsheetml/2006/main" count="118" uniqueCount="94">
  <si>
    <t>学习模块</t>
  </si>
  <si>
    <t>核心内容</t>
  </si>
  <si>
    <t>学习重点</t>
  </si>
  <si>
    <t>实践项目</t>
  </si>
  <si>
    <t>预期成果</t>
  </si>
  <si>
    <t>学习路径</t>
  </si>
  <si>
    <t>学习过程记录</t>
  </si>
  <si>
    <t>第一阶段：夯实应用基石</t>
  </si>
  <si>
    <t>目标：掌握与大模型“沟通”和“利用”外部知识的能力</t>
  </si>
  <si>
    <t>Prompt Engineering</t>
  </si>
  <si>
    <t>角色扮演、问答型、总结型模板；思维链(CoT)、思维树(ToT)</t>
  </si>
  <si>
    <t>理解“上下文学习”原理；编写结构化输出提示词，对常规知识点能熟练掌握</t>
  </si>
  <si>
    <t>编写脚本调用deepSeek API，实现一个agent计算器</t>
  </si>
  <si>
    <t>能够设计高质量提示词，实现结构化输出</t>
  </si>
  <si>
    <t>B站视频：https://www.bilibili.com/video/BV19psRzpEPX/?spm_id_from=333.337.search-card.all.click&amp;vd_source=5bf54a89f3917d2d62f2a19f3a0ccdc6</t>
  </si>
  <si>
    <t>1、prompt调优，基于数据向量优化（具体、丰富、少歧义）
2、开头与结尾敏感，注意补充例子、约束
3、准确性控环节，成本控prompt长度</t>
  </si>
  <si>
    <t>Agent 基础</t>
  </si>
  <si>
    <t>AutoGen、规划、行动、记忆、MCP的定义和使用</t>
  </si>
  <si>
    <t>工具调用机制；ReAct框架；记忆管理；</t>
  </si>
  <si>
    <t>能够构建具备规划和执行能力的智能 Agent，对概念知识达到了解能用的程度</t>
  </si>
  <si>
    <t>B站视频：
https://www.bilibili.com/video/BV17RC7BQEFt?spm_id_from=333.788.videopod.episodes&amp;vd_source=5bf54a89f3917d2d62f2a19f3a0ccdc6&amp;p=3
https://www.bilibili.com/video/BV1TSg7zuEqR/?spm_id_from=333.1391.0.0&amp;vd_source=5bf54a89f3917d2d62f2a19f3a0ccdc6
https://www.bilibili.com/video/BV1ojfDBSEPv/?spm_id_from=333.337.search-card.all.click&amp;vd_source=5bf54a89f3917d2d62f2a19f3a0ccdc6
https://www.bilibili.com/video/BV1CcBJYtEne?spm_id_from=333.788.videopod.sections&amp;vd_source=5bf54a89f3917d2d62f2a19f3a0ccdc6</t>
  </si>
  <si>
    <t xml:space="preserve">智能体：大脑（LLM）、记忆（存储和检索）、工具（FunctionCall或Skill）、规划（任务拆解）
AutoGen：微软开源框架，提供标准化能力
规划：复杂任务的拆分，子目标与分解，反思与完善
记忆：对话过程中历史上下文的管理，如上下文窗口
ReAct模式：思考-&gt;行动-&gt;观察的循环，提供思考方式
MCP：模型上下文协议，标准化了应用向AI应用提供上下文的方式
</t>
  </si>
  <si>
    <t>第二阶段：掌握 Agent 核心</t>
  </si>
  <si>
    <t>目标：让模型从“被动回答”进化到“主动执行”</t>
  </si>
  <si>
    <t>Function Call 与 Skills 与 MCP</t>
  </si>
  <si>
    <t>Function Call与Skills与MCP原理与差异</t>
  </si>
  <si>
    <t>OpenAI Function Calling 机制；自定义开发利用MCP完成agent应用</t>
  </si>
  <si>
    <t>利用RAG知识和Skills知识，在阿里百炼上开发一个个人助手agent应用，并且集成到钉钉上实现对话</t>
  </si>
  <si>
    <t>掌握工具扩展和跨语言开发能力</t>
  </si>
  <si>
    <t>B站视频：https://www.bilibili.com/video/BV1Ubi6BHEQM/?spm_id_from=333.337.search-card.all.click&amp;vd_source=5bf54a89f3917d2d62f2a19f3a0ccdc6
https://www.bilibili.com/video/BV1ojfDBSEPv/?spm_id_from=333.1391.0.0&amp;vd_source=5bf54a89f3917d2d62f2a19f3a0ccdc6
博客：
https://chunyang.blog.csdn.net/article/details/157512116</t>
  </si>
  <si>
    <t>Function Call是在23年由GPT首次定义为基础的、标准的能力调用机制
Skill是封装好的、可重复使用的功能模块或 AI 能力
MCP由 Anthropic 提出并主导的开放协议，旨在标准化 AI 模型与外部资源（服务器、数据库、API 等）的通信协议
差异：MCP为agent与服务外部交互约定，Function Call为agent与大模型交互约定，skill为agent预设好的prompt工具使用技能</t>
  </si>
  <si>
    <t>RAG（检索增强生成）</t>
  </si>
  <si>
    <t>向量数据库、分词、检索召回</t>
  </si>
  <si>
    <t>RAG 原理；向量数据库概念；嵌入模型作用，对常规知识点能熟练掌握</t>
  </si>
  <si>
    <t>能够深入了解RAG检索生成原理</t>
  </si>
  <si>
    <t>nvidia文档:
https://www.nvidia.cn/glossary/retrieval-augmented-generation/?ncid=no-ncid
B站视频：https://www.bilibili.com/video/BV1JLN2z4EZQ/?spm_id_from=333.1391.0.0&amp;vd_source=5bf54a89f3917d2d62f2a19f3a0ccdc6</t>
  </si>
  <si>
    <t>RAG运行流程：分片-&gt;索引 / 召回-&gt;重排-&gt;生成
分片：段落、章节、字数等划分
索引：通过embedding转换为向量，再将片段文本及向量存入向量数据库
召回：计算向量相似度（余弦、点积等），排序获取片段
重排：cross-encoder精细化计算挑选</t>
  </si>
  <si>
    <t>LangChain框架</t>
  </si>
  <si>
    <t>LangChain框架理论学习</t>
  </si>
  <si>
    <t>LangChain的框架整体架构，链、代理、记忆、检索等组件，对于常规知识点熟练掌握</t>
  </si>
  <si>
    <t>深入了解LangChain开发框架</t>
  </si>
  <si>
    <t>github地址：
https://github.com/langchain-ai/langchain
官方文档：https://python.langchain.com/en/latest/modules/chains/how_to_guides.html 
B站视频：https://www.bilibili.com/video/BV16NBJYRE3s/?spm_id_from=333.337.search-card.all.click&amp;vd_source=5bf54a89f3917d2d62f2a19f3a0ccdc6</t>
  </si>
  <si>
    <t>开发框架：低码（coze、Dify）、高码（LangChain、LangGraph）、multi-agent（autoAgent） 
Langchain：LangChain是一个开源框架，内置了预构建的智能体架构，支持工具快速集成
核心组件：
1. Models（模型）调用 LLM 或 Embedding 模型ChatOpenAI, HuggingFaceLLM, Ollama, AzureChatOpenAI 等
2. Prompts（提示）构建和管理提示模板PromptTemplate, ChatPromptTemplate, FewShotPromptTemplate
3. Chains（链）组合多个步骤形成工作流LLMChain, RetrievalQA, ConversationalRetrievalChain, SequentialChain
4. Memory（记忆）在对话中保持上下文状态ConversationBufferMemory, ConversationSummaryMemory, RedisChatMessageHistory
5. Indexes &amp; Retrievers（索引与检索器）文档加载、切分、向量化、检索Document Loaders, Text Splitters, Vectorstores, Retrievers
6. Agents（代理）让 LLM 调用工具自主决策Zero-shot ReAct Agent, Self-ask Agent, Tool（如搜索、计算器等）</t>
  </si>
  <si>
    <t>springAI</t>
  </si>
  <si>
    <t>springAI和spring Alibaba</t>
  </si>
  <si>
    <t>了解springAI的基础实现</t>
  </si>
  <si>
    <t>深入了解spring Alibaba</t>
  </si>
  <si>
    <t>官方文档：
https://java2ai.com/docs/overview/
B站视频：
https://www.bilibili.com/video/BV1eyWbzEEnw/?spm_id_from=333.1391.0.0&amp;p=66</t>
  </si>
  <si>
    <t>springAI作用：提供统一、便捷的接口，灵活切换和选择底层模型
核心API：Message、Prompt、ChatModel、ChatClient等
核心功能：ReactAgent、多代理编排、上下文工程、人机协同、流式传输基于图的工作流、丰富的MCP等</t>
  </si>
  <si>
    <t>第三阶段：模型优化与部署</t>
  </si>
  <si>
    <t>目标：让模型能跑在服务器上，根据时间充裕度调整计划</t>
  </si>
  <si>
    <t>AI Coding</t>
  </si>
  <si>
    <t>Copilot、Claude Code、Qoder；spec开发范式</t>
  </si>
  <si>
    <t>代码审查、解释、重构</t>
  </si>
  <si>
    <t>使用claude code完成一个简单项目的开发</t>
  </si>
  <si>
    <t>提升开发效率和代码质量，本地开发一个量化交易系统</t>
  </si>
  <si>
    <t>B站视频：https://www.bilibili.com/video/BV14rzQB9EJj/?spm_id_from=333.1387.homepage.video_card.click&amp;vd_source=5bf54a89f3917d2d62f2a19f3a0ccdc6
国内接入文档：
https://blog.csdn.net/liulin_521/article/details/155862222
https://www.runoob.com/ai-agent/claude-code.html
https://juejin.cn/post/7587965908287553546
官方文档：
https://code.claude.com/docs/zh-CN/overview</t>
  </si>
  <si>
    <t>claude code本身只是一个agent，不关注后台使用的大模型，与之相似的还有很多agent工具，比如较火的openCode等工具；可以预见的是，AI编程是未来趋势所向，所以如何用好这一工具是必修的课程
Spec Coding（规范驱动开发）：SDD下的开发范式有着新时代AI编程的开发原则
意图驱动开发：先明确 "做什么" 而非 "怎么做"，用自然语言描述用户价值而非技术细节
结构化规格创建：通过模板和约束确保需求质量，避免模糊表述
多步骤精化：从高层需求到技术实现，通过渐进式细化避免一次性生成的局限性</t>
  </si>
  <si>
    <t>本地部署</t>
  </si>
  <si>
    <t>Ollama、LM Studio、企业级部署、LangGraph</t>
  </si>
  <si>
    <t>本地运行工具；容器化部署；复杂流程管理</t>
  </si>
  <si>
    <t>具备生产环境部署和运维能力</t>
  </si>
  <si>
    <t>B站视频：https://www.bilibili.com/video/BV1q2qMBCE8X/?spm_id_from=333.337.search-card.all.click&amp;vd_source=5bf54a89f3917d2d62f2a19f3a0ccdc6</t>
  </si>
  <si>
    <t>23年做过GPT本地部署，本次暂时跳过，后续有时间部署最新版deepseek</t>
  </si>
  <si>
    <t>第四阶段：行业前沿不断学习</t>
  </si>
  <si>
    <t>目标：优化知识结构，关注行业动态，入职后结合内部工具深入</t>
  </si>
  <si>
    <t>蒸馏</t>
  </si>
  <si>
    <t>标准知识蒸馏、特征蒸馏</t>
  </si>
  <si>
    <t>大模型到小模型的知识迁移</t>
  </si>
  <si>
    <t>实现简单的知识蒸馏过程</t>
  </si>
  <si>
    <t>理解模型压缩和优化技术</t>
  </si>
  <si>
    <t>原理文档：
https://cloud.tecent.com/developer/article/2517760
B站视频：https://www.bilibili.com/video/BV1tsBxB1E5u/?spm_id_from=333.1391.0.0&amp;vd_source=5bf54a89f3917d2d62f2a19f3a0ccdc6</t>
  </si>
  <si>
    <t>模型蒸馏技术：部署的关键性能优化技术，旨在复制大型语言模型性能的技术，显著减少规模和计算续需求
工作原理：知识迁移；教师-学生范式作为基石进行训练，通过蒸馏技术保证核心能力，如知识蒸馏的目标蒸馏和特征蒸馏
技术优势：大幅提升效率，减少训练时间；增强模型泛化性和鲁棒性，更多样化的适配</t>
  </si>
  <si>
    <t>微调</t>
  </si>
  <si>
    <t>SFT、LoRA、QLoRA、DPO、vLLM、EvalScope</t>
  </si>
  <si>
    <t>低成本微调技术；模型评估方法</t>
  </si>
  <si>
    <t>使用 LoRA 技术微调 Qwen2.5-7B 模型，用 vLLM 加速推理</t>
  </si>
  <si>
    <t>理解模型定制化训练和性能优化能力的概念，后续深入理解</t>
  </si>
  <si>
    <t>博客：https://blog.csdn.net/leah126/article/details/151022510
B站视频：
https://www.bilibili.com/video/BV19psRzpEPX?spm_id_from=333.788.videopod.episodes&amp;vd_source=5bf54a89f3917d2d62f2a19f3a0ccdc6&amp;p=50</t>
  </si>
  <si>
    <t>（较难理解建议后续结合LLM深入，此处仅记录）
Freeze方法：冻结大部分参数，调整少部分参数
P-tunning方法：可微的virtual-token替换discrete-toekn且仅加入到输入层；V2针对性策略优化
Lora方法：在模型基础上新增adapter参数，训练时冻结原参数只更新adapter参数
Qlora方法：lora方法的定向优化；NF4、双量化、分页优化器、增加adapter等
以上几种方法由简单到复杂，适用模型也逐步变大</t>
  </si>
  <si>
    <t>步骤</t>
  </si>
  <si>
    <t>效果图</t>
  </si>
  <si>
    <t>购买deepSeek的token，并且调用验证连通性，这里需要充值一下</t>
  </si>
  <si>
    <t>开发一个python程序，实现API调用，也可以使用AI帮你完成代码编写，但需要强调自定义工具，不然可能就是模型本身计算结果</t>
  </si>
  <si>
    <t>启动程序验证效果，了解模型运作原理，并且确认能够成功调用本地工具</t>
  </si>
  <si>
    <t>在百炼平台上创建agent应用，设置所需知识库及MCP，运用所学prompt知识及RAG知识优化提示词</t>
  </si>
  <si>
    <t>在钉钉上申请开发权限，创建机器人应用及AI卡片，授予相关权限</t>
  </si>
  <si>
    <t>在阿里云计算巢创建连接流，选择对应企业及卡片</t>
  </si>
  <si>
    <t>验证调试，根据运行日志调整参数及权限</t>
  </si>
  <si>
    <t>接入钉钉进行对话，完成自制AI机器人</t>
  </si>
  <si>
    <t>首先，需要一个梯子访问外网会方便一些，我用的是银河云https://inv03.galaxyaff.cc/register?aff=lptYzuO4</t>
  </si>
  <si>
    <t>搭建Claude code环境，这里推荐看https://blog.csdn.net/liulin_521/article/details/155862222文档，这里可以用中转服务商访问，也可以梯子tun模式访问，也可以直接用国内大模型访问，因为claude本身是agent不强绑定大模型
我这里演示用前面实践用过的deepSeek，访问起来比较简单并且便宜，添加以下配置到.claude.json文件即可</t>
  </si>
  <si>
    <t>使用控制台输入claude就可以进行对话了，开始进行AI coding，这里可以看到我让他用js+py帮我写一个量化交易系统</t>
  </si>
  <si>
    <t>demo如图所示，可以看到一个简单的可运行的量化系统，但前后台API请求仍然存在一些问题，对比各家大模型deepSeek的优势不大，上下文记忆不长也不自动清理，主要是便宜且易用，我这个系统开发+调试上千万token也才3元，如果要深入大型项目的话还是不建议用deepSeek，这里只是为了演示claude简单方便采用了它，但其实效果也很不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</si>
</sst>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i/>
      <sz val="11"/>
      <name val="宋体"/>
      <charset val="134"/>
      <scheme val="minor"/>
    </font>
    <font>
      <u/>
      <sz val="11"/>
      <name val="宋体"/>
      <charset val="0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4" tint="0.8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F4F4F4"/>
        <bgColor rgb="FFF4F4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9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2" xfId="0" applyFont="1" applyFill="1" applyBorder="1"/>
    <xf numFmtId="0" fontId="2" fillId="3" borderId="1" xfId="0" applyFont="1" applyFill="1" applyBorder="1"/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  <xf numFmtId="0" fontId="5" fillId="0" borderId="8" xfId="6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5" fillId="0" borderId="9" xfId="6" applyFont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0" fontId="5" fillId="0" borderId="10" xfId="6" applyFont="1" applyBorder="1" applyAlignment="1">
      <alignment horizontal="left" vertical="center" wrapText="1"/>
    </xf>
    <xf numFmtId="0" fontId="6" fillId="0" borderId="2" xfId="0" applyFon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0" fillId="0" borderId="1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zoomScale="70" zoomScaleNormal="70" topLeftCell="A10" workbookViewId="0">
      <selection activeCell="E17" sqref="E17"/>
    </sheetView>
  </sheetViews>
  <sheetFormatPr defaultColWidth="9" defaultRowHeight="14.4" outlineLevelCol="6"/>
  <cols>
    <col min="1" max="1" width="25" customWidth="1"/>
    <col min="2" max="3" width="30" customWidth="1"/>
    <col min="4" max="4" width="35" style="3" customWidth="1"/>
    <col min="5" max="5" width="30" customWidth="1"/>
    <col min="6" max="6" width="46.1851851851852" customWidth="1"/>
    <col min="7" max="7" width="47.6111111111111" customWidth="1"/>
    <col min="8" max="8" width="60" customWidth="1"/>
  </cols>
  <sheetData>
    <row r="1" spans="1:7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</row>
    <row r="2" ht="17.4" spans="1:7">
      <c r="A2" s="9" t="s">
        <v>7</v>
      </c>
      <c r="B2" s="10"/>
      <c r="C2" s="10"/>
      <c r="D2" s="11"/>
      <c r="E2" s="10"/>
      <c r="F2" s="10"/>
      <c r="G2" s="12"/>
    </row>
    <row r="3" spans="1:7">
      <c r="A3" s="13" t="s">
        <v>8</v>
      </c>
      <c r="B3" s="14"/>
      <c r="C3" s="14"/>
      <c r="D3" s="14"/>
      <c r="E3" s="14"/>
      <c r="F3" s="14"/>
      <c r="G3" s="15"/>
    </row>
    <row r="4" spans="1:7">
      <c r="A4" s="4" t="s">
        <v>0</v>
      </c>
      <c r="B4" s="4" t="s">
        <v>1</v>
      </c>
      <c r="C4" s="4" t="s">
        <v>2</v>
      </c>
      <c r="D4" s="5" t="s">
        <v>3</v>
      </c>
      <c r="E4" s="4" t="s">
        <v>4</v>
      </c>
      <c r="F4" s="16"/>
      <c r="G4" s="16"/>
    </row>
    <row r="5" ht="72" spans="1:7">
      <c r="A5" s="17" t="s">
        <v>9</v>
      </c>
      <c r="B5" s="17" t="s">
        <v>10</v>
      </c>
      <c r="C5" s="17" t="s">
        <v>11</v>
      </c>
      <c r="D5" s="18" t="s">
        <v>12</v>
      </c>
      <c r="E5" s="19" t="s">
        <v>13</v>
      </c>
      <c r="F5" s="20" t="s">
        <v>14</v>
      </c>
      <c r="G5" s="21" t="s">
        <v>15</v>
      </c>
    </row>
    <row r="6" ht="171" customHeight="1" spans="1:7">
      <c r="A6" s="17" t="s">
        <v>16</v>
      </c>
      <c r="B6" s="17" t="s">
        <v>17</v>
      </c>
      <c r="C6" s="17" t="s">
        <v>18</v>
      </c>
      <c r="D6" s="22"/>
      <c r="E6" s="19" t="s">
        <v>19</v>
      </c>
      <c r="F6" s="20" t="s">
        <v>20</v>
      </c>
      <c r="G6" s="21" t="s">
        <v>21</v>
      </c>
    </row>
    <row r="7" ht="17.4" spans="1:7">
      <c r="A7" s="9" t="s">
        <v>22</v>
      </c>
      <c r="B7" s="10"/>
      <c r="C7" s="10"/>
      <c r="D7" s="11"/>
      <c r="E7" s="10"/>
      <c r="F7" s="10"/>
      <c r="G7" s="12"/>
    </row>
    <row r="8" spans="1:7">
      <c r="A8" s="13" t="s">
        <v>23</v>
      </c>
      <c r="B8" s="23"/>
      <c r="C8" s="23"/>
      <c r="D8" s="23"/>
      <c r="E8" s="23"/>
      <c r="F8" s="23"/>
      <c r="G8" s="15"/>
    </row>
    <row r="9" spans="1:7">
      <c r="A9" s="4" t="s">
        <v>0</v>
      </c>
      <c r="B9" s="4" t="s">
        <v>1</v>
      </c>
      <c r="C9" s="4" t="s">
        <v>2</v>
      </c>
      <c r="D9" s="5" t="s">
        <v>3</v>
      </c>
      <c r="E9" s="4" t="s">
        <v>4</v>
      </c>
      <c r="F9" s="16"/>
      <c r="G9" s="16"/>
    </row>
    <row r="10" ht="158.4" spans="1:7">
      <c r="A10" s="17" t="s">
        <v>24</v>
      </c>
      <c r="B10" s="17" t="s">
        <v>25</v>
      </c>
      <c r="C10" s="17" t="s">
        <v>26</v>
      </c>
      <c r="D10" s="18" t="s">
        <v>27</v>
      </c>
      <c r="E10" s="19" t="s">
        <v>28</v>
      </c>
      <c r="F10" s="20" t="s">
        <v>29</v>
      </c>
      <c r="G10" s="21" t="s">
        <v>30</v>
      </c>
    </row>
    <row r="11" ht="103" customHeight="1" spans="1:7">
      <c r="A11" s="17" t="s">
        <v>31</v>
      </c>
      <c r="B11" s="17" t="s">
        <v>32</v>
      </c>
      <c r="C11" s="17" t="s">
        <v>33</v>
      </c>
      <c r="D11" s="24"/>
      <c r="E11" s="19" t="s">
        <v>34</v>
      </c>
      <c r="F11" s="20" t="s">
        <v>35</v>
      </c>
      <c r="G11" s="21" t="s">
        <v>36</v>
      </c>
    </row>
    <row r="12" customFormat="1" ht="143" customHeight="1" spans="1:7">
      <c r="A12" s="17" t="s">
        <v>37</v>
      </c>
      <c r="B12" s="17" t="s">
        <v>38</v>
      </c>
      <c r="C12" s="17" t="s">
        <v>39</v>
      </c>
      <c r="D12" s="24"/>
      <c r="E12" s="19" t="s">
        <v>40</v>
      </c>
      <c r="F12" s="20" t="s">
        <v>41</v>
      </c>
      <c r="G12" s="21" t="s">
        <v>42</v>
      </c>
    </row>
    <row r="13" ht="103" customHeight="1" spans="1:7">
      <c r="A13" s="17" t="s">
        <v>43</v>
      </c>
      <c r="B13" s="17" t="s">
        <v>44</v>
      </c>
      <c r="C13" s="17" t="s">
        <v>45</v>
      </c>
      <c r="D13" s="22"/>
      <c r="E13" s="19" t="s">
        <v>46</v>
      </c>
      <c r="F13" s="20" t="s">
        <v>47</v>
      </c>
      <c r="G13" s="21" t="s">
        <v>48</v>
      </c>
    </row>
    <row r="14" ht="17.4" spans="1:7">
      <c r="A14" s="9" t="s">
        <v>49</v>
      </c>
      <c r="B14" s="10"/>
      <c r="C14" s="10"/>
      <c r="D14" s="11"/>
      <c r="E14" s="10"/>
      <c r="F14" s="10"/>
      <c r="G14" s="12"/>
    </row>
    <row r="15" spans="1:7">
      <c r="A15" s="13" t="s">
        <v>50</v>
      </c>
      <c r="B15" s="23"/>
      <c r="C15" s="23"/>
      <c r="D15" s="23"/>
      <c r="E15" s="23"/>
      <c r="F15" s="23"/>
      <c r="G15" s="15"/>
    </row>
    <row r="16" spans="1:7">
      <c r="A16" s="4" t="s">
        <v>0</v>
      </c>
      <c r="B16" s="4" t="s">
        <v>1</v>
      </c>
      <c r="C16" s="4" t="s">
        <v>2</v>
      </c>
      <c r="D16" s="5" t="s">
        <v>3</v>
      </c>
      <c r="E16" s="4" t="s">
        <v>4</v>
      </c>
      <c r="F16" s="16"/>
      <c r="G16" s="16"/>
    </row>
    <row r="17" ht="172.8" spans="1:7">
      <c r="A17" s="17" t="s">
        <v>51</v>
      </c>
      <c r="B17" s="17" t="s">
        <v>52</v>
      </c>
      <c r="C17" s="17" t="s">
        <v>53</v>
      </c>
      <c r="D17" s="18" t="s">
        <v>54</v>
      </c>
      <c r="E17" s="19" t="s">
        <v>55</v>
      </c>
      <c r="F17" s="25" t="s">
        <v>56</v>
      </c>
      <c r="G17" s="25" t="s">
        <v>57</v>
      </c>
    </row>
    <row r="18" ht="72" spans="1:7">
      <c r="A18" s="17" t="s">
        <v>58</v>
      </c>
      <c r="B18" s="17" t="s">
        <v>59</v>
      </c>
      <c r="C18" s="17" t="s">
        <v>60</v>
      </c>
      <c r="D18" s="22"/>
      <c r="E18" s="19" t="s">
        <v>61</v>
      </c>
      <c r="F18" s="20" t="s">
        <v>62</v>
      </c>
      <c r="G18" s="21" t="s">
        <v>63</v>
      </c>
    </row>
    <row r="19" ht="17.4" spans="1:7">
      <c r="A19" s="9" t="s">
        <v>64</v>
      </c>
      <c r="B19" s="10"/>
      <c r="C19" s="10"/>
      <c r="D19" s="11"/>
      <c r="E19" s="10"/>
      <c r="F19" s="10"/>
      <c r="G19" s="12"/>
    </row>
    <row r="20" spans="1:7">
      <c r="A20" s="13" t="s">
        <v>65</v>
      </c>
      <c r="B20" s="14"/>
      <c r="C20" s="14"/>
      <c r="D20" s="14"/>
      <c r="E20" s="14"/>
      <c r="F20" s="14"/>
      <c r="G20" s="15"/>
    </row>
    <row r="21" spans="1:7">
      <c r="A21" s="4" t="s">
        <v>0</v>
      </c>
      <c r="B21" s="4" t="s">
        <v>1</v>
      </c>
      <c r="C21" s="4" t="s">
        <v>2</v>
      </c>
      <c r="D21" s="5" t="s">
        <v>3</v>
      </c>
      <c r="E21" s="4" t="s">
        <v>4</v>
      </c>
      <c r="F21" s="16"/>
      <c r="G21" s="16"/>
    </row>
    <row r="22" ht="115.2" spans="1:7">
      <c r="A22" s="17" t="s">
        <v>66</v>
      </c>
      <c r="B22" s="17" t="s">
        <v>67</v>
      </c>
      <c r="C22" s="17" t="s">
        <v>68</v>
      </c>
      <c r="D22" s="26" t="s">
        <v>69</v>
      </c>
      <c r="E22" s="19" t="s">
        <v>70</v>
      </c>
      <c r="F22" s="20" t="s">
        <v>71</v>
      </c>
      <c r="G22" s="21" t="s">
        <v>72</v>
      </c>
    </row>
    <row r="23" s="2" customFormat="1" ht="144" spans="1:7">
      <c r="A23" s="27" t="s">
        <v>73</v>
      </c>
      <c r="B23" s="27" t="s">
        <v>74</v>
      </c>
      <c r="C23" s="27" t="s">
        <v>75</v>
      </c>
      <c r="D23" s="28" t="s">
        <v>76</v>
      </c>
      <c r="E23" s="29" t="s">
        <v>77</v>
      </c>
      <c r="F23" s="30" t="s">
        <v>78</v>
      </c>
      <c r="G23" s="31" t="s">
        <v>79</v>
      </c>
    </row>
    <row r="26" spans="1:7">
      <c r="B26">
        <f>+G51</f>
        <v>0</v>
      </c>
    </row>
  </sheetData>
  <mergeCells count="11">
    <mergeCell ref="A2:G2"/>
    <mergeCell ref="A3:G3"/>
    <mergeCell ref="A7:G7"/>
    <mergeCell ref="A8:G8"/>
    <mergeCell ref="A14:G14"/>
    <mergeCell ref="A15:G15"/>
    <mergeCell ref="A19:G19"/>
    <mergeCell ref="A20:G20"/>
    <mergeCell ref="D5:D6"/>
    <mergeCell ref="D10:D13"/>
    <mergeCell ref="D17:D18"/>
  </mergeCells>
  <hyperlinks>
    <hyperlink ref="D5:D6" location="agent计算器!A1" display="编写脚本调用deepSeek API，实现一个agent计算器"/>
    <hyperlink ref="D10:D13" location="'钉钉-煜日助手agent'!A1" display="利用RAG知识和Skills知识，在阿里百炼上开发一个个人助手agent应用，并且集成到钉钉上实现对话"/>
    <hyperlink ref="D17:D18" location="openClaw编程!A1" display="使用claude code完成一个简单项目的开发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1" sqref="A1:B1"/>
    </sheetView>
  </sheetViews>
  <sheetFormatPr defaultColWidth="8.88888888888889" defaultRowHeight="14.4" outlineLevelRow="3" outlineLevelCol="1"/>
  <cols>
    <col min="1" max="1" width="41.5555555555556" style="1" customWidth="1"/>
    <col min="2" max="2" width="123.888888888889" customWidth="1"/>
    <col min="7" max="7" width="13.8888888888889"/>
  </cols>
  <sheetData>
    <row r="1" spans="1:2">
      <c r="A1" s="1" t="s">
        <v>80</v>
      </c>
      <c r="B1" t="s">
        <v>81</v>
      </c>
    </row>
    <row r="2" ht="183.8" spans="1:2">
      <c r="A2" s="1" t="s">
        <v>82</v>
      </c>
      <c r="B2" t="str">
        <f>_xlfn.DISPIMG("ID_D9E12273A9D3421AA7E675A552BCBBCF",1)</f>
        <v>=DISPIMG("ID_D9E12273A9D3421AA7E675A552BCBBCF",1)</v>
      </c>
    </row>
    <row r="3" ht="409.5" spans="1:2">
      <c r="A3" s="1" t="s">
        <v>83</v>
      </c>
      <c r="B3" t="str">
        <f>_xlfn.DISPIMG("ID_413967728C40406AA4283B8CD6B65FAA",1)</f>
        <v>=DISPIMG("ID_413967728C40406AA4283B8CD6B65FAA",1)</v>
      </c>
    </row>
    <row r="4" ht="409.5" spans="1:2">
      <c r="A4" s="1" t="s">
        <v>84</v>
      </c>
      <c r="B4" t="str">
        <f>_xlfn.DISPIMG("ID_86BA4AEB917849038B000469CFFB39B5",1)</f>
        <v>=DISPIMG("ID_86BA4AEB917849038B000469CFFB39B5",1)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8.88888888888889" defaultRowHeight="14.4" outlineLevelRow="5" outlineLevelCol="1"/>
  <cols>
    <col min="1" max="1" width="47.1111111111111" style="1" customWidth="1"/>
    <col min="2" max="2" width="106.333333333333" customWidth="1"/>
  </cols>
  <sheetData>
    <row r="1" spans="1:2">
      <c r="A1" s="1" t="s">
        <v>80</v>
      </c>
      <c r="B1" t="s">
        <v>81</v>
      </c>
    </row>
    <row r="2" ht="113.8" spans="1:2">
      <c r="A2" s="1" t="s">
        <v>85</v>
      </c>
      <c r="B2" t="str">
        <f>_xlfn.DISPIMG("ID_D1CABA1FF193477789165E5430008F96",1)</f>
        <v>=DISPIMG("ID_D1CABA1FF193477789165E5430008F96",1)</v>
      </c>
    </row>
    <row r="3" ht="194.15" spans="1:2">
      <c r="A3" s="1" t="s">
        <v>86</v>
      </c>
      <c r="B3" t="str">
        <f>_xlfn.DISPIMG("ID_E2E47CBD02144E7490FECF99F942FF7E",1)</f>
        <v>=DISPIMG("ID_E2E47CBD02144E7490FECF99F942FF7E",1)</v>
      </c>
    </row>
    <row r="4" ht="109.4" spans="1:2">
      <c r="A4" s="1" t="s">
        <v>87</v>
      </c>
      <c r="B4" t="str">
        <f>_xlfn.DISPIMG("ID_D503F93409524693B9F2FFA0CF07B085",1)</f>
        <v>=DISPIMG("ID_D503F93409524693B9F2FFA0CF07B085",1)</v>
      </c>
    </row>
    <row r="5" ht="197.25" spans="1:2">
      <c r="A5" s="1" t="s">
        <v>88</v>
      </c>
      <c r="B5" t="str">
        <f>_xlfn.DISPIMG("ID_C41E47C2239F4D3CBA300647411E5F1F",1)</f>
        <v>=DISPIMG("ID_C41E47C2239F4D3CBA300647411E5F1F",1)</v>
      </c>
    </row>
    <row r="6" ht="93.8" spans="1:2">
      <c r="A6" s="1" t="s">
        <v>89</v>
      </c>
      <c r="B6" t="str">
        <f>_xlfn.DISPIMG("ID_C5367663D56C47F6925808048B835AD4",1)</f>
        <v>=DISPIMG("ID_C5367663D56C47F6925808048B835AD4",1)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topLeftCell="A3" workbookViewId="0">
      <selection activeCell="A5" sqref="A5"/>
    </sheetView>
  </sheetViews>
  <sheetFormatPr defaultColWidth="8.88888888888889" defaultRowHeight="14.4" outlineLevelRow="4" outlineLevelCol="1"/>
  <cols>
    <col min="1" max="1" width="35.1111111111111" style="1" customWidth="1"/>
    <col min="2" max="2" width="78.8888888888889" customWidth="1"/>
  </cols>
  <sheetData>
    <row r="1" spans="1:2">
      <c r="A1" s="1" t="s">
        <v>80</v>
      </c>
      <c r="B1" t="s">
        <v>81</v>
      </c>
    </row>
    <row r="2" ht="145.8" spans="1:2">
      <c r="A2" s="1" t="s">
        <v>90</v>
      </c>
      <c r="B2" t="str">
        <f>_xlfn.DISPIMG("ID_7399B2E19D3A41618F7913D5A056D9F7",1)</f>
        <v>=DISPIMG("ID_7399B2E19D3A41618F7913D5A056D9F7",1)</v>
      </c>
    </row>
    <row r="3" ht="235.85" spans="1:2">
      <c r="A3" s="1" t="s">
        <v>91</v>
      </c>
      <c r="B3" t="str">
        <f>_xlfn.DISPIMG("ID_05650CE05B0A4414B5231D960B9CA91B",1)</f>
        <v>=DISPIMG("ID_05650CE05B0A4414B5231D960B9CA91B",1)</v>
      </c>
    </row>
    <row r="4" ht="212.65" spans="1:2">
      <c r="A4" s="1" t="s">
        <v>92</v>
      </c>
      <c r="B4" t="str">
        <f>_xlfn.DISPIMG("ID_5214CC66DD8C4974AA778CDC8731ECC8",1)</f>
        <v>=DISPIMG("ID_5214CC66DD8C4974AA778CDC8731ECC8",1)</v>
      </c>
    </row>
    <row r="5" ht="264.8" spans="1:2">
      <c r="A5" s="1" t="s">
        <v>93</v>
      </c>
      <c r="B5" t="str">
        <f>_xlfn.DISPIMG("ID_A127957E34664DE2BDCB98C008817331",1)</f>
        <v>=DISPIMG("ID_A127957E34664DE2BDCB98C008817331",1)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AI学习计划_合并版</vt:lpstr>
      <vt:lpstr>agent计算器</vt:lpstr>
      <vt:lpstr>agent钉钉个人助手</vt:lpstr>
      <vt:lpstr>claude code编程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永世丨沉沦</cp:lastModifiedBy>
  <dcterms:created xsi:type="dcterms:W3CDTF">2026-02-03T03:17:00Z</dcterms:created>
  <dcterms:modified xsi:type="dcterms:W3CDTF">2026-02-25T14:18:31Z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310A0AAADB3947B0A8C9B372600D48F1_12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