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:\code_project\python\lab\controller_design\"/>
    </mc:Choice>
  </mc:AlternateContent>
  <xr:revisionPtr revIDLastSave="0" documentId="13_ncr:1_{A0BB0DCE-B2E7-4AD7-96C0-B7BA96BFA10D}" xr6:coauthVersionLast="47" xr6:coauthVersionMax="47" xr10:uidLastSave="{00000000-0000-0000-0000-000000000000}"/>
  <bookViews>
    <workbookView xWindow="1125" yWindow="1125" windowWidth="21600" windowHeight="11295" xr2:uid="{CA380BFA-A4E5-460C-9DAC-76F8520B0DA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E5" i="1" s="1"/>
  <c r="B10" i="1" s="1"/>
  <c r="E1" i="1"/>
  <c r="F6" i="1" s="1"/>
  <c r="E7" i="1"/>
  <c r="E6" i="1" l="1"/>
  <c r="B11" i="1" s="1"/>
  <c r="C11" i="1"/>
  <c r="F7" i="1"/>
  <c r="G7" i="1"/>
  <c r="D12" i="1" s="1"/>
  <c r="B12" i="1"/>
  <c r="C12" i="1"/>
</calcChain>
</file>

<file path=xl/sharedStrings.xml><?xml version="1.0" encoding="utf-8"?>
<sst xmlns="http://schemas.openxmlformats.org/spreadsheetml/2006/main" count="17" uniqueCount="13">
  <si>
    <t>Kp</t>
    <phoneticPr fontId="1" type="noConversion"/>
  </si>
  <si>
    <t>θp</t>
    <phoneticPr fontId="1" type="noConversion"/>
  </si>
  <si>
    <t>τp</t>
    <phoneticPr fontId="1" type="noConversion"/>
  </si>
  <si>
    <t>τ</t>
  </si>
  <si>
    <t>a</t>
    <phoneticPr fontId="1" type="noConversion"/>
  </si>
  <si>
    <t>Kc</t>
    <phoneticPr fontId="1" type="noConversion"/>
  </si>
  <si>
    <t>τI</t>
    <phoneticPr fontId="1" type="noConversion"/>
  </si>
  <si>
    <t>τD</t>
    <phoneticPr fontId="1" type="noConversion"/>
  </si>
  <si>
    <t>P</t>
    <phoneticPr fontId="1" type="noConversion"/>
  </si>
  <si>
    <t>PI</t>
    <phoneticPr fontId="1" type="noConversion"/>
  </si>
  <si>
    <t>PID</t>
    <phoneticPr fontId="1" type="noConversion"/>
  </si>
  <si>
    <t>Ki</t>
    <phoneticPr fontId="1" type="noConversion"/>
  </si>
  <si>
    <t>Kd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</si>
</sst>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1"/>
      <color theme="1"/>
      <name val="Calibri"/>
      <family val="2"/>
      <charset val="136"/>
      <scheme val="minor"/>
    </font>
    <font>
      <sz val="9"/>
      <name val="Calibri"/>
      <family val="2"/>
      <charset val="136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rgb="FF202122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0" borderId="0" xfId="0" applyFont="1">
      <alignment vertical="center"/>
    </xf>
    <xf numFmtId="164" fontId="2" fillId="3" borderId="0" xfId="0" applyNumberFormat="1" applyFont="1" applyFill="1">
      <alignment vertical="center"/>
    </xf>
    <xf numFmtId="164" fontId="2" fillId="4" borderId="0" xfId="0" applyNumberFormat="1" applyFont="1" applyFill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C800EF-40AC-44F8-BA21-4D82CB0EDAF9}">
  <dimension ref="A1:G12"/>
  <sheetViews>
    <sheetView tabSelected="1" workbookViewId="0">
      <selection activeCell="D12" sqref="D12"/>
    </sheetView>
  </sheetViews>
  <sheetFormatPr defaultRowHeight="15"/>
  <cols>
    <col min="1" max="16384" width="9.140625" style="1"/>
  </cols>
  <sheetData>
    <row r="1" spans="1:7">
      <c r="A1" s="4" t="s">
        <v>0</v>
      </c>
      <c r="B1" s="3">
        <v>-0.34699999999999998</v>
      </c>
      <c r="D1" s="2" t="s">
        <v>3</v>
      </c>
      <c r="E1" s="1">
        <f>(B3)/(B3+B2)</f>
        <v>0.20805080185125391</v>
      </c>
    </row>
    <row r="2" spans="1:7">
      <c r="A2" s="4" t="s">
        <v>2</v>
      </c>
      <c r="B2" s="3">
        <v>14.715999999999999</v>
      </c>
      <c r="D2" s="2" t="s">
        <v>4</v>
      </c>
      <c r="E2" s="1">
        <f>(B1*B3)/(B2)</f>
        <v>-9.1159418320195709E-2</v>
      </c>
    </row>
    <row r="3" spans="1:7">
      <c r="A3" s="5" t="s">
        <v>1</v>
      </c>
      <c r="B3" s="3">
        <v>3.8660000000000001</v>
      </c>
    </row>
    <row r="4" spans="1:7">
      <c r="E4" s="1" t="s">
        <v>5</v>
      </c>
      <c r="F4" s="2" t="s">
        <v>6</v>
      </c>
      <c r="G4" s="2" t="s">
        <v>7</v>
      </c>
    </row>
    <row r="5" spans="1:7">
      <c r="D5" s="1" t="s">
        <v>8</v>
      </c>
      <c r="E5" s="1">
        <f>(1/E2)*(1+((0.35*E1)/(1-E1)))</f>
        <v>-11.978439092897363</v>
      </c>
    </row>
    <row r="6" spans="1:7">
      <c r="D6" s="1" t="s">
        <v>9</v>
      </c>
      <c r="E6" s="1">
        <f>(0.9/E2)*(1+((0.92*E1)/(1-E1)))</f>
        <v>-12.258981350754604</v>
      </c>
      <c r="F6" s="1">
        <f>((3.3-3*E1)/(1+1.2*E1))*B3</f>
        <v>8.2781067128313772</v>
      </c>
    </row>
    <row r="7" spans="1:7">
      <c r="D7" s="1" t="s">
        <v>10</v>
      </c>
      <c r="E7" s="1">
        <f>(1.35/E2)*(1+((0.18*E1)/(1-E1)))</f>
        <v>-15.509509490108847</v>
      </c>
      <c r="F7" s="1">
        <f>((2.5-2*E1)/(1-0.39*E1))*B3</f>
        <v>8.7677660993800028</v>
      </c>
      <c r="G7" s="1">
        <f>((0.37-0.37*E1)/(1-0.81*E1))*B3</f>
        <v>1.3624158586042949</v>
      </c>
    </row>
    <row r="8" spans="1:7">
      <c r="A8" s="2"/>
    </row>
    <row r="9" spans="1:7">
      <c r="B9" s="6" t="s">
        <v>0</v>
      </c>
      <c r="C9" s="6" t="s">
        <v>11</v>
      </c>
      <c r="D9" s="6" t="s">
        <v>12</v>
      </c>
    </row>
    <row r="10" spans="1:7">
      <c r="A10" s="6" t="s">
        <v>8</v>
      </c>
      <c r="B10" s="7">
        <f>E5</f>
        <v>-11.978439092897363</v>
      </c>
      <c r="C10" s="8"/>
      <c r="D10" s="8"/>
    </row>
    <row r="11" spans="1:7">
      <c r="A11" s="6" t="s">
        <v>9</v>
      </c>
      <c r="B11" s="7">
        <f>E6</f>
        <v>-12.258981350754604</v>
      </c>
      <c r="C11" s="7">
        <f>E6/F6</f>
        <v>-1.4808919208244467</v>
      </c>
      <c r="D11" s="8"/>
    </row>
    <row r="12" spans="1:7">
      <c r="A12" s="6" t="s">
        <v>10</v>
      </c>
      <c r="B12" s="7">
        <f>E7</f>
        <v>-15.509509490108847</v>
      </c>
      <c r="C12" s="7">
        <f>E7/F7</f>
        <v>-1.7689237274709662</v>
      </c>
      <c r="D12" s="7">
        <f>E7*G7</f>
        <v>-21.130401688498104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CHE_PH</dc:creator>
  <cp:lastModifiedBy>Lucian Chen</cp:lastModifiedBy>
  <dcterms:created xsi:type="dcterms:W3CDTF">2024-01-07T10:27:27Z</dcterms:created>
  <dcterms:modified xsi:type="dcterms:W3CDTF">2024-01-08T04:17:23Z</dcterms:modified>
</cp:coreProperties>
</file>