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8B21B578-7C04-493F-931C-ADB544DF40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57" i="1"/>
  <c r="C43" i="1"/>
  <c r="C57" i="1"/>
  <c r="D76" i="1"/>
  <c r="C76" i="1"/>
  <c r="B76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44" i="1"/>
  <c r="C4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" i="1"/>
  <c r="C4" i="1"/>
  <c r="G76" i="1"/>
  <c r="G57" i="1"/>
  <c r="G43" i="1"/>
  <c r="D57" i="1"/>
  <c r="D43" i="1"/>
  <c r="D77" i="1" l="1"/>
</calcChain>
</file>

<file path=xl/sharedStrings.xml><?xml version="1.0" encoding="utf-8"?>
<sst xmlns="http://schemas.openxmlformats.org/spreadsheetml/2006/main" count="82" uniqueCount="78">
  <si>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</si>
  <si>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</si>
  <si>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</si>
  <si>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</si>
  <si>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</si>
  <si>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</si>
  <si>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</si>
  <si>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</si>
  <si>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bank.Bank</t>
  </si>
  <si>
    <t>bank.FinCoBank</t>
  </si>
  <si>
    <t>bank.command.AddAccount</t>
  </si>
  <si>
    <t>bank.database.BankRepository</t>
  </si>
  <si>
    <t>bank.factory.BankACFactory</t>
  </si>
  <si>
    <t>bank.model.Checking</t>
  </si>
  <si>
    <t>bank.model.Saving</t>
  </si>
  <si>
    <t>bank.view.BankJDialog_AddCompAcc</t>
  </si>
  <si>
    <t>bank.view.BankJDialog_AddCompAcc.SymAction</t>
  </si>
  <si>
    <t>bank.view.BankJDialog_AddPAcc</t>
  </si>
  <si>
    <t>bank.view.BankJDialog_AddPAcc.SymAction</t>
  </si>
  <si>
    <t>bank.view.BankView</t>
  </si>
  <si>
    <t>bank.view.BankViewController</t>
  </si>
  <si>
    <t>ccard.CCard</t>
  </si>
  <si>
    <t>ccard.CCardFinCo</t>
  </si>
  <si>
    <t>ccard.command.AddAccount</t>
  </si>
  <si>
    <t>ccard.command.Deposit</t>
  </si>
  <si>
    <t>ccard.command.Withdraw</t>
  </si>
  <si>
    <t>ccard.database.CreditCardRepository</t>
  </si>
  <si>
    <t>ccard.factory.CCardAccountFactory</t>
  </si>
  <si>
    <t>ccard.model.Copper</t>
  </si>
  <si>
    <t>ccard.model.CreditCardAccount</t>
  </si>
  <si>
    <t>ccard.model.Gold</t>
  </si>
  <si>
    <t>ccard.model.Silver</t>
  </si>
  <si>
    <t>ccard.report.MonthlyBillingReport</t>
  </si>
  <si>
    <t>ccard.view.CCardView</t>
  </si>
  <si>
    <t>ccard.view.CCardViewController</t>
  </si>
  <si>
    <t>ccard.view.JDialog_AddCompanyCCAccount</t>
  </si>
  <si>
    <t>ccard.view.JDialog_AddCompanyCCAccount.SymAction</t>
  </si>
  <si>
    <t>ccard.view.JDialog_AddPersonalCCAccount</t>
  </si>
  <si>
    <t>ccard.view.JDialog_AddPersonalCCAccount.SymAction</t>
  </si>
  <si>
    <t>framework.FinCo</t>
  </si>
  <si>
    <t>framework.Framework</t>
  </si>
  <si>
    <t>framework.FrameworkApplication</t>
  </si>
  <si>
    <t>framework.command.AddCompany</t>
  </si>
  <si>
    <t>framework.command.AddInterest</t>
  </si>
  <si>
    <t>framework.command.AddPerson</t>
  </si>
  <si>
    <t>framework.command.CommandManager</t>
  </si>
  <si>
    <t>framework.command.Deposit</t>
  </si>
  <si>
    <t>framework.command.ReportGenerate</t>
  </si>
  <si>
    <t>framework.command.Withdraw</t>
  </si>
  <si>
    <t>framework.factory.AccountFactory</t>
  </si>
  <si>
    <t>framework.factory.SimpleFactory</t>
  </si>
  <si>
    <t>framework.model.Account</t>
  </si>
  <si>
    <t>framework.model.AllAccountsReport</t>
  </si>
  <si>
    <t>framework.model.Customer</t>
  </si>
  <si>
    <t>framework.model.DepositEntry</t>
  </si>
  <si>
    <t>framework.model.Email</t>
  </si>
  <si>
    <t>framework.model.Entry</t>
  </si>
  <si>
    <t>framework.model.Organization</t>
  </si>
  <si>
    <t>framework.model.Person</t>
  </si>
  <si>
    <t>framework.model.WithdrawEntry</t>
  </si>
  <si>
    <t>framework.reports.AllAccountsReport</t>
  </si>
  <si>
    <t>framework.repository.ConnectionDb</t>
  </si>
  <si>
    <t>framework.repository.Repository</t>
  </si>
  <si>
    <t>framework.view.FinCoView</t>
  </si>
  <si>
    <t>framework.view.FinCoView.SymAction</t>
  </si>
  <si>
    <t>framework.view.FinCoView.SymWindow</t>
  </si>
  <si>
    <t>framework.view.FinCoViewController</t>
  </si>
  <si>
    <t>framework.view.JDialog_AddCompAcc</t>
  </si>
  <si>
    <t>framework.view.JDialog_AddCompAcc.SymAction</t>
  </si>
  <si>
    <t>framework.view.JDialog_AddPAcc</t>
  </si>
  <si>
    <t>framework.view.JDialog_AddPAcc.SymAction</t>
  </si>
  <si>
    <t>framework.view.JDialog_Deposit</t>
  </si>
  <si>
    <t>framework.view.JDialog_Deposit.SymAction</t>
  </si>
  <si>
    <t>framework.view.JDialog_GenReport</t>
  </si>
  <si>
    <t>framework.view.JDialog_GenReport.SymAction</t>
  </si>
  <si>
    <t>framework.view.JDialog_Withdraw</t>
  </si>
  <si>
    <t>framework.view.JDialog_Withdraw.SymAction</t>
  </si>
  <si>
    <t>framework.view.ViewType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</si>
</sst>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1" fontId="0" fillId="0" borderId="11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D6" sqref="D6"/>
    </sheetView>
  </sheetViews>
  <sheetFormatPr defaultRowHeight="15" x14ac:dyDescent="0.25"/>
  <cols>
    <col min="1" max="1" width="12" customWidth="1"/>
    <col min="2" max="2" width="28.42578125" customWidth="1"/>
    <col min="3" max="3" width="51" bestFit="1" customWidth="1"/>
    <col min="4" max="4" width="9.7109375" bestFit="1" customWidth="1"/>
    <col min="5" max="5" width="24.85546875" customWidth="1"/>
    <col min="6" max="6" width="21.5703125" bestFit="1" customWidth="1"/>
    <col min="7" max="7" width="51" bestFit="1" customWidth="1"/>
    <col min="10" max="10" width="31.7109375" customWidth="1"/>
  </cols>
  <sheetData>
    <row r="1" spans="1:7" ht="18.75" x14ac:dyDescent="0.3">
      <c r="A1" s="11" t="s">
        <v>0</v>
      </c>
    </row>
    <row r="3" spans="1:7" x14ac:dyDescent="0.25">
      <c r="B3" s="1" t="s">
        <v>1</v>
      </c>
      <c r="C3" s="1" t="s">
        <v>2</v>
      </c>
      <c r="D3" s="1" t="s">
        <v>3</v>
      </c>
      <c r="G3" s="1" t="s">
        <v>2</v>
      </c>
    </row>
    <row r="4" spans="1:7" x14ac:dyDescent="0.25">
      <c r="A4" s="12" t="s">
        <v>4</v>
      </c>
      <c r="B4" t="str">
        <f>LEFT(G4,FIND("@",SUBSTITUTE(G4,".","@",LEN(G4)-LEN(SUBSTITUTE(G4,".",""))),1)-1)</f>
        <v>framework</v>
      </c>
      <c r="C4" t="str">
        <f>RIGHT(G4,LEN(G4)-FIND("@",SUBSTITUTE(G4,".","@",LEN(G4)-LEN(SUBSTITUTE(G4,".",""))),1))</f>
        <v>FinCo</v>
      </c>
      <c r="D4" s="14">
        <v>102</v>
      </c>
      <c r="G4" s="6" t="s">
        <v>39</v>
      </c>
    </row>
    <row r="5" spans="1:7" x14ac:dyDescent="0.25">
      <c r="A5" s="12"/>
      <c r="B5" t="str">
        <f>LEFT(G5,FIND("@",SUBSTITUTE(G5,".","@",LEN(G5)-LEN(SUBSTITUTE(G5,".",""))),1)-1)</f>
        <v>framework</v>
      </c>
      <c r="C5" t="str">
        <f>RIGHT(G5,LEN(G5)-FIND("@",SUBSTITUTE(G5,".","@",LEN(G5)-LEN(SUBSTITUTE(G5,".",""))),1))</f>
        <v>Framework</v>
      </c>
      <c r="D5" s="14">
        <v>43</v>
      </c>
      <c r="G5" s="6" t="s">
        <v>40</v>
      </c>
    </row>
    <row r="6" spans="1:7" x14ac:dyDescent="0.25">
      <c r="A6" s="12"/>
      <c r="B6" t="str">
        <f>LEFT(G6,FIND("@",SUBSTITUTE(G6,".","@",LEN(G6)-LEN(SUBSTITUTE(G6,".",""))),1)-1)</f>
        <v>framework</v>
      </c>
      <c r="C6" t="str">
        <f>RIGHT(G6,LEN(G6)-FIND("@",SUBSTITUTE(G6,".","@",LEN(G6)-LEN(SUBSTITUTE(G6,".",""))),1))</f>
        <v>FrameworkApplication</v>
      </c>
      <c r="D6" s="14">
        <v>14</v>
      </c>
      <c r="G6" s="6" t="s">
        <v>41</v>
      </c>
    </row>
    <row r="7" spans="1:7" x14ac:dyDescent="0.25">
      <c r="A7" s="12"/>
      <c r="B7" t="str">
        <f>LEFT(G7,FIND("@",SUBSTITUTE(G7,".","@",LEN(G7)-LEN(SUBSTITUTE(G7,".",""))),1)-1)</f>
        <v>framework.command</v>
      </c>
      <c r="C7" t="str">
        <f>RIGHT(G7,LEN(G7)-FIND("@",SUBSTITUTE(G7,".","@",LEN(G7)-LEN(SUBSTITUTE(G7,".",""))),1))</f>
        <v>AddCompany</v>
      </c>
      <c r="D7" s="14">
        <v>35</v>
      </c>
      <c r="G7" s="6" t="s">
        <v>42</v>
      </c>
    </row>
    <row r="8" spans="1:7" x14ac:dyDescent="0.25">
      <c r="A8" s="12"/>
      <c r="B8" t="str">
        <f>LEFT(G8,FIND("@",SUBSTITUTE(G8,".","@",LEN(G8)-LEN(SUBSTITUTE(G8,".",""))),1)-1)</f>
        <v>framework.command</v>
      </c>
      <c r="C8" t="str">
        <f>RIGHT(G8,LEN(G8)-FIND("@",SUBSTITUTE(G8,".","@",LEN(G8)-LEN(SUBSTITUTE(G8,".",""))),1))</f>
        <v>AddInterest</v>
      </c>
      <c r="D8" s="14">
        <v>10</v>
      </c>
      <c r="G8" s="6" t="s">
        <v>43</v>
      </c>
    </row>
    <row r="9" spans="1:7" x14ac:dyDescent="0.25">
      <c r="A9" s="12"/>
      <c r="B9" t="str">
        <f>LEFT(G9,FIND("@",SUBSTITUTE(G9,".","@",LEN(G9)-LEN(SUBSTITUTE(G9,".",""))),1)-1)</f>
        <v>framework.command</v>
      </c>
      <c r="C9" t="str">
        <f>RIGHT(G9,LEN(G9)-FIND("@",SUBSTITUTE(G9,".","@",LEN(G9)-LEN(SUBSTITUTE(G9,".",""))),1))</f>
        <v>AddPerson</v>
      </c>
      <c r="D9" s="14">
        <v>35</v>
      </c>
      <c r="G9" s="6" t="s">
        <v>44</v>
      </c>
    </row>
    <row r="10" spans="1:7" x14ac:dyDescent="0.25">
      <c r="A10" s="12"/>
      <c r="B10" t="str">
        <f>LEFT(G10,FIND("@",SUBSTITUTE(G10,".","@",LEN(G10)-LEN(SUBSTITUTE(G10,".",""))),1)-1)</f>
        <v>framework.command</v>
      </c>
      <c r="C10" t="str">
        <f>RIGHT(G10,LEN(G10)-FIND("@",SUBSTITUTE(G10,".","@",LEN(G10)-LEN(SUBSTITUTE(G10,".",""))),1))</f>
        <v>CommandManager</v>
      </c>
      <c r="D10" s="14">
        <v>7</v>
      </c>
      <c r="G10" s="6" t="s">
        <v>45</v>
      </c>
    </row>
    <row r="11" spans="1:7" x14ac:dyDescent="0.25">
      <c r="A11" s="12"/>
      <c r="B11" t="str">
        <f>LEFT(G11,FIND("@",SUBSTITUTE(G11,".","@",LEN(G11)-LEN(SUBSTITUTE(G11,".",""))),1)-1)</f>
        <v>framework.command</v>
      </c>
      <c r="C11" t="str">
        <f>RIGHT(G11,LEN(G11)-FIND("@",SUBSTITUTE(G11,".","@",LEN(G11)-LEN(SUBSTITUTE(G11,".",""))),1))</f>
        <v>Deposit</v>
      </c>
      <c r="D11" s="14">
        <v>22</v>
      </c>
      <c r="G11" s="6" t="s">
        <v>46</v>
      </c>
    </row>
    <row r="12" spans="1:7" x14ac:dyDescent="0.25">
      <c r="A12" s="12"/>
      <c r="B12" t="str">
        <f>LEFT(G12,FIND("@",SUBSTITUTE(G12,".","@",LEN(G12)-LEN(SUBSTITUTE(G12,".",""))),1)-1)</f>
        <v>framework.command</v>
      </c>
      <c r="C12" t="str">
        <f>RIGHT(G12,LEN(G12)-FIND("@",SUBSTITUTE(G12,".","@",LEN(G12)-LEN(SUBSTITUTE(G12,".",""))),1))</f>
        <v>ReportGenerate</v>
      </c>
      <c r="D12" s="14">
        <v>10</v>
      </c>
      <c r="G12" s="6" t="s">
        <v>47</v>
      </c>
    </row>
    <row r="13" spans="1:7" x14ac:dyDescent="0.25">
      <c r="A13" s="12"/>
      <c r="B13" t="str">
        <f>LEFT(G13,FIND("@",SUBSTITUTE(G13,".","@",LEN(G13)-LEN(SUBSTITUTE(G13,".",""))),1)-1)</f>
        <v>framework.command</v>
      </c>
      <c r="C13" t="str">
        <f>RIGHT(G13,LEN(G13)-FIND("@",SUBSTITUTE(G13,".","@",LEN(G13)-LEN(SUBSTITUTE(G13,".",""))),1))</f>
        <v>Withdraw</v>
      </c>
      <c r="D13" s="14">
        <v>19</v>
      </c>
      <c r="G13" s="6" t="s">
        <v>48</v>
      </c>
    </row>
    <row r="14" spans="1:7" x14ac:dyDescent="0.25">
      <c r="A14" s="12"/>
      <c r="B14" t="str">
        <f>LEFT(G14,FIND("@",SUBSTITUTE(G14,".","@",LEN(G14)-LEN(SUBSTITUTE(G14,".",""))),1)-1)</f>
        <v>framework.factory</v>
      </c>
      <c r="C14" t="str">
        <f>RIGHT(G14,LEN(G14)-FIND("@",SUBSTITUTE(G14,".","@",LEN(G14)-LEN(SUBSTITUTE(G14,".",""))),1))</f>
        <v>AccountFactory</v>
      </c>
      <c r="D14" s="14">
        <v>5</v>
      </c>
      <c r="G14" s="6" t="s">
        <v>49</v>
      </c>
    </row>
    <row r="15" spans="1:7" x14ac:dyDescent="0.25">
      <c r="A15" s="12"/>
      <c r="B15" t="str">
        <f>LEFT(G15,FIND("@",SUBSTITUTE(G15,".","@",LEN(G15)-LEN(SUBSTITUTE(G15,".",""))),1)-1)</f>
        <v>framework.factory</v>
      </c>
      <c r="C15" t="str">
        <f>RIGHT(G15,LEN(G15)-FIND("@",SUBSTITUTE(G15,".","@",LEN(G15)-LEN(SUBSTITUTE(G15,".",""))),1))</f>
        <v>SimpleFactory</v>
      </c>
      <c r="D15" s="14">
        <v>8</v>
      </c>
      <c r="G15" s="6" t="s">
        <v>50</v>
      </c>
    </row>
    <row r="16" spans="1:7" x14ac:dyDescent="0.25">
      <c r="A16" s="12"/>
      <c r="B16" t="str">
        <f>LEFT(G16,FIND("@",SUBSTITUTE(G16,".","@",LEN(G16)-LEN(SUBSTITUTE(G16,".",""))),1)-1)</f>
        <v>framework.model</v>
      </c>
      <c r="C16" t="str">
        <f>RIGHT(G16,LEN(G16)-FIND("@",SUBSTITUTE(G16,".","@",LEN(G16)-LEN(SUBSTITUTE(G16,".",""))),1))</f>
        <v>Account</v>
      </c>
      <c r="D16" s="14">
        <v>74</v>
      </c>
      <c r="G16" s="6" t="s">
        <v>51</v>
      </c>
    </row>
    <row r="17" spans="1:7" x14ac:dyDescent="0.25">
      <c r="A17" s="12"/>
      <c r="B17" t="str">
        <f>LEFT(G17,FIND("@",SUBSTITUTE(G17,".","@",LEN(G17)-LEN(SUBSTITUTE(G17,".",""))),1)-1)</f>
        <v>framework.model</v>
      </c>
      <c r="C17" t="str">
        <f>RIGHT(G17,LEN(G17)-FIND("@",SUBSTITUTE(G17,".","@",LEN(G17)-LEN(SUBSTITUTE(G17,".",""))),1))</f>
        <v>AllAccountsReport</v>
      </c>
      <c r="D17" s="14">
        <v>19</v>
      </c>
      <c r="G17" s="6" t="s">
        <v>52</v>
      </c>
    </row>
    <row r="18" spans="1:7" x14ac:dyDescent="0.25">
      <c r="A18" s="12"/>
      <c r="B18" t="str">
        <f>LEFT(G18,FIND("@",SUBSTITUTE(G18,".","@",LEN(G18)-LEN(SUBSTITUTE(G18,".",""))),1)-1)</f>
        <v>framework.model</v>
      </c>
      <c r="C18" t="str">
        <f>RIGHT(G18,LEN(G18)-FIND("@",SUBSTITUTE(G18,".","@",LEN(G18)-LEN(SUBSTITUTE(G18,".",""))),1))</f>
        <v>Customer</v>
      </c>
      <c r="D18" s="14">
        <v>74</v>
      </c>
      <c r="G18" s="6" t="s">
        <v>53</v>
      </c>
    </row>
    <row r="19" spans="1:7" x14ac:dyDescent="0.25">
      <c r="A19" s="12"/>
      <c r="B19" t="str">
        <f>LEFT(G19,FIND("@",SUBSTITUTE(G19,".","@",LEN(G19)-LEN(SUBSTITUTE(G19,".",""))),1)-1)</f>
        <v>framework.model</v>
      </c>
      <c r="C19" t="str">
        <f>RIGHT(G19,LEN(G19)-FIND("@",SUBSTITUTE(G19,".","@",LEN(G19)-LEN(SUBSTITUTE(G19,".",""))),1))</f>
        <v>DepositEntry</v>
      </c>
      <c r="D19" s="14">
        <v>8</v>
      </c>
      <c r="G19" s="6" t="s">
        <v>54</v>
      </c>
    </row>
    <row r="20" spans="1:7" x14ac:dyDescent="0.25">
      <c r="A20" s="12"/>
      <c r="B20" t="str">
        <f>LEFT(G20,FIND("@",SUBSTITUTE(G20,".","@",LEN(G20)-LEN(SUBSTITUTE(G20,".",""))),1)-1)</f>
        <v>framework.model</v>
      </c>
      <c r="C20" t="str">
        <f>RIGHT(G20,LEN(G20)-FIND("@",SUBSTITUTE(G20,".","@",LEN(G20)-LEN(SUBSTITUTE(G20,".",""))),1))</f>
        <v>Email</v>
      </c>
      <c r="D20" s="14">
        <v>14</v>
      </c>
      <c r="G20" s="6" t="s">
        <v>55</v>
      </c>
    </row>
    <row r="21" spans="1:7" x14ac:dyDescent="0.25">
      <c r="A21" s="12"/>
      <c r="B21" t="str">
        <f>LEFT(G21,FIND("@",SUBSTITUTE(G21,".","@",LEN(G21)-LEN(SUBSTITUTE(G21,".",""))),1)-1)</f>
        <v>framework.model</v>
      </c>
      <c r="C21" t="str">
        <f>RIGHT(G21,LEN(G21)-FIND("@",SUBSTITUTE(G21,".","@",LEN(G21)-LEN(SUBSTITUTE(G21,".",""))),1))</f>
        <v>Entry</v>
      </c>
      <c r="D21" s="14">
        <v>20</v>
      </c>
      <c r="G21" s="6" t="s">
        <v>56</v>
      </c>
    </row>
    <row r="22" spans="1:7" x14ac:dyDescent="0.25">
      <c r="A22" s="12"/>
      <c r="B22" t="str">
        <f>LEFT(G22,FIND("@",SUBSTITUTE(G22,".","@",LEN(G22)-LEN(SUBSTITUTE(G22,".",""))),1)-1)</f>
        <v>framework.model</v>
      </c>
      <c r="C22" t="str">
        <f>RIGHT(G22,LEN(G22)-FIND("@",SUBSTITUTE(G22,".","@",LEN(G22)-LEN(SUBSTITUTE(G22,".",""))),1))</f>
        <v>Organization</v>
      </c>
      <c r="D22" s="14">
        <v>13</v>
      </c>
      <c r="G22" s="6" t="s">
        <v>57</v>
      </c>
    </row>
    <row r="23" spans="1:7" x14ac:dyDescent="0.25">
      <c r="A23" s="12"/>
      <c r="B23" t="str">
        <f>LEFT(G23,FIND("@",SUBSTITUTE(G23,".","@",LEN(G23)-LEN(SUBSTITUTE(G23,".",""))),1)-1)</f>
        <v>framework.model</v>
      </c>
      <c r="C23" t="str">
        <f>RIGHT(G23,LEN(G23)-FIND("@",SUBSTITUTE(G23,".","@",LEN(G23)-LEN(SUBSTITUTE(G23,".",""))),1))</f>
        <v>Person</v>
      </c>
      <c r="D23" s="14">
        <v>13</v>
      </c>
      <c r="G23" s="6" t="s">
        <v>58</v>
      </c>
    </row>
    <row r="24" spans="1:7" x14ac:dyDescent="0.25">
      <c r="A24" s="12"/>
      <c r="B24" t="str">
        <f>LEFT(G24,FIND("@",SUBSTITUTE(G24,".","@",LEN(G24)-LEN(SUBSTITUTE(G24,".",""))),1)-1)</f>
        <v>framework.model</v>
      </c>
      <c r="C24" t="str">
        <f>RIGHT(G24,LEN(G24)-FIND("@",SUBSTITUTE(G24,".","@",LEN(G24)-LEN(SUBSTITUTE(G24,".",""))),1))</f>
        <v>WithdrawEntry</v>
      </c>
      <c r="D24" s="14">
        <v>8</v>
      </c>
      <c r="G24" s="6" t="s">
        <v>59</v>
      </c>
    </row>
    <row r="25" spans="1:7" x14ac:dyDescent="0.25">
      <c r="A25" s="12"/>
      <c r="B25" t="str">
        <f>LEFT(G25,FIND("@",SUBSTITUTE(G25,".","@",LEN(G25)-LEN(SUBSTITUTE(G25,".",""))),1)-1)</f>
        <v>framework.reports</v>
      </c>
      <c r="C25" t="str">
        <f>RIGHT(G25,LEN(G25)-FIND("@",SUBSTITUTE(G25,".","@",LEN(G25)-LEN(SUBSTITUTE(G25,".",""))),1))</f>
        <v>AllAccountsReport</v>
      </c>
      <c r="D25" s="14">
        <v>19</v>
      </c>
      <c r="G25" s="6" t="s">
        <v>60</v>
      </c>
    </row>
    <row r="26" spans="1:7" x14ac:dyDescent="0.25">
      <c r="A26" s="12"/>
      <c r="B26" t="str">
        <f>LEFT(G26,FIND("@",SUBSTITUTE(G26,".","@",LEN(G26)-LEN(SUBSTITUTE(G26,".",""))),1)-1)</f>
        <v>framework.repository</v>
      </c>
      <c r="C26" t="str">
        <f>RIGHT(G26,LEN(G26)-FIND("@",SUBSTITUTE(G26,".","@",LEN(G26)-LEN(SUBSTITUTE(G26,".",""))),1))</f>
        <v>ConnectionDb</v>
      </c>
      <c r="D26" s="14">
        <v>32</v>
      </c>
      <c r="G26" s="6" t="s">
        <v>61</v>
      </c>
    </row>
    <row r="27" spans="1:7" x14ac:dyDescent="0.25">
      <c r="A27" s="12"/>
      <c r="B27" t="str">
        <f>LEFT(G27,FIND("@",SUBSTITUTE(G27,".","@",LEN(G27)-LEN(SUBSTITUTE(G27,".",""))),1)-1)</f>
        <v>framework.repository</v>
      </c>
      <c r="C27" t="str">
        <f>RIGHT(G27,LEN(G27)-FIND("@",SUBSTITUTE(G27,".","@",LEN(G27)-LEN(SUBSTITUTE(G27,".",""))),1))</f>
        <v>Repository</v>
      </c>
      <c r="D27" s="14">
        <v>130</v>
      </c>
      <c r="G27" s="6" t="s">
        <v>62</v>
      </c>
    </row>
    <row r="28" spans="1:7" x14ac:dyDescent="0.25">
      <c r="A28" s="12"/>
      <c r="B28" t="str">
        <f>LEFT(G28,FIND("@",SUBSTITUTE(G28,".","@",LEN(G28)-LEN(SUBSTITUTE(G28,".",""))),1)-1)</f>
        <v>framework.view</v>
      </c>
      <c r="C28" t="str">
        <f>RIGHT(G28,LEN(G28)-FIND("@",SUBSTITUTE(G28,".","@",LEN(G28)-LEN(SUBSTITUTE(G28,".",""))),1))</f>
        <v>FinCoView</v>
      </c>
      <c r="D28" s="14">
        <v>226</v>
      </c>
      <c r="G28" s="6" t="s">
        <v>63</v>
      </c>
    </row>
    <row r="29" spans="1:7" x14ac:dyDescent="0.25">
      <c r="A29" s="12"/>
      <c r="B29" t="str">
        <f>LEFT(G29,FIND("@",SUBSTITUTE(G29,".","@",LEN(G29)-LEN(SUBSTITUTE(G29,".",""))),1)-1)</f>
        <v>framework.view.FinCoView</v>
      </c>
      <c r="C29" t="str">
        <f>RIGHT(G29,LEN(G29)-FIND("@",SUBSTITUTE(G29,".","@",LEN(G29)-LEN(SUBSTITUTE(G29,".",""))),1))</f>
        <v>SymAction</v>
      </c>
      <c r="D29" s="14">
        <v>19</v>
      </c>
      <c r="G29" s="6" t="s">
        <v>64</v>
      </c>
    </row>
    <row r="30" spans="1:7" x14ac:dyDescent="0.25">
      <c r="A30" s="12"/>
      <c r="B30" t="str">
        <f>LEFT(G30,FIND("@",SUBSTITUTE(G30,".","@",LEN(G30)-LEN(SUBSTITUTE(G30,".",""))),1)-1)</f>
        <v>framework.view.FinCoView</v>
      </c>
      <c r="C30" t="str">
        <f>RIGHT(G30,LEN(G30)-FIND("@",SUBSTITUTE(G30,".","@",LEN(G30)-LEN(SUBSTITUTE(G30,".",""))),1))</f>
        <v>SymWindow</v>
      </c>
      <c r="D30" s="14">
        <v>7</v>
      </c>
      <c r="G30" s="6" t="s">
        <v>65</v>
      </c>
    </row>
    <row r="31" spans="1:7" x14ac:dyDescent="0.25">
      <c r="A31" s="12"/>
      <c r="B31" t="str">
        <f>LEFT(G31,FIND("@",SUBSTITUTE(G31,".","@",LEN(G31)-LEN(SUBSTITUTE(G31,".",""))),1)-1)</f>
        <v>framework.view</v>
      </c>
      <c r="C31" t="str">
        <f>RIGHT(G31,LEN(G31)-FIND("@",SUBSTITUTE(G31,".","@",LEN(G31)-LEN(SUBSTITUTE(G31,".",""))),1))</f>
        <v>FinCoViewController</v>
      </c>
      <c r="D31" s="14">
        <v>102</v>
      </c>
      <c r="G31" s="6" t="s">
        <v>66</v>
      </c>
    </row>
    <row r="32" spans="1:7" x14ac:dyDescent="0.25">
      <c r="A32" s="12"/>
      <c r="B32" t="str">
        <f>LEFT(G32,FIND("@",SUBSTITUTE(G32,".","@",LEN(G32)-LEN(SUBSTITUTE(G32,".",""))),1)-1)</f>
        <v>framework.view</v>
      </c>
      <c r="C32" t="str">
        <f>RIGHT(G32,LEN(G32)-FIND("@",SUBSTITUTE(G32,".","@",LEN(G32)-LEN(SUBSTITUTE(G32,".",""))),1))</f>
        <v>JDialog_AddCompAcc</v>
      </c>
      <c r="D32" s="14">
        <v>114</v>
      </c>
      <c r="G32" s="6" t="s">
        <v>67</v>
      </c>
    </row>
    <row r="33" spans="1:7" x14ac:dyDescent="0.25">
      <c r="A33" s="12"/>
      <c r="B33" t="str">
        <f>LEFT(G33,FIND("@",SUBSTITUTE(G33,".","@",LEN(G33)-LEN(SUBSTITUTE(G33,".",""))),1)-1)</f>
        <v>framework.view.JDialog_AddCompAcc</v>
      </c>
      <c r="C33" t="str">
        <f>RIGHT(G33,LEN(G33)-FIND("@",SUBSTITUTE(G33,".","@",LEN(G33)-LEN(SUBSTITUTE(G33,".",""))),1))</f>
        <v>SymAction</v>
      </c>
      <c r="D33" s="14">
        <v>9</v>
      </c>
      <c r="G33" s="6" t="s">
        <v>68</v>
      </c>
    </row>
    <row r="34" spans="1:7" x14ac:dyDescent="0.25">
      <c r="A34" s="12"/>
      <c r="B34" t="str">
        <f>LEFT(G34,FIND("@",SUBSTITUTE(G34,".","@",LEN(G34)-LEN(SUBSTITUTE(G34,".",""))),1)-1)</f>
        <v>framework.view</v>
      </c>
      <c r="C34" t="str">
        <f>RIGHT(G34,LEN(G34)-FIND("@",SUBSTITUTE(G34,".","@",LEN(G34)-LEN(SUBSTITUTE(G34,".",""))),1))</f>
        <v>JDialog_AddPAcc</v>
      </c>
      <c r="D34" s="14">
        <v>116</v>
      </c>
      <c r="G34" s="6" t="s">
        <v>69</v>
      </c>
    </row>
    <row r="35" spans="1:7" x14ac:dyDescent="0.25">
      <c r="A35" s="12"/>
      <c r="B35" t="str">
        <f>LEFT(G35,FIND("@",SUBSTITUTE(G35,".","@",LEN(G35)-LEN(SUBSTITUTE(G35,".",""))),1)-1)</f>
        <v>framework.view.JDialog_AddPAcc</v>
      </c>
      <c r="C35" t="str">
        <f>RIGHT(G35,LEN(G35)-FIND("@",SUBSTITUTE(G35,".","@",LEN(G35)-LEN(SUBSTITUTE(G35,".",""))),1))</f>
        <v>SymAction</v>
      </c>
      <c r="D35" s="14">
        <v>9</v>
      </c>
      <c r="G35" s="6" t="s">
        <v>70</v>
      </c>
    </row>
    <row r="36" spans="1:7" x14ac:dyDescent="0.25">
      <c r="A36" s="12"/>
      <c r="B36" t="str">
        <f>LEFT(G36,FIND("@",SUBSTITUTE(G36,".","@",LEN(G36)-LEN(SUBSTITUTE(G36,".",""))),1)-1)</f>
        <v>framework.view</v>
      </c>
      <c r="C36" t="str">
        <f>RIGHT(G36,LEN(G36)-FIND("@",SUBSTITUTE(G36,".","@",LEN(G36)-LEN(SUBSTITUTE(G36,".",""))),1))</f>
        <v>JDialog_Deposit</v>
      </c>
      <c r="D36" s="14">
        <v>63</v>
      </c>
      <c r="G36" s="6" t="s">
        <v>71</v>
      </c>
    </row>
    <row r="37" spans="1:7" x14ac:dyDescent="0.25">
      <c r="A37" s="12"/>
      <c r="B37" t="str">
        <f>LEFT(G37,FIND("@",SUBSTITUTE(G37,".","@",LEN(G37)-LEN(SUBSTITUTE(G37,".",""))),1)-1)</f>
        <v>framework.view.JDialog_Deposit</v>
      </c>
      <c r="C37" t="str">
        <f>RIGHT(G37,LEN(G37)-FIND("@",SUBSTITUTE(G37,".","@",LEN(G37)-LEN(SUBSTITUTE(G37,".",""))),1))</f>
        <v>SymAction</v>
      </c>
      <c r="D37" s="14">
        <v>9</v>
      </c>
      <c r="G37" s="6" t="s">
        <v>72</v>
      </c>
    </row>
    <row r="38" spans="1:7" x14ac:dyDescent="0.25">
      <c r="A38" s="12"/>
      <c r="B38" t="str">
        <f>LEFT(G38,FIND("@",SUBSTITUTE(G38,".","@",LEN(G38)-LEN(SUBSTITUTE(G38,".",""))),1)-1)</f>
        <v>framework.view</v>
      </c>
      <c r="C38" t="str">
        <f>RIGHT(G38,LEN(G38)-FIND("@",SUBSTITUTE(G38,".","@",LEN(G38)-LEN(SUBSTITUTE(G38,".",""))),1))</f>
        <v>JDialog_GenReport</v>
      </c>
      <c r="D38" s="14">
        <v>38</v>
      </c>
      <c r="G38" s="6" t="s">
        <v>73</v>
      </c>
    </row>
    <row r="39" spans="1:7" x14ac:dyDescent="0.25">
      <c r="A39" s="12"/>
      <c r="B39" t="str">
        <f>LEFT(G39,FIND("@",SUBSTITUTE(G39,".","@",LEN(G39)-LEN(SUBSTITUTE(G39,".",""))),1)-1)</f>
        <v>framework.view.JDialog_GenReport</v>
      </c>
      <c r="C39" t="str">
        <f>RIGHT(G39,LEN(G39)-FIND("@",SUBSTITUTE(G39,".","@",LEN(G39)-LEN(SUBSTITUTE(G39,".",""))),1))</f>
        <v>SymAction</v>
      </c>
      <c r="D39" s="14">
        <v>7</v>
      </c>
      <c r="G39" s="6" t="s">
        <v>74</v>
      </c>
    </row>
    <row r="40" spans="1:7" x14ac:dyDescent="0.25">
      <c r="A40" s="12"/>
      <c r="B40" t="str">
        <f>LEFT(G40,FIND("@",SUBSTITUTE(G40,".","@",LEN(G40)-LEN(SUBSTITUTE(G40,".",""))),1)-1)</f>
        <v>framework.view</v>
      </c>
      <c r="C40" t="str">
        <f>RIGHT(G40,LEN(G40)-FIND("@",SUBSTITUTE(G40,".","@",LEN(G40)-LEN(SUBSTITUTE(G40,".",""))),1))</f>
        <v>JDialog_Withdraw</v>
      </c>
      <c r="D40" s="14">
        <v>57</v>
      </c>
      <c r="G40" s="6" t="s">
        <v>75</v>
      </c>
    </row>
    <row r="41" spans="1:7" x14ac:dyDescent="0.25">
      <c r="B41" t="str">
        <f>LEFT(G41,FIND("@",SUBSTITUTE(G41,".","@",LEN(G41)-LEN(SUBSTITUTE(G41,".",""))),1)-1)</f>
        <v>framework.view.JDialog_Withdraw</v>
      </c>
      <c r="C41" t="str">
        <f>RIGHT(G41,LEN(G41)-FIND("@",SUBSTITUTE(G41,".","@",LEN(G41)-LEN(SUBSTITUTE(G41,".",""))),1))</f>
        <v>SymAction</v>
      </c>
      <c r="D41" s="14">
        <v>9</v>
      </c>
      <c r="G41" s="6" t="s">
        <v>76</v>
      </c>
    </row>
    <row r="42" spans="1:7" x14ac:dyDescent="0.25">
      <c r="B42" t="str">
        <f>LEFT(G42,FIND("@",SUBSTITUTE(G42,".","@",LEN(G42)-LEN(SUBSTITUTE(G42,".",""))),1)-1)</f>
        <v>framework.view</v>
      </c>
      <c r="C42" t="str">
        <f>RIGHT(G42,LEN(G42)-FIND("@",SUBSTITUTE(G42,".","@",LEN(G42)-LEN(SUBSTITUTE(G42,".",""))),1))</f>
        <v>ViewType</v>
      </c>
      <c r="D42" s="14">
        <v>5</v>
      </c>
      <c r="G42" s="6" t="s">
        <v>77</v>
      </c>
    </row>
    <row r="43" spans="1:7" x14ac:dyDescent="0.25">
      <c r="A43" s="3" t="s">
        <v>7</v>
      </c>
      <c r="B43" s="4">
        <f>COUNTA(_xlfn.UNIQUE(B4:B42))</f>
        <v>13</v>
      </c>
      <c r="C43" s="4">
        <f>COUNTA(_xlfn.UNIQUE(C4:C42))</f>
        <v>33</v>
      </c>
      <c r="D43" s="5">
        <f>SUM(D4:D42)</f>
        <v>1524</v>
      </c>
      <c r="G43" s="4">
        <f>COUNT(G4:G42)</f>
        <v>0</v>
      </c>
    </row>
    <row r="44" spans="1:7" x14ac:dyDescent="0.25">
      <c r="A44" s="12" t="s">
        <v>5</v>
      </c>
      <c r="B44" t="str">
        <f>LEFT(G44,FIND("@",SUBSTITUTE(G44,".","@",LEN(G44)-LEN(SUBSTITUTE(G44,".",""))),1)-1)</f>
        <v>bank</v>
      </c>
      <c r="C44" t="str">
        <f>RIGHT(G44,LEN(G44)-FIND("@",SUBSTITUTE(G44,".","@",LEN(G44)-LEN(SUBSTITUTE(G44,".",""))),1))</f>
        <v>Bank</v>
      </c>
      <c r="D44" s="14">
        <v>13</v>
      </c>
      <c r="G44" s="6" t="s">
        <v>8</v>
      </c>
    </row>
    <row r="45" spans="1:7" x14ac:dyDescent="0.25">
      <c r="A45" s="12"/>
      <c r="B45" t="str">
        <f>LEFT(G45,FIND("@",SUBSTITUTE(G45,".","@",LEN(G45)-LEN(SUBSTITUTE(G45,".",""))),1)-1)</f>
        <v>bank</v>
      </c>
      <c r="C45" t="str">
        <f>RIGHT(G45,LEN(G45)-FIND("@",SUBSTITUTE(G45,".","@",LEN(G45)-LEN(SUBSTITUTE(G45,".",""))),1))</f>
        <v>FinCoBank</v>
      </c>
      <c r="D45" s="14">
        <v>14</v>
      </c>
      <c r="G45" s="6" t="s">
        <v>9</v>
      </c>
    </row>
    <row r="46" spans="1:7" x14ac:dyDescent="0.25">
      <c r="A46" s="12"/>
      <c r="B46" t="str">
        <f>LEFT(G46,FIND("@",SUBSTITUTE(G46,".","@",LEN(G46)-LEN(SUBSTITUTE(G46,".",""))),1)-1)</f>
        <v>bank.command</v>
      </c>
      <c r="C46" t="str">
        <f>RIGHT(G46,LEN(G46)-FIND("@",SUBSTITUTE(G46,".","@",LEN(G46)-LEN(SUBSTITUTE(G46,".",""))),1))</f>
        <v>AddAccount</v>
      </c>
      <c r="D46" s="14">
        <v>21</v>
      </c>
      <c r="G46" s="6" t="s">
        <v>10</v>
      </c>
    </row>
    <row r="47" spans="1:7" x14ac:dyDescent="0.25">
      <c r="A47" s="12"/>
      <c r="B47" t="str">
        <f>LEFT(G47,FIND("@",SUBSTITUTE(G47,".","@",LEN(G47)-LEN(SUBSTITUTE(G47,".",""))),1)-1)</f>
        <v>bank.database</v>
      </c>
      <c r="C47" t="str">
        <f>RIGHT(G47,LEN(G47)-FIND("@",SUBSTITUTE(G47,".","@",LEN(G47)-LEN(SUBSTITUTE(G47,".",""))),1))</f>
        <v>BankRepository</v>
      </c>
      <c r="D47" s="14">
        <v>75</v>
      </c>
      <c r="G47" s="6" t="s">
        <v>11</v>
      </c>
    </row>
    <row r="48" spans="1:7" x14ac:dyDescent="0.25">
      <c r="A48" s="12"/>
      <c r="B48" t="str">
        <f>LEFT(G48,FIND("@",SUBSTITUTE(G48,".","@",LEN(G48)-LEN(SUBSTITUTE(G48,".",""))),1)-1)</f>
        <v>bank.factory</v>
      </c>
      <c r="C48" t="str">
        <f>RIGHT(G48,LEN(G48)-FIND("@",SUBSTITUTE(G48,".","@",LEN(G48)-LEN(SUBSTITUTE(G48,".",""))),1))</f>
        <v>BankACFactory</v>
      </c>
      <c r="D48" s="14">
        <v>9</v>
      </c>
      <c r="G48" s="6" t="s">
        <v>12</v>
      </c>
    </row>
    <row r="49" spans="1:7" x14ac:dyDescent="0.25">
      <c r="A49" s="12"/>
      <c r="B49" t="str">
        <f>LEFT(G49,FIND("@",SUBSTITUTE(G49,".","@",LEN(G49)-LEN(SUBSTITUTE(G49,".",""))),1)-1)</f>
        <v>bank.model</v>
      </c>
      <c r="C49" t="str">
        <f>RIGHT(G49,LEN(G49)-FIND("@",SUBSTITUTE(G49,".","@",LEN(G49)-LEN(SUBSTITUTE(G49,".",""))),1))</f>
        <v>Checking</v>
      </c>
      <c r="D49" s="14">
        <v>6</v>
      </c>
      <c r="G49" s="6" t="s">
        <v>13</v>
      </c>
    </row>
    <row r="50" spans="1:7" x14ac:dyDescent="0.25">
      <c r="A50" s="12"/>
      <c r="B50" t="str">
        <f>LEFT(G50,FIND("@",SUBSTITUTE(G50,".","@",LEN(G50)-LEN(SUBSTITUTE(G50,".",""))),1)-1)</f>
        <v>bank.model</v>
      </c>
      <c r="C50" t="str">
        <f>RIGHT(G50,LEN(G50)-FIND("@",SUBSTITUTE(G50,".","@",LEN(G50)-LEN(SUBSTITUTE(G50,".",""))),1))</f>
        <v>Saving</v>
      </c>
      <c r="D50" s="14">
        <v>6</v>
      </c>
      <c r="G50" s="6" t="s">
        <v>14</v>
      </c>
    </row>
    <row r="51" spans="1:7" x14ac:dyDescent="0.25">
      <c r="A51" s="12"/>
      <c r="B51" t="str">
        <f>LEFT(G51,FIND("@",SUBSTITUTE(G51,".","@",LEN(G51)-LEN(SUBSTITUTE(G51,".",""))),1)-1)</f>
        <v>bank.view</v>
      </c>
      <c r="C51" t="str">
        <f>RIGHT(G51,LEN(G51)-FIND("@",SUBSTITUTE(G51,".","@",LEN(G51)-LEN(SUBSTITUTE(G51,".",""))),1))</f>
        <v>BankJDialog_AddCompAcc</v>
      </c>
      <c r="D51" s="14">
        <v>125</v>
      </c>
      <c r="G51" s="6" t="s">
        <v>15</v>
      </c>
    </row>
    <row r="52" spans="1:7" x14ac:dyDescent="0.25">
      <c r="A52" s="12"/>
      <c r="B52" t="str">
        <f>LEFT(G52,FIND("@",SUBSTITUTE(G52,".","@",LEN(G52)-LEN(SUBSTITUTE(G52,".",""))),1)-1)</f>
        <v>bank.view.BankJDialog_AddCompAcc</v>
      </c>
      <c r="C52" t="str">
        <f>RIGHT(G52,LEN(G52)-FIND("@",SUBSTITUTE(G52,".","@",LEN(G52)-LEN(SUBSTITUTE(G52,".",""))),1))</f>
        <v>SymAction</v>
      </c>
      <c r="D52" s="14">
        <v>9</v>
      </c>
      <c r="G52" s="6" t="s">
        <v>16</v>
      </c>
    </row>
    <row r="53" spans="1:7" x14ac:dyDescent="0.25">
      <c r="A53" s="12"/>
      <c r="B53" t="str">
        <f>LEFT(G53,FIND("@",SUBSTITUTE(G53,".","@",LEN(G53)-LEN(SUBSTITUTE(G53,".",""))),1)-1)</f>
        <v>bank.view</v>
      </c>
      <c r="C53" t="str">
        <f>RIGHT(G53,LEN(G53)-FIND("@",SUBSTITUTE(G53,".","@",LEN(G53)-LEN(SUBSTITUTE(G53,".",""))),1))</f>
        <v>BankJDialog_AddPAcc</v>
      </c>
      <c r="D53" s="14">
        <v>126</v>
      </c>
      <c r="G53" s="6" t="s">
        <v>17</v>
      </c>
    </row>
    <row r="54" spans="1:7" x14ac:dyDescent="0.25">
      <c r="A54" s="12"/>
      <c r="B54" t="str">
        <f>LEFT(G54,FIND("@",SUBSTITUTE(G54,".","@",LEN(G54)-LEN(SUBSTITUTE(G54,".",""))),1)-1)</f>
        <v>bank.view.BankJDialog_AddPAcc</v>
      </c>
      <c r="C54" t="str">
        <f>RIGHT(G54,LEN(G54)-FIND("@",SUBSTITUTE(G54,".","@",LEN(G54)-LEN(SUBSTITUTE(G54,".",""))),1))</f>
        <v>SymAction</v>
      </c>
      <c r="D54" s="14">
        <v>9</v>
      </c>
      <c r="G54" s="6" t="s">
        <v>18</v>
      </c>
    </row>
    <row r="55" spans="1:7" x14ac:dyDescent="0.25">
      <c r="A55" s="12"/>
      <c r="B55" t="str">
        <f>LEFT(G55,FIND("@",SUBSTITUTE(G55,".","@",LEN(G55)-LEN(SUBSTITUTE(G55,".",""))),1)-1)</f>
        <v>bank.view</v>
      </c>
      <c r="C55" t="str">
        <f>RIGHT(G55,LEN(G55)-FIND("@",SUBSTITUTE(G55,".","@",LEN(G55)-LEN(SUBSTITUTE(G55,".",""))),1))</f>
        <v>BankView</v>
      </c>
      <c r="D55" s="14">
        <v>117</v>
      </c>
      <c r="G55" s="6" t="s">
        <v>19</v>
      </c>
    </row>
    <row r="56" spans="1:7" x14ac:dyDescent="0.25">
      <c r="A56" s="12"/>
      <c r="B56" t="str">
        <f>LEFT(G56,FIND("@",SUBSTITUTE(G56,".","@",LEN(G56)-LEN(SUBSTITUTE(G56,".",""))),1)-1)</f>
        <v>bank.view</v>
      </c>
      <c r="C56" t="str">
        <f>RIGHT(G56,LEN(G56)-FIND("@",SUBSTITUTE(G56,".","@",LEN(G56)-LEN(SUBSTITUTE(G56,".",""))),1))</f>
        <v>BankViewController</v>
      </c>
      <c r="D56" s="14">
        <v>58</v>
      </c>
      <c r="G56" s="6" t="s">
        <v>20</v>
      </c>
    </row>
    <row r="57" spans="1:7" x14ac:dyDescent="0.25">
      <c r="A57" s="3" t="s">
        <v>7</v>
      </c>
      <c r="B57" s="4">
        <f>COUNTA(_xlfn.UNIQUE(B44:B56))</f>
        <v>8</v>
      </c>
      <c r="C57" s="4">
        <f>COUNTA(_xlfn.UNIQUE(C44:C56))</f>
        <v>12</v>
      </c>
      <c r="D57" s="5">
        <f>SUM(D44:D56)</f>
        <v>588</v>
      </c>
      <c r="G57" s="4">
        <f>COUNT(G44:G56)</f>
        <v>0</v>
      </c>
    </row>
    <row r="58" spans="1:7" x14ac:dyDescent="0.25">
      <c r="A58" s="12" t="s">
        <v>6</v>
      </c>
      <c r="B58" t="str">
        <f>LEFT(G58,FIND("@",SUBSTITUTE(G58,".","@",LEN(G58)-LEN(SUBSTITUTE(G58,".",""))),1)-1)</f>
        <v>ccard</v>
      </c>
      <c r="C58" t="str">
        <f>RIGHT(G58,LEN(G58)-FIND("@",SUBSTITUTE(G58,".","@",LEN(G58)-LEN(SUBSTITUTE(G58,".",""))),1))</f>
        <v>CCard</v>
      </c>
      <c r="D58" s="14">
        <v>14</v>
      </c>
      <c r="G58" s="6" t="s">
        <v>21</v>
      </c>
    </row>
    <row r="59" spans="1:7" x14ac:dyDescent="0.25">
      <c r="A59" s="12"/>
      <c r="B59" t="str">
        <f>LEFT(G59,FIND("@",SUBSTITUTE(G59,".","@",LEN(G59)-LEN(SUBSTITUTE(G59,".",""))),1)-1)</f>
        <v>ccard</v>
      </c>
      <c r="C59" t="str">
        <f>RIGHT(G59,LEN(G59)-FIND("@",SUBSTITUTE(G59,".","@",LEN(G59)-LEN(SUBSTITUTE(G59,".",""))),1))</f>
        <v>CCardFinCo</v>
      </c>
      <c r="D59" s="14">
        <v>41</v>
      </c>
      <c r="G59" s="6" t="s">
        <v>22</v>
      </c>
    </row>
    <row r="60" spans="1:7" x14ac:dyDescent="0.25">
      <c r="A60" s="12"/>
      <c r="B60" t="str">
        <f>LEFT(G60,FIND("@",SUBSTITUTE(G60,".","@",LEN(G60)-LEN(SUBSTITUTE(G60,".",""))),1)-1)</f>
        <v>ccard.command</v>
      </c>
      <c r="C60" t="str">
        <f>RIGHT(G60,LEN(G60)-FIND("@",SUBSTITUTE(G60,".","@",LEN(G60)-LEN(SUBSTITUTE(G60,".",""))),1))</f>
        <v>AddAccount</v>
      </c>
      <c r="D60" s="14">
        <v>22</v>
      </c>
      <c r="G60" s="6" t="s">
        <v>23</v>
      </c>
    </row>
    <row r="61" spans="1:7" x14ac:dyDescent="0.25">
      <c r="A61" s="12"/>
      <c r="B61" t="str">
        <f>LEFT(G61,FIND("@",SUBSTITUTE(G61,".","@",LEN(G61)-LEN(SUBSTITUTE(G61,".",""))),1)-1)</f>
        <v>ccard.command</v>
      </c>
      <c r="C61" t="str">
        <f>RIGHT(G61,LEN(G61)-FIND("@",SUBSTITUTE(G61,".","@",LEN(G61)-LEN(SUBSTITUTE(G61,".",""))),1))</f>
        <v>Deposit</v>
      </c>
      <c r="D61" s="14">
        <v>22</v>
      </c>
      <c r="G61" s="6" t="s">
        <v>24</v>
      </c>
    </row>
    <row r="62" spans="1:7" x14ac:dyDescent="0.25">
      <c r="A62" s="12"/>
      <c r="B62" t="str">
        <f>LEFT(G62,FIND("@",SUBSTITUTE(G62,".","@",LEN(G62)-LEN(SUBSTITUTE(G62,".",""))),1)-1)</f>
        <v>ccard.command</v>
      </c>
      <c r="C62" t="str">
        <f>RIGHT(G62,LEN(G62)-FIND("@",SUBSTITUTE(G62,".","@",LEN(G62)-LEN(SUBSTITUTE(G62,".",""))),1))</f>
        <v>Withdraw</v>
      </c>
      <c r="D62" s="14">
        <v>19</v>
      </c>
      <c r="G62" s="6" t="s">
        <v>25</v>
      </c>
    </row>
    <row r="63" spans="1:7" x14ac:dyDescent="0.25">
      <c r="A63" s="12"/>
      <c r="B63" t="str">
        <f>LEFT(G63,FIND("@",SUBSTITUTE(G63,".","@",LEN(G63)-LEN(SUBSTITUTE(G63,".",""))),1)-1)</f>
        <v>ccard.database</v>
      </c>
      <c r="C63" t="str">
        <f>RIGHT(G63,LEN(G63)-FIND("@",SUBSTITUTE(G63,".","@",LEN(G63)-LEN(SUBSTITUTE(G63,".",""))),1))</f>
        <v>CreditCardRepository</v>
      </c>
      <c r="D63" s="14">
        <v>96</v>
      </c>
      <c r="G63" s="6" t="s">
        <v>26</v>
      </c>
    </row>
    <row r="64" spans="1:7" x14ac:dyDescent="0.25">
      <c r="A64" s="12"/>
      <c r="B64" t="str">
        <f>LEFT(G64,FIND("@",SUBSTITUTE(G64,".","@",LEN(G64)-LEN(SUBSTITUTE(G64,".",""))),1)-1)</f>
        <v>ccard.factory</v>
      </c>
      <c r="C64" t="str">
        <f>RIGHT(G64,LEN(G64)-FIND("@",SUBSTITUTE(G64,".","@",LEN(G64)-LEN(SUBSTITUTE(G64,".",""))),1))</f>
        <v>CCardAccountFactory</v>
      </c>
      <c r="D64" s="14">
        <v>5</v>
      </c>
      <c r="G64" s="6" t="s">
        <v>27</v>
      </c>
    </row>
    <row r="65" spans="1:7" x14ac:dyDescent="0.25">
      <c r="A65" s="12"/>
      <c r="B65" t="str">
        <f>LEFT(G65,FIND("@",SUBSTITUTE(G65,".","@",LEN(G65)-LEN(SUBSTITUTE(G65,".",""))),1)-1)</f>
        <v>ccard.model</v>
      </c>
      <c r="C65" t="str">
        <f>RIGHT(G65,LEN(G65)-FIND("@",SUBSTITUTE(G65,".","@",LEN(G65)-LEN(SUBSTITUTE(G65,".",""))),1))</f>
        <v>Copper</v>
      </c>
      <c r="D65" s="14">
        <v>28</v>
      </c>
      <c r="G65" s="6" t="s">
        <v>28</v>
      </c>
    </row>
    <row r="66" spans="1:7" x14ac:dyDescent="0.25">
      <c r="A66" s="12"/>
      <c r="B66" t="str">
        <f>LEFT(G66,FIND("@",SUBSTITUTE(G66,".","@",LEN(G66)-LEN(SUBSTITUTE(G66,".",""))),1)-1)</f>
        <v>ccard.model</v>
      </c>
      <c r="C66" t="str">
        <f>RIGHT(G66,LEN(G66)-FIND("@",SUBSTITUTE(G66,".","@",LEN(G66)-LEN(SUBSTITUTE(G66,".",""))),1))</f>
        <v>CreditCardAccount</v>
      </c>
      <c r="D66" s="14">
        <v>58</v>
      </c>
      <c r="G66" s="6" t="s">
        <v>29</v>
      </c>
    </row>
    <row r="67" spans="1:7" x14ac:dyDescent="0.25">
      <c r="A67" s="12"/>
      <c r="B67" t="str">
        <f>LEFT(G67,FIND("@",SUBSTITUTE(G67,".","@",LEN(G67)-LEN(SUBSTITUTE(G67,".",""))),1)-1)</f>
        <v>ccard.model</v>
      </c>
      <c r="C67" t="str">
        <f>RIGHT(G67,LEN(G67)-FIND("@",SUBSTITUTE(G67,".","@",LEN(G67)-LEN(SUBSTITUTE(G67,".",""))),1))</f>
        <v>Gold</v>
      </c>
      <c r="D67" s="14">
        <v>28</v>
      </c>
      <c r="G67" s="6" t="s">
        <v>30</v>
      </c>
    </row>
    <row r="68" spans="1:7" x14ac:dyDescent="0.25">
      <c r="A68" s="12"/>
      <c r="B68" t="str">
        <f>LEFT(G68,FIND("@",SUBSTITUTE(G68,".","@",LEN(G68)-LEN(SUBSTITUTE(G68,".",""))),1)-1)</f>
        <v>ccard.model</v>
      </c>
      <c r="C68" t="str">
        <f>RIGHT(G68,LEN(G68)-FIND("@",SUBSTITUTE(G68,".","@",LEN(G68)-LEN(SUBSTITUTE(G68,".",""))),1))</f>
        <v>Silver</v>
      </c>
      <c r="D68" s="14">
        <v>28</v>
      </c>
      <c r="G68" s="6" t="s">
        <v>31</v>
      </c>
    </row>
    <row r="69" spans="1:7" x14ac:dyDescent="0.25">
      <c r="A69" s="12"/>
      <c r="B69" t="str">
        <f>LEFT(G69,FIND("@",SUBSTITUTE(G69,".","@",LEN(G69)-LEN(SUBSTITUTE(G69,".",""))),1)-1)</f>
        <v>ccard.report</v>
      </c>
      <c r="C69" t="str">
        <f>RIGHT(G69,LEN(G69)-FIND("@",SUBSTITUTE(G69,".","@",LEN(G69)-LEN(SUBSTITUTE(G69,".",""))),1))</f>
        <v>MonthlyBillingReport</v>
      </c>
      <c r="D69" s="14">
        <v>28</v>
      </c>
      <c r="G69" s="6" t="s">
        <v>32</v>
      </c>
    </row>
    <row r="70" spans="1:7" x14ac:dyDescent="0.25">
      <c r="A70" s="12"/>
      <c r="B70" t="str">
        <f>LEFT(G70,FIND("@",SUBSTITUTE(G70,".","@",LEN(G70)-LEN(SUBSTITUTE(G70,".",""))),1)-1)</f>
        <v>ccard.view</v>
      </c>
      <c r="C70" t="str">
        <f>RIGHT(G70,LEN(G70)-FIND("@",SUBSTITUTE(G70,".","@",LEN(G70)-LEN(SUBSTITUTE(G70,".",""))),1))</f>
        <v>CCardView</v>
      </c>
      <c r="D70" s="14">
        <v>124</v>
      </c>
      <c r="G70" s="6" t="s">
        <v>33</v>
      </c>
    </row>
    <row r="71" spans="1:7" x14ac:dyDescent="0.25">
      <c r="A71" s="12"/>
      <c r="B71" t="str">
        <f>LEFT(G71,FIND("@",SUBSTITUTE(G71,".","@",LEN(G71)-LEN(SUBSTITUTE(G71,".",""))),1)-1)</f>
        <v>ccard.view</v>
      </c>
      <c r="C71" t="str">
        <f>RIGHT(G71,LEN(G71)-FIND("@",SUBSTITUTE(G71,".","@",LEN(G71)-LEN(SUBSTITUTE(G71,".",""))),1))</f>
        <v>CCardViewController</v>
      </c>
      <c r="D71" s="14">
        <v>62</v>
      </c>
      <c r="G71" s="6" t="s">
        <v>34</v>
      </c>
    </row>
    <row r="72" spans="1:7" x14ac:dyDescent="0.25">
      <c r="A72" s="12"/>
      <c r="B72" t="str">
        <f>LEFT(G72,FIND("@",SUBSTITUTE(G72,".","@",LEN(G72)-LEN(SUBSTITUTE(G72,".",""))),1)-1)</f>
        <v>ccard.view</v>
      </c>
      <c r="C72" t="str">
        <f>RIGHT(G72,LEN(G72)-FIND("@",SUBSTITUTE(G72,".","@",LEN(G72)-LEN(SUBSTITUTE(G72,".",""))),1))</f>
        <v>JDialog_AddCompanyCCAccount</v>
      </c>
      <c r="D72" s="14">
        <v>156</v>
      </c>
      <c r="G72" s="6" t="s">
        <v>35</v>
      </c>
    </row>
    <row r="73" spans="1:7" x14ac:dyDescent="0.25">
      <c r="A73" s="12"/>
      <c r="B73" t="str">
        <f>LEFT(G73,FIND("@",SUBSTITUTE(G73,".","@",LEN(G73)-LEN(SUBSTITUTE(G73,".",""))),1)-1)</f>
        <v>ccard.view.JDialog_AddCompanyCCAccount</v>
      </c>
      <c r="C73" t="str">
        <f>RIGHT(G73,LEN(G73)-FIND("@",SUBSTITUTE(G73,".","@",LEN(G73)-LEN(SUBSTITUTE(G73,".",""))),1))</f>
        <v>SymAction</v>
      </c>
      <c r="D73" s="14">
        <v>9</v>
      </c>
      <c r="G73" s="6" t="s">
        <v>36</v>
      </c>
    </row>
    <row r="74" spans="1:7" x14ac:dyDescent="0.25">
      <c r="A74" s="12"/>
      <c r="B74" t="str">
        <f>LEFT(G74,FIND("@",SUBSTITUTE(G74,".","@",LEN(G74)-LEN(SUBSTITUTE(G74,".",""))),1)-1)</f>
        <v>ccard.view</v>
      </c>
      <c r="C74" t="str">
        <f>RIGHT(G74,LEN(G74)-FIND("@",SUBSTITUTE(G74,".","@",LEN(G74)-LEN(SUBSTITUTE(G74,".",""))),1))</f>
        <v>JDialog_AddPersonalCCAccount</v>
      </c>
      <c r="D74" s="14">
        <v>156</v>
      </c>
      <c r="G74" s="6" t="s">
        <v>37</v>
      </c>
    </row>
    <row r="75" spans="1:7" x14ac:dyDescent="0.25">
      <c r="A75" s="12"/>
      <c r="B75" t="str">
        <f>LEFT(G75,FIND("@",SUBSTITUTE(G75,".","@",LEN(G75)-LEN(SUBSTITUTE(G75,".",""))),1)-1)</f>
        <v>ccard.view.JDialog_AddPersonalCCAccount</v>
      </c>
      <c r="C75" t="str">
        <f>RIGHT(G75,LEN(G75)-FIND("@",SUBSTITUTE(G75,".","@",LEN(G75)-LEN(SUBSTITUTE(G75,".",""))),1))</f>
        <v>SymAction</v>
      </c>
      <c r="D75" s="14">
        <v>9</v>
      </c>
      <c r="G75" s="6" t="s">
        <v>38</v>
      </c>
    </row>
    <row r="76" spans="1:7" ht="15.75" thickBot="1" x14ac:dyDescent="0.3">
      <c r="A76" s="10" t="s">
        <v>7</v>
      </c>
      <c r="B76" s="4">
        <f>COUNTA(_xlfn.UNIQUE(B58:B75))</f>
        <v>9</v>
      </c>
      <c r="C76" s="4">
        <f>COUNTA(_xlfn.UNIQUE(C58:C75))</f>
        <v>17</v>
      </c>
      <c r="D76" s="13">
        <f>SUM(D58:D75)</f>
        <v>905</v>
      </c>
      <c r="G76" s="4">
        <f>COUNT(G58:G75)</f>
        <v>0</v>
      </c>
    </row>
    <row r="77" spans="1:7" ht="15.75" thickTop="1" x14ac:dyDescent="0.25">
      <c r="A77" s="2" t="s">
        <v>7</v>
      </c>
      <c r="B77" s="7"/>
      <c r="C77" s="8"/>
      <c r="D77" s="9">
        <f>SUM(D4:D76)/2</f>
        <v>3017</v>
      </c>
      <c r="G7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2022-07-13T01:36:34Z</dcterms:modified>
</cp:coreProperties>
</file>