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a31810fc7305110/dede/"/>
    </mc:Choice>
  </mc:AlternateContent>
  <xr:revisionPtr revIDLastSave="54" documentId="8_{38603809-00B5-4B2B-A8F3-94DEF88DE02A}" xr6:coauthVersionLast="47" xr6:coauthVersionMax="47" xr10:uidLastSave="{18D23E3A-231B-4ADC-BE30-B4415E85E3AF}"/>
  <bookViews>
    <workbookView xWindow="-108" yWindow="-108" windowWidth="23256" windowHeight="12456" activeTab="3" xr2:uid="{D343355E-C4FC-9643-B07F-9B2E0381E583}"/>
  </bookViews>
  <sheets>
    <sheet name="Nominatif" sheetId="1" r:id="rId1"/>
    <sheet name="Nominatiff" sheetId="7" r:id="rId2"/>
    <sheet name="MASTER" sheetId="2" r:id="rId3"/>
    <sheet name="Lokal" sheetId="5" r:id="rId4"/>
    <sheet name="Sheet1" sheetId="8" r:id="rId5"/>
    <sheet name="Pegawai" sheetId="3" r:id="rId6"/>
    <sheet name="tempnominatif" sheetId="9" r:id="rId7"/>
    <sheet name="Amplop" sheetId="6" state="hidden" r:id="rId8"/>
    <sheet name="Database" sheetId="4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5" l="1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2" i="5"/>
  <c r="AI2" i="5"/>
  <c r="AA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2" i="5"/>
  <c r="I3" i="7"/>
  <c r="I4" i="7"/>
  <c r="I5" i="7"/>
  <c r="I6" i="7"/>
  <c r="I2" i="7"/>
  <c r="H3" i="7"/>
  <c r="H4" i="7"/>
  <c r="H5" i="7"/>
  <c r="H6" i="7"/>
  <c r="H2" i="7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2" i="6"/>
  <c r="AB156" i="6"/>
  <c r="AA156" i="6"/>
  <c r="D156" i="6" s="1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AD156" i="6" s="1"/>
  <c r="I156" i="6"/>
  <c r="H156" i="6"/>
  <c r="AG156" i="6" s="1"/>
  <c r="G156" i="6"/>
  <c r="F156" i="6"/>
  <c r="E156" i="6"/>
  <c r="B156" i="6"/>
  <c r="A156" i="6"/>
  <c r="AB155" i="6"/>
  <c r="AA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AD155" i="6" s="1"/>
  <c r="I155" i="6"/>
  <c r="H155" i="6"/>
  <c r="AG155" i="6" s="1"/>
  <c r="F155" i="6"/>
  <c r="E155" i="6"/>
  <c r="D155" i="6"/>
  <c r="Z155" i="6" s="1"/>
  <c r="B155" i="6"/>
  <c r="G155" i="6" s="1"/>
  <c r="A155" i="6"/>
  <c r="AG154" i="6"/>
  <c r="AD154" i="6"/>
  <c r="AB154" i="6"/>
  <c r="AA154" i="6"/>
  <c r="D154" i="6" s="1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AF154" i="6" s="1"/>
  <c r="G154" i="6"/>
  <c r="F154" i="6"/>
  <c r="E154" i="6"/>
  <c r="B154" i="6"/>
  <c r="A154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AD153" i="6" s="1"/>
  <c r="I153" i="6"/>
  <c r="H153" i="6"/>
  <c r="AG153" i="6" s="1"/>
  <c r="F153" i="6"/>
  <c r="E153" i="6"/>
  <c r="D153" i="6"/>
  <c r="C153" i="6" s="1"/>
  <c r="B153" i="6"/>
  <c r="G153" i="6" s="1"/>
  <c r="A153" i="6"/>
  <c r="AG152" i="6"/>
  <c r="AE152" i="6"/>
  <c r="AD152" i="6"/>
  <c r="AB152" i="6"/>
  <c r="AA152" i="6"/>
  <c r="D152" i="6" s="1"/>
  <c r="Z152" i="6" s="1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AF152" i="6" s="1"/>
  <c r="G152" i="6"/>
  <c r="F152" i="6"/>
  <c r="E152" i="6"/>
  <c r="C152" i="6"/>
  <c r="B152" i="6"/>
  <c r="A152" i="6"/>
  <c r="AF151" i="6"/>
  <c r="AD151" i="6"/>
  <c r="AB151" i="6"/>
  <c r="AA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F151" i="6"/>
  <c r="E151" i="6"/>
  <c r="D151" i="6"/>
  <c r="C151" i="6" s="1"/>
  <c r="B151" i="6"/>
  <c r="G151" i="6" s="1"/>
  <c r="A151" i="6"/>
  <c r="AG150" i="6"/>
  <c r="AE150" i="6"/>
  <c r="AD150" i="6"/>
  <c r="AB150" i="6"/>
  <c r="AA150" i="6"/>
  <c r="D150" i="6" s="1"/>
  <c r="Z150" i="6" s="1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AF150" i="6" s="1"/>
  <c r="G150" i="6"/>
  <c r="F150" i="6"/>
  <c r="E150" i="6"/>
  <c r="C150" i="6"/>
  <c r="B150" i="6"/>
  <c r="A150" i="6"/>
  <c r="AD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AF149" i="6" s="1"/>
  <c r="F149" i="6"/>
  <c r="E149" i="6"/>
  <c r="D149" i="6"/>
  <c r="C149" i="6" s="1"/>
  <c r="B149" i="6"/>
  <c r="G149" i="6" s="1"/>
  <c r="A149" i="6"/>
  <c r="AG148" i="6"/>
  <c r="AE148" i="6"/>
  <c r="AB148" i="6"/>
  <c r="AA148" i="6"/>
  <c r="D148" i="6" s="1"/>
  <c r="Z148" i="6" s="1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AD148" i="6" s="1"/>
  <c r="I148" i="6"/>
  <c r="H148" i="6"/>
  <c r="AF148" i="6" s="1"/>
  <c r="G148" i="6"/>
  <c r="F148" i="6"/>
  <c r="E148" i="6"/>
  <c r="B148" i="6"/>
  <c r="A148" i="6"/>
  <c r="AD147" i="6"/>
  <c r="AB147" i="6"/>
  <c r="D147" i="6" s="1"/>
  <c r="AA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AF147" i="6" s="1"/>
  <c r="F147" i="6"/>
  <c r="E147" i="6"/>
  <c r="B147" i="6"/>
  <c r="G147" i="6" s="1"/>
  <c r="A147" i="6"/>
  <c r="AG146" i="6"/>
  <c r="AE146" i="6"/>
  <c r="AB146" i="6"/>
  <c r="AA146" i="6"/>
  <c r="D146" i="6" s="1"/>
  <c r="Z146" i="6" s="1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AD146" i="6" s="1"/>
  <c r="I146" i="6"/>
  <c r="H146" i="6"/>
  <c r="AF146" i="6" s="1"/>
  <c r="G146" i="6"/>
  <c r="F146" i="6"/>
  <c r="E146" i="6"/>
  <c r="C146" i="6"/>
  <c r="B146" i="6"/>
  <c r="A146" i="6"/>
  <c r="AD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AF145" i="6" s="1"/>
  <c r="F145" i="6"/>
  <c r="E145" i="6"/>
  <c r="D145" i="6"/>
  <c r="C145" i="6" s="1"/>
  <c r="B145" i="6"/>
  <c r="G145" i="6" s="1"/>
  <c r="A145" i="6"/>
  <c r="AG144" i="6"/>
  <c r="AE144" i="6"/>
  <c r="AD144" i="6"/>
  <c r="AB144" i="6"/>
  <c r="AA144" i="6"/>
  <c r="D144" i="6" s="1"/>
  <c r="Z144" i="6" s="1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AF144" i="6" s="1"/>
  <c r="G144" i="6"/>
  <c r="F144" i="6"/>
  <c r="E144" i="6"/>
  <c r="B144" i="6"/>
  <c r="A144" i="6"/>
  <c r="AD143" i="6"/>
  <c r="AB143" i="6"/>
  <c r="AA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AF143" i="6" s="1"/>
  <c r="F143" i="6"/>
  <c r="E143" i="6"/>
  <c r="D143" i="6"/>
  <c r="C143" i="6" s="1"/>
  <c r="B143" i="6"/>
  <c r="G143" i="6" s="1"/>
  <c r="A143" i="6"/>
  <c r="AG142" i="6"/>
  <c r="AE142" i="6"/>
  <c r="AD142" i="6"/>
  <c r="AB142" i="6"/>
  <c r="AA142" i="6"/>
  <c r="D142" i="6" s="1"/>
  <c r="Z142" i="6" s="1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AF142" i="6" s="1"/>
  <c r="G142" i="6"/>
  <c r="F142" i="6"/>
  <c r="E142" i="6"/>
  <c r="B142" i="6"/>
  <c r="A142" i="6"/>
  <c r="AD141" i="6"/>
  <c r="AB141" i="6"/>
  <c r="D141" i="6" s="1"/>
  <c r="AA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AF141" i="6" s="1"/>
  <c r="F141" i="6"/>
  <c r="E141" i="6"/>
  <c r="B141" i="6"/>
  <c r="G141" i="6" s="1"/>
  <c r="A141" i="6"/>
  <c r="AG140" i="6"/>
  <c r="AE140" i="6"/>
  <c r="AB140" i="6"/>
  <c r="AA140" i="6"/>
  <c r="D140" i="6" s="1"/>
  <c r="Z140" i="6" s="1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AD140" i="6" s="1"/>
  <c r="I140" i="6"/>
  <c r="H140" i="6"/>
  <c r="AF140" i="6" s="1"/>
  <c r="G140" i="6"/>
  <c r="F140" i="6"/>
  <c r="E140" i="6"/>
  <c r="C140" i="6"/>
  <c r="B140" i="6"/>
  <c r="A140" i="6"/>
  <c r="AD139" i="6"/>
  <c r="AB139" i="6"/>
  <c r="D139" i="6" s="1"/>
  <c r="AA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AF139" i="6" s="1"/>
  <c r="F139" i="6"/>
  <c r="E139" i="6"/>
  <c r="B139" i="6"/>
  <c r="G139" i="6" s="1"/>
  <c r="A139" i="6"/>
  <c r="AG138" i="6"/>
  <c r="AE138" i="6"/>
  <c r="AB138" i="6"/>
  <c r="AA138" i="6"/>
  <c r="D138" i="6" s="1"/>
  <c r="Z138" i="6" s="1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AD138" i="6" s="1"/>
  <c r="I138" i="6"/>
  <c r="H138" i="6"/>
  <c r="AF138" i="6" s="1"/>
  <c r="G138" i="6"/>
  <c r="F138" i="6"/>
  <c r="E138" i="6"/>
  <c r="B138" i="6"/>
  <c r="A138" i="6"/>
  <c r="AD137" i="6"/>
  <c r="AB137" i="6"/>
  <c r="D137" i="6" s="1"/>
  <c r="AA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AF137" i="6" s="1"/>
  <c r="F137" i="6"/>
  <c r="E137" i="6"/>
  <c r="B137" i="6"/>
  <c r="G137" i="6" s="1"/>
  <c r="A137" i="6"/>
  <c r="AG136" i="6"/>
  <c r="AE136" i="6"/>
  <c r="AD136" i="6"/>
  <c r="AB136" i="6"/>
  <c r="AA136" i="6"/>
  <c r="D136" i="6" s="1"/>
  <c r="Z136" i="6" s="1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AF136" i="6" s="1"/>
  <c r="G136" i="6"/>
  <c r="F136" i="6"/>
  <c r="E136" i="6"/>
  <c r="B136" i="6"/>
  <c r="A136" i="6"/>
  <c r="AD135" i="6"/>
  <c r="AB135" i="6"/>
  <c r="AA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AG135" i="6" s="1"/>
  <c r="G135" i="6"/>
  <c r="F135" i="6"/>
  <c r="E135" i="6"/>
  <c r="D135" i="6"/>
  <c r="C135" i="6" s="1"/>
  <c r="B135" i="6"/>
  <c r="A135" i="6"/>
  <c r="AF134" i="6"/>
  <c r="AE134" i="6"/>
  <c r="AD134" i="6"/>
  <c r="AB134" i="6"/>
  <c r="AA134" i="6"/>
  <c r="D134" i="6" s="1"/>
  <c r="Z134" i="6" s="1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AG134" i="6" s="1"/>
  <c r="G134" i="6"/>
  <c r="F134" i="6"/>
  <c r="E134" i="6"/>
  <c r="B134" i="6"/>
  <c r="A134" i="6"/>
  <c r="AD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AE133" i="6" s="1"/>
  <c r="F133" i="6"/>
  <c r="E133" i="6"/>
  <c r="D133" i="6"/>
  <c r="C133" i="6" s="1"/>
  <c r="B133" i="6"/>
  <c r="G133" i="6" s="1"/>
  <c r="A133" i="6"/>
  <c r="AG132" i="6"/>
  <c r="AE132" i="6"/>
  <c r="AB132" i="6"/>
  <c r="AA132" i="6"/>
  <c r="D132" i="6" s="1"/>
  <c r="C132" i="6" s="1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AD132" i="6" s="1"/>
  <c r="I132" i="6"/>
  <c r="H132" i="6"/>
  <c r="AF132" i="6" s="1"/>
  <c r="G132" i="6"/>
  <c r="F132" i="6"/>
  <c r="E132" i="6"/>
  <c r="B132" i="6"/>
  <c r="A132" i="6"/>
  <c r="AB131" i="6"/>
  <c r="AA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AD131" i="6" s="1"/>
  <c r="I131" i="6"/>
  <c r="H131" i="6"/>
  <c r="F131" i="6"/>
  <c r="E131" i="6"/>
  <c r="D131" i="6"/>
  <c r="C131" i="6" s="1"/>
  <c r="B131" i="6"/>
  <c r="G131" i="6" s="1"/>
  <c r="A131" i="6"/>
  <c r="AG130" i="6"/>
  <c r="AE130" i="6"/>
  <c r="AB130" i="6"/>
  <c r="AA130" i="6"/>
  <c r="D130" i="6" s="1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AD130" i="6" s="1"/>
  <c r="I130" i="6"/>
  <c r="H130" i="6"/>
  <c r="AF130" i="6" s="1"/>
  <c r="G130" i="6"/>
  <c r="F130" i="6"/>
  <c r="E130" i="6"/>
  <c r="B130" i="6"/>
  <c r="A130" i="6"/>
  <c r="AF129" i="6"/>
  <c r="AD129" i="6"/>
  <c r="AB129" i="6"/>
  <c r="AA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F129" i="6"/>
  <c r="E129" i="6"/>
  <c r="D129" i="6"/>
  <c r="C129" i="6" s="1"/>
  <c r="B129" i="6"/>
  <c r="G129" i="6" s="1"/>
  <c r="A129" i="6"/>
  <c r="AG128" i="6"/>
  <c r="AE128" i="6"/>
  <c r="AD128" i="6"/>
  <c r="AB128" i="6"/>
  <c r="AA128" i="6"/>
  <c r="D128" i="6" s="1"/>
  <c r="Z128" i="6" s="1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AF128" i="6" s="1"/>
  <c r="G128" i="6"/>
  <c r="F128" i="6"/>
  <c r="E128" i="6"/>
  <c r="B128" i="6"/>
  <c r="A128" i="6"/>
  <c r="AD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AG127" i="6" s="1"/>
  <c r="F127" i="6"/>
  <c r="E127" i="6"/>
  <c r="D127" i="6"/>
  <c r="C127" i="6" s="1"/>
  <c r="B127" i="6"/>
  <c r="G127" i="6" s="1"/>
  <c r="A127" i="6"/>
  <c r="AD126" i="6"/>
  <c r="AB126" i="6"/>
  <c r="AA126" i="6"/>
  <c r="D126" i="6" s="1"/>
  <c r="Z126" i="6" s="1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AE126" i="6" s="1"/>
  <c r="G126" i="6"/>
  <c r="F126" i="6"/>
  <c r="E126" i="6"/>
  <c r="C126" i="6"/>
  <c r="B126" i="6"/>
  <c r="A126" i="6"/>
  <c r="AF125" i="6"/>
  <c r="AD125" i="6"/>
  <c r="AB125" i="6"/>
  <c r="AA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AE125" i="6" s="1"/>
  <c r="F125" i="6"/>
  <c r="E125" i="6"/>
  <c r="D125" i="6"/>
  <c r="C125" i="6" s="1"/>
  <c r="B125" i="6"/>
  <c r="G125" i="6" s="1"/>
  <c r="A125" i="6"/>
  <c r="AG124" i="6"/>
  <c r="AE124" i="6"/>
  <c r="AB124" i="6"/>
  <c r="AA124" i="6"/>
  <c r="D124" i="6" s="1"/>
  <c r="Z124" i="6" s="1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AD124" i="6" s="1"/>
  <c r="I124" i="6"/>
  <c r="H124" i="6"/>
  <c r="AF124" i="6" s="1"/>
  <c r="F124" i="6"/>
  <c r="E124" i="6"/>
  <c r="C124" i="6"/>
  <c r="B124" i="6"/>
  <c r="G124" i="6" s="1"/>
  <c r="A124" i="6"/>
  <c r="AD123" i="6"/>
  <c r="AB123" i="6"/>
  <c r="AA123" i="6"/>
  <c r="D123" i="6" s="1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AF123" i="6" s="1"/>
  <c r="F123" i="6"/>
  <c r="E123" i="6"/>
  <c r="B123" i="6"/>
  <c r="G123" i="6" s="1"/>
  <c r="A123" i="6"/>
  <c r="AG122" i="6"/>
  <c r="AE122" i="6"/>
  <c r="AB122" i="6"/>
  <c r="D122" i="6" s="1"/>
  <c r="AA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AD122" i="6" s="1"/>
  <c r="I122" i="6"/>
  <c r="H122" i="6"/>
  <c r="AF122" i="6" s="1"/>
  <c r="G122" i="6"/>
  <c r="F122" i="6"/>
  <c r="E122" i="6"/>
  <c r="B122" i="6"/>
  <c r="A122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AD121" i="6" s="1"/>
  <c r="I121" i="6"/>
  <c r="H121" i="6"/>
  <c r="AF121" i="6" s="1"/>
  <c r="F121" i="6"/>
  <c r="E121" i="6"/>
  <c r="D121" i="6"/>
  <c r="C121" i="6" s="1"/>
  <c r="B121" i="6"/>
  <c r="G121" i="6" s="1"/>
  <c r="A121" i="6"/>
  <c r="AG120" i="6"/>
  <c r="AE120" i="6"/>
  <c r="AD120" i="6"/>
  <c r="AB120" i="6"/>
  <c r="AA120" i="6"/>
  <c r="D120" i="6" s="1"/>
  <c r="Z120" i="6" s="1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AF120" i="6" s="1"/>
  <c r="G120" i="6"/>
  <c r="F120" i="6"/>
  <c r="E120" i="6"/>
  <c r="B120" i="6"/>
  <c r="A120" i="6"/>
  <c r="AD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AG119" i="6" s="1"/>
  <c r="F119" i="6"/>
  <c r="E119" i="6"/>
  <c r="D119" i="6"/>
  <c r="C119" i="6" s="1"/>
  <c r="B119" i="6"/>
  <c r="G119" i="6" s="1"/>
  <c r="A119" i="6"/>
  <c r="AD118" i="6"/>
  <c r="AB118" i="6"/>
  <c r="AA118" i="6"/>
  <c r="D118" i="6" s="1"/>
  <c r="Z118" i="6" s="1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AF118" i="6" s="1"/>
  <c r="G118" i="6"/>
  <c r="F118" i="6"/>
  <c r="E118" i="6"/>
  <c r="B118" i="6"/>
  <c r="A118" i="6"/>
  <c r="AB117" i="6"/>
  <c r="D117" i="6" s="1"/>
  <c r="AA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AD117" i="6" s="1"/>
  <c r="I117" i="6"/>
  <c r="H117" i="6"/>
  <c r="AE117" i="6" s="1"/>
  <c r="F117" i="6"/>
  <c r="E117" i="6"/>
  <c r="B117" i="6"/>
  <c r="G117" i="6" s="1"/>
  <c r="A117" i="6"/>
  <c r="AG116" i="6"/>
  <c r="AE116" i="6"/>
  <c r="AB116" i="6"/>
  <c r="AA116" i="6"/>
  <c r="D116" i="6" s="1"/>
  <c r="Z116" i="6" s="1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AD116" i="6" s="1"/>
  <c r="I116" i="6"/>
  <c r="H116" i="6"/>
  <c r="AF116" i="6" s="1"/>
  <c r="G116" i="6"/>
  <c r="F116" i="6"/>
  <c r="E116" i="6"/>
  <c r="C116" i="6"/>
  <c r="B116" i="6"/>
  <c r="A116" i="6"/>
  <c r="AF115" i="6"/>
  <c r="AB115" i="6"/>
  <c r="AA115" i="6"/>
  <c r="D115" i="6" s="1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AD115" i="6" s="1"/>
  <c r="I115" i="6"/>
  <c r="H115" i="6"/>
  <c r="F115" i="6"/>
  <c r="E115" i="6"/>
  <c r="B115" i="6"/>
  <c r="G115" i="6" s="1"/>
  <c r="A115" i="6"/>
  <c r="AG114" i="6"/>
  <c r="AE114" i="6"/>
  <c r="AB114" i="6"/>
  <c r="AA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AD114" i="6" s="1"/>
  <c r="I114" i="6"/>
  <c r="H114" i="6"/>
  <c r="AF114" i="6" s="1"/>
  <c r="G114" i="6"/>
  <c r="F114" i="6"/>
  <c r="E114" i="6"/>
  <c r="D114" i="6"/>
  <c r="Z114" i="6" s="1"/>
  <c r="B114" i="6"/>
  <c r="A114" i="6"/>
  <c r="AF113" i="6"/>
  <c r="AD113" i="6"/>
  <c r="AB113" i="6"/>
  <c r="AA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F113" i="6"/>
  <c r="E113" i="6"/>
  <c r="D113" i="6"/>
  <c r="C113" i="6" s="1"/>
  <c r="B113" i="6"/>
  <c r="G113" i="6" s="1"/>
  <c r="A113" i="6"/>
  <c r="AG112" i="6"/>
  <c r="AE112" i="6"/>
  <c r="AD112" i="6"/>
  <c r="AB112" i="6"/>
  <c r="AA112" i="6"/>
  <c r="D112" i="6" s="1"/>
  <c r="Z112" i="6" s="1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AF112" i="6" s="1"/>
  <c r="G112" i="6"/>
  <c r="F112" i="6"/>
  <c r="E112" i="6"/>
  <c r="C112" i="6"/>
  <c r="B112" i="6"/>
  <c r="A112" i="6"/>
  <c r="AE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AD111" i="6" s="1"/>
  <c r="I111" i="6"/>
  <c r="H111" i="6"/>
  <c r="AG111" i="6" s="1"/>
  <c r="G111" i="6"/>
  <c r="F111" i="6"/>
  <c r="E111" i="6"/>
  <c r="D111" i="6"/>
  <c r="C111" i="6" s="1"/>
  <c r="B111" i="6"/>
  <c r="A111" i="6"/>
  <c r="AE110" i="6"/>
  <c r="AD110" i="6"/>
  <c r="AB110" i="6"/>
  <c r="AA110" i="6"/>
  <c r="D110" i="6" s="1"/>
  <c r="Z110" i="6" s="1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AG110" i="6" s="1"/>
  <c r="G110" i="6"/>
  <c r="F110" i="6"/>
  <c r="E110" i="6"/>
  <c r="B110" i="6"/>
  <c r="A110" i="6"/>
  <c r="AF109" i="6"/>
  <c r="AD109" i="6"/>
  <c r="AB109" i="6"/>
  <c r="AA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AE109" i="6" s="1"/>
  <c r="F109" i="6"/>
  <c r="E109" i="6"/>
  <c r="D109" i="6"/>
  <c r="B109" i="6"/>
  <c r="G109" i="6" s="1"/>
  <c r="A109" i="6"/>
  <c r="AG108" i="6"/>
  <c r="AE108" i="6"/>
  <c r="AB108" i="6"/>
  <c r="AA108" i="6"/>
  <c r="D108" i="6" s="1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AD108" i="6" s="1"/>
  <c r="I108" i="6"/>
  <c r="H108" i="6"/>
  <c r="AF108" i="6" s="1"/>
  <c r="G108" i="6"/>
  <c r="F108" i="6"/>
  <c r="E108" i="6"/>
  <c r="C108" i="6"/>
  <c r="B108" i="6"/>
  <c r="A108" i="6"/>
  <c r="AD107" i="6"/>
  <c r="AB107" i="6"/>
  <c r="AA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F107" i="6"/>
  <c r="E107" i="6"/>
  <c r="B107" i="6"/>
  <c r="G107" i="6" s="1"/>
  <c r="A107" i="6"/>
  <c r="AG106" i="6"/>
  <c r="AE106" i="6"/>
  <c r="AB106" i="6"/>
  <c r="AA106" i="6"/>
  <c r="D106" i="6" s="1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AD106" i="6" s="1"/>
  <c r="I106" i="6"/>
  <c r="H106" i="6"/>
  <c r="AF106" i="6" s="1"/>
  <c r="G106" i="6"/>
  <c r="F106" i="6"/>
  <c r="E106" i="6"/>
  <c r="B106" i="6"/>
  <c r="A106" i="6"/>
  <c r="AB105" i="6"/>
  <c r="D105" i="6" s="1"/>
  <c r="AA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AD105" i="6" s="1"/>
  <c r="I105" i="6"/>
  <c r="H105" i="6"/>
  <c r="F105" i="6"/>
  <c r="E105" i="6"/>
  <c r="B105" i="6"/>
  <c r="G105" i="6" s="1"/>
  <c r="A105" i="6"/>
  <c r="AG104" i="6"/>
  <c r="AE104" i="6"/>
  <c r="AD104" i="6"/>
  <c r="AB104" i="6"/>
  <c r="AA104" i="6"/>
  <c r="D104" i="6" s="1"/>
  <c r="Z104" i="6" s="1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AF104" i="6" s="1"/>
  <c r="G104" i="6"/>
  <c r="F104" i="6"/>
  <c r="E104" i="6"/>
  <c r="C104" i="6"/>
  <c r="B104" i="6"/>
  <c r="A104" i="6"/>
  <c r="AD103" i="6"/>
  <c r="AB103" i="6"/>
  <c r="D103" i="6" s="1"/>
  <c r="AA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F103" i="6"/>
  <c r="E103" i="6"/>
  <c r="B103" i="6"/>
  <c r="G103" i="6" s="1"/>
  <c r="A103" i="6"/>
  <c r="AF102" i="6"/>
  <c r="AD102" i="6"/>
  <c r="AB102" i="6"/>
  <c r="AA102" i="6"/>
  <c r="D102" i="6" s="1"/>
  <c r="Z102" i="6" s="1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AG102" i="6" s="1"/>
  <c r="G102" i="6"/>
  <c r="F102" i="6"/>
  <c r="E102" i="6"/>
  <c r="B102" i="6"/>
  <c r="A102" i="6"/>
  <c r="AB101" i="6"/>
  <c r="D101" i="6" s="1"/>
  <c r="C101" i="6" s="1"/>
  <c r="AA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AD101" i="6" s="1"/>
  <c r="I101" i="6"/>
  <c r="H101" i="6"/>
  <c r="AE101" i="6" s="1"/>
  <c r="F101" i="6"/>
  <c r="E101" i="6"/>
  <c r="B101" i="6"/>
  <c r="G101" i="6" s="1"/>
  <c r="A101" i="6"/>
  <c r="AG100" i="6"/>
  <c r="AE100" i="6"/>
  <c r="AB100" i="6"/>
  <c r="AA100" i="6"/>
  <c r="D100" i="6" s="1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AD100" i="6" s="1"/>
  <c r="I100" i="6"/>
  <c r="H100" i="6"/>
  <c r="AF100" i="6" s="1"/>
  <c r="G100" i="6"/>
  <c r="F100" i="6"/>
  <c r="E100" i="6"/>
  <c r="B100" i="6"/>
  <c r="A100" i="6"/>
  <c r="AF99" i="6"/>
  <c r="AD99" i="6"/>
  <c r="AB99" i="6"/>
  <c r="AA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F99" i="6"/>
  <c r="E99" i="6"/>
  <c r="D99" i="6"/>
  <c r="B99" i="6"/>
  <c r="G99" i="6" s="1"/>
  <c r="A99" i="6"/>
  <c r="AG98" i="6"/>
  <c r="AE98" i="6"/>
  <c r="AB98" i="6"/>
  <c r="AA98" i="6"/>
  <c r="D98" i="6" s="1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AD98" i="6" s="1"/>
  <c r="I98" i="6"/>
  <c r="H98" i="6"/>
  <c r="AF98" i="6" s="1"/>
  <c r="G98" i="6"/>
  <c r="F98" i="6"/>
  <c r="E98" i="6"/>
  <c r="B98" i="6"/>
  <c r="A98" i="6"/>
  <c r="AF97" i="6"/>
  <c r="AB97" i="6"/>
  <c r="AA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AD97" i="6" s="1"/>
  <c r="I97" i="6"/>
  <c r="H97" i="6"/>
  <c r="F97" i="6"/>
  <c r="E97" i="6"/>
  <c r="D97" i="6"/>
  <c r="B97" i="6"/>
  <c r="G97" i="6" s="1"/>
  <c r="A97" i="6"/>
  <c r="AG96" i="6"/>
  <c r="AE96" i="6"/>
  <c r="AD96" i="6"/>
  <c r="AB96" i="6"/>
  <c r="AA96" i="6"/>
  <c r="D96" i="6" s="1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AF96" i="6" s="1"/>
  <c r="G96" i="6"/>
  <c r="F96" i="6"/>
  <c r="E96" i="6"/>
  <c r="B96" i="6"/>
  <c r="A96" i="6"/>
  <c r="AE95" i="6"/>
  <c r="AD95" i="6"/>
  <c r="AB95" i="6"/>
  <c r="AA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AG95" i="6" s="1"/>
  <c r="G95" i="6"/>
  <c r="F95" i="6"/>
  <c r="E95" i="6"/>
  <c r="D95" i="6"/>
  <c r="C95" i="6" s="1"/>
  <c r="B95" i="6"/>
  <c r="A95" i="6"/>
  <c r="AD94" i="6"/>
  <c r="AB94" i="6"/>
  <c r="AA94" i="6"/>
  <c r="D94" i="6" s="1"/>
  <c r="Z94" i="6" s="1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AG94" i="6" s="1"/>
  <c r="G94" i="6"/>
  <c r="F94" i="6"/>
  <c r="E94" i="6"/>
  <c r="C94" i="6"/>
  <c r="B94" i="6"/>
  <c r="A94" i="6"/>
  <c r="AF93" i="6"/>
  <c r="AB93" i="6"/>
  <c r="AA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AD93" i="6" s="1"/>
  <c r="I93" i="6"/>
  <c r="H93" i="6"/>
  <c r="AE93" i="6" s="1"/>
  <c r="F93" i="6"/>
  <c r="E93" i="6"/>
  <c r="D93" i="6"/>
  <c r="B93" i="6"/>
  <c r="G93" i="6" s="1"/>
  <c r="A93" i="6"/>
  <c r="AG92" i="6"/>
  <c r="AE92" i="6"/>
  <c r="AB92" i="6"/>
  <c r="AA92" i="6"/>
  <c r="D92" i="6" s="1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AD92" i="6" s="1"/>
  <c r="I92" i="6"/>
  <c r="H92" i="6"/>
  <c r="AF92" i="6" s="1"/>
  <c r="G92" i="6"/>
  <c r="F92" i="6"/>
  <c r="E92" i="6"/>
  <c r="C92" i="6"/>
  <c r="B92" i="6"/>
  <c r="A92" i="6"/>
  <c r="AD91" i="6"/>
  <c r="AB91" i="6"/>
  <c r="D91" i="6" s="1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F91" i="6"/>
  <c r="E91" i="6"/>
  <c r="C91" i="6"/>
  <c r="B91" i="6"/>
  <c r="G91" i="6" s="1"/>
  <c r="A91" i="6"/>
  <c r="AG90" i="6"/>
  <c r="AE90" i="6"/>
  <c r="AB90" i="6"/>
  <c r="AA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AD90" i="6" s="1"/>
  <c r="I90" i="6"/>
  <c r="H90" i="6"/>
  <c r="AF90" i="6" s="1"/>
  <c r="G90" i="6"/>
  <c r="F90" i="6"/>
  <c r="E90" i="6"/>
  <c r="B90" i="6"/>
  <c r="A90" i="6"/>
  <c r="AD89" i="6"/>
  <c r="AB89" i="6"/>
  <c r="D89" i="6" s="1"/>
  <c r="AA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F89" i="6"/>
  <c r="E89" i="6"/>
  <c r="B89" i="6"/>
  <c r="G89" i="6" s="1"/>
  <c r="A89" i="6"/>
  <c r="AG88" i="6"/>
  <c r="AE88" i="6"/>
  <c r="AD88" i="6"/>
  <c r="AB88" i="6"/>
  <c r="AA88" i="6"/>
  <c r="D88" i="6" s="1"/>
  <c r="Z88" i="6" s="1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AF88" i="6" s="1"/>
  <c r="G88" i="6"/>
  <c r="F88" i="6"/>
  <c r="E88" i="6"/>
  <c r="B88" i="6"/>
  <c r="A88" i="6"/>
  <c r="AD87" i="6"/>
  <c r="AB87" i="6"/>
  <c r="AA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 s="1"/>
  <c r="B87" i="6"/>
  <c r="A87" i="6"/>
  <c r="AF86" i="6"/>
  <c r="AE86" i="6"/>
  <c r="AD86" i="6"/>
  <c r="AB86" i="6"/>
  <c r="AA86" i="6"/>
  <c r="D86" i="6" s="1"/>
  <c r="Z86" i="6" s="1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AG86" i="6" s="1"/>
  <c r="G86" i="6"/>
  <c r="F86" i="6"/>
  <c r="E86" i="6"/>
  <c r="C86" i="6"/>
  <c r="B86" i="6"/>
  <c r="A86" i="6"/>
  <c r="AG85" i="6"/>
  <c r="AD85" i="6"/>
  <c r="AB85" i="6"/>
  <c r="D85" i="6" s="1"/>
  <c r="AA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F85" i="6"/>
  <c r="E85" i="6"/>
  <c r="B85" i="6"/>
  <c r="G85" i="6" s="1"/>
  <c r="A85" i="6"/>
  <c r="AG84" i="6"/>
  <c r="AE84" i="6"/>
  <c r="AB84" i="6"/>
  <c r="AA84" i="6"/>
  <c r="D84" i="6" s="1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AD84" i="6" s="1"/>
  <c r="I84" i="6"/>
  <c r="H84" i="6"/>
  <c r="AF84" i="6" s="1"/>
  <c r="F84" i="6"/>
  <c r="E84" i="6"/>
  <c r="B84" i="6"/>
  <c r="G84" i="6" s="1"/>
  <c r="A84" i="6"/>
  <c r="AF83" i="6"/>
  <c r="AD83" i="6"/>
  <c r="AB83" i="6"/>
  <c r="AA83" i="6"/>
  <c r="D83" i="6" s="1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F83" i="6"/>
  <c r="E83" i="6"/>
  <c r="B83" i="6"/>
  <c r="G83" i="6" s="1"/>
  <c r="A83" i="6"/>
  <c r="AG82" i="6"/>
  <c r="AE82" i="6"/>
  <c r="AB82" i="6"/>
  <c r="AA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D82" i="6" s="1"/>
  <c r="I82" i="6"/>
  <c r="H82" i="6"/>
  <c r="AF82" i="6" s="1"/>
  <c r="G82" i="6"/>
  <c r="F82" i="6"/>
  <c r="E82" i="6"/>
  <c r="D82" i="6"/>
  <c r="B82" i="6"/>
  <c r="A82" i="6"/>
  <c r="AF81" i="6"/>
  <c r="AB81" i="6"/>
  <c r="D81" i="6" s="1"/>
  <c r="AA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D81" i="6" s="1"/>
  <c r="I81" i="6"/>
  <c r="H81" i="6"/>
  <c r="F81" i="6"/>
  <c r="E81" i="6"/>
  <c r="B81" i="6"/>
  <c r="G81" i="6" s="1"/>
  <c r="A81" i="6"/>
  <c r="AG80" i="6"/>
  <c r="AE80" i="6"/>
  <c r="AD80" i="6"/>
  <c r="AB80" i="6"/>
  <c r="AA80" i="6"/>
  <c r="D80" i="6" s="1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AF80" i="6" s="1"/>
  <c r="G80" i="6"/>
  <c r="F80" i="6"/>
  <c r="E80" i="6"/>
  <c r="B80" i="6"/>
  <c r="A80" i="6"/>
  <c r="AF79" i="6"/>
  <c r="AD79" i="6"/>
  <c r="AB79" i="6"/>
  <c r="AA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 s="1"/>
  <c r="B79" i="6"/>
  <c r="A79" i="6"/>
  <c r="AD78" i="6"/>
  <c r="AB78" i="6"/>
  <c r="AA78" i="6"/>
  <c r="D78" i="6" s="1"/>
  <c r="Z78" i="6" s="1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AG78" i="6" s="1"/>
  <c r="G78" i="6"/>
  <c r="F78" i="6"/>
  <c r="E78" i="6"/>
  <c r="C78" i="6"/>
  <c r="B78" i="6"/>
  <c r="A78" i="6"/>
  <c r="AE77" i="6"/>
  <c r="AD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AG77" i="6" s="1"/>
  <c r="G77" i="6"/>
  <c r="F77" i="6"/>
  <c r="E77" i="6"/>
  <c r="D77" i="6"/>
  <c r="C77" i="6" s="1"/>
  <c r="B77" i="6"/>
  <c r="A77" i="6"/>
  <c r="AF76" i="6"/>
  <c r="AE76" i="6"/>
  <c r="AB76" i="6"/>
  <c r="AA76" i="6"/>
  <c r="D76" i="6" s="1"/>
  <c r="Z76" i="6" s="1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AD76" i="6" s="1"/>
  <c r="I76" i="6"/>
  <c r="H76" i="6"/>
  <c r="AG76" i="6" s="1"/>
  <c r="F76" i="6"/>
  <c r="E76" i="6"/>
  <c r="B76" i="6"/>
  <c r="G76" i="6" s="1"/>
  <c r="A76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AD75" i="6" s="1"/>
  <c r="I75" i="6"/>
  <c r="H75" i="6"/>
  <c r="F75" i="6"/>
  <c r="E75" i="6"/>
  <c r="D75" i="6"/>
  <c r="C75" i="6" s="1"/>
  <c r="B75" i="6"/>
  <c r="G75" i="6" s="1"/>
  <c r="A75" i="6"/>
  <c r="AG74" i="6"/>
  <c r="AE74" i="6"/>
  <c r="AB74" i="6"/>
  <c r="AA74" i="6"/>
  <c r="D74" i="6" s="1"/>
  <c r="Z74" i="6" s="1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AD74" i="6" s="1"/>
  <c r="I74" i="6"/>
  <c r="H74" i="6"/>
  <c r="AF74" i="6" s="1"/>
  <c r="F74" i="6"/>
  <c r="E74" i="6"/>
  <c r="B74" i="6"/>
  <c r="G74" i="6" s="1"/>
  <c r="A74" i="6"/>
  <c r="AB73" i="6"/>
  <c r="AA73" i="6"/>
  <c r="D73" i="6" s="1"/>
  <c r="Z73" i="6" s="1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AD73" i="6" s="1"/>
  <c r="I73" i="6"/>
  <c r="H73" i="6"/>
  <c r="F73" i="6"/>
  <c r="E73" i="6"/>
  <c r="B73" i="6"/>
  <c r="G73" i="6" s="1"/>
  <c r="A73" i="6"/>
  <c r="AG72" i="6"/>
  <c r="AB72" i="6"/>
  <c r="AA72" i="6"/>
  <c r="D72" i="6" s="1"/>
  <c r="Z72" i="6" s="1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AD72" i="6" s="1"/>
  <c r="I72" i="6"/>
  <c r="H72" i="6"/>
  <c r="AE72" i="6" s="1"/>
  <c r="F72" i="6"/>
  <c r="E72" i="6"/>
  <c r="C72" i="6"/>
  <c r="B72" i="6"/>
  <c r="G72" i="6" s="1"/>
  <c r="A72" i="6"/>
  <c r="AG71" i="6"/>
  <c r="AE71" i="6"/>
  <c r="AB71" i="6"/>
  <c r="AA71" i="6"/>
  <c r="D71" i="6" s="1"/>
  <c r="C71" i="6" s="1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AD71" i="6" s="1"/>
  <c r="I71" i="6"/>
  <c r="H71" i="6"/>
  <c r="AF71" i="6" s="1"/>
  <c r="F71" i="6"/>
  <c r="E71" i="6"/>
  <c r="B71" i="6"/>
  <c r="G71" i="6" s="1"/>
  <c r="A71" i="6"/>
  <c r="AF70" i="6"/>
  <c r="AD70" i="6"/>
  <c r="AB70" i="6"/>
  <c r="D70" i="6" s="1"/>
  <c r="AA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F70" i="6"/>
  <c r="E70" i="6"/>
  <c r="B70" i="6"/>
  <c r="G70" i="6" s="1"/>
  <c r="A70" i="6"/>
  <c r="AG69" i="6"/>
  <c r="AE69" i="6"/>
  <c r="AD69" i="6"/>
  <c r="AB69" i="6"/>
  <c r="AA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AF69" i="6" s="1"/>
  <c r="G69" i="6"/>
  <c r="F69" i="6"/>
  <c r="E69" i="6"/>
  <c r="D69" i="6"/>
  <c r="Z69" i="6" s="1"/>
  <c r="B69" i="6"/>
  <c r="A69" i="6"/>
  <c r="AE68" i="6"/>
  <c r="AD68" i="6"/>
  <c r="AB68" i="6"/>
  <c r="AA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AG68" i="6" s="1"/>
  <c r="F68" i="6"/>
  <c r="E68" i="6"/>
  <c r="D68" i="6"/>
  <c r="C68" i="6" s="1"/>
  <c r="B68" i="6"/>
  <c r="G68" i="6" s="1"/>
  <c r="A68" i="6"/>
  <c r="AF67" i="6"/>
  <c r="AE67" i="6"/>
  <c r="AD67" i="6"/>
  <c r="AB67" i="6"/>
  <c r="AA67" i="6"/>
  <c r="D67" i="6" s="1"/>
  <c r="Z67" i="6" s="1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AG67" i="6" s="1"/>
  <c r="G67" i="6"/>
  <c r="F67" i="6"/>
  <c r="E67" i="6"/>
  <c r="C67" i="6"/>
  <c r="B67" i="6"/>
  <c r="A67" i="6"/>
  <c r="AG66" i="6"/>
  <c r="AE66" i="6"/>
  <c r="AD66" i="6"/>
  <c r="AB66" i="6"/>
  <c r="D66" i="6" s="1"/>
  <c r="AA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AF66" i="6" s="1"/>
  <c r="F66" i="6"/>
  <c r="E66" i="6"/>
  <c r="B66" i="6"/>
  <c r="G66" i="6" s="1"/>
  <c r="A66" i="6"/>
  <c r="AG65" i="6"/>
  <c r="AB65" i="6"/>
  <c r="AA65" i="6"/>
  <c r="D65" i="6" s="1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AD65" i="6" s="1"/>
  <c r="I65" i="6"/>
  <c r="H65" i="6"/>
  <c r="F65" i="6"/>
  <c r="E65" i="6"/>
  <c r="C65" i="6"/>
  <c r="B65" i="6"/>
  <c r="G65" i="6" s="1"/>
  <c r="A65" i="6"/>
  <c r="AG64" i="6"/>
  <c r="AF64" i="6"/>
  <c r="AB64" i="6"/>
  <c r="AA64" i="6"/>
  <c r="D64" i="6" s="1"/>
  <c r="C64" i="6" s="1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AD64" i="6" s="1"/>
  <c r="I64" i="6"/>
  <c r="H64" i="6"/>
  <c r="AE64" i="6" s="1"/>
  <c r="F64" i="6"/>
  <c r="E64" i="6"/>
  <c r="B64" i="6"/>
  <c r="G64" i="6" s="1"/>
  <c r="A64" i="6"/>
  <c r="AG63" i="6"/>
  <c r="AE63" i="6"/>
  <c r="AB63" i="6"/>
  <c r="AA63" i="6"/>
  <c r="D63" i="6" s="1"/>
  <c r="C63" i="6" s="1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AD63" i="6" s="1"/>
  <c r="I63" i="6"/>
  <c r="H63" i="6"/>
  <c r="AF63" i="6" s="1"/>
  <c r="F63" i="6"/>
  <c r="E63" i="6"/>
  <c r="B63" i="6"/>
  <c r="G63" i="6" s="1"/>
  <c r="A63" i="6"/>
  <c r="AD62" i="6"/>
  <c r="AB62" i="6"/>
  <c r="AA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AF62" i="6" s="1"/>
  <c r="F62" i="6"/>
  <c r="E62" i="6"/>
  <c r="D62" i="6"/>
  <c r="Z62" i="6" s="1"/>
  <c r="C62" i="6"/>
  <c r="B62" i="6"/>
  <c r="G62" i="6" s="1"/>
  <c r="A62" i="6"/>
  <c r="AG61" i="6"/>
  <c r="AE61" i="6"/>
  <c r="AD61" i="6"/>
  <c r="AB61" i="6"/>
  <c r="AA61" i="6"/>
  <c r="D61" i="6" s="1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AF61" i="6" s="1"/>
  <c r="G61" i="6"/>
  <c r="F61" i="6"/>
  <c r="E61" i="6"/>
  <c r="B61" i="6"/>
  <c r="A61" i="6"/>
  <c r="AE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AD60" i="6" s="1"/>
  <c r="I60" i="6"/>
  <c r="H60" i="6"/>
  <c r="AG60" i="6" s="1"/>
  <c r="G60" i="6"/>
  <c r="F60" i="6"/>
  <c r="E60" i="6"/>
  <c r="D60" i="6"/>
  <c r="C60" i="6" s="1"/>
  <c r="B60" i="6"/>
  <c r="A60" i="6"/>
  <c r="AF59" i="6"/>
  <c r="AE59" i="6"/>
  <c r="AD59" i="6"/>
  <c r="AB59" i="6"/>
  <c r="AA59" i="6"/>
  <c r="D59" i="6" s="1"/>
  <c r="Z59" i="6" s="1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AG59" i="6" s="1"/>
  <c r="G59" i="6"/>
  <c r="F59" i="6"/>
  <c r="E59" i="6"/>
  <c r="B59" i="6"/>
  <c r="A59" i="6"/>
  <c r="AG58" i="6"/>
  <c r="AE58" i="6"/>
  <c r="AB58" i="6"/>
  <c r="D58" i="6" s="1"/>
  <c r="AA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AD58" i="6" s="1"/>
  <c r="I58" i="6"/>
  <c r="H58" i="6"/>
  <c r="AF58" i="6" s="1"/>
  <c r="F58" i="6"/>
  <c r="E58" i="6"/>
  <c r="B58" i="6"/>
  <c r="G58" i="6" s="1"/>
  <c r="A58" i="6"/>
  <c r="AB57" i="6"/>
  <c r="AA57" i="6"/>
  <c r="D57" i="6" s="1"/>
  <c r="C57" i="6" s="1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AD57" i="6" s="1"/>
  <c r="I57" i="6"/>
  <c r="H57" i="6"/>
  <c r="F57" i="6"/>
  <c r="E57" i="6"/>
  <c r="B57" i="6"/>
  <c r="G57" i="6" s="1"/>
  <c r="A57" i="6"/>
  <c r="AG56" i="6"/>
  <c r="AB56" i="6"/>
  <c r="AA56" i="6"/>
  <c r="D56" i="6" s="1"/>
  <c r="Z56" i="6" s="1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AD56" i="6" s="1"/>
  <c r="I56" i="6"/>
  <c r="H56" i="6"/>
  <c r="AE56" i="6" s="1"/>
  <c r="F56" i="6"/>
  <c r="E56" i="6"/>
  <c r="C56" i="6"/>
  <c r="B56" i="6"/>
  <c r="G56" i="6" s="1"/>
  <c r="A56" i="6"/>
  <c r="AG55" i="6"/>
  <c r="AE55" i="6"/>
  <c r="AB55" i="6"/>
  <c r="AA55" i="6"/>
  <c r="D55" i="6" s="1"/>
  <c r="C55" i="6" s="1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AD55" i="6" s="1"/>
  <c r="I55" i="6"/>
  <c r="H55" i="6"/>
  <c r="AF55" i="6" s="1"/>
  <c r="F55" i="6"/>
  <c r="E55" i="6"/>
  <c r="B55" i="6"/>
  <c r="G55" i="6" s="1"/>
  <c r="A55" i="6"/>
  <c r="AF54" i="6"/>
  <c r="AD54" i="6"/>
  <c r="AB54" i="6"/>
  <c r="D54" i="6" s="1"/>
  <c r="AA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F54" i="6"/>
  <c r="E54" i="6"/>
  <c r="B54" i="6"/>
  <c r="G54" i="6" s="1"/>
  <c r="A54" i="6"/>
  <c r="AG53" i="6"/>
  <c r="AE53" i="6"/>
  <c r="AD53" i="6"/>
  <c r="AB53" i="6"/>
  <c r="AA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AF53" i="6" s="1"/>
  <c r="G53" i="6"/>
  <c r="F53" i="6"/>
  <c r="E53" i="6"/>
  <c r="D53" i="6"/>
  <c r="Z53" i="6" s="1"/>
  <c r="B53" i="6"/>
  <c r="A53" i="6"/>
  <c r="AE52" i="6"/>
  <c r="AD52" i="6"/>
  <c r="AB52" i="6"/>
  <c r="AA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AG52" i="6" s="1"/>
  <c r="F52" i="6"/>
  <c r="E52" i="6"/>
  <c r="D52" i="6"/>
  <c r="C52" i="6" s="1"/>
  <c r="B52" i="6"/>
  <c r="G52" i="6" s="1"/>
  <c r="A52" i="6"/>
  <c r="AF51" i="6"/>
  <c r="AE51" i="6"/>
  <c r="AD51" i="6"/>
  <c r="AB51" i="6"/>
  <c r="AA51" i="6"/>
  <c r="D51" i="6" s="1"/>
  <c r="Z51" i="6" s="1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AG51" i="6" s="1"/>
  <c r="G51" i="6"/>
  <c r="F51" i="6"/>
  <c r="E51" i="6"/>
  <c r="C51" i="6"/>
  <c r="B51" i="6"/>
  <c r="A51" i="6"/>
  <c r="AG50" i="6"/>
  <c r="AE50" i="6"/>
  <c r="AD50" i="6"/>
  <c r="AB50" i="6"/>
  <c r="D50" i="6" s="1"/>
  <c r="AA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AF50" i="6" s="1"/>
  <c r="F50" i="6"/>
  <c r="E50" i="6"/>
  <c r="B50" i="6"/>
  <c r="G50" i="6" s="1"/>
  <c r="A50" i="6"/>
  <c r="AG49" i="6"/>
  <c r="AB49" i="6"/>
  <c r="AA49" i="6"/>
  <c r="D49" i="6" s="1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AD49" i="6" s="1"/>
  <c r="I49" i="6"/>
  <c r="H49" i="6"/>
  <c r="F49" i="6"/>
  <c r="E49" i="6"/>
  <c r="C49" i="6"/>
  <c r="B49" i="6"/>
  <c r="G49" i="6" s="1"/>
  <c r="A49" i="6"/>
  <c r="AG48" i="6"/>
  <c r="AB48" i="6"/>
  <c r="AA48" i="6"/>
  <c r="D48" i="6" s="1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AD48" i="6" s="1"/>
  <c r="I48" i="6"/>
  <c r="H48" i="6"/>
  <c r="AE48" i="6" s="1"/>
  <c r="F48" i="6"/>
  <c r="E48" i="6"/>
  <c r="B48" i="6"/>
  <c r="G48" i="6" s="1"/>
  <c r="A48" i="6"/>
  <c r="AG47" i="6"/>
  <c r="AE47" i="6"/>
  <c r="AB47" i="6"/>
  <c r="AA47" i="6"/>
  <c r="D47" i="6" s="1"/>
  <c r="C47" i="6" s="1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AD47" i="6" s="1"/>
  <c r="I47" i="6"/>
  <c r="H47" i="6"/>
  <c r="AF47" i="6" s="1"/>
  <c r="G47" i="6"/>
  <c r="F47" i="6"/>
  <c r="E47" i="6"/>
  <c r="B47" i="6"/>
  <c r="A47" i="6"/>
  <c r="AF46" i="6"/>
  <c r="AD46" i="6"/>
  <c r="AB46" i="6"/>
  <c r="AA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F46" i="6"/>
  <c r="E46" i="6"/>
  <c r="D46" i="6"/>
  <c r="C46" i="6" s="1"/>
  <c r="B46" i="6"/>
  <c r="G46" i="6" s="1"/>
  <c r="A46" i="6"/>
  <c r="AG45" i="6"/>
  <c r="AE45" i="6"/>
  <c r="AD45" i="6"/>
  <c r="AB45" i="6"/>
  <c r="AA45" i="6"/>
  <c r="D45" i="6" s="1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AF45" i="6" s="1"/>
  <c r="G45" i="6"/>
  <c r="F45" i="6"/>
  <c r="E45" i="6"/>
  <c r="B45" i="6"/>
  <c r="A45" i="6"/>
  <c r="AE44" i="6"/>
  <c r="AD44" i="6"/>
  <c r="AB44" i="6"/>
  <c r="AA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AG44" i="6" s="1"/>
  <c r="F44" i="6"/>
  <c r="E44" i="6"/>
  <c r="D44" i="6"/>
  <c r="C44" i="6" s="1"/>
  <c r="B44" i="6"/>
  <c r="G44" i="6" s="1"/>
  <c r="A44" i="6"/>
  <c r="AF43" i="6"/>
  <c r="AE43" i="6"/>
  <c r="AD43" i="6"/>
  <c r="AB43" i="6"/>
  <c r="AA43" i="6"/>
  <c r="D43" i="6" s="1"/>
  <c r="Z43" i="6" s="1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AG43" i="6" s="1"/>
  <c r="G43" i="6"/>
  <c r="F43" i="6"/>
  <c r="E43" i="6"/>
  <c r="C43" i="6"/>
  <c r="B43" i="6"/>
  <c r="A43" i="6"/>
  <c r="AG42" i="6"/>
  <c r="AE42" i="6"/>
  <c r="AD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AF42" i="6" s="1"/>
  <c r="F42" i="6"/>
  <c r="E42" i="6"/>
  <c r="D42" i="6"/>
  <c r="C42" i="6" s="1"/>
  <c r="B42" i="6"/>
  <c r="G42" i="6" s="1"/>
  <c r="A42" i="6"/>
  <c r="AE41" i="6"/>
  <c r="AB41" i="6"/>
  <c r="AA41" i="6"/>
  <c r="D41" i="6" s="1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AD41" i="6" s="1"/>
  <c r="I41" i="6"/>
  <c r="H41" i="6"/>
  <c r="AF41" i="6" s="1"/>
  <c r="F41" i="6"/>
  <c r="E41" i="6"/>
  <c r="C41" i="6"/>
  <c r="B41" i="6"/>
  <c r="G41" i="6" s="1"/>
  <c r="A41" i="6"/>
  <c r="AG40" i="6"/>
  <c r="AF40" i="6"/>
  <c r="AB40" i="6"/>
  <c r="AA40" i="6"/>
  <c r="D40" i="6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AD40" i="6" s="1"/>
  <c r="I40" i="6"/>
  <c r="H40" i="6"/>
  <c r="AE40" i="6" s="1"/>
  <c r="F40" i="6"/>
  <c r="E40" i="6"/>
  <c r="B40" i="6"/>
  <c r="G40" i="6" s="1"/>
  <c r="A40" i="6"/>
  <c r="AG39" i="6"/>
  <c r="AE39" i="6"/>
  <c r="AB39" i="6"/>
  <c r="AA39" i="6"/>
  <c r="D39" i="6" s="1"/>
  <c r="C39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AD39" i="6" s="1"/>
  <c r="I39" i="6"/>
  <c r="H39" i="6"/>
  <c r="AF39" i="6" s="1"/>
  <c r="G39" i="6"/>
  <c r="F39" i="6"/>
  <c r="E39" i="6"/>
  <c r="B39" i="6"/>
  <c r="A39" i="6"/>
  <c r="AF38" i="6"/>
  <c r="AB38" i="6"/>
  <c r="AA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AD38" i="6" s="1"/>
  <c r="I38" i="6"/>
  <c r="H38" i="6"/>
  <c r="F38" i="6"/>
  <c r="E38" i="6"/>
  <c r="D38" i="6"/>
  <c r="C38" i="6" s="1"/>
  <c r="B38" i="6"/>
  <c r="G38" i="6" s="1"/>
  <c r="A38" i="6"/>
  <c r="AG37" i="6"/>
  <c r="AE37" i="6"/>
  <c r="AD37" i="6"/>
  <c r="AB37" i="6"/>
  <c r="AA37" i="6"/>
  <c r="D37" i="6" s="1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AF37" i="6" s="1"/>
  <c r="G37" i="6"/>
  <c r="F37" i="6"/>
  <c r="E37" i="6"/>
  <c r="B37" i="6"/>
  <c r="A37" i="6"/>
  <c r="AE36" i="6"/>
  <c r="AD36" i="6"/>
  <c r="AB36" i="6"/>
  <c r="AA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G36" i="6" s="1"/>
  <c r="F36" i="6"/>
  <c r="E36" i="6"/>
  <c r="D36" i="6"/>
  <c r="C36" i="6" s="1"/>
  <c r="B36" i="6"/>
  <c r="G36" i="6" s="1"/>
  <c r="A36" i="6"/>
  <c r="AF35" i="6"/>
  <c r="AE35" i="6"/>
  <c r="AD35" i="6"/>
  <c r="AB35" i="6"/>
  <c r="AA35" i="6"/>
  <c r="D35" i="6" s="1"/>
  <c r="Z35" i="6" s="1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AG35" i="6" s="1"/>
  <c r="G35" i="6"/>
  <c r="F35" i="6"/>
  <c r="E35" i="6"/>
  <c r="C35" i="6"/>
  <c r="B35" i="6"/>
  <c r="A35" i="6"/>
  <c r="AG34" i="6"/>
  <c r="AE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AD34" i="6" s="1"/>
  <c r="I34" i="6"/>
  <c r="H34" i="6"/>
  <c r="AF34" i="6" s="1"/>
  <c r="F34" i="6"/>
  <c r="E34" i="6"/>
  <c r="D34" i="6"/>
  <c r="C34" i="6" s="1"/>
  <c r="B34" i="6"/>
  <c r="G34" i="6" s="1"/>
  <c r="A34" i="6"/>
  <c r="AB33" i="6"/>
  <c r="AA33" i="6"/>
  <c r="D33" i="6" s="1"/>
  <c r="C33" i="6" s="1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AD33" i="6" s="1"/>
  <c r="I33" i="6"/>
  <c r="H33" i="6"/>
  <c r="AF33" i="6" s="1"/>
  <c r="F33" i="6"/>
  <c r="E33" i="6"/>
  <c r="B33" i="6"/>
  <c r="G33" i="6" s="1"/>
  <c r="A33" i="6"/>
  <c r="AG32" i="6"/>
  <c r="AB32" i="6"/>
  <c r="AA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AD32" i="6" s="1"/>
  <c r="I32" i="6"/>
  <c r="H32" i="6"/>
  <c r="AE32" i="6" s="1"/>
  <c r="F32" i="6"/>
  <c r="E32" i="6"/>
  <c r="D32" i="6"/>
  <c r="C32" i="6" s="1"/>
  <c r="B32" i="6"/>
  <c r="G32" i="6" s="1"/>
  <c r="A32" i="6"/>
  <c r="AG31" i="6"/>
  <c r="AE31" i="6"/>
  <c r="AB31" i="6"/>
  <c r="AA31" i="6"/>
  <c r="D31" i="6" s="1"/>
  <c r="Z31" i="6" s="1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AD31" i="6" s="1"/>
  <c r="I31" i="6"/>
  <c r="H31" i="6"/>
  <c r="AF31" i="6" s="1"/>
  <c r="F31" i="6"/>
  <c r="E31" i="6"/>
  <c r="B31" i="6"/>
  <c r="G31" i="6" s="1"/>
  <c r="A31" i="6"/>
  <c r="AF30" i="6"/>
  <c r="AB30" i="6"/>
  <c r="D30" i="6" s="1"/>
  <c r="AA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AD30" i="6" s="1"/>
  <c r="I30" i="6"/>
  <c r="H30" i="6"/>
  <c r="F30" i="6"/>
  <c r="E30" i="6"/>
  <c r="B30" i="6"/>
  <c r="G30" i="6" s="1"/>
  <c r="A30" i="6"/>
  <c r="AG29" i="6"/>
  <c r="AE29" i="6"/>
  <c r="AD29" i="6"/>
  <c r="AB29" i="6"/>
  <c r="AA29" i="6"/>
  <c r="D29" i="6" s="1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AF29" i="6" s="1"/>
  <c r="G29" i="6"/>
  <c r="F29" i="6"/>
  <c r="E29" i="6"/>
  <c r="B29" i="6"/>
  <c r="A29" i="6"/>
  <c r="AE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AD28" i="6" s="1"/>
  <c r="I28" i="6"/>
  <c r="H28" i="6"/>
  <c r="AG28" i="6" s="1"/>
  <c r="G28" i="6"/>
  <c r="F28" i="6"/>
  <c r="E28" i="6"/>
  <c r="D28" i="6"/>
  <c r="C28" i="6" s="1"/>
  <c r="B28" i="6"/>
  <c r="A28" i="6"/>
  <c r="AF27" i="6"/>
  <c r="AE27" i="6"/>
  <c r="AD27" i="6"/>
  <c r="AB27" i="6"/>
  <c r="AA27" i="6"/>
  <c r="D27" i="6" s="1"/>
  <c r="Z27" i="6" s="1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AG27" i="6" s="1"/>
  <c r="G27" i="6"/>
  <c r="F27" i="6"/>
  <c r="E27" i="6"/>
  <c r="C27" i="6"/>
  <c r="B27" i="6"/>
  <c r="A27" i="6"/>
  <c r="AG26" i="6"/>
  <c r="AE26" i="6"/>
  <c r="AB26" i="6"/>
  <c r="AA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D26" i="6" s="1"/>
  <c r="I26" i="6"/>
  <c r="H26" i="6"/>
  <c r="AF26" i="6" s="1"/>
  <c r="G26" i="6"/>
  <c r="F26" i="6"/>
  <c r="E26" i="6"/>
  <c r="D26" i="6"/>
  <c r="C26" i="6" s="1"/>
  <c r="B26" i="6"/>
  <c r="A26" i="6"/>
  <c r="AB25" i="6"/>
  <c r="AA25" i="6"/>
  <c r="D25" i="6" s="1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D25" i="6" s="1"/>
  <c r="I25" i="6"/>
  <c r="H25" i="6"/>
  <c r="AF25" i="6" s="1"/>
  <c r="F25" i="6"/>
  <c r="E25" i="6"/>
  <c r="C25" i="6"/>
  <c r="B25" i="6"/>
  <c r="G25" i="6" s="1"/>
  <c r="A25" i="6"/>
  <c r="AG24" i="6"/>
  <c r="AF24" i="6"/>
  <c r="AB24" i="6"/>
  <c r="AA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D24" i="6" s="1"/>
  <c r="I24" i="6"/>
  <c r="H24" i="6"/>
  <c r="AE24" i="6" s="1"/>
  <c r="F24" i="6"/>
  <c r="E24" i="6"/>
  <c r="D24" i="6"/>
  <c r="C24" i="6" s="1"/>
  <c r="B24" i="6"/>
  <c r="G24" i="6" s="1"/>
  <c r="A24" i="6"/>
  <c r="AG23" i="6"/>
  <c r="AB23" i="6"/>
  <c r="AA23" i="6"/>
  <c r="D23" i="6" s="1"/>
  <c r="C23" i="6" s="1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D23" i="6" s="1"/>
  <c r="I23" i="6"/>
  <c r="H23" i="6"/>
  <c r="AF23" i="6" s="1"/>
  <c r="F23" i="6"/>
  <c r="E23" i="6"/>
  <c r="B23" i="6"/>
  <c r="G23" i="6" s="1"/>
  <c r="A23" i="6"/>
  <c r="AF22" i="6"/>
  <c r="AB22" i="6"/>
  <c r="AA22" i="6"/>
  <c r="D22" i="6" s="1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AD22" i="6" s="1"/>
  <c r="I22" i="6"/>
  <c r="H22" i="6"/>
  <c r="AE22" i="6" s="1"/>
  <c r="F22" i="6"/>
  <c r="E22" i="6"/>
  <c r="B22" i="6"/>
  <c r="G22" i="6" s="1"/>
  <c r="A22" i="6"/>
  <c r="AG21" i="6"/>
  <c r="AE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AD21" i="6" s="1"/>
  <c r="I21" i="6"/>
  <c r="H21" i="6"/>
  <c r="AF21" i="6" s="1"/>
  <c r="G21" i="6"/>
  <c r="F21" i="6"/>
  <c r="E21" i="6"/>
  <c r="D21" i="6"/>
  <c r="C21" i="6" s="1"/>
  <c r="B21" i="6"/>
  <c r="A21" i="6"/>
  <c r="AE20" i="6"/>
  <c r="AD20" i="6"/>
  <c r="AB20" i="6"/>
  <c r="AA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G20" i="6" s="1"/>
  <c r="F20" i="6"/>
  <c r="E20" i="6"/>
  <c r="D20" i="6"/>
  <c r="C20" i="6" s="1"/>
  <c r="B20" i="6"/>
  <c r="G20" i="6" s="1"/>
  <c r="A20" i="6"/>
  <c r="AD19" i="6"/>
  <c r="AB19" i="6"/>
  <c r="AA19" i="6"/>
  <c r="D19" i="6" s="1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F19" i="6" s="1"/>
  <c r="G19" i="6"/>
  <c r="F19" i="6"/>
  <c r="E19" i="6"/>
  <c r="B19" i="6"/>
  <c r="A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AD18" i="6" s="1"/>
  <c r="I18" i="6"/>
  <c r="H18" i="6"/>
  <c r="AE18" i="6" s="1"/>
  <c r="F18" i="6"/>
  <c r="E18" i="6"/>
  <c r="D18" i="6"/>
  <c r="C18" i="6" s="1"/>
  <c r="B18" i="6"/>
  <c r="G18" i="6" s="1"/>
  <c r="A18" i="6"/>
  <c r="AB17" i="6"/>
  <c r="AA17" i="6"/>
  <c r="D17" i="6" s="1"/>
  <c r="C17" i="6" s="1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AD17" i="6" s="1"/>
  <c r="I17" i="6"/>
  <c r="H17" i="6"/>
  <c r="AE17" i="6" s="1"/>
  <c r="F17" i="6"/>
  <c r="E17" i="6"/>
  <c r="B17" i="6"/>
  <c r="G17" i="6" s="1"/>
  <c r="A17" i="6"/>
  <c r="AG16" i="6"/>
  <c r="AE16" i="6"/>
  <c r="AB16" i="6"/>
  <c r="AA16" i="6"/>
  <c r="D16" i="6" s="1"/>
  <c r="C16" i="6" s="1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AD16" i="6" s="1"/>
  <c r="I16" i="6"/>
  <c r="H16" i="6"/>
  <c r="AF16" i="6" s="1"/>
  <c r="G16" i="6"/>
  <c r="F16" i="6"/>
  <c r="E16" i="6"/>
  <c r="B16" i="6"/>
  <c r="A16" i="6"/>
  <c r="AE15" i="6"/>
  <c r="AB15" i="6"/>
  <c r="AA15" i="6"/>
  <c r="D15" i="6" s="1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AD15" i="6" s="1"/>
  <c r="I15" i="6"/>
  <c r="H15" i="6"/>
  <c r="AG15" i="6" s="1"/>
  <c r="F15" i="6"/>
  <c r="E15" i="6"/>
  <c r="C15" i="6"/>
  <c r="B15" i="6"/>
  <c r="G15" i="6" s="1"/>
  <c r="A15" i="6"/>
  <c r="AF14" i="6"/>
  <c r="AB14" i="6"/>
  <c r="AA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AD14" i="6" s="1"/>
  <c r="I14" i="6"/>
  <c r="H14" i="6"/>
  <c r="AE14" i="6" s="1"/>
  <c r="F14" i="6"/>
  <c r="E14" i="6"/>
  <c r="D14" i="6"/>
  <c r="C14" i="6" s="1"/>
  <c r="B14" i="6"/>
  <c r="G14" i="6" s="1"/>
  <c r="A14" i="6"/>
  <c r="AG13" i="6"/>
  <c r="AE13" i="6"/>
  <c r="AD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F13" i="6" s="1"/>
  <c r="F13" i="6"/>
  <c r="E13" i="6"/>
  <c r="D13" i="6"/>
  <c r="C13" i="6" s="1"/>
  <c r="B13" i="6"/>
  <c r="G13" i="6" s="1"/>
  <c r="A13" i="6"/>
  <c r="AB12" i="6"/>
  <c r="AA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AD12" i="6" s="1"/>
  <c r="I12" i="6"/>
  <c r="H12" i="6"/>
  <c r="AG12" i="6" s="1"/>
  <c r="G12" i="6"/>
  <c r="F12" i="6"/>
  <c r="E12" i="6"/>
  <c r="D12" i="6"/>
  <c r="C12" i="6" s="1"/>
  <c r="B12" i="6"/>
  <c r="A12" i="6"/>
  <c r="AF11" i="6"/>
  <c r="AE11" i="6"/>
  <c r="AD11" i="6"/>
  <c r="AB11" i="6"/>
  <c r="AA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AG11" i="6" s="1"/>
  <c r="G11" i="6"/>
  <c r="F11" i="6"/>
  <c r="E11" i="6"/>
  <c r="D11" i="6"/>
  <c r="B11" i="6"/>
  <c r="A11" i="6"/>
  <c r="AG10" i="6"/>
  <c r="AE10" i="6"/>
  <c r="AD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AF10" i="6" s="1"/>
  <c r="F10" i="6"/>
  <c r="E10" i="6"/>
  <c r="D10" i="6"/>
  <c r="C10" i="6" s="1"/>
  <c r="B10" i="6"/>
  <c r="G10" i="6" s="1"/>
  <c r="A10" i="6"/>
  <c r="AG9" i="6"/>
  <c r="AE9" i="6"/>
  <c r="AD9" i="6"/>
  <c r="AB9" i="6"/>
  <c r="AA9" i="6"/>
  <c r="D9" i="6" s="1"/>
  <c r="C9" i="6" s="1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F9" i="6" s="1"/>
  <c r="G9" i="6"/>
  <c r="F9" i="6"/>
  <c r="E9" i="6"/>
  <c r="B9" i="6"/>
  <c r="A9" i="6"/>
  <c r="AB8" i="6"/>
  <c r="AA8" i="6"/>
  <c r="D8" i="6" s="1"/>
  <c r="C8" i="6" s="1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AD8" i="6" s="1"/>
  <c r="I8" i="6"/>
  <c r="H8" i="6"/>
  <c r="AE8" i="6" s="1"/>
  <c r="F8" i="6"/>
  <c r="E8" i="6"/>
  <c r="B8" i="6"/>
  <c r="G8" i="6" s="1"/>
  <c r="A8" i="6"/>
  <c r="AF7" i="6"/>
  <c r="AE7" i="6"/>
  <c r="AB7" i="6"/>
  <c r="AA7" i="6"/>
  <c r="D7" i="6" s="1"/>
  <c r="C7" i="6" s="1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AD7" i="6" s="1"/>
  <c r="I7" i="6"/>
  <c r="H7" i="6"/>
  <c r="AG7" i="6" s="1"/>
  <c r="G7" i="6"/>
  <c r="F7" i="6"/>
  <c r="E7" i="6"/>
  <c r="B7" i="6"/>
  <c r="A7" i="6"/>
  <c r="AD6" i="6"/>
  <c r="AB6" i="6"/>
  <c r="AA6" i="6"/>
  <c r="D6" i="6" s="1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E6" i="6" s="1"/>
  <c r="F6" i="6"/>
  <c r="E6" i="6"/>
  <c r="B6" i="6"/>
  <c r="G6" i="6" s="1"/>
  <c r="A6" i="6"/>
  <c r="AG5" i="6"/>
  <c r="AE5" i="6"/>
  <c r="AD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AF5" i="6" s="1"/>
  <c r="G5" i="6"/>
  <c r="F5" i="6"/>
  <c r="E5" i="6"/>
  <c r="D5" i="6"/>
  <c r="C5" i="6" s="1"/>
  <c r="B5" i="6"/>
  <c r="A5" i="6"/>
  <c r="AE4" i="6"/>
  <c r="AD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AG4" i="6" s="1"/>
  <c r="F4" i="6"/>
  <c r="E4" i="6"/>
  <c r="D4" i="6"/>
  <c r="C4" i="6" s="1"/>
  <c r="B4" i="6"/>
  <c r="G4" i="6" s="1"/>
  <c r="A4" i="6"/>
  <c r="AD3" i="6"/>
  <c r="AB3" i="6"/>
  <c r="AA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AG3" i="6" s="1"/>
  <c r="G3" i="6"/>
  <c r="F3" i="6"/>
  <c r="E3" i="6"/>
  <c r="D3" i="6"/>
  <c r="B3" i="6"/>
  <c r="A3" i="6"/>
  <c r="AB2" i="6"/>
  <c r="AA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AD2" i="6" s="1"/>
  <c r="I2" i="6"/>
  <c r="H2" i="6"/>
  <c r="AG2" i="6" s="1"/>
  <c r="G2" i="6"/>
  <c r="F2" i="6"/>
  <c r="E2" i="6"/>
  <c r="D2" i="6"/>
  <c r="C2" i="6" s="1"/>
  <c r="B2" i="6"/>
  <c r="A2" i="6"/>
  <c r="B8" i="2"/>
  <c r="C107" i="5"/>
  <c r="C123" i="5"/>
  <c r="C147" i="5"/>
  <c r="C15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2" i="5"/>
  <c r="B6" i="2"/>
  <c r="AD98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D23" i="5" s="1"/>
  <c r="Z23" i="5" s="1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2" i="5"/>
  <c r="Y7" i="5"/>
  <c r="Y8" i="5"/>
  <c r="Y12" i="5"/>
  <c r="Y13" i="5"/>
  <c r="Y17" i="5"/>
  <c r="Y18" i="5"/>
  <c r="Y23" i="5"/>
  <c r="Y24" i="5"/>
  <c r="Y28" i="5"/>
  <c r="Y31" i="5"/>
  <c r="Y32" i="5"/>
  <c r="Y33" i="5"/>
  <c r="Y37" i="5"/>
  <c r="Y40" i="5"/>
  <c r="Y42" i="5"/>
  <c r="Y45" i="5"/>
  <c r="Y47" i="5"/>
  <c r="Y49" i="5"/>
  <c r="Y51" i="5"/>
  <c r="Y55" i="5"/>
  <c r="Y58" i="5"/>
  <c r="Y59" i="5"/>
  <c r="Y60" i="5"/>
  <c r="Y64" i="5"/>
  <c r="Y67" i="5"/>
  <c r="Y68" i="5"/>
  <c r="Y72" i="5"/>
  <c r="Y73" i="5"/>
  <c r="Y75" i="5"/>
  <c r="Y76" i="5"/>
  <c r="Y80" i="5"/>
  <c r="Y81" i="5"/>
  <c r="Y84" i="5"/>
  <c r="Y85" i="5"/>
  <c r="Y88" i="5"/>
  <c r="Y89" i="5"/>
  <c r="Y92" i="5"/>
  <c r="Y93" i="5"/>
  <c r="Y97" i="5"/>
  <c r="Y99" i="5"/>
  <c r="Y100" i="5"/>
  <c r="Y101" i="5"/>
  <c r="Y105" i="5"/>
  <c r="Y107" i="5"/>
  <c r="Y109" i="5"/>
  <c r="Y112" i="5"/>
  <c r="Y113" i="5"/>
  <c r="Y115" i="5"/>
  <c r="Y117" i="5"/>
  <c r="Y120" i="5"/>
  <c r="Y123" i="5"/>
  <c r="Y124" i="5"/>
  <c r="Y125" i="5"/>
  <c r="Y128" i="5"/>
  <c r="Y131" i="5"/>
  <c r="Y132" i="5"/>
  <c r="Y136" i="5"/>
  <c r="Y137" i="5"/>
  <c r="Y139" i="5"/>
  <c r="Y140" i="5"/>
  <c r="Y144" i="5"/>
  <c r="Y145" i="5"/>
  <c r="Y148" i="5"/>
  <c r="Y149" i="5"/>
  <c r="Y152" i="5"/>
  <c r="Y153" i="5"/>
  <c r="Y156" i="5"/>
  <c r="Y2" i="5"/>
  <c r="B7" i="2"/>
  <c r="Y5" i="5" s="1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2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2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P8" i="1"/>
  <c r="S3" i="5" s="1"/>
  <c r="P9" i="1"/>
  <c r="S4" i="5" s="1"/>
  <c r="P10" i="1"/>
  <c r="S5" i="5" s="1"/>
  <c r="P11" i="1"/>
  <c r="S6" i="5" s="1"/>
  <c r="P7" i="1"/>
  <c r="S2" i="5" s="1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2" i="5"/>
  <c r="J3" i="5"/>
  <c r="AD3" i="5" s="1"/>
  <c r="J4" i="5"/>
  <c r="AD4" i="5" s="1"/>
  <c r="J5" i="5"/>
  <c r="AD5" i="5" s="1"/>
  <c r="J6" i="5"/>
  <c r="AD6" i="5" s="1"/>
  <c r="J7" i="5"/>
  <c r="AD7" i="5" s="1"/>
  <c r="J8" i="5"/>
  <c r="AD8" i="5" s="1"/>
  <c r="J9" i="5"/>
  <c r="AD9" i="5" s="1"/>
  <c r="J10" i="5"/>
  <c r="AD10" i="5" s="1"/>
  <c r="J11" i="5"/>
  <c r="AD11" i="5" s="1"/>
  <c r="J12" i="5"/>
  <c r="AD12" i="5" s="1"/>
  <c r="J13" i="5"/>
  <c r="AD13" i="5" s="1"/>
  <c r="J14" i="5"/>
  <c r="AD14" i="5" s="1"/>
  <c r="J15" i="5"/>
  <c r="AD15" i="5" s="1"/>
  <c r="J16" i="5"/>
  <c r="AD16" i="5" s="1"/>
  <c r="J17" i="5"/>
  <c r="AD17" i="5" s="1"/>
  <c r="J18" i="5"/>
  <c r="AD18" i="5" s="1"/>
  <c r="J19" i="5"/>
  <c r="AD19" i="5" s="1"/>
  <c r="J20" i="5"/>
  <c r="AD20" i="5" s="1"/>
  <c r="J21" i="5"/>
  <c r="AD21" i="5" s="1"/>
  <c r="J22" i="5"/>
  <c r="AD22" i="5" s="1"/>
  <c r="J23" i="5"/>
  <c r="AD23" i="5" s="1"/>
  <c r="J24" i="5"/>
  <c r="AD24" i="5" s="1"/>
  <c r="J25" i="5"/>
  <c r="AD25" i="5" s="1"/>
  <c r="J26" i="5"/>
  <c r="AD26" i="5" s="1"/>
  <c r="J27" i="5"/>
  <c r="AD27" i="5" s="1"/>
  <c r="J28" i="5"/>
  <c r="AD28" i="5" s="1"/>
  <c r="J29" i="5"/>
  <c r="AD29" i="5" s="1"/>
  <c r="J30" i="5"/>
  <c r="AD30" i="5" s="1"/>
  <c r="J31" i="5"/>
  <c r="AD31" i="5" s="1"/>
  <c r="J32" i="5"/>
  <c r="AD32" i="5" s="1"/>
  <c r="J33" i="5"/>
  <c r="AD33" i="5" s="1"/>
  <c r="J34" i="5"/>
  <c r="AD34" i="5" s="1"/>
  <c r="J35" i="5"/>
  <c r="AD35" i="5" s="1"/>
  <c r="J36" i="5"/>
  <c r="AD36" i="5" s="1"/>
  <c r="J37" i="5"/>
  <c r="AD37" i="5" s="1"/>
  <c r="J38" i="5"/>
  <c r="AD38" i="5" s="1"/>
  <c r="J39" i="5"/>
  <c r="AD39" i="5" s="1"/>
  <c r="J40" i="5"/>
  <c r="AD40" i="5" s="1"/>
  <c r="J41" i="5"/>
  <c r="AD41" i="5" s="1"/>
  <c r="J42" i="5"/>
  <c r="AD42" i="5" s="1"/>
  <c r="J43" i="5"/>
  <c r="AD43" i="5" s="1"/>
  <c r="J44" i="5"/>
  <c r="AD44" i="5" s="1"/>
  <c r="J45" i="5"/>
  <c r="AD45" i="5" s="1"/>
  <c r="J46" i="5"/>
  <c r="AD46" i="5" s="1"/>
  <c r="J47" i="5"/>
  <c r="AD47" i="5" s="1"/>
  <c r="J48" i="5"/>
  <c r="AD48" i="5" s="1"/>
  <c r="J49" i="5"/>
  <c r="AD49" i="5" s="1"/>
  <c r="J50" i="5"/>
  <c r="AD50" i="5" s="1"/>
  <c r="J51" i="5"/>
  <c r="AD51" i="5" s="1"/>
  <c r="J52" i="5"/>
  <c r="AD52" i="5" s="1"/>
  <c r="J53" i="5"/>
  <c r="AD53" i="5" s="1"/>
  <c r="J54" i="5"/>
  <c r="AD54" i="5" s="1"/>
  <c r="J55" i="5"/>
  <c r="AD55" i="5" s="1"/>
  <c r="J56" i="5"/>
  <c r="AD56" i="5" s="1"/>
  <c r="J57" i="5"/>
  <c r="AD57" i="5" s="1"/>
  <c r="J58" i="5"/>
  <c r="AD58" i="5" s="1"/>
  <c r="J59" i="5"/>
  <c r="AD59" i="5" s="1"/>
  <c r="J60" i="5"/>
  <c r="AD60" i="5" s="1"/>
  <c r="J61" i="5"/>
  <c r="AD61" i="5" s="1"/>
  <c r="J62" i="5"/>
  <c r="AD62" i="5" s="1"/>
  <c r="J63" i="5"/>
  <c r="AD63" i="5" s="1"/>
  <c r="J64" i="5"/>
  <c r="AD64" i="5" s="1"/>
  <c r="J65" i="5"/>
  <c r="AD65" i="5" s="1"/>
  <c r="J66" i="5"/>
  <c r="AD66" i="5" s="1"/>
  <c r="J67" i="5"/>
  <c r="AD67" i="5" s="1"/>
  <c r="J68" i="5"/>
  <c r="AD68" i="5" s="1"/>
  <c r="J69" i="5"/>
  <c r="AD69" i="5" s="1"/>
  <c r="J70" i="5"/>
  <c r="AD70" i="5" s="1"/>
  <c r="J71" i="5"/>
  <c r="AD71" i="5" s="1"/>
  <c r="J72" i="5"/>
  <c r="AD72" i="5" s="1"/>
  <c r="J73" i="5"/>
  <c r="AD73" i="5" s="1"/>
  <c r="J74" i="5"/>
  <c r="AD74" i="5" s="1"/>
  <c r="J75" i="5"/>
  <c r="AD75" i="5" s="1"/>
  <c r="J76" i="5"/>
  <c r="AD76" i="5" s="1"/>
  <c r="J77" i="5"/>
  <c r="AD77" i="5" s="1"/>
  <c r="J78" i="5"/>
  <c r="AD78" i="5" s="1"/>
  <c r="J79" i="5"/>
  <c r="AD79" i="5" s="1"/>
  <c r="J80" i="5"/>
  <c r="AD80" i="5" s="1"/>
  <c r="J81" i="5"/>
  <c r="AD81" i="5" s="1"/>
  <c r="J82" i="5"/>
  <c r="AD82" i="5" s="1"/>
  <c r="J83" i="5"/>
  <c r="AD83" i="5" s="1"/>
  <c r="J84" i="5"/>
  <c r="AD84" i="5" s="1"/>
  <c r="J85" i="5"/>
  <c r="AD85" i="5" s="1"/>
  <c r="J86" i="5"/>
  <c r="AD86" i="5" s="1"/>
  <c r="J87" i="5"/>
  <c r="AD87" i="5" s="1"/>
  <c r="J88" i="5"/>
  <c r="AD88" i="5" s="1"/>
  <c r="J89" i="5"/>
  <c r="AD89" i="5" s="1"/>
  <c r="J90" i="5"/>
  <c r="AD90" i="5" s="1"/>
  <c r="J91" i="5"/>
  <c r="AD91" i="5" s="1"/>
  <c r="J92" i="5"/>
  <c r="AD92" i="5" s="1"/>
  <c r="J93" i="5"/>
  <c r="AD93" i="5" s="1"/>
  <c r="J94" i="5"/>
  <c r="AD94" i="5" s="1"/>
  <c r="J95" i="5"/>
  <c r="AD95" i="5" s="1"/>
  <c r="J96" i="5"/>
  <c r="AD96" i="5" s="1"/>
  <c r="J97" i="5"/>
  <c r="AD97" i="5" s="1"/>
  <c r="J98" i="5"/>
  <c r="J99" i="5"/>
  <c r="AD99" i="5" s="1"/>
  <c r="J100" i="5"/>
  <c r="AD100" i="5" s="1"/>
  <c r="J101" i="5"/>
  <c r="AD101" i="5" s="1"/>
  <c r="J102" i="5"/>
  <c r="AD102" i="5" s="1"/>
  <c r="J103" i="5"/>
  <c r="AD103" i="5" s="1"/>
  <c r="J104" i="5"/>
  <c r="AD104" i="5" s="1"/>
  <c r="J105" i="5"/>
  <c r="AD105" i="5" s="1"/>
  <c r="J106" i="5"/>
  <c r="AD106" i="5" s="1"/>
  <c r="J107" i="5"/>
  <c r="AD107" i="5" s="1"/>
  <c r="J108" i="5"/>
  <c r="AD108" i="5" s="1"/>
  <c r="J109" i="5"/>
  <c r="AD109" i="5" s="1"/>
  <c r="J110" i="5"/>
  <c r="AD110" i="5" s="1"/>
  <c r="J111" i="5"/>
  <c r="AD111" i="5" s="1"/>
  <c r="J112" i="5"/>
  <c r="AD112" i="5" s="1"/>
  <c r="J113" i="5"/>
  <c r="AD113" i="5" s="1"/>
  <c r="J114" i="5"/>
  <c r="AD114" i="5" s="1"/>
  <c r="J115" i="5"/>
  <c r="AD115" i="5" s="1"/>
  <c r="J116" i="5"/>
  <c r="AD116" i="5" s="1"/>
  <c r="J117" i="5"/>
  <c r="AD117" i="5" s="1"/>
  <c r="J118" i="5"/>
  <c r="AD118" i="5" s="1"/>
  <c r="J119" i="5"/>
  <c r="AD119" i="5" s="1"/>
  <c r="J120" i="5"/>
  <c r="AD120" i="5" s="1"/>
  <c r="J121" i="5"/>
  <c r="AD121" i="5" s="1"/>
  <c r="J122" i="5"/>
  <c r="AD122" i="5" s="1"/>
  <c r="J123" i="5"/>
  <c r="AD123" i="5" s="1"/>
  <c r="J124" i="5"/>
  <c r="AD124" i="5" s="1"/>
  <c r="J125" i="5"/>
  <c r="AD125" i="5" s="1"/>
  <c r="J126" i="5"/>
  <c r="AD126" i="5" s="1"/>
  <c r="J127" i="5"/>
  <c r="AD127" i="5" s="1"/>
  <c r="J128" i="5"/>
  <c r="AD128" i="5" s="1"/>
  <c r="J129" i="5"/>
  <c r="AD129" i="5" s="1"/>
  <c r="J130" i="5"/>
  <c r="AD130" i="5" s="1"/>
  <c r="J131" i="5"/>
  <c r="AD131" i="5" s="1"/>
  <c r="J132" i="5"/>
  <c r="AD132" i="5" s="1"/>
  <c r="J133" i="5"/>
  <c r="AD133" i="5" s="1"/>
  <c r="J134" i="5"/>
  <c r="AD134" i="5" s="1"/>
  <c r="J135" i="5"/>
  <c r="AD135" i="5" s="1"/>
  <c r="J136" i="5"/>
  <c r="AD136" i="5" s="1"/>
  <c r="J137" i="5"/>
  <c r="AD137" i="5" s="1"/>
  <c r="J138" i="5"/>
  <c r="AD138" i="5" s="1"/>
  <c r="J139" i="5"/>
  <c r="AD139" i="5" s="1"/>
  <c r="J140" i="5"/>
  <c r="AD140" i="5" s="1"/>
  <c r="J141" i="5"/>
  <c r="AD141" i="5" s="1"/>
  <c r="J142" i="5"/>
  <c r="AD142" i="5" s="1"/>
  <c r="J143" i="5"/>
  <c r="AD143" i="5" s="1"/>
  <c r="J144" i="5"/>
  <c r="AD144" i="5" s="1"/>
  <c r="J145" i="5"/>
  <c r="AD145" i="5" s="1"/>
  <c r="J146" i="5"/>
  <c r="AD146" i="5" s="1"/>
  <c r="J147" i="5"/>
  <c r="AD147" i="5" s="1"/>
  <c r="J148" i="5"/>
  <c r="AD148" i="5" s="1"/>
  <c r="J149" i="5"/>
  <c r="AD149" i="5" s="1"/>
  <c r="J150" i="5"/>
  <c r="AD150" i="5" s="1"/>
  <c r="J151" i="5"/>
  <c r="AD151" i="5" s="1"/>
  <c r="J152" i="5"/>
  <c r="AD152" i="5" s="1"/>
  <c r="J153" i="5"/>
  <c r="AD153" i="5" s="1"/>
  <c r="J154" i="5"/>
  <c r="AD154" i="5" s="1"/>
  <c r="J155" i="5"/>
  <c r="AD155" i="5" s="1"/>
  <c r="J156" i="5"/>
  <c r="AD156" i="5" s="1"/>
  <c r="J2" i="5"/>
  <c r="AD2" i="5" s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2" i="5"/>
  <c r="D11" i="5"/>
  <c r="Z11" i="5" s="1"/>
  <c r="D19" i="5"/>
  <c r="D27" i="5"/>
  <c r="D43" i="5"/>
  <c r="Z43" i="5" s="1"/>
  <c r="D51" i="5"/>
  <c r="D59" i="5"/>
  <c r="Z59" i="5" s="1"/>
  <c r="D75" i="5"/>
  <c r="Z75" i="5" s="1"/>
  <c r="D83" i="5"/>
  <c r="D91" i="5"/>
  <c r="D107" i="5"/>
  <c r="Z107" i="5" s="1"/>
  <c r="D115" i="5"/>
  <c r="C115" i="5" s="1"/>
  <c r="D123" i="5"/>
  <c r="Z123" i="5" s="1"/>
  <c r="D139" i="5"/>
  <c r="Z139" i="5" s="1"/>
  <c r="D147" i="5"/>
  <c r="D155" i="5"/>
  <c r="B7" i="5"/>
  <c r="G7" i="5" s="1"/>
  <c r="B8" i="5"/>
  <c r="G8" i="5" s="1"/>
  <c r="B9" i="5"/>
  <c r="G9" i="5" s="1"/>
  <c r="B10" i="5"/>
  <c r="G10" i="5" s="1"/>
  <c r="B11" i="5"/>
  <c r="G11" i="5" s="1"/>
  <c r="B12" i="5"/>
  <c r="G12" i="5" s="1"/>
  <c r="B13" i="5"/>
  <c r="G13" i="5" s="1"/>
  <c r="B14" i="5"/>
  <c r="G14" i="5" s="1"/>
  <c r="B15" i="5"/>
  <c r="G15" i="5" s="1"/>
  <c r="B16" i="5"/>
  <c r="G16" i="5" s="1"/>
  <c r="B17" i="5"/>
  <c r="G17" i="5" s="1"/>
  <c r="B18" i="5"/>
  <c r="G18" i="5" s="1"/>
  <c r="B19" i="5"/>
  <c r="G19" i="5" s="1"/>
  <c r="B20" i="5"/>
  <c r="G20" i="5" s="1"/>
  <c r="B21" i="5"/>
  <c r="G21" i="5" s="1"/>
  <c r="B22" i="5"/>
  <c r="G22" i="5" s="1"/>
  <c r="B23" i="5"/>
  <c r="G23" i="5" s="1"/>
  <c r="B24" i="5"/>
  <c r="G24" i="5" s="1"/>
  <c r="B25" i="5"/>
  <c r="G25" i="5" s="1"/>
  <c r="B26" i="5"/>
  <c r="G26" i="5" s="1"/>
  <c r="B27" i="5"/>
  <c r="G27" i="5" s="1"/>
  <c r="B28" i="5"/>
  <c r="G28" i="5" s="1"/>
  <c r="B29" i="5"/>
  <c r="G29" i="5" s="1"/>
  <c r="B30" i="5"/>
  <c r="G30" i="5" s="1"/>
  <c r="B31" i="5"/>
  <c r="G31" i="5" s="1"/>
  <c r="B32" i="5"/>
  <c r="G32" i="5" s="1"/>
  <c r="B33" i="5"/>
  <c r="G33" i="5" s="1"/>
  <c r="B34" i="5"/>
  <c r="G34" i="5" s="1"/>
  <c r="B35" i="5"/>
  <c r="G35" i="5" s="1"/>
  <c r="B36" i="5"/>
  <c r="G36" i="5" s="1"/>
  <c r="B37" i="5"/>
  <c r="G37" i="5" s="1"/>
  <c r="B38" i="5"/>
  <c r="G38" i="5" s="1"/>
  <c r="B39" i="5"/>
  <c r="G39" i="5" s="1"/>
  <c r="B40" i="5"/>
  <c r="G40" i="5" s="1"/>
  <c r="B41" i="5"/>
  <c r="G41" i="5" s="1"/>
  <c r="B42" i="5"/>
  <c r="G42" i="5" s="1"/>
  <c r="B43" i="5"/>
  <c r="G43" i="5" s="1"/>
  <c r="B44" i="5"/>
  <c r="G44" i="5" s="1"/>
  <c r="B45" i="5"/>
  <c r="G45" i="5" s="1"/>
  <c r="B46" i="5"/>
  <c r="G46" i="5" s="1"/>
  <c r="B47" i="5"/>
  <c r="G47" i="5" s="1"/>
  <c r="B48" i="5"/>
  <c r="G48" i="5" s="1"/>
  <c r="B49" i="5"/>
  <c r="G49" i="5" s="1"/>
  <c r="B50" i="5"/>
  <c r="G50" i="5" s="1"/>
  <c r="B51" i="5"/>
  <c r="G51" i="5" s="1"/>
  <c r="B52" i="5"/>
  <c r="G52" i="5" s="1"/>
  <c r="B53" i="5"/>
  <c r="G53" i="5" s="1"/>
  <c r="B54" i="5"/>
  <c r="G54" i="5" s="1"/>
  <c r="B55" i="5"/>
  <c r="G55" i="5" s="1"/>
  <c r="B56" i="5"/>
  <c r="G56" i="5" s="1"/>
  <c r="B57" i="5"/>
  <c r="G57" i="5" s="1"/>
  <c r="B58" i="5"/>
  <c r="G58" i="5" s="1"/>
  <c r="B59" i="5"/>
  <c r="G59" i="5" s="1"/>
  <c r="B60" i="5"/>
  <c r="G60" i="5" s="1"/>
  <c r="B61" i="5"/>
  <c r="G61" i="5" s="1"/>
  <c r="B62" i="5"/>
  <c r="G62" i="5" s="1"/>
  <c r="B63" i="5"/>
  <c r="G63" i="5" s="1"/>
  <c r="B64" i="5"/>
  <c r="G64" i="5" s="1"/>
  <c r="B65" i="5"/>
  <c r="G65" i="5" s="1"/>
  <c r="B66" i="5"/>
  <c r="G66" i="5" s="1"/>
  <c r="B67" i="5"/>
  <c r="G67" i="5" s="1"/>
  <c r="B68" i="5"/>
  <c r="G68" i="5" s="1"/>
  <c r="B69" i="5"/>
  <c r="G69" i="5" s="1"/>
  <c r="B70" i="5"/>
  <c r="G70" i="5" s="1"/>
  <c r="B71" i="5"/>
  <c r="G71" i="5" s="1"/>
  <c r="B72" i="5"/>
  <c r="G72" i="5" s="1"/>
  <c r="B73" i="5"/>
  <c r="G73" i="5" s="1"/>
  <c r="B74" i="5"/>
  <c r="G74" i="5" s="1"/>
  <c r="B75" i="5"/>
  <c r="G75" i="5" s="1"/>
  <c r="B76" i="5"/>
  <c r="G76" i="5" s="1"/>
  <c r="B77" i="5"/>
  <c r="G77" i="5" s="1"/>
  <c r="B78" i="5"/>
  <c r="G78" i="5" s="1"/>
  <c r="B79" i="5"/>
  <c r="G79" i="5" s="1"/>
  <c r="B80" i="5"/>
  <c r="G80" i="5" s="1"/>
  <c r="B81" i="5"/>
  <c r="G81" i="5" s="1"/>
  <c r="B82" i="5"/>
  <c r="G82" i="5" s="1"/>
  <c r="B83" i="5"/>
  <c r="G83" i="5" s="1"/>
  <c r="B84" i="5"/>
  <c r="G84" i="5" s="1"/>
  <c r="B85" i="5"/>
  <c r="G85" i="5" s="1"/>
  <c r="B86" i="5"/>
  <c r="G86" i="5" s="1"/>
  <c r="B87" i="5"/>
  <c r="G87" i="5" s="1"/>
  <c r="B88" i="5"/>
  <c r="G88" i="5" s="1"/>
  <c r="B89" i="5"/>
  <c r="G89" i="5" s="1"/>
  <c r="B90" i="5"/>
  <c r="G90" i="5" s="1"/>
  <c r="B91" i="5"/>
  <c r="G91" i="5" s="1"/>
  <c r="B92" i="5"/>
  <c r="G92" i="5" s="1"/>
  <c r="B93" i="5"/>
  <c r="G93" i="5" s="1"/>
  <c r="B94" i="5"/>
  <c r="G94" i="5" s="1"/>
  <c r="B95" i="5"/>
  <c r="G95" i="5" s="1"/>
  <c r="B96" i="5"/>
  <c r="G96" i="5" s="1"/>
  <c r="B97" i="5"/>
  <c r="G97" i="5" s="1"/>
  <c r="B98" i="5"/>
  <c r="G98" i="5" s="1"/>
  <c r="B99" i="5"/>
  <c r="G99" i="5" s="1"/>
  <c r="B100" i="5"/>
  <c r="G100" i="5" s="1"/>
  <c r="B101" i="5"/>
  <c r="G101" i="5" s="1"/>
  <c r="B102" i="5"/>
  <c r="G102" i="5" s="1"/>
  <c r="B103" i="5"/>
  <c r="G103" i="5" s="1"/>
  <c r="B104" i="5"/>
  <c r="G104" i="5" s="1"/>
  <c r="B105" i="5"/>
  <c r="G105" i="5" s="1"/>
  <c r="B106" i="5"/>
  <c r="G106" i="5" s="1"/>
  <c r="B107" i="5"/>
  <c r="G107" i="5" s="1"/>
  <c r="B108" i="5"/>
  <c r="G108" i="5" s="1"/>
  <c r="B109" i="5"/>
  <c r="G109" i="5" s="1"/>
  <c r="B110" i="5"/>
  <c r="G110" i="5" s="1"/>
  <c r="B111" i="5"/>
  <c r="G111" i="5" s="1"/>
  <c r="B112" i="5"/>
  <c r="G112" i="5" s="1"/>
  <c r="B113" i="5"/>
  <c r="G113" i="5" s="1"/>
  <c r="B114" i="5"/>
  <c r="G114" i="5" s="1"/>
  <c r="B115" i="5"/>
  <c r="G115" i="5" s="1"/>
  <c r="B116" i="5"/>
  <c r="G116" i="5" s="1"/>
  <c r="B117" i="5"/>
  <c r="G117" i="5" s="1"/>
  <c r="B118" i="5"/>
  <c r="G118" i="5" s="1"/>
  <c r="B119" i="5"/>
  <c r="G119" i="5" s="1"/>
  <c r="B120" i="5"/>
  <c r="G120" i="5" s="1"/>
  <c r="B121" i="5"/>
  <c r="G121" i="5" s="1"/>
  <c r="B122" i="5"/>
  <c r="G122" i="5" s="1"/>
  <c r="B123" i="5"/>
  <c r="G123" i="5" s="1"/>
  <c r="B124" i="5"/>
  <c r="G124" i="5" s="1"/>
  <c r="B125" i="5"/>
  <c r="G125" i="5" s="1"/>
  <c r="B126" i="5"/>
  <c r="G126" i="5" s="1"/>
  <c r="B127" i="5"/>
  <c r="G127" i="5" s="1"/>
  <c r="B128" i="5"/>
  <c r="G128" i="5" s="1"/>
  <c r="B129" i="5"/>
  <c r="G129" i="5" s="1"/>
  <c r="B130" i="5"/>
  <c r="G130" i="5" s="1"/>
  <c r="B131" i="5"/>
  <c r="G131" i="5" s="1"/>
  <c r="B132" i="5"/>
  <c r="G132" i="5" s="1"/>
  <c r="B133" i="5"/>
  <c r="G133" i="5" s="1"/>
  <c r="B134" i="5"/>
  <c r="G134" i="5" s="1"/>
  <c r="B135" i="5"/>
  <c r="G135" i="5" s="1"/>
  <c r="B136" i="5"/>
  <c r="G136" i="5" s="1"/>
  <c r="B137" i="5"/>
  <c r="G137" i="5" s="1"/>
  <c r="B138" i="5"/>
  <c r="G138" i="5" s="1"/>
  <c r="B139" i="5"/>
  <c r="G139" i="5" s="1"/>
  <c r="B140" i="5"/>
  <c r="G140" i="5" s="1"/>
  <c r="B141" i="5"/>
  <c r="G141" i="5" s="1"/>
  <c r="B142" i="5"/>
  <c r="G142" i="5" s="1"/>
  <c r="B143" i="5"/>
  <c r="G143" i="5" s="1"/>
  <c r="B144" i="5"/>
  <c r="G144" i="5" s="1"/>
  <c r="B145" i="5"/>
  <c r="G145" i="5" s="1"/>
  <c r="B146" i="5"/>
  <c r="G146" i="5" s="1"/>
  <c r="B147" i="5"/>
  <c r="G147" i="5" s="1"/>
  <c r="B148" i="5"/>
  <c r="G148" i="5" s="1"/>
  <c r="B149" i="5"/>
  <c r="G149" i="5" s="1"/>
  <c r="B150" i="5"/>
  <c r="G150" i="5" s="1"/>
  <c r="B151" i="5"/>
  <c r="G151" i="5" s="1"/>
  <c r="B152" i="5"/>
  <c r="G152" i="5" s="1"/>
  <c r="B153" i="5"/>
  <c r="G153" i="5" s="1"/>
  <c r="B154" i="5"/>
  <c r="G154" i="5" s="1"/>
  <c r="B155" i="5"/>
  <c r="G155" i="5" s="1"/>
  <c r="B156" i="5"/>
  <c r="G156" i="5" s="1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3" i="5"/>
  <c r="A4" i="5"/>
  <c r="A5" i="5"/>
  <c r="A6" i="5"/>
  <c r="A2" i="5"/>
  <c r="C8" i="1"/>
  <c r="I3" i="5" s="1"/>
  <c r="C9" i="1"/>
  <c r="I4" i="5" s="1"/>
  <c r="C10" i="1"/>
  <c r="I5" i="5" s="1"/>
  <c r="C11" i="1"/>
  <c r="I6" i="5" s="1"/>
  <c r="C7" i="1"/>
  <c r="I2" i="5" s="1"/>
  <c r="M8" i="1"/>
  <c r="M9" i="1"/>
  <c r="M10" i="1"/>
  <c r="P5" i="5" s="1"/>
  <c r="M11" i="1"/>
  <c r="M7" i="1"/>
  <c r="Z2" i="6" l="1"/>
  <c r="C22" i="6"/>
  <c r="Z22" i="6"/>
  <c r="C30" i="6"/>
  <c r="Z30" i="6"/>
  <c r="C50" i="6"/>
  <c r="Z50" i="6"/>
  <c r="C58" i="6"/>
  <c r="Z58" i="6"/>
  <c r="Z37" i="6"/>
  <c r="C37" i="6"/>
  <c r="C48" i="6"/>
  <c r="Z48" i="6"/>
  <c r="C66" i="6"/>
  <c r="Z66" i="6"/>
  <c r="Z19" i="6"/>
  <c r="C19" i="6"/>
  <c r="Z29" i="6"/>
  <c r="C29" i="6"/>
  <c r="Z40" i="6"/>
  <c r="C40" i="6"/>
  <c r="Z45" i="6"/>
  <c r="C45" i="6"/>
  <c r="Z54" i="6"/>
  <c r="C54" i="6"/>
  <c r="Z61" i="6"/>
  <c r="C61" i="6"/>
  <c r="Z70" i="6"/>
  <c r="C70" i="6"/>
  <c r="C81" i="6"/>
  <c r="Z81" i="6"/>
  <c r="C6" i="6"/>
  <c r="Z6" i="6"/>
  <c r="AF8" i="6"/>
  <c r="Z12" i="6"/>
  <c r="AF17" i="6"/>
  <c r="AF18" i="6"/>
  <c r="AG19" i="6"/>
  <c r="AF57" i="6"/>
  <c r="AE57" i="6"/>
  <c r="AG73" i="6"/>
  <c r="AE73" i="6"/>
  <c r="AF73" i="6"/>
  <c r="C83" i="6"/>
  <c r="Z83" i="6"/>
  <c r="C85" i="6"/>
  <c r="Z85" i="6"/>
  <c r="AG87" i="6"/>
  <c r="AE87" i="6"/>
  <c r="AG89" i="6"/>
  <c r="AE89" i="6"/>
  <c r="AF89" i="6"/>
  <c r="AF6" i="6"/>
  <c r="AG8" i="6"/>
  <c r="Z9" i="6"/>
  <c r="AF15" i="6"/>
  <c r="AG17" i="6"/>
  <c r="AG18" i="6"/>
  <c r="Z20" i="6"/>
  <c r="AE23" i="6"/>
  <c r="AF28" i="6"/>
  <c r="C31" i="6"/>
  <c r="AF32" i="6"/>
  <c r="AG38" i="6"/>
  <c r="AE38" i="6"/>
  <c r="Z39" i="6"/>
  <c r="AG41" i="6"/>
  <c r="AF56" i="6"/>
  <c r="Z64" i="6"/>
  <c r="AF72" i="6"/>
  <c r="AG6" i="6"/>
  <c r="AG54" i="6"/>
  <c r="AE54" i="6"/>
  <c r="AG70" i="6"/>
  <c r="AE70" i="6"/>
  <c r="C103" i="6"/>
  <c r="Z103" i="6"/>
  <c r="Z11" i="6"/>
  <c r="C11" i="6"/>
  <c r="AG14" i="6"/>
  <c r="Z24" i="6"/>
  <c r="AF36" i="6"/>
  <c r="Z38" i="6"/>
  <c r="AG46" i="6"/>
  <c r="AE46" i="6"/>
  <c r="Z80" i="6"/>
  <c r="C80" i="6"/>
  <c r="C89" i="6"/>
  <c r="Z89" i="6"/>
  <c r="Z101" i="6"/>
  <c r="AE3" i="6"/>
  <c r="AG22" i="6"/>
  <c r="AE25" i="6"/>
  <c r="AF49" i="6"/>
  <c r="AE49" i="6"/>
  <c r="AF65" i="6"/>
  <c r="AE65" i="6"/>
  <c r="AE78" i="6"/>
  <c r="AE2" i="6"/>
  <c r="AF3" i="6"/>
  <c r="AF4" i="6"/>
  <c r="AE12" i="6"/>
  <c r="Z14" i="6"/>
  <c r="Z23" i="6"/>
  <c r="AG25" i="6"/>
  <c r="Z32" i="6"/>
  <c r="Z36" i="6"/>
  <c r="AF44" i="6"/>
  <c r="Z46" i="6"/>
  <c r="AF48" i="6"/>
  <c r="C73" i="6"/>
  <c r="AF78" i="6"/>
  <c r="AG79" i="6"/>
  <c r="AE79" i="6"/>
  <c r="D90" i="6"/>
  <c r="AF94" i="6"/>
  <c r="AE94" i="6"/>
  <c r="Z3" i="6"/>
  <c r="C3" i="6"/>
  <c r="AF2" i="6"/>
  <c r="AF12" i="6"/>
  <c r="AE19" i="6"/>
  <c r="Z26" i="6"/>
  <c r="AE33" i="6"/>
  <c r="AG57" i="6"/>
  <c r="AG62" i="6"/>
  <c r="AE62" i="6"/>
  <c r="AE75" i="6"/>
  <c r="AF75" i="6"/>
  <c r="AG75" i="6"/>
  <c r="AF87" i="6"/>
  <c r="C93" i="6"/>
  <c r="Z93" i="6"/>
  <c r="AF20" i="6"/>
  <c r="AG30" i="6"/>
  <c r="AE30" i="6"/>
  <c r="AG33" i="6"/>
  <c r="Z44" i="6"/>
  <c r="Z52" i="6"/>
  <c r="C53" i="6"/>
  <c r="C59" i="6"/>
  <c r="Z68" i="6"/>
  <c r="C69" i="6"/>
  <c r="C74" i="6"/>
  <c r="C76" i="6"/>
  <c r="Z82" i="6"/>
  <c r="C82" i="6"/>
  <c r="AG103" i="6"/>
  <c r="AE103" i="6"/>
  <c r="AF103" i="6"/>
  <c r="C105" i="6"/>
  <c r="Z105" i="6"/>
  <c r="Z130" i="6"/>
  <c r="C130" i="6"/>
  <c r="Z87" i="6"/>
  <c r="AG91" i="6"/>
  <c r="AE91" i="6"/>
  <c r="AF91" i="6"/>
  <c r="Z106" i="6"/>
  <c r="C106" i="6"/>
  <c r="C109" i="6"/>
  <c r="Z109" i="6"/>
  <c r="C115" i="6"/>
  <c r="Z115" i="6"/>
  <c r="C117" i="6"/>
  <c r="Z117" i="6"/>
  <c r="C141" i="6"/>
  <c r="Z141" i="6"/>
  <c r="C147" i="6"/>
  <c r="Z147" i="6"/>
  <c r="AF52" i="6"/>
  <c r="AF60" i="6"/>
  <c r="AF68" i="6"/>
  <c r="AF77" i="6"/>
  <c r="C84" i="6"/>
  <c r="Z84" i="6"/>
  <c r="Z99" i="6"/>
  <c r="C99" i="6"/>
  <c r="Z122" i="6"/>
  <c r="C122" i="6"/>
  <c r="C139" i="6"/>
  <c r="Z139" i="6"/>
  <c r="AE85" i="6"/>
  <c r="AF85" i="6"/>
  <c r="Z96" i="6"/>
  <c r="C96" i="6"/>
  <c r="C97" i="6"/>
  <c r="Z97" i="6"/>
  <c r="Z98" i="6"/>
  <c r="C98" i="6"/>
  <c r="C100" i="6"/>
  <c r="Z100" i="6"/>
  <c r="AG107" i="6"/>
  <c r="AE107" i="6"/>
  <c r="AF107" i="6"/>
  <c r="C123" i="6"/>
  <c r="Z123" i="6"/>
  <c r="C137" i="6"/>
  <c r="Z137" i="6"/>
  <c r="AG105" i="6"/>
  <c r="AE105" i="6"/>
  <c r="AF105" i="6"/>
  <c r="D107" i="6"/>
  <c r="AG97" i="6"/>
  <c r="AE97" i="6"/>
  <c r="AG109" i="6"/>
  <c r="AF117" i="6"/>
  <c r="AG118" i="6"/>
  <c r="AF126" i="6"/>
  <c r="AF127" i="6"/>
  <c r="AG131" i="6"/>
  <c r="AE131" i="6"/>
  <c r="Z132" i="6"/>
  <c r="AE135" i="6"/>
  <c r="Z151" i="6"/>
  <c r="AG117" i="6"/>
  <c r="AG126" i="6"/>
  <c r="AF135" i="6"/>
  <c r="AE141" i="6"/>
  <c r="AG141" i="6"/>
  <c r="AG147" i="6"/>
  <c r="AE147" i="6"/>
  <c r="AG83" i="6"/>
  <c r="AE83" i="6"/>
  <c r="C102" i="6"/>
  <c r="AG113" i="6"/>
  <c r="AE113" i="6"/>
  <c r="C120" i="6"/>
  <c r="AG125" i="6"/>
  <c r="Z131" i="6"/>
  <c r="AF133" i="6"/>
  <c r="C110" i="6"/>
  <c r="AG121" i="6"/>
  <c r="AE121" i="6"/>
  <c r="C128" i="6"/>
  <c r="AG133" i="6"/>
  <c r="Z135" i="6"/>
  <c r="C142" i="6"/>
  <c r="C148" i="6"/>
  <c r="AE149" i="6"/>
  <c r="AG149" i="6"/>
  <c r="Z79" i="6"/>
  <c r="AF95" i="6"/>
  <c r="AG99" i="6"/>
  <c r="AE99" i="6"/>
  <c r="AE102" i="6"/>
  <c r="Z113" i="6"/>
  <c r="C114" i="6"/>
  <c r="C118" i="6"/>
  <c r="Z125" i="6"/>
  <c r="AG129" i="6"/>
  <c r="AE129" i="6"/>
  <c r="C136" i="6"/>
  <c r="AG143" i="6"/>
  <c r="AE143" i="6"/>
  <c r="AG137" i="6"/>
  <c r="AE137" i="6"/>
  <c r="C156" i="6"/>
  <c r="Z156" i="6"/>
  <c r="AG81" i="6"/>
  <c r="AE81" i="6"/>
  <c r="C88" i="6"/>
  <c r="AG93" i="6"/>
  <c r="Z95" i="6"/>
  <c r="AF101" i="6"/>
  <c r="AF110" i="6"/>
  <c r="AF111" i="6"/>
  <c r="AG115" i="6"/>
  <c r="AE115" i="6"/>
  <c r="AE118" i="6"/>
  <c r="AE119" i="6"/>
  <c r="Z129" i="6"/>
  <c r="C134" i="6"/>
  <c r="Z143" i="6"/>
  <c r="C144" i="6"/>
  <c r="AG151" i="6"/>
  <c r="AE151" i="6"/>
  <c r="AG101" i="6"/>
  <c r="AF119" i="6"/>
  <c r="AG123" i="6"/>
  <c r="AE123" i="6"/>
  <c r="AE127" i="6"/>
  <c r="AF131" i="6"/>
  <c r="C138" i="6"/>
  <c r="AG139" i="6"/>
  <c r="AE139" i="6"/>
  <c r="AG145" i="6"/>
  <c r="AE145" i="6"/>
  <c r="C154" i="6"/>
  <c r="Z154" i="6"/>
  <c r="C155" i="6"/>
  <c r="AE153" i="6"/>
  <c r="AF153" i="6"/>
  <c r="AE154" i="6"/>
  <c r="AE155" i="6"/>
  <c r="AF155" i="6"/>
  <c r="AE156" i="6"/>
  <c r="AF156" i="6"/>
  <c r="C139" i="5"/>
  <c r="Y147" i="5"/>
  <c r="Y133" i="5"/>
  <c r="Y121" i="5"/>
  <c r="Y108" i="5"/>
  <c r="Y96" i="5"/>
  <c r="Y83" i="5"/>
  <c r="Y69" i="5"/>
  <c r="Y56" i="5"/>
  <c r="Y41" i="5"/>
  <c r="Y27" i="5"/>
  <c r="Y10" i="5"/>
  <c r="D127" i="5"/>
  <c r="Z127" i="5" s="1"/>
  <c r="Y155" i="5"/>
  <c r="Y141" i="5"/>
  <c r="Y129" i="5"/>
  <c r="Y116" i="5"/>
  <c r="Y104" i="5"/>
  <c r="Y91" i="5"/>
  <c r="Y77" i="5"/>
  <c r="Y65" i="5"/>
  <c r="Y50" i="5"/>
  <c r="Y36" i="5"/>
  <c r="Y21" i="5"/>
  <c r="C151" i="5"/>
  <c r="C95" i="5"/>
  <c r="C63" i="5"/>
  <c r="C31" i="5"/>
  <c r="C23" i="5"/>
  <c r="C91" i="5"/>
  <c r="C83" i="5"/>
  <c r="C75" i="5"/>
  <c r="C59" i="5"/>
  <c r="C51" i="5"/>
  <c r="C43" i="5"/>
  <c r="C27" i="5"/>
  <c r="C19" i="5"/>
  <c r="C11" i="5"/>
  <c r="D151" i="5"/>
  <c r="Z151" i="5" s="1"/>
  <c r="D119" i="5"/>
  <c r="Z119" i="5" s="1"/>
  <c r="D95" i="5"/>
  <c r="Z95" i="5" s="1"/>
  <c r="D63" i="5"/>
  <c r="D55" i="5"/>
  <c r="Z55" i="5" s="1"/>
  <c r="D31" i="5"/>
  <c r="Z31" i="5" s="1"/>
  <c r="AG46" i="5"/>
  <c r="AE46" i="5"/>
  <c r="AF46" i="5"/>
  <c r="AG22" i="5"/>
  <c r="AE22" i="5"/>
  <c r="AF22" i="5"/>
  <c r="AG14" i="5"/>
  <c r="AE14" i="5"/>
  <c r="AF14" i="5"/>
  <c r="AG86" i="5"/>
  <c r="AE86" i="5"/>
  <c r="AF86" i="5"/>
  <c r="AG149" i="5"/>
  <c r="AE149" i="5"/>
  <c r="AF149" i="5"/>
  <c r="AG85" i="5"/>
  <c r="AE85" i="5"/>
  <c r="AF85" i="5"/>
  <c r="AG29" i="5"/>
  <c r="AE29" i="5"/>
  <c r="AF29" i="5"/>
  <c r="AG142" i="5"/>
  <c r="AE142" i="5"/>
  <c r="AF142" i="5"/>
  <c r="AG118" i="5"/>
  <c r="AE118" i="5"/>
  <c r="AF118" i="5"/>
  <c r="AG38" i="5"/>
  <c r="AE38" i="5"/>
  <c r="AF38" i="5"/>
  <c r="AG141" i="5"/>
  <c r="AE141" i="5"/>
  <c r="AF141" i="5"/>
  <c r="AG117" i="5"/>
  <c r="AE117" i="5"/>
  <c r="AF117" i="5"/>
  <c r="AG101" i="5"/>
  <c r="AE101" i="5"/>
  <c r="AF101" i="5"/>
  <c r="AG77" i="5"/>
  <c r="AE77" i="5"/>
  <c r="AF77" i="5"/>
  <c r="AG61" i="5"/>
  <c r="AE61" i="5"/>
  <c r="AF61" i="5"/>
  <c r="AG37" i="5"/>
  <c r="AE37" i="5"/>
  <c r="AF37" i="5"/>
  <c r="AG21" i="5"/>
  <c r="AE21" i="5"/>
  <c r="AF21" i="5"/>
  <c r="AG156" i="5"/>
  <c r="AE156" i="5"/>
  <c r="AF156" i="5"/>
  <c r="AG148" i="5"/>
  <c r="AE148" i="5"/>
  <c r="AF148" i="5"/>
  <c r="AG140" i="5"/>
  <c r="AE140" i="5"/>
  <c r="AF140" i="5"/>
  <c r="AG132" i="5"/>
  <c r="AE132" i="5"/>
  <c r="AF132" i="5"/>
  <c r="AG124" i="5"/>
  <c r="AE124" i="5"/>
  <c r="AF124" i="5"/>
  <c r="AG116" i="5"/>
  <c r="AE116" i="5"/>
  <c r="AF116" i="5"/>
  <c r="AG108" i="5"/>
  <c r="AE108" i="5"/>
  <c r="AF108" i="5"/>
  <c r="AG100" i="5"/>
  <c r="AE100" i="5"/>
  <c r="AF100" i="5"/>
  <c r="AG92" i="5"/>
  <c r="AE92" i="5"/>
  <c r="AF92" i="5"/>
  <c r="AG84" i="5"/>
  <c r="AE84" i="5"/>
  <c r="AF84" i="5"/>
  <c r="AG76" i="5"/>
  <c r="AE76" i="5"/>
  <c r="AF76" i="5"/>
  <c r="AG68" i="5"/>
  <c r="AE68" i="5"/>
  <c r="AF68" i="5"/>
  <c r="AG60" i="5"/>
  <c r="AE60" i="5"/>
  <c r="AF60" i="5"/>
  <c r="AG52" i="5"/>
  <c r="AE52" i="5"/>
  <c r="AF52" i="5"/>
  <c r="AG44" i="5"/>
  <c r="AE44" i="5"/>
  <c r="AF44" i="5"/>
  <c r="AG36" i="5"/>
  <c r="AE36" i="5"/>
  <c r="AF36" i="5"/>
  <c r="AG28" i="5"/>
  <c r="AE28" i="5"/>
  <c r="AF28" i="5"/>
  <c r="AG20" i="5"/>
  <c r="AE20" i="5"/>
  <c r="AF20" i="5"/>
  <c r="AG12" i="5"/>
  <c r="AE12" i="5"/>
  <c r="AF12" i="5"/>
  <c r="AE4" i="5"/>
  <c r="AG4" i="5"/>
  <c r="AF4" i="5"/>
  <c r="Y151" i="5"/>
  <c r="Y143" i="5"/>
  <c r="Y135" i="5"/>
  <c r="Y127" i="5"/>
  <c r="Y119" i="5"/>
  <c r="Y111" i="5"/>
  <c r="Y103" i="5"/>
  <c r="Y95" i="5"/>
  <c r="Y87" i="5"/>
  <c r="Y79" i="5"/>
  <c r="Y71" i="5"/>
  <c r="Y63" i="5"/>
  <c r="Y53" i="5"/>
  <c r="Y44" i="5"/>
  <c r="Y35" i="5"/>
  <c r="Y26" i="5"/>
  <c r="Y16" i="5"/>
  <c r="AG134" i="5"/>
  <c r="AE134" i="5"/>
  <c r="AF134" i="5"/>
  <c r="AG102" i="5"/>
  <c r="AE102" i="5"/>
  <c r="AF102" i="5"/>
  <c r="AG62" i="5"/>
  <c r="AE62" i="5"/>
  <c r="AF62" i="5"/>
  <c r="AE2" i="5"/>
  <c r="AG2" i="5"/>
  <c r="AF2" i="5"/>
  <c r="AG133" i="5"/>
  <c r="AE133" i="5"/>
  <c r="AF133" i="5"/>
  <c r="AG109" i="5"/>
  <c r="AE109" i="5"/>
  <c r="AF109" i="5"/>
  <c r="AG69" i="5"/>
  <c r="AE69" i="5"/>
  <c r="AF69" i="5"/>
  <c r="AG45" i="5"/>
  <c r="AE45" i="5"/>
  <c r="AF45" i="5"/>
  <c r="AE5" i="5"/>
  <c r="AG5" i="5"/>
  <c r="AF5" i="5"/>
  <c r="Q8" i="1"/>
  <c r="B3" i="5" s="1"/>
  <c r="G3" i="5" s="1"/>
  <c r="AG155" i="5"/>
  <c r="AE155" i="5"/>
  <c r="AF155" i="5"/>
  <c r="AG147" i="5"/>
  <c r="AE147" i="5"/>
  <c r="AF147" i="5"/>
  <c r="AG139" i="5"/>
  <c r="AE139" i="5"/>
  <c r="AF139" i="5"/>
  <c r="AG131" i="5"/>
  <c r="AE131" i="5"/>
  <c r="AF131" i="5"/>
  <c r="AG123" i="5"/>
  <c r="AE123" i="5"/>
  <c r="AF123" i="5"/>
  <c r="AG115" i="5"/>
  <c r="AE115" i="5"/>
  <c r="AF115" i="5"/>
  <c r="AG107" i="5"/>
  <c r="AE107" i="5"/>
  <c r="AF107" i="5"/>
  <c r="AG99" i="5"/>
  <c r="AE99" i="5"/>
  <c r="AF99" i="5"/>
  <c r="AG91" i="5"/>
  <c r="AE91" i="5"/>
  <c r="AF91" i="5"/>
  <c r="AG83" i="5"/>
  <c r="AE83" i="5"/>
  <c r="AF83" i="5"/>
  <c r="AG75" i="5"/>
  <c r="AE75" i="5"/>
  <c r="AF75" i="5"/>
  <c r="AG67" i="5"/>
  <c r="AE67" i="5"/>
  <c r="AF67" i="5"/>
  <c r="AG59" i="5"/>
  <c r="AE59" i="5"/>
  <c r="AF59" i="5"/>
  <c r="AG51" i="5"/>
  <c r="AE51" i="5"/>
  <c r="AF51" i="5"/>
  <c r="AG43" i="5"/>
  <c r="AE43" i="5"/>
  <c r="AF43" i="5"/>
  <c r="AG35" i="5"/>
  <c r="AE35" i="5"/>
  <c r="AF35" i="5"/>
  <c r="AG27" i="5"/>
  <c r="AE27" i="5"/>
  <c r="AF27" i="5"/>
  <c r="AG19" i="5"/>
  <c r="AE19" i="5"/>
  <c r="AF19" i="5"/>
  <c r="AG11" i="5"/>
  <c r="AE11" i="5"/>
  <c r="AF11" i="5"/>
  <c r="AE3" i="5"/>
  <c r="AG3" i="5"/>
  <c r="AF3" i="5"/>
  <c r="Y3" i="5"/>
  <c r="Y11" i="5"/>
  <c r="Y19" i="5"/>
  <c r="Y6" i="5"/>
  <c r="Y14" i="5"/>
  <c r="Y22" i="5"/>
  <c r="Y30" i="5"/>
  <c r="Y38" i="5"/>
  <c r="Y46" i="5"/>
  <c r="Y54" i="5"/>
  <c r="Y62" i="5"/>
  <c r="Y150" i="5"/>
  <c r="Y142" i="5"/>
  <c r="Y134" i="5"/>
  <c r="Y126" i="5"/>
  <c r="Y118" i="5"/>
  <c r="Y110" i="5"/>
  <c r="Y102" i="5"/>
  <c r="Y94" i="5"/>
  <c r="Y86" i="5"/>
  <c r="Y78" i="5"/>
  <c r="Y70" i="5"/>
  <c r="Y61" i="5"/>
  <c r="Y52" i="5"/>
  <c r="Y43" i="5"/>
  <c r="Y34" i="5"/>
  <c r="Y25" i="5"/>
  <c r="Y15" i="5"/>
  <c r="Y4" i="5"/>
  <c r="AG150" i="5"/>
  <c r="AE150" i="5"/>
  <c r="AF150" i="5"/>
  <c r="AG126" i="5"/>
  <c r="AE126" i="5"/>
  <c r="AF126" i="5"/>
  <c r="AG110" i="5"/>
  <c r="AE110" i="5"/>
  <c r="AF110" i="5"/>
  <c r="AG94" i="5"/>
  <c r="AE94" i="5"/>
  <c r="AF94" i="5"/>
  <c r="AG78" i="5"/>
  <c r="AE78" i="5"/>
  <c r="AF78" i="5"/>
  <c r="AG70" i="5"/>
  <c r="AE70" i="5"/>
  <c r="AF70" i="5"/>
  <c r="AG54" i="5"/>
  <c r="AE54" i="5"/>
  <c r="AF54" i="5"/>
  <c r="AG30" i="5"/>
  <c r="AE30" i="5"/>
  <c r="AF30" i="5"/>
  <c r="AE6" i="5"/>
  <c r="AG6" i="5"/>
  <c r="AF6" i="5"/>
  <c r="AG125" i="5"/>
  <c r="AE125" i="5"/>
  <c r="AF125" i="5"/>
  <c r="AG93" i="5"/>
  <c r="AE93" i="5"/>
  <c r="AF93" i="5"/>
  <c r="AG53" i="5"/>
  <c r="AE53" i="5"/>
  <c r="AF53" i="5"/>
  <c r="AG13" i="5"/>
  <c r="AE13" i="5"/>
  <c r="AF13" i="5"/>
  <c r="AE154" i="5"/>
  <c r="AF154" i="5"/>
  <c r="AG154" i="5"/>
  <c r="AE146" i="5"/>
  <c r="AF146" i="5"/>
  <c r="AG146" i="5"/>
  <c r="AE138" i="5"/>
  <c r="AF138" i="5"/>
  <c r="AG138" i="5"/>
  <c r="AE130" i="5"/>
  <c r="AF130" i="5"/>
  <c r="AG130" i="5"/>
  <c r="AE122" i="5"/>
  <c r="AF122" i="5"/>
  <c r="AG122" i="5"/>
  <c r="AE114" i="5"/>
  <c r="AF114" i="5"/>
  <c r="AG114" i="5"/>
  <c r="AE106" i="5"/>
  <c r="AF106" i="5"/>
  <c r="AG106" i="5"/>
  <c r="AE98" i="5"/>
  <c r="AF98" i="5"/>
  <c r="AG98" i="5"/>
  <c r="AE90" i="5"/>
  <c r="AF90" i="5"/>
  <c r="AG90" i="5"/>
  <c r="AE82" i="5"/>
  <c r="AF82" i="5"/>
  <c r="AG82" i="5"/>
  <c r="AE74" i="5"/>
  <c r="AF74" i="5"/>
  <c r="AG74" i="5"/>
  <c r="AE66" i="5"/>
  <c r="AF66" i="5"/>
  <c r="AG66" i="5"/>
  <c r="AE58" i="5"/>
  <c r="AF58" i="5"/>
  <c r="AG58" i="5"/>
  <c r="AE50" i="5"/>
  <c r="AF50" i="5"/>
  <c r="AG50" i="5"/>
  <c r="AE42" i="5"/>
  <c r="AF42" i="5"/>
  <c r="AG42" i="5"/>
  <c r="AE34" i="5"/>
  <c r="AF34" i="5"/>
  <c r="AG34" i="5"/>
  <c r="AE26" i="5"/>
  <c r="AF26" i="5"/>
  <c r="AG26" i="5"/>
  <c r="AE18" i="5"/>
  <c r="AF18" i="5"/>
  <c r="AG18" i="5"/>
  <c r="AE10" i="5"/>
  <c r="AF10" i="5"/>
  <c r="AG10" i="5"/>
  <c r="D87" i="5"/>
  <c r="Z87" i="5" s="1"/>
  <c r="AE153" i="5"/>
  <c r="AF153" i="5"/>
  <c r="AG153" i="5"/>
  <c r="AE145" i="5"/>
  <c r="AF145" i="5"/>
  <c r="AG145" i="5"/>
  <c r="AE137" i="5"/>
  <c r="AF137" i="5"/>
  <c r="AG137" i="5"/>
  <c r="AE129" i="5"/>
  <c r="AF129" i="5"/>
  <c r="AG129" i="5"/>
  <c r="AE121" i="5"/>
  <c r="AF121" i="5"/>
  <c r="AG121" i="5"/>
  <c r="AE113" i="5"/>
  <c r="AF113" i="5"/>
  <c r="AG113" i="5"/>
  <c r="AE105" i="5"/>
  <c r="AF105" i="5"/>
  <c r="AG105" i="5"/>
  <c r="AE97" i="5"/>
  <c r="AF97" i="5"/>
  <c r="AG97" i="5"/>
  <c r="AE89" i="5"/>
  <c r="AF89" i="5"/>
  <c r="AG89" i="5"/>
  <c r="AE81" i="5"/>
  <c r="AF81" i="5"/>
  <c r="AG81" i="5"/>
  <c r="AE73" i="5"/>
  <c r="AF73" i="5"/>
  <c r="AG73" i="5"/>
  <c r="AE65" i="5"/>
  <c r="AF65" i="5"/>
  <c r="AG65" i="5"/>
  <c r="AE57" i="5"/>
  <c r="AF57" i="5"/>
  <c r="AG57" i="5"/>
  <c r="AE49" i="5"/>
  <c r="AF49" i="5"/>
  <c r="AG49" i="5"/>
  <c r="AE41" i="5"/>
  <c r="AF41" i="5"/>
  <c r="AG41" i="5"/>
  <c r="AE33" i="5"/>
  <c r="AF33" i="5"/>
  <c r="AG33" i="5"/>
  <c r="AE25" i="5"/>
  <c r="AF25" i="5"/>
  <c r="AG25" i="5"/>
  <c r="AE17" i="5"/>
  <c r="AF17" i="5"/>
  <c r="AG17" i="5"/>
  <c r="AE9" i="5"/>
  <c r="AF9" i="5"/>
  <c r="AG9" i="5"/>
  <c r="AF152" i="5"/>
  <c r="AG152" i="5"/>
  <c r="AE152" i="5"/>
  <c r="AF144" i="5"/>
  <c r="AG144" i="5"/>
  <c r="AE144" i="5"/>
  <c r="AF136" i="5"/>
  <c r="AG136" i="5"/>
  <c r="AE136" i="5"/>
  <c r="AF128" i="5"/>
  <c r="AG128" i="5"/>
  <c r="AE128" i="5"/>
  <c r="AF120" i="5"/>
  <c r="AG120" i="5"/>
  <c r="AE120" i="5"/>
  <c r="AF112" i="5"/>
  <c r="AG112" i="5"/>
  <c r="AE112" i="5"/>
  <c r="AF104" i="5"/>
  <c r="AG104" i="5"/>
  <c r="AE104" i="5"/>
  <c r="AF96" i="5"/>
  <c r="AG96" i="5"/>
  <c r="AE96" i="5"/>
  <c r="AF88" i="5"/>
  <c r="AG88" i="5"/>
  <c r="AE88" i="5"/>
  <c r="AF80" i="5"/>
  <c r="AG80" i="5"/>
  <c r="AE80" i="5"/>
  <c r="AF72" i="5"/>
  <c r="AG72" i="5"/>
  <c r="AE72" i="5"/>
  <c r="AF64" i="5"/>
  <c r="AG64" i="5"/>
  <c r="AE64" i="5"/>
  <c r="AF56" i="5"/>
  <c r="AG56" i="5"/>
  <c r="AE56" i="5"/>
  <c r="AF48" i="5"/>
  <c r="AG48" i="5"/>
  <c r="AE48" i="5"/>
  <c r="AF40" i="5"/>
  <c r="AG40" i="5"/>
  <c r="AE40" i="5"/>
  <c r="AF32" i="5"/>
  <c r="AG32" i="5"/>
  <c r="AE32" i="5"/>
  <c r="AF24" i="5"/>
  <c r="AG24" i="5"/>
  <c r="AE24" i="5"/>
  <c r="AF16" i="5"/>
  <c r="AG16" i="5"/>
  <c r="AE16" i="5"/>
  <c r="AF8" i="5"/>
  <c r="AG8" i="5"/>
  <c r="AE8" i="5"/>
  <c r="AG151" i="5"/>
  <c r="AE151" i="5"/>
  <c r="AF151" i="5"/>
  <c r="AG143" i="5"/>
  <c r="AE143" i="5"/>
  <c r="AF143" i="5"/>
  <c r="AG135" i="5"/>
  <c r="AE135" i="5"/>
  <c r="AF135" i="5"/>
  <c r="AG127" i="5"/>
  <c r="AE127" i="5"/>
  <c r="AF127" i="5"/>
  <c r="AG119" i="5"/>
  <c r="AE119" i="5"/>
  <c r="AF119" i="5"/>
  <c r="AG111" i="5"/>
  <c r="AE111" i="5"/>
  <c r="AF111" i="5"/>
  <c r="AG103" i="5"/>
  <c r="AE103" i="5"/>
  <c r="AF103" i="5"/>
  <c r="AG95" i="5"/>
  <c r="AE95" i="5"/>
  <c r="AF95" i="5"/>
  <c r="AG87" i="5"/>
  <c r="AE87" i="5"/>
  <c r="AF87" i="5"/>
  <c r="AG79" i="5"/>
  <c r="AE79" i="5"/>
  <c r="AF79" i="5"/>
  <c r="AG71" i="5"/>
  <c r="AE71" i="5"/>
  <c r="AF71" i="5"/>
  <c r="AG63" i="5"/>
  <c r="AE63" i="5"/>
  <c r="AF63" i="5"/>
  <c r="AG55" i="5"/>
  <c r="AE55" i="5"/>
  <c r="AF55" i="5"/>
  <c r="AG47" i="5"/>
  <c r="AE47" i="5"/>
  <c r="AF47" i="5"/>
  <c r="AG39" i="5"/>
  <c r="AE39" i="5"/>
  <c r="AF39" i="5"/>
  <c r="AG31" i="5"/>
  <c r="AE31" i="5"/>
  <c r="AF31" i="5"/>
  <c r="AG23" i="5"/>
  <c r="AE23" i="5"/>
  <c r="AF23" i="5"/>
  <c r="AG15" i="5"/>
  <c r="AE15" i="5"/>
  <c r="AF15" i="5"/>
  <c r="AG7" i="5"/>
  <c r="AE7" i="5"/>
  <c r="AF7" i="5"/>
  <c r="Y154" i="5"/>
  <c r="Y146" i="5"/>
  <c r="Y138" i="5"/>
  <c r="Y130" i="5"/>
  <c r="Y122" i="5"/>
  <c r="Y114" i="5"/>
  <c r="Y106" i="5"/>
  <c r="Y98" i="5"/>
  <c r="Y90" i="5"/>
  <c r="Y82" i="5"/>
  <c r="Y74" i="5"/>
  <c r="Y66" i="5"/>
  <c r="Y57" i="5"/>
  <c r="Y48" i="5"/>
  <c r="Y39" i="5"/>
  <c r="Y29" i="5"/>
  <c r="Y20" i="5"/>
  <c r="Y9" i="5"/>
  <c r="Q11" i="1"/>
  <c r="B6" i="5" s="1"/>
  <c r="G6" i="5" s="1"/>
  <c r="Q10" i="1"/>
  <c r="B5" i="5" s="1"/>
  <c r="G5" i="5" s="1"/>
  <c r="Q9" i="1"/>
  <c r="B4" i="5" s="1"/>
  <c r="G4" i="5" s="1"/>
  <c r="Q7" i="1"/>
  <c r="B2" i="5" s="1"/>
  <c r="G2" i="5" s="1"/>
  <c r="P4" i="5"/>
  <c r="P6" i="5"/>
  <c r="P3" i="5"/>
  <c r="P2" i="5"/>
  <c r="D2" i="5"/>
  <c r="Z2" i="5" s="1"/>
  <c r="Z63" i="5"/>
  <c r="Z155" i="5"/>
  <c r="Z147" i="5"/>
  <c r="Z115" i="5"/>
  <c r="Z91" i="5"/>
  <c r="Z83" i="5"/>
  <c r="Z51" i="5"/>
  <c r="Z27" i="5"/>
  <c r="Z19" i="5"/>
  <c r="D156" i="5"/>
  <c r="C156" i="5" s="1"/>
  <c r="D152" i="5"/>
  <c r="C152" i="5" s="1"/>
  <c r="D148" i="5"/>
  <c r="Z148" i="5" s="1"/>
  <c r="D144" i="5"/>
  <c r="C144" i="5" s="1"/>
  <c r="D140" i="5"/>
  <c r="C140" i="5" s="1"/>
  <c r="D136" i="5"/>
  <c r="C136" i="5" s="1"/>
  <c r="D132" i="5"/>
  <c r="Z132" i="5" s="1"/>
  <c r="D128" i="5"/>
  <c r="C128" i="5" s="1"/>
  <c r="D124" i="5"/>
  <c r="C124" i="5" s="1"/>
  <c r="D120" i="5"/>
  <c r="Z120" i="5" s="1"/>
  <c r="D116" i="5"/>
  <c r="Z116" i="5" s="1"/>
  <c r="D112" i="5"/>
  <c r="Z112" i="5" s="1"/>
  <c r="D108" i="5"/>
  <c r="C108" i="5" s="1"/>
  <c r="D104" i="5"/>
  <c r="C104" i="5" s="1"/>
  <c r="D100" i="5"/>
  <c r="C100" i="5" s="1"/>
  <c r="D96" i="5"/>
  <c r="C96" i="5" s="1"/>
  <c r="D92" i="5"/>
  <c r="C92" i="5" s="1"/>
  <c r="D88" i="5"/>
  <c r="D84" i="5"/>
  <c r="Z84" i="5" s="1"/>
  <c r="D80" i="5"/>
  <c r="C80" i="5" s="1"/>
  <c r="D76" i="5"/>
  <c r="Z76" i="5" s="1"/>
  <c r="D72" i="5"/>
  <c r="C72" i="5" s="1"/>
  <c r="D68" i="5"/>
  <c r="Z68" i="5" s="1"/>
  <c r="D64" i="5"/>
  <c r="C64" i="5" s="1"/>
  <c r="D60" i="5"/>
  <c r="C60" i="5" s="1"/>
  <c r="D56" i="5"/>
  <c r="Z56" i="5" s="1"/>
  <c r="D52" i="5"/>
  <c r="Z52" i="5" s="1"/>
  <c r="D48" i="5"/>
  <c r="C48" i="5" s="1"/>
  <c r="D44" i="5"/>
  <c r="C44" i="5" s="1"/>
  <c r="D40" i="5"/>
  <c r="C40" i="5" s="1"/>
  <c r="D36" i="5"/>
  <c r="C36" i="5" s="1"/>
  <c r="D32" i="5"/>
  <c r="C32" i="5" s="1"/>
  <c r="D28" i="5"/>
  <c r="Z28" i="5" s="1"/>
  <c r="D24" i="5"/>
  <c r="D20" i="5"/>
  <c r="Z20" i="5" s="1"/>
  <c r="D16" i="5"/>
  <c r="C16" i="5" s="1"/>
  <c r="D12" i="5"/>
  <c r="C12" i="5" s="1"/>
  <c r="D8" i="5"/>
  <c r="C8" i="5" s="1"/>
  <c r="D4" i="5"/>
  <c r="Z4" i="5" s="1"/>
  <c r="D143" i="5"/>
  <c r="Z143" i="5" s="1"/>
  <c r="D135" i="5"/>
  <c r="Z135" i="5" s="1"/>
  <c r="D131" i="5"/>
  <c r="D111" i="5"/>
  <c r="Z111" i="5" s="1"/>
  <c r="D103" i="5"/>
  <c r="Z103" i="5" s="1"/>
  <c r="D99" i="5"/>
  <c r="C99" i="5" s="1"/>
  <c r="D79" i="5"/>
  <c r="C79" i="5" s="1"/>
  <c r="D71" i="5"/>
  <c r="C71" i="5" s="1"/>
  <c r="D67" i="5"/>
  <c r="C67" i="5" s="1"/>
  <c r="D47" i="5"/>
  <c r="Z47" i="5" s="1"/>
  <c r="D39" i="5"/>
  <c r="Z39" i="5" s="1"/>
  <c r="D35" i="5"/>
  <c r="C35" i="5" s="1"/>
  <c r="D15" i="5"/>
  <c r="Z15" i="5" s="1"/>
  <c r="D7" i="5"/>
  <c r="C7" i="5" s="1"/>
  <c r="D3" i="5"/>
  <c r="Z3" i="5" s="1"/>
  <c r="D154" i="5"/>
  <c r="C154" i="5" s="1"/>
  <c r="D150" i="5"/>
  <c r="Z150" i="5" s="1"/>
  <c r="D146" i="5"/>
  <c r="C146" i="5" s="1"/>
  <c r="D142" i="5"/>
  <c r="C142" i="5" s="1"/>
  <c r="D138" i="5"/>
  <c r="C138" i="5" s="1"/>
  <c r="D134" i="5"/>
  <c r="Z134" i="5" s="1"/>
  <c r="D130" i="5"/>
  <c r="C130" i="5" s="1"/>
  <c r="D126" i="5"/>
  <c r="C126" i="5" s="1"/>
  <c r="D122" i="5"/>
  <c r="C122" i="5" s="1"/>
  <c r="D118" i="5"/>
  <c r="C118" i="5" s="1"/>
  <c r="D114" i="5"/>
  <c r="C114" i="5" s="1"/>
  <c r="D110" i="5"/>
  <c r="C110" i="5" s="1"/>
  <c r="D106" i="5"/>
  <c r="C106" i="5" s="1"/>
  <c r="D102" i="5"/>
  <c r="Z102" i="5" s="1"/>
  <c r="D98" i="5"/>
  <c r="C98" i="5" s="1"/>
  <c r="D94" i="5"/>
  <c r="Z94" i="5" s="1"/>
  <c r="D90" i="5"/>
  <c r="C90" i="5" s="1"/>
  <c r="D86" i="5"/>
  <c r="C86" i="5" s="1"/>
  <c r="D82" i="5"/>
  <c r="C82" i="5" s="1"/>
  <c r="D78" i="5"/>
  <c r="C78" i="5" s="1"/>
  <c r="D74" i="5"/>
  <c r="C74" i="5" s="1"/>
  <c r="D70" i="5"/>
  <c r="Z70" i="5" s="1"/>
  <c r="D66" i="5"/>
  <c r="C66" i="5" s="1"/>
  <c r="D62" i="5"/>
  <c r="C62" i="5" s="1"/>
  <c r="D58" i="5"/>
  <c r="C58" i="5" s="1"/>
  <c r="D54" i="5"/>
  <c r="C54" i="5" s="1"/>
  <c r="D50" i="5"/>
  <c r="C50" i="5" s="1"/>
  <c r="D46" i="5"/>
  <c r="C46" i="5" s="1"/>
  <c r="D42" i="5"/>
  <c r="C42" i="5" s="1"/>
  <c r="D38" i="5"/>
  <c r="Z38" i="5" s="1"/>
  <c r="D34" i="5"/>
  <c r="C34" i="5" s="1"/>
  <c r="D30" i="5"/>
  <c r="Z30" i="5" s="1"/>
  <c r="D26" i="5"/>
  <c r="C26" i="5" s="1"/>
  <c r="D22" i="5"/>
  <c r="C22" i="5" s="1"/>
  <c r="D18" i="5"/>
  <c r="C18" i="5" s="1"/>
  <c r="D14" i="5"/>
  <c r="C14" i="5" s="1"/>
  <c r="D10" i="5"/>
  <c r="C10" i="5" s="1"/>
  <c r="D6" i="5"/>
  <c r="C6" i="5" s="1"/>
  <c r="D153" i="5"/>
  <c r="C153" i="5" s="1"/>
  <c r="D149" i="5"/>
  <c r="C149" i="5" s="1"/>
  <c r="D145" i="5"/>
  <c r="C145" i="5" s="1"/>
  <c r="D141" i="5"/>
  <c r="Z141" i="5" s="1"/>
  <c r="D137" i="5"/>
  <c r="C137" i="5" s="1"/>
  <c r="D133" i="5"/>
  <c r="C133" i="5" s="1"/>
  <c r="D129" i="5"/>
  <c r="C129" i="5" s="1"/>
  <c r="D125" i="5"/>
  <c r="C125" i="5" s="1"/>
  <c r="D121" i="5"/>
  <c r="C121" i="5" s="1"/>
  <c r="D117" i="5"/>
  <c r="C117" i="5" s="1"/>
  <c r="D113" i="5"/>
  <c r="C113" i="5" s="1"/>
  <c r="D109" i="5"/>
  <c r="C109" i="5" s="1"/>
  <c r="D105" i="5"/>
  <c r="C105" i="5" s="1"/>
  <c r="D101" i="5"/>
  <c r="C101" i="5" s="1"/>
  <c r="D97" i="5"/>
  <c r="C97" i="5" s="1"/>
  <c r="D93" i="5"/>
  <c r="C93" i="5" s="1"/>
  <c r="D89" i="5"/>
  <c r="C89" i="5" s="1"/>
  <c r="D85" i="5"/>
  <c r="C85" i="5" s="1"/>
  <c r="D81" i="5"/>
  <c r="C81" i="5" s="1"/>
  <c r="D77" i="5"/>
  <c r="Z77" i="5" s="1"/>
  <c r="D73" i="5"/>
  <c r="C73" i="5" s="1"/>
  <c r="D69" i="5"/>
  <c r="C69" i="5" s="1"/>
  <c r="D65" i="5"/>
  <c r="D61" i="5"/>
  <c r="C61" i="5" s="1"/>
  <c r="D57" i="5"/>
  <c r="C57" i="5" s="1"/>
  <c r="D53" i="5"/>
  <c r="C53" i="5" s="1"/>
  <c r="D49" i="5"/>
  <c r="C49" i="5" s="1"/>
  <c r="D45" i="5"/>
  <c r="C45" i="5" s="1"/>
  <c r="D41" i="5"/>
  <c r="C41" i="5" s="1"/>
  <c r="D37" i="5"/>
  <c r="C37" i="5" s="1"/>
  <c r="D33" i="5"/>
  <c r="C33" i="5" s="1"/>
  <c r="D29" i="5"/>
  <c r="C29" i="5" s="1"/>
  <c r="D25" i="5"/>
  <c r="C25" i="5" s="1"/>
  <c r="D21" i="5"/>
  <c r="Z21" i="5" s="1"/>
  <c r="D17" i="5"/>
  <c r="C17" i="5" s="1"/>
  <c r="D13" i="5"/>
  <c r="C13" i="5" s="1"/>
  <c r="D9" i="5"/>
  <c r="C9" i="5" s="1"/>
  <c r="D5" i="5"/>
  <c r="C5" i="5" s="1"/>
  <c r="Z107" i="6" l="1"/>
  <c r="C107" i="6"/>
  <c r="Z90" i="6"/>
  <c r="C90" i="6"/>
  <c r="C77" i="5"/>
  <c r="C15" i="5"/>
  <c r="C116" i="5"/>
  <c r="C141" i="5"/>
  <c r="C102" i="5"/>
  <c r="C135" i="5"/>
  <c r="C21" i="5"/>
  <c r="C87" i="5"/>
  <c r="C56" i="5"/>
  <c r="C143" i="5"/>
  <c r="C52" i="5"/>
  <c r="C3" i="5"/>
  <c r="C132" i="5"/>
  <c r="C2" i="5"/>
  <c r="C70" i="5"/>
  <c r="C39" i="5"/>
  <c r="Z65" i="5"/>
  <c r="C65" i="5"/>
  <c r="Z131" i="5"/>
  <c r="C131" i="5"/>
  <c r="Z24" i="5"/>
  <c r="C24" i="5"/>
  <c r="Z88" i="5"/>
  <c r="C88" i="5"/>
  <c r="C4" i="5"/>
  <c r="C68" i="5"/>
  <c r="C47" i="5"/>
  <c r="C148" i="5"/>
  <c r="C134" i="5"/>
  <c r="C103" i="5"/>
  <c r="C112" i="5"/>
  <c r="C76" i="5"/>
  <c r="C55" i="5"/>
  <c r="C111" i="5"/>
  <c r="C120" i="5"/>
  <c r="C20" i="5"/>
  <c r="C84" i="5"/>
  <c r="C30" i="5"/>
  <c r="C94" i="5"/>
  <c r="C150" i="5"/>
  <c r="C119" i="5"/>
  <c r="C28" i="5"/>
  <c r="C38" i="5"/>
  <c r="C127" i="5"/>
  <c r="Z25" i="5"/>
  <c r="Z57" i="5"/>
  <c r="Z89" i="5"/>
  <c r="Z121" i="5"/>
  <c r="Z153" i="5"/>
  <c r="Z14" i="5"/>
  <c r="Z46" i="5"/>
  <c r="Z78" i="5"/>
  <c r="Z110" i="5"/>
  <c r="Z142" i="5"/>
  <c r="Z7" i="5"/>
  <c r="Z99" i="5"/>
  <c r="Z12" i="5"/>
  <c r="Z44" i="5"/>
  <c r="Z108" i="5"/>
  <c r="Z140" i="5"/>
  <c r="Z29" i="5"/>
  <c r="Z61" i="5"/>
  <c r="Z93" i="5"/>
  <c r="Z125" i="5"/>
  <c r="Z18" i="5"/>
  <c r="Z50" i="5"/>
  <c r="Z82" i="5"/>
  <c r="Z114" i="5"/>
  <c r="Z146" i="5"/>
  <c r="Z16" i="5"/>
  <c r="Z48" i="5"/>
  <c r="Z80" i="5"/>
  <c r="Z144" i="5"/>
  <c r="Z33" i="5"/>
  <c r="Z129" i="5"/>
  <c r="Z101" i="5"/>
  <c r="Z152" i="5"/>
  <c r="Z22" i="5"/>
  <c r="Z37" i="5"/>
  <c r="Z126" i="5"/>
  <c r="Z60" i="5"/>
  <c r="Z92" i="5"/>
  <c r="Z124" i="5"/>
  <c r="Z156" i="5"/>
  <c r="Z118" i="5"/>
  <c r="Z35" i="5"/>
  <c r="Z69" i="5"/>
  <c r="Z26" i="5"/>
  <c r="Z41" i="5"/>
  <c r="Z105" i="5"/>
  <c r="Z62" i="5"/>
  <c r="Z13" i="5"/>
  <c r="Z45" i="5"/>
  <c r="Z109" i="5"/>
  <c r="Z34" i="5"/>
  <c r="Z66" i="5"/>
  <c r="Z98" i="5"/>
  <c r="Z130" i="5"/>
  <c r="Z67" i="5"/>
  <c r="Z32" i="5"/>
  <c r="Z64" i="5"/>
  <c r="Z96" i="5"/>
  <c r="Z128" i="5"/>
  <c r="Z86" i="5"/>
  <c r="Z5" i="5"/>
  <c r="Z58" i="5"/>
  <c r="Z122" i="5"/>
  <c r="Z9" i="5"/>
  <c r="Z73" i="5"/>
  <c r="Z137" i="5"/>
  <c r="Z49" i="5"/>
  <c r="Z6" i="5"/>
  <c r="Z71" i="5"/>
  <c r="Z36" i="5"/>
  <c r="Z100" i="5"/>
  <c r="Z97" i="5"/>
  <c r="Z54" i="5"/>
  <c r="Z133" i="5"/>
  <c r="Z90" i="5"/>
  <c r="Z154" i="5"/>
  <c r="Z17" i="5"/>
  <c r="Z81" i="5"/>
  <c r="Z113" i="5"/>
  <c r="Z145" i="5"/>
  <c r="Z53" i="5"/>
  <c r="Z85" i="5"/>
  <c r="Z117" i="5"/>
  <c r="Z149" i="5"/>
  <c r="Z10" i="5"/>
  <c r="Z42" i="5"/>
  <c r="Z74" i="5"/>
  <c r="Z106" i="5"/>
  <c r="Z138" i="5"/>
  <c r="Z79" i="5"/>
  <c r="Z8" i="5"/>
  <c r="Z40" i="5"/>
  <c r="Z72" i="5"/>
  <c r="Z104" i="5"/>
  <c r="Z136" i="5"/>
</calcChain>
</file>

<file path=xl/sharedStrings.xml><?xml version="1.0" encoding="utf-8"?>
<sst xmlns="http://schemas.openxmlformats.org/spreadsheetml/2006/main" count="3102" uniqueCount="1436">
  <si>
    <t>No.</t>
  </si>
  <si>
    <t>Nama</t>
  </si>
  <si>
    <t>Asal</t>
  </si>
  <si>
    <t>Tujuan</t>
  </si>
  <si>
    <t>Uang Harian</t>
  </si>
  <si>
    <t>Total</t>
  </si>
  <si>
    <t>Daerah lewat darat?</t>
  </si>
  <si>
    <t>Tiket Pesawat</t>
  </si>
  <si>
    <t>Taksi Jakarta</t>
  </si>
  <si>
    <t>Taksi Daerah</t>
  </si>
  <si>
    <t>Elvi Suzanti</t>
  </si>
  <si>
    <t>Muhamad Sanjaya</t>
  </si>
  <si>
    <t>Winarti</t>
  </si>
  <si>
    <t>Indra Nur Hilal</t>
  </si>
  <si>
    <t>Idris Ridwan</t>
  </si>
  <si>
    <t>Jakarta</t>
  </si>
  <si>
    <t>Tgl Berangkat</t>
  </si>
  <si>
    <t>Tgl Pulang</t>
  </si>
  <si>
    <t>Jumlah</t>
  </si>
  <si>
    <t>Hari</t>
  </si>
  <si>
    <t>Harian</t>
  </si>
  <si>
    <t>Daftar Nominatif</t>
  </si>
  <si>
    <t>NIP</t>
  </si>
  <si>
    <t>Pangkat/Gol.</t>
  </si>
  <si>
    <t>Jabatan</t>
  </si>
  <si>
    <t>Tingkat Perjalanan</t>
  </si>
  <si>
    <t>Nama dan Gelar</t>
  </si>
  <si>
    <t>Gufran Ali Ibrahim</t>
  </si>
  <si>
    <t>Pembina Utama Muda, IV/c</t>
  </si>
  <si>
    <t>DIKTI</t>
  </si>
  <si>
    <t>B</t>
  </si>
  <si>
    <t>Prof. Dr. Gufran Ali Ibrahim, M.S.</t>
  </si>
  <si>
    <t>Muh. Abdul Khak</t>
  </si>
  <si>
    <t>Kepala Pusat Pembinaan Bahasa dan Sastra</t>
  </si>
  <si>
    <t>Drs. Muh. Abdul Khak, M. Hum.</t>
  </si>
  <si>
    <t>Hj. Tengku Syarfina</t>
  </si>
  <si>
    <t>Pembina, IV/a</t>
  </si>
  <si>
    <t>Koordinator Bidang Pembelajaran</t>
  </si>
  <si>
    <t>C</t>
  </si>
  <si>
    <t>Dr. Hj. Tengku Syarfina, M.Hum.</t>
  </si>
  <si>
    <t>Ovi Soviaty Rivay</t>
  </si>
  <si>
    <t>Sekretaris Badan Pengembangan dan Pembinaan Bahasa</t>
  </si>
  <si>
    <t>Dra. Ovi Soviaty Rivay, M.Pd.</t>
  </si>
  <si>
    <t>Sutejo</t>
  </si>
  <si>
    <t>Penata Tk. I, III/d</t>
  </si>
  <si>
    <t>Koordinator Bidang Pengendalian dan Penghargaan</t>
  </si>
  <si>
    <t>Drs. Sutejo</t>
  </si>
  <si>
    <t>Amran Purba</t>
  </si>
  <si>
    <t>Peneliti Ahli Madya</t>
  </si>
  <si>
    <t>Drs. Amran Purba, M.Hum.</t>
  </si>
  <si>
    <t>Sriyanto</t>
  </si>
  <si>
    <t>-</t>
  </si>
  <si>
    <t>Purna Bakti/Ahli Bahasa</t>
  </si>
  <si>
    <t>Drs. Sriyanto, M.M.</t>
  </si>
  <si>
    <t>Nurweni Saptawuryandari</t>
  </si>
  <si>
    <t>Pembina Tk. I, IV/b</t>
  </si>
  <si>
    <t>Dra. Nurweni Saptawuryandari</t>
  </si>
  <si>
    <t>S.S.T. Wisnu Sasangka</t>
  </si>
  <si>
    <t>Drs. S.S.T. Wisnu Sasangka, M.Pd.</t>
  </si>
  <si>
    <t>Agus Sri Danardana</t>
  </si>
  <si>
    <t>Drs. Agus Sri Danardana, M.Hum.</t>
  </si>
  <si>
    <t>Ninawati Syahrul</t>
  </si>
  <si>
    <t>Ninawati Syahrul, M.Pd.</t>
  </si>
  <si>
    <t>Dewi Nastiti Lestariningsih</t>
  </si>
  <si>
    <t>Koordinator Subbidang Pembelajaran Bahasa</t>
  </si>
  <si>
    <t>Dewi Nastiti Lestariningsih, M.Pd.</t>
  </si>
  <si>
    <t>Nur Hayati</t>
  </si>
  <si>
    <t>Pensiunan</t>
  </si>
  <si>
    <t>Dra. Nur Hayati</t>
  </si>
  <si>
    <t>Akik Takjudin</t>
  </si>
  <si>
    <t>Fungsional Umum Perencanaan</t>
  </si>
  <si>
    <t>Akik Takjudin, S.Pd.</t>
  </si>
  <si>
    <t>Dwi Pratiwi</t>
  </si>
  <si>
    <t>Kepala Subbagian Tata Usaha</t>
  </si>
  <si>
    <t>Dra. Dwi Pratiwi, M.Pd.</t>
  </si>
  <si>
    <t>Exti Budihastuti</t>
  </si>
  <si>
    <t>Peneliti Ahli Muda</t>
  </si>
  <si>
    <t>Dra. Exti Budihastuti, M.Pd.</t>
  </si>
  <si>
    <t>Sri Kusuma Winahyu</t>
  </si>
  <si>
    <t>Sri Kusuma Winahyu, M.Hum.</t>
  </si>
  <si>
    <t>Retno Utami</t>
  </si>
  <si>
    <t>Koordinator Subbidang Pembelajaran Sastra</t>
  </si>
  <si>
    <t>Retno Utami, S.Pd., M.Hum.</t>
  </si>
  <si>
    <t>Hidayat Widiyanto</t>
  </si>
  <si>
    <t>Koordinator Subbidang Pengendalian</t>
  </si>
  <si>
    <t>Hidayat Widiyanto, S.S.</t>
  </si>
  <si>
    <t>Luh Anik Mayani</t>
  </si>
  <si>
    <t>Seameo</t>
  </si>
  <si>
    <t>Dr. Luh Anik Mayani</t>
  </si>
  <si>
    <t>Widowati Sumardi</t>
  </si>
  <si>
    <t>Penyusun Program Pembinaan Tenaga Kebahasaan dan Kesastraan</t>
  </si>
  <si>
    <t>Widowati Sumardi, S.Pd.</t>
  </si>
  <si>
    <t>Laveta Pamela Rianas</t>
  </si>
  <si>
    <t>Penata, III/c</t>
  </si>
  <si>
    <t>Penyusun Modul Pembelajaran Bahasa dan sastra</t>
  </si>
  <si>
    <t>Laveta Pamela Rianas, S.S.</t>
  </si>
  <si>
    <t>Henri Retnadi</t>
  </si>
  <si>
    <t>PPSPM</t>
  </si>
  <si>
    <t>Henri Retnadi, S.Sos.</t>
  </si>
  <si>
    <t>Rizki Sjabandi</t>
  </si>
  <si>
    <t>Penata Muda Tk. I, III/b</t>
  </si>
  <si>
    <t>Penyusun Program, Anggaran, dan Pelaporan</t>
  </si>
  <si>
    <t>Rizki Sjabandi, S.E.</t>
  </si>
  <si>
    <t>Eko Marini</t>
  </si>
  <si>
    <t>Penyuluh Bahasa</t>
  </si>
  <si>
    <t>Eko Marini, S.S., M.Hum.</t>
  </si>
  <si>
    <t>Marthalena Adriana M.</t>
  </si>
  <si>
    <t>Analis Bahasa dan Sastra</t>
  </si>
  <si>
    <t>Dra. Marthalena Adriana M.</t>
  </si>
  <si>
    <t>Endah Nur Fatimah</t>
  </si>
  <si>
    <t>Endah Nur Fatimah, S.Pd.</t>
  </si>
  <si>
    <t>Arie Andrasyah Isa</t>
  </si>
  <si>
    <t>Kepala Kantor Bahasa Provinsi Maluku Utara</t>
  </si>
  <si>
    <t>Arie Andrasyah Isa, M.Hum.</t>
  </si>
  <si>
    <t>Ebah Suhaebah</t>
  </si>
  <si>
    <t>Dra. Ebah Suhaebah, M.Hum.</t>
  </si>
  <si>
    <t>Ahmad Khoironi Arianto</t>
  </si>
  <si>
    <t>Ahmad Khoironi Arianto, S.Hum., M.A.</t>
  </si>
  <si>
    <t>Wenny Oktavia</t>
  </si>
  <si>
    <t>Wenny Oktavia, S.S., M.A.</t>
  </si>
  <si>
    <t>Kity Karenisa</t>
  </si>
  <si>
    <t>Penyusun modul Pembelajaran Bahasa dan sastra</t>
  </si>
  <si>
    <t>Kity Karenisa, S.S.</t>
  </si>
  <si>
    <t>Setyo Untoro</t>
  </si>
  <si>
    <t>Setyo Untoro, S.S., M.Hum.</t>
  </si>
  <si>
    <t>Sulastri</t>
  </si>
  <si>
    <t>Sulastri, S.S.</t>
  </si>
  <si>
    <t>Riza Sukma</t>
  </si>
  <si>
    <t>Riza Sukma, S.S.</t>
  </si>
  <si>
    <t>Yenida</t>
  </si>
  <si>
    <t>Dra. Yenida</t>
  </si>
  <si>
    <t>Riswanto</t>
  </si>
  <si>
    <t>Riswanto, S.S.</t>
  </si>
  <si>
    <t>Ni Putu Ayu Widari</t>
  </si>
  <si>
    <t>Ni Putu Ayu Widari, S.Pd.</t>
  </si>
  <si>
    <t>Ajeng Rahayu Tjaraka</t>
  </si>
  <si>
    <t>Penata Muda, III/a</t>
  </si>
  <si>
    <t>Ajeng Rahayu Tjaraka, S.Hum.</t>
  </si>
  <si>
    <t>Anis Rahmawati</t>
  </si>
  <si>
    <t>Pengawas Bahasa atau Sastra</t>
  </si>
  <si>
    <t>Anis Rahmawati, S.Pd.</t>
  </si>
  <si>
    <t>Pradicta Nurhuda</t>
  </si>
  <si>
    <t>Pradicta Nurhuda, S.Pd.</t>
  </si>
  <si>
    <t>Anto</t>
  </si>
  <si>
    <t>Anto, S.S.</t>
  </si>
  <si>
    <t>Saefu Zaman</t>
  </si>
  <si>
    <t>Saefu Zaman, S.Pd.</t>
  </si>
  <si>
    <t>Wena Wiraksih</t>
  </si>
  <si>
    <t>Wena Wiraksih,S.Pd.I</t>
  </si>
  <si>
    <t>Febyasti Davela Ramadini</t>
  </si>
  <si>
    <t>Febyasti Davela Ramadini, S.S.</t>
  </si>
  <si>
    <t>Novi Sylvia</t>
  </si>
  <si>
    <t>Novi Sylvia, S.Pd., M.Ed.</t>
  </si>
  <si>
    <t>Hardika Ajeng Hapsari</t>
  </si>
  <si>
    <t>Hardika Ajeng Hapsari, S.S.</t>
  </si>
  <si>
    <t>Indah Fauziah Nova</t>
  </si>
  <si>
    <t>Indah Fauziah Nova, S.S.</t>
  </si>
  <si>
    <t>Muhamad Rival Fedrian</t>
  </si>
  <si>
    <t>Muhamad Rival Fedrian, S.S.</t>
  </si>
  <si>
    <t>Nazar Irpani</t>
  </si>
  <si>
    <t>Nazar Irpani, S.Pd.</t>
  </si>
  <si>
    <t>Mutiara</t>
  </si>
  <si>
    <t>Mutiara, S.Pd.</t>
  </si>
  <si>
    <t>Frista Nanda Pratiwi</t>
  </si>
  <si>
    <t>Frista Nanda Pratiwi, S.Hum.</t>
  </si>
  <si>
    <t>Dian Afdiana</t>
  </si>
  <si>
    <t>Pengelola Data Tata Organisasi dan Tata Laksana</t>
  </si>
  <si>
    <t>Dian Afdiana, S.Kom.</t>
  </si>
  <si>
    <t>Dewi Susilowati</t>
  </si>
  <si>
    <t>Bendahara Penerimaan</t>
  </si>
  <si>
    <t>Dewi Susilowati, S.E.</t>
  </si>
  <si>
    <t>Doni Arief Rifhani Harist</t>
  </si>
  <si>
    <t>Bendahara Pengeluaran</t>
  </si>
  <si>
    <t>Doni Arief Rifhani Harist, S.H.</t>
  </si>
  <si>
    <t>Penelaah Teknis Kebijakan</t>
  </si>
  <si>
    <t>Muhamad Sanjaya, S.Pd.</t>
  </si>
  <si>
    <t>Arvynda Permatasari</t>
  </si>
  <si>
    <t>Pengelola Data Penggunaan Bahasa</t>
  </si>
  <si>
    <t>Arvynda Permatasari, S.Pd.</t>
  </si>
  <si>
    <t>Supriyadi</t>
  </si>
  <si>
    <t>Pengadministrasi Barang Milik Negara</t>
  </si>
  <si>
    <t>Supriyadi, A.Md.</t>
  </si>
  <si>
    <t>Triyono Hari Wibowo</t>
  </si>
  <si>
    <t>Pengadministrasi Keuangan</t>
  </si>
  <si>
    <t>Triyono Hari Wibowo, A.Md.</t>
  </si>
  <si>
    <t>Tuti Wibowo</t>
  </si>
  <si>
    <t>Pengatur Tk. I, II/d</t>
  </si>
  <si>
    <t>D</t>
  </si>
  <si>
    <t>Sunarko</t>
  </si>
  <si>
    <t>Sunarko, S.E.</t>
  </si>
  <si>
    <t>Nanidesi Eka Setiawati</t>
  </si>
  <si>
    <t>Nanidesi Eka Setiawati, A.Md.</t>
  </si>
  <si>
    <t>Sutini</t>
  </si>
  <si>
    <t>Pengadministrasi Persuratan</t>
  </si>
  <si>
    <t>Kasmawati</t>
  </si>
  <si>
    <t>Fitri Kurniawati</t>
  </si>
  <si>
    <t>Pengadministrasi Sarana dan Prasarana</t>
  </si>
  <si>
    <t>Fitri Kurniawati, A.Md.</t>
  </si>
  <si>
    <t>Ade Kurniawan</t>
  </si>
  <si>
    <t>Pengadministrasi Dokumen Keuangan</t>
  </si>
  <si>
    <t>Esra Nelvi Siagian</t>
  </si>
  <si>
    <t>Esra Nelvi Siagian, S.Pd., M.Ed.</t>
  </si>
  <si>
    <t>Ridwan Saprudin</t>
  </si>
  <si>
    <t>PPNPN</t>
  </si>
  <si>
    <t>PPNPN pada Subbagian Tata Usaha</t>
  </si>
  <si>
    <t>Ridwan Saprudin, S.T.</t>
  </si>
  <si>
    <t>Dwi Estina</t>
  </si>
  <si>
    <t>PPNPN pada Subbidang Pemasyarakatan Sastra</t>
  </si>
  <si>
    <t>Dwi Estina, S.S.</t>
  </si>
  <si>
    <t>Dzulqornain Ramadiansyah</t>
  </si>
  <si>
    <t>PPNPN pada Subbidang Pembelajaran Bahasa</t>
  </si>
  <si>
    <t>Dzulqornain Ramadiansyah, S.S.</t>
  </si>
  <si>
    <t>Nandang Sanjaya</t>
  </si>
  <si>
    <t>Octatiar Britama</t>
  </si>
  <si>
    <t>PPNPN pada Subbidang Pembelajaran Sastra</t>
  </si>
  <si>
    <t>Rico Rachmat Setiawan</t>
  </si>
  <si>
    <t>PPNPN pada Subbidang Pemasyarakatan Bahasa</t>
  </si>
  <si>
    <t>Heri Susanto</t>
  </si>
  <si>
    <t>Nur Rochmah Ika Mustafa</t>
  </si>
  <si>
    <t>Nur Rochmah Ika Mustafa, A.Md.</t>
  </si>
  <si>
    <t>Yudistira</t>
  </si>
  <si>
    <t>Mushab Askarulloh K.F.</t>
  </si>
  <si>
    <t>PPNPN pada Subbidang Penghargaan</t>
  </si>
  <si>
    <t>Mushab Askarulloh K.F., S.S.</t>
  </si>
  <si>
    <t>Pani Rizki Utami</t>
  </si>
  <si>
    <t>Pani Rizki Utami, S.Hum.</t>
  </si>
  <si>
    <t>Sandra Suryadinata</t>
  </si>
  <si>
    <t>Sandra Suryadinata, S.Pd.</t>
  </si>
  <si>
    <t>Taufik Indarto</t>
  </si>
  <si>
    <t>PPNPN pada Subbidang Pengendalian</t>
  </si>
  <si>
    <t>Taufik Indarto, S.Pd.</t>
  </si>
  <si>
    <t>Vika Tiara Dilla</t>
  </si>
  <si>
    <t>Vika Tiara Dilla, S.IKom.</t>
  </si>
  <si>
    <t>Mochammad Mahessa L.</t>
  </si>
  <si>
    <t>Mochammad Mahessa Lazuardy, S.Kom.</t>
  </si>
  <si>
    <t>Desti Nurmatyas</t>
  </si>
  <si>
    <t>Desti Nurmatyas, S.M.</t>
  </si>
  <si>
    <t>Wisnu Wayang Putra</t>
  </si>
  <si>
    <t>Wisnu Wayang Putra, S.E.</t>
  </si>
  <si>
    <t>Raden Muhamad Sunny</t>
  </si>
  <si>
    <t>Sekretariat Badan Pengembangan dan Pembinaan Bahasa</t>
  </si>
  <si>
    <t>Raden Muhamad Sunny, S.Pd.</t>
  </si>
  <si>
    <t>Muhamad Taufiq</t>
  </si>
  <si>
    <t>Narasumber IT</t>
  </si>
  <si>
    <t>Muhamad Taufiq, S.T., M.Kom.</t>
  </si>
  <si>
    <t>Andri Rinaldi</t>
  </si>
  <si>
    <t>Narasumber Pustekom</t>
  </si>
  <si>
    <t>...</t>
  </si>
  <si>
    <t>Dede Saputra</t>
  </si>
  <si>
    <t>Analis Pengelolaan Keuangan APBN Ahli Pertama</t>
  </si>
  <si>
    <t>Narasumber</t>
  </si>
  <si>
    <t>Dadang Sunendar</t>
  </si>
  <si>
    <t>Pembina Utama, IV/e</t>
  </si>
  <si>
    <t>Prof. Dr. Dadang Sunendar, M.Hum.</t>
  </si>
  <si>
    <t>Aghastama Firmandha K. P.</t>
  </si>
  <si>
    <t>Aghastama Firmandha Kharisma Putra, S.E.</t>
  </si>
  <si>
    <t>M. Irfan Riansyah</t>
  </si>
  <si>
    <t>Penyusun Bahan Informasi dan Publikasi</t>
  </si>
  <si>
    <t>M. Irfan Riansyah, S.I.Kom.</t>
  </si>
  <si>
    <t>Isdiarto</t>
  </si>
  <si>
    <t>Pensiun</t>
  </si>
  <si>
    <t>Drs. Isdiarto</t>
  </si>
  <si>
    <t>Maryanto</t>
  </si>
  <si>
    <t>Pelaksana</t>
  </si>
  <si>
    <t>Dr. Maryanto, M.Hum.</t>
  </si>
  <si>
    <t>Kaniah</t>
  </si>
  <si>
    <t>Penyusun Modul Pembelajaran Bahasa dan Sastra</t>
  </si>
  <si>
    <t>Kaniah, S.Pd., M.Pd.</t>
  </si>
  <si>
    <t>Muhammad Nasir</t>
  </si>
  <si>
    <t>Koordinator Bagian Perencanaan dan Kerja Sama Sekretariat Badan Pengembangan dan Pembinaan Bahasa</t>
  </si>
  <si>
    <t>Muhammad Nasir, S.H., M.M.</t>
  </si>
  <si>
    <t>Sun`an Yohantho</t>
  </si>
  <si>
    <t>Koordinator Subbagian Program dan Anggaran Bagian Perencanaan dan Kerja Sama Sekretariat Badan Pengembangan dan Pembinaan Bahasa</t>
  </si>
  <si>
    <t>Sun`an Yohantho, S.S.</t>
  </si>
  <si>
    <t>Sartono</t>
  </si>
  <si>
    <t>Penyusun Rencana Kegiatan dan Anggaran</t>
  </si>
  <si>
    <t>Sartono, S.S.</t>
  </si>
  <si>
    <t>Ferry Cahyadi</t>
  </si>
  <si>
    <t>Ferry Cahyadi, S.IP.</t>
  </si>
  <si>
    <t>Eka Susanti</t>
  </si>
  <si>
    <t>Pengolah Data Penganggaran</t>
  </si>
  <si>
    <t>Eka Susanti, S.E.</t>
  </si>
  <si>
    <t>Ganjar</t>
  </si>
  <si>
    <t>Ganjar, A.Md.</t>
  </si>
  <si>
    <t>Anugrah</t>
  </si>
  <si>
    <t>Anugrah, S.Pd.</t>
  </si>
  <si>
    <t>Supiyati</t>
  </si>
  <si>
    <t>Pengadministrasi Umum</t>
  </si>
  <si>
    <t>Teguh Dewabrata</t>
  </si>
  <si>
    <t>Koordinator Subbagian Kerja Sama Bagian Perencanaan dan Kerja Sama Sekretariat Badan Pengembangan dan Pembinaan Bahasa</t>
  </si>
  <si>
    <t>Drs. Teguh Dewabrata</t>
  </si>
  <si>
    <t>Stefanny</t>
  </si>
  <si>
    <t>Analis Kerja Sama</t>
  </si>
  <si>
    <t>Stefanny, S.S., M.Hum.</t>
  </si>
  <si>
    <t>Inggar Pradipta Aulia Sumarsongko</t>
  </si>
  <si>
    <t>Pengelola Informasi Kerjasama</t>
  </si>
  <si>
    <t>Inggar Pradipta Aulia Sumarsongko, S.Hum.</t>
  </si>
  <si>
    <t>Agung Indra Dewa</t>
  </si>
  <si>
    <t>Koordinator Subbagian Evaluasi Pelaksanaan Program dan Anggaran Bagian Perencanaan dan Kerja Sama Sekretariat Badan Pengembangan dan Pembinaan Bahasa</t>
  </si>
  <si>
    <t>Agung Indra Dewa, S.E., M.Pd.</t>
  </si>
  <si>
    <t>Danang Harry Wibowo</t>
  </si>
  <si>
    <t>Analis Perencanaan, Evaluasi dan Pelaporan</t>
  </si>
  <si>
    <t>Danang Harry Wibowo, S.S.</t>
  </si>
  <si>
    <t>Ratna Perwitosari</t>
  </si>
  <si>
    <t>Ratna Perwitosari, S.E.</t>
  </si>
  <si>
    <t>Naomi Rahma Budhianti</t>
  </si>
  <si>
    <t>Pengelola Data Pelaksanaan Program dan Anggaran</t>
  </si>
  <si>
    <t>Naomi Rahma Budhianti, S.Si.</t>
  </si>
  <si>
    <t>Yiying Yuningsih</t>
  </si>
  <si>
    <t>Yiying Yuningsih, S.Pd., M.M.</t>
  </si>
  <si>
    <t>Uud Suyuhudin</t>
  </si>
  <si>
    <t>Uud Suyuhudin, A.Md.</t>
  </si>
  <si>
    <t>Dinar Kartika Apriliani Wijayanti</t>
  </si>
  <si>
    <t>Dinar Kartika Apriliani Wijayanti, S.H.</t>
  </si>
  <si>
    <t>Nilam Suri</t>
  </si>
  <si>
    <t>Koordinator Bagian Hukum, Tata Laksana, dan Kepegawaian Sekretariat Badan Pengembangan dan Pembinaan Bahasa</t>
  </si>
  <si>
    <t>Dr. Nilam Suri</t>
  </si>
  <si>
    <t>Dewi Anggraini</t>
  </si>
  <si>
    <t>Penyusun Rancangan Perundang-Undangan</t>
  </si>
  <si>
    <t>Dewi Anggraini, S.H.</t>
  </si>
  <si>
    <t>Rosi Adriani</t>
  </si>
  <si>
    <t>Analis Organisasi</t>
  </si>
  <si>
    <t>Rosi Adriani, S.H.</t>
  </si>
  <si>
    <t>Ricardo Osmar Sonata</t>
  </si>
  <si>
    <t>Analis Jabatan</t>
  </si>
  <si>
    <t>Ricardo Osmar Sonata, S.H., M.H.</t>
  </si>
  <si>
    <t>Oka Wahyu Setiya Adi</t>
  </si>
  <si>
    <t>Oka Wahyu Setiya Adi, S.H.</t>
  </si>
  <si>
    <t>Dwina Sri Mahartati</t>
  </si>
  <si>
    <t>Dwina Sri Mahartati, S.H.</t>
  </si>
  <si>
    <t>Yulita Andari</t>
  </si>
  <si>
    <t>Yulita Andari, S.H.</t>
  </si>
  <si>
    <t>Sunardi</t>
  </si>
  <si>
    <t>Koordinator Subbagian Kepegawaian Bagian Hukum, Tata Laksana, dan Kepegawaian Sekretariat Badan Pengembangan dan Pembinaan Bahasa</t>
  </si>
  <si>
    <t>Sunardi, S.IP., M.AP.</t>
  </si>
  <si>
    <t>Valentina Lavine Tanate</t>
  </si>
  <si>
    <t>Kepala Kantor Bahasa Prov. NTT</t>
  </si>
  <si>
    <t>Valentina Lavine Tanate, S.Pd.</t>
  </si>
  <si>
    <t>Widyabasa Ahli Madya</t>
  </si>
  <si>
    <t>Elvi Suzanti, M.Pd.</t>
  </si>
  <si>
    <t>Atikah Solihah</t>
  </si>
  <si>
    <t>Dr. Atikah Solihah, M.Pd.</t>
  </si>
  <si>
    <t>E. Aminudin Aziz</t>
  </si>
  <si>
    <t>Kepala Badan</t>
  </si>
  <si>
    <t>Sri Haryanti</t>
  </si>
  <si>
    <t>Sri Haryanti, S.E.</t>
  </si>
  <si>
    <t>Pembina Utama Madya, IV/d</t>
  </si>
  <si>
    <t>Kepala Pusat</t>
  </si>
  <si>
    <t>Dr. Muh. Abdul Khak, M.Hum.</t>
  </si>
  <si>
    <t>Abdul Safii</t>
  </si>
  <si>
    <t>Penyusun Program Anggaran dan Pelaporan</t>
  </si>
  <si>
    <t>Abdul Safii, S.E.</t>
  </si>
  <si>
    <t>ANISAH KHASANAH</t>
  </si>
  <si>
    <t>ANISAH KHASANAH, S.Pd.</t>
  </si>
  <si>
    <t>Bendahara</t>
  </si>
  <si>
    <t>DIAN RETNONINGSIH</t>
  </si>
  <si>
    <t>Pengatur, II/c</t>
  </si>
  <si>
    <t>DIAN RETNONINGSIH, A.Md.</t>
  </si>
  <si>
    <t>Doni Arief Rifhani Harits</t>
  </si>
  <si>
    <t>Doni Arief Rifhani Harits, S.H.</t>
  </si>
  <si>
    <t>Pengatur Tk.I, II/d</t>
  </si>
  <si>
    <t>Verifikator Keuangan</t>
  </si>
  <si>
    <t>Herlina Astuti Efse B</t>
  </si>
  <si>
    <t>Herlina Astuti Efse B., S.S., M.Hum.</t>
  </si>
  <si>
    <t>I GUSTI AYU KETUT MELIYANI</t>
  </si>
  <si>
    <t>Pengolah Data dan Informasi</t>
  </si>
  <si>
    <t>I GUSTI AYU KETUT MELIYANI, A.Md.</t>
  </si>
  <si>
    <t>INDRA NUR HILAL</t>
  </si>
  <si>
    <t>INDRA NUR HILAL, S.Pd.</t>
  </si>
  <si>
    <t>Luh Anik Mayani, S.S., M.Hum.</t>
  </si>
  <si>
    <t>MEGA BUNGARA</t>
  </si>
  <si>
    <t>MEGA BUNGARA, S.Pd.</t>
  </si>
  <si>
    <t>Pengolah Data Uji Kemahiran Berbahasa Indonesia</t>
  </si>
  <si>
    <t>Muhamad Sanjaya, S.Pd</t>
  </si>
  <si>
    <t>Nur Azizah</t>
  </si>
  <si>
    <t>Nur Azizah, M.Hum.</t>
  </si>
  <si>
    <t>RESA RESDIANAWATI</t>
  </si>
  <si>
    <t>RESA RESDIANAWATI, S.Pd.</t>
  </si>
  <si>
    <t>Rini Maryani</t>
  </si>
  <si>
    <t>SHINTA PUSPITA SARI</t>
  </si>
  <si>
    <t>SHINTA PUSPITA SARI, S.Pd.</t>
  </si>
  <si>
    <t>Pengelola Barang Milik Negara</t>
  </si>
  <si>
    <t>Pengelola Keuangan</t>
  </si>
  <si>
    <t>Widyabasa Ahli Pertama</t>
  </si>
  <si>
    <t>Wena Wiraksih, S.Pd.I</t>
  </si>
  <si>
    <t>Yulia Riska</t>
  </si>
  <si>
    <t>Pengolah Data</t>
  </si>
  <si>
    <t>Yulia Riska, S.E.</t>
  </si>
  <si>
    <t>Analis Pengelolaan Keuangan APBN Ahli Muda</t>
  </si>
  <si>
    <t>Didiek Hardadi Batubara</t>
  </si>
  <si>
    <t>Pengembang Teknologi Pembelajaran Ahli Pertama</t>
  </si>
  <si>
    <t>Didiek Hardadi Batubara, S.Pd.</t>
  </si>
  <si>
    <t>Widyabasa Ahli Muda</t>
  </si>
  <si>
    <t>Dr. Atikah Solihah</t>
  </si>
  <si>
    <t>Puteri Asmarini</t>
  </si>
  <si>
    <t>Dr. Puteri Asmarini, S.S., M.A.</t>
  </si>
  <si>
    <t>Elvi Suzanti, S.S., M.Pd.</t>
  </si>
  <si>
    <t>Raden Bambang Eko Sugihartadi</t>
  </si>
  <si>
    <t>Raden Bambang Eko Sugihartadi, S.Pd.</t>
  </si>
  <si>
    <t>Syafriani Tio Sari</t>
  </si>
  <si>
    <t>Syafriani Tio Sari, S.S.</t>
  </si>
  <si>
    <t>Triwulandari</t>
  </si>
  <si>
    <t>Triwulandari, M.Hum.</t>
  </si>
  <si>
    <t>Wawan Prihartono</t>
  </si>
  <si>
    <t>Wawan Prihartono, S.S., M.Hum.</t>
  </si>
  <si>
    <t>Widowati Sumardi, M.Pd.</t>
  </si>
  <si>
    <t>Winarti, S.S., M.Hum.</t>
  </si>
  <si>
    <t>Yanti Riswara</t>
  </si>
  <si>
    <t>Yanti Riswara, S.S., M.Hum.</t>
  </si>
  <si>
    <t>Yuli Astuti Asnel</t>
  </si>
  <si>
    <t>Yuli Astuti Asnel, S.Pd., M.Pd.</t>
  </si>
  <si>
    <t>Sun'an Yohantho</t>
  </si>
  <si>
    <t>Sun'an Yohantho, S.S.</t>
  </si>
  <si>
    <t>Imam Budi Utomo</t>
  </si>
  <si>
    <t>Drs. Imam Budi Utomo, M.Hum</t>
  </si>
  <si>
    <t>Aghastama Firmandha K.P</t>
  </si>
  <si>
    <t>Aghastama Firmandha K.P., S.E.</t>
  </si>
  <si>
    <t>ANDWI SULISTIYO</t>
  </si>
  <si>
    <t>Pengkaji Bahasa dan Sastra</t>
  </si>
  <si>
    <t>Anton Andriana</t>
  </si>
  <si>
    <t>Anton Andriana, S.E.</t>
  </si>
  <si>
    <t>Delia Saparini</t>
  </si>
  <si>
    <t>Delia Saparini, A.Md.</t>
  </si>
  <si>
    <t>Deliar Noer Rahmahsani</t>
  </si>
  <si>
    <t>Analis Konservasi Bahasa dan Sastra</t>
  </si>
  <si>
    <t>Deliar Noer Rahmahsani, S.Pd., M.Pd.</t>
  </si>
  <si>
    <t>Devi Luthfiah</t>
  </si>
  <si>
    <t>Analis Revitalisasi Bahasa dan Sastra</t>
  </si>
  <si>
    <t>Devi Luthfiah, S.Pd.</t>
  </si>
  <si>
    <t>DHIA NADILA</t>
  </si>
  <si>
    <t>DHINY OCTAVIA</t>
  </si>
  <si>
    <t>Dian Palupi</t>
  </si>
  <si>
    <t>Dian Palupi, M.Pd.</t>
  </si>
  <si>
    <t>Dina Alfiyanti Fasa</t>
  </si>
  <si>
    <t>Analis Kata dan Istilah</t>
  </si>
  <si>
    <t>Dina Alfiyanti Fasa, M.Hum.</t>
  </si>
  <si>
    <t>Dira Hildayani</t>
  </si>
  <si>
    <t>Dira Hildayani, S.S.</t>
  </si>
  <si>
    <t>Juhriah</t>
  </si>
  <si>
    <t>Dra. Juhriah</t>
  </si>
  <si>
    <t>Dzien Nuen Almisri</t>
  </si>
  <si>
    <t>Dzien Nuen Almisri, S.Hum.</t>
  </si>
  <si>
    <t>Eri Setyowati</t>
  </si>
  <si>
    <t>Eri Setyowati, S.Pd., M.Pd.</t>
  </si>
  <si>
    <t>Eva Yenita Syam</t>
  </si>
  <si>
    <t>Analis Kodifikasi Bahasa dan Sastra</t>
  </si>
  <si>
    <t>Eva Yenita Syam, S.S.</t>
  </si>
  <si>
    <t>Evi Fuji Fauziyah</t>
  </si>
  <si>
    <t>Evi Fuji Fauziyah, S.Hum.</t>
  </si>
  <si>
    <t>Evi Noviani S</t>
  </si>
  <si>
    <t>Evi Noviani S, S.Pd.</t>
  </si>
  <si>
    <t>Fani Kusumawardani</t>
  </si>
  <si>
    <t>Fani Kusumawardani, S.S., M.A.</t>
  </si>
  <si>
    <t>FARIZ GIBRAN</t>
  </si>
  <si>
    <t>Teknisi Laboratorium</t>
  </si>
  <si>
    <t>FENISA ZAHRA</t>
  </si>
  <si>
    <t>Ferdinandus Moses</t>
  </si>
  <si>
    <t>Ferdinandus Moses, S.S.</t>
  </si>
  <si>
    <t>Halipah Nasyiah Syafir</t>
  </si>
  <si>
    <t>Halipah Nasyiah Syafir, S.Kom.</t>
  </si>
  <si>
    <t>Hartini</t>
  </si>
  <si>
    <t>Hartini, S.Pd.</t>
  </si>
  <si>
    <t>Herlina Widya Wardani</t>
  </si>
  <si>
    <t>Herlina Widya Wardani, S.E., M.MSi.</t>
  </si>
  <si>
    <t>Heru Budi Wijayanto</t>
  </si>
  <si>
    <t>Penyusun Program dan Anggaran</t>
  </si>
  <si>
    <t>Heru Budi Wijayanto, S.E.</t>
  </si>
  <si>
    <t>Hesti Rahayuningsih</t>
  </si>
  <si>
    <t>Hesti Rahayuningsih, S.E.</t>
  </si>
  <si>
    <t>Indah Rosalia Desyanti</t>
  </si>
  <si>
    <t>Indah Rosalia Desyanti, S.E.</t>
  </si>
  <si>
    <t>INTAN DWI PANGASTUTI</t>
  </si>
  <si>
    <t>Pengelola Kepegawaian</t>
  </si>
  <si>
    <t>Itmam Jalbi</t>
  </si>
  <si>
    <t>Itmam Jalbi, S.S.</t>
  </si>
  <si>
    <t>Kunkun Purwati</t>
  </si>
  <si>
    <t>Kunkun Purwati, S.Pd.</t>
  </si>
  <si>
    <t>Moh. Sobirin</t>
  </si>
  <si>
    <t>Nurul Hidayati</t>
  </si>
  <si>
    <t>Nurul Hidayati, S.E., Ak.</t>
  </si>
  <si>
    <t>PURWANING LINANDA RATNASARI</t>
  </si>
  <si>
    <t>Rachmanto</t>
  </si>
  <si>
    <t>Rachmat Hidayat</t>
  </si>
  <si>
    <t>Rachmat Hidayat, S.S.</t>
  </si>
  <si>
    <t>Reza Tejo Sulaksono</t>
  </si>
  <si>
    <t>Reza Tejo Sulaksono, S.Sos.</t>
  </si>
  <si>
    <t>Rina Kusmiarsih</t>
  </si>
  <si>
    <t>Rina Kusmiarsih, S.Pd.</t>
  </si>
  <si>
    <t>Rinda Yosa</t>
  </si>
  <si>
    <t>Rinda Yosa, S.S.</t>
  </si>
  <si>
    <t>Rissa Yulia Pungkysari</t>
  </si>
  <si>
    <t>Rissa Yulia Pungkysari, S.Hum.</t>
  </si>
  <si>
    <t>SAFIERA KHAIRA</t>
  </si>
  <si>
    <t>SHELVI APRIANTI</t>
  </si>
  <si>
    <t>Siti Sulastri</t>
  </si>
  <si>
    <t>Siti Sulastri, S.Kom.</t>
  </si>
  <si>
    <t>Syaiful Bahri Lubis</t>
  </si>
  <si>
    <t>Syaiful Bahri Lubis, S.S</t>
  </si>
  <si>
    <t>Tita Nurajeng Miyasari</t>
  </si>
  <si>
    <t>Tita Nurajeng Miyasari, S.S.</t>
  </si>
  <si>
    <t>Toni Gunawan</t>
  </si>
  <si>
    <t>Pengelola Sistem Kebahasaan</t>
  </si>
  <si>
    <t>Toni Gunawan, S.Kom.</t>
  </si>
  <si>
    <t>Verawati Simanungkalit</t>
  </si>
  <si>
    <t>Verawati Simanungkalit, S.E.</t>
  </si>
  <si>
    <t>WAHYU DWI NURYANTO</t>
  </si>
  <si>
    <t>Yan Ferianto</t>
  </si>
  <si>
    <t>Yan Ferianto, S.T.</t>
  </si>
  <si>
    <t>Deni Setiawan</t>
  </si>
  <si>
    <t>Perencana Ahli Muda</t>
  </si>
  <si>
    <t>Deni Setiawan, S.S.</t>
  </si>
  <si>
    <t>Syahril Chaniago</t>
  </si>
  <si>
    <t>Analis Kebijakan Ahli Madya</t>
  </si>
  <si>
    <t>Dr. Syahril Chaniago, M.Pd</t>
  </si>
  <si>
    <t>Lisa Misliani</t>
  </si>
  <si>
    <t>Lisa Misliani, S.S., M.Hum.</t>
  </si>
  <si>
    <t>Adi Budiwiyanto</t>
  </si>
  <si>
    <t>Adi Budiwiyanto, M.Hum.</t>
  </si>
  <si>
    <t>Amat Triatna</t>
  </si>
  <si>
    <t>Amat Triatna, S.S.</t>
  </si>
  <si>
    <t>Anita Astriawati Ningrum</t>
  </si>
  <si>
    <t>Anita Astriawati Ningrum, S.Hum.</t>
  </si>
  <si>
    <t>Azhari Dasman Darnis</t>
  </si>
  <si>
    <t>Azhari Dasman Darnis, S.Ag., M.Hum.</t>
  </si>
  <si>
    <t>Chusna Amalia</t>
  </si>
  <si>
    <t>Chusna Amalia, M.Pd.</t>
  </si>
  <si>
    <t>Dewi Puspita</t>
  </si>
  <si>
    <t>Dewi Puspita, S.S. M.A.</t>
  </si>
  <si>
    <t>Dora Amalia</t>
  </si>
  <si>
    <t>Dr. Dora Amalia</t>
  </si>
  <si>
    <t>Dwi Sutana</t>
  </si>
  <si>
    <t>Drs. Dwi Sutana, M.Hum.</t>
  </si>
  <si>
    <t>Dwi Agus Erinita</t>
  </si>
  <si>
    <t>Dwi Agus Erinita, S.S., M.Hum.</t>
  </si>
  <si>
    <t>Inayatussalihah</t>
  </si>
  <si>
    <t>Inayatussalihah, M.Hum.</t>
  </si>
  <si>
    <t>Mardi Nugroho</t>
  </si>
  <si>
    <t>Mardi Nugroho, S.S.</t>
  </si>
  <si>
    <t>Miranti Sudarmaji</t>
  </si>
  <si>
    <t>Miranti Sudarmaji, S.Pd., M.Pd.</t>
  </si>
  <si>
    <t>Nur Ahid Prasetyawan P</t>
  </si>
  <si>
    <t>Nur Ahid Prasetyawan P., S.S.</t>
  </si>
  <si>
    <t>Radityo Gurit Ardho</t>
  </si>
  <si>
    <t>Radityo Gurit Ardho, S.S.</t>
  </si>
  <si>
    <t>Retno Handayani</t>
  </si>
  <si>
    <t>Retno Handayani, S.S.</t>
  </si>
  <si>
    <t>Septimariani</t>
  </si>
  <si>
    <t>Septimariani, S.S.</t>
  </si>
  <si>
    <t>Winda Luthfita</t>
  </si>
  <si>
    <t>Winda Luthfita, S.Hum.</t>
  </si>
  <si>
    <t>Ganjar, S.A.P.</t>
  </si>
  <si>
    <t>Iwa Lukmana</t>
  </si>
  <si>
    <t>Dr. Iwa Lukmana, M.A.</t>
  </si>
  <si>
    <t>Andri S</t>
  </si>
  <si>
    <t>Andri S.</t>
  </si>
  <si>
    <t>Aqmarina Hibaturrahmah</t>
  </si>
  <si>
    <t>Analis Kebutuhan Peningkatan Kompetensi Bahasa</t>
  </si>
  <si>
    <t>Aqmarina Hibaturrahmah, S.S.</t>
  </si>
  <si>
    <t>Ayu Dwi Nastiti</t>
  </si>
  <si>
    <t>Ayu Dwi Nastiti, S.Pd</t>
  </si>
  <si>
    <t>Denda Rinjaya</t>
  </si>
  <si>
    <t>Denda Rinjaya, S.S.</t>
  </si>
  <si>
    <t>Dyah Puspitasari</t>
  </si>
  <si>
    <t>Dyah Puspitasari, S.H.</t>
  </si>
  <si>
    <t>Faisal Azhar</t>
  </si>
  <si>
    <t>Faisal Azhar, S.Hum.</t>
  </si>
  <si>
    <t>Hardina Artating</t>
  </si>
  <si>
    <t>Hardina Artating, S.Hum.</t>
  </si>
  <si>
    <t>Herfin Ariz Wijaya</t>
  </si>
  <si>
    <t>Herfin Ariz Wijaya, S.Kom.</t>
  </si>
  <si>
    <t>Ladislaus Laga Monang</t>
  </si>
  <si>
    <t>Pengelola Situs atau Web</t>
  </si>
  <si>
    <t>Ladislaus Laga Monang, S.Sos.</t>
  </si>
  <si>
    <t>Lale Li Datil</t>
  </si>
  <si>
    <t>Lale Li Datil, S.Pd.I.</t>
  </si>
  <si>
    <t>Leni Mainora</t>
  </si>
  <si>
    <t>Leni Mainora,S.S., M.Pd.</t>
  </si>
  <si>
    <t>Mohamad Yudi Ananto</t>
  </si>
  <si>
    <t>Mohamad Yudi Ananto, S.E.</t>
  </si>
  <si>
    <t>Muhammad Wahyudianto</t>
  </si>
  <si>
    <t>Murwati Widiastuti</t>
  </si>
  <si>
    <t>Murwati Widiastuti, S.Si</t>
  </si>
  <si>
    <t>Nunung Mulyadi</t>
  </si>
  <si>
    <t>Prima Jayatri</t>
  </si>
  <si>
    <t>Prima Jayatri, S.H.</t>
  </si>
  <si>
    <t>R. Bambang Satrio Utomo</t>
  </si>
  <si>
    <t>R. Bambang Satrio Utomo, A.Md.</t>
  </si>
  <si>
    <t>Rizky Akbar</t>
  </si>
  <si>
    <t>Rizky Akbar, S.Pd.</t>
  </si>
  <si>
    <t>Roqiqul Ma'ani</t>
  </si>
  <si>
    <t>Roqiqul Ma'ani, S.T.</t>
  </si>
  <si>
    <t>Roslia Arfanti</t>
  </si>
  <si>
    <t>Roslia Arfanti, S.Hum.</t>
  </si>
  <si>
    <t>Saprudin Padlil Syah</t>
  </si>
  <si>
    <t>Saprudin Padlil Syah, S.Pd.I.</t>
  </si>
  <si>
    <t>Sekar Pinastika Widodo</t>
  </si>
  <si>
    <t>Sekar Pinastika Widodo, S.E.</t>
  </si>
  <si>
    <t>Sinta Anggoro Utari</t>
  </si>
  <si>
    <t>Sinta Anggoro Utari, S.Pd.</t>
  </si>
  <si>
    <t>Sri Listyana Vidyawati</t>
  </si>
  <si>
    <t>Sri Listyana Vidyawati, S.E.</t>
  </si>
  <si>
    <t>Sumanto</t>
  </si>
  <si>
    <t>Pengelola Wisma</t>
  </si>
  <si>
    <t>Sumanto, S.E.</t>
  </si>
  <si>
    <t>Syukron Ramadloni</t>
  </si>
  <si>
    <t>Syukron Ramadloni, S.S.</t>
  </si>
  <si>
    <t>Vianinda Pratamasari</t>
  </si>
  <si>
    <t>Vianinda Pratamasari, S.S., M.Hum.</t>
  </si>
  <si>
    <t>Abdullah Sani</t>
  </si>
  <si>
    <t>Penerjemah Ahli Muda</t>
  </si>
  <si>
    <t>Abdullah Sani, S.Pd.</t>
  </si>
  <si>
    <t>Andi Maytendri Matutu</t>
  </si>
  <si>
    <t>Andi Maytendri Matutu, S.Sn.</t>
  </si>
  <si>
    <t>Choris Wahyuni</t>
  </si>
  <si>
    <t>Penerjemah Ahli Pertama</t>
  </si>
  <si>
    <t>Choris Wahyuni, S.Pd.I</t>
  </si>
  <si>
    <t>Emma L. M. Nababan</t>
  </si>
  <si>
    <t>Penerjemah Ahli Madya</t>
  </si>
  <si>
    <t>Dra. Emma L.M. Nababan</t>
  </si>
  <si>
    <t>Dyah Retno Murti</t>
  </si>
  <si>
    <t>Dyah Retno Murti, S.Pd.</t>
  </si>
  <si>
    <t>Edi Sarwasusila</t>
  </si>
  <si>
    <t>Edi Sarwasusila, S.E., M.AP.</t>
  </si>
  <si>
    <t>Ferry Yun Kurniawan</t>
  </si>
  <si>
    <t>Ferry Yun Kurniawan, S.Pd.</t>
  </si>
  <si>
    <t>Larasati</t>
  </si>
  <si>
    <t>Larasati, S.Pd.</t>
  </si>
  <si>
    <t>Marike I. Onsu</t>
  </si>
  <si>
    <t>Marike I. Onsu, S.S., M.Hum.</t>
  </si>
  <si>
    <t>Mela Apriana</t>
  </si>
  <si>
    <t>Mela Apriana, S.Hum.</t>
  </si>
  <si>
    <t>Putriasari</t>
  </si>
  <si>
    <t>Putriasari, S.Pd.</t>
  </si>
  <si>
    <t>Susani Muhamad Hatta</t>
  </si>
  <si>
    <t>Susani Muhamad Hatta, S.S.</t>
  </si>
  <si>
    <t>Tamam Ruji Harahap</t>
  </si>
  <si>
    <t>Tamam Ruji Harahap, S.S., M.A.</t>
  </si>
  <si>
    <t>Theya Wulan Primasari</t>
  </si>
  <si>
    <t>Theya Wulan Primasari, S.Pd.</t>
  </si>
  <si>
    <t>Yolanda Putri Novytasari</t>
  </si>
  <si>
    <t>Yolanda Putri Novytasari, S.Pd.</t>
  </si>
  <si>
    <t>Ali Amril</t>
  </si>
  <si>
    <t>Ali Amril, S.Hum.</t>
  </si>
  <si>
    <t>Daud Yusuf</t>
  </si>
  <si>
    <t>Daud Yusuf, S.Pd.</t>
  </si>
  <si>
    <t>Dony Setiawan</t>
  </si>
  <si>
    <t>Dony Setiawan, M.Pd</t>
  </si>
  <si>
    <t>Firman Susilo</t>
  </si>
  <si>
    <t>Drs. Firman Susilo, M.Hum.</t>
  </si>
  <si>
    <t>Iyus Yusuf</t>
  </si>
  <si>
    <t>Iyus Yusuf, S.Hum.</t>
  </si>
  <si>
    <t>Meili Sanny Sinaga</t>
  </si>
  <si>
    <t>Meili Sanny Sinaga, S.Pd.</t>
  </si>
  <si>
    <t>Nida Fauziah</t>
  </si>
  <si>
    <t>Nida Fauziah, S.Pd.</t>
  </si>
  <si>
    <t>Niken Prawitasari</t>
  </si>
  <si>
    <t>Niken Prawitasari, S.Pd.</t>
  </si>
  <si>
    <t>Siti Afni Afiyani</t>
  </si>
  <si>
    <t>Siti Afni Afiyani,S.S., M.Hum.</t>
  </si>
  <si>
    <t>Sri Nurasiawati</t>
  </si>
  <si>
    <t>Sri Nurasiawati, S.Pd., M.Pd.</t>
  </si>
  <si>
    <t>Suardi Eka Cipta</t>
  </si>
  <si>
    <t>Suardi Eka Cipta, S.Pd.</t>
  </si>
  <si>
    <t>Hafidz Muksin</t>
  </si>
  <si>
    <t>Sekretaris Badan</t>
  </si>
  <si>
    <t>Hafidz Muksin, S.Sos., M.Si.</t>
  </si>
  <si>
    <t>Abu Hasan Sajili</t>
  </si>
  <si>
    <t>Abu Hasan Sajili, S.T.</t>
  </si>
  <si>
    <t>Achmad Fadjri</t>
  </si>
  <si>
    <t>Achmad Fadjri, S.E.</t>
  </si>
  <si>
    <t>Agus Widiyanto</t>
  </si>
  <si>
    <t>Pengadministrasi Kepegawaian</t>
  </si>
  <si>
    <t>Ahmad Furqan</t>
  </si>
  <si>
    <t>Ahmad Furqan, S.Kom.</t>
  </si>
  <si>
    <t>Ajie Budhiawan Suradi</t>
  </si>
  <si>
    <t>Ajie Budhiawan Suradi, S.Pd.</t>
  </si>
  <si>
    <t>Akhmad Susanto</t>
  </si>
  <si>
    <t>Analis Barang Milik Negara</t>
  </si>
  <si>
    <t>Akhmad Susanto, S.E.</t>
  </si>
  <si>
    <t>Akmal Mutiara</t>
  </si>
  <si>
    <t>Penyusun Bahan Bantuan Hukum</t>
  </si>
  <si>
    <t>Akmal Mutiara, S.H.</t>
  </si>
  <si>
    <t>Ansori</t>
  </si>
  <si>
    <t>Arif Prasetio</t>
  </si>
  <si>
    <t>Dadan Badru Jaman</t>
  </si>
  <si>
    <t>Dadan Badru Jaman, A.Md.</t>
  </si>
  <si>
    <t>Danty Muliawaty</t>
  </si>
  <si>
    <t>Danty Muliawaty, S.Sos.</t>
  </si>
  <si>
    <t>Penyusun Laporan Keuangan</t>
  </si>
  <si>
    <t>Dede Saputra, S.E.</t>
  </si>
  <si>
    <t>Dedi Apriyanto</t>
  </si>
  <si>
    <t>Dedi Apriyanto, A.Md.</t>
  </si>
  <si>
    <t>Penyusun Rancangan Perundang-undangan</t>
  </si>
  <si>
    <t>Dewi Wulandari</t>
  </si>
  <si>
    <t>Pranata Keuangan APBN Mahir</t>
  </si>
  <si>
    <t>Dewi Wulandari, S.E.</t>
  </si>
  <si>
    <t>Dewi Yunita Wulandari</t>
  </si>
  <si>
    <t>Dewi Yunita Wulandari, S.Pd.</t>
  </si>
  <si>
    <t>Dhimas Adhityo Nugroho</t>
  </si>
  <si>
    <t>Dhimas Adhityo Nugroho, S.Sn.</t>
  </si>
  <si>
    <t>Dinar Kartika Apriliani Wijayanti, S.H., M.H.</t>
  </si>
  <si>
    <t>Edi Suyanto</t>
  </si>
  <si>
    <t>Efgeni</t>
  </si>
  <si>
    <t>Efgeni, S.Kom.</t>
  </si>
  <si>
    <t>Eko Jatmiko Harimuda</t>
  </si>
  <si>
    <t>Eko Jatmiko Harimuda, A.Md.</t>
  </si>
  <si>
    <t>Eli Marawuri</t>
  </si>
  <si>
    <t>Analis Informasi Pengembangan Sumber Daya Manusia Aparatur</t>
  </si>
  <si>
    <t>Eli Marawuri, S.S.</t>
  </si>
  <si>
    <t>Ema Laura Kareth</t>
  </si>
  <si>
    <t>Ema Laura Kareth, S.S.</t>
  </si>
  <si>
    <t>Emme Legint</t>
  </si>
  <si>
    <t>Emme Legint, S.H.</t>
  </si>
  <si>
    <t>Eny Rosa Diana</t>
  </si>
  <si>
    <t>Analis Kerugian Negara</t>
  </si>
  <si>
    <t>Eny Rosa Diana, S.Pd.</t>
  </si>
  <si>
    <t>Faridah</t>
  </si>
  <si>
    <t>Faridah, S.Sos.</t>
  </si>
  <si>
    <t>Galih Endroto</t>
  </si>
  <si>
    <t>Hamdani Syahputra</t>
  </si>
  <si>
    <t>Analis Data dan Informasi</t>
  </si>
  <si>
    <t>Hamdani Syahputra, S.T.</t>
  </si>
  <si>
    <t>Hapsari Wirastuti Susetianingtyas</t>
  </si>
  <si>
    <t>Hapsari Wirastuti Susetianingtyas, S.E.</t>
  </si>
  <si>
    <t>Hari Wismoko</t>
  </si>
  <si>
    <t>Hari Wismoko, A.Md.</t>
  </si>
  <si>
    <t>Harry</t>
  </si>
  <si>
    <t>Harry, S.E.</t>
  </si>
  <si>
    <t>Hidayatullah</t>
  </si>
  <si>
    <t>Ida Ayu Fara Febrina</t>
  </si>
  <si>
    <t>Ida Ayu Fara Febrina, S.I.P.</t>
  </si>
  <si>
    <t>Ihfan Nur Sahid Faroan</t>
  </si>
  <si>
    <t>Ika Maryana</t>
  </si>
  <si>
    <t>Ika Maryana, A.Md.</t>
  </si>
  <si>
    <t>ILHAM EDI SAILAR</t>
  </si>
  <si>
    <t>Analis Sistem Informasi dan Jaringan</t>
  </si>
  <si>
    <t>Indarto Kurniawan</t>
  </si>
  <si>
    <t>Analis Pengembangan Sarana dan Prasarana</t>
  </si>
  <si>
    <t>Indarto Kurniawan, S.T.</t>
  </si>
  <si>
    <t>Inggar Pradipta Aulia S</t>
  </si>
  <si>
    <t>Inggar Pradipta Aulia S., S.Hum.</t>
  </si>
  <si>
    <t>Luhita Dian Lestari</t>
  </si>
  <si>
    <t>Luhita Dian Lestari, S.E.</t>
  </si>
  <si>
    <t>M. Khadafi Maulana</t>
  </si>
  <si>
    <t>M. Khadafi Maulana, S.Kom.</t>
  </si>
  <si>
    <t>Malem Krina</t>
  </si>
  <si>
    <t>Sekretaris</t>
  </si>
  <si>
    <t>Malem Krina, A.Md.</t>
  </si>
  <si>
    <t>MAZAYA AZZAHRA PRIMANOVANTI</t>
  </si>
  <si>
    <t>Melvy Wachyuningtari Purba</t>
  </si>
  <si>
    <t>Pengelola Surat</t>
  </si>
  <si>
    <t>Melvy Wachyuningtari Purba, A.Md.</t>
  </si>
  <si>
    <t>Meryna Afrila</t>
  </si>
  <si>
    <t>Meryna Afrila, S.S.</t>
  </si>
  <si>
    <t>Muh. Isman Afifullah</t>
  </si>
  <si>
    <t>Muh. Isman Afifullah, A.Md.Kb.N.</t>
  </si>
  <si>
    <t>Munafsin Aziz</t>
  </si>
  <si>
    <t>Munafsin Aziz, S.Sn.</t>
  </si>
  <si>
    <t>Nova Adryansyah</t>
  </si>
  <si>
    <t>Nova Adryansyah, S.Kom.</t>
  </si>
  <si>
    <t>Novrizal Chan</t>
  </si>
  <si>
    <t>Pengadministrasi Anggaran</t>
  </si>
  <si>
    <t>NURISYA FEBRIANTI</t>
  </si>
  <si>
    <t>Nurjaman</t>
  </si>
  <si>
    <t>Nurjaman, S.Ds.</t>
  </si>
  <si>
    <t>Pergawa Adhianingrum</t>
  </si>
  <si>
    <t>Pergawa Adhianingrum, S.S., M.M.</t>
  </si>
  <si>
    <t>Princess Alberta Dewi Wijayanti</t>
  </si>
  <si>
    <t>Princess Alberta Dewi Wijayanti, S.Sos.</t>
  </si>
  <si>
    <t>Retno Umboro</t>
  </si>
  <si>
    <t>Risna Gunarti</t>
  </si>
  <si>
    <t>Risna Gunarti, S.Pd.</t>
  </si>
  <si>
    <t>SAFITRI WARTI</t>
  </si>
  <si>
    <t>Salsabila Ratna Amalia</t>
  </si>
  <si>
    <t>Pengatur Muda, II/a</t>
  </si>
  <si>
    <t>Salsabila Ratna Amalia, A.P.Kb.N.</t>
  </si>
  <si>
    <t>Siti Maemunah</t>
  </si>
  <si>
    <t>Siti Maemunah, S.E.</t>
  </si>
  <si>
    <t>Siti Rajana</t>
  </si>
  <si>
    <t>Siti Rajana, S.E.</t>
  </si>
  <si>
    <t>Sulvia Tri Herawati</t>
  </si>
  <si>
    <t>Sulvia Tri Herawati, S.Kom.</t>
  </si>
  <si>
    <t>Suryadi</t>
  </si>
  <si>
    <t>Suryadi, A.Md.</t>
  </si>
  <si>
    <t>Syarif</t>
  </si>
  <si>
    <t>Petugas Penggandaan</t>
  </si>
  <si>
    <t>Tursino</t>
  </si>
  <si>
    <t>Ujang Sadili</t>
  </si>
  <si>
    <t>Uud Suyuhuddin</t>
  </si>
  <si>
    <t>Uud Suyuhuddin, A.Md.</t>
  </si>
  <si>
    <t>Warso</t>
  </si>
  <si>
    <t>Warso, S.Pd.</t>
  </si>
  <si>
    <t>Zikri Muzani</t>
  </si>
  <si>
    <t>Zul Atri</t>
  </si>
  <si>
    <t>Zul Atri, S.Kom., M.M.</t>
  </si>
  <si>
    <t>Dwi Pudyastuti</t>
  </si>
  <si>
    <t>Pustakawan Ahli Muda</t>
  </si>
  <si>
    <t>Dwi Pudyastuti, S.Pd.</t>
  </si>
  <si>
    <t>Ine Wahidiana</t>
  </si>
  <si>
    <t>Arsiparis Ahli Pertama</t>
  </si>
  <si>
    <t>Ine Wahidiana, S.IP.</t>
  </si>
  <si>
    <t>Margiyati</t>
  </si>
  <si>
    <t>Analis Pengelolaan Keuangan APBN Ahli Madya</t>
  </si>
  <si>
    <t>Margiyati, S.Pd., M.Si.</t>
  </si>
  <si>
    <t>Pujianto</t>
  </si>
  <si>
    <t>Analis Kepegawaian Ahli Muda</t>
  </si>
  <si>
    <t>Pujianto, S.AP., M.AP.</t>
  </si>
  <si>
    <t>Arsiparis Ahli Muda</t>
  </si>
  <si>
    <t>Ricardo Osmar Sonata, S.H.</t>
  </si>
  <si>
    <t>Syifa Chaerunisa Rahmadani</t>
  </si>
  <si>
    <t>Analis Sumber Daya Manusia Aparatur Ahli Pertama</t>
  </si>
  <si>
    <t>Syihabudin</t>
  </si>
  <si>
    <t>Syihabudin, S.E.</t>
  </si>
  <si>
    <t>Tri Indira Satya P</t>
  </si>
  <si>
    <t>Pranata Komputer Ahli Muda</t>
  </si>
  <si>
    <t>Tri Indira Satya P., S.T.</t>
  </si>
  <si>
    <t>Yessy Rosalina</t>
  </si>
  <si>
    <t>Yessy Rosalina, S.E.</t>
  </si>
  <si>
    <t>Taufiq Delmizar</t>
  </si>
  <si>
    <t>Taufiq Delmizar, S.Kom.</t>
  </si>
  <si>
    <t>Djatmika</t>
  </si>
  <si>
    <t>Guru Besar/IVd</t>
  </si>
  <si>
    <t>Universitas Sebelas Maret Surakarta</t>
  </si>
  <si>
    <t>Prof. Dr. Djatmika, M.A.</t>
  </si>
  <si>
    <t>Yusup Irawan</t>
  </si>
  <si>
    <t>Peneliti Ahli Muda, Badan Riset dan Inovasi Nasional</t>
  </si>
  <si>
    <t>Yusup Irawan, M.Hum.</t>
  </si>
  <si>
    <t>Suhandano</t>
  </si>
  <si>
    <t>Lektor Kepala Departemen Bahasa dan Sastra, FIB Universitas Gadjah Mada</t>
  </si>
  <si>
    <t>Dr. Suhandano, M.A.</t>
  </si>
  <si>
    <t>Krisanjaya</t>
  </si>
  <si>
    <t>Dosen, Universitas Negri Jakarta</t>
  </si>
  <si>
    <t>Drs. Krisanjaya, M.Hum.</t>
  </si>
  <si>
    <t>Suhardi Budi Santoso</t>
  </si>
  <si>
    <t>Ketua Umum FBMM Pusat, Forum Bahasa Media Massa</t>
  </si>
  <si>
    <t>Suhardi Budisantoso</t>
  </si>
  <si>
    <t>Syarif Hidayatullah</t>
  </si>
  <si>
    <t>Dosen, Universitas Muhammadiyah Prof. Dr. Hamka</t>
  </si>
  <si>
    <t>Syarif Hidayatullah, M.Pd.</t>
  </si>
  <si>
    <t>Udiati Widiastuti</t>
  </si>
  <si>
    <t>Dosen, Universitas Pancasila</t>
  </si>
  <si>
    <t>Dra. Udiati Widiastuti, M.Hum.</t>
  </si>
  <si>
    <t>Meity Taqdir Qodratillah</t>
  </si>
  <si>
    <t>Ahli Bahasa,Ketua Yayasan Cita Bumi Pertiwi</t>
  </si>
  <si>
    <t>Meity Taqdir Qodratillah, M.Hum.</t>
  </si>
  <si>
    <t>Hendi Ahmad Hidayat</t>
  </si>
  <si>
    <t>Project Manager, CV. Kreasi Media</t>
  </si>
  <si>
    <t>Muhammad Fajar Puji Tri Handoko</t>
  </si>
  <si>
    <t>Senior Programmer, CV. Kreasi Media</t>
  </si>
  <si>
    <t>M. Fajar Puji Tri Handoko</t>
  </si>
  <si>
    <t>Dwi Wahyuni</t>
  </si>
  <si>
    <t>Penata Muda/IIIa</t>
  </si>
  <si>
    <t>Peneliti Ahli Pertama</t>
  </si>
  <si>
    <t>Dwi Wahyuni, S.Pd.</t>
  </si>
  <si>
    <t>Siti Rohmah</t>
  </si>
  <si>
    <t>STT Terpadu Nurul Fikri</t>
  </si>
  <si>
    <t>Aji Mulyana</t>
  </si>
  <si>
    <t>Asep Lukman Arip Hidayat</t>
  </si>
  <si>
    <t>Wakasek Bidang Kurikulum, SMK Tunas Media</t>
  </si>
  <si>
    <t>Asep Lukman Arip Hidayat, S.Kom.</t>
  </si>
  <si>
    <t>Agung Rizki Laksono</t>
  </si>
  <si>
    <t>SMK Tunas Media</t>
  </si>
  <si>
    <t>M. Mahesa Lazuardy</t>
  </si>
  <si>
    <t>Ade Mahfudin</t>
  </si>
  <si>
    <t>Muhammad Iqbal</t>
  </si>
  <si>
    <t>Ikatan Duta Bahasa</t>
  </si>
  <si>
    <t>Istiqomah</t>
  </si>
  <si>
    <t>Septian Dwi Prasetya</t>
  </si>
  <si>
    <t>Purnowidodo</t>
  </si>
  <si>
    <t>Kementerian Luar Negeri</t>
  </si>
  <si>
    <t>Astrid</t>
  </si>
  <si>
    <t>AntarNews</t>
  </si>
  <si>
    <t>Neneng</t>
  </si>
  <si>
    <t>Sindonews</t>
  </si>
  <si>
    <t>Despian Nurhidayat</t>
  </si>
  <si>
    <t>Media Indonesia</t>
  </si>
  <si>
    <t>Denty A.</t>
  </si>
  <si>
    <t>BKHM</t>
  </si>
  <si>
    <t>Nurlaily Sholaikhah</t>
  </si>
  <si>
    <t>Devita Savitri</t>
  </si>
  <si>
    <t>Detikcom-detikEdu</t>
  </si>
  <si>
    <t>Sudrajat</t>
  </si>
  <si>
    <t>Dewan Pers</t>
  </si>
  <si>
    <t>Arif Supriono</t>
  </si>
  <si>
    <t>Ucha</t>
  </si>
  <si>
    <t>Gatra</t>
  </si>
  <si>
    <t>Farah R. Rachmat</t>
  </si>
  <si>
    <t>Himpunan Penerjemah Indonesia</t>
  </si>
  <si>
    <t>Mila Kartina</t>
  </si>
  <si>
    <t>Danang Hidayatullah</t>
  </si>
  <si>
    <t>Ikatan Guru Indonesia</t>
  </si>
  <si>
    <t>Iwan Ridwan</t>
  </si>
  <si>
    <t>IGI DKI Jakarta/SMKN 41 Jakarta</t>
  </si>
  <si>
    <t>Muti</t>
  </si>
  <si>
    <t>Jurnas.com</t>
  </si>
  <si>
    <t>Dewsitha Arvinci Stiefi</t>
  </si>
  <si>
    <t>Kemedikbudristek</t>
  </si>
  <si>
    <t>Fariq Al Faruqi</t>
  </si>
  <si>
    <t>Erwin Hutapea</t>
  </si>
  <si>
    <t>Kompas.com</t>
  </si>
  <si>
    <t>Erwina Hutapea</t>
  </si>
  <si>
    <t>Marup</t>
  </si>
  <si>
    <t>Koran Jakarta</t>
  </si>
  <si>
    <t>Fajriati</t>
  </si>
  <si>
    <t>MAN 7 Jakarta</t>
  </si>
  <si>
    <t>Nurkamila</t>
  </si>
  <si>
    <t>Kusen</t>
  </si>
  <si>
    <t>MAN Insan Cendekia Serpong</t>
  </si>
  <si>
    <t>Citra</t>
  </si>
  <si>
    <t>Medcom</t>
  </si>
  <si>
    <t>Tuti Trisnowati</t>
  </si>
  <si>
    <t>MI Assaadiyah Attahiriyah</t>
  </si>
  <si>
    <t>Nani Suryani</t>
  </si>
  <si>
    <t>Perpustakaan Nasional</t>
  </si>
  <si>
    <t>Kristiantiwi</t>
  </si>
  <si>
    <t>Herlina Mustikasari</t>
  </si>
  <si>
    <t>PP GPMB</t>
  </si>
  <si>
    <t>Adiati Fathu Roshonah</t>
  </si>
  <si>
    <t>PP GPMB/Universitas Muhammadiyah Jakarta</t>
  </si>
  <si>
    <t>Rahayu Susanti</t>
  </si>
  <si>
    <t>Sebasa Lemdiklat Polri</t>
  </si>
  <si>
    <t>Erlin Putri Kusumawati</t>
  </si>
  <si>
    <t>Harry Septyono Rahmadi</t>
  </si>
  <si>
    <t>Sekretariat Kabinet</t>
  </si>
  <si>
    <t>Fahdi</t>
  </si>
  <si>
    <t>Tribunnews</t>
  </si>
  <si>
    <t>Egi Nusivera</t>
  </si>
  <si>
    <t>UHAMKA</t>
  </si>
  <si>
    <t>Wika Soviana Devi</t>
  </si>
  <si>
    <t>Universitas Muhammadiyah Jakarta</t>
  </si>
  <si>
    <t>Somadi</t>
  </si>
  <si>
    <t>Universitas Nasional</t>
  </si>
  <si>
    <t>Retno Indriyani</t>
  </si>
  <si>
    <t>Universitas Trisakti</t>
  </si>
  <si>
    <t>Satrio</t>
  </si>
  <si>
    <t>Validnews</t>
  </si>
  <si>
    <t>Ferdiansyah</t>
  </si>
  <si>
    <t>Kemenko PMK</t>
  </si>
  <si>
    <t>Salman Al farizi</t>
  </si>
  <si>
    <t>Maya Lativah</t>
  </si>
  <si>
    <t>Universitas Al Azhar</t>
  </si>
  <si>
    <t>Hanurani</t>
  </si>
  <si>
    <t>RRI Jakarta</t>
  </si>
  <si>
    <t>Penta Maydita</t>
  </si>
  <si>
    <t>Ade Mulyanah</t>
  </si>
  <si>
    <t>BRIN</t>
  </si>
  <si>
    <t>Febyasti Davela R</t>
  </si>
  <si>
    <t>Neneng N.</t>
  </si>
  <si>
    <t>UIN Jakarta</t>
  </si>
  <si>
    <t>Marhaeni Diah S.</t>
  </si>
  <si>
    <t>BKN</t>
  </si>
  <si>
    <t>Cahyo Hermawan</t>
  </si>
  <si>
    <t>Khaerunnisa</t>
  </si>
  <si>
    <t>UMJ</t>
  </si>
  <si>
    <t>196309282001121001</t>
  </si>
  <si>
    <t>196407271989031002</t>
  </si>
  <si>
    <t>196205092001122001</t>
  </si>
  <si>
    <t>196703121993032002</t>
  </si>
  <si>
    <t>196511301993031001</t>
  </si>
  <si>
    <t>196102111987031003</t>
  </si>
  <si>
    <t>196201221988032002</t>
  </si>
  <si>
    <t>196302221988031003</t>
  </si>
  <si>
    <t>195910231988031002</t>
  </si>
  <si>
    <t>196908082003122010</t>
  </si>
  <si>
    <t>198009232005012001</t>
  </si>
  <si>
    <t>196207061988122002</t>
  </si>
  <si>
    <t>197507122006041001</t>
  </si>
  <si>
    <t>196801201993032002</t>
  </si>
  <si>
    <t>196610271995122001</t>
  </si>
  <si>
    <t>197506042005012001</t>
  </si>
  <si>
    <t>198204162010122002</t>
  </si>
  <si>
    <t>197410142006041001</t>
  </si>
  <si>
    <t>197810032001122001</t>
  </si>
  <si>
    <t>197305222006042002</t>
  </si>
  <si>
    <t>198804232010122006</t>
  </si>
  <si>
    <t>197303152005011002</t>
  </si>
  <si>
    <t>198106112015041001</t>
  </si>
  <si>
    <t>198208112010122002</t>
  </si>
  <si>
    <t>196303231988032002</t>
  </si>
  <si>
    <t>199012272015042002</t>
  </si>
  <si>
    <t>197301031998031001</t>
  </si>
  <si>
    <t>196212071988122001</t>
  </si>
  <si>
    <t>198904262015041002</t>
  </si>
  <si>
    <t>197410072001122002</t>
  </si>
  <si>
    <t>197603102001122002</t>
  </si>
  <si>
    <t>196802232001121001</t>
  </si>
  <si>
    <t>197810162005012002</t>
  </si>
  <si>
    <t>198306152009121004</t>
  </si>
  <si>
    <t>196205041989102001</t>
  </si>
  <si>
    <t>198212162009121002</t>
  </si>
  <si>
    <t>198008042006042001</t>
  </si>
  <si>
    <t>199505162018012003</t>
  </si>
  <si>
    <t>199106182018012001</t>
  </si>
  <si>
    <t>199106102018011005</t>
  </si>
  <si>
    <t>199208152018011001</t>
  </si>
  <si>
    <t>198803282018011001</t>
  </si>
  <si>
    <t>199212122018012004</t>
  </si>
  <si>
    <t>199502262018012001</t>
  </si>
  <si>
    <t>199408172018012006</t>
  </si>
  <si>
    <t>199408162019022008</t>
  </si>
  <si>
    <t>199611182019022006</t>
  </si>
  <si>
    <t>199512092019021004</t>
  </si>
  <si>
    <t>199103072019021006</t>
  </si>
  <si>
    <t>199605072019022005</t>
  </si>
  <si>
    <t>199511032019022011</t>
  </si>
  <si>
    <t>198105152015042001</t>
  </si>
  <si>
    <t>198202092015042001</t>
  </si>
  <si>
    <t>198011222006041004</t>
  </si>
  <si>
    <t>199006252015041001</t>
  </si>
  <si>
    <t>199203282015042003</t>
  </si>
  <si>
    <t>197911192006041002</t>
  </si>
  <si>
    <t>197804242006041001</t>
  </si>
  <si>
    <t>198406072005012001</t>
  </si>
  <si>
    <t>196301011981021002</t>
  </si>
  <si>
    <t>198412152015042001</t>
  </si>
  <si>
    <t>196408241985032002</t>
  </si>
  <si>
    <t>197012122005011001</t>
  </si>
  <si>
    <t>197308071994032002</t>
  </si>
  <si>
    <t>198704072010122003</t>
  </si>
  <si>
    <t>197610032003121001</t>
  </si>
  <si>
    <t>197405302005012003</t>
  </si>
  <si>
    <t>197606272005011002</t>
  </si>
  <si>
    <t>198907152015041003</t>
  </si>
  <si>
    <t>196310241988031003</t>
  </si>
  <si>
    <t>199208152015041001</t>
  </si>
  <si>
    <t>198906112019021006</t>
  </si>
  <si>
    <t>197005031993031002</t>
  </si>
  <si>
    <t>197809272005012002</t>
  </si>
  <si>
    <t>196208081984031002</t>
  </si>
  <si>
    <t>197501132009101001</t>
  </si>
  <si>
    <t>198210182009121005</t>
  </si>
  <si>
    <t>196905091994031007</t>
  </si>
  <si>
    <t>197402022006042001</t>
  </si>
  <si>
    <t>197701182006041002</t>
  </si>
  <si>
    <t>198902062014042002</t>
  </si>
  <si>
    <t>196402111991032001</t>
  </si>
  <si>
    <t>196602131991031005</t>
  </si>
  <si>
    <t>198908152015042003</t>
  </si>
  <si>
    <t>198711042010122003</t>
  </si>
  <si>
    <t>196302271988121001</t>
  </si>
  <si>
    <t>198007222006041003</t>
  </si>
  <si>
    <t>198306292008012004</t>
  </si>
  <si>
    <t>198909112014042002</t>
  </si>
  <si>
    <t>197911072005012001</t>
  </si>
  <si>
    <t>198201012006041005</t>
  </si>
  <si>
    <t>199004182015042001</t>
  </si>
  <si>
    <t>196912191994122002</t>
  </si>
  <si>
    <t>197810232005012002</t>
  </si>
  <si>
    <t>197904142010122002</t>
  </si>
  <si>
    <t>198412132010121002</t>
  </si>
  <si>
    <t>198812062014041001</t>
  </si>
  <si>
    <t>197912072005012004</t>
  </si>
  <si>
    <t>198307062006042001</t>
  </si>
  <si>
    <t>197203262002121000</t>
  </si>
  <si>
    <t>19690612200122001</t>
  </si>
  <si>
    <t>197403291998022001</t>
  </si>
  <si>
    <t>197506222001122001</t>
  </si>
  <si>
    <t>196711161992031001</t>
  </si>
  <si>
    <t>197308102005012001</t>
  </si>
  <si>
    <t>198710012015041001</t>
  </si>
  <si>
    <t>199701032022032008</t>
  </si>
  <si>
    <t>199601162022032014</t>
  </si>
  <si>
    <t>198904292015042002</t>
  </si>
  <si>
    <t>199705022022032024</t>
  </si>
  <si>
    <t>198811032022031002</t>
  </si>
  <si>
    <t>199607192022032017</t>
  </si>
  <si>
    <t>197907202005012003</t>
  </si>
  <si>
    <t>198912252022032004</t>
  </si>
  <si>
    <t>197503292006042001</t>
  </si>
  <si>
    <t>199407232022032011</t>
  </si>
  <si>
    <t>196807242003122001</t>
  </si>
  <si>
    <t>199205032018011006</t>
  </si>
  <si>
    <t>196905062001122001</t>
  </si>
  <si>
    <t>198212122018011001</t>
  </si>
  <si>
    <t>199507012019022010</t>
  </si>
  <si>
    <t>197706072001122001</t>
  </si>
  <si>
    <t>197610282001121005</t>
  </si>
  <si>
    <t>197502282003122001</t>
  </si>
  <si>
    <t>196804172001122001</t>
  </si>
  <si>
    <t>198407202015042002</t>
  </si>
  <si>
    <t>196605201991031004</t>
  </si>
  <si>
    <t>199308182022031011</t>
  </si>
  <si>
    <t>198308172003121006</t>
  </si>
  <si>
    <t>198112152006042001</t>
  </si>
  <si>
    <t>199007202015042002</t>
  </si>
  <si>
    <t>197912102005012018</t>
  </si>
  <si>
    <t>199510202022032019</t>
  </si>
  <si>
    <t>199810112022032011</t>
  </si>
  <si>
    <t>198002022006042001</t>
  </si>
  <si>
    <t>198305112010122003</t>
  </si>
  <si>
    <t>197809272005012001</t>
  </si>
  <si>
    <t>196511291991032003</t>
  </si>
  <si>
    <t>198707312014041001</t>
  </si>
  <si>
    <t>198102192006042001</t>
  </si>
  <si>
    <t>196909052005012002</t>
  </si>
  <si>
    <t>199105242015092001</t>
  </si>
  <si>
    <t>199011032019022004</t>
  </si>
  <si>
    <t>198604182015042004</t>
  </si>
  <si>
    <t>198709022022031003</t>
  </si>
  <si>
    <t>199404132022032019</t>
  </si>
  <si>
    <t>197902082006041001</t>
  </si>
  <si>
    <t>198305272009122006</t>
  </si>
  <si>
    <t>198104212005012002</t>
  </si>
  <si>
    <t>197802012006042003</t>
  </si>
  <si>
    <t>198303282014041001</t>
  </si>
  <si>
    <t>197906172005012002</t>
  </si>
  <si>
    <t>197912022010122001</t>
  </si>
  <si>
    <t>199604182022032012</t>
  </si>
  <si>
    <t>197404012005011001</t>
  </si>
  <si>
    <t>198904062015042002</t>
  </si>
  <si>
    <t>197311132006041016</t>
  </si>
  <si>
    <t>198405082008012008</t>
  </si>
  <si>
    <t>198802242022032003</t>
  </si>
  <si>
    <t>196503291989031001</t>
  </si>
  <si>
    <t>197804162003121002</t>
  </si>
  <si>
    <t>197504202005011001</t>
  </si>
  <si>
    <t>197007041997022006</t>
  </si>
  <si>
    <t>199202042019022007</t>
  </si>
  <si>
    <t>199007092014042001</t>
  </si>
  <si>
    <t>198003192003121002</t>
  </si>
  <si>
    <t>199803242022032014</t>
  </si>
  <si>
    <t>199704252022032009</t>
  </si>
  <si>
    <t>197902122003122004</t>
  </si>
  <si>
    <t>197012152005011002</t>
  </si>
  <si>
    <t>198309252014042001</t>
  </si>
  <si>
    <t>198812282018011002</t>
  </si>
  <si>
    <t>198611022015042004</t>
  </si>
  <si>
    <t>199604152022031008</t>
  </si>
  <si>
    <t>198306212009121006</t>
  </si>
  <si>
    <t>197604052005011001</t>
  </si>
  <si>
    <t>196309171985031002</t>
  </si>
  <si>
    <t>198007312003122002</t>
  </si>
  <si>
    <t>197810152003121003</t>
  </si>
  <si>
    <t>198212102014041001</t>
  </si>
  <si>
    <t>198405232009122005</t>
  </si>
  <si>
    <t>197305142001121005</t>
  </si>
  <si>
    <t>198502122018012002</t>
  </si>
  <si>
    <t>197605012006042001</t>
  </si>
  <si>
    <t>197107292002122001</t>
  </si>
  <si>
    <t>196501221991031001</t>
  </si>
  <si>
    <t>197208201999032002</t>
  </si>
  <si>
    <t>198109242010122001</t>
  </si>
  <si>
    <t>197001162005011001</t>
  </si>
  <si>
    <t>198803142015042003</t>
  </si>
  <si>
    <t>197506292003121001</t>
  </si>
  <si>
    <t>198808132019021002</t>
  </si>
  <si>
    <t>198605252009122004</t>
  </si>
  <si>
    <t>198609022010122008</t>
  </si>
  <si>
    <t>199210132015042001</t>
  </si>
  <si>
    <t>196611271993031002</t>
  </si>
  <si>
    <t>198009272005011003</t>
  </si>
  <si>
    <t>199002012014042001</t>
  </si>
  <si>
    <t>199003172018012001</t>
  </si>
  <si>
    <t>198409232009121005</t>
  </si>
  <si>
    <t>198910172014042002</t>
  </si>
  <si>
    <t>199107082015041002</t>
  </si>
  <si>
    <t>199305022018012003</t>
  </si>
  <si>
    <t>198511122018011001</t>
  </si>
  <si>
    <t>197907212010121001</t>
  </si>
  <si>
    <t>199304172018012003</t>
  </si>
  <si>
    <t>198705072015042007</t>
  </si>
  <si>
    <t>198005192006041003</t>
  </si>
  <si>
    <t>197105312002121003</t>
  </si>
  <si>
    <t>198009282006042001</t>
  </si>
  <si>
    <t>196704281990101001</t>
  </si>
  <si>
    <t>198601192015041002</t>
  </si>
  <si>
    <t>197606232005011004</t>
  </si>
  <si>
    <t>199409012018011002</t>
  </si>
  <si>
    <t>199004172015041002</t>
  </si>
  <si>
    <t>198608072018012002</t>
  </si>
  <si>
    <t>198411052018011001</t>
  </si>
  <si>
    <t>199001152015042002</t>
  </si>
  <si>
    <t>198909052015042001</t>
  </si>
  <si>
    <t>198504052014042001</t>
  </si>
  <si>
    <t>196608211989021001</t>
  </si>
  <si>
    <t>198406232018011001</t>
  </si>
  <si>
    <t>198804152018012001</t>
  </si>
  <si>
    <t>198010042006041003</t>
  </si>
  <si>
    <t>198805022018012002</t>
  </si>
  <si>
    <t>199111212015042001</t>
  </si>
  <si>
    <t>196301211988032001</t>
  </si>
  <si>
    <t>198612022015042001</t>
  </si>
  <si>
    <t>196901222003121001</t>
  </si>
  <si>
    <t>198906182018011002</t>
  </si>
  <si>
    <t>198610272018012001</t>
  </si>
  <si>
    <t>197703062003122002</t>
  </si>
  <si>
    <t>198904122014042002</t>
  </si>
  <si>
    <t>198702182018012001</t>
  </si>
  <si>
    <t>198410302014041001</t>
  </si>
  <si>
    <t>197807062005011016</t>
  </si>
  <si>
    <t>198908112015042002</t>
  </si>
  <si>
    <t>199209232018012001</t>
  </si>
  <si>
    <t>198601072014041001</t>
  </si>
  <si>
    <t>199001122015041002</t>
  </si>
  <si>
    <t>197604212001121002</t>
  </si>
  <si>
    <t>196903301992031001</t>
  </si>
  <si>
    <t>198910042014041001</t>
  </si>
  <si>
    <t>199105292018012003</t>
  </si>
  <si>
    <t>198808092015042005</t>
  </si>
  <si>
    <t>199004142019052001</t>
  </si>
  <si>
    <t>198709302015042002</t>
  </si>
  <si>
    <t>198505042015042003</t>
  </si>
  <si>
    <t>198703262015041002</t>
  </si>
  <si>
    <t>197001221990011001</t>
  </si>
  <si>
    <t>199305252022031003</t>
  </si>
  <si>
    <t>199711212022031004</t>
  </si>
  <si>
    <t>197405042006041001</t>
  </si>
  <si>
    <t>198110122014041001</t>
  </si>
  <si>
    <t>198710062015041001</t>
  </si>
  <si>
    <t>198002172005011002</t>
  </si>
  <si>
    <t>199711152022031009</t>
  </si>
  <si>
    <t>196701011990011001</t>
  </si>
  <si>
    <t>198202182006041001</t>
  </si>
  <si>
    <t>198104062006041005</t>
  </si>
  <si>
    <t>197810062006042002</t>
  </si>
  <si>
    <t>198112082006041003</t>
  </si>
  <si>
    <t>198404092015042001</t>
  </si>
  <si>
    <t>199308042022032008</t>
  </si>
  <si>
    <t>198209292010121002</t>
  </si>
  <si>
    <t>196906261989021001</t>
  </si>
  <si>
    <t>197610252010121001</t>
  </si>
  <si>
    <t>197810222003121001</t>
  </si>
  <si>
    <t>197810162006042001</t>
  </si>
  <si>
    <t>198805072015042005</t>
  </si>
  <si>
    <t>199003012015041002</t>
  </si>
  <si>
    <t>197208062006042002</t>
  </si>
  <si>
    <t>196603231991122001</t>
  </si>
  <si>
    <t>198111122003121001</t>
  </si>
  <si>
    <t>199506202022031008</t>
  </si>
  <si>
    <t>198206052015042002</t>
  </si>
  <si>
    <t>197911202010121003</t>
  </si>
  <si>
    <t>198211082006041002</t>
  </si>
  <si>
    <t>197611172006041002</t>
  </si>
  <si>
    <t>199502092020122017</t>
  </si>
  <si>
    <t>198206272006041001</t>
  </si>
  <si>
    <t>198102112005012004</t>
  </si>
  <si>
    <t>198709282022031002</t>
  </si>
  <si>
    <t>197712052010121001</t>
  </si>
  <si>
    <t>198110162003122002</t>
  </si>
  <si>
    <t>198506082015041002</t>
  </si>
  <si>
    <t>198703312014042002</t>
  </si>
  <si>
    <t>199911162022032004</t>
  </si>
  <si>
    <t>198306122010122002</t>
  </si>
  <si>
    <t>198204082006042003</t>
  </si>
  <si>
    <t>199709192018121001</t>
  </si>
  <si>
    <t>198710062015041002</t>
  </si>
  <si>
    <t>197611032008121001</t>
  </si>
  <si>
    <t>197711272003121001</t>
  </si>
  <si>
    <t>199702012022032013</t>
  </si>
  <si>
    <t>198206052014041001</t>
  </si>
  <si>
    <t>197905162005012003</t>
  </si>
  <si>
    <t>198710222014042001</t>
  </si>
  <si>
    <t>198009292003121002</t>
  </si>
  <si>
    <t>198008032006042001</t>
  </si>
  <si>
    <t>199403142022032018</t>
  </si>
  <si>
    <t>199907312018122008</t>
  </si>
  <si>
    <t>198708062010122005</t>
  </si>
  <si>
    <t>198210142003122001</t>
  </si>
  <si>
    <t>198509152015042001</t>
  </si>
  <si>
    <t>197904282002121003</t>
  </si>
  <si>
    <t>196802101990021001</t>
  </si>
  <si>
    <t>197601012002121002</t>
  </si>
  <si>
    <t>196906262002121005</t>
  </si>
  <si>
    <t>197006152006041002</t>
  </si>
  <si>
    <t>197903302006041001</t>
  </si>
  <si>
    <t>197202022003121001</t>
  </si>
  <si>
    <t>196706071989032014</t>
  </si>
  <si>
    <t>198111072015042002</t>
  </si>
  <si>
    <t>196706091990012001</t>
  </si>
  <si>
    <t>198002132006041002</t>
  </si>
  <si>
    <t>197203262002121001</t>
  </si>
  <si>
    <t>199303072022032008</t>
  </si>
  <si>
    <t>197907102006041002</t>
  </si>
  <si>
    <t>198002252009121003</t>
  </si>
  <si>
    <t>198002162005012002</t>
  </si>
  <si>
    <t>196707261993021001</t>
  </si>
  <si>
    <t>197602152006041001</t>
  </si>
  <si>
    <t>196412251989031003</t>
  </si>
  <si>
    <t>199010312018012004</t>
  </si>
  <si>
    <t>198109092009011002</t>
  </si>
  <si>
    <t>199010132019021002</t>
  </si>
  <si>
    <t>2022.BDB.001</t>
  </si>
  <si>
    <t>Lembaga Terfasilitasi Layanan Profesional Kebahasaan</t>
  </si>
  <si>
    <t>2022.BDB.001/051</t>
  </si>
  <si>
    <t>Pelayanan Profesional Bidang Bahasa dan Hukum</t>
  </si>
  <si>
    <t>2022.BDB.001/053</t>
  </si>
  <si>
    <t>Pelayanan Profesional terhadap Lembaga Pengguna Bahasa di Ruang Publik</t>
  </si>
  <si>
    <t>2022.BDB.001/054</t>
  </si>
  <si>
    <t>Penyusunan bahan pembinaan lembaga</t>
  </si>
  <si>
    <t>2022.BDB.001/056</t>
  </si>
  <si>
    <t>Diseminasi kepakaran pembinaan lembaga</t>
  </si>
  <si>
    <t>2022.BDB.002</t>
  </si>
  <si>
    <t>Komunitas Penggerak Literasi Terbina</t>
  </si>
  <si>
    <t>2022.BDB.002/052</t>
  </si>
  <si>
    <t>Pemberdayaan komunitas penggerak literasi</t>
  </si>
  <si>
    <t>2022.BDB.002/053</t>
  </si>
  <si>
    <t>Bantuan Pemerintah untuk Komunitas Literasi</t>
  </si>
  <si>
    <t>2022.BMA.003</t>
  </si>
  <si>
    <t>Produk pengayaan pendukung literasi</t>
  </si>
  <si>
    <t>2022.BMA.003/052</t>
  </si>
  <si>
    <t>Penyusunan bahan penguatan literasi</t>
  </si>
  <si>
    <t>2022.BMA.003/053</t>
  </si>
  <si>
    <t>Diseminasi kepakaran dan produk bidang literasi</t>
  </si>
  <si>
    <t>2022.BMA.003/054</t>
  </si>
  <si>
    <t>Pencetakan dan pengiriman buku pengayaan pendukung GLN</t>
  </si>
  <si>
    <t>2022.QDC.001</t>
  </si>
  <si>
    <t>Penutur bahasa terbina</t>
  </si>
  <si>
    <t>2022.QDC.001/054</t>
  </si>
  <si>
    <t>Peningkatan Kemahiran Berbahasa</t>
  </si>
  <si>
    <t>2022.QDC.001/055</t>
  </si>
  <si>
    <t>Peningkatan Apresiasi Sastra</t>
  </si>
  <si>
    <t>2022.QDC.001/056</t>
  </si>
  <si>
    <t>Penghargaan Kebahasaan dan Kesastraan</t>
  </si>
  <si>
    <t>2022.QDC.001/060</t>
  </si>
  <si>
    <t>Penyusunan bahan pembinaan penutur bahasa</t>
  </si>
  <si>
    <t>2022.QDC.001/062</t>
  </si>
  <si>
    <t>Diseminasi kepakaran pembinaan bahasa</t>
  </si>
  <si>
    <t>2022.QDC.001/063</t>
  </si>
  <si>
    <t>Pembinaan masyarakat dalam rangka Bulan Bahasa</t>
  </si>
  <si>
    <t>2022.QDC.002</t>
  </si>
  <si>
    <t>Penutur bahasa teruji</t>
  </si>
  <si>
    <t>2022.QDC.002/051</t>
  </si>
  <si>
    <t>Penyusunan Instrumen UKBI Adapatif Merdeka</t>
  </si>
  <si>
    <t>2022.QDC.002/052</t>
  </si>
  <si>
    <t>Pelaksanaan UKBI</t>
  </si>
  <si>
    <t>2022.QDC.002/053</t>
  </si>
  <si>
    <t>Diseminasi Uji Kemahiran Berbahasa Indonesia</t>
  </si>
  <si>
    <t>2022.QDC.002/054</t>
  </si>
  <si>
    <t>Pelaksanaan UKBI PNBP</t>
  </si>
  <si>
    <t>2022.QDC.003</t>
  </si>
  <si>
    <t>Generasi muda terbina program literasi</t>
  </si>
  <si>
    <t>2022.QDC.003/051</t>
  </si>
  <si>
    <t>Pemilihan Duta Bahasa penggerak literasi</t>
  </si>
  <si>
    <t>2022.QDC.003/052</t>
  </si>
  <si>
    <t>Pembinaan literasi generasi muda</t>
  </si>
  <si>
    <t>2020.EBA.962</t>
  </si>
  <si>
    <t>Layanan Umum</t>
  </si>
  <si>
    <t>2020.EBA.962/051</t>
  </si>
  <si>
    <t>Pelayanan Kerumahtanggaan dan Perlengkapan</t>
  </si>
  <si>
    <t>2020.EBA.962/053</t>
  </si>
  <si>
    <t>Pelayanan Perencanaan dan Penganggaran Internal</t>
  </si>
  <si>
    <t>2020.EBA.962/054</t>
  </si>
  <si>
    <t>Pelayanan Pengelolaan Keuangan dan Perbendaharaan</t>
  </si>
  <si>
    <t>2020.EBA.962/056</t>
  </si>
  <si>
    <t>Pelayanan SDM</t>
  </si>
  <si>
    <t>2020.EBA.962/059</t>
  </si>
  <si>
    <t>Pelayanan Monitoring dan Evaluasi Internal</t>
  </si>
  <si>
    <t>2020.EBA.994</t>
  </si>
  <si>
    <t>Layanan Perkantoran</t>
  </si>
  <si>
    <t>2020.EBA.994/001</t>
  </si>
  <si>
    <t>Gaji dan Tunjangan</t>
  </si>
  <si>
    <t>2020.EBA.994/002</t>
  </si>
  <si>
    <t>Operasional dan Pemeliharaan Kantor</t>
  </si>
  <si>
    <t>Belanja Perjalanan Dinas Biasa</t>
  </si>
  <si>
    <t>Belanja Perjalanan Dinas Paket Meeting Dalam Kota</t>
  </si>
  <si>
    <t>Belanja Perjalanan Dinas Paket Meeting Luar Kota</t>
  </si>
  <si>
    <t>Belanja Perjalanan Dinas Dalam Kota</t>
  </si>
  <si>
    <t>Belanja Perjalanan Dinas Biasa - Luar Negeri</t>
  </si>
  <si>
    <t>Belanja Perjalanan Dinas Tetap</t>
  </si>
  <si>
    <t>Nomor ST</t>
  </si>
  <si>
    <t>Tanggal ST</t>
  </si>
  <si>
    <t>Nomor SK</t>
  </si>
  <si>
    <t>Jenis Kegiatan</t>
  </si>
  <si>
    <t>PPK</t>
  </si>
  <si>
    <t>MAK</t>
  </si>
  <si>
    <t>TOTAL</t>
  </si>
  <si>
    <t>KETERANGAN</t>
  </si>
  <si>
    <t>NO_ST</t>
  </si>
  <si>
    <t>TGL_ST</t>
  </si>
  <si>
    <t>TUJUAN</t>
  </si>
  <si>
    <t>TERBILANG</t>
  </si>
  <si>
    <t>NAMA</t>
  </si>
  <si>
    <t>KEN</t>
  </si>
  <si>
    <t>ASAL</t>
  </si>
  <si>
    <t>PESAWAT</t>
  </si>
  <si>
    <t>h</t>
  </si>
  <si>
    <t>h_h</t>
  </si>
  <si>
    <t>HARIAN</t>
  </si>
  <si>
    <t>p</t>
  </si>
  <si>
    <t>p_p</t>
  </si>
  <si>
    <t>PENGINAPAN</t>
  </si>
  <si>
    <t>TA</t>
  </si>
  <si>
    <t>TT</t>
  </si>
  <si>
    <t>NO_SK</t>
  </si>
  <si>
    <t>TGL_TTD</t>
  </si>
  <si>
    <t>NIP_PPK</t>
  </si>
  <si>
    <t>MAKSUD</t>
  </si>
  <si>
    <t>TGL_BER</t>
  </si>
  <si>
    <t>TGL_PUL</t>
  </si>
  <si>
    <t>perjalanan dinas</t>
  </si>
  <si>
    <t>Bukan Pesawat</t>
  </si>
  <si>
    <t>Ya</t>
  </si>
  <si>
    <t>Penginapan</t>
  </si>
  <si>
    <t>Satuan</t>
  </si>
  <si>
    <t>NIP PPK</t>
  </si>
  <si>
    <t>template</t>
  </si>
  <si>
    <t>KEN1</t>
  </si>
  <si>
    <t>Surabaya</t>
  </si>
  <si>
    <t>2022.QDC.002/051.A/524111</t>
  </si>
  <si>
    <t>0933/I3/BS.00.01/2024</t>
  </si>
  <si>
    <t>0926/I3/BS.00.01/2024</t>
  </si>
  <si>
    <t>Kegiatan Uji Tampilan Laman UKBI</t>
  </si>
  <si>
    <t>Swiss-Belinn Manyar Surabaya, Jalan Manyar Kertoarjo No. 100, Manyar Sabrangan, Mulyorejo, Kota Surabaya, Jawa Timur</t>
  </si>
  <si>
    <t>tk_perj</t>
  </si>
  <si>
    <t>pangkat</t>
  </si>
  <si>
    <t>jabatan</t>
  </si>
  <si>
    <t>Dalam Rangka</t>
  </si>
  <si>
    <t>JNS_KEG</t>
  </si>
  <si>
    <t>no</t>
  </si>
  <si>
    <t>nama</t>
  </si>
  <si>
    <t>no_st</t>
  </si>
  <si>
    <t>tgl_st</t>
  </si>
  <si>
    <t>tgl_tugas</t>
  </si>
  <si>
    <t>kali</t>
  </si>
  <si>
    <t>harian</t>
  </si>
  <si>
    <t>uang</t>
  </si>
  <si>
    <t>mak</t>
  </si>
  <si>
    <t>NAMA_KEG</t>
  </si>
  <si>
    <t>TGL_KEG</t>
  </si>
  <si>
    <t>LOK_KEG</t>
  </si>
  <si>
    <t>asal</t>
  </si>
  <si>
    <t>tujuan</t>
  </si>
  <si>
    <t>pesawat</t>
  </si>
  <si>
    <t>tj</t>
  </si>
  <si>
    <t>td</t>
  </si>
  <si>
    <t>k</t>
  </si>
  <si>
    <t>l</t>
  </si>
  <si>
    <t>1hari</t>
  </si>
  <si>
    <t>jhari</t>
  </si>
  <si>
    <t>hh</t>
  </si>
  <si>
    <t>1h</t>
  </si>
  <si>
    <t>j1h</t>
  </si>
  <si>
    <t>total</t>
  </si>
  <si>
    <t>nama_keg</t>
  </si>
  <si>
    <t>tgl_keg</t>
  </si>
  <si>
    <t>lok_keg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</si>
</sst>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dd\ mmmm\ yyyy"/>
  </numFmts>
  <fonts count="14">
    <font>
      <sz val="12"/>
      <color theme="1"/>
      <name val="Aptos Narrow"/>
      <family val="2"/>
      <charset val="1"/>
      <scheme val="minor"/>
    </font>
    <font>
      <sz val="12"/>
      <color theme="1"/>
      <name val="Aptos Narrow"/>
      <family val="2"/>
      <charset val="1"/>
      <scheme val="minor"/>
    </font>
    <font>
      <b/>
      <sz val="10"/>
      <color theme="1"/>
      <name val="Tahoma"/>
      <family val="2"/>
    </font>
    <font>
      <sz val="10"/>
      <color rgb="FFFFFFFF"/>
      <name val="Tahoma"/>
      <family val="2"/>
    </font>
    <font>
      <sz val="10"/>
      <color theme="1"/>
      <name val="Tahoma"/>
      <family val="2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6"/>
      <color rgb="FFFFFF00"/>
      <name val="Tahoma"/>
      <family val="2"/>
    </font>
    <font>
      <u/>
      <sz val="12"/>
      <color theme="10"/>
      <name val="Aptos Narrow"/>
      <family val="2"/>
      <charset val="1"/>
      <scheme val="minor"/>
    </font>
    <font>
      <sz val="9"/>
      <color rgb="FF1F1F1F"/>
      <name val="Google Sans"/>
    </font>
    <font>
      <sz val="11"/>
      <color rgb="FF1F1F1F"/>
      <name val="Google Sans"/>
    </font>
    <font>
      <sz val="10"/>
      <color rgb="FF000000"/>
      <name val="Tahoma"/>
      <family val="2"/>
    </font>
    <font>
      <sz val="8"/>
      <name val="Aptos Narrow"/>
      <family val="2"/>
      <charset val="1"/>
      <scheme val="minor"/>
    </font>
    <font>
      <sz val="12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1" fontId="0" fillId="0" borderId="0" xfId="1" applyFont="1"/>
    <xf numFmtId="41" fontId="0" fillId="0" borderId="0" xfId="0" applyNumberFormat="1"/>
    <xf numFmtId="15" fontId="0" fillId="0" borderId="0" xfId="0" applyNumberFormat="1"/>
    <xf numFmtId="0" fontId="2" fillId="0" borderId="1" xfId="0" applyFont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15" fontId="0" fillId="0" borderId="1" xfId="0" applyNumberFormat="1" applyBorder="1"/>
    <xf numFmtId="41" fontId="0" fillId="0" borderId="1" xfId="1" applyFont="1" applyBorder="1"/>
    <xf numFmtId="41" fontId="0" fillId="0" borderId="1" xfId="0" applyNumberFormat="1" applyBorder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2"/>
    <xf numFmtId="49" fontId="6" fillId="0" borderId="0" xfId="0" applyNumberFormat="1" applyFont="1"/>
    <xf numFmtId="49" fontId="2" fillId="0" borderId="0" xfId="0" applyNumberFormat="1" applyFont="1"/>
    <xf numFmtId="49" fontId="7" fillId="0" borderId="0" xfId="0" applyNumberFormat="1" applyFont="1"/>
    <xf numFmtId="49" fontId="4" fillId="0" borderId="0" xfId="0" applyNumberFormat="1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0" fontId="11" fillId="0" borderId="0" xfId="0" applyFont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0" fontId="13" fillId="0" borderId="0" xfId="0" applyFont="1"/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kompas.com/" TargetMode="External"/><Relationship Id="rId1" Type="http://schemas.openxmlformats.org/officeDocument/2006/relationships/hyperlink" Target="http://jurna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DC98-A1D5-FE47-8A88-463C69DC00B7}">
  <dimension ref="A1:S12"/>
  <sheetViews>
    <sheetView workbookViewId="0">
      <selection activeCell="N5" sqref="N5:P5"/>
    </sheetView>
  </sheetViews>
  <sheetFormatPr defaultColWidth="11" defaultRowHeight="15.6"/>
  <cols>
    <col min="1" max="1" width="4" bestFit="1" customWidth="1"/>
    <col min="2" max="2" width="14.8984375" bestFit="1" customWidth="1"/>
    <col min="3" max="3" width="16.3984375" bestFit="1" customWidth="1"/>
    <col min="4" max="4" width="7" bestFit="1" customWidth="1"/>
    <col min="5" max="5" width="10" bestFit="1" customWidth="1"/>
    <col min="6" max="6" width="10.09765625" customWidth="1"/>
    <col min="7" max="7" width="9.5" customWidth="1"/>
    <col min="8" max="8" width="10.09765625" style="4" customWidth="1"/>
    <col min="9" max="9" width="9" style="4" customWidth="1"/>
    <col min="10" max="10" width="8.59765625" style="4" customWidth="1"/>
    <col min="11" max="11" width="4.59765625" bestFit="1" customWidth="1"/>
    <col min="12" max="12" width="9" style="4" bestFit="1" customWidth="1"/>
    <col min="13" max="13" width="10.5" style="4" bestFit="1" customWidth="1"/>
    <col min="14" max="14" width="6" style="4" bestFit="1" customWidth="1"/>
    <col min="15" max="15" width="9" style="4" bestFit="1" customWidth="1"/>
    <col min="16" max="16" width="10.5" style="4" customWidth="1"/>
    <col min="17" max="17" width="12" customWidth="1"/>
    <col min="18" max="18" width="3.3984375" customWidth="1"/>
    <col min="19" max="19" width="8.59765625" customWidth="1"/>
  </cols>
  <sheetData>
    <row r="1" spans="1:19">
      <c r="A1" s="27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>
      <c r="A2" s="28" t="s">
        <v>1401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9">
      <c r="A3" s="28" t="s">
        <v>1402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9">
      <c r="Q4" s="14" t="s">
        <v>1398</v>
      </c>
    </row>
    <row r="5" spans="1:19">
      <c r="A5" s="36" t="s">
        <v>0</v>
      </c>
      <c r="B5" s="36" t="s">
        <v>1</v>
      </c>
      <c r="C5" s="29" t="s">
        <v>22</v>
      </c>
      <c r="D5" s="36" t="s">
        <v>2</v>
      </c>
      <c r="E5" s="36" t="s">
        <v>3</v>
      </c>
      <c r="F5" s="37" t="s">
        <v>16</v>
      </c>
      <c r="G5" s="36" t="s">
        <v>17</v>
      </c>
      <c r="H5" s="38" t="s">
        <v>7</v>
      </c>
      <c r="I5" s="38" t="s">
        <v>8</v>
      </c>
      <c r="J5" s="38" t="s">
        <v>9</v>
      </c>
      <c r="K5" s="35" t="s">
        <v>4</v>
      </c>
      <c r="L5" s="35"/>
      <c r="M5" s="35"/>
      <c r="N5" s="32" t="s">
        <v>1392</v>
      </c>
      <c r="O5" s="33"/>
      <c r="P5" s="34"/>
      <c r="Q5" s="36" t="s">
        <v>5</v>
      </c>
      <c r="R5" s="2" t="s">
        <v>6</v>
      </c>
      <c r="S5" s="31" t="s">
        <v>1390</v>
      </c>
    </row>
    <row r="6" spans="1:19">
      <c r="A6" s="36"/>
      <c r="B6" s="36"/>
      <c r="C6" s="30"/>
      <c r="D6" s="36"/>
      <c r="E6" s="36"/>
      <c r="F6" s="37"/>
      <c r="G6" s="36"/>
      <c r="H6" s="38"/>
      <c r="I6" s="38"/>
      <c r="J6" s="38"/>
      <c r="K6" s="7" t="s">
        <v>19</v>
      </c>
      <c r="L6" s="8" t="s">
        <v>20</v>
      </c>
      <c r="M6" s="8" t="s">
        <v>18</v>
      </c>
      <c r="N6" s="8" t="s">
        <v>19</v>
      </c>
      <c r="O6" s="8" t="s">
        <v>1393</v>
      </c>
      <c r="P6" s="8" t="s">
        <v>18</v>
      </c>
      <c r="Q6" s="36"/>
      <c r="R6" s="2"/>
      <c r="S6" s="31"/>
    </row>
    <row r="7" spans="1:19">
      <c r="A7" s="9">
        <v>1</v>
      </c>
      <c r="B7" s="10" t="s">
        <v>10</v>
      </c>
      <c r="C7" s="10" t="str">
        <f>_xlfn.XLOOKUP(B7,Pegawai!B:B,Pegawai!F:F)</f>
        <v>197403291998022001</v>
      </c>
      <c r="D7" s="9" t="s">
        <v>15</v>
      </c>
      <c r="E7" s="9" t="s">
        <v>1397</v>
      </c>
      <c r="F7" s="11">
        <v>45388</v>
      </c>
      <c r="G7" s="11">
        <v>45420</v>
      </c>
      <c r="H7" s="12">
        <v>2674000</v>
      </c>
      <c r="I7" s="12">
        <v>512000</v>
      </c>
      <c r="J7" s="12">
        <v>466000</v>
      </c>
      <c r="K7" s="9">
        <v>3</v>
      </c>
      <c r="L7" s="12">
        <v>410000</v>
      </c>
      <c r="M7" s="12">
        <f>K7*L7</f>
        <v>1230000</v>
      </c>
      <c r="N7" s="12">
        <v>2</v>
      </c>
      <c r="O7" s="12">
        <v>814000</v>
      </c>
      <c r="P7" s="12">
        <f>O7*N7</f>
        <v>1628000</v>
      </c>
      <c r="Q7" s="13">
        <f>H7+I7+J7+M7+P7</f>
        <v>6510000</v>
      </c>
      <c r="S7" s="25"/>
    </row>
    <row r="8" spans="1:19">
      <c r="A8" s="9">
        <v>2</v>
      </c>
      <c r="B8" s="10" t="s">
        <v>11</v>
      </c>
      <c r="C8" s="10" t="str">
        <f>_xlfn.XLOOKUP(B8,Pegawai!B:B,Pegawai!F:F)</f>
        <v>199006252015041001</v>
      </c>
      <c r="D8" s="9" t="s">
        <v>15</v>
      </c>
      <c r="E8" s="9" t="s">
        <v>1397</v>
      </c>
      <c r="F8" s="11">
        <v>45418</v>
      </c>
      <c r="G8" s="11">
        <v>45420</v>
      </c>
      <c r="H8" s="12">
        <v>2674000</v>
      </c>
      <c r="I8" s="12">
        <v>512000</v>
      </c>
      <c r="J8" s="12">
        <v>466000</v>
      </c>
      <c r="K8" s="9">
        <v>3</v>
      </c>
      <c r="L8" s="12">
        <v>410000</v>
      </c>
      <c r="M8" s="12">
        <f t="shared" ref="M8:M11" si="0">K8*L8</f>
        <v>1230000</v>
      </c>
      <c r="N8" s="12">
        <v>2</v>
      </c>
      <c r="O8" s="12">
        <v>814000</v>
      </c>
      <c r="P8" s="12">
        <f t="shared" ref="P8:P11" si="1">O8*N8</f>
        <v>1628000</v>
      </c>
      <c r="Q8" s="13">
        <f t="shared" ref="Q8:Q11" si="2">H8+I8+J8+M8+P8</f>
        <v>6510000</v>
      </c>
    </row>
    <row r="9" spans="1:19">
      <c r="A9" s="9">
        <v>3</v>
      </c>
      <c r="B9" s="10" t="s">
        <v>12</v>
      </c>
      <c r="C9" s="10" t="str">
        <f>_xlfn.XLOOKUP(B9,Pegawai!B:B,Pegawai!F:F)</f>
        <v>197502282003122001</v>
      </c>
      <c r="D9" s="9" t="s">
        <v>15</v>
      </c>
      <c r="E9" s="9" t="s">
        <v>1397</v>
      </c>
      <c r="F9" s="11">
        <v>45418</v>
      </c>
      <c r="G9" s="11">
        <v>45420</v>
      </c>
      <c r="H9" s="12">
        <v>2674000</v>
      </c>
      <c r="I9" s="12">
        <v>512000</v>
      </c>
      <c r="J9" s="12">
        <v>466000</v>
      </c>
      <c r="K9" s="9">
        <v>3</v>
      </c>
      <c r="L9" s="12">
        <v>410000</v>
      </c>
      <c r="M9" s="12">
        <f t="shared" si="0"/>
        <v>1230000</v>
      </c>
      <c r="N9" s="12">
        <v>2</v>
      </c>
      <c r="O9" s="12">
        <v>814000</v>
      </c>
      <c r="P9" s="12">
        <f t="shared" si="1"/>
        <v>1628000</v>
      </c>
      <c r="Q9" s="13">
        <f t="shared" si="2"/>
        <v>6510000</v>
      </c>
    </row>
    <row r="10" spans="1:19">
      <c r="A10" s="9">
        <v>4</v>
      </c>
      <c r="B10" s="10" t="s">
        <v>13</v>
      </c>
      <c r="C10" s="10" t="str">
        <f>_xlfn.XLOOKUP(B10,Pegawai!B:B,Pegawai!F:F)</f>
        <v>198811032022031002</v>
      </c>
      <c r="D10" s="9" t="s">
        <v>15</v>
      </c>
      <c r="E10" s="9" t="s">
        <v>1397</v>
      </c>
      <c r="F10" s="11">
        <v>45418</v>
      </c>
      <c r="G10" s="11">
        <v>45420</v>
      </c>
      <c r="H10" s="12">
        <v>2674000</v>
      </c>
      <c r="I10" s="12">
        <v>512000</v>
      </c>
      <c r="J10" s="12">
        <v>466000</v>
      </c>
      <c r="K10" s="9">
        <v>3</v>
      </c>
      <c r="L10" s="12">
        <v>410000</v>
      </c>
      <c r="M10" s="12">
        <f t="shared" si="0"/>
        <v>1230000</v>
      </c>
      <c r="N10" s="12">
        <v>2</v>
      </c>
      <c r="O10" s="12">
        <v>814000</v>
      </c>
      <c r="P10" s="12">
        <f t="shared" si="1"/>
        <v>1628000</v>
      </c>
      <c r="Q10" s="13">
        <f t="shared" si="2"/>
        <v>6510000</v>
      </c>
    </row>
    <row r="11" spans="1:19">
      <c r="A11" s="9">
        <v>5</v>
      </c>
      <c r="B11" s="10" t="s">
        <v>14</v>
      </c>
      <c r="C11" s="10" t="str">
        <f>_xlfn.XLOOKUP(B11,Pegawai!B:B,Pegawai!F:F)</f>
        <v>197012122005011001</v>
      </c>
      <c r="D11" s="9" t="s">
        <v>15</v>
      </c>
      <c r="E11" s="9" t="s">
        <v>1397</v>
      </c>
      <c r="F11" s="11">
        <v>45418</v>
      </c>
      <c r="G11" s="11">
        <v>45420</v>
      </c>
      <c r="H11" s="12">
        <v>2674000</v>
      </c>
      <c r="I11" s="12">
        <v>512000</v>
      </c>
      <c r="J11" s="12">
        <v>466000</v>
      </c>
      <c r="K11" s="9">
        <v>3</v>
      </c>
      <c r="L11" s="12">
        <v>410000</v>
      </c>
      <c r="M11" s="12">
        <f t="shared" si="0"/>
        <v>1230000</v>
      </c>
      <c r="N11" s="12">
        <v>2</v>
      </c>
      <c r="O11" s="12">
        <v>814000</v>
      </c>
      <c r="P11" s="12">
        <f t="shared" si="1"/>
        <v>1628000</v>
      </c>
      <c r="Q11" s="13">
        <f t="shared" si="2"/>
        <v>6510000</v>
      </c>
      <c r="S11" t="s">
        <v>1391</v>
      </c>
    </row>
    <row r="12" spans="1:19">
      <c r="A12" s="9"/>
      <c r="B12" s="9"/>
      <c r="C12" s="9"/>
      <c r="D12" s="9"/>
      <c r="E12" s="9"/>
      <c r="F12" s="9"/>
      <c r="G12" s="9"/>
      <c r="H12" s="12"/>
      <c r="I12" s="12"/>
      <c r="J12" s="12"/>
      <c r="K12" s="9"/>
      <c r="L12" s="12"/>
      <c r="M12" s="12"/>
      <c r="N12" s="12"/>
      <c r="O12" s="12"/>
      <c r="P12" s="12"/>
      <c r="Q12" s="9"/>
    </row>
  </sheetData>
  <mergeCells count="17">
    <mergeCell ref="Q5:Q6"/>
    <mergeCell ref="A1:Q1"/>
    <mergeCell ref="A2:Q2"/>
    <mergeCell ref="C5:C6"/>
    <mergeCell ref="A3:Q3"/>
    <mergeCell ref="S5:S6"/>
    <mergeCell ref="N5:P5"/>
    <mergeCell ref="K5:M5"/>
    <mergeCell ref="A5:A6"/>
    <mergeCell ref="B5:B6"/>
    <mergeCell ref="D5:D6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2248-25B2-9243-8A84-8271C4B1B918}">
  <dimension ref="A1:I6"/>
  <sheetViews>
    <sheetView workbookViewId="0">
      <selection activeCell="C17" sqref="C17"/>
    </sheetView>
  </sheetViews>
  <sheetFormatPr defaultColWidth="11" defaultRowHeight="15.6"/>
  <cols>
    <col min="3" max="3" width="20" bestFit="1" customWidth="1"/>
    <col min="4" max="4" width="11.5" bestFit="1" customWidth="1"/>
    <col min="5" max="5" width="11.296875" bestFit="1" customWidth="1"/>
    <col min="9" max="9" width="24.8984375" bestFit="1" customWidth="1"/>
  </cols>
  <sheetData>
    <row r="1" spans="1:9">
      <c r="A1" t="s">
        <v>1408</v>
      </c>
      <c r="B1" t="s">
        <v>1409</v>
      </c>
      <c r="C1" t="s">
        <v>1410</v>
      </c>
      <c r="D1" t="s">
        <v>1411</v>
      </c>
      <c r="E1" t="s">
        <v>1412</v>
      </c>
      <c r="F1" t="s">
        <v>1413</v>
      </c>
      <c r="G1" t="s">
        <v>1414</v>
      </c>
      <c r="H1" t="s">
        <v>1415</v>
      </c>
      <c r="I1" t="s">
        <v>1416</v>
      </c>
    </row>
    <row r="2" spans="1:9">
      <c r="A2" s="9">
        <v>1</v>
      </c>
      <c r="B2" s="10" t="s">
        <v>10</v>
      </c>
      <c r="C2" t="s">
        <v>1399</v>
      </c>
      <c r="D2" s="26">
        <v>45412</v>
      </c>
      <c r="E2" s="26">
        <v>45412</v>
      </c>
      <c r="F2">
        <v>1</v>
      </c>
      <c r="G2">
        <v>5000000</v>
      </c>
      <c r="H2">
        <f>F2*G2</f>
        <v>5000000</v>
      </c>
      <c r="I2" t="str">
        <f>Nominatif!$Q$4</f>
        <v>2022.QDC.002/051.A/524111</v>
      </c>
    </row>
    <row r="3" spans="1:9">
      <c r="A3" s="9">
        <v>2</v>
      </c>
      <c r="B3" s="10" t="s">
        <v>11</v>
      </c>
      <c r="C3" t="s">
        <v>1399</v>
      </c>
      <c r="D3" s="26">
        <v>45412</v>
      </c>
      <c r="E3" s="26">
        <v>45413</v>
      </c>
      <c r="F3">
        <v>1</v>
      </c>
      <c r="G3">
        <v>5000000</v>
      </c>
      <c r="H3">
        <f t="shared" ref="H3:H6" si="0">F3*G3</f>
        <v>5000000</v>
      </c>
      <c r="I3" t="str">
        <f>Nominatif!$Q$4</f>
        <v>2022.QDC.002/051.A/524111</v>
      </c>
    </row>
    <row r="4" spans="1:9">
      <c r="A4" s="9">
        <v>3</v>
      </c>
      <c r="B4" s="10" t="s">
        <v>12</v>
      </c>
      <c r="C4" t="s">
        <v>1399</v>
      </c>
      <c r="D4" s="26">
        <v>45412</v>
      </c>
      <c r="E4" s="26">
        <v>45414</v>
      </c>
      <c r="F4">
        <v>1</v>
      </c>
      <c r="G4">
        <v>600000</v>
      </c>
      <c r="H4">
        <f t="shared" si="0"/>
        <v>600000</v>
      </c>
      <c r="I4" t="str">
        <f>Nominatif!$Q$4</f>
        <v>2022.QDC.002/051.A/524111</v>
      </c>
    </row>
    <row r="5" spans="1:9">
      <c r="A5" s="9">
        <v>4</v>
      </c>
      <c r="B5" s="10" t="s">
        <v>13</v>
      </c>
      <c r="C5" t="s">
        <v>1399</v>
      </c>
      <c r="D5" s="26">
        <v>45412</v>
      </c>
      <c r="E5" s="26">
        <v>45415</v>
      </c>
      <c r="F5">
        <v>1</v>
      </c>
      <c r="G5">
        <v>5000000</v>
      </c>
      <c r="H5">
        <f t="shared" si="0"/>
        <v>5000000</v>
      </c>
      <c r="I5" t="str">
        <f>Nominatif!$Q$4</f>
        <v>2022.QDC.002/051.A/524111</v>
      </c>
    </row>
    <row r="6" spans="1:9">
      <c r="A6" s="9">
        <v>5</v>
      </c>
      <c r="B6" s="10" t="s">
        <v>14</v>
      </c>
      <c r="C6" t="s">
        <v>1399</v>
      </c>
      <c r="D6" s="26">
        <v>45412</v>
      </c>
      <c r="E6" s="26">
        <v>45416</v>
      </c>
      <c r="F6">
        <v>1</v>
      </c>
      <c r="G6">
        <v>5000000</v>
      </c>
      <c r="H6">
        <f t="shared" si="0"/>
        <v>5000000</v>
      </c>
      <c r="I6" t="str">
        <f>Nominatif!$Q$4</f>
        <v>2022.QDC.002/051.A/524111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969E-D6B1-5D45-9CC0-CAFE8DAF75B9}">
  <dimension ref="A1:B8"/>
  <sheetViews>
    <sheetView workbookViewId="0">
      <selection activeCell="B11" sqref="B11"/>
    </sheetView>
  </sheetViews>
  <sheetFormatPr defaultColWidth="11" defaultRowHeight="15.6"/>
  <cols>
    <col min="1" max="1" width="15.5" bestFit="1" customWidth="1"/>
    <col min="2" max="2" width="63.09765625" customWidth="1"/>
  </cols>
  <sheetData>
    <row r="1" spans="1:2">
      <c r="A1" t="s">
        <v>1359</v>
      </c>
      <c r="B1" t="s">
        <v>1399</v>
      </c>
    </row>
    <row r="2" spans="1:2">
      <c r="A2" t="s">
        <v>1360</v>
      </c>
      <c r="B2" s="26">
        <v>45412</v>
      </c>
    </row>
    <row r="3" spans="1:2">
      <c r="A3" t="s">
        <v>1361</v>
      </c>
      <c r="B3" t="s">
        <v>1400</v>
      </c>
    </row>
    <row r="4" spans="1:2">
      <c r="A4" t="s">
        <v>1362</v>
      </c>
      <c r="B4" t="s">
        <v>1389</v>
      </c>
    </row>
    <row r="5" spans="1:2">
      <c r="A5" t="s">
        <v>1363</v>
      </c>
      <c r="B5" t="s">
        <v>69</v>
      </c>
    </row>
    <row r="6" spans="1:2" ht="31.2">
      <c r="A6" t="s">
        <v>1369</v>
      </c>
      <c r="B6" s="24" t="str">
        <f>_xlfn.XLOOKUP(LEFT(Nominatif!Q4,12),Database!A:A,Database!B:B)&amp;": "&amp;_xlfn.XLOOKUP(VALUE(RIGHT(Nominatif!Q4,6)),Database!A:A,Database!B:B)&amp;": Biaya  "&amp;B4&amp;" "&amp;Nominatif!A2&amp;" pada tanggal"</f>
        <v>Penutur bahasa teruji: Belanja Perjalanan Dinas Biasa: Biaya  perjalanan dinas Kegiatan Uji Tampilan Laman UKBI pada tanggal</v>
      </c>
    </row>
    <row r="7" spans="1:2">
      <c r="A7" t="s">
        <v>1394</v>
      </c>
      <c r="B7" t="str">
        <f>_xlfn.XLOOKUP(B5,Pegawai!B:B,Pegawai!F:F)</f>
        <v>197507122006041001</v>
      </c>
    </row>
    <row r="8" spans="1:2">
      <c r="A8" t="s">
        <v>1406</v>
      </c>
      <c r="B8" t="str">
        <f>"dalam rangka "&amp;_xlfn.XLOOKUP(LEFT(Nominatif!Q4,16),Database!A:A,Database!B:B)</f>
        <v>dalam rangka Penyusunan Instrumen UKBI Adapatif Merdeka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6452-F501-444A-B4F4-B0BAAE8BC420}">
  <dimension ref="A1:AJ156"/>
  <sheetViews>
    <sheetView tabSelected="1" workbookViewId="0">
      <selection activeCell="D18" sqref="D18"/>
    </sheetView>
  </sheetViews>
  <sheetFormatPr defaultColWidth="11" defaultRowHeight="15" customHeight="1"/>
  <cols>
    <col min="1" max="1" width="25.3984375" bestFit="1" customWidth="1"/>
    <col min="2" max="2" width="12.59765625" bestFit="1" customWidth="1"/>
    <col min="3" max="3" width="30.8984375" customWidth="1"/>
    <col min="4" max="4" width="16.5" bestFit="1" customWidth="1"/>
    <col min="7" max="7" width="10.8984375" customWidth="1"/>
    <col min="23" max="23" width="13.59765625" bestFit="1" customWidth="1"/>
    <col min="26" max="26" width="41.8984375" customWidth="1"/>
    <col min="31" max="31" width="3.8984375" customWidth="1"/>
  </cols>
  <sheetData>
    <row r="1" spans="1:36" ht="15" customHeight="1">
      <c r="A1" t="s">
        <v>1364</v>
      </c>
      <c r="B1" t="s">
        <v>1365</v>
      </c>
      <c r="C1" t="s">
        <v>1366</v>
      </c>
      <c r="E1" t="s">
        <v>1367</v>
      </c>
      <c r="F1" t="s">
        <v>1368</v>
      </c>
      <c r="G1" t="s">
        <v>1370</v>
      </c>
      <c r="H1" t="s">
        <v>1371</v>
      </c>
      <c r="I1" t="s">
        <v>22</v>
      </c>
      <c r="J1" t="s">
        <v>1372</v>
      </c>
      <c r="K1" t="s">
        <v>1373</v>
      </c>
      <c r="L1" t="s">
        <v>1369</v>
      </c>
      <c r="M1" t="s">
        <v>1374</v>
      </c>
      <c r="N1" t="s">
        <v>1375</v>
      </c>
      <c r="O1" t="s">
        <v>1376</v>
      </c>
      <c r="P1" t="s">
        <v>1377</v>
      </c>
      <c r="Q1" t="s">
        <v>1378</v>
      </c>
      <c r="R1" t="s">
        <v>1379</v>
      </c>
      <c r="S1" t="s">
        <v>1380</v>
      </c>
      <c r="T1" t="s">
        <v>1381</v>
      </c>
      <c r="U1" t="s">
        <v>1382</v>
      </c>
      <c r="V1" t="s">
        <v>1383</v>
      </c>
      <c r="W1" t="s">
        <v>1384</v>
      </c>
      <c r="X1" t="s">
        <v>1363</v>
      </c>
      <c r="Y1" t="s">
        <v>1385</v>
      </c>
      <c r="Z1" t="s">
        <v>1386</v>
      </c>
      <c r="AA1" t="s">
        <v>1387</v>
      </c>
      <c r="AB1" t="s">
        <v>1388</v>
      </c>
      <c r="AC1" t="s">
        <v>1395</v>
      </c>
      <c r="AD1" t="s">
        <v>1396</v>
      </c>
      <c r="AE1" t="s">
        <v>1403</v>
      </c>
      <c r="AF1" t="s">
        <v>1404</v>
      </c>
      <c r="AG1" t="s">
        <v>1405</v>
      </c>
      <c r="AH1" t="s">
        <v>1433</v>
      </c>
      <c r="AI1" t="s">
        <v>1434</v>
      </c>
      <c r="AJ1" s="39" t="s">
        <v>1435</v>
      </c>
    </row>
    <row r="2" spans="1:36" ht="15" customHeight="1">
      <c r="A2" t="str">
        <f>Nominatif!$Q$4</f>
        <v>2022.QDC.002/051.A/524111</v>
      </c>
      <c r="B2" s="5" t="str">
        <f>TEXT(Nominatif!Q7,"Rp#.##")</f>
        <v>Rp6.510.000</v>
      </c>
      <c r="C2" s="24" t="str">
        <f>MASTER!$B$6&amp;" "&amp;D2&amp;" di "&amp;Nominatif!$A$3&amp;" "&amp;MASTER!$B$8</f>
        <v>Penutur bahasa teruji: Belanja Perjalanan Dinas Biasa: Biaya  perjalanan dinas Kegiatan Uji Tampilan Laman UKBI pada tanggal 06 April-08 Mei 2024 di Swiss-Belinn Manyar Surabaya, Jalan Manyar Kertoarjo No. 100, Manyar Sabrangan, Mulyorejo, Kota Surabaya, Jawa Timur dalam rangka Penyusunan Instrumen UKBI Adapatif Merdeka</v>
      </c>
      <c r="D2" t="str">
        <f>IF(MONTH(AA2)=MONTH(AB2), TEXT(AA2,"dd")&amp;"-"&amp;TEXT(AB2,"dd mmmm yyyy"), TEXT(AA2,"dd mmmm")&amp;"-"&amp;TEXT(AB2,"dd mmmm yyyy"))</f>
        <v>06 April-08 Mei 2024</v>
      </c>
      <c r="E2" t="str">
        <f>MASTER!$B$1</f>
        <v>0933/I3/BS.00.01/2024</v>
      </c>
      <c r="F2" t="str">
        <f>TEXT(MASTER!$B$2,"dd Mmmm yyyy")</f>
        <v>30 April 2024</v>
      </c>
      <c r="G2" t="str">
        <f t="shared" ref="G2:G33" si="0">IF(B2&lt;&gt;"", PROPER(IF(B2=0,"nol",IF(B2&lt;0,"minus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IF(--MID(TEXT(ABS(B2),"000000000000000"),1,3)=0,"",MID(TEXT(ABS(B2),"000000000000000"),1,1)&amp;" ratus "&amp;MID(TEXT(ABS(B2),"000000000000000"),2,1)&amp;" puluh "&amp;MID(TEXT(ABS(B2),"000000000000000"),3,1)&amp;" trilyun ")&amp; IF(--MID(TEXT(ABS(B2),"000000000000000"),4,3)=0,"",MID(TEXT(ABS(B2),"000000000000000"),4,1)&amp;" ratus "&amp;MID(TEXT(ABS(B2),"000000000000000"),5,1)&amp;" puluh "&amp;MID(TEXT(ABS(B2),"000000000000000"),6,1)&amp;" milyar ")&amp; IF(--MID(TEXT(ABS(B2),"000000000000000"),7,3)=0,"",MID(TEXT(ABS(B2),"000000000000000"),7,1)&amp;" ratus "&amp;MID(TEXT(ABS(B2),"000000000000000"),8,1)&amp;" puluh "&amp;MID(TEXT(ABS(B2),"000000000000000"),9,1)&amp;" juta ")&amp; IF(--MID(TEXT(ABS(B2),"000000000000000"),10,3)=0,"",IF(--MID(TEXT(ABS(B2),"000000000000000"),10,3)=1,"*",MID(TEXT(ABS(B2),"000000000000000"),10,1)&amp;" ratus "&amp;MID(TEXT(ABS(B2),"000000000000000"),11,1)&amp;" puluh ")&amp;MID(TEXT(ABS(B2),"000000000000000"),12,1)&amp;" ribu ")&amp; IF(--MID(TEXT(ABS(B2),"000000000000000"),13,3)=0,"",MID(TEXT(ABS(B2),"000000000000000"),13,1)&amp;" ratus "&amp;MID(TEXT(ABS(B2),"000000000000000"),14,1)&amp;" puluh "&amp;MID(TEXT(ABS(B2),"000000000000000"),15,1)),1,"satu"),2,"dua"),3,"tiga"),4,"empat"),5,"lima"),6,"enam"),7,"tujuh"),8,"delapan"),9,"sembilan"),"0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")))&amp;" Rupiah","")</f>
        <v>Enam Juta Lima Ratus Sepuluh Ribu Rupiah</v>
      </c>
      <c r="H2" t="str">
        <f>Nominatif!B7</f>
        <v>Elvi Suzanti</v>
      </c>
      <c r="I2" t="str">
        <f>Nominatif!C7</f>
        <v>197403291998022001</v>
      </c>
      <c r="J2" t="str">
        <f>IF(Nominatif!S7="","Pesawat","Kendaraan Umum")</f>
        <v>Pesawat</v>
      </c>
      <c r="K2" t="str">
        <f>Nominatif!D7</f>
        <v>Jakarta</v>
      </c>
      <c r="L2" t="str">
        <f>Nominatif!E7</f>
        <v>Surabaya</v>
      </c>
      <c r="M2" s="5" t="str">
        <f>TEXT(Nominatif!H7,"Rp#.##")</f>
        <v>Rp2.674.000</v>
      </c>
      <c r="N2">
        <f>Nominatif!K7</f>
        <v>3</v>
      </c>
      <c r="O2" s="5" t="str">
        <f>TEXT(Nominatif!L7,"Rp#.##")</f>
        <v>Rp410.000</v>
      </c>
      <c r="P2" s="5" t="str">
        <f>TEXT(Nominatif!M7,"Rp#.##")</f>
        <v>Rp1.230.000</v>
      </c>
      <c r="Q2" s="5">
        <f>Nominatif!N7</f>
        <v>2</v>
      </c>
      <c r="R2" s="5" t="str">
        <f>TEXT(Nominatif!O7,"Rp#.##")</f>
        <v>Rp814.000</v>
      </c>
      <c r="S2" s="5" t="str">
        <f>TEXT(Nominatif!P7,"Rp#.##")</f>
        <v>Rp1.628.000</v>
      </c>
      <c r="T2" s="5" t="str">
        <f>TEXT(Nominatif!I7,"Rp#.##")</f>
        <v>Rp512.000</v>
      </c>
      <c r="U2" t="str">
        <f>TEXT(Nominatif!J7,"Rp#.##")</f>
        <v>Rp466.000</v>
      </c>
      <c r="V2" t="str">
        <f>MASTER!$B$3</f>
        <v>0926/I3/BS.00.01/2024</v>
      </c>
      <c r="W2" s="6" t="str">
        <f>TEXT(Nominatif!F7,"dd Mmmm yyyy")</f>
        <v>06 April 2024</v>
      </c>
      <c r="X2" t="str">
        <f>MASTER!$B$5</f>
        <v>Akik Takjudin</v>
      </c>
      <c r="Y2" t="str">
        <f>MASTER!$B$7</f>
        <v>197507122006041001</v>
      </c>
      <c r="Z2" t="str">
        <f>"Melaksanakan "&amp;Nominatif!$A$2&amp;" pada tanggal "&amp;D2&amp;" di "&amp;Nominatif!$A$3</f>
        <v>Melaksanakan Kegiatan Uji Tampilan Laman UKBI pada tanggal 06 April-08 Mei 2024 di Swiss-Belinn Manyar Surabaya, Jalan Manyar Kertoarjo No. 100, Manyar Sabrangan, Mulyorejo, Kota Surabaya, Jawa Timur</v>
      </c>
      <c r="AA2" s="6" t="str">
        <f>TEXT(Nominatif!F7,"dd Mmmm yyyy")</f>
        <v>06 April 2024</v>
      </c>
      <c r="AB2" s="6" t="str">
        <f>TEXT(Nominatif!G7,"dd Mmmm yyyy")</f>
        <v>08 Mei 2024</v>
      </c>
      <c r="AC2" t="str">
        <f>MASTER!$B$4</f>
        <v>perjalanan dinas</v>
      </c>
      <c r="AD2" t="str">
        <f>IF(J2="Pesawat","Angkutan Udara","Kendaraan Umum")</f>
        <v>Angkutan Udara</v>
      </c>
      <c r="AE2" t="str">
        <f>_xlfn.IFNA(_xlfn.XLOOKUP(H2,Pegawai!B:B,Pegawai!E:E),"")</f>
        <v>C</v>
      </c>
      <c r="AF2" t="str">
        <f>_xlfn.IFNA(_xlfn.XLOOKUP(H2,Pegawai!B:B,Pegawai!C:C),"")</f>
        <v>Pembina, IV/a</v>
      </c>
      <c r="AG2" t="str">
        <f>_xlfn.IFNA(_xlfn.XLOOKUP(H2,Pegawai!B:B,Pegawai!D:D),"")</f>
        <v>Widyabasa Ahli Madya</v>
      </c>
      <c r="AH2" t="str">
        <f>Nominatif!$A$2</f>
        <v>Kegiatan Uji Tampilan Laman UKBI</v>
      </c>
      <c r="AI2" t="str">
        <f>IF(TEXT(AA2,"MMMM")=TEXT(AB2,"MMMM"),TEXT(AA2,"DD")&amp;"--"&amp;TEXT(AB2,"DD MMMM YYYY"),AA2&amp;"--"&amp;AB2)</f>
        <v>06 April 2024--08 Mei 2024</v>
      </c>
      <c r="AJ2" t="str">
        <f>Nominatif!$A$3</f>
        <v>Swiss-Belinn Manyar Surabaya, Jalan Manyar Kertoarjo No. 100, Manyar Sabrangan, Mulyorejo, Kota Surabaya, Jawa Timur</v>
      </c>
    </row>
    <row r="3" spans="1:36" ht="15" customHeight="1">
      <c r="A3" t="str">
        <f>Nominatif!$Q$4</f>
        <v>2022.QDC.002/051.A/524111</v>
      </c>
      <c r="B3" s="5" t="str">
        <f>TEXT(Nominatif!Q8,"Rp#.##")</f>
        <v>Rp6.510.000</v>
      </c>
      <c r="C3" s="24" t="str">
        <f>MASTER!$B$6&amp;" "&amp;D3&amp;" di "&amp;Nominatif!$A$3&amp;" "&amp;MASTER!$B$8</f>
        <v>Penutur bahasa teruji: Belanja Perjalanan Dinas Biasa: Biaya  perjalanan dinas Kegiatan Uji Tampilan Laman UKBI pada tanggal 06-08 Mei 2024 di Swiss-Belinn Manyar Surabaya, Jalan Manyar Kertoarjo No. 100, Manyar Sabrangan, Mulyorejo, Kota Surabaya, Jawa Timur dalam rangka Penyusunan Instrumen UKBI Adapatif Merdeka</v>
      </c>
      <c r="D3" t="str">
        <f t="shared" ref="D3:D66" si="1">IF(MONTH(AA3)=MONTH(AB3), TEXT(AA3,"dd")&amp;"-"&amp;TEXT(AB3,"dd mmmm yyyy"), TEXT(AA3,"dd mmmm")&amp;"-"&amp;TEXT(AB3,"dd mmmm yyyy"))</f>
        <v>06-08 Mei 2024</v>
      </c>
      <c r="E3" t="str">
        <f>MASTER!$B$1</f>
        <v>0933/I3/BS.00.01/2024</v>
      </c>
      <c r="F3" t="str">
        <f>TEXT(MASTER!$B$2,"dd Mmmm yyyy")</f>
        <v>30 April 2024</v>
      </c>
      <c r="G3" t="str">
        <f t="shared" si="0"/>
        <v>Enam Juta Lima Ratus Sepuluh Ribu Rupiah</v>
      </c>
      <c r="H3" t="str">
        <f>Nominatif!B8</f>
        <v>Muhamad Sanjaya</v>
      </c>
      <c r="I3" t="str">
        <f>Nominatif!C8</f>
        <v>199006252015041001</v>
      </c>
      <c r="J3" t="str">
        <f>IF(Nominatif!S8="","Pesawat","Kendaraan Umum")</f>
        <v>Pesawat</v>
      </c>
      <c r="K3" t="str">
        <f>Nominatif!D8</f>
        <v>Jakarta</v>
      </c>
      <c r="L3" t="str">
        <f>Nominatif!E8</f>
        <v>Surabaya</v>
      </c>
      <c r="M3" s="5" t="str">
        <f>TEXT(Nominatif!H8,"Rp#.##")</f>
        <v>Rp2.674.000</v>
      </c>
      <c r="N3">
        <f>Nominatif!K8</f>
        <v>3</v>
      </c>
      <c r="O3" s="5" t="str">
        <f>TEXT(Nominatif!L8,"Rp#.##")</f>
        <v>Rp410.000</v>
      </c>
      <c r="P3" s="5" t="str">
        <f>TEXT(Nominatif!M8,"Rp#.##")</f>
        <v>Rp1.230.000</v>
      </c>
      <c r="Q3" s="5">
        <f>Nominatif!N8</f>
        <v>2</v>
      </c>
      <c r="R3" s="5" t="str">
        <f>TEXT(Nominatif!O8,"Rp#.##")</f>
        <v>Rp814.000</v>
      </c>
      <c r="S3" s="5" t="str">
        <f>TEXT(Nominatif!P8,"Rp#.##")</f>
        <v>Rp1.628.000</v>
      </c>
      <c r="T3" s="5" t="str">
        <f>TEXT(Nominatif!I8,"Rp#.##")</f>
        <v>Rp512.000</v>
      </c>
      <c r="U3" t="str">
        <f>TEXT(Nominatif!J8,"Rp#.##")</f>
        <v>Rp466.000</v>
      </c>
      <c r="V3" t="str">
        <f>MASTER!$B$3</f>
        <v>0926/I3/BS.00.01/2024</v>
      </c>
      <c r="W3" s="6" t="str">
        <f>TEXT(Nominatif!F8,"dd Mmmm yyyy")</f>
        <v>06 Mei 2024</v>
      </c>
      <c r="X3" t="str">
        <f>MASTER!$B$5</f>
        <v>Akik Takjudin</v>
      </c>
      <c r="Y3" t="str">
        <f>MASTER!$B$7</f>
        <v>197507122006041001</v>
      </c>
      <c r="Z3" t="str">
        <f>"Melaksanakan "&amp;Nominatif!$A$2&amp;" pada tanggal "&amp;D3&amp;" di "&amp;Nominatif!$A$3</f>
        <v>Melaksanakan Kegiatan Uji Tampilan Laman UKBI pada tanggal 06-08 Mei 2024 di Swiss-Belinn Manyar Surabaya, Jalan Manyar Kertoarjo No. 100, Manyar Sabrangan, Mulyorejo, Kota Surabaya, Jawa Timur</v>
      </c>
      <c r="AA3" s="6" t="str">
        <f>TEXT(Nominatif!F8,"dd Mmmm yyyy")</f>
        <v>06 Mei 2024</v>
      </c>
      <c r="AB3" s="6" t="str">
        <f>TEXT(Nominatif!G8,"dd Mmmm yyyy")</f>
        <v>08 Mei 2024</v>
      </c>
      <c r="AC3" t="str">
        <f>MASTER!$B$4</f>
        <v>perjalanan dinas</v>
      </c>
      <c r="AD3" t="str">
        <f t="shared" ref="AD3:AD66" si="2">IF(J3="Pesawat","Angkutan Udara","Kendaraan Umum")</f>
        <v>Angkutan Udara</v>
      </c>
      <c r="AE3" t="str">
        <f>_xlfn.IFNA(_xlfn.XLOOKUP(H3,Pegawai!B:B,Pegawai!E:E),"")</f>
        <v>C</v>
      </c>
      <c r="AF3" t="str">
        <f>_xlfn.IFNA(_xlfn.XLOOKUP(H3,Pegawai!B:B,Pegawai!C:C),"")</f>
        <v>Penata Muda Tk. I, III/b</v>
      </c>
      <c r="AG3" t="str">
        <f>_xlfn.IFNA(_xlfn.XLOOKUP(H3,Pegawai!B:B,Pegawai!D:D),"")</f>
        <v>Penelaah Teknis Kebijakan</v>
      </c>
      <c r="AH3" t="str">
        <f>Nominatif!$A$2</f>
        <v>Kegiatan Uji Tampilan Laman UKBI</v>
      </c>
      <c r="AI3" t="str">
        <f t="shared" ref="AI3:AI66" si="3">IF(TEXT(AA3,"MMMM")=TEXT(AB3,"MMMM"),TEXT(AA3,"DD")&amp;"--"&amp;TEXT(AB3,"DD MMMM YYYY"),AA3&amp;"--"&amp;AB3)</f>
        <v>06--08 Mei 2024</v>
      </c>
      <c r="AJ3" t="str">
        <f>Nominatif!$A$3</f>
        <v>Swiss-Belinn Manyar Surabaya, Jalan Manyar Kertoarjo No. 100, Manyar Sabrangan, Mulyorejo, Kota Surabaya, Jawa Timur</v>
      </c>
    </row>
    <row r="4" spans="1:36" ht="15" customHeight="1">
      <c r="A4" t="str">
        <f>Nominatif!$Q$4</f>
        <v>2022.QDC.002/051.A/524111</v>
      </c>
      <c r="B4" s="5" t="str">
        <f>TEXT(Nominatif!Q9,"Rp#.##")</f>
        <v>Rp6.510.000</v>
      </c>
      <c r="C4" s="24" t="str">
        <f>MASTER!$B$6&amp;" "&amp;D4&amp;" di "&amp;Nominatif!$A$3&amp;" "&amp;MASTER!$B$8</f>
        <v>Penutur bahasa teruji: Belanja Perjalanan Dinas Biasa: Biaya  perjalanan dinas Kegiatan Uji Tampilan Laman UKBI pada tanggal 06-08 Mei 2024 di Swiss-Belinn Manyar Surabaya, Jalan Manyar Kertoarjo No. 100, Manyar Sabrangan, Mulyorejo, Kota Surabaya, Jawa Timur dalam rangka Penyusunan Instrumen UKBI Adapatif Merdeka</v>
      </c>
      <c r="D4" t="str">
        <f t="shared" si="1"/>
        <v>06-08 Mei 2024</v>
      </c>
      <c r="E4" t="str">
        <f>MASTER!$B$1</f>
        <v>0933/I3/BS.00.01/2024</v>
      </c>
      <c r="F4" t="str">
        <f>TEXT(MASTER!$B$2,"dd Mmmm yyyy")</f>
        <v>30 April 2024</v>
      </c>
      <c r="G4" t="str">
        <f t="shared" si="0"/>
        <v>Enam Juta Lima Ratus Sepuluh Ribu Rupiah</v>
      </c>
      <c r="H4" t="str">
        <f>Nominatif!B9</f>
        <v>Winarti</v>
      </c>
      <c r="I4" t="str">
        <f>Nominatif!C9</f>
        <v>197502282003122001</v>
      </c>
      <c r="J4" t="str">
        <f>IF(Nominatif!S9="","Pesawat","Kendaraan Umum")</f>
        <v>Pesawat</v>
      </c>
      <c r="K4" t="str">
        <f>Nominatif!D9</f>
        <v>Jakarta</v>
      </c>
      <c r="L4" t="str">
        <f>Nominatif!E9</f>
        <v>Surabaya</v>
      </c>
      <c r="M4" s="5" t="str">
        <f>TEXT(Nominatif!H9,"Rp#.##")</f>
        <v>Rp2.674.000</v>
      </c>
      <c r="N4">
        <f>Nominatif!K9</f>
        <v>3</v>
      </c>
      <c r="O4" s="5" t="str">
        <f>TEXT(Nominatif!L9,"Rp#.##")</f>
        <v>Rp410.000</v>
      </c>
      <c r="P4" s="5" t="str">
        <f>TEXT(Nominatif!M9,"Rp#.##")</f>
        <v>Rp1.230.000</v>
      </c>
      <c r="Q4" s="5">
        <f>Nominatif!N9</f>
        <v>2</v>
      </c>
      <c r="R4" s="5" t="str">
        <f>TEXT(Nominatif!O9,"Rp#.##")</f>
        <v>Rp814.000</v>
      </c>
      <c r="S4" s="5" t="str">
        <f>TEXT(Nominatif!P9,"Rp#.##")</f>
        <v>Rp1.628.000</v>
      </c>
      <c r="T4" s="5" t="str">
        <f>TEXT(Nominatif!I9,"Rp#.##")</f>
        <v>Rp512.000</v>
      </c>
      <c r="U4" t="str">
        <f>TEXT(Nominatif!J9,"Rp#.##")</f>
        <v>Rp466.000</v>
      </c>
      <c r="V4" t="str">
        <f>MASTER!$B$3</f>
        <v>0926/I3/BS.00.01/2024</v>
      </c>
      <c r="W4" s="6" t="str">
        <f>TEXT(Nominatif!F9,"dd Mmmm yyyy")</f>
        <v>06 Mei 2024</v>
      </c>
      <c r="X4" t="str">
        <f>MASTER!$B$5</f>
        <v>Akik Takjudin</v>
      </c>
      <c r="Y4" t="str">
        <f>MASTER!$B$7</f>
        <v>197507122006041001</v>
      </c>
      <c r="Z4" t="str">
        <f>"Melaksanakan "&amp;Nominatif!$A$2&amp;" pada tanggal "&amp;D4&amp;" di "&amp;Nominatif!$A$3</f>
        <v>Melaksanakan Kegiatan Uji Tampilan Laman UKBI pada tanggal 06-08 Mei 2024 di Swiss-Belinn Manyar Surabaya, Jalan Manyar Kertoarjo No. 100, Manyar Sabrangan, Mulyorejo, Kota Surabaya, Jawa Timur</v>
      </c>
      <c r="AA4" s="6" t="str">
        <f>TEXT(Nominatif!F9,"dd Mmmm yyyy")</f>
        <v>06 Mei 2024</v>
      </c>
      <c r="AB4" s="6" t="str">
        <f>TEXT(Nominatif!G9,"dd Mmmm yyyy")</f>
        <v>08 Mei 2024</v>
      </c>
      <c r="AC4" t="str">
        <f>MASTER!$B$4</f>
        <v>perjalanan dinas</v>
      </c>
      <c r="AD4" t="str">
        <f t="shared" si="2"/>
        <v>Angkutan Udara</v>
      </c>
      <c r="AE4" t="str">
        <f>_xlfn.IFNA(_xlfn.XLOOKUP(H4,Pegawai!B:B,Pegawai!E:E),"")</f>
        <v>C</v>
      </c>
      <c r="AF4" t="str">
        <f>_xlfn.IFNA(_xlfn.XLOOKUP(H4,Pegawai!B:B,Pegawai!C:C),"")</f>
        <v>Pembina, IV/a</v>
      </c>
      <c r="AG4" t="str">
        <f>_xlfn.IFNA(_xlfn.XLOOKUP(H4,Pegawai!B:B,Pegawai!D:D),"")</f>
        <v>Widyabasa Ahli Madya</v>
      </c>
      <c r="AH4" t="str">
        <f>Nominatif!$A$2</f>
        <v>Kegiatan Uji Tampilan Laman UKBI</v>
      </c>
      <c r="AI4" t="str">
        <f t="shared" si="3"/>
        <v>06--08 Mei 2024</v>
      </c>
      <c r="AJ4" t="str">
        <f>Nominatif!$A$3</f>
        <v>Swiss-Belinn Manyar Surabaya, Jalan Manyar Kertoarjo No. 100, Manyar Sabrangan, Mulyorejo, Kota Surabaya, Jawa Timur</v>
      </c>
    </row>
    <row r="5" spans="1:36" ht="15" customHeight="1">
      <c r="A5" t="str">
        <f>Nominatif!$Q$4</f>
        <v>2022.QDC.002/051.A/524111</v>
      </c>
      <c r="B5" s="5" t="str">
        <f>TEXT(Nominatif!Q10,"Rp#.##")</f>
        <v>Rp6.510.000</v>
      </c>
      <c r="C5" s="24" t="str">
        <f>MASTER!$B$6&amp;" "&amp;D5&amp;" di "&amp;Nominatif!$A$3&amp;" "&amp;MASTER!$B$8</f>
        <v>Penutur bahasa teruji: Belanja Perjalanan Dinas Biasa: Biaya  perjalanan dinas Kegiatan Uji Tampilan Laman UKBI pada tanggal 06-08 Mei 2024 di Swiss-Belinn Manyar Surabaya, Jalan Manyar Kertoarjo No. 100, Manyar Sabrangan, Mulyorejo, Kota Surabaya, Jawa Timur dalam rangka Penyusunan Instrumen UKBI Adapatif Merdeka</v>
      </c>
      <c r="D5" t="str">
        <f t="shared" si="1"/>
        <v>06-08 Mei 2024</v>
      </c>
      <c r="E5" t="str">
        <f>MASTER!$B$1</f>
        <v>0933/I3/BS.00.01/2024</v>
      </c>
      <c r="F5" t="str">
        <f>TEXT(MASTER!$B$2,"dd Mmmm yyyy")</f>
        <v>30 April 2024</v>
      </c>
      <c r="G5" t="str">
        <f t="shared" si="0"/>
        <v>Enam Juta Lima Ratus Sepuluh Ribu Rupiah</v>
      </c>
      <c r="H5" t="str">
        <f>Nominatif!B10</f>
        <v>Indra Nur Hilal</v>
      </c>
      <c r="I5" t="str">
        <f>Nominatif!C10</f>
        <v>198811032022031002</v>
      </c>
      <c r="J5" t="str">
        <f>IF(Nominatif!S10="","Pesawat","Kendaraan Umum")</f>
        <v>Pesawat</v>
      </c>
      <c r="K5" t="str">
        <f>Nominatif!D10</f>
        <v>Jakarta</v>
      </c>
      <c r="L5" t="str">
        <f>Nominatif!E10</f>
        <v>Surabaya</v>
      </c>
      <c r="M5" s="5" t="str">
        <f>TEXT(Nominatif!H10,"Rp#.##")</f>
        <v>Rp2.674.000</v>
      </c>
      <c r="N5">
        <f>Nominatif!K10</f>
        <v>3</v>
      </c>
      <c r="O5" s="5" t="str">
        <f>TEXT(Nominatif!L10,"Rp#.##")</f>
        <v>Rp410.000</v>
      </c>
      <c r="P5" s="5" t="str">
        <f>TEXT(Nominatif!M10,"Rp#.##")</f>
        <v>Rp1.230.000</v>
      </c>
      <c r="Q5" s="5">
        <f>Nominatif!N10</f>
        <v>2</v>
      </c>
      <c r="R5" s="5" t="str">
        <f>TEXT(Nominatif!O10,"Rp#.##")</f>
        <v>Rp814.000</v>
      </c>
      <c r="S5" s="5" t="str">
        <f>TEXT(Nominatif!P10,"Rp#.##")</f>
        <v>Rp1.628.000</v>
      </c>
      <c r="T5" s="5" t="str">
        <f>TEXT(Nominatif!I10,"Rp#.##")</f>
        <v>Rp512.000</v>
      </c>
      <c r="U5" t="str">
        <f>TEXT(Nominatif!J10,"Rp#.##")</f>
        <v>Rp466.000</v>
      </c>
      <c r="V5" t="str">
        <f>MASTER!$B$3</f>
        <v>0926/I3/BS.00.01/2024</v>
      </c>
      <c r="W5" s="6" t="str">
        <f>TEXT(Nominatif!F10,"dd Mmmm yyyy")</f>
        <v>06 Mei 2024</v>
      </c>
      <c r="X5" t="str">
        <f>MASTER!$B$5</f>
        <v>Akik Takjudin</v>
      </c>
      <c r="Y5" t="str">
        <f>MASTER!$B$7</f>
        <v>197507122006041001</v>
      </c>
      <c r="Z5" t="str">
        <f>"Melaksanakan "&amp;Nominatif!$A$2&amp;" pada tanggal "&amp;D5&amp;" di "&amp;Nominatif!$A$3</f>
        <v>Melaksanakan Kegiatan Uji Tampilan Laman UKBI pada tanggal 06-08 Mei 2024 di Swiss-Belinn Manyar Surabaya, Jalan Manyar Kertoarjo No. 100, Manyar Sabrangan, Mulyorejo, Kota Surabaya, Jawa Timur</v>
      </c>
      <c r="AA5" s="6" t="str">
        <f>TEXT(Nominatif!F10,"dd Mmmm yyyy")</f>
        <v>06 Mei 2024</v>
      </c>
      <c r="AB5" s="6" t="str">
        <f>TEXT(Nominatif!G10,"dd Mmmm yyyy")</f>
        <v>08 Mei 2024</v>
      </c>
      <c r="AC5" t="str">
        <f>MASTER!$B$4</f>
        <v>perjalanan dinas</v>
      </c>
      <c r="AD5" t="str">
        <f t="shared" si="2"/>
        <v>Angkutan Udara</v>
      </c>
      <c r="AE5" t="str">
        <f>_xlfn.IFNA(_xlfn.XLOOKUP(H5,Pegawai!B:B,Pegawai!E:E),"")</f>
        <v>C</v>
      </c>
      <c r="AF5" t="str">
        <f>_xlfn.IFNA(_xlfn.XLOOKUP(H5,Pegawai!B:B,Pegawai!C:C),"")</f>
        <v>Penata Muda, III/a</v>
      </c>
      <c r="AG5" t="str">
        <f>_xlfn.IFNA(_xlfn.XLOOKUP(H5,Pegawai!B:B,Pegawai!D:D),"")</f>
        <v>Penelaah Teknis Kebijakan</v>
      </c>
      <c r="AH5" t="str">
        <f>Nominatif!$A$2</f>
        <v>Kegiatan Uji Tampilan Laman UKBI</v>
      </c>
      <c r="AI5" t="str">
        <f t="shared" si="3"/>
        <v>06--08 Mei 2024</v>
      </c>
      <c r="AJ5" t="str">
        <f>Nominatif!$A$3</f>
        <v>Swiss-Belinn Manyar Surabaya, Jalan Manyar Kertoarjo No. 100, Manyar Sabrangan, Mulyorejo, Kota Surabaya, Jawa Timur</v>
      </c>
    </row>
    <row r="6" spans="1:36" ht="15" customHeight="1">
      <c r="A6" t="str">
        <f>Nominatif!$Q$4</f>
        <v>2022.QDC.002/051.A/524111</v>
      </c>
      <c r="B6" s="5" t="str">
        <f>TEXT(Nominatif!Q11,"Rp#.##")</f>
        <v>Rp6.510.000</v>
      </c>
      <c r="C6" s="24" t="str">
        <f>MASTER!$B$6&amp;" "&amp;D6&amp;" di "&amp;Nominatif!$A$3&amp;" "&amp;MASTER!$B$8</f>
        <v>Penutur bahasa teruji: Belanja Perjalanan Dinas Biasa: Biaya  perjalanan dinas Kegiatan Uji Tampilan Laman UKBI pada tanggal 06-08 Mei 2024 di Swiss-Belinn Manyar Surabaya, Jalan Manyar Kertoarjo No. 100, Manyar Sabrangan, Mulyorejo, Kota Surabaya, Jawa Timur dalam rangka Penyusunan Instrumen UKBI Adapatif Merdeka</v>
      </c>
      <c r="D6" t="str">
        <f t="shared" si="1"/>
        <v>06-08 Mei 2024</v>
      </c>
      <c r="E6" t="str">
        <f>MASTER!$B$1</f>
        <v>0933/I3/BS.00.01/2024</v>
      </c>
      <c r="F6" t="str">
        <f>TEXT(MASTER!$B$2,"dd Mmmm yyyy")</f>
        <v>30 April 2024</v>
      </c>
      <c r="G6" t="str">
        <f t="shared" si="0"/>
        <v>Enam Juta Lima Ratus Sepuluh Ribu Rupiah</v>
      </c>
      <c r="H6" t="str">
        <f>Nominatif!B11</f>
        <v>Idris Ridwan</v>
      </c>
      <c r="I6" t="str">
        <f>Nominatif!C11</f>
        <v>197012122005011001</v>
      </c>
      <c r="J6" t="str">
        <f>IF(Nominatif!S11="","Pesawat","Kendaraan Umum")</f>
        <v>Kendaraan Umum</v>
      </c>
      <c r="K6" t="str">
        <f>Nominatif!D11</f>
        <v>Jakarta</v>
      </c>
      <c r="L6" t="str">
        <f>Nominatif!E11</f>
        <v>Surabaya</v>
      </c>
      <c r="M6" s="5" t="str">
        <f>TEXT(Nominatif!H11,"Rp#.##")</f>
        <v>Rp2.674.000</v>
      </c>
      <c r="N6">
        <f>Nominatif!K11</f>
        <v>3</v>
      </c>
      <c r="O6" s="5" t="str">
        <f>TEXT(Nominatif!L11,"Rp#.##")</f>
        <v>Rp410.000</v>
      </c>
      <c r="P6" s="5" t="str">
        <f>TEXT(Nominatif!M11,"Rp#.##")</f>
        <v>Rp1.230.000</v>
      </c>
      <c r="Q6" s="5">
        <f>Nominatif!N11</f>
        <v>2</v>
      </c>
      <c r="R6" s="5" t="str">
        <f>TEXT(Nominatif!O11,"Rp#.##")</f>
        <v>Rp814.000</v>
      </c>
      <c r="S6" s="5" t="str">
        <f>TEXT(Nominatif!P11,"Rp#.##")</f>
        <v>Rp1.628.000</v>
      </c>
      <c r="T6" s="5" t="str">
        <f>TEXT(Nominatif!I11,"Rp#.##")</f>
        <v>Rp512.000</v>
      </c>
      <c r="U6" t="str">
        <f>TEXT(Nominatif!J11,"Rp#.##")</f>
        <v>Rp466.000</v>
      </c>
      <c r="V6" t="str">
        <f>MASTER!$B$3</f>
        <v>0926/I3/BS.00.01/2024</v>
      </c>
      <c r="W6" s="6" t="str">
        <f>TEXT(Nominatif!F11,"dd Mmmm yyyy")</f>
        <v>06 Mei 2024</v>
      </c>
      <c r="X6" t="str">
        <f>MASTER!$B$5</f>
        <v>Akik Takjudin</v>
      </c>
      <c r="Y6" t="str">
        <f>MASTER!$B$7</f>
        <v>197507122006041001</v>
      </c>
      <c r="Z6" t="str">
        <f>"Melaksanakan "&amp;Nominatif!$A$2&amp;" pada tanggal "&amp;D6&amp;" di "&amp;Nominatif!$A$3</f>
        <v>Melaksanakan Kegiatan Uji Tampilan Laman UKBI pada tanggal 06-08 Mei 2024 di Swiss-Belinn Manyar Surabaya, Jalan Manyar Kertoarjo No. 100, Manyar Sabrangan, Mulyorejo, Kota Surabaya, Jawa Timur</v>
      </c>
      <c r="AA6" s="6" t="str">
        <f>TEXT(Nominatif!F11,"dd Mmmm yyyy")</f>
        <v>06 Mei 2024</v>
      </c>
      <c r="AB6" s="6" t="str">
        <f>TEXT(Nominatif!G11,"dd Mmmm yyyy")</f>
        <v>08 Mei 2024</v>
      </c>
      <c r="AC6" t="str">
        <f>MASTER!$B$4</f>
        <v>perjalanan dinas</v>
      </c>
      <c r="AD6" t="str">
        <f t="shared" si="2"/>
        <v>Kendaraan Umum</v>
      </c>
      <c r="AE6" t="str">
        <f>_xlfn.IFNA(_xlfn.XLOOKUP(H6,Pegawai!B:B,Pegawai!E:E),"")</f>
        <v>D</v>
      </c>
      <c r="AF6" t="str">
        <f>_xlfn.IFNA(_xlfn.XLOOKUP(H6,Pegawai!B:B,Pegawai!C:C),"")</f>
        <v>Penata Muda, III/a</v>
      </c>
      <c r="AG6" t="str">
        <f>_xlfn.IFNA(_xlfn.XLOOKUP(H6,Pegawai!B:B,Pegawai!D:D),"")</f>
        <v>Pengadministrasi Barang Milik Negara</v>
      </c>
      <c r="AH6" t="str">
        <f>Nominatif!$A$2</f>
        <v>Kegiatan Uji Tampilan Laman UKBI</v>
      </c>
      <c r="AI6" t="str">
        <f t="shared" si="3"/>
        <v>06--08 Mei 2024</v>
      </c>
      <c r="AJ6" t="str">
        <f>Nominatif!$A$3</f>
        <v>Swiss-Belinn Manyar Surabaya, Jalan Manyar Kertoarjo No. 100, Manyar Sabrangan, Mulyorejo, Kota Surabaya, Jawa Timur</v>
      </c>
    </row>
    <row r="7" spans="1:36" ht="15" customHeight="1">
      <c r="A7" t="str">
        <f>Nominatif!$Q$4</f>
        <v>2022.QDC.002/051.A/524111</v>
      </c>
      <c r="B7" s="5" t="str">
        <f>TEXT(Nominatif!Q12,"Rp#.##")</f>
        <v>Rp</v>
      </c>
      <c r="C7" s="24" t="e">
        <f>MASTER!$B$6&amp;" "&amp;D7&amp;" di "&amp;Nominatif!$A$3&amp;" "&amp;MASTER!$B$8</f>
        <v>#VALUE!</v>
      </c>
      <c r="D7" t="e">
        <f t="shared" si="1"/>
        <v>#VALUE!</v>
      </c>
      <c r="E7" t="str">
        <f>MASTER!$B$1</f>
        <v>0933/I3/BS.00.01/2024</v>
      </c>
      <c r="F7" t="str">
        <f>TEXT(MASTER!$B$2,"dd Mmmm yyyy")</f>
        <v>30 April 2024</v>
      </c>
      <c r="G7" t="e">
        <f t="shared" si="0"/>
        <v>#VALUE!</v>
      </c>
      <c r="H7">
        <f>Nominatif!B12</f>
        <v>0</v>
      </c>
      <c r="I7">
        <f>Nominatif!C12</f>
        <v>0</v>
      </c>
      <c r="J7" t="str">
        <f>IF(Nominatif!S12="","Pesawat","Kendaraan Umum")</f>
        <v>Pesawat</v>
      </c>
      <c r="K7">
        <f>Nominatif!D12</f>
        <v>0</v>
      </c>
      <c r="L7">
        <f>Nominatif!E12</f>
        <v>0</v>
      </c>
      <c r="M7" s="5" t="str">
        <f>TEXT(Nominatif!H12,"Rp#.##")</f>
        <v>Rp</v>
      </c>
      <c r="N7">
        <f>Nominatif!K12</f>
        <v>0</v>
      </c>
      <c r="O7" s="5" t="str">
        <f>TEXT(Nominatif!L12,"Rp#.##")</f>
        <v>Rp</v>
      </c>
      <c r="P7" s="5" t="str">
        <f>TEXT(Nominatif!M12,"Rp#.##")</f>
        <v>Rp</v>
      </c>
      <c r="Q7" s="5">
        <f>Nominatif!N12</f>
        <v>0</v>
      </c>
      <c r="R7" s="5" t="str">
        <f>TEXT(Nominatif!O12,"Rp#.##")</f>
        <v>Rp</v>
      </c>
      <c r="S7" s="5" t="str">
        <f>TEXT(Nominatif!P12,"Rp#.##")</f>
        <v>Rp</v>
      </c>
      <c r="T7" s="5" t="str">
        <f>TEXT(Nominatif!I12,"Rp#.##")</f>
        <v>Rp</v>
      </c>
      <c r="U7" t="str">
        <f>TEXT(Nominatif!J12,"Rp#.##")</f>
        <v>Rp</v>
      </c>
      <c r="V7" t="str">
        <f>MASTER!$B$3</f>
        <v>0926/I3/BS.00.01/2024</v>
      </c>
      <c r="W7" s="6" t="str">
        <f>TEXT(Nominatif!F12,"dd Mmmm yyyy")</f>
        <v>00 Januari 1900</v>
      </c>
      <c r="X7" t="str">
        <f>MASTER!$B$5</f>
        <v>Akik Takjudin</v>
      </c>
      <c r="Y7" t="str">
        <f>MASTER!$B$7</f>
        <v>197507122006041001</v>
      </c>
      <c r="Z7" t="e">
        <f>"Melaksanakan "&amp;Nominatif!$A$2&amp;" pada tanggal "&amp;D7&amp;" di "&amp;Nominatif!$A$3</f>
        <v>#VALUE!</v>
      </c>
      <c r="AA7" s="6" t="str">
        <f>TEXT(Nominatif!F12,"dd Mmmm yyyy")</f>
        <v>00 Januari 1900</v>
      </c>
      <c r="AB7" s="6" t="str">
        <f>TEXT(Nominatif!G12,"dd Mmmm yyyy")</f>
        <v>00 Januari 1900</v>
      </c>
      <c r="AC7" t="str">
        <f>MASTER!$B$4</f>
        <v>perjalanan dinas</v>
      </c>
      <c r="AD7" t="str">
        <f t="shared" si="2"/>
        <v>Angkutan Udara</v>
      </c>
      <c r="AE7" t="str">
        <f>_xlfn.IFNA(_xlfn.XLOOKUP(H7,Pegawai!B:B,Pegawai!E:E),"")</f>
        <v/>
      </c>
      <c r="AF7" t="str">
        <f>_xlfn.IFNA(_xlfn.XLOOKUP(H7,Pegawai!B:B,Pegawai!C:C),"")</f>
        <v/>
      </c>
      <c r="AG7" t="str">
        <f>_xlfn.IFNA(_xlfn.XLOOKUP(H7,Pegawai!B:B,Pegawai!D:D),"")</f>
        <v/>
      </c>
      <c r="AH7" t="str">
        <f>Nominatif!$A$2</f>
        <v>Kegiatan Uji Tampilan Laman UKBI</v>
      </c>
      <c r="AI7" t="str">
        <f t="shared" si="3"/>
        <v>00 Januari 1900--00 Januari 1900</v>
      </c>
      <c r="AJ7" t="str">
        <f>Nominatif!$A$3</f>
        <v>Swiss-Belinn Manyar Surabaya, Jalan Manyar Kertoarjo No. 100, Manyar Sabrangan, Mulyorejo, Kota Surabaya, Jawa Timur</v>
      </c>
    </row>
    <row r="8" spans="1:36" ht="21" customHeight="1">
      <c r="A8" t="str">
        <f>Nominatif!$Q$4</f>
        <v>2022.QDC.002/051.A/524111</v>
      </c>
      <c r="B8" s="5" t="str">
        <f>TEXT(Nominatif!Q13,"Rp#.##")</f>
        <v>Rp</v>
      </c>
      <c r="C8" s="24" t="e">
        <f>MASTER!$B$6&amp;" "&amp;D8&amp;" di "&amp;Nominatif!$A$3&amp;" "&amp;MASTER!$B$8</f>
        <v>#VALUE!</v>
      </c>
      <c r="D8" t="e">
        <f t="shared" si="1"/>
        <v>#VALUE!</v>
      </c>
      <c r="E8" t="str">
        <f>MASTER!$B$1</f>
        <v>0933/I3/BS.00.01/2024</v>
      </c>
      <c r="F8" t="str">
        <f>TEXT(MASTER!$B$2,"dd Mmmm yyyy")</f>
        <v>30 April 2024</v>
      </c>
      <c r="G8" t="e">
        <f t="shared" si="0"/>
        <v>#VALUE!</v>
      </c>
      <c r="H8">
        <f>Nominatif!B13</f>
        <v>0</v>
      </c>
      <c r="I8">
        <f>Nominatif!C13</f>
        <v>0</v>
      </c>
      <c r="J8" t="str">
        <f>IF(Nominatif!S13="","Pesawat","Kendaraan Umum")</f>
        <v>Pesawat</v>
      </c>
      <c r="K8">
        <f>Nominatif!D13</f>
        <v>0</v>
      </c>
      <c r="L8">
        <f>Nominatif!E13</f>
        <v>0</v>
      </c>
      <c r="M8" s="5" t="str">
        <f>TEXT(Nominatif!H13,"Rp#.##")</f>
        <v>Rp</v>
      </c>
      <c r="N8">
        <f>Nominatif!K13</f>
        <v>0</v>
      </c>
      <c r="O8" s="5" t="str">
        <f>TEXT(Nominatif!L13,"Rp#.##")</f>
        <v>Rp</v>
      </c>
      <c r="P8" s="5" t="str">
        <f>TEXT(Nominatif!M13,"Rp#.##")</f>
        <v>Rp</v>
      </c>
      <c r="Q8" s="5">
        <f>Nominatif!N13</f>
        <v>0</v>
      </c>
      <c r="R8" s="5" t="str">
        <f>TEXT(Nominatif!O13,"Rp#.##")</f>
        <v>Rp</v>
      </c>
      <c r="S8" s="5" t="str">
        <f>TEXT(Nominatif!P13,"Rp#.##")</f>
        <v>Rp</v>
      </c>
      <c r="T8" s="5" t="str">
        <f>TEXT(Nominatif!I13,"Rp#.##")</f>
        <v>Rp</v>
      </c>
      <c r="U8" t="str">
        <f>TEXT(Nominatif!J13,"Rp#.##")</f>
        <v>Rp</v>
      </c>
      <c r="V8" t="str">
        <f>MASTER!$B$3</f>
        <v>0926/I3/BS.00.01/2024</v>
      </c>
      <c r="W8" s="6" t="str">
        <f>TEXT(Nominatif!F13,"dd Mmmm yyyy")</f>
        <v>00 Januari 1900</v>
      </c>
      <c r="X8" t="str">
        <f>MASTER!$B$5</f>
        <v>Akik Takjudin</v>
      </c>
      <c r="Y8" t="str">
        <f>MASTER!$B$7</f>
        <v>197507122006041001</v>
      </c>
      <c r="Z8" s="24" t="e">
        <f>"Melaksanakan "&amp;Nominatif!$A$2&amp;" pada tanggal "&amp;D8&amp;" di "&amp;Nominatif!$A$3</f>
        <v>#VALUE!</v>
      </c>
      <c r="AA8" s="6" t="str">
        <f>TEXT(Nominatif!F13,"dd Mmmm yyyy")</f>
        <v>00 Januari 1900</v>
      </c>
      <c r="AB8" s="6" t="str">
        <f>TEXT(Nominatif!G13,"dd Mmmm yyyy")</f>
        <v>00 Januari 1900</v>
      </c>
      <c r="AC8" t="str">
        <f>MASTER!$B$4</f>
        <v>perjalanan dinas</v>
      </c>
      <c r="AD8" t="str">
        <f t="shared" si="2"/>
        <v>Angkutan Udara</v>
      </c>
      <c r="AE8" t="str">
        <f>_xlfn.IFNA(_xlfn.XLOOKUP(H8,Pegawai!B:B,Pegawai!E:E),"")</f>
        <v/>
      </c>
      <c r="AF8" t="str">
        <f>_xlfn.IFNA(_xlfn.XLOOKUP(H8,Pegawai!B:B,Pegawai!C:C),"")</f>
        <v/>
      </c>
      <c r="AG8" t="str">
        <f>_xlfn.IFNA(_xlfn.XLOOKUP(H8,Pegawai!B:B,Pegawai!D:D),"")</f>
        <v/>
      </c>
      <c r="AH8" t="str">
        <f>Nominatif!$A$2</f>
        <v>Kegiatan Uji Tampilan Laman UKBI</v>
      </c>
      <c r="AI8" t="str">
        <f t="shared" si="3"/>
        <v>00 Januari 1900--00 Januari 1900</v>
      </c>
      <c r="AJ8" t="str">
        <f>Nominatif!$A$3</f>
        <v>Swiss-Belinn Manyar Surabaya, Jalan Manyar Kertoarjo No. 100, Manyar Sabrangan, Mulyorejo, Kota Surabaya, Jawa Timur</v>
      </c>
    </row>
    <row r="9" spans="1:36" ht="15" customHeight="1">
      <c r="A9" t="str">
        <f>Nominatif!$Q$4</f>
        <v>2022.QDC.002/051.A/524111</v>
      </c>
      <c r="B9" s="5" t="str">
        <f>TEXT(Nominatif!Q14,"Rp#.##")</f>
        <v>Rp</v>
      </c>
      <c r="C9" s="24" t="e">
        <f>MASTER!$B$6&amp;" "&amp;D9&amp;" di "&amp;Nominatif!$A$3&amp;" "&amp;MASTER!$B$8</f>
        <v>#VALUE!</v>
      </c>
      <c r="D9" t="e">
        <f t="shared" si="1"/>
        <v>#VALUE!</v>
      </c>
      <c r="E9" t="str">
        <f>MASTER!$B$1</f>
        <v>0933/I3/BS.00.01/2024</v>
      </c>
      <c r="F9" t="str">
        <f>TEXT(MASTER!$B$2,"dd Mmmm yyyy")</f>
        <v>30 April 2024</v>
      </c>
      <c r="G9" t="e">
        <f t="shared" si="0"/>
        <v>#VALUE!</v>
      </c>
      <c r="H9">
        <f>Nominatif!B14</f>
        <v>0</v>
      </c>
      <c r="I9">
        <f>Nominatif!C14</f>
        <v>0</v>
      </c>
      <c r="J9" t="str">
        <f>IF(Nominatif!S14="","Pesawat","Kendaraan Umum")</f>
        <v>Pesawat</v>
      </c>
      <c r="K9">
        <f>Nominatif!D14</f>
        <v>0</v>
      </c>
      <c r="L9">
        <f>Nominatif!E14</f>
        <v>0</v>
      </c>
      <c r="M9" s="5" t="str">
        <f>TEXT(Nominatif!H14,"Rp#.##")</f>
        <v>Rp</v>
      </c>
      <c r="N9">
        <f>Nominatif!K14</f>
        <v>0</v>
      </c>
      <c r="O9" s="5" t="str">
        <f>TEXT(Nominatif!L14,"Rp#.##")</f>
        <v>Rp</v>
      </c>
      <c r="P9" s="5" t="str">
        <f>TEXT(Nominatif!M14,"Rp#.##")</f>
        <v>Rp</v>
      </c>
      <c r="Q9" s="5">
        <f>Nominatif!N14</f>
        <v>0</v>
      </c>
      <c r="R9" s="5" t="str">
        <f>TEXT(Nominatif!O14,"Rp#.##")</f>
        <v>Rp</v>
      </c>
      <c r="S9" s="5" t="str">
        <f>TEXT(Nominatif!P14,"Rp#.##")</f>
        <v>Rp</v>
      </c>
      <c r="T9" s="5" t="str">
        <f>TEXT(Nominatif!I14,"Rp#.##")</f>
        <v>Rp</v>
      </c>
      <c r="U9" t="str">
        <f>TEXT(Nominatif!J14,"Rp#.##")</f>
        <v>Rp</v>
      </c>
      <c r="V9" t="str">
        <f>MASTER!$B$3</f>
        <v>0926/I3/BS.00.01/2024</v>
      </c>
      <c r="W9" s="6" t="str">
        <f>TEXT(Nominatif!F14,"dd Mmmm yyyy")</f>
        <v>00 Januari 1900</v>
      </c>
      <c r="X9" t="str">
        <f>MASTER!$B$5</f>
        <v>Akik Takjudin</v>
      </c>
      <c r="Y9" t="str">
        <f>MASTER!$B$7</f>
        <v>197507122006041001</v>
      </c>
      <c r="Z9" t="e">
        <f>"Melaksanakan "&amp;Nominatif!$A$2&amp;" pada tanggal "&amp;D9&amp;" di "&amp;Nominatif!$A$3</f>
        <v>#VALUE!</v>
      </c>
      <c r="AA9" s="6" t="str">
        <f>TEXT(Nominatif!F14,"dd Mmmm yyyy")</f>
        <v>00 Januari 1900</v>
      </c>
      <c r="AB9" s="6" t="str">
        <f>TEXT(Nominatif!G14,"dd Mmmm yyyy")</f>
        <v>00 Januari 1900</v>
      </c>
      <c r="AC9" t="str">
        <f>MASTER!$B$4</f>
        <v>perjalanan dinas</v>
      </c>
      <c r="AD9" t="str">
        <f t="shared" si="2"/>
        <v>Angkutan Udara</v>
      </c>
      <c r="AE9" t="str">
        <f>_xlfn.IFNA(_xlfn.XLOOKUP(H9,Pegawai!B:B,Pegawai!E:E),"")</f>
        <v/>
      </c>
      <c r="AF9" t="str">
        <f>_xlfn.IFNA(_xlfn.XLOOKUP(H9,Pegawai!B:B,Pegawai!C:C),"")</f>
        <v/>
      </c>
      <c r="AG9" t="str">
        <f>_xlfn.IFNA(_xlfn.XLOOKUP(H9,Pegawai!B:B,Pegawai!D:D),"")</f>
        <v/>
      </c>
      <c r="AH9" t="str">
        <f>Nominatif!$A$2</f>
        <v>Kegiatan Uji Tampilan Laman UKBI</v>
      </c>
      <c r="AI9" t="str">
        <f t="shared" si="3"/>
        <v>00 Januari 1900--00 Januari 1900</v>
      </c>
      <c r="AJ9" t="str">
        <f>Nominatif!$A$3</f>
        <v>Swiss-Belinn Manyar Surabaya, Jalan Manyar Kertoarjo No. 100, Manyar Sabrangan, Mulyorejo, Kota Surabaya, Jawa Timur</v>
      </c>
    </row>
    <row r="10" spans="1:36" ht="15" customHeight="1">
      <c r="A10" t="str">
        <f>Nominatif!$Q$4</f>
        <v>2022.QDC.002/051.A/524111</v>
      </c>
      <c r="B10" s="5" t="str">
        <f>TEXT(Nominatif!Q15,"Rp#.##")</f>
        <v>Rp</v>
      </c>
      <c r="C10" s="24" t="e">
        <f>MASTER!$B$6&amp;" "&amp;D10&amp;" di "&amp;Nominatif!$A$3&amp;" "&amp;MASTER!$B$8</f>
        <v>#VALUE!</v>
      </c>
      <c r="D10" t="e">
        <f t="shared" si="1"/>
        <v>#VALUE!</v>
      </c>
      <c r="E10" t="str">
        <f>MASTER!$B$1</f>
        <v>0933/I3/BS.00.01/2024</v>
      </c>
      <c r="F10" t="str">
        <f>TEXT(MASTER!$B$2,"dd Mmmm yyyy")</f>
        <v>30 April 2024</v>
      </c>
      <c r="G10" t="e">
        <f t="shared" si="0"/>
        <v>#VALUE!</v>
      </c>
      <c r="H10">
        <f>Nominatif!B15</f>
        <v>0</v>
      </c>
      <c r="I10">
        <f>Nominatif!C15</f>
        <v>0</v>
      </c>
      <c r="J10" t="str">
        <f>IF(Nominatif!S15="","Pesawat","Kendaraan Umum")</f>
        <v>Pesawat</v>
      </c>
      <c r="K10">
        <f>Nominatif!D15</f>
        <v>0</v>
      </c>
      <c r="L10">
        <f>Nominatif!E15</f>
        <v>0</v>
      </c>
      <c r="M10" s="5" t="str">
        <f>TEXT(Nominatif!H15,"Rp#.##")</f>
        <v>Rp</v>
      </c>
      <c r="N10">
        <f>Nominatif!K15</f>
        <v>0</v>
      </c>
      <c r="O10" s="5" t="str">
        <f>TEXT(Nominatif!L15,"Rp#.##")</f>
        <v>Rp</v>
      </c>
      <c r="P10" s="5" t="str">
        <f>TEXT(Nominatif!M15,"Rp#.##")</f>
        <v>Rp</v>
      </c>
      <c r="Q10" s="5">
        <f>Nominatif!N15</f>
        <v>0</v>
      </c>
      <c r="R10" s="5" t="str">
        <f>TEXT(Nominatif!O15,"Rp#.##")</f>
        <v>Rp</v>
      </c>
      <c r="S10" s="5" t="str">
        <f>TEXT(Nominatif!P15,"Rp#.##")</f>
        <v>Rp</v>
      </c>
      <c r="T10" s="5" t="str">
        <f>TEXT(Nominatif!I15,"Rp#.##")</f>
        <v>Rp</v>
      </c>
      <c r="U10" t="str">
        <f>TEXT(Nominatif!J15,"Rp#.##")</f>
        <v>Rp</v>
      </c>
      <c r="V10" t="str">
        <f>MASTER!$B$3</f>
        <v>0926/I3/BS.00.01/2024</v>
      </c>
      <c r="W10" s="6" t="str">
        <f>TEXT(Nominatif!F15,"dd Mmmm yyyy")</f>
        <v>00 Januari 1900</v>
      </c>
      <c r="X10" t="str">
        <f>MASTER!$B$5</f>
        <v>Akik Takjudin</v>
      </c>
      <c r="Y10" t="str">
        <f>MASTER!$B$7</f>
        <v>197507122006041001</v>
      </c>
      <c r="Z10" t="e">
        <f>"Melaksanakan "&amp;Nominatif!$A$2&amp;" pada tanggal "&amp;D10&amp;" di "&amp;Nominatif!$A$3</f>
        <v>#VALUE!</v>
      </c>
      <c r="AA10" s="6" t="str">
        <f>TEXT(Nominatif!F15,"dd Mmmm yyyy")</f>
        <v>00 Januari 1900</v>
      </c>
      <c r="AB10" s="6" t="str">
        <f>TEXT(Nominatif!G15,"dd Mmmm yyyy")</f>
        <v>00 Januari 1900</v>
      </c>
      <c r="AC10" t="str">
        <f>MASTER!$B$4</f>
        <v>perjalanan dinas</v>
      </c>
      <c r="AD10" t="str">
        <f t="shared" si="2"/>
        <v>Angkutan Udara</v>
      </c>
      <c r="AE10" t="str">
        <f>_xlfn.IFNA(_xlfn.XLOOKUP(H10,Pegawai!B:B,Pegawai!E:E),"")</f>
        <v/>
      </c>
      <c r="AF10" t="str">
        <f>_xlfn.IFNA(_xlfn.XLOOKUP(H10,Pegawai!B:B,Pegawai!C:C),"")</f>
        <v/>
      </c>
      <c r="AG10" t="str">
        <f>_xlfn.IFNA(_xlfn.XLOOKUP(H10,Pegawai!B:B,Pegawai!D:D),"")</f>
        <v/>
      </c>
      <c r="AH10" t="str">
        <f>Nominatif!$A$2</f>
        <v>Kegiatan Uji Tampilan Laman UKBI</v>
      </c>
      <c r="AI10" t="str">
        <f t="shared" si="3"/>
        <v>00 Januari 1900--00 Januari 1900</v>
      </c>
      <c r="AJ10" t="str">
        <f>Nominatif!$A$3</f>
        <v>Swiss-Belinn Manyar Surabaya, Jalan Manyar Kertoarjo No. 100, Manyar Sabrangan, Mulyorejo, Kota Surabaya, Jawa Timur</v>
      </c>
    </row>
    <row r="11" spans="1:36" ht="15" customHeight="1">
      <c r="A11" t="str">
        <f>Nominatif!$Q$4</f>
        <v>2022.QDC.002/051.A/524111</v>
      </c>
      <c r="B11" s="5" t="str">
        <f>TEXT(Nominatif!Q16,"Rp#.##")</f>
        <v>Rp</v>
      </c>
      <c r="C11" s="24" t="e">
        <f>MASTER!$B$6&amp;" "&amp;D11&amp;" di "&amp;Nominatif!$A$3&amp;" "&amp;MASTER!$B$8</f>
        <v>#VALUE!</v>
      </c>
      <c r="D11" t="e">
        <f t="shared" si="1"/>
        <v>#VALUE!</v>
      </c>
      <c r="E11" t="str">
        <f>MASTER!$B$1</f>
        <v>0933/I3/BS.00.01/2024</v>
      </c>
      <c r="F11" t="str">
        <f>TEXT(MASTER!$B$2,"dd Mmmm yyyy")</f>
        <v>30 April 2024</v>
      </c>
      <c r="G11" t="e">
        <f t="shared" si="0"/>
        <v>#VALUE!</v>
      </c>
      <c r="H11">
        <f>Nominatif!B16</f>
        <v>0</v>
      </c>
      <c r="I11">
        <f>Nominatif!C16</f>
        <v>0</v>
      </c>
      <c r="J11" t="str">
        <f>IF(Nominatif!S16="","Pesawat","Kendaraan Umum")</f>
        <v>Pesawat</v>
      </c>
      <c r="K11">
        <f>Nominatif!D16</f>
        <v>0</v>
      </c>
      <c r="L11">
        <f>Nominatif!E16</f>
        <v>0</v>
      </c>
      <c r="M11" s="5" t="str">
        <f>TEXT(Nominatif!H16,"Rp#.##")</f>
        <v>Rp</v>
      </c>
      <c r="N11">
        <f>Nominatif!K16</f>
        <v>0</v>
      </c>
      <c r="O11" s="5" t="str">
        <f>TEXT(Nominatif!L16,"Rp#.##")</f>
        <v>Rp</v>
      </c>
      <c r="P11" s="5" t="str">
        <f>TEXT(Nominatif!M16,"Rp#.##")</f>
        <v>Rp</v>
      </c>
      <c r="Q11" s="5">
        <f>Nominatif!N16</f>
        <v>0</v>
      </c>
      <c r="R11" s="5" t="str">
        <f>TEXT(Nominatif!O16,"Rp#.##")</f>
        <v>Rp</v>
      </c>
      <c r="S11" s="5" t="str">
        <f>TEXT(Nominatif!P16,"Rp#.##")</f>
        <v>Rp</v>
      </c>
      <c r="T11" s="5" t="str">
        <f>TEXT(Nominatif!I16,"Rp#.##")</f>
        <v>Rp</v>
      </c>
      <c r="U11" t="str">
        <f>TEXT(Nominatif!J16,"Rp#.##")</f>
        <v>Rp</v>
      </c>
      <c r="V11" t="str">
        <f>MASTER!$B$3</f>
        <v>0926/I3/BS.00.01/2024</v>
      </c>
      <c r="W11" s="6" t="str">
        <f>TEXT(Nominatif!F16,"dd Mmmm yyyy")</f>
        <v>00 Januari 1900</v>
      </c>
      <c r="X11" t="str">
        <f>MASTER!$B$5</f>
        <v>Akik Takjudin</v>
      </c>
      <c r="Y11" t="str">
        <f>MASTER!$B$7</f>
        <v>197507122006041001</v>
      </c>
      <c r="Z11" t="e">
        <f>"Melaksanakan "&amp;Nominatif!$A$2&amp;" pada tanggal "&amp;D11&amp;" di "&amp;Nominatif!$A$3</f>
        <v>#VALUE!</v>
      </c>
      <c r="AA11" s="6" t="str">
        <f>TEXT(Nominatif!F16,"dd Mmmm yyyy")</f>
        <v>00 Januari 1900</v>
      </c>
      <c r="AB11" s="6" t="str">
        <f>TEXT(Nominatif!G16,"dd Mmmm yyyy")</f>
        <v>00 Januari 1900</v>
      </c>
      <c r="AC11" t="str">
        <f>MASTER!$B$4</f>
        <v>perjalanan dinas</v>
      </c>
      <c r="AD11" t="str">
        <f t="shared" si="2"/>
        <v>Angkutan Udara</v>
      </c>
      <c r="AE11" t="str">
        <f>_xlfn.IFNA(_xlfn.XLOOKUP(H11,Pegawai!B:B,Pegawai!E:E),"")</f>
        <v/>
      </c>
      <c r="AF11" t="str">
        <f>_xlfn.IFNA(_xlfn.XLOOKUP(H11,Pegawai!B:B,Pegawai!C:C),"")</f>
        <v/>
      </c>
      <c r="AG11" t="str">
        <f>_xlfn.IFNA(_xlfn.XLOOKUP(H11,Pegawai!B:B,Pegawai!D:D),"")</f>
        <v/>
      </c>
      <c r="AH11" t="str">
        <f>Nominatif!$A$2</f>
        <v>Kegiatan Uji Tampilan Laman UKBI</v>
      </c>
      <c r="AI11" t="str">
        <f t="shared" si="3"/>
        <v>00 Januari 1900--00 Januari 1900</v>
      </c>
      <c r="AJ11" t="str">
        <f>Nominatif!$A$3</f>
        <v>Swiss-Belinn Manyar Surabaya, Jalan Manyar Kertoarjo No. 100, Manyar Sabrangan, Mulyorejo, Kota Surabaya, Jawa Timur</v>
      </c>
    </row>
    <row r="12" spans="1:36" ht="15" customHeight="1">
      <c r="A12" t="str">
        <f>Nominatif!$Q$4</f>
        <v>2022.QDC.002/051.A/524111</v>
      </c>
      <c r="B12" s="5" t="str">
        <f>TEXT(Nominatif!Q17,"Rp#.##")</f>
        <v>Rp</v>
      </c>
      <c r="C12" s="24" t="e">
        <f>MASTER!$B$6&amp;" "&amp;D12&amp;" di "&amp;Nominatif!$A$3&amp;" "&amp;MASTER!$B$8</f>
        <v>#VALUE!</v>
      </c>
      <c r="D12" t="e">
        <f t="shared" si="1"/>
        <v>#VALUE!</v>
      </c>
      <c r="E12" t="str">
        <f>MASTER!$B$1</f>
        <v>0933/I3/BS.00.01/2024</v>
      </c>
      <c r="F12" t="str">
        <f>TEXT(MASTER!$B$2,"dd Mmmm yyyy")</f>
        <v>30 April 2024</v>
      </c>
      <c r="G12" t="e">
        <f t="shared" si="0"/>
        <v>#VALUE!</v>
      </c>
      <c r="H12">
        <f>Nominatif!B17</f>
        <v>0</v>
      </c>
      <c r="I12">
        <f>Nominatif!C17</f>
        <v>0</v>
      </c>
      <c r="J12" t="str">
        <f>IF(Nominatif!S17="","Pesawat","Kendaraan Umum")</f>
        <v>Pesawat</v>
      </c>
      <c r="K12">
        <f>Nominatif!D17</f>
        <v>0</v>
      </c>
      <c r="L12">
        <f>Nominatif!E17</f>
        <v>0</v>
      </c>
      <c r="M12" s="5" t="str">
        <f>TEXT(Nominatif!H17,"Rp#.##")</f>
        <v>Rp</v>
      </c>
      <c r="N12">
        <f>Nominatif!K17</f>
        <v>0</v>
      </c>
      <c r="O12" s="5" t="str">
        <f>TEXT(Nominatif!L17,"Rp#.##")</f>
        <v>Rp</v>
      </c>
      <c r="P12" s="5" t="str">
        <f>TEXT(Nominatif!M17,"Rp#.##")</f>
        <v>Rp</v>
      </c>
      <c r="Q12" s="5">
        <f>Nominatif!N17</f>
        <v>0</v>
      </c>
      <c r="R12" s="5" t="str">
        <f>TEXT(Nominatif!O17,"Rp#.##")</f>
        <v>Rp</v>
      </c>
      <c r="S12" s="5" t="str">
        <f>TEXT(Nominatif!P17,"Rp#.##")</f>
        <v>Rp</v>
      </c>
      <c r="T12" s="5" t="str">
        <f>TEXT(Nominatif!I17,"Rp#.##")</f>
        <v>Rp</v>
      </c>
      <c r="U12" t="str">
        <f>TEXT(Nominatif!J17,"Rp#.##")</f>
        <v>Rp</v>
      </c>
      <c r="V12" t="str">
        <f>MASTER!$B$3</f>
        <v>0926/I3/BS.00.01/2024</v>
      </c>
      <c r="W12" s="6" t="str">
        <f>TEXT(Nominatif!F17,"dd Mmmm yyyy")</f>
        <v>00 Januari 1900</v>
      </c>
      <c r="X12" t="str">
        <f>MASTER!$B$5</f>
        <v>Akik Takjudin</v>
      </c>
      <c r="Y12" t="str">
        <f>MASTER!$B$7</f>
        <v>197507122006041001</v>
      </c>
      <c r="Z12" t="e">
        <f>"Melaksanakan "&amp;Nominatif!$A$2&amp;" pada tanggal "&amp;D12&amp;" di "&amp;Nominatif!$A$3</f>
        <v>#VALUE!</v>
      </c>
      <c r="AA12" s="6" t="str">
        <f>TEXT(Nominatif!F17,"dd Mmmm yyyy")</f>
        <v>00 Januari 1900</v>
      </c>
      <c r="AB12" s="6" t="str">
        <f>TEXT(Nominatif!G17,"dd Mmmm yyyy")</f>
        <v>00 Januari 1900</v>
      </c>
      <c r="AC12" t="str">
        <f>MASTER!$B$4</f>
        <v>perjalanan dinas</v>
      </c>
      <c r="AD12" t="str">
        <f t="shared" si="2"/>
        <v>Angkutan Udara</v>
      </c>
      <c r="AE12" t="str">
        <f>_xlfn.IFNA(_xlfn.XLOOKUP(H12,Pegawai!B:B,Pegawai!E:E),"")</f>
        <v/>
      </c>
      <c r="AF12" t="str">
        <f>_xlfn.IFNA(_xlfn.XLOOKUP(H12,Pegawai!B:B,Pegawai!C:C),"")</f>
        <v/>
      </c>
      <c r="AG12" t="str">
        <f>_xlfn.IFNA(_xlfn.XLOOKUP(H12,Pegawai!B:B,Pegawai!D:D),"")</f>
        <v/>
      </c>
      <c r="AH12" t="str">
        <f>Nominatif!$A$2</f>
        <v>Kegiatan Uji Tampilan Laman UKBI</v>
      </c>
      <c r="AI12" t="str">
        <f t="shared" si="3"/>
        <v>00 Januari 1900--00 Januari 1900</v>
      </c>
      <c r="AJ12" t="str">
        <f>Nominatif!$A$3</f>
        <v>Swiss-Belinn Manyar Surabaya, Jalan Manyar Kertoarjo No. 100, Manyar Sabrangan, Mulyorejo, Kota Surabaya, Jawa Timur</v>
      </c>
    </row>
    <row r="13" spans="1:36" ht="15" customHeight="1">
      <c r="A13" t="str">
        <f>Nominatif!$Q$4</f>
        <v>2022.QDC.002/051.A/524111</v>
      </c>
      <c r="B13" s="5" t="str">
        <f>TEXT(Nominatif!Q18,"Rp#.##")</f>
        <v>Rp</v>
      </c>
      <c r="C13" s="24" t="e">
        <f>MASTER!$B$6&amp;" "&amp;D13&amp;" di "&amp;Nominatif!$A$3&amp;" "&amp;MASTER!$B$8</f>
        <v>#VALUE!</v>
      </c>
      <c r="D13" t="e">
        <f t="shared" si="1"/>
        <v>#VALUE!</v>
      </c>
      <c r="E13" t="str">
        <f>MASTER!$B$1</f>
        <v>0933/I3/BS.00.01/2024</v>
      </c>
      <c r="F13" t="str">
        <f>TEXT(MASTER!$B$2,"dd Mmmm yyyy")</f>
        <v>30 April 2024</v>
      </c>
      <c r="G13" t="e">
        <f t="shared" si="0"/>
        <v>#VALUE!</v>
      </c>
      <c r="H13">
        <f>Nominatif!B18</f>
        <v>0</v>
      </c>
      <c r="I13">
        <f>Nominatif!C18</f>
        <v>0</v>
      </c>
      <c r="J13" t="str">
        <f>IF(Nominatif!S18="","Pesawat","Kendaraan Umum")</f>
        <v>Pesawat</v>
      </c>
      <c r="K13">
        <f>Nominatif!D18</f>
        <v>0</v>
      </c>
      <c r="L13">
        <f>Nominatif!E18</f>
        <v>0</v>
      </c>
      <c r="M13" s="5" t="str">
        <f>TEXT(Nominatif!H18,"Rp#.##")</f>
        <v>Rp</v>
      </c>
      <c r="N13">
        <f>Nominatif!K18</f>
        <v>0</v>
      </c>
      <c r="O13" s="5" t="str">
        <f>TEXT(Nominatif!L18,"Rp#.##")</f>
        <v>Rp</v>
      </c>
      <c r="P13" s="5" t="str">
        <f>TEXT(Nominatif!M18,"Rp#.##")</f>
        <v>Rp</v>
      </c>
      <c r="Q13" s="5">
        <f>Nominatif!N18</f>
        <v>0</v>
      </c>
      <c r="R13" s="5" t="str">
        <f>TEXT(Nominatif!O18,"Rp#.##")</f>
        <v>Rp</v>
      </c>
      <c r="S13" s="5" t="str">
        <f>TEXT(Nominatif!P18,"Rp#.##")</f>
        <v>Rp</v>
      </c>
      <c r="T13" s="5" t="str">
        <f>TEXT(Nominatif!I18,"Rp#.##")</f>
        <v>Rp</v>
      </c>
      <c r="U13" t="str">
        <f>TEXT(Nominatif!J18,"Rp#.##")</f>
        <v>Rp</v>
      </c>
      <c r="V13" t="str">
        <f>MASTER!$B$3</f>
        <v>0926/I3/BS.00.01/2024</v>
      </c>
      <c r="W13" s="6" t="str">
        <f>TEXT(Nominatif!F18,"dd Mmmm yyyy")</f>
        <v>00 Januari 1900</v>
      </c>
      <c r="X13" t="str">
        <f>MASTER!$B$5</f>
        <v>Akik Takjudin</v>
      </c>
      <c r="Y13" t="str">
        <f>MASTER!$B$7</f>
        <v>197507122006041001</v>
      </c>
      <c r="Z13" t="e">
        <f>"Melaksanakan "&amp;Nominatif!$A$2&amp;" pada tanggal "&amp;D13&amp;" di "&amp;Nominatif!$A$3</f>
        <v>#VALUE!</v>
      </c>
      <c r="AA13" s="6" t="str">
        <f>TEXT(Nominatif!F18,"dd Mmmm yyyy")</f>
        <v>00 Januari 1900</v>
      </c>
      <c r="AB13" s="6" t="str">
        <f>TEXT(Nominatif!G18,"dd Mmmm yyyy")</f>
        <v>00 Januari 1900</v>
      </c>
      <c r="AC13" t="str">
        <f>MASTER!$B$4</f>
        <v>perjalanan dinas</v>
      </c>
      <c r="AD13" t="str">
        <f t="shared" si="2"/>
        <v>Angkutan Udara</v>
      </c>
      <c r="AE13" t="str">
        <f>_xlfn.IFNA(_xlfn.XLOOKUP(H13,Pegawai!B:B,Pegawai!E:E),"")</f>
        <v/>
      </c>
      <c r="AF13" t="str">
        <f>_xlfn.IFNA(_xlfn.XLOOKUP(H13,Pegawai!B:B,Pegawai!C:C),"")</f>
        <v/>
      </c>
      <c r="AG13" t="str">
        <f>_xlfn.IFNA(_xlfn.XLOOKUP(H13,Pegawai!B:B,Pegawai!D:D),"")</f>
        <v/>
      </c>
      <c r="AH13" t="str">
        <f>Nominatif!$A$2</f>
        <v>Kegiatan Uji Tampilan Laman UKBI</v>
      </c>
      <c r="AI13" t="str">
        <f t="shared" si="3"/>
        <v>00 Januari 1900--00 Januari 1900</v>
      </c>
      <c r="AJ13" t="str">
        <f>Nominatif!$A$3</f>
        <v>Swiss-Belinn Manyar Surabaya, Jalan Manyar Kertoarjo No. 100, Manyar Sabrangan, Mulyorejo, Kota Surabaya, Jawa Timur</v>
      </c>
    </row>
    <row r="14" spans="1:36" ht="15" customHeight="1">
      <c r="A14" t="str">
        <f>Nominatif!$Q$4</f>
        <v>2022.QDC.002/051.A/524111</v>
      </c>
      <c r="B14" s="5" t="str">
        <f>TEXT(Nominatif!Q19,"Rp#.##")</f>
        <v>Rp</v>
      </c>
      <c r="C14" s="24" t="e">
        <f>MASTER!$B$6&amp;" "&amp;D14&amp;" di "&amp;Nominatif!$A$3&amp;" "&amp;MASTER!$B$8</f>
        <v>#VALUE!</v>
      </c>
      <c r="D14" t="e">
        <f t="shared" si="1"/>
        <v>#VALUE!</v>
      </c>
      <c r="E14" t="str">
        <f>MASTER!$B$1</f>
        <v>0933/I3/BS.00.01/2024</v>
      </c>
      <c r="F14" t="str">
        <f>TEXT(MASTER!$B$2,"dd Mmmm yyyy")</f>
        <v>30 April 2024</v>
      </c>
      <c r="G14" t="e">
        <f t="shared" si="0"/>
        <v>#VALUE!</v>
      </c>
      <c r="H14">
        <f>Nominatif!B19</f>
        <v>0</v>
      </c>
      <c r="I14">
        <f>Nominatif!C19</f>
        <v>0</v>
      </c>
      <c r="J14" t="str">
        <f>IF(Nominatif!S19="","Pesawat","Kendaraan Umum")</f>
        <v>Pesawat</v>
      </c>
      <c r="K14">
        <f>Nominatif!D19</f>
        <v>0</v>
      </c>
      <c r="L14">
        <f>Nominatif!E19</f>
        <v>0</v>
      </c>
      <c r="M14" s="5" t="str">
        <f>TEXT(Nominatif!H19,"Rp#.##")</f>
        <v>Rp</v>
      </c>
      <c r="N14">
        <f>Nominatif!K19</f>
        <v>0</v>
      </c>
      <c r="O14" s="5" t="str">
        <f>TEXT(Nominatif!L19,"Rp#.##")</f>
        <v>Rp</v>
      </c>
      <c r="P14" s="5" t="str">
        <f>TEXT(Nominatif!M19,"Rp#.##")</f>
        <v>Rp</v>
      </c>
      <c r="Q14" s="5">
        <f>Nominatif!N19</f>
        <v>0</v>
      </c>
      <c r="R14" s="5" t="str">
        <f>TEXT(Nominatif!O19,"Rp#.##")</f>
        <v>Rp</v>
      </c>
      <c r="S14" s="5" t="str">
        <f>TEXT(Nominatif!P19,"Rp#.##")</f>
        <v>Rp</v>
      </c>
      <c r="T14" s="5" t="str">
        <f>TEXT(Nominatif!I19,"Rp#.##")</f>
        <v>Rp</v>
      </c>
      <c r="U14" t="str">
        <f>TEXT(Nominatif!J19,"Rp#.##")</f>
        <v>Rp</v>
      </c>
      <c r="V14" t="str">
        <f>MASTER!$B$3</f>
        <v>0926/I3/BS.00.01/2024</v>
      </c>
      <c r="W14" s="6" t="str">
        <f>TEXT(Nominatif!F19,"dd Mmmm yyyy")</f>
        <v>00 Januari 1900</v>
      </c>
      <c r="X14" t="str">
        <f>MASTER!$B$5</f>
        <v>Akik Takjudin</v>
      </c>
      <c r="Y14" t="str">
        <f>MASTER!$B$7</f>
        <v>197507122006041001</v>
      </c>
      <c r="Z14" t="e">
        <f>"Melaksanakan "&amp;Nominatif!$A$2&amp;" pada tanggal "&amp;D14&amp;" di "&amp;Nominatif!$A$3</f>
        <v>#VALUE!</v>
      </c>
      <c r="AA14" s="6" t="str">
        <f>TEXT(Nominatif!F19,"dd Mmmm yyyy")</f>
        <v>00 Januari 1900</v>
      </c>
      <c r="AB14" s="6" t="str">
        <f>TEXT(Nominatif!G19,"dd Mmmm yyyy")</f>
        <v>00 Januari 1900</v>
      </c>
      <c r="AC14" t="str">
        <f>MASTER!$B$4</f>
        <v>perjalanan dinas</v>
      </c>
      <c r="AD14" t="str">
        <f t="shared" si="2"/>
        <v>Angkutan Udara</v>
      </c>
      <c r="AE14" t="str">
        <f>_xlfn.IFNA(_xlfn.XLOOKUP(H14,Pegawai!B:B,Pegawai!E:E),"")</f>
        <v/>
      </c>
      <c r="AF14" t="str">
        <f>_xlfn.IFNA(_xlfn.XLOOKUP(H14,Pegawai!B:B,Pegawai!C:C),"")</f>
        <v/>
      </c>
      <c r="AG14" t="str">
        <f>_xlfn.IFNA(_xlfn.XLOOKUP(H14,Pegawai!B:B,Pegawai!D:D),"")</f>
        <v/>
      </c>
      <c r="AH14" t="str">
        <f>Nominatif!$A$2</f>
        <v>Kegiatan Uji Tampilan Laman UKBI</v>
      </c>
      <c r="AI14" t="str">
        <f t="shared" si="3"/>
        <v>00 Januari 1900--00 Januari 1900</v>
      </c>
      <c r="AJ14" t="str">
        <f>Nominatif!$A$3</f>
        <v>Swiss-Belinn Manyar Surabaya, Jalan Manyar Kertoarjo No. 100, Manyar Sabrangan, Mulyorejo, Kota Surabaya, Jawa Timur</v>
      </c>
    </row>
    <row r="15" spans="1:36" ht="15" customHeight="1">
      <c r="A15" t="str">
        <f>Nominatif!$Q$4</f>
        <v>2022.QDC.002/051.A/524111</v>
      </c>
      <c r="B15" s="5" t="str">
        <f>TEXT(Nominatif!Q20,"Rp#.##")</f>
        <v>Rp</v>
      </c>
      <c r="C15" s="24" t="e">
        <f>MASTER!$B$6&amp;" "&amp;D15&amp;" di "&amp;Nominatif!$A$3&amp;" "&amp;MASTER!$B$8</f>
        <v>#VALUE!</v>
      </c>
      <c r="D15" t="e">
        <f t="shared" si="1"/>
        <v>#VALUE!</v>
      </c>
      <c r="E15" t="str">
        <f>MASTER!$B$1</f>
        <v>0933/I3/BS.00.01/2024</v>
      </c>
      <c r="F15" t="str">
        <f>TEXT(MASTER!$B$2,"dd Mmmm yyyy")</f>
        <v>30 April 2024</v>
      </c>
      <c r="G15" t="e">
        <f t="shared" si="0"/>
        <v>#VALUE!</v>
      </c>
      <c r="H15">
        <f>Nominatif!B20</f>
        <v>0</v>
      </c>
      <c r="I15">
        <f>Nominatif!C20</f>
        <v>0</v>
      </c>
      <c r="J15" t="str">
        <f>IF(Nominatif!S20="","Pesawat","Kendaraan Umum")</f>
        <v>Pesawat</v>
      </c>
      <c r="K15">
        <f>Nominatif!D20</f>
        <v>0</v>
      </c>
      <c r="L15">
        <f>Nominatif!E20</f>
        <v>0</v>
      </c>
      <c r="M15" s="5" t="str">
        <f>TEXT(Nominatif!H20,"Rp#.##")</f>
        <v>Rp</v>
      </c>
      <c r="N15">
        <f>Nominatif!K20</f>
        <v>0</v>
      </c>
      <c r="O15" s="5" t="str">
        <f>TEXT(Nominatif!L20,"Rp#.##")</f>
        <v>Rp</v>
      </c>
      <c r="P15" s="5" t="str">
        <f>TEXT(Nominatif!M20,"Rp#.##")</f>
        <v>Rp</v>
      </c>
      <c r="Q15" s="5">
        <f>Nominatif!N20</f>
        <v>0</v>
      </c>
      <c r="R15" s="5" t="str">
        <f>TEXT(Nominatif!O20,"Rp#.##")</f>
        <v>Rp</v>
      </c>
      <c r="S15" s="5" t="str">
        <f>TEXT(Nominatif!P20,"Rp#.##")</f>
        <v>Rp</v>
      </c>
      <c r="T15" s="5" t="str">
        <f>TEXT(Nominatif!I20,"Rp#.##")</f>
        <v>Rp</v>
      </c>
      <c r="U15" t="str">
        <f>TEXT(Nominatif!J20,"Rp#.##")</f>
        <v>Rp</v>
      </c>
      <c r="V15" t="str">
        <f>MASTER!$B$3</f>
        <v>0926/I3/BS.00.01/2024</v>
      </c>
      <c r="W15" s="6" t="str">
        <f>TEXT(Nominatif!F20,"dd Mmmm yyyy")</f>
        <v>00 Januari 1900</v>
      </c>
      <c r="X15" t="str">
        <f>MASTER!$B$5</f>
        <v>Akik Takjudin</v>
      </c>
      <c r="Y15" t="str">
        <f>MASTER!$B$7</f>
        <v>197507122006041001</v>
      </c>
      <c r="Z15" t="e">
        <f>"Melaksanakan "&amp;Nominatif!$A$2&amp;" pada tanggal "&amp;D15&amp;" di "&amp;Nominatif!$A$3</f>
        <v>#VALUE!</v>
      </c>
      <c r="AA15" s="6" t="str">
        <f>TEXT(Nominatif!F20,"dd Mmmm yyyy")</f>
        <v>00 Januari 1900</v>
      </c>
      <c r="AB15" s="6" t="str">
        <f>TEXT(Nominatif!G20,"dd Mmmm yyyy")</f>
        <v>00 Januari 1900</v>
      </c>
      <c r="AC15" t="str">
        <f>MASTER!$B$4</f>
        <v>perjalanan dinas</v>
      </c>
      <c r="AD15" t="str">
        <f t="shared" si="2"/>
        <v>Angkutan Udara</v>
      </c>
      <c r="AE15" t="str">
        <f>_xlfn.IFNA(_xlfn.XLOOKUP(H15,Pegawai!B:B,Pegawai!E:E),"")</f>
        <v/>
      </c>
      <c r="AF15" t="str">
        <f>_xlfn.IFNA(_xlfn.XLOOKUP(H15,Pegawai!B:B,Pegawai!C:C),"")</f>
        <v/>
      </c>
      <c r="AG15" t="str">
        <f>_xlfn.IFNA(_xlfn.XLOOKUP(H15,Pegawai!B:B,Pegawai!D:D),"")</f>
        <v/>
      </c>
      <c r="AH15" t="str">
        <f>Nominatif!$A$2</f>
        <v>Kegiatan Uji Tampilan Laman UKBI</v>
      </c>
      <c r="AI15" t="str">
        <f t="shared" si="3"/>
        <v>00 Januari 1900--00 Januari 1900</v>
      </c>
      <c r="AJ15" t="str">
        <f>Nominatif!$A$3</f>
        <v>Swiss-Belinn Manyar Surabaya, Jalan Manyar Kertoarjo No. 100, Manyar Sabrangan, Mulyorejo, Kota Surabaya, Jawa Timur</v>
      </c>
    </row>
    <row r="16" spans="1:36" ht="15" customHeight="1">
      <c r="A16" t="str">
        <f>Nominatif!$Q$4</f>
        <v>2022.QDC.002/051.A/524111</v>
      </c>
      <c r="B16" s="5" t="str">
        <f>TEXT(Nominatif!Q21,"Rp#.##")</f>
        <v>Rp</v>
      </c>
      <c r="C16" s="24" t="e">
        <f>MASTER!$B$6&amp;" "&amp;D16&amp;" di "&amp;Nominatif!$A$3&amp;" "&amp;MASTER!$B$8</f>
        <v>#VALUE!</v>
      </c>
      <c r="D16" t="e">
        <f t="shared" si="1"/>
        <v>#VALUE!</v>
      </c>
      <c r="E16" t="str">
        <f>MASTER!$B$1</f>
        <v>0933/I3/BS.00.01/2024</v>
      </c>
      <c r="F16" t="str">
        <f>TEXT(MASTER!$B$2,"dd Mmmm yyyy")</f>
        <v>30 April 2024</v>
      </c>
      <c r="G16" t="e">
        <f t="shared" si="0"/>
        <v>#VALUE!</v>
      </c>
      <c r="H16">
        <f>Nominatif!B21</f>
        <v>0</v>
      </c>
      <c r="I16">
        <f>Nominatif!C21</f>
        <v>0</v>
      </c>
      <c r="J16" t="str">
        <f>IF(Nominatif!S21="","Pesawat","Kendaraan Umum")</f>
        <v>Pesawat</v>
      </c>
      <c r="K16">
        <f>Nominatif!D21</f>
        <v>0</v>
      </c>
      <c r="L16">
        <f>Nominatif!E21</f>
        <v>0</v>
      </c>
      <c r="M16" s="5" t="str">
        <f>TEXT(Nominatif!H21,"Rp#.##")</f>
        <v>Rp</v>
      </c>
      <c r="N16">
        <f>Nominatif!K21</f>
        <v>0</v>
      </c>
      <c r="O16" s="5" t="str">
        <f>TEXT(Nominatif!L21,"Rp#.##")</f>
        <v>Rp</v>
      </c>
      <c r="P16" s="5" t="str">
        <f>TEXT(Nominatif!M21,"Rp#.##")</f>
        <v>Rp</v>
      </c>
      <c r="Q16" s="5">
        <f>Nominatif!N21</f>
        <v>0</v>
      </c>
      <c r="R16" s="5" t="str">
        <f>TEXT(Nominatif!O21,"Rp#.##")</f>
        <v>Rp</v>
      </c>
      <c r="S16" s="5" t="str">
        <f>TEXT(Nominatif!P21,"Rp#.##")</f>
        <v>Rp</v>
      </c>
      <c r="T16" s="5" t="str">
        <f>TEXT(Nominatif!I21,"Rp#.##")</f>
        <v>Rp</v>
      </c>
      <c r="U16" t="str">
        <f>TEXT(Nominatif!J21,"Rp#.##")</f>
        <v>Rp</v>
      </c>
      <c r="V16" t="str">
        <f>MASTER!$B$3</f>
        <v>0926/I3/BS.00.01/2024</v>
      </c>
      <c r="W16" s="6" t="str">
        <f>TEXT(Nominatif!F21,"dd Mmmm yyyy")</f>
        <v>00 Januari 1900</v>
      </c>
      <c r="X16" t="str">
        <f>MASTER!$B$5</f>
        <v>Akik Takjudin</v>
      </c>
      <c r="Y16" t="str">
        <f>MASTER!$B$7</f>
        <v>197507122006041001</v>
      </c>
      <c r="Z16" t="e">
        <f>"Melaksanakan "&amp;Nominatif!$A$2&amp;" pada tanggal "&amp;D16&amp;" di "&amp;Nominatif!$A$3</f>
        <v>#VALUE!</v>
      </c>
      <c r="AA16" s="6" t="str">
        <f>TEXT(Nominatif!F21,"dd Mmmm yyyy")</f>
        <v>00 Januari 1900</v>
      </c>
      <c r="AB16" s="6" t="str">
        <f>TEXT(Nominatif!G21,"dd Mmmm yyyy")</f>
        <v>00 Januari 1900</v>
      </c>
      <c r="AC16" t="str">
        <f>MASTER!$B$4</f>
        <v>perjalanan dinas</v>
      </c>
      <c r="AD16" t="str">
        <f t="shared" si="2"/>
        <v>Angkutan Udara</v>
      </c>
      <c r="AE16" t="str">
        <f>_xlfn.IFNA(_xlfn.XLOOKUP(H16,Pegawai!B:B,Pegawai!E:E),"")</f>
        <v/>
      </c>
      <c r="AF16" t="str">
        <f>_xlfn.IFNA(_xlfn.XLOOKUP(H16,Pegawai!B:B,Pegawai!C:C),"")</f>
        <v/>
      </c>
      <c r="AG16" t="str">
        <f>_xlfn.IFNA(_xlfn.XLOOKUP(H16,Pegawai!B:B,Pegawai!D:D),"")</f>
        <v/>
      </c>
      <c r="AH16" t="str">
        <f>Nominatif!$A$2</f>
        <v>Kegiatan Uji Tampilan Laman UKBI</v>
      </c>
      <c r="AI16" t="str">
        <f t="shared" si="3"/>
        <v>00 Januari 1900--00 Januari 1900</v>
      </c>
      <c r="AJ16" t="str">
        <f>Nominatif!$A$3</f>
        <v>Swiss-Belinn Manyar Surabaya, Jalan Manyar Kertoarjo No. 100, Manyar Sabrangan, Mulyorejo, Kota Surabaya, Jawa Timur</v>
      </c>
    </row>
    <row r="17" spans="1:36" ht="15" customHeight="1">
      <c r="A17" t="str">
        <f>Nominatif!$Q$4</f>
        <v>2022.QDC.002/051.A/524111</v>
      </c>
      <c r="B17" s="5" t="str">
        <f>TEXT(Nominatif!Q22,"Rp#.##")</f>
        <v>Rp</v>
      </c>
      <c r="C17" s="24" t="e">
        <f>MASTER!$B$6&amp;" "&amp;D17&amp;" di "&amp;Nominatif!$A$3&amp;" "&amp;MASTER!$B$8</f>
        <v>#VALUE!</v>
      </c>
      <c r="D17" t="e">
        <f t="shared" si="1"/>
        <v>#VALUE!</v>
      </c>
      <c r="E17" t="str">
        <f>MASTER!$B$1</f>
        <v>0933/I3/BS.00.01/2024</v>
      </c>
      <c r="F17" t="str">
        <f>TEXT(MASTER!$B$2,"dd Mmmm yyyy")</f>
        <v>30 April 2024</v>
      </c>
      <c r="G17" t="e">
        <f t="shared" si="0"/>
        <v>#VALUE!</v>
      </c>
      <c r="H17">
        <f>Nominatif!B22</f>
        <v>0</v>
      </c>
      <c r="I17">
        <f>Nominatif!C22</f>
        <v>0</v>
      </c>
      <c r="J17" t="str">
        <f>IF(Nominatif!S22="","Pesawat","Kendaraan Umum")</f>
        <v>Pesawat</v>
      </c>
      <c r="K17">
        <f>Nominatif!D22</f>
        <v>0</v>
      </c>
      <c r="L17">
        <f>Nominatif!E22</f>
        <v>0</v>
      </c>
      <c r="M17" s="5" t="str">
        <f>TEXT(Nominatif!H22,"Rp#.##")</f>
        <v>Rp</v>
      </c>
      <c r="N17">
        <f>Nominatif!K22</f>
        <v>0</v>
      </c>
      <c r="O17" s="5" t="str">
        <f>TEXT(Nominatif!L22,"Rp#.##")</f>
        <v>Rp</v>
      </c>
      <c r="P17" s="5" t="str">
        <f>TEXT(Nominatif!M22,"Rp#.##")</f>
        <v>Rp</v>
      </c>
      <c r="Q17" s="5">
        <f>Nominatif!N22</f>
        <v>0</v>
      </c>
      <c r="R17" s="5" t="str">
        <f>TEXT(Nominatif!O22,"Rp#.##")</f>
        <v>Rp</v>
      </c>
      <c r="S17" s="5" t="str">
        <f>TEXT(Nominatif!P22,"Rp#.##")</f>
        <v>Rp</v>
      </c>
      <c r="T17" s="5" t="str">
        <f>TEXT(Nominatif!I22,"Rp#.##")</f>
        <v>Rp</v>
      </c>
      <c r="U17" t="str">
        <f>TEXT(Nominatif!J22,"Rp#.##")</f>
        <v>Rp</v>
      </c>
      <c r="V17" t="str">
        <f>MASTER!$B$3</f>
        <v>0926/I3/BS.00.01/2024</v>
      </c>
      <c r="W17" s="6" t="str">
        <f>TEXT(Nominatif!F22,"dd Mmmm yyyy")</f>
        <v>00 Januari 1900</v>
      </c>
      <c r="X17" t="str">
        <f>MASTER!$B$5</f>
        <v>Akik Takjudin</v>
      </c>
      <c r="Y17" t="str">
        <f>MASTER!$B$7</f>
        <v>197507122006041001</v>
      </c>
      <c r="Z17" t="e">
        <f>"Melaksanakan "&amp;Nominatif!$A$2&amp;" pada tanggal "&amp;D17&amp;" di "&amp;Nominatif!$A$3</f>
        <v>#VALUE!</v>
      </c>
      <c r="AA17" s="6" t="str">
        <f>TEXT(Nominatif!F22,"dd Mmmm yyyy")</f>
        <v>00 Januari 1900</v>
      </c>
      <c r="AB17" s="6" t="str">
        <f>TEXT(Nominatif!G22,"dd Mmmm yyyy")</f>
        <v>00 Januari 1900</v>
      </c>
      <c r="AC17" t="str">
        <f>MASTER!$B$4</f>
        <v>perjalanan dinas</v>
      </c>
      <c r="AD17" t="str">
        <f t="shared" si="2"/>
        <v>Angkutan Udara</v>
      </c>
      <c r="AE17" t="str">
        <f>_xlfn.IFNA(_xlfn.XLOOKUP(H17,Pegawai!B:B,Pegawai!E:E),"")</f>
        <v/>
      </c>
      <c r="AF17" t="str">
        <f>_xlfn.IFNA(_xlfn.XLOOKUP(H17,Pegawai!B:B,Pegawai!C:C),"")</f>
        <v/>
      </c>
      <c r="AG17" t="str">
        <f>_xlfn.IFNA(_xlfn.XLOOKUP(H17,Pegawai!B:B,Pegawai!D:D),"")</f>
        <v/>
      </c>
      <c r="AH17" t="str">
        <f>Nominatif!$A$2</f>
        <v>Kegiatan Uji Tampilan Laman UKBI</v>
      </c>
      <c r="AI17" t="str">
        <f t="shared" si="3"/>
        <v>00 Januari 1900--00 Januari 1900</v>
      </c>
      <c r="AJ17" t="str">
        <f>Nominatif!$A$3</f>
        <v>Swiss-Belinn Manyar Surabaya, Jalan Manyar Kertoarjo No. 100, Manyar Sabrangan, Mulyorejo, Kota Surabaya, Jawa Timur</v>
      </c>
    </row>
    <row r="18" spans="1:36" ht="15" customHeight="1">
      <c r="A18" t="str">
        <f>Nominatif!$Q$4</f>
        <v>2022.QDC.002/051.A/524111</v>
      </c>
      <c r="B18" s="5" t="str">
        <f>TEXT(Nominatif!Q23,"Rp#.##")</f>
        <v>Rp</v>
      </c>
      <c r="C18" s="24" t="e">
        <f>MASTER!$B$6&amp;" "&amp;D18&amp;" di "&amp;Nominatif!$A$3&amp;" "&amp;MASTER!$B$8</f>
        <v>#VALUE!</v>
      </c>
      <c r="D18" t="e">
        <f t="shared" si="1"/>
        <v>#VALUE!</v>
      </c>
      <c r="E18" t="str">
        <f>MASTER!$B$1</f>
        <v>0933/I3/BS.00.01/2024</v>
      </c>
      <c r="F18" t="str">
        <f>TEXT(MASTER!$B$2,"dd Mmmm yyyy")</f>
        <v>30 April 2024</v>
      </c>
      <c r="G18" t="e">
        <f t="shared" si="0"/>
        <v>#VALUE!</v>
      </c>
      <c r="H18">
        <f>Nominatif!B23</f>
        <v>0</v>
      </c>
      <c r="I18">
        <f>Nominatif!C23</f>
        <v>0</v>
      </c>
      <c r="J18" t="str">
        <f>IF(Nominatif!S23="","Pesawat","Kendaraan Umum")</f>
        <v>Pesawat</v>
      </c>
      <c r="K18">
        <f>Nominatif!D23</f>
        <v>0</v>
      </c>
      <c r="L18">
        <f>Nominatif!E23</f>
        <v>0</v>
      </c>
      <c r="M18" s="5" t="str">
        <f>TEXT(Nominatif!H23,"Rp#.##")</f>
        <v>Rp</v>
      </c>
      <c r="N18">
        <f>Nominatif!K23</f>
        <v>0</v>
      </c>
      <c r="O18" s="5" t="str">
        <f>TEXT(Nominatif!L23,"Rp#.##")</f>
        <v>Rp</v>
      </c>
      <c r="P18" s="5" t="str">
        <f>TEXT(Nominatif!M23,"Rp#.##")</f>
        <v>Rp</v>
      </c>
      <c r="Q18" s="5">
        <f>Nominatif!N23</f>
        <v>0</v>
      </c>
      <c r="R18" s="5" t="str">
        <f>TEXT(Nominatif!O23,"Rp#.##")</f>
        <v>Rp</v>
      </c>
      <c r="S18" s="5" t="str">
        <f>TEXT(Nominatif!P23,"Rp#.##")</f>
        <v>Rp</v>
      </c>
      <c r="T18" s="5" t="str">
        <f>TEXT(Nominatif!I23,"Rp#.##")</f>
        <v>Rp</v>
      </c>
      <c r="U18" t="str">
        <f>TEXT(Nominatif!J23,"Rp#.##")</f>
        <v>Rp</v>
      </c>
      <c r="V18" t="str">
        <f>MASTER!$B$3</f>
        <v>0926/I3/BS.00.01/2024</v>
      </c>
      <c r="W18" s="6" t="str">
        <f>TEXT(Nominatif!F23,"dd Mmmm yyyy")</f>
        <v>00 Januari 1900</v>
      </c>
      <c r="X18" t="str">
        <f>MASTER!$B$5</f>
        <v>Akik Takjudin</v>
      </c>
      <c r="Y18" t="str">
        <f>MASTER!$B$7</f>
        <v>197507122006041001</v>
      </c>
      <c r="Z18" t="e">
        <f>"Melaksanakan "&amp;Nominatif!$A$2&amp;" pada tanggal "&amp;D18&amp;" di "&amp;Nominatif!$A$3</f>
        <v>#VALUE!</v>
      </c>
      <c r="AA18" s="6" t="str">
        <f>TEXT(Nominatif!F23,"dd Mmmm yyyy")</f>
        <v>00 Januari 1900</v>
      </c>
      <c r="AB18" s="6" t="str">
        <f>TEXT(Nominatif!G23,"dd Mmmm yyyy")</f>
        <v>00 Januari 1900</v>
      </c>
      <c r="AC18" t="str">
        <f>MASTER!$B$4</f>
        <v>perjalanan dinas</v>
      </c>
      <c r="AD18" t="str">
        <f t="shared" si="2"/>
        <v>Angkutan Udara</v>
      </c>
      <c r="AE18" t="str">
        <f>_xlfn.IFNA(_xlfn.XLOOKUP(H18,Pegawai!B:B,Pegawai!E:E),"")</f>
        <v/>
      </c>
      <c r="AF18" t="str">
        <f>_xlfn.IFNA(_xlfn.XLOOKUP(H18,Pegawai!B:B,Pegawai!C:C),"")</f>
        <v/>
      </c>
      <c r="AG18" t="str">
        <f>_xlfn.IFNA(_xlfn.XLOOKUP(H18,Pegawai!B:B,Pegawai!D:D),"")</f>
        <v/>
      </c>
      <c r="AH18" t="str">
        <f>Nominatif!$A$2</f>
        <v>Kegiatan Uji Tampilan Laman UKBI</v>
      </c>
      <c r="AI18" t="str">
        <f t="shared" si="3"/>
        <v>00 Januari 1900--00 Januari 1900</v>
      </c>
      <c r="AJ18" t="str">
        <f>Nominatif!$A$3</f>
        <v>Swiss-Belinn Manyar Surabaya, Jalan Manyar Kertoarjo No. 100, Manyar Sabrangan, Mulyorejo, Kota Surabaya, Jawa Timur</v>
      </c>
    </row>
    <row r="19" spans="1:36" ht="15" customHeight="1">
      <c r="A19" t="str">
        <f>Nominatif!$Q$4</f>
        <v>2022.QDC.002/051.A/524111</v>
      </c>
      <c r="B19" s="5" t="str">
        <f>TEXT(Nominatif!Q24,"Rp#.##")</f>
        <v>Rp</v>
      </c>
      <c r="C19" s="24" t="e">
        <f>MASTER!$B$6&amp;" "&amp;D19&amp;" di "&amp;Nominatif!$A$3&amp;" "&amp;MASTER!$B$8</f>
        <v>#VALUE!</v>
      </c>
      <c r="D19" t="e">
        <f t="shared" si="1"/>
        <v>#VALUE!</v>
      </c>
      <c r="E19" t="str">
        <f>MASTER!$B$1</f>
        <v>0933/I3/BS.00.01/2024</v>
      </c>
      <c r="F19" t="str">
        <f>TEXT(MASTER!$B$2,"dd Mmmm yyyy")</f>
        <v>30 April 2024</v>
      </c>
      <c r="G19" t="e">
        <f t="shared" si="0"/>
        <v>#VALUE!</v>
      </c>
      <c r="H19">
        <f>Nominatif!B24</f>
        <v>0</v>
      </c>
      <c r="I19">
        <f>Nominatif!C24</f>
        <v>0</v>
      </c>
      <c r="J19" t="str">
        <f>IF(Nominatif!S24="","Pesawat","Kendaraan Umum")</f>
        <v>Pesawat</v>
      </c>
      <c r="K19">
        <f>Nominatif!D24</f>
        <v>0</v>
      </c>
      <c r="L19">
        <f>Nominatif!E24</f>
        <v>0</v>
      </c>
      <c r="M19" s="5" t="str">
        <f>TEXT(Nominatif!H24,"Rp#.##")</f>
        <v>Rp</v>
      </c>
      <c r="N19">
        <f>Nominatif!K24</f>
        <v>0</v>
      </c>
      <c r="O19" s="5" t="str">
        <f>TEXT(Nominatif!L24,"Rp#.##")</f>
        <v>Rp</v>
      </c>
      <c r="P19" s="5" t="str">
        <f>TEXT(Nominatif!M24,"Rp#.##")</f>
        <v>Rp</v>
      </c>
      <c r="Q19" s="5">
        <f>Nominatif!N24</f>
        <v>0</v>
      </c>
      <c r="R19" s="5" t="str">
        <f>TEXT(Nominatif!O24,"Rp#.##")</f>
        <v>Rp</v>
      </c>
      <c r="S19" s="5" t="str">
        <f>TEXT(Nominatif!P24,"Rp#.##")</f>
        <v>Rp</v>
      </c>
      <c r="T19" s="5" t="str">
        <f>TEXT(Nominatif!I24,"Rp#.##")</f>
        <v>Rp</v>
      </c>
      <c r="U19" t="str">
        <f>TEXT(Nominatif!J24,"Rp#.##")</f>
        <v>Rp</v>
      </c>
      <c r="V19" t="str">
        <f>MASTER!$B$3</f>
        <v>0926/I3/BS.00.01/2024</v>
      </c>
      <c r="W19" s="6" t="str">
        <f>TEXT(Nominatif!F24,"dd Mmmm yyyy")</f>
        <v>00 Januari 1900</v>
      </c>
      <c r="X19" t="str">
        <f>MASTER!$B$5</f>
        <v>Akik Takjudin</v>
      </c>
      <c r="Y19" t="str">
        <f>MASTER!$B$7</f>
        <v>197507122006041001</v>
      </c>
      <c r="Z19" t="e">
        <f>"Melaksanakan "&amp;Nominatif!$A$2&amp;" pada tanggal "&amp;D19&amp;" di "&amp;Nominatif!$A$3</f>
        <v>#VALUE!</v>
      </c>
      <c r="AA19" s="6" t="str">
        <f>TEXT(Nominatif!F24,"dd Mmmm yyyy")</f>
        <v>00 Januari 1900</v>
      </c>
      <c r="AB19" s="6" t="str">
        <f>TEXT(Nominatif!G24,"dd Mmmm yyyy")</f>
        <v>00 Januari 1900</v>
      </c>
      <c r="AC19" t="str">
        <f>MASTER!$B$4</f>
        <v>perjalanan dinas</v>
      </c>
      <c r="AD19" t="str">
        <f t="shared" si="2"/>
        <v>Angkutan Udara</v>
      </c>
      <c r="AE19" t="str">
        <f>_xlfn.IFNA(_xlfn.XLOOKUP(H19,Pegawai!B:B,Pegawai!E:E),"")</f>
        <v/>
      </c>
      <c r="AF19" t="str">
        <f>_xlfn.IFNA(_xlfn.XLOOKUP(H19,Pegawai!B:B,Pegawai!C:C),"")</f>
        <v/>
      </c>
      <c r="AG19" t="str">
        <f>_xlfn.IFNA(_xlfn.XLOOKUP(H19,Pegawai!B:B,Pegawai!D:D),"")</f>
        <v/>
      </c>
      <c r="AH19" t="str">
        <f>Nominatif!$A$2</f>
        <v>Kegiatan Uji Tampilan Laman UKBI</v>
      </c>
      <c r="AI19" t="str">
        <f t="shared" si="3"/>
        <v>00 Januari 1900--00 Januari 1900</v>
      </c>
      <c r="AJ19" t="str">
        <f>Nominatif!$A$3</f>
        <v>Swiss-Belinn Manyar Surabaya, Jalan Manyar Kertoarjo No. 100, Manyar Sabrangan, Mulyorejo, Kota Surabaya, Jawa Timur</v>
      </c>
    </row>
    <row r="20" spans="1:36" ht="15" customHeight="1">
      <c r="A20" t="str">
        <f>Nominatif!$Q$4</f>
        <v>2022.QDC.002/051.A/524111</v>
      </c>
      <c r="B20" s="5" t="str">
        <f>TEXT(Nominatif!Q25,"Rp#.##")</f>
        <v>Rp</v>
      </c>
      <c r="C20" s="24" t="e">
        <f>MASTER!$B$6&amp;" "&amp;D20&amp;" di "&amp;Nominatif!$A$3&amp;" "&amp;MASTER!$B$8</f>
        <v>#VALUE!</v>
      </c>
      <c r="D20" t="e">
        <f t="shared" si="1"/>
        <v>#VALUE!</v>
      </c>
      <c r="E20" t="str">
        <f>MASTER!$B$1</f>
        <v>0933/I3/BS.00.01/2024</v>
      </c>
      <c r="F20" t="str">
        <f>TEXT(MASTER!$B$2,"dd Mmmm yyyy")</f>
        <v>30 April 2024</v>
      </c>
      <c r="G20" t="e">
        <f t="shared" si="0"/>
        <v>#VALUE!</v>
      </c>
      <c r="H20">
        <f>Nominatif!B25</f>
        <v>0</v>
      </c>
      <c r="I20">
        <f>Nominatif!C25</f>
        <v>0</v>
      </c>
      <c r="J20" t="str">
        <f>IF(Nominatif!S25="","Pesawat","Kendaraan Umum")</f>
        <v>Pesawat</v>
      </c>
      <c r="K20">
        <f>Nominatif!D25</f>
        <v>0</v>
      </c>
      <c r="L20">
        <f>Nominatif!E25</f>
        <v>0</v>
      </c>
      <c r="M20" s="5" t="str">
        <f>TEXT(Nominatif!H25,"Rp#.##")</f>
        <v>Rp</v>
      </c>
      <c r="N20">
        <f>Nominatif!K25</f>
        <v>0</v>
      </c>
      <c r="O20" s="5" t="str">
        <f>TEXT(Nominatif!L25,"Rp#.##")</f>
        <v>Rp</v>
      </c>
      <c r="P20" s="5" t="str">
        <f>TEXT(Nominatif!M25,"Rp#.##")</f>
        <v>Rp</v>
      </c>
      <c r="Q20" s="5">
        <f>Nominatif!N25</f>
        <v>0</v>
      </c>
      <c r="R20" s="5" t="str">
        <f>TEXT(Nominatif!O25,"Rp#.##")</f>
        <v>Rp</v>
      </c>
      <c r="S20" s="5" t="str">
        <f>TEXT(Nominatif!P25,"Rp#.##")</f>
        <v>Rp</v>
      </c>
      <c r="T20" s="5" t="str">
        <f>TEXT(Nominatif!I25,"Rp#.##")</f>
        <v>Rp</v>
      </c>
      <c r="U20" t="str">
        <f>TEXT(Nominatif!J25,"Rp#.##")</f>
        <v>Rp</v>
      </c>
      <c r="V20" t="str">
        <f>MASTER!$B$3</f>
        <v>0926/I3/BS.00.01/2024</v>
      </c>
      <c r="W20" s="6" t="str">
        <f>TEXT(Nominatif!F25,"dd Mmmm yyyy")</f>
        <v>00 Januari 1900</v>
      </c>
      <c r="X20" t="str">
        <f>MASTER!$B$5</f>
        <v>Akik Takjudin</v>
      </c>
      <c r="Y20" t="str">
        <f>MASTER!$B$7</f>
        <v>197507122006041001</v>
      </c>
      <c r="Z20" t="e">
        <f>"Melaksanakan "&amp;Nominatif!$A$2&amp;" pada tanggal "&amp;D20&amp;" di "&amp;Nominatif!$A$3</f>
        <v>#VALUE!</v>
      </c>
      <c r="AA20" s="6" t="str">
        <f>TEXT(Nominatif!F25,"dd Mmmm yyyy")</f>
        <v>00 Januari 1900</v>
      </c>
      <c r="AB20" s="6" t="str">
        <f>TEXT(Nominatif!G25,"dd Mmmm yyyy")</f>
        <v>00 Januari 1900</v>
      </c>
      <c r="AC20" t="str">
        <f>MASTER!$B$4</f>
        <v>perjalanan dinas</v>
      </c>
      <c r="AD20" t="str">
        <f t="shared" si="2"/>
        <v>Angkutan Udara</v>
      </c>
      <c r="AE20" t="str">
        <f>_xlfn.IFNA(_xlfn.XLOOKUP(H20,Pegawai!B:B,Pegawai!E:E),"")</f>
        <v/>
      </c>
      <c r="AF20" t="str">
        <f>_xlfn.IFNA(_xlfn.XLOOKUP(H20,Pegawai!B:B,Pegawai!C:C),"")</f>
        <v/>
      </c>
      <c r="AG20" t="str">
        <f>_xlfn.IFNA(_xlfn.XLOOKUP(H20,Pegawai!B:B,Pegawai!D:D),"")</f>
        <v/>
      </c>
      <c r="AH20" t="str">
        <f>Nominatif!$A$2</f>
        <v>Kegiatan Uji Tampilan Laman UKBI</v>
      </c>
      <c r="AI20" t="str">
        <f t="shared" si="3"/>
        <v>00 Januari 1900--00 Januari 1900</v>
      </c>
      <c r="AJ20" t="str">
        <f>Nominatif!$A$3</f>
        <v>Swiss-Belinn Manyar Surabaya, Jalan Manyar Kertoarjo No. 100, Manyar Sabrangan, Mulyorejo, Kota Surabaya, Jawa Timur</v>
      </c>
    </row>
    <row r="21" spans="1:36" ht="15" customHeight="1">
      <c r="A21" t="str">
        <f>Nominatif!$Q$4</f>
        <v>2022.QDC.002/051.A/524111</v>
      </c>
      <c r="B21" s="5" t="str">
        <f>TEXT(Nominatif!Q26,"Rp#.##")</f>
        <v>Rp</v>
      </c>
      <c r="C21" s="24" t="e">
        <f>MASTER!$B$6&amp;" "&amp;D21&amp;" di "&amp;Nominatif!$A$3&amp;" "&amp;MASTER!$B$8</f>
        <v>#VALUE!</v>
      </c>
      <c r="D21" t="e">
        <f t="shared" si="1"/>
        <v>#VALUE!</v>
      </c>
      <c r="E21" t="str">
        <f>MASTER!$B$1</f>
        <v>0933/I3/BS.00.01/2024</v>
      </c>
      <c r="F21" t="str">
        <f>TEXT(MASTER!$B$2,"dd Mmmm yyyy")</f>
        <v>30 April 2024</v>
      </c>
      <c r="G21" t="e">
        <f t="shared" si="0"/>
        <v>#VALUE!</v>
      </c>
      <c r="H21">
        <f>Nominatif!B26</f>
        <v>0</v>
      </c>
      <c r="I21">
        <f>Nominatif!C26</f>
        <v>0</v>
      </c>
      <c r="J21" t="str">
        <f>IF(Nominatif!S26="","Pesawat","Kendaraan Umum")</f>
        <v>Pesawat</v>
      </c>
      <c r="K21">
        <f>Nominatif!D26</f>
        <v>0</v>
      </c>
      <c r="L21">
        <f>Nominatif!E26</f>
        <v>0</v>
      </c>
      <c r="M21" s="5" t="str">
        <f>TEXT(Nominatif!H26,"Rp#.##")</f>
        <v>Rp</v>
      </c>
      <c r="N21">
        <f>Nominatif!K26</f>
        <v>0</v>
      </c>
      <c r="O21" s="5" t="str">
        <f>TEXT(Nominatif!L26,"Rp#.##")</f>
        <v>Rp</v>
      </c>
      <c r="P21" s="5" t="str">
        <f>TEXT(Nominatif!M26,"Rp#.##")</f>
        <v>Rp</v>
      </c>
      <c r="Q21" s="5">
        <f>Nominatif!N26</f>
        <v>0</v>
      </c>
      <c r="R21" s="5" t="str">
        <f>TEXT(Nominatif!O26,"Rp#.##")</f>
        <v>Rp</v>
      </c>
      <c r="S21" s="5" t="str">
        <f>TEXT(Nominatif!P26,"Rp#.##")</f>
        <v>Rp</v>
      </c>
      <c r="T21" s="5" t="str">
        <f>TEXT(Nominatif!I26,"Rp#.##")</f>
        <v>Rp</v>
      </c>
      <c r="U21" t="str">
        <f>TEXT(Nominatif!J26,"Rp#.##")</f>
        <v>Rp</v>
      </c>
      <c r="V21" t="str">
        <f>MASTER!$B$3</f>
        <v>0926/I3/BS.00.01/2024</v>
      </c>
      <c r="W21" s="6" t="str">
        <f>TEXT(Nominatif!F26,"dd Mmmm yyyy")</f>
        <v>00 Januari 1900</v>
      </c>
      <c r="X21" t="str">
        <f>MASTER!$B$5</f>
        <v>Akik Takjudin</v>
      </c>
      <c r="Y21" t="str">
        <f>MASTER!$B$7</f>
        <v>197507122006041001</v>
      </c>
      <c r="Z21" t="e">
        <f>"Melaksanakan "&amp;Nominatif!$A$2&amp;" pada tanggal "&amp;D21&amp;" di "&amp;Nominatif!$A$3</f>
        <v>#VALUE!</v>
      </c>
      <c r="AA21" s="6" t="str">
        <f>TEXT(Nominatif!F26,"dd Mmmm yyyy")</f>
        <v>00 Januari 1900</v>
      </c>
      <c r="AB21" s="6" t="str">
        <f>TEXT(Nominatif!G26,"dd Mmmm yyyy")</f>
        <v>00 Januari 1900</v>
      </c>
      <c r="AC21" t="str">
        <f>MASTER!$B$4</f>
        <v>perjalanan dinas</v>
      </c>
      <c r="AD21" t="str">
        <f t="shared" si="2"/>
        <v>Angkutan Udara</v>
      </c>
      <c r="AE21" t="str">
        <f>_xlfn.IFNA(_xlfn.XLOOKUP(H21,Pegawai!B:B,Pegawai!E:E),"")</f>
        <v/>
      </c>
      <c r="AF21" t="str">
        <f>_xlfn.IFNA(_xlfn.XLOOKUP(H21,Pegawai!B:B,Pegawai!C:C),"")</f>
        <v/>
      </c>
      <c r="AG21" t="str">
        <f>_xlfn.IFNA(_xlfn.XLOOKUP(H21,Pegawai!B:B,Pegawai!D:D),"")</f>
        <v/>
      </c>
      <c r="AH21" t="str">
        <f>Nominatif!$A$2</f>
        <v>Kegiatan Uji Tampilan Laman UKBI</v>
      </c>
      <c r="AI21" t="str">
        <f t="shared" si="3"/>
        <v>00 Januari 1900--00 Januari 1900</v>
      </c>
      <c r="AJ21" t="str">
        <f>Nominatif!$A$3</f>
        <v>Swiss-Belinn Manyar Surabaya, Jalan Manyar Kertoarjo No. 100, Manyar Sabrangan, Mulyorejo, Kota Surabaya, Jawa Timur</v>
      </c>
    </row>
    <row r="22" spans="1:36" ht="15" customHeight="1">
      <c r="A22" t="str">
        <f>Nominatif!$Q$4</f>
        <v>2022.QDC.002/051.A/524111</v>
      </c>
      <c r="B22" s="5" t="str">
        <f>TEXT(Nominatif!Q27,"Rp#.##")</f>
        <v>Rp</v>
      </c>
      <c r="C22" s="24" t="e">
        <f>MASTER!$B$6&amp;" "&amp;D22&amp;" di "&amp;Nominatif!$A$3&amp;" "&amp;MASTER!$B$8</f>
        <v>#VALUE!</v>
      </c>
      <c r="D22" t="e">
        <f t="shared" si="1"/>
        <v>#VALUE!</v>
      </c>
      <c r="E22" t="str">
        <f>MASTER!$B$1</f>
        <v>0933/I3/BS.00.01/2024</v>
      </c>
      <c r="F22" t="str">
        <f>TEXT(MASTER!$B$2,"dd Mmmm yyyy")</f>
        <v>30 April 2024</v>
      </c>
      <c r="G22" t="e">
        <f t="shared" si="0"/>
        <v>#VALUE!</v>
      </c>
      <c r="H22">
        <f>Nominatif!B27</f>
        <v>0</v>
      </c>
      <c r="I22">
        <f>Nominatif!C27</f>
        <v>0</v>
      </c>
      <c r="J22" t="str">
        <f>IF(Nominatif!S27="","Pesawat","Kendaraan Umum")</f>
        <v>Pesawat</v>
      </c>
      <c r="K22">
        <f>Nominatif!D27</f>
        <v>0</v>
      </c>
      <c r="L22">
        <f>Nominatif!E27</f>
        <v>0</v>
      </c>
      <c r="M22" s="5" t="str">
        <f>TEXT(Nominatif!H27,"Rp#.##")</f>
        <v>Rp</v>
      </c>
      <c r="N22">
        <f>Nominatif!K27</f>
        <v>0</v>
      </c>
      <c r="O22" s="5" t="str">
        <f>TEXT(Nominatif!L27,"Rp#.##")</f>
        <v>Rp</v>
      </c>
      <c r="P22" s="5" t="str">
        <f>TEXT(Nominatif!M27,"Rp#.##")</f>
        <v>Rp</v>
      </c>
      <c r="Q22" s="5">
        <f>Nominatif!N27</f>
        <v>0</v>
      </c>
      <c r="R22" s="5" t="str">
        <f>TEXT(Nominatif!O27,"Rp#.##")</f>
        <v>Rp</v>
      </c>
      <c r="S22" s="5" t="str">
        <f>TEXT(Nominatif!P27,"Rp#.##")</f>
        <v>Rp</v>
      </c>
      <c r="T22" s="5" t="str">
        <f>TEXT(Nominatif!I27,"Rp#.##")</f>
        <v>Rp</v>
      </c>
      <c r="U22" t="str">
        <f>TEXT(Nominatif!J27,"Rp#.##")</f>
        <v>Rp</v>
      </c>
      <c r="V22" t="str">
        <f>MASTER!$B$3</f>
        <v>0926/I3/BS.00.01/2024</v>
      </c>
      <c r="W22" s="6" t="str">
        <f>TEXT(Nominatif!F27,"dd Mmmm yyyy")</f>
        <v>00 Januari 1900</v>
      </c>
      <c r="X22" t="str">
        <f>MASTER!$B$5</f>
        <v>Akik Takjudin</v>
      </c>
      <c r="Y22" t="str">
        <f>MASTER!$B$7</f>
        <v>197507122006041001</v>
      </c>
      <c r="Z22" t="e">
        <f>"Melaksanakan "&amp;Nominatif!$A$2&amp;" pada tanggal "&amp;D22&amp;" di "&amp;Nominatif!$A$3</f>
        <v>#VALUE!</v>
      </c>
      <c r="AA22" s="6" t="str">
        <f>TEXT(Nominatif!F27,"dd Mmmm yyyy")</f>
        <v>00 Januari 1900</v>
      </c>
      <c r="AB22" s="6" t="str">
        <f>TEXT(Nominatif!G27,"dd Mmmm yyyy")</f>
        <v>00 Januari 1900</v>
      </c>
      <c r="AC22" t="str">
        <f>MASTER!$B$4</f>
        <v>perjalanan dinas</v>
      </c>
      <c r="AD22" t="str">
        <f t="shared" si="2"/>
        <v>Angkutan Udara</v>
      </c>
      <c r="AE22" t="str">
        <f>_xlfn.IFNA(_xlfn.XLOOKUP(H22,Pegawai!B:B,Pegawai!E:E),"")</f>
        <v/>
      </c>
      <c r="AF22" t="str">
        <f>_xlfn.IFNA(_xlfn.XLOOKUP(H22,Pegawai!B:B,Pegawai!C:C),"")</f>
        <v/>
      </c>
      <c r="AG22" t="str">
        <f>_xlfn.IFNA(_xlfn.XLOOKUP(H22,Pegawai!B:B,Pegawai!D:D),"")</f>
        <v/>
      </c>
      <c r="AH22" t="str">
        <f>Nominatif!$A$2</f>
        <v>Kegiatan Uji Tampilan Laman UKBI</v>
      </c>
      <c r="AI22" t="str">
        <f t="shared" si="3"/>
        <v>00 Januari 1900--00 Januari 1900</v>
      </c>
      <c r="AJ22" t="str">
        <f>Nominatif!$A$3</f>
        <v>Swiss-Belinn Manyar Surabaya, Jalan Manyar Kertoarjo No. 100, Manyar Sabrangan, Mulyorejo, Kota Surabaya, Jawa Timur</v>
      </c>
    </row>
    <row r="23" spans="1:36" ht="15" customHeight="1">
      <c r="A23" t="str">
        <f>Nominatif!$Q$4</f>
        <v>2022.QDC.002/051.A/524111</v>
      </c>
      <c r="B23" s="5" t="str">
        <f>TEXT(Nominatif!Q28,"Rp#.##")</f>
        <v>Rp</v>
      </c>
      <c r="C23" s="24" t="e">
        <f>MASTER!$B$6&amp;" "&amp;D23&amp;" di "&amp;Nominatif!$A$3&amp;" "&amp;MASTER!$B$8</f>
        <v>#VALUE!</v>
      </c>
      <c r="D23" t="e">
        <f t="shared" si="1"/>
        <v>#VALUE!</v>
      </c>
      <c r="E23" t="str">
        <f>MASTER!$B$1</f>
        <v>0933/I3/BS.00.01/2024</v>
      </c>
      <c r="F23" t="str">
        <f>TEXT(MASTER!$B$2,"dd Mmmm yyyy")</f>
        <v>30 April 2024</v>
      </c>
      <c r="G23" t="e">
        <f t="shared" si="0"/>
        <v>#VALUE!</v>
      </c>
      <c r="H23">
        <f>Nominatif!B28</f>
        <v>0</v>
      </c>
      <c r="I23">
        <f>Nominatif!C28</f>
        <v>0</v>
      </c>
      <c r="J23" t="str">
        <f>IF(Nominatif!S28="","Pesawat","Kendaraan Umum")</f>
        <v>Pesawat</v>
      </c>
      <c r="K23">
        <f>Nominatif!D28</f>
        <v>0</v>
      </c>
      <c r="L23">
        <f>Nominatif!E28</f>
        <v>0</v>
      </c>
      <c r="M23" s="5" t="str">
        <f>TEXT(Nominatif!H28,"Rp#.##")</f>
        <v>Rp</v>
      </c>
      <c r="N23">
        <f>Nominatif!K28</f>
        <v>0</v>
      </c>
      <c r="O23" s="5" t="str">
        <f>TEXT(Nominatif!L28,"Rp#.##")</f>
        <v>Rp</v>
      </c>
      <c r="P23" s="5" t="str">
        <f>TEXT(Nominatif!M28,"Rp#.##")</f>
        <v>Rp</v>
      </c>
      <c r="Q23" s="5">
        <f>Nominatif!N28</f>
        <v>0</v>
      </c>
      <c r="R23" s="5" t="str">
        <f>TEXT(Nominatif!O28,"Rp#.##")</f>
        <v>Rp</v>
      </c>
      <c r="S23" s="5" t="str">
        <f>TEXT(Nominatif!P28,"Rp#.##")</f>
        <v>Rp</v>
      </c>
      <c r="T23" s="5" t="str">
        <f>TEXT(Nominatif!I28,"Rp#.##")</f>
        <v>Rp</v>
      </c>
      <c r="U23" t="str">
        <f>TEXT(Nominatif!J28,"Rp#.##")</f>
        <v>Rp</v>
      </c>
      <c r="V23" t="str">
        <f>MASTER!$B$3</f>
        <v>0926/I3/BS.00.01/2024</v>
      </c>
      <c r="W23" s="6" t="str">
        <f>TEXT(Nominatif!F28,"dd Mmmm yyyy")</f>
        <v>00 Januari 1900</v>
      </c>
      <c r="X23" t="str">
        <f>MASTER!$B$5</f>
        <v>Akik Takjudin</v>
      </c>
      <c r="Y23" t="str">
        <f>MASTER!$B$7</f>
        <v>197507122006041001</v>
      </c>
      <c r="Z23" t="e">
        <f>"Melaksanakan "&amp;Nominatif!$A$2&amp;" pada tanggal "&amp;D23&amp;" di "&amp;Nominatif!$A$3</f>
        <v>#VALUE!</v>
      </c>
      <c r="AA23" s="6" t="str">
        <f>TEXT(Nominatif!F28,"dd Mmmm yyyy")</f>
        <v>00 Januari 1900</v>
      </c>
      <c r="AB23" s="6" t="str">
        <f>TEXT(Nominatif!G28,"dd Mmmm yyyy")</f>
        <v>00 Januari 1900</v>
      </c>
      <c r="AC23" t="str">
        <f>MASTER!$B$4</f>
        <v>perjalanan dinas</v>
      </c>
      <c r="AD23" t="str">
        <f t="shared" si="2"/>
        <v>Angkutan Udara</v>
      </c>
      <c r="AE23" t="str">
        <f>_xlfn.IFNA(_xlfn.XLOOKUP(H23,Pegawai!B:B,Pegawai!E:E),"")</f>
        <v/>
      </c>
      <c r="AF23" t="str">
        <f>_xlfn.IFNA(_xlfn.XLOOKUP(H23,Pegawai!B:B,Pegawai!C:C),"")</f>
        <v/>
      </c>
      <c r="AG23" t="str">
        <f>_xlfn.IFNA(_xlfn.XLOOKUP(H23,Pegawai!B:B,Pegawai!D:D),"")</f>
        <v/>
      </c>
      <c r="AH23" t="str">
        <f>Nominatif!$A$2</f>
        <v>Kegiatan Uji Tampilan Laman UKBI</v>
      </c>
      <c r="AI23" t="str">
        <f t="shared" si="3"/>
        <v>00 Januari 1900--00 Januari 1900</v>
      </c>
      <c r="AJ23" t="str">
        <f>Nominatif!$A$3</f>
        <v>Swiss-Belinn Manyar Surabaya, Jalan Manyar Kertoarjo No. 100, Manyar Sabrangan, Mulyorejo, Kota Surabaya, Jawa Timur</v>
      </c>
    </row>
    <row r="24" spans="1:36" ht="15" customHeight="1">
      <c r="A24" t="str">
        <f>Nominatif!$Q$4</f>
        <v>2022.QDC.002/051.A/524111</v>
      </c>
      <c r="B24" s="5" t="str">
        <f>TEXT(Nominatif!Q29,"Rp#.##")</f>
        <v>Rp</v>
      </c>
      <c r="C24" s="24" t="e">
        <f>MASTER!$B$6&amp;" "&amp;D24&amp;" di "&amp;Nominatif!$A$3&amp;" "&amp;MASTER!$B$8</f>
        <v>#VALUE!</v>
      </c>
      <c r="D24" t="e">
        <f t="shared" si="1"/>
        <v>#VALUE!</v>
      </c>
      <c r="E24" t="str">
        <f>MASTER!$B$1</f>
        <v>0933/I3/BS.00.01/2024</v>
      </c>
      <c r="F24" t="str">
        <f>TEXT(MASTER!$B$2,"dd Mmmm yyyy")</f>
        <v>30 April 2024</v>
      </c>
      <c r="G24" t="e">
        <f t="shared" si="0"/>
        <v>#VALUE!</v>
      </c>
      <c r="H24">
        <f>Nominatif!B29</f>
        <v>0</v>
      </c>
      <c r="I24">
        <f>Nominatif!C29</f>
        <v>0</v>
      </c>
      <c r="J24" t="str">
        <f>IF(Nominatif!S29="","Pesawat","Kendaraan Umum")</f>
        <v>Pesawat</v>
      </c>
      <c r="K24">
        <f>Nominatif!D29</f>
        <v>0</v>
      </c>
      <c r="L24">
        <f>Nominatif!E29</f>
        <v>0</v>
      </c>
      <c r="M24" s="5" t="str">
        <f>TEXT(Nominatif!H29,"Rp#.##")</f>
        <v>Rp</v>
      </c>
      <c r="N24">
        <f>Nominatif!K29</f>
        <v>0</v>
      </c>
      <c r="O24" s="5" t="str">
        <f>TEXT(Nominatif!L29,"Rp#.##")</f>
        <v>Rp</v>
      </c>
      <c r="P24" s="5" t="str">
        <f>TEXT(Nominatif!M29,"Rp#.##")</f>
        <v>Rp</v>
      </c>
      <c r="Q24" s="5">
        <f>Nominatif!N29</f>
        <v>0</v>
      </c>
      <c r="R24" s="5" t="str">
        <f>TEXT(Nominatif!O29,"Rp#.##")</f>
        <v>Rp</v>
      </c>
      <c r="S24" s="5" t="str">
        <f>TEXT(Nominatif!P29,"Rp#.##")</f>
        <v>Rp</v>
      </c>
      <c r="T24" s="5" t="str">
        <f>TEXT(Nominatif!I29,"Rp#.##")</f>
        <v>Rp</v>
      </c>
      <c r="U24" t="str">
        <f>TEXT(Nominatif!J29,"Rp#.##")</f>
        <v>Rp</v>
      </c>
      <c r="V24" t="str">
        <f>MASTER!$B$3</f>
        <v>0926/I3/BS.00.01/2024</v>
      </c>
      <c r="W24" s="6" t="str">
        <f>TEXT(Nominatif!F29,"dd Mmmm yyyy")</f>
        <v>00 Januari 1900</v>
      </c>
      <c r="X24" t="str">
        <f>MASTER!$B$5</f>
        <v>Akik Takjudin</v>
      </c>
      <c r="Y24" t="str">
        <f>MASTER!$B$7</f>
        <v>197507122006041001</v>
      </c>
      <c r="Z24" t="e">
        <f>"Melaksanakan "&amp;Nominatif!$A$2&amp;" pada tanggal "&amp;D24&amp;" di "&amp;Nominatif!$A$3</f>
        <v>#VALUE!</v>
      </c>
      <c r="AA24" s="6" t="str">
        <f>TEXT(Nominatif!F29,"dd Mmmm yyyy")</f>
        <v>00 Januari 1900</v>
      </c>
      <c r="AB24" s="6" t="str">
        <f>TEXT(Nominatif!G29,"dd Mmmm yyyy")</f>
        <v>00 Januari 1900</v>
      </c>
      <c r="AC24" t="str">
        <f>MASTER!$B$4</f>
        <v>perjalanan dinas</v>
      </c>
      <c r="AD24" t="str">
        <f t="shared" si="2"/>
        <v>Angkutan Udara</v>
      </c>
      <c r="AE24" t="str">
        <f>_xlfn.IFNA(_xlfn.XLOOKUP(H24,Pegawai!B:B,Pegawai!E:E),"")</f>
        <v/>
      </c>
      <c r="AF24" t="str">
        <f>_xlfn.IFNA(_xlfn.XLOOKUP(H24,Pegawai!B:B,Pegawai!C:C),"")</f>
        <v/>
      </c>
      <c r="AG24" t="str">
        <f>_xlfn.IFNA(_xlfn.XLOOKUP(H24,Pegawai!B:B,Pegawai!D:D),"")</f>
        <v/>
      </c>
      <c r="AH24" t="str">
        <f>Nominatif!$A$2</f>
        <v>Kegiatan Uji Tampilan Laman UKBI</v>
      </c>
      <c r="AI24" t="str">
        <f t="shared" si="3"/>
        <v>00 Januari 1900--00 Januari 1900</v>
      </c>
      <c r="AJ24" t="str">
        <f>Nominatif!$A$3</f>
        <v>Swiss-Belinn Manyar Surabaya, Jalan Manyar Kertoarjo No. 100, Manyar Sabrangan, Mulyorejo, Kota Surabaya, Jawa Timur</v>
      </c>
    </row>
    <row r="25" spans="1:36" ht="15" customHeight="1">
      <c r="A25" t="str">
        <f>Nominatif!$Q$4</f>
        <v>2022.QDC.002/051.A/524111</v>
      </c>
      <c r="B25" s="5" t="str">
        <f>TEXT(Nominatif!Q30,"Rp#.##")</f>
        <v>Rp</v>
      </c>
      <c r="C25" s="24" t="e">
        <f>MASTER!$B$6&amp;" "&amp;D25&amp;" di "&amp;Nominatif!$A$3&amp;" "&amp;MASTER!$B$8</f>
        <v>#VALUE!</v>
      </c>
      <c r="D25" t="e">
        <f t="shared" si="1"/>
        <v>#VALUE!</v>
      </c>
      <c r="E25" t="str">
        <f>MASTER!$B$1</f>
        <v>0933/I3/BS.00.01/2024</v>
      </c>
      <c r="F25" t="str">
        <f>TEXT(MASTER!$B$2,"dd Mmmm yyyy")</f>
        <v>30 April 2024</v>
      </c>
      <c r="G25" t="e">
        <f t="shared" si="0"/>
        <v>#VALUE!</v>
      </c>
      <c r="H25">
        <f>Nominatif!B30</f>
        <v>0</v>
      </c>
      <c r="I25">
        <f>Nominatif!C30</f>
        <v>0</v>
      </c>
      <c r="J25" t="str">
        <f>IF(Nominatif!S30="","Pesawat","Kendaraan Umum")</f>
        <v>Pesawat</v>
      </c>
      <c r="K25">
        <f>Nominatif!D30</f>
        <v>0</v>
      </c>
      <c r="L25">
        <f>Nominatif!E30</f>
        <v>0</v>
      </c>
      <c r="M25" s="5" t="str">
        <f>TEXT(Nominatif!H30,"Rp#.##")</f>
        <v>Rp</v>
      </c>
      <c r="N25">
        <f>Nominatif!K30</f>
        <v>0</v>
      </c>
      <c r="O25" s="5" t="str">
        <f>TEXT(Nominatif!L30,"Rp#.##")</f>
        <v>Rp</v>
      </c>
      <c r="P25" s="5" t="str">
        <f>TEXT(Nominatif!M30,"Rp#.##")</f>
        <v>Rp</v>
      </c>
      <c r="Q25" s="5">
        <f>Nominatif!N30</f>
        <v>0</v>
      </c>
      <c r="R25" s="5" t="str">
        <f>TEXT(Nominatif!O30,"Rp#.##")</f>
        <v>Rp</v>
      </c>
      <c r="S25" s="5" t="str">
        <f>TEXT(Nominatif!P30,"Rp#.##")</f>
        <v>Rp</v>
      </c>
      <c r="T25" s="5" t="str">
        <f>TEXT(Nominatif!I30,"Rp#.##")</f>
        <v>Rp</v>
      </c>
      <c r="U25" t="str">
        <f>TEXT(Nominatif!J30,"Rp#.##")</f>
        <v>Rp</v>
      </c>
      <c r="V25" t="str">
        <f>MASTER!$B$3</f>
        <v>0926/I3/BS.00.01/2024</v>
      </c>
      <c r="W25" s="6" t="str">
        <f>TEXT(Nominatif!F30,"dd Mmmm yyyy")</f>
        <v>00 Januari 1900</v>
      </c>
      <c r="X25" t="str">
        <f>MASTER!$B$5</f>
        <v>Akik Takjudin</v>
      </c>
      <c r="Y25" t="str">
        <f>MASTER!$B$7</f>
        <v>197507122006041001</v>
      </c>
      <c r="Z25" t="e">
        <f>"Melaksanakan "&amp;Nominatif!$A$2&amp;" pada tanggal "&amp;D25&amp;" di "&amp;Nominatif!$A$3</f>
        <v>#VALUE!</v>
      </c>
      <c r="AA25" s="6" t="str">
        <f>TEXT(Nominatif!F30,"dd Mmmm yyyy")</f>
        <v>00 Januari 1900</v>
      </c>
      <c r="AB25" s="6" t="str">
        <f>TEXT(Nominatif!G30,"dd Mmmm yyyy")</f>
        <v>00 Januari 1900</v>
      </c>
      <c r="AC25" t="str">
        <f>MASTER!$B$4</f>
        <v>perjalanan dinas</v>
      </c>
      <c r="AD25" t="str">
        <f t="shared" si="2"/>
        <v>Angkutan Udara</v>
      </c>
      <c r="AE25" t="str">
        <f>_xlfn.IFNA(_xlfn.XLOOKUP(H25,Pegawai!B:B,Pegawai!E:E),"")</f>
        <v/>
      </c>
      <c r="AF25" t="str">
        <f>_xlfn.IFNA(_xlfn.XLOOKUP(H25,Pegawai!B:B,Pegawai!C:C),"")</f>
        <v/>
      </c>
      <c r="AG25" t="str">
        <f>_xlfn.IFNA(_xlfn.XLOOKUP(H25,Pegawai!B:B,Pegawai!D:D),"")</f>
        <v/>
      </c>
      <c r="AH25" t="str">
        <f>Nominatif!$A$2</f>
        <v>Kegiatan Uji Tampilan Laman UKBI</v>
      </c>
      <c r="AI25" t="str">
        <f t="shared" si="3"/>
        <v>00 Januari 1900--00 Januari 1900</v>
      </c>
      <c r="AJ25" t="str">
        <f>Nominatif!$A$3</f>
        <v>Swiss-Belinn Manyar Surabaya, Jalan Manyar Kertoarjo No. 100, Manyar Sabrangan, Mulyorejo, Kota Surabaya, Jawa Timur</v>
      </c>
    </row>
    <row r="26" spans="1:36" ht="15" customHeight="1">
      <c r="A26" t="str">
        <f>Nominatif!$Q$4</f>
        <v>2022.QDC.002/051.A/524111</v>
      </c>
      <c r="B26" s="5" t="str">
        <f>TEXT(Nominatif!Q31,"Rp#.##")</f>
        <v>Rp</v>
      </c>
      <c r="C26" s="24" t="e">
        <f>MASTER!$B$6&amp;" "&amp;D26&amp;" di "&amp;Nominatif!$A$3&amp;" "&amp;MASTER!$B$8</f>
        <v>#VALUE!</v>
      </c>
      <c r="D26" t="e">
        <f t="shared" si="1"/>
        <v>#VALUE!</v>
      </c>
      <c r="E26" t="str">
        <f>MASTER!$B$1</f>
        <v>0933/I3/BS.00.01/2024</v>
      </c>
      <c r="F26" t="str">
        <f>TEXT(MASTER!$B$2,"dd Mmmm yyyy")</f>
        <v>30 April 2024</v>
      </c>
      <c r="G26" t="e">
        <f t="shared" si="0"/>
        <v>#VALUE!</v>
      </c>
      <c r="H26">
        <f>Nominatif!B31</f>
        <v>0</v>
      </c>
      <c r="I26">
        <f>Nominatif!C31</f>
        <v>0</v>
      </c>
      <c r="J26" t="str">
        <f>IF(Nominatif!S31="","Pesawat","Kendaraan Umum")</f>
        <v>Pesawat</v>
      </c>
      <c r="K26">
        <f>Nominatif!D31</f>
        <v>0</v>
      </c>
      <c r="L26">
        <f>Nominatif!E31</f>
        <v>0</v>
      </c>
      <c r="M26" s="5" t="str">
        <f>TEXT(Nominatif!H31,"Rp#.##")</f>
        <v>Rp</v>
      </c>
      <c r="N26">
        <f>Nominatif!K31</f>
        <v>0</v>
      </c>
      <c r="O26" s="5" t="str">
        <f>TEXT(Nominatif!L31,"Rp#.##")</f>
        <v>Rp</v>
      </c>
      <c r="P26" s="5" t="str">
        <f>TEXT(Nominatif!M31,"Rp#.##")</f>
        <v>Rp</v>
      </c>
      <c r="Q26" s="5">
        <f>Nominatif!N31</f>
        <v>0</v>
      </c>
      <c r="R26" s="5" t="str">
        <f>TEXT(Nominatif!O31,"Rp#.##")</f>
        <v>Rp</v>
      </c>
      <c r="S26" s="5" t="str">
        <f>TEXT(Nominatif!P31,"Rp#.##")</f>
        <v>Rp</v>
      </c>
      <c r="T26" s="5" t="str">
        <f>TEXT(Nominatif!I31,"Rp#.##")</f>
        <v>Rp</v>
      </c>
      <c r="U26" t="str">
        <f>TEXT(Nominatif!J31,"Rp#.##")</f>
        <v>Rp</v>
      </c>
      <c r="V26" t="str">
        <f>MASTER!$B$3</f>
        <v>0926/I3/BS.00.01/2024</v>
      </c>
      <c r="W26" s="6" t="str">
        <f>TEXT(Nominatif!F31,"dd Mmmm yyyy")</f>
        <v>00 Januari 1900</v>
      </c>
      <c r="X26" t="str">
        <f>MASTER!$B$5</f>
        <v>Akik Takjudin</v>
      </c>
      <c r="Y26" t="str">
        <f>MASTER!$B$7</f>
        <v>197507122006041001</v>
      </c>
      <c r="Z26" t="e">
        <f>"Melaksanakan "&amp;Nominatif!$A$2&amp;" pada tanggal "&amp;D26&amp;" di "&amp;Nominatif!$A$3</f>
        <v>#VALUE!</v>
      </c>
      <c r="AA26" s="6" t="str">
        <f>TEXT(Nominatif!F31,"dd Mmmm yyyy")</f>
        <v>00 Januari 1900</v>
      </c>
      <c r="AB26" s="6" t="str">
        <f>TEXT(Nominatif!G31,"dd Mmmm yyyy")</f>
        <v>00 Januari 1900</v>
      </c>
      <c r="AC26" t="str">
        <f>MASTER!$B$4</f>
        <v>perjalanan dinas</v>
      </c>
      <c r="AD26" t="str">
        <f t="shared" si="2"/>
        <v>Angkutan Udara</v>
      </c>
      <c r="AE26" t="str">
        <f>_xlfn.IFNA(_xlfn.XLOOKUP(H26,Pegawai!B:B,Pegawai!E:E),"")</f>
        <v/>
      </c>
      <c r="AF26" t="str">
        <f>_xlfn.IFNA(_xlfn.XLOOKUP(H26,Pegawai!B:B,Pegawai!C:C),"")</f>
        <v/>
      </c>
      <c r="AG26" t="str">
        <f>_xlfn.IFNA(_xlfn.XLOOKUP(H26,Pegawai!B:B,Pegawai!D:D),"")</f>
        <v/>
      </c>
      <c r="AH26" t="str">
        <f>Nominatif!$A$2</f>
        <v>Kegiatan Uji Tampilan Laman UKBI</v>
      </c>
      <c r="AI26" t="str">
        <f t="shared" si="3"/>
        <v>00 Januari 1900--00 Januari 1900</v>
      </c>
      <c r="AJ26" t="str">
        <f>Nominatif!$A$3</f>
        <v>Swiss-Belinn Manyar Surabaya, Jalan Manyar Kertoarjo No. 100, Manyar Sabrangan, Mulyorejo, Kota Surabaya, Jawa Timur</v>
      </c>
    </row>
    <row r="27" spans="1:36" ht="15" customHeight="1">
      <c r="A27" t="str">
        <f>Nominatif!$Q$4</f>
        <v>2022.QDC.002/051.A/524111</v>
      </c>
      <c r="B27" s="5" t="str">
        <f>TEXT(Nominatif!Q32,"Rp#.##")</f>
        <v>Rp</v>
      </c>
      <c r="C27" s="24" t="e">
        <f>MASTER!$B$6&amp;" "&amp;D27&amp;" di "&amp;Nominatif!$A$3&amp;" "&amp;MASTER!$B$8</f>
        <v>#VALUE!</v>
      </c>
      <c r="D27" t="e">
        <f t="shared" si="1"/>
        <v>#VALUE!</v>
      </c>
      <c r="E27" t="str">
        <f>MASTER!$B$1</f>
        <v>0933/I3/BS.00.01/2024</v>
      </c>
      <c r="F27" t="str">
        <f>TEXT(MASTER!$B$2,"dd Mmmm yyyy")</f>
        <v>30 April 2024</v>
      </c>
      <c r="G27" t="e">
        <f t="shared" si="0"/>
        <v>#VALUE!</v>
      </c>
      <c r="H27">
        <f>Nominatif!B32</f>
        <v>0</v>
      </c>
      <c r="I27">
        <f>Nominatif!C32</f>
        <v>0</v>
      </c>
      <c r="J27" t="str">
        <f>IF(Nominatif!S32="","Pesawat","Kendaraan Umum")</f>
        <v>Pesawat</v>
      </c>
      <c r="K27">
        <f>Nominatif!D32</f>
        <v>0</v>
      </c>
      <c r="L27">
        <f>Nominatif!E32</f>
        <v>0</v>
      </c>
      <c r="M27" s="5" t="str">
        <f>TEXT(Nominatif!H32,"Rp#.##")</f>
        <v>Rp</v>
      </c>
      <c r="N27">
        <f>Nominatif!K32</f>
        <v>0</v>
      </c>
      <c r="O27" s="5" t="str">
        <f>TEXT(Nominatif!L32,"Rp#.##")</f>
        <v>Rp</v>
      </c>
      <c r="P27" s="5" t="str">
        <f>TEXT(Nominatif!M32,"Rp#.##")</f>
        <v>Rp</v>
      </c>
      <c r="Q27" s="5">
        <f>Nominatif!N32</f>
        <v>0</v>
      </c>
      <c r="R27" s="5" t="str">
        <f>TEXT(Nominatif!O32,"Rp#.##")</f>
        <v>Rp</v>
      </c>
      <c r="S27" s="5" t="str">
        <f>TEXT(Nominatif!P32,"Rp#.##")</f>
        <v>Rp</v>
      </c>
      <c r="T27" s="5" t="str">
        <f>TEXT(Nominatif!I32,"Rp#.##")</f>
        <v>Rp</v>
      </c>
      <c r="U27" t="str">
        <f>TEXT(Nominatif!J32,"Rp#.##")</f>
        <v>Rp</v>
      </c>
      <c r="V27" t="str">
        <f>MASTER!$B$3</f>
        <v>0926/I3/BS.00.01/2024</v>
      </c>
      <c r="W27" s="6" t="str">
        <f>TEXT(Nominatif!F32,"dd Mmmm yyyy")</f>
        <v>00 Januari 1900</v>
      </c>
      <c r="X27" t="str">
        <f>MASTER!$B$5</f>
        <v>Akik Takjudin</v>
      </c>
      <c r="Y27" t="str">
        <f>MASTER!$B$7</f>
        <v>197507122006041001</v>
      </c>
      <c r="Z27" t="e">
        <f>"Melaksanakan "&amp;Nominatif!$A$2&amp;" pada tanggal "&amp;D27&amp;" di "&amp;Nominatif!$A$3</f>
        <v>#VALUE!</v>
      </c>
      <c r="AA27" s="6" t="str">
        <f>TEXT(Nominatif!F32,"dd Mmmm yyyy")</f>
        <v>00 Januari 1900</v>
      </c>
      <c r="AB27" s="6" t="str">
        <f>TEXT(Nominatif!G32,"dd Mmmm yyyy")</f>
        <v>00 Januari 1900</v>
      </c>
      <c r="AC27" t="str">
        <f>MASTER!$B$4</f>
        <v>perjalanan dinas</v>
      </c>
      <c r="AD27" t="str">
        <f t="shared" si="2"/>
        <v>Angkutan Udara</v>
      </c>
      <c r="AE27" t="str">
        <f>_xlfn.IFNA(_xlfn.XLOOKUP(H27,Pegawai!B:B,Pegawai!E:E),"")</f>
        <v/>
      </c>
      <c r="AF27" t="str">
        <f>_xlfn.IFNA(_xlfn.XLOOKUP(H27,Pegawai!B:B,Pegawai!C:C),"")</f>
        <v/>
      </c>
      <c r="AG27" t="str">
        <f>_xlfn.IFNA(_xlfn.XLOOKUP(H27,Pegawai!B:B,Pegawai!D:D),"")</f>
        <v/>
      </c>
      <c r="AH27" t="str">
        <f>Nominatif!$A$2</f>
        <v>Kegiatan Uji Tampilan Laman UKBI</v>
      </c>
      <c r="AI27" t="str">
        <f t="shared" si="3"/>
        <v>00 Januari 1900--00 Januari 1900</v>
      </c>
      <c r="AJ27" t="str">
        <f>Nominatif!$A$3</f>
        <v>Swiss-Belinn Manyar Surabaya, Jalan Manyar Kertoarjo No. 100, Manyar Sabrangan, Mulyorejo, Kota Surabaya, Jawa Timur</v>
      </c>
    </row>
    <row r="28" spans="1:36" ht="15" customHeight="1">
      <c r="A28" t="str">
        <f>Nominatif!$Q$4</f>
        <v>2022.QDC.002/051.A/524111</v>
      </c>
      <c r="B28" s="5" t="str">
        <f>TEXT(Nominatif!Q33,"Rp#.##")</f>
        <v>Rp</v>
      </c>
      <c r="C28" s="24" t="e">
        <f>MASTER!$B$6&amp;" "&amp;D28&amp;" di "&amp;Nominatif!$A$3&amp;" "&amp;MASTER!$B$8</f>
        <v>#VALUE!</v>
      </c>
      <c r="D28" t="e">
        <f t="shared" si="1"/>
        <v>#VALUE!</v>
      </c>
      <c r="E28" t="str">
        <f>MASTER!$B$1</f>
        <v>0933/I3/BS.00.01/2024</v>
      </c>
      <c r="F28" t="str">
        <f>TEXT(MASTER!$B$2,"dd Mmmm yyyy")</f>
        <v>30 April 2024</v>
      </c>
      <c r="G28" t="e">
        <f t="shared" si="0"/>
        <v>#VALUE!</v>
      </c>
      <c r="H28">
        <f>Nominatif!B33</f>
        <v>0</v>
      </c>
      <c r="I28">
        <f>Nominatif!C33</f>
        <v>0</v>
      </c>
      <c r="J28" t="str">
        <f>IF(Nominatif!S33="","Pesawat","Kendaraan Umum")</f>
        <v>Pesawat</v>
      </c>
      <c r="K28">
        <f>Nominatif!D33</f>
        <v>0</v>
      </c>
      <c r="L28">
        <f>Nominatif!E33</f>
        <v>0</v>
      </c>
      <c r="M28" s="5" t="str">
        <f>TEXT(Nominatif!H33,"Rp#.##")</f>
        <v>Rp</v>
      </c>
      <c r="N28">
        <f>Nominatif!K33</f>
        <v>0</v>
      </c>
      <c r="O28" s="5" t="str">
        <f>TEXT(Nominatif!L33,"Rp#.##")</f>
        <v>Rp</v>
      </c>
      <c r="P28" s="5" t="str">
        <f>TEXT(Nominatif!M33,"Rp#.##")</f>
        <v>Rp</v>
      </c>
      <c r="Q28" s="5">
        <f>Nominatif!N33</f>
        <v>0</v>
      </c>
      <c r="R28" s="5" t="str">
        <f>TEXT(Nominatif!O33,"Rp#.##")</f>
        <v>Rp</v>
      </c>
      <c r="S28" s="5" t="str">
        <f>TEXT(Nominatif!P33,"Rp#.##")</f>
        <v>Rp</v>
      </c>
      <c r="T28" s="5" t="str">
        <f>TEXT(Nominatif!I33,"Rp#.##")</f>
        <v>Rp</v>
      </c>
      <c r="U28" t="str">
        <f>TEXT(Nominatif!J33,"Rp#.##")</f>
        <v>Rp</v>
      </c>
      <c r="V28" t="str">
        <f>MASTER!$B$3</f>
        <v>0926/I3/BS.00.01/2024</v>
      </c>
      <c r="W28" s="6" t="str">
        <f>TEXT(Nominatif!F33,"dd Mmmm yyyy")</f>
        <v>00 Januari 1900</v>
      </c>
      <c r="X28" t="str">
        <f>MASTER!$B$5</f>
        <v>Akik Takjudin</v>
      </c>
      <c r="Y28" t="str">
        <f>MASTER!$B$7</f>
        <v>197507122006041001</v>
      </c>
      <c r="Z28" t="e">
        <f>"Melaksanakan "&amp;Nominatif!$A$2&amp;" pada tanggal "&amp;D28&amp;" di "&amp;Nominatif!$A$3</f>
        <v>#VALUE!</v>
      </c>
      <c r="AA28" s="6" t="str">
        <f>TEXT(Nominatif!F33,"dd Mmmm yyyy")</f>
        <v>00 Januari 1900</v>
      </c>
      <c r="AB28" s="6" t="str">
        <f>TEXT(Nominatif!G33,"dd Mmmm yyyy")</f>
        <v>00 Januari 1900</v>
      </c>
      <c r="AC28" t="str">
        <f>MASTER!$B$4</f>
        <v>perjalanan dinas</v>
      </c>
      <c r="AD28" t="str">
        <f t="shared" si="2"/>
        <v>Angkutan Udara</v>
      </c>
      <c r="AE28" t="str">
        <f>_xlfn.IFNA(_xlfn.XLOOKUP(H28,Pegawai!B:B,Pegawai!E:E),"")</f>
        <v/>
      </c>
      <c r="AF28" t="str">
        <f>_xlfn.IFNA(_xlfn.XLOOKUP(H28,Pegawai!B:B,Pegawai!C:C),"")</f>
        <v/>
      </c>
      <c r="AG28" t="str">
        <f>_xlfn.IFNA(_xlfn.XLOOKUP(H28,Pegawai!B:B,Pegawai!D:D),"")</f>
        <v/>
      </c>
      <c r="AH28" t="str">
        <f>Nominatif!$A$2</f>
        <v>Kegiatan Uji Tampilan Laman UKBI</v>
      </c>
      <c r="AI28" t="str">
        <f t="shared" si="3"/>
        <v>00 Januari 1900--00 Januari 1900</v>
      </c>
      <c r="AJ28" t="str">
        <f>Nominatif!$A$3</f>
        <v>Swiss-Belinn Manyar Surabaya, Jalan Manyar Kertoarjo No. 100, Manyar Sabrangan, Mulyorejo, Kota Surabaya, Jawa Timur</v>
      </c>
    </row>
    <row r="29" spans="1:36" ht="15" customHeight="1">
      <c r="A29" t="str">
        <f>Nominatif!$Q$4</f>
        <v>2022.QDC.002/051.A/524111</v>
      </c>
      <c r="B29" s="5" t="str">
        <f>TEXT(Nominatif!Q34,"Rp#.##")</f>
        <v>Rp</v>
      </c>
      <c r="C29" s="24" t="e">
        <f>MASTER!$B$6&amp;" "&amp;D29&amp;" di "&amp;Nominatif!$A$3&amp;" "&amp;MASTER!$B$8</f>
        <v>#VALUE!</v>
      </c>
      <c r="D29" t="e">
        <f t="shared" si="1"/>
        <v>#VALUE!</v>
      </c>
      <c r="E29" t="str">
        <f>MASTER!$B$1</f>
        <v>0933/I3/BS.00.01/2024</v>
      </c>
      <c r="F29" t="str">
        <f>TEXT(MASTER!$B$2,"dd Mmmm yyyy")</f>
        <v>30 April 2024</v>
      </c>
      <c r="G29" t="e">
        <f t="shared" si="0"/>
        <v>#VALUE!</v>
      </c>
      <c r="H29">
        <f>Nominatif!B34</f>
        <v>0</v>
      </c>
      <c r="I29">
        <f>Nominatif!C34</f>
        <v>0</v>
      </c>
      <c r="J29" t="str">
        <f>IF(Nominatif!S34="","Pesawat","Kendaraan Umum")</f>
        <v>Pesawat</v>
      </c>
      <c r="K29">
        <f>Nominatif!D34</f>
        <v>0</v>
      </c>
      <c r="L29">
        <f>Nominatif!E34</f>
        <v>0</v>
      </c>
      <c r="M29" s="5" t="str">
        <f>TEXT(Nominatif!H34,"Rp#.##")</f>
        <v>Rp</v>
      </c>
      <c r="N29">
        <f>Nominatif!K34</f>
        <v>0</v>
      </c>
      <c r="O29" s="5" t="str">
        <f>TEXT(Nominatif!L34,"Rp#.##")</f>
        <v>Rp</v>
      </c>
      <c r="P29" s="5" t="str">
        <f>TEXT(Nominatif!M34,"Rp#.##")</f>
        <v>Rp</v>
      </c>
      <c r="Q29" s="5">
        <f>Nominatif!N34</f>
        <v>0</v>
      </c>
      <c r="R29" s="5" t="str">
        <f>TEXT(Nominatif!O34,"Rp#.##")</f>
        <v>Rp</v>
      </c>
      <c r="S29" s="5" t="str">
        <f>TEXT(Nominatif!P34,"Rp#.##")</f>
        <v>Rp</v>
      </c>
      <c r="T29" s="5" t="str">
        <f>TEXT(Nominatif!I34,"Rp#.##")</f>
        <v>Rp</v>
      </c>
      <c r="U29" t="str">
        <f>TEXT(Nominatif!J34,"Rp#.##")</f>
        <v>Rp</v>
      </c>
      <c r="V29" t="str">
        <f>MASTER!$B$3</f>
        <v>0926/I3/BS.00.01/2024</v>
      </c>
      <c r="W29" s="6" t="str">
        <f>TEXT(Nominatif!F34,"dd Mmmm yyyy")</f>
        <v>00 Januari 1900</v>
      </c>
      <c r="X29" t="str">
        <f>MASTER!$B$5</f>
        <v>Akik Takjudin</v>
      </c>
      <c r="Y29" t="str">
        <f>MASTER!$B$7</f>
        <v>197507122006041001</v>
      </c>
      <c r="Z29" t="e">
        <f>"Melaksanakan "&amp;Nominatif!$A$2&amp;" pada tanggal "&amp;D29&amp;" di "&amp;Nominatif!$A$3</f>
        <v>#VALUE!</v>
      </c>
      <c r="AA29" s="6" t="str">
        <f>TEXT(Nominatif!F34,"dd Mmmm yyyy")</f>
        <v>00 Januari 1900</v>
      </c>
      <c r="AB29" s="6" t="str">
        <f>TEXT(Nominatif!G34,"dd Mmmm yyyy")</f>
        <v>00 Januari 1900</v>
      </c>
      <c r="AC29" t="str">
        <f>MASTER!$B$4</f>
        <v>perjalanan dinas</v>
      </c>
      <c r="AD29" t="str">
        <f t="shared" si="2"/>
        <v>Angkutan Udara</v>
      </c>
      <c r="AE29" t="str">
        <f>_xlfn.IFNA(_xlfn.XLOOKUP(H29,Pegawai!B:B,Pegawai!E:E),"")</f>
        <v/>
      </c>
      <c r="AF29" t="str">
        <f>_xlfn.IFNA(_xlfn.XLOOKUP(H29,Pegawai!B:B,Pegawai!C:C),"")</f>
        <v/>
      </c>
      <c r="AG29" t="str">
        <f>_xlfn.IFNA(_xlfn.XLOOKUP(H29,Pegawai!B:B,Pegawai!D:D),"")</f>
        <v/>
      </c>
      <c r="AH29" t="str">
        <f>Nominatif!$A$2</f>
        <v>Kegiatan Uji Tampilan Laman UKBI</v>
      </c>
      <c r="AI29" t="str">
        <f t="shared" si="3"/>
        <v>00 Januari 1900--00 Januari 1900</v>
      </c>
      <c r="AJ29" t="str">
        <f>Nominatif!$A$3</f>
        <v>Swiss-Belinn Manyar Surabaya, Jalan Manyar Kertoarjo No. 100, Manyar Sabrangan, Mulyorejo, Kota Surabaya, Jawa Timur</v>
      </c>
    </row>
    <row r="30" spans="1:36" ht="15" customHeight="1">
      <c r="A30" t="str">
        <f>Nominatif!$Q$4</f>
        <v>2022.QDC.002/051.A/524111</v>
      </c>
      <c r="B30" s="5" t="str">
        <f>TEXT(Nominatif!Q35,"Rp#.##")</f>
        <v>Rp</v>
      </c>
      <c r="C30" s="24" t="e">
        <f>MASTER!$B$6&amp;" "&amp;D30&amp;" di "&amp;Nominatif!$A$3&amp;" "&amp;MASTER!$B$8</f>
        <v>#VALUE!</v>
      </c>
      <c r="D30" t="e">
        <f t="shared" si="1"/>
        <v>#VALUE!</v>
      </c>
      <c r="E30" t="str">
        <f>MASTER!$B$1</f>
        <v>0933/I3/BS.00.01/2024</v>
      </c>
      <c r="F30" t="str">
        <f>TEXT(MASTER!$B$2,"dd Mmmm yyyy")</f>
        <v>30 April 2024</v>
      </c>
      <c r="G30" t="e">
        <f t="shared" si="0"/>
        <v>#VALUE!</v>
      </c>
      <c r="H30">
        <f>Nominatif!B35</f>
        <v>0</v>
      </c>
      <c r="I30">
        <f>Nominatif!C35</f>
        <v>0</v>
      </c>
      <c r="J30" t="str">
        <f>IF(Nominatif!S35="","Pesawat","Kendaraan Umum")</f>
        <v>Pesawat</v>
      </c>
      <c r="K30">
        <f>Nominatif!D35</f>
        <v>0</v>
      </c>
      <c r="L30">
        <f>Nominatif!E35</f>
        <v>0</v>
      </c>
      <c r="M30" s="5" t="str">
        <f>TEXT(Nominatif!H35,"Rp#.##")</f>
        <v>Rp</v>
      </c>
      <c r="N30">
        <f>Nominatif!K35</f>
        <v>0</v>
      </c>
      <c r="O30" s="5" t="str">
        <f>TEXT(Nominatif!L35,"Rp#.##")</f>
        <v>Rp</v>
      </c>
      <c r="P30" s="5" t="str">
        <f>TEXT(Nominatif!M35,"Rp#.##")</f>
        <v>Rp</v>
      </c>
      <c r="Q30" s="5">
        <f>Nominatif!N35</f>
        <v>0</v>
      </c>
      <c r="R30" s="5" t="str">
        <f>TEXT(Nominatif!O35,"Rp#.##")</f>
        <v>Rp</v>
      </c>
      <c r="S30" s="5" t="str">
        <f>TEXT(Nominatif!P35,"Rp#.##")</f>
        <v>Rp</v>
      </c>
      <c r="T30" s="5" t="str">
        <f>TEXT(Nominatif!I35,"Rp#.##")</f>
        <v>Rp</v>
      </c>
      <c r="U30" t="str">
        <f>TEXT(Nominatif!J35,"Rp#.##")</f>
        <v>Rp</v>
      </c>
      <c r="V30" t="str">
        <f>MASTER!$B$3</f>
        <v>0926/I3/BS.00.01/2024</v>
      </c>
      <c r="W30" s="6" t="str">
        <f>TEXT(Nominatif!F35,"dd Mmmm yyyy")</f>
        <v>00 Januari 1900</v>
      </c>
      <c r="X30" t="str">
        <f>MASTER!$B$5</f>
        <v>Akik Takjudin</v>
      </c>
      <c r="Y30" t="str">
        <f>MASTER!$B$7</f>
        <v>197507122006041001</v>
      </c>
      <c r="Z30" t="e">
        <f>"Melaksanakan "&amp;Nominatif!$A$2&amp;" pada tanggal "&amp;D30&amp;" di "&amp;Nominatif!$A$3</f>
        <v>#VALUE!</v>
      </c>
      <c r="AA30" s="6" t="str">
        <f>TEXT(Nominatif!F35,"dd Mmmm yyyy")</f>
        <v>00 Januari 1900</v>
      </c>
      <c r="AB30" s="6" t="str">
        <f>TEXT(Nominatif!G35,"dd Mmmm yyyy")</f>
        <v>00 Januari 1900</v>
      </c>
      <c r="AC30" t="str">
        <f>MASTER!$B$4</f>
        <v>perjalanan dinas</v>
      </c>
      <c r="AD30" t="str">
        <f t="shared" si="2"/>
        <v>Angkutan Udara</v>
      </c>
      <c r="AE30" t="str">
        <f>_xlfn.IFNA(_xlfn.XLOOKUP(H30,Pegawai!B:B,Pegawai!E:E),"")</f>
        <v/>
      </c>
      <c r="AF30" t="str">
        <f>_xlfn.IFNA(_xlfn.XLOOKUP(H30,Pegawai!B:B,Pegawai!C:C),"")</f>
        <v/>
      </c>
      <c r="AG30" t="str">
        <f>_xlfn.IFNA(_xlfn.XLOOKUP(H30,Pegawai!B:B,Pegawai!D:D),"")</f>
        <v/>
      </c>
      <c r="AH30" t="str">
        <f>Nominatif!$A$2</f>
        <v>Kegiatan Uji Tampilan Laman UKBI</v>
      </c>
      <c r="AI30" t="str">
        <f t="shared" si="3"/>
        <v>00 Januari 1900--00 Januari 1900</v>
      </c>
      <c r="AJ30" t="str">
        <f>Nominatif!$A$3</f>
        <v>Swiss-Belinn Manyar Surabaya, Jalan Manyar Kertoarjo No. 100, Manyar Sabrangan, Mulyorejo, Kota Surabaya, Jawa Timur</v>
      </c>
    </row>
    <row r="31" spans="1:36" ht="15" customHeight="1">
      <c r="A31" t="str">
        <f>Nominatif!$Q$4</f>
        <v>2022.QDC.002/051.A/524111</v>
      </c>
      <c r="B31" s="5" t="str">
        <f>TEXT(Nominatif!Q36,"Rp#.##")</f>
        <v>Rp</v>
      </c>
      <c r="C31" s="24" t="e">
        <f>MASTER!$B$6&amp;" "&amp;D31&amp;" di "&amp;Nominatif!$A$3&amp;" "&amp;MASTER!$B$8</f>
        <v>#VALUE!</v>
      </c>
      <c r="D31" t="e">
        <f t="shared" si="1"/>
        <v>#VALUE!</v>
      </c>
      <c r="E31" t="str">
        <f>MASTER!$B$1</f>
        <v>0933/I3/BS.00.01/2024</v>
      </c>
      <c r="F31" t="str">
        <f>TEXT(MASTER!$B$2,"dd Mmmm yyyy")</f>
        <v>30 April 2024</v>
      </c>
      <c r="G31" t="e">
        <f t="shared" si="0"/>
        <v>#VALUE!</v>
      </c>
      <c r="H31">
        <f>Nominatif!B36</f>
        <v>0</v>
      </c>
      <c r="I31">
        <f>Nominatif!C36</f>
        <v>0</v>
      </c>
      <c r="J31" t="str">
        <f>IF(Nominatif!S36="","Pesawat","Kendaraan Umum")</f>
        <v>Pesawat</v>
      </c>
      <c r="K31">
        <f>Nominatif!D36</f>
        <v>0</v>
      </c>
      <c r="L31">
        <f>Nominatif!E36</f>
        <v>0</v>
      </c>
      <c r="M31" s="5" t="str">
        <f>TEXT(Nominatif!H36,"Rp#.##")</f>
        <v>Rp</v>
      </c>
      <c r="N31">
        <f>Nominatif!K36</f>
        <v>0</v>
      </c>
      <c r="O31" s="5" t="str">
        <f>TEXT(Nominatif!L36,"Rp#.##")</f>
        <v>Rp</v>
      </c>
      <c r="P31" s="5" t="str">
        <f>TEXT(Nominatif!M36,"Rp#.##")</f>
        <v>Rp</v>
      </c>
      <c r="Q31" s="5">
        <f>Nominatif!N36</f>
        <v>0</v>
      </c>
      <c r="R31" s="5" t="str">
        <f>TEXT(Nominatif!O36,"Rp#.##")</f>
        <v>Rp</v>
      </c>
      <c r="S31" s="5" t="str">
        <f>TEXT(Nominatif!P36,"Rp#.##")</f>
        <v>Rp</v>
      </c>
      <c r="T31" s="5" t="str">
        <f>TEXT(Nominatif!I36,"Rp#.##")</f>
        <v>Rp</v>
      </c>
      <c r="U31" t="str">
        <f>TEXT(Nominatif!J36,"Rp#.##")</f>
        <v>Rp</v>
      </c>
      <c r="V31" t="str">
        <f>MASTER!$B$3</f>
        <v>0926/I3/BS.00.01/2024</v>
      </c>
      <c r="W31" s="6" t="str">
        <f>TEXT(Nominatif!F36,"dd Mmmm yyyy")</f>
        <v>00 Januari 1900</v>
      </c>
      <c r="X31" t="str">
        <f>MASTER!$B$5</f>
        <v>Akik Takjudin</v>
      </c>
      <c r="Y31" t="str">
        <f>MASTER!$B$7</f>
        <v>197507122006041001</v>
      </c>
      <c r="Z31" t="e">
        <f>"Melaksanakan "&amp;Nominatif!$A$2&amp;" pada tanggal "&amp;D31&amp;" di "&amp;Nominatif!$A$3</f>
        <v>#VALUE!</v>
      </c>
      <c r="AA31" s="6" t="str">
        <f>TEXT(Nominatif!F36,"dd Mmmm yyyy")</f>
        <v>00 Januari 1900</v>
      </c>
      <c r="AB31" s="6" t="str">
        <f>TEXT(Nominatif!G36,"dd Mmmm yyyy")</f>
        <v>00 Januari 1900</v>
      </c>
      <c r="AC31" t="str">
        <f>MASTER!$B$4</f>
        <v>perjalanan dinas</v>
      </c>
      <c r="AD31" t="str">
        <f t="shared" si="2"/>
        <v>Angkutan Udara</v>
      </c>
      <c r="AE31" t="str">
        <f>_xlfn.IFNA(_xlfn.XLOOKUP(H31,Pegawai!B:B,Pegawai!E:E),"")</f>
        <v/>
      </c>
      <c r="AF31" t="str">
        <f>_xlfn.IFNA(_xlfn.XLOOKUP(H31,Pegawai!B:B,Pegawai!C:C),"")</f>
        <v/>
      </c>
      <c r="AG31" t="str">
        <f>_xlfn.IFNA(_xlfn.XLOOKUP(H31,Pegawai!B:B,Pegawai!D:D),"")</f>
        <v/>
      </c>
      <c r="AH31" t="str">
        <f>Nominatif!$A$2</f>
        <v>Kegiatan Uji Tampilan Laman UKBI</v>
      </c>
      <c r="AI31" t="str">
        <f t="shared" si="3"/>
        <v>00 Januari 1900--00 Januari 1900</v>
      </c>
      <c r="AJ31" t="str">
        <f>Nominatif!$A$3</f>
        <v>Swiss-Belinn Manyar Surabaya, Jalan Manyar Kertoarjo No. 100, Manyar Sabrangan, Mulyorejo, Kota Surabaya, Jawa Timur</v>
      </c>
    </row>
    <row r="32" spans="1:36" ht="15" customHeight="1">
      <c r="A32" t="str">
        <f>Nominatif!$Q$4</f>
        <v>2022.QDC.002/051.A/524111</v>
      </c>
      <c r="B32" s="5" t="str">
        <f>TEXT(Nominatif!Q37,"Rp#.##")</f>
        <v>Rp</v>
      </c>
      <c r="C32" s="24" t="e">
        <f>MASTER!$B$6&amp;" "&amp;D32&amp;" di "&amp;Nominatif!$A$3&amp;" "&amp;MASTER!$B$8</f>
        <v>#VALUE!</v>
      </c>
      <c r="D32" t="e">
        <f t="shared" si="1"/>
        <v>#VALUE!</v>
      </c>
      <c r="E32" t="str">
        <f>MASTER!$B$1</f>
        <v>0933/I3/BS.00.01/2024</v>
      </c>
      <c r="F32" t="str">
        <f>TEXT(MASTER!$B$2,"dd Mmmm yyyy")</f>
        <v>30 April 2024</v>
      </c>
      <c r="G32" t="e">
        <f t="shared" si="0"/>
        <v>#VALUE!</v>
      </c>
      <c r="H32">
        <f>Nominatif!B37</f>
        <v>0</v>
      </c>
      <c r="I32">
        <f>Nominatif!C37</f>
        <v>0</v>
      </c>
      <c r="J32" t="str">
        <f>IF(Nominatif!S37="","Pesawat","Kendaraan Umum")</f>
        <v>Pesawat</v>
      </c>
      <c r="K32">
        <f>Nominatif!D37</f>
        <v>0</v>
      </c>
      <c r="L32">
        <f>Nominatif!E37</f>
        <v>0</v>
      </c>
      <c r="M32" s="5" t="str">
        <f>TEXT(Nominatif!H37,"Rp#.##")</f>
        <v>Rp</v>
      </c>
      <c r="N32">
        <f>Nominatif!K37</f>
        <v>0</v>
      </c>
      <c r="O32" s="5" t="str">
        <f>TEXT(Nominatif!L37,"Rp#.##")</f>
        <v>Rp</v>
      </c>
      <c r="P32" s="5" t="str">
        <f>TEXT(Nominatif!M37,"Rp#.##")</f>
        <v>Rp</v>
      </c>
      <c r="Q32" s="5">
        <f>Nominatif!N37</f>
        <v>0</v>
      </c>
      <c r="R32" s="5" t="str">
        <f>TEXT(Nominatif!O37,"Rp#.##")</f>
        <v>Rp</v>
      </c>
      <c r="S32" s="5" t="str">
        <f>TEXT(Nominatif!P37,"Rp#.##")</f>
        <v>Rp</v>
      </c>
      <c r="T32" s="5" t="str">
        <f>TEXT(Nominatif!I37,"Rp#.##")</f>
        <v>Rp</v>
      </c>
      <c r="U32" t="str">
        <f>TEXT(Nominatif!J37,"Rp#.##")</f>
        <v>Rp</v>
      </c>
      <c r="V32" t="str">
        <f>MASTER!$B$3</f>
        <v>0926/I3/BS.00.01/2024</v>
      </c>
      <c r="W32" s="6" t="str">
        <f>TEXT(Nominatif!F37,"dd Mmmm yyyy")</f>
        <v>00 Januari 1900</v>
      </c>
      <c r="X32" t="str">
        <f>MASTER!$B$5</f>
        <v>Akik Takjudin</v>
      </c>
      <c r="Y32" t="str">
        <f>MASTER!$B$7</f>
        <v>197507122006041001</v>
      </c>
      <c r="Z32" t="e">
        <f>"Melaksanakan "&amp;Nominatif!$A$2&amp;" pada tanggal "&amp;D32&amp;" di "&amp;Nominatif!$A$3</f>
        <v>#VALUE!</v>
      </c>
      <c r="AA32" s="6" t="str">
        <f>TEXT(Nominatif!F37,"dd Mmmm yyyy")</f>
        <v>00 Januari 1900</v>
      </c>
      <c r="AB32" s="6" t="str">
        <f>TEXT(Nominatif!G37,"dd Mmmm yyyy")</f>
        <v>00 Januari 1900</v>
      </c>
      <c r="AC32" t="str">
        <f>MASTER!$B$4</f>
        <v>perjalanan dinas</v>
      </c>
      <c r="AD32" t="str">
        <f t="shared" si="2"/>
        <v>Angkutan Udara</v>
      </c>
      <c r="AE32" t="str">
        <f>_xlfn.IFNA(_xlfn.XLOOKUP(H32,Pegawai!B:B,Pegawai!E:E),"")</f>
        <v/>
      </c>
      <c r="AF32" t="str">
        <f>_xlfn.IFNA(_xlfn.XLOOKUP(H32,Pegawai!B:B,Pegawai!C:C),"")</f>
        <v/>
      </c>
      <c r="AG32" t="str">
        <f>_xlfn.IFNA(_xlfn.XLOOKUP(H32,Pegawai!B:B,Pegawai!D:D),"")</f>
        <v/>
      </c>
      <c r="AH32" t="str">
        <f>Nominatif!$A$2</f>
        <v>Kegiatan Uji Tampilan Laman UKBI</v>
      </c>
      <c r="AI32" t="str">
        <f t="shared" si="3"/>
        <v>00 Januari 1900--00 Januari 1900</v>
      </c>
      <c r="AJ32" t="str">
        <f>Nominatif!$A$3</f>
        <v>Swiss-Belinn Manyar Surabaya, Jalan Manyar Kertoarjo No. 100, Manyar Sabrangan, Mulyorejo, Kota Surabaya, Jawa Timur</v>
      </c>
    </row>
    <row r="33" spans="1:36" ht="15" customHeight="1">
      <c r="A33" t="str">
        <f>Nominatif!$Q$4</f>
        <v>2022.QDC.002/051.A/524111</v>
      </c>
      <c r="B33" s="5" t="str">
        <f>TEXT(Nominatif!Q38,"Rp#.##")</f>
        <v>Rp</v>
      </c>
      <c r="C33" s="24" t="e">
        <f>MASTER!$B$6&amp;" "&amp;D33&amp;" di "&amp;Nominatif!$A$3&amp;" "&amp;MASTER!$B$8</f>
        <v>#VALUE!</v>
      </c>
      <c r="D33" t="e">
        <f t="shared" si="1"/>
        <v>#VALUE!</v>
      </c>
      <c r="E33" t="str">
        <f>MASTER!$B$1</f>
        <v>0933/I3/BS.00.01/2024</v>
      </c>
      <c r="F33" t="str">
        <f>TEXT(MASTER!$B$2,"dd Mmmm yyyy")</f>
        <v>30 April 2024</v>
      </c>
      <c r="G33" t="e">
        <f t="shared" si="0"/>
        <v>#VALUE!</v>
      </c>
      <c r="H33">
        <f>Nominatif!B38</f>
        <v>0</v>
      </c>
      <c r="I33">
        <f>Nominatif!C38</f>
        <v>0</v>
      </c>
      <c r="J33" t="str">
        <f>IF(Nominatif!S38="","Pesawat","Kendaraan Umum")</f>
        <v>Pesawat</v>
      </c>
      <c r="K33">
        <f>Nominatif!D38</f>
        <v>0</v>
      </c>
      <c r="L33">
        <f>Nominatif!E38</f>
        <v>0</v>
      </c>
      <c r="M33" s="5" t="str">
        <f>TEXT(Nominatif!H38,"Rp#.##")</f>
        <v>Rp</v>
      </c>
      <c r="N33">
        <f>Nominatif!K38</f>
        <v>0</v>
      </c>
      <c r="O33" s="5" t="str">
        <f>TEXT(Nominatif!L38,"Rp#.##")</f>
        <v>Rp</v>
      </c>
      <c r="P33" s="5" t="str">
        <f>TEXT(Nominatif!M38,"Rp#.##")</f>
        <v>Rp</v>
      </c>
      <c r="Q33" s="5">
        <f>Nominatif!N38</f>
        <v>0</v>
      </c>
      <c r="R33" s="5" t="str">
        <f>TEXT(Nominatif!O38,"Rp#.##")</f>
        <v>Rp</v>
      </c>
      <c r="S33" s="5" t="str">
        <f>TEXT(Nominatif!P38,"Rp#.##")</f>
        <v>Rp</v>
      </c>
      <c r="T33" s="5" t="str">
        <f>TEXT(Nominatif!I38,"Rp#.##")</f>
        <v>Rp</v>
      </c>
      <c r="U33" t="str">
        <f>TEXT(Nominatif!J38,"Rp#.##")</f>
        <v>Rp</v>
      </c>
      <c r="V33" t="str">
        <f>MASTER!$B$3</f>
        <v>0926/I3/BS.00.01/2024</v>
      </c>
      <c r="W33" s="6" t="str">
        <f>TEXT(Nominatif!F38,"dd Mmmm yyyy")</f>
        <v>00 Januari 1900</v>
      </c>
      <c r="X33" t="str">
        <f>MASTER!$B$5</f>
        <v>Akik Takjudin</v>
      </c>
      <c r="Y33" t="str">
        <f>MASTER!$B$7</f>
        <v>197507122006041001</v>
      </c>
      <c r="Z33" t="e">
        <f>"Melaksanakan "&amp;Nominatif!$A$2&amp;" pada tanggal "&amp;D33&amp;" di "&amp;Nominatif!$A$3</f>
        <v>#VALUE!</v>
      </c>
      <c r="AA33" s="6" t="str">
        <f>TEXT(Nominatif!F38,"dd Mmmm yyyy")</f>
        <v>00 Januari 1900</v>
      </c>
      <c r="AB33" s="6" t="str">
        <f>TEXT(Nominatif!G38,"dd Mmmm yyyy")</f>
        <v>00 Januari 1900</v>
      </c>
      <c r="AC33" t="str">
        <f>MASTER!$B$4</f>
        <v>perjalanan dinas</v>
      </c>
      <c r="AD33" t="str">
        <f t="shared" si="2"/>
        <v>Angkutan Udara</v>
      </c>
      <c r="AE33" t="str">
        <f>_xlfn.IFNA(_xlfn.XLOOKUP(H33,Pegawai!B:B,Pegawai!E:E),"")</f>
        <v/>
      </c>
      <c r="AF33" t="str">
        <f>_xlfn.IFNA(_xlfn.XLOOKUP(H33,Pegawai!B:B,Pegawai!C:C),"")</f>
        <v/>
      </c>
      <c r="AG33" t="str">
        <f>_xlfn.IFNA(_xlfn.XLOOKUP(H33,Pegawai!B:B,Pegawai!D:D),"")</f>
        <v/>
      </c>
      <c r="AH33" t="str">
        <f>Nominatif!$A$2</f>
        <v>Kegiatan Uji Tampilan Laman UKBI</v>
      </c>
      <c r="AI33" t="str">
        <f t="shared" si="3"/>
        <v>00 Januari 1900--00 Januari 1900</v>
      </c>
      <c r="AJ33" t="str">
        <f>Nominatif!$A$3</f>
        <v>Swiss-Belinn Manyar Surabaya, Jalan Manyar Kertoarjo No. 100, Manyar Sabrangan, Mulyorejo, Kota Surabaya, Jawa Timur</v>
      </c>
    </row>
    <row r="34" spans="1:36" ht="15" customHeight="1">
      <c r="A34" t="str">
        <f>Nominatif!$Q$4</f>
        <v>2022.QDC.002/051.A/524111</v>
      </c>
      <c r="B34" s="5" t="str">
        <f>TEXT(Nominatif!Q39,"Rp#.##")</f>
        <v>Rp</v>
      </c>
      <c r="C34" s="24" t="e">
        <f>MASTER!$B$6&amp;" "&amp;D34&amp;" di "&amp;Nominatif!$A$3&amp;" "&amp;MASTER!$B$8</f>
        <v>#VALUE!</v>
      </c>
      <c r="D34" t="e">
        <f t="shared" si="1"/>
        <v>#VALUE!</v>
      </c>
      <c r="E34" t="str">
        <f>MASTER!$B$1</f>
        <v>0933/I3/BS.00.01/2024</v>
      </c>
      <c r="F34" t="str">
        <f>TEXT(MASTER!$B$2,"dd Mmmm yyyy")</f>
        <v>30 April 2024</v>
      </c>
      <c r="G34" t="e">
        <f t="shared" ref="G34:G65" si="4">IF(B34&lt;&gt;"", PROPER(IF(B34=0,"nol",IF(B34&lt;0,"minus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IF(--MID(TEXT(ABS(B34),"000000000000000"),1,3)=0,"",MID(TEXT(ABS(B34),"000000000000000"),1,1)&amp;" ratus "&amp;MID(TEXT(ABS(B34),"000000000000000"),2,1)&amp;" puluh "&amp;MID(TEXT(ABS(B34),"000000000000000"),3,1)&amp;" trilyun ")&amp; IF(--MID(TEXT(ABS(B34),"000000000000000"),4,3)=0,"",MID(TEXT(ABS(B34),"000000000000000"),4,1)&amp;" ratus "&amp;MID(TEXT(ABS(B34),"000000000000000"),5,1)&amp;" puluh "&amp;MID(TEXT(ABS(B34),"000000000000000"),6,1)&amp;" milyar ")&amp; IF(--MID(TEXT(ABS(B34),"000000000000000"),7,3)=0,"",MID(TEXT(ABS(B34),"000000000000000"),7,1)&amp;" ratus "&amp;MID(TEXT(ABS(B34),"000000000000000"),8,1)&amp;" puluh "&amp;MID(TEXT(ABS(B34),"000000000000000"),9,1)&amp;" juta ")&amp; IF(--MID(TEXT(ABS(B34),"000000000000000"),10,3)=0,"",IF(--MID(TEXT(ABS(B34),"000000000000000"),10,3)=1,"*",MID(TEXT(ABS(B34),"000000000000000"),10,1)&amp;" ratus "&amp;MID(TEXT(ABS(B34),"000000000000000"),11,1)&amp;" puluh ")&amp;MID(TEXT(ABS(B34),"000000000000000"),12,1)&amp;" ribu ")&amp; IF(--MID(TEXT(ABS(B34),"000000000000000"),13,3)=0,"",MID(TEXT(ABS(B34),"000000000000000"),13,1)&amp;" ratus "&amp;MID(TEXT(ABS(B34),"000000000000000"),14,1)&amp;" puluh "&amp;MID(TEXT(ABS(B34),"000000000000000"),15,1)),1,"satu"),2,"dua"),3,"tiga"),4,"empat"),5,"lima"),6,"enam"),7,"tujuh"),8,"delapan"),9,"sembilan"),"0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")))&amp;" Rupiah","")</f>
        <v>#VALUE!</v>
      </c>
      <c r="H34">
        <f>Nominatif!B39</f>
        <v>0</v>
      </c>
      <c r="I34">
        <f>Nominatif!C39</f>
        <v>0</v>
      </c>
      <c r="J34" t="str">
        <f>IF(Nominatif!S39="","Pesawat","Kendaraan Umum")</f>
        <v>Pesawat</v>
      </c>
      <c r="K34">
        <f>Nominatif!D39</f>
        <v>0</v>
      </c>
      <c r="L34">
        <f>Nominatif!E39</f>
        <v>0</v>
      </c>
      <c r="M34" s="5" t="str">
        <f>TEXT(Nominatif!H39,"Rp#.##")</f>
        <v>Rp</v>
      </c>
      <c r="N34">
        <f>Nominatif!K39</f>
        <v>0</v>
      </c>
      <c r="O34" s="5" t="str">
        <f>TEXT(Nominatif!L39,"Rp#.##")</f>
        <v>Rp</v>
      </c>
      <c r="P34" s="5" t="str">
        <f>TEXT(Nominatif!M39,"Rp#.##")</f>
        <v>Rp</v>
      </c>
      <c r="Q34" s="5">
        <f>Nominatif!N39</f>
        <v>0</v>
      </c>
      <c r="R34" s="5" t="str">
        <f>TEXT(Nominatif!O39,"Rp#.##")</f>
        <v>Rp</v>
      </c>
      <c r="S34" s="5" t="str">
        <f>TEXT(Nominatif!P39,"Rp#.##")</f>
        <v>Rp</v>
      </c>
      <c r="T34" s="5" t="str">
        <f>TEXT(Nominatif!I39,"Rp#.##")</f>
        <v>Rp</v>
      </c>
      <c r="U34" t="str">
        <f>TEXT(Nominatif!J39,"Rp#.##")</f>
        <v>Rp</v>
      </c>
      <c r="V34" t="str">
        <f>MASTER!$B$3</f>
        <v>0926/I3/BS.00.01/2024</v>
      </c>
      <c r="W34" s="6" t="str">
        <f>TEXT(Nominatif!F39,"dd Mmmm yyyy")</f>
        <v>00 Januari 1900</v>
      </c>
      <c r="X34" t="str">
        <f>MASTER!$B$5</f>
        <v>Akik Takjudin</v>
      </c>
      <c r="Y34" t="str">
        <f>MASTER!$B$7</f>
        <v>197507122006041001</v>
      </c>
      <c r="Z34" t="e">
        <f>"Melaksanakan "&amp;Nominatif!$A$2&amp;" pada tanggal "&amp;D34&amp;" di "&amp;Nominatif!$A$3</f>
        <v>#VALUE!</v>
      </c>
      <c r="AA34" s="6" t="str">
        <f>TEXT(Nominatif!F39,"dd Mmmm yyyy")</f>
        <v>00 Januari 1900</v>
      </c>
      <c r="AB34" s="6" t="str">
        <f>TEXT(Nominatif!G39,"dd Mmmm yyyy")</f>
        <v>00 Januari 1900</v>
      </c>
      <c r="AC34" t="str">
        <f>MASTER!$B$4</f>
        <v>perjalanan dinas</v>
      </c>
      <c r="AD34" t="str">
        <f t="shared" si="2"/>
        <v>Angkutan Udara</v>
      </c>
      <c r="AE34" t="str">
        <f>_xlfn.IFNA(_xlfn.XLOOKUP(H34,Pegawai!B:B,Pegawai!E:E),"")</f>
        <v/>
      </c>
      <c r="AF34" t="str">
        <f>_xlfn.IFNA(_xlfn.XLOOKUP(H34,Pegawai!B:B,Pegawai!C:C),"")</f>
        <v/>
      </c>
      <c r="AG34" t="str">
        <f>_xlfn.IFNA(_xlfn.XLOOKUP(H34,Pegawai!B:B,Pegawai!D:D),"")</f>
        <v/>
      </c>
      <c r="AH34" t="str">
        <f>Nominatif!$A$2</f>
        <v>Kegiatan Uji Tampilan Laman UKBI</v>
      </c>
      <c r="AI34" t="str">
        <f t="shared" si="3"/>
        <v>00 Januari 1900--00 Januari 1900</v>
      </c>
      <c r="AJ34" t="str">
        <f>Nominatif!$A$3</f>
        <v>Swiss-Belinn Manyar Surabaya, Jalan Manyar Kertoarjo No. 100, Manyar Sabrangan, Mulyorejo, Kota Surabaya, Jawa Timur</v>
      </c>
    </row>
    <row r="35" spans="1:36" ht="15" customHeight="1">
      <c r="A35" t="str">
        <f>Nominatif!$Q$4</f>
        <v>2022.QDC.002/051.A/524111</v>
      </c>
      <c r="B35" s="5" t="str">
        <f>TEXT(Nominatif!Q40,"Rp#.##")</f>
        <v>Rp</v>
      </c>
      <c r="C35" s="24" t="e">
        <f>MASTER!$B$6&amp;" "&amp;D35&amp;" di "&amp;Nominatif!$A$3&amp;" "&amp;MASTER!$B$8</f>
        <v>#VALUE!</v>
      </c>
      <c r="D35" t="e">
        <f t="shared" si="1"/>
        <v>#VALUE!</v>
      </c>
      <c r="E35" t="str">
        <f>MASTER!$B$1</f>
        <v>0933/I3/BS.00.01/2024</v>
      </c>
      <c r="F35" t="str">
        <f>TEXT(MASTER!$B$2,"dd Mmmm yyyy")</f>
        <v>30 April 2024</v>
      </c>
      <c r="G35" t="e">
        <f t="shared" si="4"/>
        <v>#VALUE!</v>
      </c>
      <c r="H35">
        <f>Nominatif!B40</f>
        <v>0</v>
      </c>
      <c r="I35">
        <f>Nominatif!C40</f>
        <v>0</v>
      </c>
      <c r="J35" t="str">
        <f>IF(Nominatif!S40="","Pesawat","Kendaraan Umum")</f>
        <v>Pesawat</v>
      </c>
      <c r="K35">
        <f>Nominatif!D40</f>
        <v>0</v>
      </c>
      <c r="L35">
        <f>Nominatif!E40</f>
        <v>0</v>
      </c>
      <c r="M35" s="5" t="str">
        <f>TEXT(Nominatif!H40,"Rp#.##")</f>
        <v>Rp</v>
      </c>
      <c r="N35">
        <f>Nominatif!K40</f>
        <v>0</v>
      </c>
      <c r="O35" s="5" t="str">
        <f>TEXT(Nominatif!L40,"Rp#.##")</f>
        <v>Rp</v>
      </c>
      <c r="P35" s="5" t="str">
        <f>TEXT(Nominatif!M40,"Rp#.##")</f>
        <v>Rp</v>
      </c>
      <c r="Q35" s="5">
        <f>Nominatif!N40</f>
        <v>0</v>
      </c>
      <c r="R35" s="5" t="str">
        <f>TEXT(Nominatif!O40,"Rp#.##")</f>
        <v>Rp</v>
      </c>
      <c r="S35" s="5" t="str">
        <f>TEXT(Nominatif!P40,"Rp#.##")</f>
        <v>Rp</v>
      </c>
      <c r="T35" s="5" t="str">
        <f>TEXT(Nominatif!I40,"Rp#.##")</f>
        <v>Rp</v>
      </c>
      <c r="U35" t="str">
        <f>TEXT(Nominatif!J40,"Rp#.##")</f>
        <v>Rp</v>
      </c>
      <c r="V35" t="str">
        <f>MASTER!$B$3</f>
        <v>0926/I3/BS.00.01/2024</v>
      </c>
      <c r="W35" s="6" t="str">
        <f>TEXT(Nominatif!F40,"dd Mmmm yyyy")</f>
        <v>00 Januari 1900</v>
      </c>
      <c r="X35" t="str">
        <f>MASTER!$B$5</f>
        <v>Akik Takjudin</v>
      </c>
      <c r="Y35" t="str">
        <f>MASTER!$B$7</f>
        <v>197507122006041001</v>
      </c>
      <c r="Z35" t="e">
        <f>"Melaksanakan "&amp;Nominatif!$A$2&amp;" pada tanggal "&amp;D35&amp;" di "&amp;Nominatif!$A$3</f>
        <v>#VALUE!</v>
      </c>
      <c r="AA35" s="6" t="str">
        <f>TEXT(Nominatif!F40,"dd Mmmm yyyy")</f>
        <v>00 Januari 1900</v>
      </c>
      <c r="AB35" s="6" t="str">
        <f>TEXT(Nominatif!G40,"dd Mmmm yyyy")</f>
        <v>00 Januari 1900</v>
      </c>
      <c r="AC35" t="str">
        <f>MASTER!$B$4</f>
        <v>perjalanan dinas</v>
      </c>
      <c r="AD35" t="str">
        <f t="shared" si="2"/>
        <v>Angkutan Udara</v>
      </c>
      <c r="AE35" t="str">
        <f>_xlfn.IFNA(_xlfn.XLOOKUP(H35,Pegawai!B:B,Pegawai!E:E),"")</f>
        <v/>
      </c>
      <c r="AF35" t="str">
        <f>_xlfn.IFNA(_xlfn.XLOOKUP(H35,Pegawai!B:B,Pegawai!C:C),"")</f>
        <v/>
      </c>
      <c r="AG35" t="str">
        <f>_xlfn.IFNA(_xlfn.XLOOKUP(H35,Pegawai!B:B,Pegawai!D:D),"")</f>
        <v/>
      </c>
      <c r="AH35" t="str">
        <f>Nominatif!$A$2</f>
        <v>Kegiatan Uji Tampilan Laman UKBI</v>
      </c>
      <c r="AI35" t="str">
        <f t="shared" si="3"/>
        <v>00 Januari 1900--00 Januari 1900</v>
      </c>
      <c r="AJ35" t="str">
        <f>Nominatif!$A$3</f>
        <v>Swiss-Belinn Manyar Surabaya, Jalan Manyar Kertoarjo No. 100, Manyar Sabrangan, Mulyorejo, Kota Surabaya, Jawa Timur</v>
      </c>
    </row>
    <row r="36" spans="1:36" ht="15" customHeight="1">
      <c r="A36" t="str">
        <f>Nominatif!$Q$4</f>
        <v>2022.QDC.002/051.A/524111</v>
      </c>
      <c r="B36" s="5" t="str">
        <f>TEXT(Nominatif!Q41,"Rp#.##")</f>
        <v>Rp</v>
      </c>
      <c r="C36" s="24" t="e">
        <f>MASTER!$B$6&amp;" "&amp;D36&amp;" di "&amp;Nominatif!$A$3&amp;" "&amp;MASTER!$B$8</f>
        <v>#VALUE!</v>
      </c>
      <c r="D36" t="e">
        <f t="shared" si="1"/>
        <v>#VALUE!</v>
      </c>
      <c r="E36" t="str">
        <f>MASTER!$B$1</f>
        <v>0933/I3/BS.00.01/2024</v>
      </c>
      <c r="F36" t="str">
        <f>TEXT(MASTER!$B$2,"dd Mmmm yyyy")</f>
        <v>30 April 2024</v>
      </c>
      <c r="G36" t="e">
        <f t="shared" si="4"/>
        <v>#VALUE!</v>
      </c>
      <c r="H36">
        <f>Nominatif!B41</f>
        <v>0</v>
      </c>
      <c r="I36">
        <f>Nominatif!C41</f>
        <v>0</v>
      </c>
      <c r="J36" t="str">
        <f>IF(Nominatif!S41="","Pesawat","Kendaraan Umum")</f>
        <v>Pesawat</v>
      </c>
      <c r="K36">
        <f>Nominatif!D41</f>
        <v>0</v>
      </c>
      <c r="L36">
        <f>Nominatif!E41</f>
        <v>0</v>
      </c>
      <c r="M36" s="5" t="str">
        <f>TEXT(Nominatif!H41,"Rp#.##")</f>
        <v>Rp</v>
      </c>
      <c r="N36">
        <f>Nominatif!K41</f>
        <v>0</v>
      </c>
      <c r="O36" s="5" t="str">
        <f>TEXT(Nominatif!L41,"Rp#.##")</f>
        <v>Rp</v>
      </c>
      <c r="P36" s="5" t="str">
        <f>TEXT(Nominatif!M41,"Rp#.##")</f>
        <v>Rp</v>
      </c>
      <c r="Q36" s="5">
        <f>Nominatif!N41</f>
        <v>0</v>
      </c>
      <c r="R36" s="5" t="str">
        <f>TEXT(Nominatif!O41,"Rp#.##")</f>
        <v>Rp</v>
      </c>
      <c r="S36" s="5" t="str">
        <f>TEXT(Nominatif!P41,"Rp#.##")</f>
        <v>Rp</v>
      </c>
      <c r="T36" s="5" t="str">
        <f>TEXT(Nominatif!I41,"Rp#.##")</f>
        <v>Rp</v>
      </c>
      <c r="U36" t="str">
        <f>TEXT(Nominatif!J41,"Rp#.##")</f>
        <v>Rp</v>
      </c>
      <c r="V36" t="str">
        <f>MASTER!$B$3</f>
        <v>0926/I3/BS.00.01/2024</v>
      </c>
      <c r="W36" s="6" t="str">
        <f>TEXT(Nominatif!F41,"dd Mmmm yyyy")</f>
        <v>00 Januari 1900</v>
      </c>
      <c r="X36" t="str">
        <f>MASTER!$B$5</f>
        <v>Akik Takjudin</v>
      </c>
      <c r="Y36" t="str">
        <f>MASTER!$B$7</f>
        <v>197507122006041001</v>
      </c>
      <c r="Z36" t="e">
        <f>"Melaksanakan "&amp;Nominatif!$A$2&amp;" pada tanggal "&amp;D36&amp;" di "&amp;Nominatif!$A$3</f>
        <v>#VALUE!</v>
      </c>
      <c r="AA36" s="6" t="str">
        <f>TEXT(Nominatif!F41,"dd Mmmm yyyy")</f>
        <v>00 Januari 1900</v>
      </c>
      <c r="AB36" s="6" t="str">
        <f>TEXT(Nominatif!G41,"dd Mmmm yyyy")</f>
        <v>00 Januari 1900</v>
      </c>
      <c r="AC36" t="str">
        <f>MASTER!$B$4</f>
        <v>perjalanan dinas</v>
      </c>
      <c r="AD36" t="str">
        <f t="shared" si="2"/>
        <v>Angkutan Udara</v>
      </c>
      <c r="AE36" t="str">
        <f>_xlfn.IFNA(_xlfn.XLOOKUP(H36,Pegawai!B:B,Pegawai!E:E),"")</f>
        <v/>
      </c>
      <c r="AF36" t="str">
        <f>_xlfn.IFNA(_xlfn.XLOOKUP(H36,Pegawai!B:B,Pegawai!C:C),"")</f>
        <v/>
      </c>
      <c r="AG36" t="str">
        <f>_xlfn.IFNA(_xlfn.XLOOKUP(H36,Pegawai!B:B,Pegawai!D:D),"")</f>
        <v/>
      </c>
      <c r="AH36" t="str">
        <f>Nominatif!$A$2</f>
        <v>Kegiatan Uji Tampilan Laman UKBI</v>
      </c>
      <c r="AI36" t="str">
        <f t="shared" si="3"/>
        <v>00 Januari 1900--00 Januari 1900</v>
      </c>
      <c r="AJ36" t="str">
        <f>Nominatif!$A$3</f>
        <v>Swiss-Belinn Manyar Surabaya, Jalan Manyar Kertoarjo No. 100, Manyar Sabrangan, Mulyorejo, Kota Surabaya, Jawa Timur</v>
      </c>
    </row>
    <row r="37" spans="1:36" ht="15" customHeight="1">
      <c r="A37" t="str">
        <f>Nominatif!$Q$4</f>
        <v>2022.QDC.002/051.A/524111</v>
      </c>
      <c r="B37" s="5" t="str">
        <f>TEXT(Nominatif!Q42,"Rp#.##")</f>
        <v>Rp</v>
      </c>
      <c r="C37" s="24" t="e">
        <f>MASTER!$B$6&amp;" "&amp;D37&amp;" di "&amp;Nominatif!$A$3&amp;" "&amp;MASTER!$B$8</f>
        <v>#VALUE!</v>
      </c>
      <c r="D37" t="e">
        <f t="shared" si="1"/>
        <v>#VALUE!</v>
      </c>
      <c r="E37" t="str">
        <f>MASTER!$B$1</f>
        <v>0933/I3/BS.00.01/2024</v>
      </c>
      <c r="F37" t="str">
        <f>TEXT(MASTER!$B$2,"dd Mmmm yyyy")</f>
        <v>30 April 2024</v>
      </c>
      <c r="G37" t="e">
        <f t="shared" si="4"/>
        <v>#VALUE!</v>
      </c>
      <c r="H37">
        <f>Nominatif!B42</f>
        <v>0</v>
      </c>
      <c r="I37">
        <f>Nominatif!C42</f>
        <v>0</v>
      </c>
      <c r="J37" t="str">
        <f>IF(Nominatif!S42="","Pesawat","Kendaraan Umum")</f>
        <v>Pesawat</v>
      </c>
      <c r="K37">
        <f>Nominatif!D42</f>
        <v>0</v>
      </c>
      <c r="L37">
        <f>Nominatif!E42</f>
        <v>0</v>
      </c>
      <c r="M37" s="5" t="str">
        <f>TEXT(Nominatif!H42,"Rp#.##")</f>
        <v>Rp</v>
      </c>
      <c r="N37">
        <f>Nominatif!K42</f>
        <v>0</v>
      </c>
      <c r="O37" s="5" t="str">
        <f>TEXT(Nominatif!L42,"Rp#.##")</f>
        <v>Rp</v>
      </c>
      <c r="P37" s="5" t="str">
        <f>TEXT(Nominatif!M42,"Rp#.##")</f>
        <v>Rp</v>
      </c>
      <c r="Q37" s="5">
        <f>Nominatif!N42</f>
        <v>0</v>
      </c>
      <c r="R37" s="5" t="str">
        <f>TEXT(Nominatif!O42,"Rp#.##")</f>
        <v>Rp</v>
      </c>
      <c r="S37" s="5" t="str">
        <f>TEXT(Nominatif!P42,"Rp#.##")</f>
        <v>Rp</v>
      </c>
      <c r="T37" s="5" t="str">
        <f>TEXT(Nominatif!I42,"Rp#.##")</f>
        <v>Rp</v>
      </c>
      <c r="U37" t="str">
        <f>TEXT(Nominatif!J42,"Rp#.##")</f>
        <v>Rp</v>
      </c>
      <c r="V37" t="str">
        <f>MASTER!$B$3</f>
        <v>0926/I3/BS.00.01/2024</v>
      </c>
      <c r="W37" s="6" t="str">
        <f>TEXT(Nominatif!F42,"dd Mmmm yyyy")</f>
        <v>00 Januari 1900</v>
      </c>
      <c r="X37" t="str">
        <f>MASTER!$B$5</f>
        <v>Akik Takjudin</v>
      </c>
      <c r="Y37" t="str">
        <f>MASTER!$B$7</f>
        <v>197507122006041001</v>
      </c>
      <c r="Z37" t="e">
        <f>"Melaksanakan "&amp;Nominatif!$A$2&amp;" pada tanggal "&amp;D37&amp;" di "&amp;Nominatif!$A$3</f>
        <v>#VALUE!</v>
      </c>
      <c r="AA37" s="6" t="str">
        <f>TEXT(Nominatif!F42,"dd Mmmm yyyy")</f>
        <v>00 Januari 1900</v>
      </c>
      <c r="AB37" s="6" t="str">
        <f>TEXT(Nominatif!G42,"dd Mmmm yyyy")</f>
        <v>00 Januari 1900</v>
      </c>
      <c r="AC37" t="str">
        <f>MASTER!$B$4</f>
        <v>perjalanan dinas</v>
      </c>
      <c r="AD37" t="str">
        <f t="shared" si="2"/>
        <v>Angkutan Udara</v>
      </c>
      <c r="AE37" t="str">
        <f>_xlfn.IFNA(_xlfn.XLOOKUP(H37,Pegawai!B:B,Pegawai!E:E),"")</f>
        <v/>
      </c>
      <c r="AF37" t="str">
        <f>_xlfn.IFNA(_xlfn.XLOOKUP(H37,Pegawai!B:B,Pegawai!C:C),"")</f>
        <v/>
      </c>
      <c r="AG37" t="str">
        <f>_xlfn.IFNA(_xlfn.XLOOKUP(H37,Pegawai!B:B,Pegawai!D:D),"")</f>
        <v/>
      </c>
      <c r="AH37" t="str">
        <f>Nominatif!$A$2</f>
        <v>Kegiatan Uji Tampilan Laman UKBI</v>
      </c>
      <c r="AI37" t="str">
        <f t="shared" si="3"/>
        <v>00 Januari 1900--00 Januari 1900</v>
      </c>
      <c r="AJ37" t="str">
        <f>Nominatif!$A$3</f>
        <v>Swiss-Belinn Manyar Surabaya, Jalan Manyar Kertoarjo No. 100, Manyar Sabrangan, Mulyorejo, Kota Surabaya, Jawa Timur</v>
      </c>
    </row>
    <row r="38" spans="1:36" ht="15" customHeight="1">
      <c r="A38" t="str">
        <f>Nominatif!$Q$4</f>
        <v>2022.QDC.002/051.A/524111</v>
      </c>
      <c r="B38" s="5" t="str">
        <f>TEXT(Nominatif!Q43,"Rp#.##")</f>
        <v>Rp</v>
      </c>
      <c r="C38" s="24" t="e">
        <f>MASTER!$B$6&amp;" "&amp;D38&amp;" di "&amp;Nominatif!$A$3&amp;" "&amp;MASTER!$B$8</f>
        <v>#VALUE!</v>
      </c>
      <c r="D38" t="e">
        <f t="shared" si="1"/>
        <v>#VALUE!</v>
      </c>
      <c r="E38" t="str">
        <f>MASTER!$B$1</f>
        <v>0933/I3/BS.00.01/2024</v>
      </c>
      <c r="F38" t="str">
        <f>TEXT(MASTER!$B$2,"dd Mmmm yyyy")</f>
        <v>30 April 2024</v>
      </c>
      <c r="G38" t="e">
        <f t="shared" si="4"/>
        <v>#VALUE!</v>
      </c>
      <c r="H38">
        <f>Nominatif!B43</f>
        <v>0</v>
      </c>
      <c r="I38">
        <f>Nominatif!C43</f>
        <v>0</v>
      </c>
      <c r="J38" t="str">
        <f>IF(Nominatif!S43="","Pesawat","Kendaraan Umum")</f>
        <v>Pesawat</v>
      </c>
      <c r="K38">
        <f>Nominatif!D43</f>
        <v>0</v>
      </c>
      <c r="L38">
        <f>Nominatif!E43</f>
        <v>0</v>
      </c>
      <c r="M38" s="5" t="str">
        <f>TEXT(Nominatif!H43,"Rp#.##")</f>
        <v>Rp</v>
      </c>
      <c r="N38">
        <f>Nominatif!K43</f>
        <v>0</v>
      </c>
      <c r="O38" s="5" t="str">
        <f>TEXT(Nominatif!L43,"Rp#.##")</f>
        <v>Rp</v>
      </c>
      <c r="P38" s="5" t="str">
        <f>TEXT(Nominatif!M43,"Rp#.##")</f>
        <v>Rp</v>
      </c>
      <c r="Q38" s="5">
        <f>Nominatif!N43</f>
        <v>0</v>
      </c>
      <c r="R38" s="5" t="str">
        <f>TEXT(Nominatif!O43,"Rp#.##")</f>
        <v>Rp</v>
      </c>
      <c r="S38" s="5" t="str">
        <f>TEXT(Nominatif!P43,"Rp#.##")</f>
        <v>Rp</v>
      </c>
      <c r="T38" s="5" t="str">
        <f>TEXT(Nominatif!I43,"Rp#.##")</f>
        <v>Rp</v>
      </c>
      <c r="U38" t="str">
        <f>TEXT(Nominatif!J43,"Rp#.##")</f>
        <v>Rp</v>
      </c>
      <c r="V38" t="str">
        <f>MASTER!$B$3</f>
        <v>0926/I3/BS.00.01/2024</v>
      </c>
      <c r="W38" s="6" t="str">
        <f>TEXT(Nominatif!F43,"dd Mmmm yyyy")</f>
        <v>00 Januari 1900</v>
      </c>
      <c r="X38" t="str">
        <f>MASTER!$B$5</f>
        <v>Akik Takjudin</v>
      </c>
      <c r="Y38" t="str">
        <f>MASTER!$B$7</f>
        <v>197507122006041001</v>
      </c>
      <c r="Z38" t="e">
        <f>"Melaksanakan "&amp;Nominatif!$A$2&amp;" pada tanggal "&amp;D38&amp;" di "&amp;Nominatif!$A$3</f>
        <v>#VALUE!</v>
      </c>
      <c r="AA38" s="6" t="str">
        <f>TEXT(Nominatif!F43,"dd Mmmm yyyy")</f>
        <v>00 Januari 1900</v>
      </c>
      <c r="AB38" s="6" t="str">
        <f>TEXT(Nominatif!G43,"dd Mmmm yyyy")</f>
        <v>00 Januari 1900</v>
      </c>
      <c r="AC38" t="str">
        <f>MASTER!$B$4</f>
        <v>perjalanan dinas</v>
      </c>
      <c r="AD38" t="str">
        <f t="shared" si="2"/>
        <v>Angkutan Udara</v>
      </c>
      <c r="AE38" t="str">
        <f>_xlfn.IFNA(_xlfn.XLOOKUP(H38,Pegawai!B:B,Pegawai!E:E),"")</f>
        <v/>
      </c>
      <c r="AF38" t="str">
        <f>_xlfn.IFNA(_xlfn.XLOOKUP(H38,Pegawai!B:B,Pegawai!C:C),"")</f>
        <v/>
      </c>
      <c r="AG38" t="str">
        <f>_xlfn.IFNA(_xlfn.XLOOKUP(H38,Pegawai!B:B,Pegawai!D:D),"")</f>
        <v/>
      </c>
      <c r="AH38" t="str">
        <f>Nominatif!$A$2</f>
        <v>Kegiatan Uji Tampilan Laman UKBI</v>
      </c>
      <c r="AI38" t="str">
        <f t="shared" si="3"/>
        <v>00 Januari 1900--00 Januari 1900</v>
      </c>
      <c r="AJ38" t="str">
        <f>Nominatif!$A$3</f>
        <v>Swiss-Belinn Manyar Surabaya, Jalan Manyar Kertoarjo No. 100, Manyar Sabrangan, Mulyorejo, Kota Surabaya, Jawa Timur</v>
      </c>
    </row>
    <row r="39" spans="1:36" ht="15" customHeight="1">
      <c r="A39" t="str">
        <f>Nominatif!$Q$4</f>
        <v>2022.QDC.002/051.A/524111</v>
      </c>
      <c r="B39" s="5" t="str">
        <f>TEXT(Nominatif!Q44,"Rp#.##")</f>
        <v>Rp</v>
      </c>
      <c r="C39" s="24" t="e">
        <f>MASTER!$B$6&amp;" "&amp;D39&amp;" di "&amp;Nominatif!$A$3&amp;" "&amp;MASTER!$B$8</f>
        <v>#VALUE!</v>
      </c>
      <c r="D39" t="e">
        <f t="shared" si="1"/>
        <v>#VALUE!</v>
      </c>
      <c r="E39" t="str">
        <f>MASTER!$B$1</f>
        <v>0933/I3/BS.00.01/2024</v>
      </c>
      <c r="F39" t="str">
        <f>TEXT(MASTER!$B$2,"dd Mmmm yyyy")</f>
        <v>30 April 2024</v>
      </c>
      <c r="G39" t="e">
        <f t="shared" si="4"/>
        <v>#VALUE!</v>
      </c>
      <c r="H39">
        <f>Nominatif!B44</f>
        <v>0</v>
      </c>
      <c r="I39">
        <f>Nominatif!C44</f>
        <v>0</v>
      </c>
      <c r="J39" t="str">
        <f>IF(Nominatif!S44="","Pesawat","Kendaraan Umum")</f>
        <v>Pesawat</v>
      </c>
      <c r="K39">
        <f>Nominatif!D44</f>
        <v>0</v>
      </c>
      <c r="L39">
        <f>Nominatif!E44</f>
        <v>0</v>
      </c>
      <c r="M39" s="5" t="str">
        <f>TEXT(Nominatif!H44,"Rp#.##")</f>
        <v>Rp</v>
      </c>
      <c r="N39">
        <f>Nominatif!K44</f>
        <v>0</v>
      </c>
      <c r="O39" s="5" t="str">
        <f>TEXT(Nominatif!L44,"Rp#.##")</f>
        <v>Rp</v>
      </c>
      <c r="P39" s="5" t="str">
        <f>TEXT(Nominatif!M44,"Rp#.##")</f>
        <v>Rp</v>
      </c>
      <c r="Q39" s="5">
        <f>Nominatif!N44</f>
        <v>0</v>
      </c>
      <c r="R39" s="5" t="str">
        <f>TEXT(Nominatif!O44,"Rp#.##")</f>
        <v>Rp</v>
      </c>
      <c r="S39" s="5" t="str">
        <f>TEXT(Nominatif!P44,"Rp#.##")</f>
        <v>Rp</v>
      </c>
      <c r="T39" s="5" t="str">
        <f>TEXT(Nominatif!I44,"Rp#.##")</f>
        <v>Rp</v>
      </c>
      <c r="U39" t="str">
        <f>TEXT(Nominatif!J44,"Rp#.##")</f>
        <v>Rp</v>
      </c>
      <c r="V39" t="str">
        <f>MASTER!$B$3</f>
        <v>0926/I3/BS.00.01/2024</v>
      </c>
      <c r="W39" s="6" t="str">
        <f>TEXT(Nominatif!F44,"dd Mmmm yyyy")</f>
        <v>00 Januari 1900</v>
      </c>
      <c r="X39" t="str">
        <f>MASTER!$B$5</f>
        <v>Akik Takjudin</v>
      </c>
      <c r="Y39" t="str">
        <f>MASTER!$B$7</f>
        <v>197507122006041001</v>
      </c>
      <c r="Z39" t="e">
        <f>"Melaksanakan "&amp;Nominatif!$A$2&amp;" pada tanggal "&amp;D39&amp;" di "&amp;Nominatif!$A$3</f>
        <v>#VALUE!</v>
      </c>
      <c r="AA39" s="6" t="str">
        <f>TEXT(Nominatif!F44,"dd Mmmm yyyy")</f>
        <v>00 Januari 1900</v>
      </c>
      <c r="AB39" s="6" t="str">
        <f>TEXT(Nominatif!G44,"dd Mmmm yyyy")</f>
        <v>00 Januari 1900</v>
      </c>
      <c r="AC39" t="str">
        <f>MASTER!$B$4</f>
        <v>perjalanan dinas</v>
      </c>
      <c r="AD39" t="str">
        <f t="shared" si="2"/>
        <v>Angkutan Udara</v>
      </c>
      <c r="AE39" t="str">
        <f>_xlfn.IFNA(_xlfn.XLOOKUP(H39,Pegawai!B:B,Pegawai!E:E),"")</f>
        <v/>
      </c>
      <c r="AF39" t="str">
        <f>_xlfn.IFNA(_xlfn.XLOOKUP(H39,Pegawai!B:B,Pegawai!C:C),"")</f>
        <v/>
      </c>
      <c r="AG39" t="str">
        <f>_xlfn.IFNA(_xlfn.XLOOKUP(H39,Pegawai!B:B,Pegawai!D:D),"")</f>
        <v/>
      </c>
      <c r="AH39" t="str">
        <f>Nominatif!$A$2</f>
        <v>Kegiatan Uji Tampilan Laman UKBI</v>
      </c>
      <c r="AI39" t="str">
        <f t="shared" si="3"/>
        <v>00 Januari 1900--00 Januari 1900</v>
      </c>
      <c r="AJ39" t="str">
        <f>Nominatif!$A$3</f>
        <v>Swiss-Belinn Manyar Surabaya, Jalan Manyar Kertoarjo No. 100, Manyar Sabrangan, Mulyorejo, Kota Surabaya, Jawa Timur</v>
      </c>
    </row>
    <row r="40" spans="1:36" ht="15" customHeight="1">
      <c r="A40" t="str">
        <f>Nominatif!$Q$4</f>
        <v>2022.QDC.002/051.A/524111</v>
      </c>
      <c r="B40" s="5" t="str">
        <f>TEXT(Nominatif!Q45,"Rp#.##")</f>
        <v>Rp</v>
      </c>
      <c r="C40" s="24" t="e">
        <f>MASTER!$B$6&amp;" "&amp;D40&amp;" di "&amp;Nominatif!$A$3&amp;" "&amp;MASTER!$B$8</f>
        <v>#VALUE!</v>
      </c>
      <c r="D40" t="e">
        <f t="shared" si="1"/>
        <v>#VALUE!</v>
      </c>
      <c r="E40" t="str">
        <f>MASTER!$B$1</f>
        <v>0933/I3/BS.00.01/2024</v>
      </c>
      <c r="F40" t="str">
        <f>TEXT(MASTER!$B$2,"dd Mmmm yyyy")</f>
        <v>30 April 2024</v>
      </c>
      <c r="G40" t="e">
        <f t="shared" si="4"/>
        <v>#VALUE!</v>
      </c>
      <c r="H40">
        <f>Nominatif!B45</f>
        <v>0</v>
      </c>
      <c r="I40">
        <f>Nominatif!C45</f>
        <v>0</v>
      </c>
      <c r="J40" t="str">
        <f>IF(Nominatif!S45="","Pesawat","Kendaraan Umum")</f>
        <v>Pesawat</v>
      </c>
      <c r="K40">
        <f>Nominatif!D45</f>
        <v>0</v>
      </c>
      <c r="L40">
        <f>Nominatif!E45</f>
        <v>0</v>
      </c>
      <c r="M40" s="5" t="str">
        <f>TEXT(Nominatif!H45,"Rp#.##")</f>
        <v>Rp</v>
      </c>
      <c r="N40">
        <f>Nominatif!K45</f>
        <v>0</v>
      </c>
      <c r="O40" s="5" t="str">
        <f>TEXT(Nominatif!L45,"Rp#.##")</f>
        <v>Rp</v>
      </c>
      <c r="P40" s="5" t="str">
        <f>TEXT(Nominatif!M45,"Rp#.##")</f>
        <v>Rp</v>
      </c>
      <c r="Q40" s="5">
        <f>Nominatif!N45</f>
        <v>0</v>
      </c>
      <c r="R40" s="5" t="str">
        <f>TEXT(Nominatif!O45,"Rp#.##")</f>
        <v>Rp</v>
      </c>
      <c r="S40" s="5" t="str">
        <f>TEXT(Nominatif!P45,"Rp#.##")</f>
        <v>Rp</v>
      </c>
      <c r="T40" s="5" t="str">
        <f>TEXT(Nominatif!I45,"Rp#.##")</f>
        <v>Rp</v>
      </c>
      <c r="U40" t="str">
        <f>TEXT(Nominatif!J45,"Rp#.##")</f>
        <v>Rp</v>
      </c>
      <c r="V40" t="str">
        <f>MASTER!$B$3</f>
        <v>0926/I3/BS.00.01/2024</v>
      </c>
      <c r="W40" s="6" t="str">
        <f>TEXT(Nominatif!F45,"dd Mmmm yyyy")</f>
        <v>00 Januari 1900</v>
      </c>
      <c r="X40" t="str">
        <f>MASTER!$B$5</f>
        <v>Akik Takjudin</v>
      </c>
      <c r="Y40" t="str">
        <f>MASTER!$B$7</f>
        <v>197507122006041001</v>
      </c>
      <c r="Z40" t="e">
        <f>"Melaksanakan "&amp;Nominatif!$A$2&amp;" pada tanggal "&amp;D40&amp;" di "&amp;Nominatif!$A$3</f>
        <v>#VALUE!</v>
      </c>
      <c r="AA40" s="6" t="str">
        <f>TEXT(Nominatif!F45,"dd Mmmm yyyy")</f>
        <v>00 Januari 1900</v>
      </c>
      <c r="AB40" s="6" t="str">
        <f>TEXT(Nominatif!G45,"dd Mmmm yyyy")</f>
        <v>00 Januari 1900</v>
      </c>
      <c r="AC40" t="str">
        <f>MASTER!$B$4</f>
        <v>perjalanan dinas</v>
      </c>
      <c r="AD40" t="str">
        <f t="shared" si="2"/>
        <v>Angkutan Udara</v>
      </c>
      <c r="AE40" t="str">
        <f>_xlfn.IFNA(_xlfn.XLOOKUP(H40,Pegawai!B:B,Pegawai!E:E),"")</f>
        <v/>
      </c>
      <c r="AF40" t="str">
        <f>_xlfn.IFNA(_xlfn.XLOOKUP(H40,Pegawai!B:B,Pegawai!C:C),"")</f>
        <v/>
      </c>
      <c r="AG40" t="str">
        <f>_xlfn.IFNA(_xlfn.XLOOKUP(H40,Pegawai!B:B,Pegawai!D:D),"")</f>
        <v/>
      </c>
      <c r="AH40" t="str">
        <f>Nominatif!$A$2</f>
        <v>Kegiatan Uji Tampilan Laman UKBI</v>
      </c>
      <c r="AI40" t="str">
        <f t="shared" si="3"/>
        <v>00 Januari 1900--00 Januari 1900</v>
      </c>
      <c r="AJ40" t="str">
        <f>Nominatif!$A$3</f>
        <v>Swiss-Belinn Manyar Surabaya, Jalan Manyar Kertoarjo No. 100, Manyar Sabrangan, Mulyorejo, Kota Surabaya, Jawa Timur</v>
      </c>
    </row>
    <row r="41" spans="1:36" ht="15" customHeight="1">
      <c r="A41" t="str">
        <f>Nominatif!$Q$4</f>
        <v>2022.QDC.002/051.A/524111</v>
      </c>
      <c r="B41" s="5" t="str">
        <f>TEXT(Nominatif!Q46,"Rp#.##")</f>
        <v>Rp</v>
      </c>
      <c r="C41" s="24" t="e">
        <f>MASTER!$B$6&amp;" "&amp;D41&amp;" di "&amp;Nominatif!$A$3&amp;" "&amp;MASTER!$B$8</f>
        <v>#VALUE!</v>
      </c>
      <c r="D41" t="e">
        <f t="shared" si="1"/>
        <v>#VALUE!</v>
      </c>
      <c r="E41" t="str">
        <f>MASTER!$B$1</f>
        <v>0933/I3/BS.00.01/2024</v>
      </c>
      <c r="F41" t="str">
        <f>TEXT(MASTER!$B$2,"dd Mmmm yyyy")</f>
        <v>30 April 2024</v>
      </c>
      <c r="G41" t="e">
        <f t="shared" si="4"/>
        <v>#VALUE!</v>
      </c>
      <c r="H41">
        <f>Nominatif!B46</f>
        <v>0</v>
      </c>
      <c r="I41">
        <f>Nominatif!C46</f>
        <v>0</v>
      </c>
      <c r="J41" t="str">
        <f>IF(Nominatif!S46="","Pesawat","Kendaraan Umum")</f>
        <v>Pesawat</v>
      </c>
      <c r="K41">
        <f>Nominatif!D46</f>
        <v>0</v>
      </c>
      <c r="L41">
        <f>Nominatif!E46</f>
        <v>0</v>
      </c>
      <c r="M41" s="5" t="str">
        <f>TEXT(Nominatif!H46,"Rp#.##")</f>
        <v>Rp</v>
      </c>
      <c r="N41">
        <f>Nominatif!K46</f>
        <v>0</v>
      </c>
      <c r="O41" s="5" t="str">
        <f>TEXT(Nominatif!L46,"Rp#.##")</f>
        <v>Rp</v>
      </c>
      <c r="P41" s="5" t="str">
        <f>TEXT(Nominatif!M46,"Rp#.##")</f>
        <v>Rp</v>
      </c>
      <c r="Q41" s="5">
        <f>Nominatif!N46</f>
        <v>0</v>
      </c>
      <c r="R41" s="5" t="str">
        <f>TEXT(Nominatif!O46,"Rp#.##")</f>
        <v>Rp</v>
      </c>
      <c r="S41" s="5" t="str">
        <f>TEXT(Nominatif!P46,"Rp#.##")</f>
        <v>Rp</v>
      </c>
      <c r="T41" s="5" t="str">
        <f>TEXT(Nominatif!I46,"Rp#.##")</f>
        <v>Rp</v>
      </c>
      <c r="U41" t="str">
        <f>TEXT(Nominatif!J46,"Rp#.##")</f>
        <v>Rp</v>
      </c>
      <c r="V41" t="str">
        <f>MASTER!$B$3</f>
        <v>0926/I3/BS.00.01/2024</v>
      </c>
      <c r="W41" s="6" t="str">
        <f>TEXT(Nominatif!F46,"dd Mmmm yyyy")</f>
        <v>00 Januari 1900</v>
      </c>
      <c r="X41" t="str">
        <f>MASTER!$B$5</f>
        <v>Akik Takjudin</v>
      </c>
      <c r="Y41" t="str">
        <f>MASTER!$B$7</f>
        <v>197507122006041001</v>
      </c>
      <c r="Z41" t="e">
        <f>"Melaksanakan "&amp;Nominatif!$A$2&amp;" pada tanggal "&amp;D41&amp;" di "&amp;Nominatif!$A$3</f>
        <v>#VALUE!</v>
      </c>
      <c r="AA41" s="6" t="str">
        <f>TEXT(Nominatif!F46,"dd Mmmm yyyy")</f>
        <v>00 Januari 1900</v>
      </c>
      <c r="AB41" s="6" t="str">
        <f>TEXT(Nominatif!G46,"dd Mmmm yyyy")</f>
        <v>00 Januari 1900</v>
      </c>
      <c r="AC41" t="str">
        <f>MASTER!$B$4</f>
        <v>perjalanan dinas</v>
      </c>
      <c r="AD41" t="str">
        <f t="shared" si="2"/>
        <v>Angkutan Udara</v>
      </c>
      <c r="AE41" t="str">
        <f>_xlfn.IFNA(_xlfn.XLOOKUP(H41,Pegawai!B:B,Pegawai!E:E),"")</f>
        <v/>
      </c>
      <c r="AF41" t="str">
        <f>_xlfn.IFNA(_xlfn.XLOOKUP(H41,Pegawai!B:B,Pegawai!C:C),"")</f>
        <v/>
      </c>
      <c r="AG41" t="str">
        <f>_xlfn.IFNA(_xlfn.XLOOKUP(H41,Pegawai!B:B,Pegawai!D:D),"")</f>
        <v/>
      </c>
      <c r="AH41" t="str">
        <f>Nominatif!$A$2</f>
        <v>Kegiatan Uji Tampilan Laman UKBI</v>
      </c>
      <c r="AI41" t="str">
        <f t="shared" si="3"/>
        <v>00 Januari 1900--00 Januari 1900</v>
      </c>
      <c r="AJ41" t="str">
        <f>Nominatif!$A$3</f>
        <v>Swiss-Belinn Manyar Surabaya, Jalan Manyar Kertoarjo No. 100, Manyar Sabrangan, Mulyorejo, Kota Surabaya, Jawa Timur</v>
      </c>
    </row>
    <row r="42" spans="1:36" ht="15" customHeight="1">
      <c r="A42" t="str">
        <f>Nominatif!$Q$4</f>
        <v>2022.QDC.002/051.A/524111</v>
      </c>
      <c r="B42" s="5" t="str">
        <f>TEXT(Nominatif!Q47,"Rp#.##")</f>
        <v>Rp</v>
      </c>
      <c r="C42" s="24" t="e">
        <f>MASTER!$B$6&amp;" "&amp;D42&amp;" di "&amp;Nominatif!$A$3&amp;" "&amp;MASTER!$B$8</f>
        <v>#VALUE!</v>
      </c>
      <c r="D42" t="e">
        <f t="shared" si="1"/>
        <v>#VALUE!</v>
      </c>
      <c r="E42" t="str">
        <f>MASTER!$B$1</f>
        <v>0933/I3/BS.00.01/2024</v>
      </c>
      <c r="F42" t="str">
        <f>TEXT(MASTER!$B$2,"dd Mmmm yyyy")</f>
        <v>30 April 2024</v>
      </c>
      <c r="G42" t="e">
        <f t="shared" si="4"/>
        <v>#VALUE!</v>
      </c>
      <c r="H42">
        <f>Nominatif!B47</f>
        <v>0</v>
      </c>
      <c r="I42">
        <f>Nominatif!C47</f>
        <v>0</v>
      </c>
      <c r="J42" t="str">
        <f>IF(Nominatif!S47="","Pesawat","Kendaraan Umum")</f>
        <v>Pesawat</v>
      </c>
      <c r="K42">
        <f>Nominatif!D47</f>
        <v>0</v>
      </c>
      <c r="L42">
        <f>Nominatif!E47</f>
        <v>0</v>
      </c>
      <c r="M42" s="5" t="str">
        <f>TEXT(Nominatif!H47,"Rp#.##")</f>
        <v>Rp</v>
      </c>
      <c r="N42">
        <f>Nominatif!K47</f>
        <v>0</v>
      </c>
      <c r="O42" s="5" t="str">
        <f>TEXT(Nominatif!L47,"Rp#.##")</f>
        <v>Rp</v>
      </c>
      <c r="P42" s="5" t="str">
        <f>TEXT(Nominatif!M47,"Rp#.##")</f>
        <v>Rp</v>
      </c>
      <c r="Q42" s="5">
        <f>Nominatif!N47</f>
        <v>0</v>
      </c>
      <c r="R42" s="5" t="str">
        <f>TEXT(Nominatif!O47,"Rp#.##")</f>
        <v>Rp</v>
      </c>
      <c r="S42" s="5" t="str">
        <f>TEXT(Nominatif!P47,"Rp#.##")</f>
        <v>Rp</v>
      </c>
      <c r="T42" s="5" t="str">
        <f>TEXT(Nominatif!I47,"Rp#.##")</f>
        <v>Rp</v>
      </c>
      <c r="U42" t="str">
        <f>TEXT(Nominatif!J47,"Rp#.##")</f>
        <v>Rp</v>
      </c>
      <c r="V42" t="str">
        <f>MASTER!$B$3</f>
        <v>0926/I3/BS.00.01/2024</v>
      </c>
      <c r="W42" s="6" t="str">
        <f>TEXT(Nominatif!F47,"dd Mmmm yyyy")</f>
        <v>00 Januari 1900</v>
      </c>
      <c r="X42" t="str">
        <f>MASTER!$B$5</f>
        <v>Akik Takjudin</v>
      </c>
      <c r="Y42" t="str">
        <f>MASTER!$B$7</f>
        <v>197507122006041001</v>
      </c>
      <c r="Z42" t="e">
        <f>"Melaksanakan "&amp;Nominatif!$A$2&amp;" pada tanggal "&amp;D42&amp;" di "&amp;Nominatif!$A$3</f>
        <v>#VALUE!</v>
      </c>
      <c r="AA42" s="6" t="str">
        <f>TEXT(Nominatif!F47,"dd Mmmm yyyy")</f>
        <v>00 Januari 1900</v>
      </c>
      <c r="AB42" s="6" t="str">
        <f>TEXT(Nominatif!G47,"dd Mmmm yyyy")</f>
        <v>00 Januari 1900</v>
      </c>
      <c r="AC42" t="str">
        <f>MASTER!$B$4</f>
        <v>perjalanan dinas</v>
      </c>
      <c r="AD42" t="str">
        <f t="shared" si="2"/>
        <v>Angkutan Udara</v>
      </c>
      <c r="AE42" t="str">
        <f>_xlfn.IFNA(_xlfn.XLOOKUP(H42,Pegawai!B:B,Pegawai!E:E),"")</f>
        <v/>
      </c>
      <c r="AF42" t="str">
        <f>_xlfn.IFNA(_xlfn.XLOOKUP(H42,Pegawai!B:B,Pegawai!C:C),"")</f>
        <v/>
      </c>
      <c r="AG42" t="str">
        <f>_xlfn.IFNA(_xlfn.XLOOKUP(H42,Pegawai!B:B,Pegawai!D:D),"")</f>
        <v/>
      </c>
      <c r="AH42" t="str">
        <f>Nominatif!$A$2</f>
        <v>Kegiatan Uji Tampilan Laman UKBI</v>
      </c>
      <c r="AI42" t="str">
        <f t="shared" si="3"/>
        <v>00 Januari 1900--00 Januari 1900</v>
      </c>
      <c r="AJ42" t="str">
        <f>Nominatif!$A$3</f>
        <v>Swiss-Belinn Manyar Surabaya, Jalan Manyar Kertoarjo No. 100, Manyar Sabrangan, Mulyorejo, Kota Surabaya, Jawa Timur</v>
      </c>
    </row>
    <row r="43" spans="1:36" ht="15" customHeight="1">
      <c r="A43" t="str">
        <f>Nominatif!$Q$4</f>
        <v>2022.QDC.002/051.A/524111</v>
      </c>
      <c r="B43" s="5" t="str">
        <f>TEXT(Nominatif!Q48,"Rp#.##")</f>
        <v>Rp</v>
      </c>
      <c r="C43" s="24" t="e">
        <f>MASTER!$B$6&amp;" "&amp;D43&amp;" di "&amp;Nominatif!$A$3&amp;" "&amp;MASTER!$B$8</f>
        <v>#VALUE!</v>
      </c>
      <c r="D43" t="e">
        <f t="shared" si="1"/>
        <v>#VALUE!</v>
      </c>
      <c r="E43" t="str">
        <f>MASTER!$B$1</f>
        <v>0933/I3/BS.00.01/2024</v>
      </c>
      <c r="F43" t="str">
        <f>TEXT(MASTER!$B$2,"dd Mmmm yyyy")</f>
        <v>30 April 2024</v>
      </c>
      <c r="G43" t="e">
        <f t="shared" si="4"/>
        <v>#VALUE!</v>
      </c>
      <c r="H43">
        <f>Nominatif!B48</f>
        <v>0</v>
      </c>
      <c r="I43">
        <f>Nominatif!C48</f>
        <v>0</v>
      </c>
      <c r="J43" t="str">
        <f>IF(Nominatif!S48="","Pesawat","Kendaraan Umum")</f>
        <v>Pesawat</v>
      </c>
      <c r="K43">
        <f>Nominatif!D48</f>
        <v>0</v>
      </c>
      <c r="L43">
        <f>Nominatif!E48</f>
        <v>0</v>
      </c>
      <c r="M43" s="5" t="str">
        <f>TEXT(Nominatif!H48,"Rp#.##")</f>
        <v>Rp</v>
      </c>
      <c r="N43">
        <f>Nominatif!K48</f>
        <v>0</v>
      </c>
      <c r="O43" s="5" t="str">
        <f>TEXT(Nominatif!L48,"Rp#.##")</f>
        <v>Rp</v>
      </c>
      <c r="P43" s="5" t="str">
        <f>TEXT(Nominatif!M48,"Rp#.##")</f>
        <v>Rp</v>
      </c>
      <c r="Q43" s="5">
        <f>Nominatif!N48</f>
        <v>0</v>
      </c>
      <c r="R43" s="5" t="str">
        <f>TEXT(Nominatif!O48,"Rp#.##")</f>
        <v>Rp</v>
      </c>
      <c r="S43" s="5" t="str">
        <f>TEXT(Nominatif!P48,"Rp#.##")</f>
        <v>Rp</v>
      </c>
      <c r="T43" s="5" t="str">
        <f>TEXT(Nominatif!I48,"Rp#.##")</f>
        <v>Rp</v>
      </c>
      <c r="U43" t="str">
        <f>TEXT(Nominatif!J48,"Rp#.##")</f>
        <v>Rp</v>
      </c>
      <c r="V43" t="str">
        <f>MASTER!$B$3</f>
        <v>0926/I3/BS.00.01/2024</v>
      </c>
      <c r="W43" s="6" t="str">
        <f>TEXT(Nominatif!F48,"dd Mmmm yyyy")</f>
        <v>00 Januari 1900</v>
      </c>
      <c r="X43" t="str">
        <f>MASTER!$B$5</f>
        <v>Akik Takjudin</v>
      </c>
      <c r="Y43" t="str">
        <f>MASTER!$B$7</f>
        <v>197507122006041001</v>
      </c>
      <c r="Z43" t="e">
        <f>"Melaksanakan "&amp;Nominatif!$A$2&amp;" pada tanggal "&amp;D43&amp;" di "&amp;Nominatif!$A$3</f>
        <v>#VALUE!</v>
      </c>
      <c r="AA43" s="6" t="str">
        <f>TEXT(Nominatif!F48,"dd Mmmm yyyy")</f>
        <v>00 Januari 1900</v>
      </c>
      <c r="AB43" s="6" t="str">
        <f>TEXT(Nominatif!G48,"dd Mmmm yyyy")</f>
        <v>00 Januari 1900</v>
      </c>
      <c r="AC43" t="str">
        <f>MASTER!$B$4</f>
        <v>perjalanan dinas</v>
      </c>
      <c r="AD43" t="str">
        <f t="shared" si="2"/>
        <v>Angkutan Udara</v>
      </c>
      <c r="AE43" t="str">
        <f>_xlfn.IFNA(_xlfn.XLOOKUP(H43,Pegawai!B:B,Pegawai!E:E),"")</f>
        <v/>
      </c>
      <c r="AF43" t="str">
        <f>_xlfn.IFNA(_xlfn.XLOOKUP(H43,Pegawai!B:B,Pegawai!C:C),"")</f>
        <v/>
      </c>
      <c r="AG43" t="str">
        <f>_xlfn.IFNA(_xlfn.XLOOKUP(H43,Pegawai!B:B,Pegawai!D:D),"")</f>
        <v/>
      </c>
      <c r="AH43" t="str">
        <f>Nominatif!$A$2</f>
        <v>Kegiatan Uji Tampilan Laman UKBI</v>
      </c>
      <c r="AI43" t="str">
        <f t="shared" si="3"/>
        <v>00 Januari 1900--00 Januari 1900</v>
      </c>
      <c r="AJ43" t="str">
        <f>Nominatif!$A$3</f>
        <v>Swiss-Belinn Manyar Surabaya, Jalan Manyar Kertoarjo No. 100, Manyar Sabrangan, Mulyorejo, Kota Surabaya, Jawa Timur</v>
      </c>
    </row>
    <row r="44" spans="1:36" ht="15" customHeight="1">
      <c r="A44" t="str">
        <f>Nominatif!$Q$4</f>
        <v>2022.QDC.002/051.A/524111</v>
      </c>
      <c r="B44" s="5" t="str">
        <f>TEXT(Nominatif!Q49,"Rp#.##")</f>
        <v>Rp</v>
      </c>
      <c r="C44" s="24" t="e">
        <f>MASTER!$B$6&amp;" "&amp;D44&amp;" di "&amp;Nominatif!$A$3&amp;" "&amp;MASTER!$B$8</f>
        <v>#VALUE!</v>
      </c>
      <c r="D44" t="e">
        <f t="shared" si="1"/>
        <v>#VALUE!</v>
      </c>
      <c r="E44" t="str">
        <f>MASTER!$B$1</f>
        <v>0933/I3/BS.00.01/2024</v>
      </c>
      <c r="F44" t="str">
        <f>TEXT(MASTER!$B$2,"dd Mmmm yyyy")</f>
        <v>30 April 2024</v>
      </c>
      <c r="G44" t="e">
        <f t="shared" si="4"/>
        <v>#VALUE!</v>
      </c>
      <c r="H44">
        <f>Nominatif!B49</f>
        <v>0</v>
      </c>
      <c r="I44">
        <f>Nominatif!C49</f>
        <v>0</v>
      </c>
      <c r="J44" t="str">
        <f>IF(Nominatif!S49="","Pesawat","Kendaraan Umum")</f>
        <v>Pesawat</v>
      </c>
      <c r="K44">
        <f>Nominatif!D49</f>
        <v>0</v>
      </c>
      <c r="L44">
        <f>Nominatif!E49</f>
        <v>0</v>
      </c>
      <c r="M44" s="5" t="str">
        <f>TEXT(Nominatif!H49,"Rp#.##")</f>
        <v>Rp</v>
      </c>
      <c r="N44">
        <f>Nominatif!K49</f>
        <v>0</v>
      </c>
      <c r="O44" s="5" t="str">
        <f>TEXT(Nominatif!L49,"Rp#.##")</f>
        <v>Rp</v>
      </c>
      <c r="P44" s="5" t="str">
        <f>TEXT(Nominatif!M49,"Rp#.##")</f>
        <v>Rp</v>
      </c>
      <c r="Q44" s="5">
        <f>Nominatif!N49</f>
        <v>0</v>
      </c>
      <c r="R44" s="5" t="str">
        <f>TEXT(Nominatif!O49,"Rp#.##")</f>
        <v>Rp</v>
      </c>
      <c r="S44" s="5" t="str">
        <f>TEXT(Nominatif!P49,"Rp#.##")</f>
        <v>Rp</v>
      </c>
      <c r="T44" s="5" t="str">
        <f>TEXT(Nominatif!I49,"Rp#.##")</f>
        <v>Rp</v>
      </c>
      <c r="U44" t="str">
        <f>TEXT(Nominatif!J49,"Rp#.##")</f>
        <v>Rp</v>
      </c>
      <c r="V44" t="str">
        <f>MASTER!$B$3</f>
        <v>0926/I3/BS.00.01/2024</v>
      </c>
      <c r="W44" s="6" t="str">
        <f>TEXT(Nominatif!F49,"dd Mmmm yyyy")</f>
        <v>00 Januari 1900</v>
      </c>
      <c r="X44" t="str">
        <f>MASTER!$B$5</f>
        <v>Akik Takjudin</v>
      </c>
      <c r="Y44" t="str">
        <f>MASTER!$B$7</f>
        <v>197507122006041001</v>
      </c>
      <c r="Z44" t="e">
        <f>"Melaksanakan "&amp;Nominatif!$A$2&amp;" pada tanggal "&amp;D44&amp;" di "&amp;Nominatif!$A$3</f>
        <v>#VALUE!</v>
      </c>
      <c r="AA44" s="6" t="str">
        <f>TEXT(Nominatif!F49,"dd Mmmm yyyy")</f>
        <v>00 Januari 1900</v>
      </c>
      <c r="AB44" s="6" t="str">
        <f>TEXT(Nominatif!G49,"dd Mmmm yyyy")</f>
        <v>00 Januari 1900</v>
      </c>
      <c r="AC44" t="str">
        <f>MASTER!$B$4</f>
        <v>perjalanan dinas</v>
      </c>
      <c r="AD44" t="str">
        <f t="shared" si="2"/>
        <v>Angkutan Udara</v>
      </c>
      <c r="AE44" t="str">
        <f>_xlfn.IFNA(_xlfn.XLOOKUP(H44,Pegawai!B:B,Pegawai!E:E),"")</f>
        <v/>
      </c>
      <c r="AF44" t="str">
        <f>_xlfn.IFNA(_xlfn.XLOOKUP(H44,Pegawai!B:B,Pegawai!C:C),"")</f>
        <v/>
      </c>
      <c r="AG44" t="str">
        <f>_xlfn.IFNA(_xlfn.XLOOKUP(H44,Pegawai!B:B,Pegawai!D:D),"")</f>
        <v/>
      </c>
      <c r="AH44" t="str">
        <f>Nominatif!$A$2</f>
        <v>Kegiatan Uji Tampilan Laman UKBI</v>
      </c>
      <c r="AI44" t="str">
        <f t="shared" si="3"/>
        <v>00 Januari 1900--00 Januari 1900</v>
      </c>
      <c r="AJ44" t="str">
        <f>Nominatif!$A$3</f>
        <v>Swiss-Belinn Manyar Surabaya, Jalan Manyar Kertoarjo No. 100, Manyar Sabrangan, Mulyorejo, Kota Surabaya, Jawa Timur</v>
      </c>
    </row>
    <row r="45" spans="1:36" ht="15" customHeight="1">
      <c r="A45" t="str">
        <f>Nominatif!$Q$4</f>
        <v>2022.QDC.002/051.A/524111</v>
      </c>
      <c r="B45" s="5" t="str">
        <f>TEXT(Nominatif!Q50,"Rp#.##")</f>
        <v>Rp</v>
      </c>
      <c r="C45" s="24" t="e">
        <f>MASTER!$B$6&amp;" "&amp;D45&amp;" di "&amp;Nominatif!$A$3&amp;" "&amp;MASTER!$B$8</f>
        <v>#VALUE!</v>
      </c>
      <c r="D45" t="e">
        <f t="shared" si="1"/>
        <v>#VALUE!</v>
      </c>
      <c r="E45" t="str">
        <f>MASTER!$B$1</f>
        <v>0933/I3/BS.00.01/2024</v>
      </c>
      <c r="F45" t="str">
        <f>TEXT(MASTER!$B$2,"dd Mmmm yyyy")</f>
        <v>30 April 2024</v>
      </c>
      <c r="G45" t="e">
        <f t="shared" si="4"/>
        <v>#VALUE!</v>
      </c>
      <c r="H45">
        <f>Nominatif!B50</f>
        <v>0</v>
      </c>
      <c r="I45">
        <f>Nominatif!C50</f>
        <v>0</v>
      </c>
      <c r="J45" t="str">
        <f>IF(Nominatif!S50="","Pesawat","Kendaraan Umum")</f>
        <v>Pesawat</v>
      </c>
      <c r="K45">
        <f>Nominatif!D50</f>
        <v>0</v>
      </c>
      <c r="L45">
        <f>Nominatif!E50</f>
        <v>0</v>
      </c>
      <c r="M45" s="5" t="str">
        <f>TEXT(Nominatif!H50,"Rp#.##")</f>
        <v>Rp</v>
      </c>
      <c r="N45">
        <f>Nominatif!K50</f>
        <v>0</v>
      </c>
      <c r="O45" s="5" t="str">
        <f>TEXT(Nominatif!L50,"Rp#.##")</f>
        <v>Rp</v>
      </c>
      <c r="P45" s="5" t="str">
        <f>TEXT(Nominatif!M50,"Rp#.##")</f>
        <v>Rp</v>
      </c>
      <c r="Q45" s="5">
        <f>Nominatif!N50</f>
        <v>0</v>
      </c>
      <c r="R45" s="5" t="str">
        <f>TEXT(Nominatif!O50,"Rp#.##")</f>
        <v>Rp</v>
      </c>
      <c r="S45" s="5" t="str">
        <f>TEXT(Nominatif!P50,"Rp#.##")</f>
        <v>Rp</v>
      </c>
      <c r="T45" s="5" t="str">
        <f>TEXT(Nominatif!I50,"Rp#.##")</f>
        <v>Rp</v>
      </c>
      <c r="U45" t="str">
        <f>TEXT(Nominatif!J50,"Rp#.##")</f>
        <v>Rp</v>
      </c>
      <c r="V45" t="str">
        <f>MASTER!$B$3</f>
        <v>0926/I3/BS.00.01/2024</v>
      </c>
      <c r="W45" s="6" t="str">
        <f>TEXT(Nominatif!F50,"dd Mmmm yyyy")</f>
        <v>00 Januari 1900</v>
      </c>
      <c r="X45" t="str">
        <f>MASTER!$B$5</f>
        <v>Akik Takjudin</v>
      </c>
      <c r="Y45" t="str">
        <f>MASTER!$B$7</f>
        <v>197507122006041001</v>
      </c>
      <c r="Z45" t="e">
        <f>"Melaksanakan "&amp;Nominatif!$A$2&amp;" pada tanggal "&amp;D45&amp;" di "&amp;Nominatif!$A$3</f>
        <v>#VALUE!</v>
      </c>
      <c r="AA45" s="6" t="str">
        <f>TEXT(Nominatif!F50,"dd Mmmm yyyy")</f>
        <v>00 Januari 1900</v>
      </c>
      <c r="AB45" s="6" t="str">
        <f>TEXT(Nominatif!G50,"dd Mmmm yyyy")</f>
        <v>00 Januari 1900</v>
      </c>
      <c r="AC45" t="str">
        <f>MASTER!$B$4</f>
        <v>perjalanan dinas</v>
      </c>
      <c r="AD45" t="str">
        <f t="shared" si="2"/>
        <v>Angkutan Udara</v>
      </c>
      <c r="AE45" t="str">
        <f>_xlfn.IFNA(_xlfn.XLOOKUP(H45,Pegawai!B:B,Pegawai!E:E),"")</f>
        <v/>
      </c>
      <c r="AF45" t="str">
        <f>_xlfn.IFNA(_xlfn.XLOOKUP(H45,Pegawai!B:B,Pegawai!C:C),"")</f>
        <v/>
      </c>
      <c r="AG45" t="str">
        <f>_xlfn.IFNA(_xlfn.XLOOKUP(H45,Pegawai!B:B,Pegawai!D:D),"")</f>
        <v/>
      </c>
      <c r="AH45" t="str">
        <f>Nominatif!$A$2</f>
        <v>Kegiatan Uji Tampilan Laman UKBI</v>
      </c>
      <c r="AI45" t="str">
        <f t="shared" si="3"/>
        <v>00 Januari 1900--00 Januari 1900</v>
      </c>
      <c r="AJ45" t="str">
        <f>Nominatif!$A$3</f>
        <v>Swiss-Belinn Manyar Surabaya, Jalan Manyar Kertoarjo No. 100, Manyar Sabrangan, Mulyorejo, Kota Surabaya, Jawa Timur</v>
      </c>
    </row>
    <row r="46" spans="1:36" ht="15" customHeight="1">
      <c r="A46" t="str">
        <f>Nominatif!$Q$4</f>
        <v>2022.QDC.002/051.A/524111</v>
      </c>
      <c r="B46" s="5" t="str">
        <f>TEXT(Nominatif!Q51,"Rp#.##")</f>
        <v>Rp</v>
      </c>
      <c r="C46" s="24" t="e">
        <f>MASTER!$B$6&amp;" "&amp;D46&amp;" di "&amp;Nominatif!$A$3&amp;" "&amp;MASTER!$B$8</f>
        <v>#VALUE!</v>
      </c>
      <c r="D46" t="e">
        <f t="shared" si="1"/>
        <v>#VALUE!</v>
      </c>
      <c r="E46" t="str">
        <f>MASTER!$B$1</f>
        <v>0933/I3/BS.00.01/2024</v>
      </c>
      <c r="F46" t="str">
        <f>TEXT(MASTER!$B$2,"dd Mmmm yyyy")</f>
        <v>30 April 2024</v>
      </c>
      <c r="G46" t="e">
        <f t="shared" si="4"/>
        <v>#VALUE!</v>
      </c>
      <c r="H46">
        <f>Nominatif!B51</f>
        <v>0</v>
      </c>
      <c r="I46">
        <f>Nominatif!C51</f>
        <v>0</v>
      </c>
      <c r="J46" t="str">
        <f>IF(Nominatif!S51="","Pesawat","Kendaraan Umum")</f>
        <v>Pesawat</v>
      </c>
      <c r="K46">
        <f>Nominatif!D51</f>
        <v>0</v>
      </c>
      <c r="L46">
        <f>Nominatif!E51</f>
        <v>0</v>
      </c>
      <c r="M46" s="5" t="str">
        <f>TEXT(Nominatif!H51,"Rp#.##")</f>
        <v>Rp</v>
      </c>
      <c r="N46">
        <f>Nominatif!K51</f>
        <v>0</v>
      </c>
      <c r="O46" s="5" t="str">
        <f>TEXT(Nominatif!L51,"Rp#.##")</f>
        <v>Rp</v>
      </c>
      <c r="P46" s="5" t="str">
        <f>TEXT(Nominatif!M51,"Rp#.##")</f>
        <v>Rp</v>
      </c>
      <c r="Q46" s="5">
        <f>Nominatif!N51</f>
        <v>0</v>
      </c>
      <c r="R46" s="5" t="str">
        <f>TEXT(Nominatif!O51,"Rp#.##")</f>
        <v>Rp</v>
      </c>
      <c r="S46" s="5" t="str">
        <f>TEXT(Nominatif!P51,"Rp#.##")</f>
        <v>Rp</v>
      </c>
      <c r="T46" s="5" t="str">
        <f>TEXT(Nominatif!I51,"Rp#.##")</f>
        <v>Rp</v>
      </c>
      <c r="U46" t="str">
        <f>TEXT(Nominatif!J51,"Rp#.##")</f>
        <v>Rp</v>
      </c>
      <c r="V46" t="str">
        <f>MASTER!$B$3</f>
        <v>0926/I3/BS.00.01/2024</v>
      </c>
      <c r="W46" s="6" t="str">
        <f>TEXT(Nominatif!F51,"dd Mmmm yyyy")</f>
        <v>00 Januari 1900</v>
      </c>
      <c r="X46" t="str">
        <f>MASTER!$B$5</f>
        <v>Akik Takjudin</v>
      </c>
      <c r="Y46" t="str">
        <f>MASTER!$B$7</f>
        <v>197507122006041001</v>
      </c>
      <c r="Z46" t="e">
        <f>"Melaksanakan "&amp;Nominatif!$A$2&amp;" pada tanggal "&amp;D46&amp;" di "&amp;Nominatif!$A$3</f>
        <v>#VALUE!</v>
      </c>
      <c r="AA46" s="6" t="str">
        <f>TEXT(Nominatif!F51,"dd Mmmm yyyy")</f>
        <v>00 Januari 1900</v>
      </c>
      <c r="AB46" s="6" t="str">
        <f>TEXT(Nominatif!G51,"dd Mmmm yyyy")</f>
        <v>00 Januari 1900</v>
      </c>
      <c r="AC46" t="str">
        <f>MASTER!$B$4</f>
        <v>perjalanan dinas</v>
      </c>
      <c r="AD46" t="str">
        <f t="shared" si="2"/>
        <v>Angkutan Udara</v>
      </c>
      <c r="AE46" t="str">
        <f>_xlfn.IFNA(_xlfn.XLOOKUP(H46,Pegawai!B:B,Pegawai!E:E),"")</f>
        <v/>
      </c>
      <c r="AF46" t="str">
        <f>_xlfn.IFNA(_xlfn.XLOOKUP(H46,Pegawai!B:B,Pegawai!C:C),"")</f>
        <v/>
      </c>
      <c r="AG46" t="str">
        <f>_xlfn.IFNA(_xlfn.XLOOKUP(H46,Pegawai!B:B,Pegawai!D:D),"")</f>
        <v/>
      </c>
      <c r="AH46" t="str">
        <f>Nominatif!$A$2</f>
        <v>Kegiatan Uji Tampilan Laman UKBI</v>
      </c>
      <c r="AI46" t="str">
        <f t="shared" si="3"/>
        <v>00 Januari 1900--00 Januari 1900</v>
      </c>
      <c r="AJ46" t="str">
        <f>Nominatif!$A$3</f>
        <v>Swiss-Belinn Manyar Surabaya, Jalan Manyar Kertoarjo No. 100, Manyar Sabrangan, Mulyorejo, Kota Surabaya, Jawa Timur</v>
      </c>
    </row>
    <row r="47" spans="1:36" ht="15" customHeight="1">
      <c r="A47" t="str">
        <f>Nominatif!$Q$4</f>
        <v>2022.QDC.002/051.A/524111</v>
      </c>
      <c r="B47" s="5" t="str">
        <f>TEXT(Nominatif!Q52,"Rp#.##")</f>
        <v>Rp</v>
      </c>
      <c r="C47" s="24" t="e">
        <f>MASTER!$B$6&amp;" "&amp;D47&amp;" di "&amp;Nominatif!$A$3&amp;" "&amp;MASTER!$B$8</f>
        <v>#VALUE!</v>
      </c>
      <c r="D47" t="e">
        <f t="shared" si="1"/>
        <v>#VALUE!</v>
      </c>
      <c r="E47" t="str">
        <f>MASTER!$B$1</f>
        <v>0933/I3/BS.00.01/2024</v>
      </c>
      <c r="F47" t="str">
        <f>TEXT(MASTER!$B$2,"dd Mmmm yyyy")</f>
        <v>30 April 2024</v>
      </c>
      <c r="G47" t="e">
        <f t="shared" si="4"/>
        <v>#VALUE!</v>
      </c>
      <c r="H47">
        <f>Nominatif!B52</f>
        <v>0</v>
      </c>
      <c r="I47">
        <f>Nominatif!C52</f>
        <v>0</v>
      </c>
      <c r="J47" t="str">
        <f>IF(Nominatif!S52="","Pesawat","Kendaraan Umum")</f>
        <v>Pesawat</v>
      </c>
      <c r="K47">
        <f>Nominatif!D52</f>
        <v>0</v>
      </c>
      <c r="L47">
        <f>Nominatif!E52</f>
        <v>0</v>
      </c>
      <c r="M47" s="5" t="str">
        <f>TEXT(Nominatif!H52,"Rp#.##")</f>
        <v>Rp</v>
      </c>
      <c r="N47">
        <f>Nominatif!K52</f>
        <v>0</v>
      </c>
      <c r="O47" s="5" t="str">
        <f>TEXT(Nominatif!L52,"Rp#.##")</f>
        <v>Rp</v>
      </c>
      <c r="P47" s="5" t="str">
        <f>TEXT(Nominatif!M52,"Rp#.##")</f>
        <v>Rp</v>
      </c>
      <c r="Q47" s="5">
        <f>Nominatif!N52</f>
        <v>0</v>
      </c>
      <c r="R47" s="5" t="str">
        <f>TEXT(Nominatif!O52,"Rp#.##")</f>
        <v>Rp</v>
      </c>
      <c r="S47" s="5" t="str">
        <f>TEXT(Nominatif!P52,"Rp#.##")</f>
        <v>Rp</v>
      </c>
      <c r="T47" s="5" t="str">
        <f>TEXT(Nominatif!I52,"Rp#.##")</f>
        <v>Rp</v>
      </c>
      <c r="U47" t="str">
        <f>TEXT(Nominatif!J52,"Rp#.##")</f>
        <v>Rp</v>
      </c>
      <c r="V47" t="str">
        <f>MASTER!$B$3</f>
        <v>0926/I3/BS.00.01/2024</v>
      </c>
      <c r="W47" s="6" t="str">
        <f>TEXT(Nominatif!F52,"dd Mmmm yyyy")</f>
        <v>00 Januari 1900</v>
      </c>
      <c r="X47" t="str">
        <f>MASTER!$B$5</f>
        <v>Akik Takjudin</v>
      </c>
      <c r="Y47" t="str">
        <f>MASTER!$B$7</f>
        <v>197507122006041001</v>
      </c>
      <c r="Z47" t="e">
        <f>"Melaksanakan "&amp;Nominatif!$A$2&amp;" pada tanggal "&amp;D47&amp;" di "&amp;Nominatif!$A$3</f>
        <v>#VALUE!</v>
      </c>
      <c r="AA47" s="6" t="str">
        <f>TEXT(Nominatif!F52,"dd Mmmm yyyy")</f>
        <v>00 Januari 1900</v>
      </c>
      <c r="AB47" s="6" t="str">
        <f>TEXT(Nominatif!G52,"dd Mmmm yyyy")</f>
        <v>00 Januari 1900</v>
      </c>
      <c r="AC47" t="str">
        <f>MASTER!$B$4</f>
        <v>perjalanan dinas</v>
      </c>
      <c r="AD47" t="str">
        <f t="shared" si="2"/>
        <v>Angkutan Udara</v>
      </c>
      <c r="AE47" t="str">
        <f>_xlfn.IFNA(_xlfn.XLOOKUP(H47,Pegawai!B:B,Pegawai!E:E),"")</f>
        <v/>
      </c>
      <c r="AF47" t="str">
        <f>_xlfn.IFNA(_xlfn.XLOOKUP(H47,Pegawai!B:B,Pegawai!C:C),"")</f>
        <v/>
      </c>
      <c r="AG47" t="str">
        <f>_xlfn.IFNA(_xlfn.XLOOKUP(H47,Pegawai!B:B,Pegawai!D:D),"")</f>
        <v/>
      </c>
      <c r="AH47" t="str">
        <f>Nominatif!$A$2</f>
        <v>Kegiatan Uji Tampilan Laman UKBI</v>
      </c>
      <c r="AI47" t="str">
        <f t="shared" si="3"/>
        <v>00 Januari 1900--00 Januari 1900</v>
      </c>
      <c r="AJ47" t="str">
        <f>Nominatif!$A$3</f>
        <v>Swiss-Belinn Manyar Surabaya, Jalan Manyar Kertoarjo No. 100, Manyar Sabrangan, Mulyorejo, Kota Surabaya, Jawa Timur</v>
      </c>
    </row>
    <row r="48" spans="1:36" ht="15" customHeight="1">
      <c r="A48" t="str">
        <f>Nominatif!$Q$4</f>
        <v>2022.QDC.002/051.A/524111</v>
      </c>
      <c r="B48" s="5" t="str">
        <f>TEXT(Nominatif!Q53,"Rp#.##")</f>
        <v>Rp</v>
      </c>
      <c r="C48" s="24" t="e">
        <f>MASTER!$B$6&amp;" "&amp;D48&amp;" di "&amp;Nominatif!$A$3&amp;" "&amp;MASTER!$B$8</f>
        <v>#VALUE!</v>
      </c>
      <c r="D48" t="e">
        <f t="shared" si="1"/>
        <v>#VALUE!</v>
      </c>
      <c r="E48" t="str">
        <f>MASTER!$B$1</f>
        <v>0933/I3/BS.00.01/2024</v>
      </c>
      <c r="F48" t="str">
        <f>TEXT(MASTER!$B$2,"dd Mmmm yyyy")</f>
        <v>30 April 2024</v>
      </c>
      <c r="G48" t="e">
        <f t="shared" si="4"/>
        <v>#VALUE!</v>
      </c>
      <c r="H48">
        <f>Nominatif!B53</f>
        <v>0</v>
      </c>
      <c r="I48">
        <f>Nominatif!C53</f>
        <v>0</v>
      </c>
      <c r="J48" t="str">
        <f>IF(Nominatif!S53="","Pesawat","Kendaraan Umum")</f>
        <v>Pesawat</v>
      </c>
      <c r="K48">
        <f>Nominatif!D53</f>
        <v>0</v>
      </c>
      <c r="L48">
        <f>Nominatif!E53</f>
        <v>0</v>
      </c>
      <c r="M48" s="5" t="str">
        <f>TEXT(Nominatif!H53,"Rp#.##")</f>
        <v>Rp</v>
      </c>
      <c r="N48">
        <f>Nominatif!K53</f>
        <v>0</v>
      </c>
      <c r="O48" s="5" t="str">
        <f>TEXT(Nominatif!L53,"Rp#.##")</f>
        <v>Rp</v>
      </c>
      <c r="P48" s="5" t="str">
        <f>TEXT(Nominatif!M53,"Rp#.##")</f>
        <v>Rp</v>
      </c>
      <c r="Q48" s="5">
        <f>Nominatif!N53</f>
        <v>0</v>
      </c>
      <c r="R48" s="5" t="str">
        <f>TEXT(Nominatif!O53,"Rp#.##")</f>
        <v>Rp</v>
      </c>
      <c r="S48" s="5" t="str">
        <f>TEXT(Nominatif!P53,"Rp#.##")</f>
        <v>Rp</v>
      </c>
      <c r="T48" s="5" t="str">
        <f>TEXT(Nominatif!I53,"Rp#.##")</f>
        <v>Rp</v>
      </c>
      <c r="U48" t="str">
        <f>TEXT(Nominatif!J53,"Rp#.##")</f>
        <v>Rp</v>
      </c>
      <c r="V48" t="str">
        <f>MASTER!$B$3</f>
        <v>0926/I3/BS.00.01/2024</v>
      </c>
      <c r="W48" s="6" t="str">
        <f>TEXT(Nominatif!F53,"dd Mmmm yyyy")</f>
        <v>00 Januari 1900</v>
      </c>
      <c r="X48" t="str">
        <f>MASTER!$B$5</f>
        <v>Akik Takjudin</v>
      </c>
      <c r="Y48" t="str">
        <f>MASTER!$B$7</f>
        <v>197507122006041001</v>
      </c>
      <c r="Z48" t="e">
        <f>"Melaksanakan "&amp;Nominatif!$A$2&amp;" pada tanggal "&amp;D48&amp;" di "&amp;Nominatif!$A$3</f>
        <v>#VALUE!</v>
      </c>
      <c r="AA48" s="6" t="str">
        <f>TEXT(Nominatif!F53,"dd Mmmm yyyy")</f>
        <v>00 Januari 1900</v>
      </c>
      <c r="AB48" s="6" t="str">
        <f>TEXT(Nominatif!G53,"dd Mmmm yyyy")</f>
        <v>00 Januari 1900</v>
      </c>
      <c r="AC48" t="str">
        <f>MASTER!$B$4</f>
        <v>perjalanan dinas</v>
      </c>
      <c r="AD48" t="str">
        <f t="shared" si="2"/>
        <v>Angkutan Udara</v>
      </c>
      <c r="AE48" t="str">
        <f>_xlfn.IFNA(_xlfn.XLOOKUP(H48,Pegawai!B:B,Pegawai!E:E),"")</f>
        <v/>
      </c>
      <c r="AF48" t="str">
        <f>_xlfn.IFNA(_xlfn.XLOOKUP(H48,Pegawai!B:B,Pegawai!C:C),"")</f>
        <v/>
      </c>
      <c r="AG48" t="str">
        <f>_xlfn.IFNA(_xlfn.XLOOKUP(H48,Pegawai!B:B,Pegawai!D:D),"")</f>
        <v/>
      </c>
      <c r="AH48" t="str">
        <f>Nominatif!$A$2</f>
        <v>Kegiatan Uji Tampilan Laman UKBI</v>
      </c>
      <c r="AI48" t="str">
        <f t="shared" si="3"/>
        <v>00 Januari 1900--00 Januari 1900</v>
      </c>
      <c r="AJ48" t="str">
        <f>Nominatif!$A$3</f>
        <v>Swiss-Belinn Manyar Surabaya, Jalan Manyar Kertoarjo No. 100, Manyar Sabrangan, Mulyorejo, Kota Surabaya, Jawa Timur</v>
      </c>
    </row>
    <row r="49" spans="1:36" ht="15" customHeight="1">
      <c r="A49" t="str">
        <f>Nominatif!$Q$4</f>
        <v>2022.QDC.002/051.A/524111</v>
      </c>
      <c r="B49" s="5" t="str">
        <f>TEXT(Nominatif!Q54,"Rp#.##")</f>
        <v>Rp</v>
      </c>
      <c r="C49" s="24" t="e">
        <f>MASTER!$B$6&amp;" "&amp;D49&amp;" di "&amp;Nominatif!$A$3&amp;" "&amp;MASTER!$B$8</f>
        <v>#VALUE!</v>
      </c>
      <c r="D49" t="e">
        <f t="shared" si="1"/>
        <v>#VALUE!</v>
      </c>
      <c r="E49" t="str">
        <f>MASTER!$B$1</f>
        <v>0933/I3/BS.00.01/2024</v>
      </c>
      <c r="F49" t="str">
        <f>TEXT(MASTER!$B$2,"dd Mmmm yyyy")</f>
        <v>30 April 2024</v>
      </c>
      <c r="G49" t="e">
        <f t="shared" si="4"/>
        <v>#VALUE!</v>
      </c>
      <c r="H49">
        <f>Nominatif!B54</f>
        <v>0</v>
      </c>
      <c r="I49">
        <f>Nominatif!C54</f>
        <v>0</v>
      </c>
      <c r="J49" t="str">
        <f>IF(Nominatif!S54="","Pesawat","Kendaraan Umum")</f>
        <v>Pesawat</v>
      </c>
      <c r="K49">
        <f>Nominatif!D54</f>
        <v>0</v>
      </c>
      <c r="L49">
        <f>Nominatif!E54</f>
        <v>0</v>
      </c>
      <c r="M49" s="5" t="str">
        <f>TEXT(Nominatif!H54,"Rp#.##")</f>
        <v>Rp</v>
      </c>
      <c r="N49">
        <f>Nominatif!K54</f>
        <v>0</v>
      </c>
      <c r="O49" s="5" t="str">
        <f>TEXT(Nominatif!L54,"Rp#.##")</f>
        <v>Rp</v>
      </c>
      <c r="P49" s="5" t="str">
        <f>TEXT(Nominatif!M54,"Rp#.##")</f>
        <v>Rp</v>
      </c>
      <c r="Q49" s="5">
        <f>Nominatif!N54</f>
        <v>0</v>
      </c>
      <c r="R49" s="5" t="str">
        <f>TEXT(Nominatif!O54,"Rp#.##")</f>
        <v>Rp</v>
      </c>
      <c r="S49" s="5" t="str">
        <f>TEXT(Nominatif!P54,"Rp#.##")</f>
        <v>Rp</v>
      </c>
      <c r="T49" s="5" t="str">
        <f>TEXT(Nominatif!I54,"Rp#.##")</f>
        <v>Rp</v>
      </c>
      <c r="U49" t="str">
        <f>TEXT(Nominatif!J54,"Rp#.##")</f>
        <v>Rp</v>
      </c>
      <c r="V49" t="str">
        <f>MASTER!$B$3</f>
        <v>0926/I3/BS.00.01/2024</v>
      </c>
      <c r="W49" s="6" t="str">
        <f>TEXT(Nominatif!F54,"dd Mmmm yyyy")</f>
        <v>00 Januari 1900</v>
      </c>
      <c r="X49" t="str">
        <f>MASTER!$B$5</f>
        <v>Akik Takjudin</v>
      </c>
      <c r="Y49" t="str">
        <f>MASTER!$B$7</f>
        <v>197507122006041001</v>
      </c>
      <c r="Z49" t="e">
        <f>"Melaksanakan "&amp;Nominatif!$A$2&amp;" pada tanggal "&amp;D49&amp;" di "&amp;Nominatif!$A$3</f>
        <v>#VALUE!</v>
      </c>
      <c r="AA49" s="6" t="str">
        <f>TEXT(Nominatif!F54,"dd Mmmm yyyy")</f>
        <v>00 Januari 1900</v>
      </c>
      <c r="AB49" s="6" t="str">
        <f>TEXT(Nominatif!G54,"dd Mmmm yyyy")</f>
        <v>00 Januari 1900</v>
      </c>
      <c r="AC49" t="str">
        <f>MASTER!$B$4</f>
        <v>perjalanan dinas</v>
      </c>
      <c r="AD49" t="str">
        <f t="shared" si="2"/>
        <v>Angkutan Udara</v>
      </c>
      <c r="AE49" t="str">
        <f>_xlfn.IFNA(_xlfn.XLOOKUP(H49,Pegawai!B:B,Pegawai!E:E),"")</f>
        <v/>
      </c>
      <c r="AF49" t="str">
        <f>_xlfn.IFNA(_xlfn.XLOOKUP(H49,Pegawai!B:B,Pegawai!C:C),"")</f>
        <v/>
      </c>
      <c r="AG49" t="str">
        <f>_xlfn.IFNA(_xlfn.XLOOKUP(H49,Pegawai!B:B,Pegawai!D:D),"")</f>
        <v/>
      </c>
      <c r="AH49" t="str">
        <f>Nominatif!$A$2</f>
        <v>Kegiatan Uji Tampilan Laman UKBI</v>
      </c>
      <c r="AI49" t="str">
        <f t="shared" si="3"/>
        <v>00 Januari 1900--00 Januari 1900</v>
      </c>
      <c r="AJ49" t="str">
        <f>Nominatif!$A$3</f>
        <v>Swiss-Belinn Manyar Surabaya, Jalan Manyar Kertoarjo No. 100, Manyar Sabrangan, Mulyorejo, Kota Surabaya, Jawa Timur</v>
      </c>
    </row>
    <row r="50" spans="1:36" ht="15" customHeight="1">
      <c r="A50" t="str">
        <f>Nominatif!$Q$4</f>
        <v>2022.QDC.002/051.A/524111</v>
      </c>
      <c r="B50" s="5" t="str">
        <f>TEXT(Nominatif!Q55,"Rp#.##")</f>
        <v>Rp</v>
      </c>
      <c r="C50" s="24" t="e">
        <f>MASTER!$B$6&amp;" "&amp;D50&amp;" di "&amp;Nominatif!$A$3&amp;" "&amp;MASTER!$B$8</f>
        <v>#VALUE!</v>
      </c>
      <c r="D50" t="e">
        <f t="shared" si="1"/>
        <v>#VALUE!</v>
      </c>
      <c r="E50" t="str">
        <f>MASTER!$B$1</f>
        <v>0933/I3/BS.00.01/2024</v>
      </c>
      <c r="F50" t="str">
        <f>TEXT(MASTER!$B$2,"dd Mmmm yyyy")</f>
        <v>30 April 2024</v>
      </c>
      <c r="G50" t="e">
        <f t="shared" si="4"/>
        <v>#VALUE!</v>
      </c>
      <c r="H50">
        <f>Nominatif!B55</f>
        <v>0</v>
      </c>
      <c r="I50">
        <f>Nominatif!C55</f>
        <v>0</v>
      </c>
      <c r="J50" t="str">
        <f>IF(Nominatif!S55="","Pesawat","Kendaraan Umum")</f>
        <v>Pesawat</v>
      </c>
      <c r="K50">
        <f>Nominatif!D55</f>
        <v>0</v>
      </c>
      <c r="L50">
        <f>Nominatif!E55</f>
        <v>0</v>
      </c>
      <c r="M50" s="5" t="str">
        <f>TEXT(Nominatif!H55,"Rp#.##")</f>
        <v>Rp</v>
      </c>
      <c r="N50">
        <f>Nominatif!K55</f>
        <v>0</v>
      </c>
      <c r="O50" s="5" t="str">
        <f>TEXT(Nominatif!L55,"Rp#.##")</f>
        <v>Rp</v>
      </c>
      <c r="P50" s="5" t="str">
        <f>TEXT(Nominatif!M55,"Rp#.##")</f>
        <v>Rp</v>
      </c>
      <c r="Q50" s="5">
        <f>Nominatif!N55</f>
        <v>0</v>
      </c>
      <c r="R50" s="5" t="str">
        <f>TEXT(Nominatif!O55,"Rp#.##")</f>
        <v>Rp</v>
      </c>
      <c r="S50" s="5" t="str">
        <f>TEXT(Nominatif!P55,"Rp#.##")</f>
        <v>Rp</v>
      </c>
      <c r="T50" s="5" t="str">
        <f>TEXT(Nominatif!I55,"Rp#.##")</f>
        <v>Rp</v>
      </c>
      <c r="U50" t="str">
        <f>TEXT(Nominatif!J55,"Rp#.##")</f>
        <v>Rp</v>
      </c>
      <c r="V50" t="str">
        <f>MASTER!$B$3</f>
        <v>0926/I3/BS.00.01/2024</v>
      </c>
      <c r="W50" s="6" t="str">
        <f>TEXT(Nominatif!F55,"dd Mmmm yyyy")</f>
        <v>00 Januari 1900</v>
      </c>
      <c r="X50" t="str">
        <f>MASTER!$B$5</f>
        <v>Akik Takjudin</v>
      </c>
      <c r="Y50" t="str">
        <f>MASTER!$B$7</f>
        <v>197507122006041001</v>
      </c>
      <c r="Z50" t="e">
        <f>"Melaksanakan "&amp;Nominatif!$A$2&amp;" pada tanggal "&amp;D50&amp;" di "&amp;Nominatif!$A$3</f>
        <v>#VALUE!</v>
      </c>
      <c r="AA50" s="6" t="str">
        <f>TEXT(Nominatif!F55,"dd Mmmm yyyy")</f>
        <v>00 Januari 1900</v>
      </c>
      <c r="AB50" s="6" t="str">
        <f>TEXT(Nominatif!G55,"dd Mmmm yyyy")</f>
        <v>00 Januari 1900</v>
      </c>
      <c r="AC50" t="str">
        <f>MASTER!$B$4</f>
        <v>perjalanan dinas</v>
      </c>
      <c r="AD50" t="str">
        <f t="shared" si="2"/>
        <v>Angkutan Udara</v>
      </c>
      <c r="AE50" t="str">
        <f>_xlfn.IFNA(_xlfn.XLOOKUP(H50,Pegawai!B:B,Pegawai!E:E),"")</f>
        <v/>
      </c>
      <c r="AF50" t="str">
        <f>_xlfn.IFNA(_xlfn.XLOOKUP(H50,Pegawai!B:B,Pegawai!C:C),"")</f>
        <v/>
      </c>
      <c r="AG50" t="str">
        <f>_xlfn.IFNA(_xlfn.XLOOKUP(H50,Pegawai!B:B,Pegawai!D:D),"")</f>
        <v/>
      </c>
      <c r="AH50" t="str">
        <f>Nominatif!$A$2</f>
        <v>Kegiatan Uji Tampilan Laman UKBI</v>
      </c>
      <c r="AI50" t="str">
        <f t="shared" si="3"/>
        <v>00 Januari 1900--00 Januari 1900</v>
      </c>
      <c r="AJ50" t="str">
        <f>Nominatif!$A$3</f>
        <v>Swiss-Belinn Manyar Surabaya, Jalan Manyar Kertoarjo No. 100, Manyar Sabrangan, Mulyorejo, Kota Surabaya, Jawa Timur</v>
      </c>
    </row>
    <row r="51" spans="1:36" ht="15" customHeight="1">
      <c r="A51" t="str">
        <f>Nominatif!$Q$4</f>
        <v>2022.QDC.002/051.A/524111</v>
      </c>
      <c r="B51" s="5" t="str">
        <f>TEXT(Nominatif!Q56,"Rp#.##")</f>
        <v>Rp</v>
      </c>
      <c r="C51" s="24" t="e">
        <f>MASTER!$B$6&amp;" "&amp;D51&amp;" di "&amp;Nominatif!$A$3&amp;" "&amp;MASTER!$B$8</f>
        <v>#VALUE!</v>
      </c>
      <c r="D51" t="e">
        <f t="shared" si="1"/>
        <v>#VALUE!</v>
      </c>
      <c r="E51" t="str">
        <f>MASTER!$B$1</f>
        <v>0933/I3/BS.00.01/2024</v>
      </c>
      <c r="F51" t="str">
        <f>TEXT(MASTER!$B$2,"dd Mmmm yyyy")</f>
        <v>30 April 2024</v>
      </c>
      <c r="G51" t="e">
        <f t="shared" si="4"/>
        <v>#VALUE!</v>
      </c>
      <c r="H51">
        <f>Nominatif!B56</f>
        <v>0</v>
      </c>
      <c r="I51">
        <f>Nominatif!C56</f>
        <v>0</v>
      </c>
      <c r="J51" t="str">
        <f>IF(Nominatif!S56="","Pesawat","Kendaraan Umum")</f>
        <v>Pesawat</v>
      </c>
      <c r="K51">
        <f>Nominatif!D56</f>
        <v>0</v>
      </c>
      <c r="L51">
        <f>Nominatif!E56</f>
        <v>0</v>
      </c>
      <c r="M51" s="5" t="str">
        <f>TEXT(Nominatif!H56,"Rp#.##")</f>
        <v>Rp</v>
      </c>
      <c r="N51">
        <f>Nominatif!K56</f>
        <v>0</v>
      </c>
      <c r="O51" s="5" t="str">
        <f>TEXT(Nominatif!L56,"Rp#.##")</f>
        <v>Rp</v>
      </c>
      <c r="P51" s="5" t="str">
        <f>TEXT(Nominatif!M56,"Rp#.##")</f>
        <v>Rp</v>
      </c>
      <c r="Q51" s="5">
        <f>Nominatif!N56</f>
        <v>0</v>
      </c>
      <c r="R51" s="5" t="str">
        <f>TEXT(Nominatif!O56,"Rp#.##")</f>
        <v>Rp</v>
      </c>
      <c r="S51" s="5" t="str">
        <f>TEXT(Nominatif!P56,"Rp#.##")</f>
        <v>Rp</v>
      </c>
      <c r="T51" s="5" t="str">
        <f>TEXT(Nominatif!I56,"Rp#.##")</f>
        <v>Rp</v>
      </c>
      <c r="U51" t="str">
        <f>TEXT(Nominatif!J56,"Rp#.##")</f>
        <v>Rp</v>
      </c>
      <c r="V51" t="str">
        <f>MASTER!$B$3</f>
        <v>0926/I3/BS.00.01/2024</v>
      </c>
      <c r="W51" s="6" t="str">
        <f>TEXT(Nominatif!F56,"dd Mmmm yyyy")</f>
        <v>00 Januari 1900</v>
      </c>
      <c r="X51" t="str">
        <f>MASTER!$B$5</f>
        <v>Akik Takjudin</v>
      </c>
      <c r="Y51" t="str">
        <f>MASTER!$B$7</f>
        <v>197507122006041001</v>
      </c>
      <c r="Z51" t="e">
        <f>"Melaksanakan "&amp;Nominatif!$A$2&amp;" pada tanggal "&amp;D51&amp;" di "&amp;Nominatif!$A$3</f>
        <v>#VALUE!</v>
      </c>
      <c r="AA51" s="6" t="str">
        <f>TEXT(Nominatif!F56,"dd Mmmm yyyy")</f>
        <v>00 Januari 1900</v>
      </c>
      <c r="AB51" s="6" t="str">
        <f>TEXT(Nominatif!G56,"dd Mmmm yyyy")</f>
        <v>00 Januari 1900</v>
      </c>
      <c r="AC51" t="str">
        <f>MASTER!$B$4</f>
        <v>perjalanan dinas</v>
      </c>
      <c r="AD51" t="str">
        <f t="shared" si="2"/>
        <v>Angkutan Udara</v>
      </c>
      <c r="AE51" t="str">
        <f>_xlfn.IFNA(_xlfn.XLOOKUP(H51,Pegawai!B:B,Pegawai!E:E),"")</f>
        <v/>
      </c>
      <c r="AF51" t="str">
        <f>_xlfn.IFNA(_xlfn.XLOOKUP(H51,Pegawai!B:B,Pegawai!C:C),"")</f>
        <v/>
      </c>
      <c r="AG51" t="str">
        <f>_xlfn.IFNA(_xlfn.XLOOKUP(H51,Pegawai!B:B,Pegawai!D:D),"")</f>
        <v/>
      </c>
      <c r="AH51" t="str">
        <f>Nominatif!$A$2</f>
        <v>Kegiatan Uji Tampilan Laman UKBI</v>
      </c>
      <c r="AI51" t="str">
        <f t="shared" si="3"/>
        <v>00 Januari 1900--00 Januari 1900</v>
      </c>
      <c r="AJ51" t="str">
        <f>Nominatif!$A$3</f>
        <v>Swiss-Belinn Manyar Surabaya, Jalan Manyar Kertoarjo No. 100, Manyar Sabrangan, Mulyorejo, Kota Surabaya, Jawa Timur</v>
      </c>
    </row>
    <row r="52" spans="1:36" ht="15" customHeight="1">
      <c r="A52" t="str">
        <f>Nominatif!$Q$4</f>
        <v>2022.QDC.002/051.A/524111</v>
      </c>
      <c r="B52" s="5" t="str">
        <f>TEXT(Nominatif!Q57,"Rp#.##")</f>
        <v>Rp</v>
      </c>
      <c r="C52" s="24" t="e">
        <f>MASTER!$B$6&amp;" "&amp;D52&amp;" di "&amp;Nominatif!$A$3&amp;" "&amp;MASTER!$B$8</f>
        <v>#VALUE!</v>
      </c>
      <c r="D52" t="e">
        <f t="shared" si="1"/>
        <v>#VALUE!</v>
      </c>
      <c r="E52" t="str">
        <f>MASTER!$B$1</f>
        <v>0933/I3/BS.00.01/2024</v>
      </c>
      <c r="F52" t="str">
        <f>TEXT(MASTER!$B$2,"dd Mmmm yyyy")</f>
        <v>30 April 2024</v>
      </c>
      <c r="G52" t="e">
        <f t="shared" si="4"/>
        <v>#VALUE!</v>
      </c>
      <c r="H52">
        <f>Nominatif!B57</f>
        <v>0</v>
      </c>
      <c r="I52">
        <f>Nominatif!C57</f>
        <v>0</v>
      </c>
      <c r="J52" t="str">
        <f>IF(Nominatif!S57="","Pesawat","Kendaraan Umum")</f>
        <v>Pesawat</v>
      </c>
      <c r="K52">
        <f>Nominatif!D57</f>
        <v>0</v>
      </c>
      <c r="L52">
        <f>Nominatif!E57</f>
        <v>0</v>
      </c>
      <c r="M52" s="5" t="str">
        <f>TEXT(Nominatif!H57,"Rp#.##")</f>
        <v>Rp</v>
      </c>
      <c r="N52">
        <f>Nominatif!K57</f>
        <v>0</v>
      </c>
      <c r="O52" s="5" t="str">
        <f>TEXT(Nominatif!L57,"Rp#.##")</f>
        <v>Rp</v>
      </c>
      <c r="P52" s="5" t="str">
        <f>TEXT(Nominatif!M57,"Rp#.##")</f>
        <v>Rp</v>
      </c>
      <c r="Q52" s="5">
        <f>Nominatif!N57</f>
        <v>0</v>
      </c>
      <c r="R52" s="5" t="str">
        <f>TEXT(Nominatif!O57,"Rp#.##")</f>
        <v>Rp</v>
      </c>
      <c r="S52" s="5" t="str">
        <f>TEXT(Nominatif!P57,"Rp#.##")</f>
        <v>Rp</v>
      </c>
      <c r="T52" s="5" t="str">
        <f>TEXT(Nominatif!I57,"Rp#.##")</f>
        <v>Rp</v>
      </c>
      <c r="U52" t="str">
        <f>TEXT(Nominatif!J57,"Rp#.##")</f>
        <v>Rp</v>
      </c>
      <c r="V52" t="str">
        <f>MASTER!$B$3</f>
        <v>0926/I3/BS.00.01/2024</v>
      </c>
      <c r="W52" s="6" t="str">
        <f>TEXT(Nominatif!F57,"dd Mmmm yyyy")</f>
        <v>00 Januari 1900</v>
      </c>
      <c r="X52" t="str">
        <f>MASTER!$B$5</f>
        <v>Akik Takjudin</v>
      </c>
      <c r="Y52" t="str">
        <f>MASTER!$B$7</f>
        <v>197507122006041001</v>
      </c>
      <c r="Z52" t="e">
        <f>"Melaksanakan "&amp;Nominatif!$A$2&amp;" pada tanggal "&amp;D52&amp;" di "&amp;Nominatif!$A$3</f>
        <v>#VALUE!</v>
      </c>
      <c r="AA52" s="6" t="str">
        <f>TEXT(Nominatif!F57,"dd Mmmm yyyy")</f>
        <v>00 Januari 1900</v>
      </c>
      <c r="AB52" s="6" t="str">
        <f>TEXT(Nominatif!G57,"dd Mmmm yyyy")</f>
        <v>00 Januari 1900</v>
      </c>
      <c r="AC52" t="str">
        <f>MASTER!$B$4</f>
        <v>perjalanan dinas</v>
      </c>
      <c r="AD52" t="str">
        <f t="shared" si="2"/>
        <v>Angkutan Udara</v>
      </c>
      <c r="AE52" t="str">
        <f>_xlfn.IFNA(_xlfn.XLOOKUP(H52,Pegawai!B:B,Pegawai!E:E),"")</f>
        <v/>
      </c>
      <c r="AF52" t="str">
        <f>_xlfn.IFNA(_xlfn.XLOOKUP(H52,Pegawai!B:B,Pegawai!C:C),"")</f>
        <v/>
      </c>
      <c r="AG52" t="str">
        <f>_xlfn.IFNA(_xlfn.XLOOKUP(H52,Pegawai!B:B,Pegawai!D:D),"")</f>
        <v/>
      </c>
      <c r="AH52" t="str">
        <f>Nominatif!$A$2</f>
        <v>Kegiatan Uji Tampilan Laman UKBI</v>
      </c>
      <c r="AI52" t="str">
        <f t="shared" si="3"/>
        <v>00 Januari 1900--00 Januari 1900</v>
      </c>
      <c r="AJ52" t="str">
        <f>Nominatif!$A$3</f>
        <v>Swiss-Belinn Manyar Surabaya, Jalan Manyar Kertoarjo No. 100, Manyar Sabrangan, Mulyorejo, Kota Surabaya, Jawa Timur</v>
      </c>
    </row>
    <row r="53" spans="1:36" ht="15" customHeight="1">
      <c r="A53" t="str">
        <f>Nominatif!$Q$4</f>
        <v>2022.QDC.002/051.A/524111</v>
      </c>
      <c r="B53" s="5" t="str">
        <f>TEXT(Nominatif!Q58,"Rp#.##")</f>
        <v>Rp</v>
      </c>
      <c r="C53" s="24" t="e">
        <f>MASTER!$B$6&amp;" "&amp;D53&amp;" di "&amp;Nominatif!$A$3&amp;" "&amp;MASTER!$B$8</f>
        <v>#VALUE!</v>
      </c>
      <c r="D53" t="e">
        <f t="shared" si="1"/>
        <v>#VALUE!</v>
      </c>
      <c r="E53" t="str">
        <f>MASTER!$B$1</f>
        <v>0933/I3/BS.00.01/2024</v>
      </c>
      <c r="F53" t="str">
        <f>TEXT(MASTER!$B$2,"dd Mmmm yyyy")</f>
        <v>30 April 2024</v>
      </c>
      <c r="G53" t="e">
        <f t="shared" si="4"/>
        <v>#VALUE!</v>
      </c>
      <c r="H53">
        <f>Nominatif!B58</f>
        <v>0</v>
      </c>
      <c r="I53">
        <f>Nominatif!C58</f>
        <v>0</v>
      </c>
      <c r="J53" t="str">
        <f>IF(Nominatif!S58="","Pesawat","Kendaraan Umum")</f>
        <v>Pesawat</v>
      </c>
      <c r="K53">
        <f>Nominatif!D58</f>
        <v>0</v>
      </c>
      <c r="L53">
        <f>Nominatif!E58</f>
        <v>0</v>
      </c>
      <c r="M53" s="5" t="str">
        <f>TEXT(Nominatif!H58,"Rp#.##")</f>
        <v>Rp</v>
      </c>
      <c r="N53">
        <f>Nominatif!K58</f>
        <v>0</v>
      </c>
      <c r="O53" s="5" t="str">
        <f>TEXT(Nominatif!L58,"Rp#.##")</f>
        <v>Rp</v>
      </c>
      <c r="P53" s="5" t="str">
        <f>TEXT(Nominatif!M58,"Rp#.##")</f>
        <v>Rp</v>
      </c>
      <c r="Q53" s="5">
        <f>Nominatif!N58</f>
        <v>0</v>
      </c>
      <c r="R53" s="5" t="str">
        <f>TEXT(Nominatif!O58,"Rp#.##")</f>
        <v>Rp</v>
      </c>
      <c r="S53" s="5" t="str">
        <f>TEXT(Nominatif!P58,"Rp#.##")</f>
        <v>Rp</v>
      </c>
      <c r="T53" s="5" t="str">
        <f>TEXT(Nominatif!I58,"Rp#.##")</f>
        <v>Rp</v>
      </c>
      <c r="U53" t="str">
        <f>TEXT(Nominatif!J58,"Rp#.##")</f>
        <v>Rp</v>
      </c>
      <c r="V53" t="str">
        <f>MASTER!$B$3</f>
        <v>0926/I3/BS.00.01/2024</v>
      </c>
      <c r="W53" s="6" t="str">
        <f>TEXT(Nominatif!F58,"dd Mmmm yyyy")</f>
        <v>00 Januari 1900</v>
      </c>
      <c r="X53" t="str">
        <f>MASTER!$B$5</f>
        <v>Akik Takjudin</v>
      </c>
      <c r="Y53" t="str">
        <f>MASTER!$B$7</f>
        <v>197507122006041001</v>
      </c>
      <c r="Z53" t="e">
        <f>"Melaksanakan "&amp;Nominatif!$A$2&amp;" pada tanggal "&amp;D53&amp;" di "&amp;Nominatif!$A$3</f>
        <v>#VALUE!</v>
      </c>
      <c r="AA53" s="6" t="str">
        <f>TEXT(Nominatif!F58,"dd Mmmm yyyy")</f>
        <v>00 Januari 1900</v>
      </c>
      <c r="AB53" s="6" t="str">
        <f>TEXT(Nominatif!G58,"dd Mmmm yyyy")</f>
        <v>00 Januari 1900</v>
      </c>
      <c r="AC53" t="str">
        <f>MASTER!$B$4</f>
        <v>perjalanan dinas</v>
      </c>
      <c r="AD53" t="str">
        <f t="shared" si="2"/>
        <v>Angkutan Udara</v>
      </c>
      <c r="AE53" t="str">
        <f>_xlfn.IFNA(_xlfn.XLOOKUP(H53,Pegawai!B:B,Pegawai!E:E),"")</f>
        <v/>
      </c>
      <c r="AF53" t="str">
        <f>_xlfn.IFNA(_xlfn.XLOOKUP(H53,Pegawai!B:B,Pegawai!C:C),"")</f>
        <v/>
      </c>
      <c r="AG53" t="str">
        <f>_xlfn.IFNA(_xlfn.XLOOKUP(H53,Pegawai!B:B,Pegawai!D:D),"")</f>
        <v/>
      </c>
      <c r="AH53" t="str">
        <f>Nominatif!$A$2</f>
        <v>Kegiatan Uji Tampilan Laman UKBI</v>
      </c>
      <c r="AI53" t="str">
        <f t="shared" si="3"/>
        <v>00 Januari 1900--00 Januari 1900</v>
      </c>
      <c r="AJ53" t="str">
        <f>Nominatif!$A$3</f>
        <v>Swiss-Belinn Manyar Surabaya, Jalan Manyar Kertoarjo No. 100, Manyar Sabrangan, Mulyorejo, Kota Surabaya, Jawa Timur</v>
      </c>
    </row>
    <row r="54" spans="1:36" ht="15" customHeight="1">
      <c r="A54" t="str">
        <f>Nominatif!$Q$4</f>
        <v>2022.QDC.002/051.A/524111</v>
      </c>
      <c r="B54" s="5" t="str">
        <f>TEXT(Nominatif!Q59,"Rp#.##")</f>
        <v>Rp</v>
      </c>
      <c r="C54" s="24" t="e">
        <f>MASTER!$B$6&amp;" "&amp;D54&amp;" di "&amp;Nominatif!$A$3&amp;" "&amp;MASTER!$B$8</f>
        <v>#VALUE!</v>
      </c>
      <c r="D54" t="e">
        <f t="shared" si="1"/>
        <v>#VALUE!</v>
      </c>
      <c r="E54" t="str">
        <f>MASTER!$B$1</f>
        <v>0933/I3/BS.00.01/2024</v>
      </c>
      <c r="F54" t="str">
        <f>TEXT(MASTER!$B$2,"dd Mmmm yyyy")</f>
        <v>30 April 2024</v>
      </c>
      <c r="G54" t="e">
        <f t="shared" si="4"/>
        <v>#VALUE!</v>
      </c>
      <c r="H54">
        <f>Nominatif!B59</f>
        <v>0</v>
      </c>
      <c r="I54">
        <f>Nominatif!C59</f>
        <v>0</v>
      </c>
      <c r="J54" t="str">
        <f>IF(Nominatif!S59="","Pesawat","Kendaraan Umum")</f>
        <v>Pesawat</v>
      </c>
      <c r="K54">
        <f>Nominatif!D59</f>
        <v>0</v>
      </c>
      <c r="L54">
        <f>Nominatif!E59</f>
        <v>0</v>
      </c>
      <c r="M54" s="5" t="str">
        <f>TEXT(Nominatif!H59,"Rp#.##")</f>
        <v>Rp</v>
      </c>
      <c r="N54">
        <f>Nominatif!K59</f>
        <v>0</v>
      </c>
      <c r="O54" s="5" t="str">
        <f>TEXT(Nominatif!L59,"Rp#.##")</f>
        <v>Rp</v>
      </c>
      <c r="P54" s="5" t="str">
        <f>TEXT(Nominatif!M59,"Rp#.##")</f>
        <v>Rp</v>
      </c>
      <c r="Q54" s="5">
        <f>Nominatif!N59</f>
        <v>0</v>
      </c>
      <c r="R54" s="5" t="str">
        <f>TEXT(Nominatif!O59,"Rp#.##")</f>
        <v>Rp</v>
      </c>
      <c r="S54" s="5" t="str">
        <f>TEXT(Nominatif!P59,"Rp#.##")</f>
        <v>Rp</v>
      </c>
      <c r="T54" s="5" t="str">
        <f>TEXT(Nominatif!I59,"Rp#.##")</f>
        <v>Rp</v>
      </c>
      <c r="U54" t="str">
        <f>TEXT(Nominatif!J59,"Rp#.##")</f>
        <v>Rp</v>
      </c>
      <c r="V54" t="str">
        <f>MASTER!$B$3</f>
        <v>0926/I3/BS.00.01/2024</v>
      </c>
      <c r="W54" s="6" t="str">
        <f>TEXT(Nominatif!F59,"dd Mmmm yyyy")</f>
        <v>00 Januari 1900</v>
      </c>
      <c r="X54" t="str">
        <f>MASTER!$B$5</f>
        <v>Akik Takjudin</v>
      </c>
      <c r="Y54" t="str">
        <f>MASTER!$B$7</f>
        <v>197507122006041001</v>
      </c>
      <c r="Z54" t="e">
        <f>"Melaksanakan "&amp;Nominatif!$A$2&amp;" pada tanggal "&amp;D54&amp;" di "&amp;Nominatif!$A$3</f>
        <v>#VALUE!</v>
      </c>
      <c r="AA54" s="6" t="str">
        <f>TEXT(Nominatif!F59,"dd Mmmm yyyy")</f>
        <v>00 Januari 1900</v>
      </c>
      <c r="AB54" s="6" t="str">
        <f>TEXT(Nominatif!G59,"dd Mmmm yyyy")</f>
        <v>00 Januari 1900</v>
      </c>
      <c r="AC54" t="str">
        <f>MASTER!$B$4</f>
        <v>perjalanan dinas</v>
      </c>
      <c r="AD54" t="str">
        <f t="shared" si="2"/>
        <v>Angkutan Udara</v>
      </c>
      <c r="AE54" t="str">
        <f>_xlfn.IFNA(_xlfn.XLOOKUP(H54,Pegawai!B:B,Pegawai!E:E),"")</f>
        <v/>
      </c>
      <c r="AF54" t="str">
        <f>_xlfn.IFNA(_xlfn.XLOOKUP(H54,Pegawai!B:B,Pegawai!C:C),"")</f>
        <v/>
      </c>
      <c r="AG54" t="str">
        <f>_xlfn.IFNA(_xlfn.XLOOKUP(H54,Pegawai!B:B,Pegawai!D:D),"")</f>
        <v/>
      </c>
      <c r="AH54" t="str">
        <f>Nominatif!$A$2</f>
        <v>Kegiatan Uji Tampilan Laman UKBI</v>
      </c>
      <c r="AI54" t="str">
        <f t="shared" si="3"/>
        <v>00 Januari 1900--00 Januari 1900</v>
      </c>
      <c r="AJ54" t="str">
        <f>Nominatif!$A$3</f>
        <v>Swiss-Belinn Manyar Surabaya, Jalan Manyar Kertoarjo No. 100, Manyar Sabrangan, Mulyorejo, Kota Surabaya, Jawa Timur</v>
      </c>
    </row>
    <row r="55" spans="1:36" ht="15" customHeight="1">
      <c r="A55" t="str">
        <f>Nominatif!$Q$4</f>
        <v>2022.QDC.002/051.A/524111</v>
      </c>
      <c r="B55" s="5" t="str">
        <f>TEXT(Nominatif!Q60,"Rp#.##")</f>
        <v>Rp</v>
      </c>
      <c r="C55" s="24" t="e">
        <f>MASTER!$B$6&amp;" "&amp;D55&amp;" di "&amp;Nominatif!$A$3&amp;" "&amp;MASTER!$B$8</f>
        <v>#VALUE!</v>
      </c>
      <c r="D55" t="e">
        <f t="shared" si="1"/>
        <v>#VALUE!</v>
      </c>
      <c r="E55" t="str">
        <f>MASTER!$B$1</f>
        <v>0933/I3/BS.00.01/2024</v>
      </c>
      <c r="F55" t="str">
        <f>TEXT(MASTER!$B$2,"dd Mmmm yyyy")</f>
        <v>30 April 2024</v>
      </c>
      <c r="G55" t="e">
        <f t="shared" si="4"/>
        <v>#VALUE!</v>
      </c>
      <c r="H55">
        <f>Nominatif!B60</f>
        <v>0</v>
      </c>
      <c r="I55">
        <f>Nominatif!C60</f>
        <v>0</v>
      </c>
      <c r="J55" t="str">
        <f>IF(Nominatif!S60="","Pesawat","Kendaraan Umum")</f>
        <v>Pesawat</v>
      </c>
      <c r="K55">
        <f>Nominatif!D60</f>
        <v>0</v>
      </c>
      <c r="L55">
        <f>Nominatif!E60</f>
        <v>0</v>
      </c>
      <c r="M55" s="5" t="str">
        <f>TEXT(Nominatif!H60,"Rp#.##")</f>
        <v>Rp</v>
      </c>
      <c r="N55">
        <f>Nominatif!K60</f>
        <v>0</v>
      </c>
      <c r="O55" s="5" t="str">
        <f>TEXT(Nominatif!L60,"Rp#.##")</f>
        <v>Rp</v>
      </c>
      <c r="P55" s="5" t="str">
        <f>TEXT(Nominatif!M60,"Rp#.##")</f>
        <v>Rp</v>
      </c>
      <c r="Q55" s="5">
        <f>Nominatif!N60</f>
        <v>0</v>
      </c>
      <c r="R55" s="5" t="str">
        <f>TEXT(Nominatif!O60,"Rp#.##")</f>
        <v>Rp</v>
      </c>
      <c r="S55" s="5" t="str">
        <f>TEXT(Nominatif!P60,"Rp#.##")</f>
        <v>Rp</v>
      </c>
      <c r="T55" s="5" t="str">
        <f>TEXT(Nominatif!I60,"Rp#.##")</f>
        <v>Rp</v>
      </c>
      <c r="U55" t="str">
        <f>TEXT(Nominatif!J60,"Rp#.##")</f>
        <v>Rp</v>
      </c>
      <c r="V55" t="str">
        <f>MASTER!$B$3</f>
        <v>0926/I3/BS.00.01/2024</v>
      </c>
      <c r="W55" s="6" t="str">
        <f>TEXT(Nominatif!F60,"dd Mmmm yyyy")</f>
        <v>00 Januari 1900</v>
      </c>
      <c r="X55" t="str">
        <f>MASTER!$B$5</f>
        <v>Akik Takjudin</v>
      </c>
      <c r="Y55" t="str">
        <f>MASTER!$B$7</f>
        <v>197507122006041001</v>
      </c>
      <c r="Z55" t="e">
        <f>"Melaksanakan "&amp;Nominatif!$A$2&amp;" pada tanggal "&amp;D55&amp;" di "&amp;Nominatif!$A$3</f>
        <v>#VALUE!</v>
      </c>
      <c r="AA55" s="6" t="str">
        <f>TEXT(Nominatif!F60,"dd Mmmm yyyy")</f>
        <v>00 Januari 1900</v>
      </c>
      <c r="AB55" s="6" t="str">
        <f>TEXT(Nominatif!G60,"dd Mmmm yyyy")</f>
        <v>00 Januari 1900</v>
      </c>
      <c r="AC55" t="str">
        <f>MASTER!$B$4</f>
        <v>perjalanan dinas</v>
      </c>
      <c r="AD55" t="str">
        <f t="shared" si="2"/>
        <v>Angkutan Udara</v>
      </c>
      <c r="AE55" t="str">
        <f>_xlfn.IFNA(_xlfn.XLOOKUP(H55,Pegawai!B:B,Pegawai!E:E),"")</f>
        <v/>
      </c>
      <c r="AF55" t="str">
        <f>_xlfn.IFNA(_xlfn.XLOOKUP(H55,Pegawai!B:B,Pegawai!C:C),"")</f>
        <v/>
      </c>
      <c r="AG55" t="str">
        <f>_xlfn.IFNA(_xlfn.XLOOKUP(H55,Pegawai!B:B,Pegawai!D:D),"")</f>
        <v/>
      </c>
      <c r="AH55" t="str">
        <f>Nominatif!$A$2</f>
        <v>Kegiatan Uji Tampilan Laman UKBI</v>
      </c>
      <c r="AI55" t="str">
        <f t="shared" si="3"/>
        <v>00 Januari 1900--00 Januari 1900</v>
      </c>
      <c r="AJ55" t="str">
        <f>Nominatif!$A$3</f>
        <v>Swiss-Belinn Manyar Surabaya, Jalan Manyar Kertoarjo No. 100, Manyar Sabrangan, Mulyorejo, Kota Surabaya, Jawa Timur</v>
      </c>
    </row>
    <row r="56" spans="1:36" ht="15" customHeight="1">
      <c r="A56" t="str">
        <f>Nominatif!$Q$4</f>
        <v>2022.QDC.002/051.A/524111</v>
      </c>
      <c r="B56" s="5" t="str">
        <f>TEXT(Nominatif!Q61,"Rp#.##")</f>
        <v>Rp</v>
      </c>
      <c r="C56" s="24" t="e">
        <f>MASTER!$B$6&amp;" "&amp;D56&amp;" di "&amp;Nominatif!$A$3&amp;" "&amp;MASTER!$B$8</f>
        <v>#VALUE!</v>
      </c>
      <c r="D56" t="e">
        <f t="shared" si="1"/>
        <v>#VALUE!</v>
      </c>
      <c r="E56" t="str">
        <f>MASTER!$B$1</f>
        <v>0933/I3/BS.00.01/2024</v>
      </c>
      <c r="F56" t="str">
        <f>TEXT(MASTER!$B$2,"dd Mmmm yyyy")</f>
        <v>30 April 2024</v>
      </c>
      <c r="G56" t="e">
        <f t="shared" si="4"/>
        <v>#VALUE!</v>
      </c>
      <c r="H56">
        <f>Nominatif!B61</f>
        <v>0</v>
      </c>
      <c r="I56">
        <f>Nominatif!C61</f>
        <v>0</v>
      </c>
      <c r="J56" t="str">
        <f>IF(Nominatif!S61="","Pesawat","Kendaraan Umum")</f>
        <v>Pesawat</v>
      </c>
      <c r="K56">
        <f>Nominatif!D61</f>
        <v>0</v>
      </c>
      <c r="L56">
        <f>Nominatif!E61</f>
        <v>0</v>
      </c>
      <c r="M56" s="5" t="str">
        <f>TEXT(Nominatif!H61,"Rp#.##")</f>
        <v>Rp</v>
      </c>
      <c r="N56">
        <f>Nominatif!K61</f>
        <v>0</v>
      </c>
      <c r="O56" s="5" t="str">
        <f>TEXT(Nominatif!L61,"Rp#.##")</f>
        <v>Rp</v>
      </c>
      <c r="P56" s="5" t="str">
        <f>TEXT(Nominatif!M61,"Rp#.##")</f>
        <v>Rp</v>
      </c>
      <c r="Q56" s="5">
        <f>Nominatif!N61</f>
        <v>0</v>
      </c>
      <c r="R56" s="5" t="str">
        <f>TEXT(Nominatif!O61,"Rp#.##")</f>
        <v>Rp</v>
      </c>
      <c r="S56" s="5" t="str">
        <f>TEXT(Nominatif!P61,"Rp#.##")</f>
        <v>Rp</v>
      </c>
      <c r="T56" s="5" t="str">
        <f>TEXT(Nominatif!I61,"Rp#.##")</f>
        <v>Rp</v>
      </c>
      <c r="U56" t="str">
        <f>TEXT(Nominatif!J61,"Rp#.##")</f>
        <v>Rp</v>
      </c>
      <c r="V56" t="str">
        <f>MASTER!$B$3</f>
        <v>0926/I3/BS.00.01/2024</v>
      </c>
      <c r="W56" s="6" t="str">
        <f>TEXT(Nominatif!F61,"dd Mmmm yyyy")</f>
        <v>00 Januari 1900</v>
      </c>
      <c r="X56" t="str">
        <f>MASTER!$B$5</f>
        <v>Akik Takjudin</v>
      </c>
      <c r="Y56" t="str">
        <f>MASTER!$B$7</f>
        <v>197507122006041001</v>
      </c>
      <c r="Z56" t="e">
        <f>"Melaksanakan "&amp;Nominatif!$A$2&amp;" pada tanggal "&amp;D56&amp;" di "&amp;Nominatif!$A$3</f>
        <v>#VALUE!</v>
      </c>
      <c r="AA56" s="6" t="str">
        <f>TEXT(Nominatif!F61,"dd Mmmm yyyy")</f>
        <v>00 Januari 1900</v>
      </c>
      <c r="AB56" s="6" t="str">
        <f>TEXT(Nominatif!G61,"dd Mmmm yyyy")</f>
        <v>00 Januari 1900</v>
      </c>
      <c r="AC56" t="str">
        <f>MASTER!$B$4</f>
        <v>perjalanan dinas</v>
      </c>
      <c r="AD56" t="str">
        <f t="shared" si="2"/>
        <v>Angkutan Udara</v>
      </c>
      <c r="AE56" t="str">
        <f>_xlfn.IFNA(_xlfn.XLOOKUP(H56,Pegawai!B:B,Pegawai!E:E),"")</f>
        <v/>
      </c>
      <c r="AF56" t="str">
        <f>_xlfn.IFNA(_xlfn.XLOOKUP(H56,Pegawai!B:B,Pegawai!C:C),"")</f>
        <v/>
      </c>
      <c r="AG56" t="str">
        <f>_xlfn.IFNA(_xlfn.XLOOKUP(H56,Pegawai!B:B,Pegawai!D:D),"")</f>
        <v/>
      </c>
      <c r="AH56" t="str">
        <f>Nominatif!$A$2</f>
        <v>Kegiatan Uji Tampilan Laman UKBI</v>
      </c>
      <c r="AI56" t="str">
        <f t="shared" si="3"/>
        <v>00 Januari 1900--00 Januari 1900</v>
      </c>
      <c r="AJ56" t="str">
        <f>Nominatif!$A$3</f>
        <v>Swiss-Belinn Manyar Surabaya, Jalan Manyar Kertoarjo No. 100, Manyar Sabrangan, Mulyorejo, Kota Surabaya, Jawa Timur</v>
      </c>
    </row>
    <row r="57" spans="1:36" ht="15" customHeight="1">
      <c r="A57" t="str">
        <f>Nominatif!$Q$4</f>
        <v>2022.QDC.002/051.A/524111</v>
      </c>
      <c r="B57" s="5" t="str">
        <f>TEXT(Nominatif!Q62,"Rp#.##")</f>
        <v>Rp</v>
      </c>
      <c r="C57" s="24" t="e">
        <f>MASTER!$B$6&amp;" "&amp;D57&amp;" di "&amp;Nominatif!$A$3&amp;" "&amp;MASTER!$B$8</f>
        <v>#VALUE!</v>
      </c>
      <c r="D57" t="e">
        <f t="shared" si="1"/>
        <v>#VALUE!</v>
      </c>
      <c r="E57" t="str">
        <f>MASTER!$B$1</f>
        <v>0933/I3/BS.00.01/2024</v>
      </c>
      <c r="F57" t="str">
        <f>TEXT(MASTER!$B$2,"dd Mmmm yyyy")</f>
        <v>30 April 2024</v>
      </c>
      <c r="G57" t="e">
        <f t="shared" si="4"/>
        <v>#VALUE!</v>
      </c>
      <c r="H57">
        <f>Nominatif!B62</f>
        <v>0</v>
      </c>
      <c r="I57">
        <f>Nominatif!C62</f>
        <v>0</v>
      </c>
      <c r="J57" t="str">
        <f>IF(Nominatif!S62="","Pesawat","Kendaraan Umum")</f>
        <v>Pesawat</v>
      </c>
      <c r="K57">
        <f>Nominatif!D62</f>
        <v>0</v>
      </c>
      <c r="L57">
        <f>Nominatif!E62</f>
        <v>0</v>
      </c>
      <c r="M57" s="5" t="str">
        <f>TEXT(Nominatif!H62,"Rp#.##")</f>
        <v>Rp</v>
      </c>
      <c r="N57">
        <f>Nominatif!K62</f>
        <v>0</v>
      </c>
      <c r="O57" s="5" t="str">
        <f>TEXT(Nominatif!L62,"Rp#.##")</f>
        <v>Rp</v>
      </c>
      <c r="P57" s="5" t="str">
        <f>TEXT(Nominatif!M62,"Rp#.##")</f>
        <v>Rp</v>
      </c>
      <c r="Q57" s="5">
        <f>Nominatif!N62</f>
        <v>0</v>
      </c>
      <c r="R57" s="5" t="str">
        <f>TEXT(Nominatif!O62,"Rp#.##")</f>
        <v>Rp</v>
      </c>
      <c r="S57" s="5" t="str">
        <f>TEXT(Nominatif!P62,"Rp#.##")</f>
        <v>Rp</v>
      </c>
      <c r="T57" s="5" t="str">
        <f>TEXT(Nominatif!I62,"Rp#.##")</f>
        <v>Rp</v>
      </c>
      <c r="U57" t="str">
        <f>TEXT(Nominatif!J62,"Rp#.##")</f>
        <v>Rp</v>
      </c>
      <c r="V57" t="str">
        <f>MASTER!$B$3</f>
        <v>0926/I3/BS.00.01/2024</v>
      </c>
      <c r="W57" s="6" t="str">
        <f>TEXT(Nominatif!F62,"dd Mmmm yyyy")</f>
        <v>00 Januari 1900</v>
      </c>
      <c r="X57" t="str">
        <f>MASTER!$B$5</f>
        <v>Akik Takjudin</v>
      </c>
      <c r="Y57" t="str">
        <f>MASTER!$B$7</f>
        <v>197507122006041001</v>
      </c>
      <c r="Z57" t="e">
        <f>"Melaksanakan "&amp;Nominatif!$A$2&amp;" pada tanggal "&amp;D57&amp;" di "&amp;Nominatif!$A$3</f>
        <v>#VALUE!</v>
      </c>
      <c r="AA57" s="6" t="str">
        <f>TEXT(Nominatif!F62,"dd Mmmm yyyy")</f>
        <v>00 Januari 1900</v>
      </c>
      <c r="AB57" s="6" t="str">
        <f>TEXT(Nominatif!G62,"dd Mmmm yyyy")</f>
        <v>00 Januari 1900</v>
      </c>
      <c r="AC57" t="str">
        <f>MASTER!$B$4</f>
        <v>perjalanan dinas</v>
      </c>
      <c r="AD57" t="str">
        <f t="shared" si="2"/>
        <v>Angkutan Udara</v>
      </c>
      <c r="AE57" t="str">
        <f>_xlfn.IFNA(_xlfn.XLOOKUP(H57,Pegawai!B:B,Pegawai!E:E),"")</f>
        <v/>
      </c>
      <c r="AF57" t="str">
        <f>_xlfn.IFNA(_xlfn.XLOOKUP(H57,Pegawai!B:B,Pegawai!C:C),"")</f>
        <v/>
      </c>
      <c r="AG57" t="str">
        <f>_xlfn.IFNA(_xlfn.XLOOKUP(H57,Pegawai!B:B,Pegawai!D:D),"")</f>
        <v/>
      </c>
      <c r="AH57" t="str">
        <f>Nominatif!$A$2</f>
        <v>Kegiatan Uji Tampilan Laman UKBI</v>
      </c>
      <c r="AI57" t="str">
        <f t="shared" si="3"/>
        <v>00 Januari 1900--00 Januari 1900</v>
      </c>
      <c r="AJ57" t="str">
        <f>Nominatif!$A$3</f>
        <v>Swiss-Belinn Manyar Surabaya, Jalan Manyar Kertoarjo No. 100, Manyar Sabrangan, Mulyorejo, Kota Surabaya, Jawa Timur</v>
      </c>
    </row>
    <row r="58" spans="1:36" ht="15" customHeight="1">
      <c r="A58" t="str">
        <f>Nominatif!$Q$4</f>
        <v>2022.QDC.002/051.A/524111</v>
      </c>
      <c r="B58" s="5" t="str">
        <f>TEXT(Nominatif!Q63,"Rp#.##")</f>
        <v>Rp</v>
      </c>
      <c r="C58" s="24" t="e">
        <f>MASTER!$B$6&amp;" "&amp;D58&amp;" di "&amp;Nominatif!$A$3&amp;" "&amp;MASTER!$B$8</f>
        <v>#VALUE!</v>
      </c>
      <c r="D58" t="e">
        <f t="shared" si="1"/>
        <v>#VALUE!</v>
      </c>
      <c r="E58" t="str">
        <f>MASTER!$B$1</f>
        <v>0933/I3/BS.00.01/2024</v>
      </c>
      <c r="F58" t="str">
        <f>TEXT(MASTER!$B$2,"dd Mmmm yyyy")</f>
        <v>30 April 2024</v>
      </c>
      <c r="G58" t="e">
        <f t="shared" si="4"/>
        <v>#VALUE!</v>
      </c>
      <c r="H58">
        <f>Nominatif!B63</f>
        <v>0</v>
      </c>
      <c r="I58">
        <f>Nominatif!C63</f>
        <v>0</v>
      </c>
      <c r="J58" t="str">
        <f>IF(Nominatif!S63="","Pesawat","Kendaraan Umum")</f>
        <v>Pesawat</v>
      </c>
      <c r="K58">
        <f>Nominatif!D63</f>
        <v>0</v>
      </c>
      <c r="L58">
        <f>Nominatif!E63</f>
        <v>0</v>
      </c>
      <c r="M58" s="5" t="str">
        <f>TEXT(Nominatif!H63,"Rp#.##")</f>
        <v>Rp</v>
      </c>
      <c r="N58">
        <f>Nominatif!K63</f>
        <v>0</v>
      </c>
      <c r="O58" s="5" t="str">
        <f>TEXT(Nominatif!L63,"Rp#.##")</f>
        <v>Rp</v>
      </c>
      <c r="P58" s="5" t="str">
        <f>TEXT(Nominatif!M63,"Rp#.##")</f>
        <v>Rp</v>
      </c>
      <c r="Q58" s="5">
        <f>Nominatif!N63</f>
        <v>0</v>
      </c>
      <c r="R58" s="5" t="str">
        <f>TEXT(Nominatif!O63,"Rp#.##")</f>
        <v>Rp</v>
      </c>
      <c r="S58" s="5" t="str">
        <f>TEXT(Nominatif!P63,"Rp#.##")</f>
        <v>Rp</v>
      </c>
      <c r="T58" s="5" t="str">
        <f>TEXT(Nominatif!I63,"Rp#.##")</f>
        <v>Rp</v>
      </c>
      <c r="U58" t="str">
        <f>TEXT(Nominatif!J63,"Rp#.##")</f>
        <v>Rp</v>
      </c>
      <c r="V58" t="str">
        <f>MASTER!$B$3</f>
        <v>0926/I3/BS.00.01/2024</v>
      </c>
      <c r="W58" s="6" t="str">
        <f>TEXT(Nominatif!F63,"dd Mmmm yyyy")</f>
        <v>00 Januari 1900</v>
      </c>
      <c r="X58" t="str">
        <f>MASTER!$B$5</f>
        <v>Akik Takjudin</v>
      </c>
      <c r="Y58" t="str">
        <f>MASTER!$B$7</f>
        <v>197507122006041001</v>
      </c>
      <c r="Z58" t="e">
        <f>"Melaksanakan "&amp;Nominatif!$A$2&amp;" pada tanggal "&amp;D58&amp;" di "&amp;Nominatif!$A$3</f>
        <v>#VALUE!</v>
      </c>
      <c r="AA58" s="6" t="str">
        <f>TEXT(Nominatif!F63,"dd Mmmm yyyy")</f>
        <v>00 Januari 1900</v>
      </c>
      <c r="AB58" s="6" t="str">
        <f>TEXT(Nominatif!G63,"dd Mmmm yyyy")</f>
        <v>00 Januari 1900</v>
      </c>
      <c r="AC58" t="str">
        <f>MASTER!$B$4</f>
        <v>perjalanan dinas</v>
      </c>
      <c r="AD58" t="str">
        <f t="shared" si="2"/>
        <v>Angkutan Udara</v>
      </c>
      <c r="AE58" t="str">
        <f>_xlfn.IFNA(_xlfn.XLOOKUP(H58,Pegawai!B:B,Pegawai!E:E),"")</f>
        <v/>
      </c>
      <c r="AF58" t="str">
        <f>_xlfn.IFNA(_xlfn.XLOOKUP(H58,Pegawai!B:B,Pegawai!C:C),"")</f>
        <v/>
      </c>
      <c r="AG58" t="str">
        <f>_xlfn.IFNA(_xlfn.XLOOKUP(H58,Pegawai!B:B,Pegawai!D:D),"")</f>
        <v/>
      </c>
      <c r="AH58" t="str">
        <f>Nominatif!$A$2</f>
        <v>Kegiatan Uji Tampilan Laman UKBI</v>
      </c>
      <c r="AI58" t="str">
        <f t="shared" si="3"/>
        <v>00 Januari 1900--00 Januari 1900</v>
      </c>
      <c r="AJ58" t="str">
        <f>Nominatif!$A$3</f>
        <v>Swiss-Belinn Manyar Surabaya, Jalan Manyar Kertoarjo No. 100, Manyar Sabrangan, Mulyorejo, Kota Surabaya, Jawa Timur</v>
      </c>
    </row>
    <row r="59" spans="1:36" ht="15" customHeight="1">
      <c r="A59" t="str">
        <f>Nominatif!$Q$4</f>
        <v>2022.QDC.002/051.A/524111</v>
      </c>
      <c r="B59" s="5" t="str">
        <f>TEXT(Nominatif!Q64,"Rp#.##")</f>
        <v>Rp</v>
      </c>
      <c r="C59" s="24" t="e">
        <f>MASTER!$B$6&amp;" "&amp;D59&amp;" di "&amp;Nominatif!$A$3&amp;" "&amp;MASTER!$B$8</f>
        <v>#VALUE!</v>
      </c>
      <c r="D59" t="e">
        <f t="shared" si="1"/>
        <v>#VALUE!</v>
      </c>
      <c r="E59" t="str">
        <f>MASTER!$B$1</f>
        <v>0933/I3/BS.00.01/2024</v>
      </c>
      <c r="F59" t="str">
        <f>TEXT(MASTER!$B$2,"dd Mmmm yyyy")</f>
        <v>30 April 2024</v>
      </c>
      <c r="G59" t="e">
        <f t="shared" si="4"/>
        <v>#VALUE!</v>
      </c>
      <c r="H59">
        <f>Nominatif!B64</f>
        <v>0</v>
      </c>
      <c r="I59">
        <f>Nominatif!C64</f>
        <v>0</v>
      </c>
      <c r="J59" t="str">
        <f>IF(Nominatif!S64="","Pesawat","Kendaraan Umum")</f>
        <v>Pesawat</v>
      </c>
      <c r="K59">
        <f>Nominatif!D64</f>
        <v>0</v>
      </c>
      <c r="L59">
        <f>Nominatif!E64</f>
        <v>0</v>
      </c>
      <c r="M59" s="5" t="str">
        <f>TEXT(Nominatif!H64,"Rp#.##")</f>
        <v>Rp</v>
      </c>
      <c r="N59">
        <f>Nominatif!K64</f>
        <v>0</v>
      </c>
      <c r="O59" s="5" t="str">
        <f>TEXT(Nominatif!L64,"Rp#.##")</f>
        <v>Rp</v>
      </c>
      <c r="P59" s="5" t="str">
        <f>TEXT(Nominatif!M64,"Rp#.##")</f>
        <v>Rp</v>
      </c>
      <c r="Q59" s="5">
        <f>Nominatif!N64</f>
        <v>0</v>
      </c>
      <c r="R59" s="5" t="str">
        <f>TEXT(Nominatif!O64,"Rp#.##")</f>
        <v>Rp</v>
      </c>
      <c r="S59" s="5" t="str">
        <f>TEXT(Nominatif!P64,"Rp#.##")</f>
        <v>Rp</v>
      </c>
      <c r="T59" s="5" t="str">
        <f>TEXT(Nominatif!I64,"Rp#.##")</f>
        <v>Rp</v>
      </c>
      <c r="U59" t="str">
        <f>TEXT(Nominatif!J64,"Rp#.##")</f>
        <v>Rp</v>
      </c>
      <c r="V59" t="str">
        <f>MASTER!$B$3</f>
        <v>0926/I3/BS.00.01/2024</v>
      </c>
      <c r="W59" s="6" t="str">
        <f>TEXT(Nominatif!F64,"dd Mmmm yyyy")</f>
        <v>00 Januari 1900</v>
      </c>
      <c r="X59" t="str">
        <f>MASTER!$B$5</f>
        <v>Akik Takjudin</v>
      </c>
      <c r="Y59" t="str">
        <f>MASTER!$B$7</f>
        <v>197507122006041001</v>
      </c>
      <c r="Z59" t="e">
        <f>"Melaksanakan "&amp;Nominatif!$A$2&amp;" pada tanggal "&amp;D59&amp;" di "&amp;Nominatif!$A$3</f>
        <v>#VALUE!</v>
      </c>
      <c r="AA59" s="6" t="str">
        <f>TEXT(Nominatif!F64,"dd Mmmm yyyy")</f>
        <v>00 Januari 1900</v>
      </c>
      <c r="AB59" s="6" t="str">
        <f>TEXT(Nominatif!G64,"dd Mmmm yyyy")</f>
        <v>00 Januari 1900</v>
      </c>
      <c r="AC59" t="str">
        <f>MASTER!$B$4</f>
        <v>perjalanan dinas</v>
      </c>
      <c r="AD59" t="str">
        <f t="shared" si="2"/>
        <v>Angkutan Udara</v>
      </c>
      <c r="AE59" t="str">
        <f>_xlfn.IFNA(_xlfn.XLOOKUP(H59,Pegawai!B:B,Pegawai!E:E),"")</f>
        <v/>
      </c>
      <c r="AF59" t="str">
        <f>_xlfn.IFNA(_xlfn.XLOOKUP(H59,Pegawai!B:B,Pegawai!C:C),"")</f>
        <v/>
      </c>
      <c r="AG59" t="str">
        <f>_xlfn.IFNA(_xlfn.XLOOKUP(H59,Pegawai!B:B,Pegawai!D:D),"")</f>
        <v/>
      </c>
      <c r="AH59" t="str">
        <f>Nominatif!$A$2</f>
        <v>Kegiatan Uji Tampilan Laman UKBI</v>
      </c>
      <c r="AI59" t="str">
        <f t="shared" si="3"/>
        <v>00 Januari 1900--00 Januari 1900</v>
      </c>
      <c r="AJ59" t="str">
        <f>Nominatif!$A$3</f>
        <v>Swiss-Belinn Manyar Surabaya, Jalan Manyar Kertoarjo No. 100, Manyar Sabrangan, Mulyorejo, Kota Surabaya, Jawa Timur</v>
      </c>
    </row>
    <row r="60" spans="1:36" ht="15" customHeight="1">
      <c r="A60" t="str">
        <f>Nominatif!$Q$4</f>
        <v>2022.QDC.002/051.A/524111</v>
      </c>
      <c r="B60" s="5" t="str">
        <f>TEXT(Nominatif!Q65,"Rp#.##")</f>
        <v>Rp</v>
      </c>
      <c r="C60" s="24" t="e">
        <f>MASTER!$B$6&amp;" "&amp;D60&amp;" di "&amp;Nominatif!$A$3&amp;" "&amp;MASTER!$B$8</f>
        <v>#VALUE!</v>
      </c>
      <c r="D60" t="e">
        <f t="shared" si="1"/>
        <v>#VALUE!</v>
      </c>
      <c r="E60" t="str">
        <f>MASTER!$B$1</f>
        <v>0933/I3/BS.00.01/2024</v>
      </c>
      <c r="F60" t="str">
        <f>TEXT(MASTER!$B$2,"dd Mmmm yyyy")</f>
        <v>30 April 2024</v>
      </c>
      <c r="G60" t="e">
        <f t="shared" si="4"/>
        <v>#VALUE!</v>
      </c>
      <c r="H60">
        <f>Nominatif!B65</f>
        <v>0</v>
      </c>
      <c r="I60">
        <f>Nominatif!C65</f>
        <v>0</v>
      </c>
      <c r="J60" t="str">
        <f>IF(Nominatif!S65="","Pesawat","Kendaraan Umum")</f>
        <v>Pesawat</v>
      </c>
      <c r="K60">
        <f>Nominatif!D65</f>
        <v>0</v>
      </c>
      <c r="L60">
        <f>Nominatif!E65</f>
        <v>0</v>
      </c>
      <c r="M60" s="5" t="str">
        <f>TEXT(Nominatif!H65,"Rp#.##")</f>
        <v>Rp</v>
      </c>
      <c r="N60">
        <f>Nominatif!K65</f>
        <v>0</v>
      </c>
      <c r="O60" s="5" t="str">
        <f>TEXT(Nominatif!L65,"Rp#.##")</f>
        <v>Rp</v>
      </c>
      <c r="P60" s="5" t="str">
        <f>TEXT(Nominatif!M65,"Rp#.##")</f>
        <v>Rp</v>
      </c>
      <c r="Q60" s="5">
        <f>Nominatif!N65</f>
        <v>0</v>
      </c>
      <c r="R60" s="5" t="str">
        <f>TEXT(Nominatif!O65,"Rp#.##")</f>
        <v>Rp</v>
      </c>
      <c r="S60" s="5" t="str">
        <f>TEXT(Nominatif!P65,"Rp#.##")</f>
        <v>Rp</v>
      </c>
      <c r="T60" s="5" t="str">
        <f>TEXT(Nominatif!I65,"Rp#.##")</f>
        <v>Rp</v>
      </c>
      <c r="U60" t="str">
        <f>TEXT(Nominatif!J65,"Rp#.##")</f>
        <v>Rp</v>
      </c>
      <c r="V60" t="str">
        <f>MASTER!$B$3</f>
        <v>0926/I3/BS.00.01/2024</v>
      </c>
      <c r="W60" s="6" t="str">
        <f>TEXT(Nominatif!F65,"dd Mmmm yyyy")</f>
        <v>00 Januari 1900</v>
      </c>
      <c r="X60" t="str">
        <f>MASTER!$B$5</f>
        <v>Akik Takjudin</v>
      </c>
      <c r="Y60" t="str">
        <f>MASTER!$B$7</f>
        <v>197507122006041001</v>
      </c>
      <c r="Z60" t="e">
        <f>"Melaksanakan "&amp;Nominatif!$A$2&amp;" pada tanggal "&amp;D60&amp;" di "&amp;Nominatif!$A$3</f>
        <v>#VALUE!</v>
      </c>
      <c r="AA60" s="6" t="str">
        <f>TEXT(Nominatif!F65,"dd Mmmm yyyy")</f>
        <v>00 Januari 1900</v>
      </c>
      <c r="AB60" s="6" t="str">
        <f>TEXT(Nominatif!G65,"dd Mmmm yyyy")</f>
        <v>00 Januari 1900</v>
      </c>
      <c r="AC60" t="str">
        <f>MASTER!$B$4</f>
        <v>perjalanan dinas</v>
      </c>
      <c r="AD60" t="str">
        <f t="shared" si="2"/>
        <v>Angkutan Udara</v>
      </c>
      <c r="AE60" t="str">
        <f>_xlfn.IFNA(_xlfn.XLOOKUP(H60,Pegawai!B:B,Pegawai!E:E),"")</f>
        <v/>
      </c>
      <c r="AF60" t="str">
        <f>_xlfn.IFNA(_xlfn.XLOOKUP(H60,Pegawai!B:B,Pegawai!C:C),"")</f>
        <v/>
      </c>
      <c r="AG60" t="str">
        <f>_xlfn.IFNA(_xlfn.XLOOKUP(H60,Pegawai!B:B,Pegawai!D:D),"")</f>
        <v/>
      </c>
      <c r="AH60" t="str">
        <f>Nominatif!$A$2</f>
        <v>Kegiatan Uji Tampilan Laman UKBI</v>
      </c>
      <c r="AI60" t="str">
        <f t="shared" si="3"/>
        <v>00 Januari 1900--00 Januari 1900</v>
      </c>
      <c r="AJ60" t="str">
        <f>Nominatif!$A$3</f>
        <v>Swiss-Belinn Manyar Surabaya, Jalan Manyar Kertoarjo No. 100, Manyar Sabrangan, Mulyorejo, Kota Surabaya, Jawa Timur</v>
      </c>
    </row>
    <row r="61" spans="1:36" ht="15" customHeight="1">
      <c r="A61" t="str">
        <f>Nominatif!$Q$4</f>
        <v>2022.QDC.002/051.A/524111</v>
      </c>
      <c r="B61" s="5" t="str">
        <f>TEXT(Nominatif!Q66,"Rp#.##")</f>
        <v>Rp</v>
      </c>
      <c r="C61" s="24" t="e">
        <f>MASTER!$B$6&amp;" "&amp;D61&amp;" di "&amp;Nominatif!$A$3&amp;" "&amp;MASTER!$B$8</f>
        <v>#VALUE!</v>
      </c>
      <c r="D61" t="e">
        <f t="shared" si="1"/>
        <v>#VALUE!</v>
      </c>
      <c r="E61" t="str">
        <f>MASTER!$B$1</f>
        <v>0933/I3/BS.00.01/2024</v>
      </c>
      <c r="F61" t="str">
        <f>TEXT(MASTER!$B$2,"dd Mmmm yyyy")</f>
        <v>30 April 2024</v>
      </c>
      <c r="G61" t="e">
        <f t="shared" si="4"/>
        <v>#VALUE!</v>
      </c>
      <c r="H61">
        <f>Nominatif!B66</f>
        <v>0</v>
      </c>
      <c r="I61">
        <f>Nominatif!C66</f>
        <v>0</v>
      </c>
      <c r="J61" t="str">
        <f>IF(Nominatif!S66="","Pesawat","Kendaraan Umum")</f>
        <v>Pesawat</v>
      </c>
      <c r="K61">
        <f>Nominatif!D66</f>
        <v>0</v>
      </c>
      <c r="L61">
        <f>Nominatif!E66</f>
        <v>0</v>
      </c>
      <c r="M61" s="5" t="str">
        <f>TEXT(Nominatif!H66,"Rp#.##")</f>
        <v>Rp</v>
      </c>
      <c r="N61">
        <f>Nominatif!K66</f>
        <v>0</v>
      </c>
      <c r="O61" s="5" t="str">
        <f>TEXT(Nominatif!L66,"Rp#.##")</f>
        <v>Rp</v>
      </c>
      <c r="P61" s="5" t="str">
        <f>TEXT(Nominatif!M66,"Rp#.##")</f>
        <v>Rp</v>
      </c>
      <c r="Q61" s="5">
        <f>Nominatif!N66</f>
        <v>0</v>
      </c>
      <c r="R61" s="5" t="str">
        <f>TEXT(Nominatif!O66,"Rp#.##")</f>
        <v>Rp</v>
      </c>
      <c r="S61" s="5" t="str">
        <f>TEXT(Nominatif!P66,"Rp#.##")</f>
        <v>Rp</v>
      </c>
      <c r="T61" s="5" t="str">
        <f>TEXT(Nominatif!I66,"Rp#.##")</f>
        <v>Rp</v>
      </c>
      <c r="U61" t="str">
        <f>TEXT(Nominatif!J66,"Rp#.##")</f>
        <v>Rp</v>
      </c>
      <c r="V61" t="str">
        <f>MASTER!$B$3</f>
        <v>0926/I3/BS.00.01/2024</v>
      </c>
      <c r="W61" s="6" t="str">
        <f>TEXT(Nominatif!F66,"dd Mmmm yyyy")</f>
        <v>00 Januari 1900</v>
      </c>
      <c r="X61" t="str">
        <f>MASTER!$B$5</f>
        <v>Akik Takjudin</v>
      </c>
      <c r="Y61" t="str">
        <f>MASTER!$B$7</f>
        <v>197507122006041001</v>
      </c>
      <c r="Z61" t="e">
        <f>"Melaksanakan "&amp;Nominatif!$A$2&amp;" pada tanggal "&amp;D61&amp;" di "&amp;Nominatif!$A$3</f>
        <v>#VALUE!</v>
      </c>
      <c r="AA61" s="6" t="str">
        <f>TEXT(Nominatif!F66,"dd Mmmm yyyy")</f>
        <v>00 Januari 1900</v>
      </c>
      <c r="AB61" s="6" t="str">
        <f>TEXT(Nominatif!G66,"dd Mmmm yyyy")</f>
        <v>00 Januari 1900</v>
      </c>
      <c r="AC61" t="str">
        <f>MASTER!$B$4</f>
        <v>perjalanan dinas</v>
      </c>
      <c r="AD61" t="str">
        <f t="shared" si="2"/>
        <v>Angkutan Udara</v>
      </c>
      <c r="AE61" t="str">
        <f>_xlfn.IFNA(_xlfn.XLOOKUP(H61,Pegawai!B:B,Pegawai!E:E),"")</f>
        <v/>
      </c>
      <c r="AF61" t="str">
        <f>_xlfn.IFNA(_xlfn.XLOOKUP(H61,Pegawai!B:B,Pegawai!C:C),"")</f>
        <v/>
      </c>
      <c r="AG61" t="str">
        <f>_xlfn.IFNA(_xlfn.XLOOKUP(H61,Pegawai!B:B,Pegawai!D:D),"")</f>
        <v/>
      </c>
      <c r="AH61" t="str">
        <f>Nominatif!$A$2</f>
        <v>Kegiatan Uji Tampilan Laman UKBI</v>
      </c>
      <c r="AI61" t="str">
        <f t="shared" si="3"/>
        <v>00 Januari 1900--00 Januari 1900</v>
      </c>
      <c r="AJ61" t="str">
        <f>Nominatif!$A$3</f>
        <v>Swiss-Belinn Manyar Surabaya, Jalan Manyar Kertoarjo No. 100, Manyar Sabrangan, Mulyorejo, Kota Surabaya, Jawa Timur</v>
      </c>
    </row>
    <row r="62" spans="1:36" ht="15" customHeight="1">
      <c r="A62" t="str">
        <f>Nominatif!$Q$4</f>
        <v>2022.QDC.002/051.A/524111</v>
      </c>
      <c r="B62" s="5" t="str">
        <f>TEXT(Nominatif!Q67,"Rp#.##")</f>
        <v>Rp</v>
      </c>
      <c r="C62" s="24" t="e">
        <f>MASTER!$B$6&amp;" "&amp;D62&amp;" di "&amp;Nominatif!$A$3&amp;" "&amp;MASTER!$B$8</f>
        <v>#VALUE!</v>
      </c>
      <c r="D62" t="e">
        <f t="shared" si="1"/>
        <v>#VALUE!</v>
      </c>
      <c r="E62" t="str">
        <f>MASTER!$B$1</f>
        <v>0933/I3/BS.00.01/2024</v>
      </c>
      <c r="F62" t="str">
        <f>TEXT(MASTER!$B$2,"dd Mmmm yyyy")</f>
        <v>30 April 2024</v>
      </c>
      <c r="G62" t="e">
        <f t="shared" si="4"/>
        <v>#VALUE!</v>
      </c>
      <c r="H62">
        <f>Nominatif!B67</f>
        <v>0</v>
      </c>
      <c r="I62">
        <f>Nominatif!C67</f>
        <v>0</v>
      </c>
      <c r="J62" t="str">
        <f>IF(Nominatif!S67="","Pesawat","Kendaraan Umum")</f>
        <v>Pesawat</v>
      </c>
      <c r="K62">
        <f>Nominatif!D67</f>
        <v>0</v>
      </c>
      <c r="L62">
        <f>Nominatif!E67</f>
        <v>0</v>
      </c>
      <c r="M62" s="5" t="str">
        <f>TEXT(Nominatif!H67,"Rp#.##")</f>
        <v>Rp</v>
      </c>
      <c r="N62">
        <f>Nominatif!K67</f>
        <v>0</v>
      </c>
      <c r="O62" s="5" t="str">
        <f>TEXT(Nominatif!L67,"Rp#.##")</f>
        <v>Rp</v>
      </c>
      <c r="P62" s="5" t="str">
        <f>TEXT(Nominatif!M67,"Rp#.##")</f>
        <v>Rp</v>
      </c>
      <c r="Q62" s="5">
        <f>Nominatif!N67</f>
        <v>0</v>
      </c>
      <c r="R62" s="5" t="str">
        <f>TEXT(Nominatif!O67,"Rp#.##")</f>
        <v>Rp</v>
      </c>
      <c r="S62" s="5" t="str">
        <f>TEXT(Nominatif!P67,"Rp#.##")</f>
        <v>Rp</v>
      </c>
      <c r="T62" s="5" t="str">
        <f>TEXT(Nominatif!I67,"Rp#.##")</f>
        <v>Rp</v>
      </c>
      <c r="U62" t="str">
        <f>TEXT(Nominatif!J67,"Rp#.##")</f>
        <v>Rp</v>
      </c>
      <c r="V62" t="str">
        <f>MASTER!$B$3</f>
        <v>0926/I3/BS.00.01/2024</v>
      </c>
      <c r="W62" s="6" t="str">
        <f>TEXT(Nominatif!F67,"dd Mmmm yyyy")</f>
        <v>00 Januari 1900</v>
      </c>
      <c r="X62" t="str">
        <f>MASTER!$B$5</f>
        <v>Akik Takjudin</v>
      </c>
      <c r="Y62" t="str">
        <f>MASTER!$B$7</f>
        <v>197507122006041001</v>
      </c>
      <c r="Z62" t="e">
        <f>"Melaksanakan "&amp;Nominatif!$A$2&amp;" pada tanggal "&amp;D62&amp;" di "&amp;Nominatif!$A$3</f>
        <v>#VALUE!</v>
      </c>
      <c r="AA62" s="6" t="str">
        <f>TEXT(Nominatif!F67,"dd Mmmm yyyy")</f>
        <v>00 Januari 1900</v>
      </c>
      <c r="AB62" s="6" t="str">
        <f>TEXT(Nominatif!G67,"dd Mmmm yyyy")</f>
        <v>00 Januari 1900</v>
      </c>
      <c r="AC62" t="str">
        <f>MASTER!$B$4</f>
        <v>perjalanan dinas</v>
      </c>
      <c r="AD62" t="str">
        <f t="shared" si="2"/>
        <v>Angkutan Udara</v>
      </c>
      <c r="AE62" t="str">
        <f>_xlfn.IFNA(_xlfn.XLOOKUP(H62,Pegawai!B:B,Pegawai!E:E),"")</f>
        <v/>
      </c>
      <c r="AF62" t="str">
        <f>_xlfn.IFNA(_xlfn.XLOOKUP(H62,Pegawai!B:B,Pegawai!C:C),"")</f>
        <v/>
      </c>
      <c r="AG62" t="str">
        <f>_xlfn.IFNA(_xlfn.XLOOKUP(H62,Pegawai!B:B,Pegawai!D:D),"")</f>
        <v/>
      </c>
      <c r="AH62" t="str">
        <f>Nominatif!$A$2</f>
        <v>Kegiatan Uji Tampilan Laman UKBI</v>
      </c>
      <c r="AI62" t="str">
        <f t="shared" si="3"/>
        <v>00 Januari 1900--00 Januari 1900</v>
      </c>
      <c r="AJ62" t="str">
        <f>Nominatif!$A$3</f>
        <v>Swiss-Belinn Manyar Surabaya, Jalan Manyar Kertoarjo No. 100, Manyar Sabrangan, Mulyorejo, Kota Surabaya, Jawa Timur</v>
      </c>
    </row>
    <row r="63" spans="1:36" ht="15" customHeight="1">
      <c r="A63" t="str">
        <f>Nominatif!$Q$4</f>
        <v>2022.QDC.002/051.A/524111</v>
      </c>
      <c r="B63" s="5" t="str">
        <f>TEXT(Nominatif!Q68,"Rp#.##")</f>
        <v>Rp</v>
      </c>
      <c r="C63" s="24" t="e">
        <f>MASTER!$B$6&amp;" "&amp;D63&amp;" di "&amp;Nominatif!$A$3&amp;" "&amp;MASTER!$B$8</f>
        <v>#VALUE!</v>
      </c>
      <c r="D63" t="e">
        <f t="shared" si="1"/>
        <v>#VALUE!</v>
      </c>
      <c r="E63" t="str">
        <f>MASTER!$B$1</f>
        <v>0933/I3/BS.00.01/2024</v>
      </c>
      <c r="F63" t="str">
        <f>TEXT(MASTER!$B$2,"dd Mmmm yyyy")</f>
        <v>30 April 2024</v>
      </c>
      <c r="G63" t="e">
        <f t="shared" si="4"/>
        <v>#VALUE!</v>
      </c>
      <c r="H63">
        <f>Nominatif!B68</f>
        <v>0</v>
      </c>
      <c r="I63">
        <f>Nominatif!C68</f>
        <v>0</v>
      </c>
      <c r="J63" t="str">
        <f>IF(Nominatif!S68="","Pesawat","Kendaraan Umum")</f>
        <v>Pesawat</v>
      </c>
      <c r="K63">
        <f>Nominatif!D68</f>
        <v>0</v>
      </c>
      <c r="L63">
        <f>Nominatif!E68</f>
        <v>0</v>
      </c>
      <c r="M63" s="5" t="str">
        <f>TEXT(Nominatif!H68,"Rp#.##")</f>
        <v>Rp</v>
      </c>
      <c r="N63">
        <f>Nominatif!K68</f>
        <v>0</v>
      </c>
      <c r="O63" s="5" t="str">
        <f>TEXT(Nominatif!L68,"Rp#.##")</f>
        <v>Rp</v>
      </c>
      <c r="P63" s="5" t="str">
        <f>TEXT(Nominatif!M68,"Rp#.##")</f>
        <v>Rp</v>
      </c>
      <c r="Q63" s="5">
        <f>Nominatif!N68</f>
        <v>0</v>
      </c>
      <c r="R63" s="5" t="str">
        <f>TEXT(Nominatif!O68,"Rp#.##")</f>
        <v>Rp</v>
      </c>
      <c r="S63" s="5" t="str">
        <f>TEXT(Nominatif!P68,"Rp#.##")</f>
        <v>Rp</v>
      </c>
      <c r="T63" s="5" t="str">
        <f>TEXT(Nominatif!I68,"Rp#.##")</f>
        <v>Rp</v>
      </c>
      <c r="U63" t="str">
        <f>TEXT(Nominatif!J68,"Rp#.##")</f>
        <v>Rp</v>
      </c>
      <c r="V63" t="str">
        <f>MASTER!$B$3</f>
        <v>0926/I3/BS.00.01/2024</v>
      </c>
      <c r="W63" s="6" t="str">
        <f>TEXT(Nominatif!F68,"dd Mmmm yyyy")</f>
        <v>00 Januari 1900</v>
      </c>
      <c r="X63" t="str">
        <f>MASTER!$B$5</f>
        <v>Akik Takjudin</v>
      </c>
      <c r="Y63" t="str">
        <f>MASTER!$B$7</f>
        <v>197507122006041001</v>
      </c>
      <c r="Z63" t="e">
        <f>"Melaksanakan "&amp;Nominatif!$A$2&amp;" pada tanggal "&amp;D63&amp;" di "&amp;Nominatif!$A$3</f>
        <v>#VALUE!</v>
      </c>
      <c r="AA63" s="6" t="str">
        <f>TEXT(Nominatif!F68,"dd Mmmm yyyy")</f>
        <v>00 Januari 1900</v>
      </c>
      <c r="AB63" s="6" t="str">
        <f>TEXT(Nominatif!G68,"dd Mmmm yyyy")</f>
        <v>00 Januari 1900</v>
      </c>
      <c r="AC63" t="str">
        <f>MASTER!$B$4</f>
        <v>perjalanan dinas</v>
      </c>
      <c r="AD63" t="str">
        <f t="shared" si="2"/>
        <v>Angkutan Udara</v>
      </c>
      <c r="AE63" t="str">
        <f>_xlfn.IFNA(_xlfn.XLOOKUP(H63,Pegawai!B:B,Pegawai!E:E),"")</f>
        <v/>
      </c>
      <c r="AF63" t="str">
        <f>_xlfn.IFNA(_xlfn.XLOOKUP(H63,Pegawai!B:B,Pegawai!C:C),"")</f>
        <v/>
      </c>
      <c r="AG63" t="str">
        <f>_xlfn.IFNA(_xlfn.XLOOKUP(H63,Pegawai!B:B,Pegawai!D:D),"")</f>
        <v/>
      </c>
      <c r="AH63" t="str">
        <f>Nominatif!$A$2</f>
        <v>Kegiatan Uji Tampilan Laman UKBI</v>
      </c>
      <c r="AI63" t="str">
        <f t="shared" si="3"/>
        <v>00 Januari 1900--00 Januari 1900</v>
      </c>
      <c r="AJ63" t="str">
        <f>Nominatif!$A$3</f>
        <v>Swiss-Belinn Manyar Surabaya, Jalan Manyar Kertoarjo No. 100, Manyar Sabrangan, Mulyorejo, Kota Surabaya, Jawa Timur</v>
      </c>
    </row>
    <row r="64" spans="1:36" ht="15" customHeight="1">
      <c r="A64" t="str">
        <f>Nominatif!$Q$4</f>
        <v>2022.QDC.002/051.A/524111</v>
      </c>
      <c r="B64" s="5" t="str">
        <f>TEXT(Nominatif!Q69,"Rp#.##")</f>
        <v>Rp</v>
      </c>
      <c r="C64" s="24" t="e">
        <f>MASTER!$B$6&amp;" "&amp;D64&amp;" di "&amp;Nominatif!$A$3&amp;" "&amp;MASTER!$B$8</f>
        <v>#VALUE!</v>
      </c>
      <c r="D64" t="e">
        <f t="shared" si="1"/>
        <v>#VALUE!</v>
      </c>
      <c r="E64" t="str">
        <f>MASTER!$B$1</f>
        <v>0933/I3/BS.00.01/2024</v>
      </c>
      <c r="F64" t="str">
        <f>TEXT(MASTER!$B$2,"dd Mmmm yyyy")</f>
        <v>30 April 2024</v>
      </c>
      <c r="G64" t="e">
        <f t="shared" si="4"/>
        <v>#VALUE!</v>
      </c>
      <c r="H64">
        <f>Nominatif!B69</f>
        <v>0</v>
      </c>
      <c r="I64">
        <f>Nominatif!C69</f>
        <v>0</v>
      </c>
      <c r="J64" t="str">
        <f>IF(Nominatif!S69="","Pesawat","Kendaraan Umum")</f>
        <v>Pesawat</v>
      </c>
      <c r="K64">
        <f>Nominatif!D69</f>
        <v>0</v>
      </c>
      <c r="L64">
        <f>Nominatif!E69</f>
        <v>0</v>
      </c>
      <c r="M64" s="5" t="str">
        <f>TEXT(Nominatif!H69,"Rp#.##")</f>
        <v>Rp</v>
      </c>
      <c r="N64">
        <f>Nominatif!K69</f>
        <v>0</v>
      </c>
      <c r="O64" s="5" t="str">
        <f>TEXT(Nominatif!L69,"Rp#.##")</f>
        <v>Rp</v>
      </c>
      <c r="P64" s="5" t="str">
        <f>TEXT(Nominatif!M69,"Rp#.##")</f>
        <v>Rp</v>
      </c>
      <c r="Q64" s="5">
        <f>Nominatif!N69</f>
        <v>0</v>
      </c>
      <c r="R64" s="5" t="str">
        <f>TEXT(Nominatif!O69,"Rp#.##")</f>
        <v>Rp</v>
      </c>
      <c r="S64" s="5" t="str">
        <f>TEXT(Nominatif!P69,"Rp#.##")</f>
        <v>Rp</v>
      </c>
      <c r="T64" s="5" t="str">
        <f>TEXT(Nominatif!I69,"Rp#.##")</f>
        <v>Rp</v>
      </c>
      <c r="U64" t="str">
        <f>TEXT(Nominatif!J69,"Rp#.##")</f>
        <v>Rp</v>
      </c>
      <c r="V64" t="str">
        <f>MASTER!$B$3</f>
        <v>0926/I3/BS.00.01/2024</v>
      </c>
      <c r="W64" s="6" t="str">
        <f>TEXT(Nominatif!F69,"dd Mmmm yyyy")</f>
        <v>00 Januari 1900</v>
      </c>
      <c r="X64" t="str">
        <f>MASTER!$B$5</f>
        <v>Akik Takjudin</v>
      </c>
      <c r="Y64" t="str">
        <f>MASTER!$B$7</f>
        <v>197507122006041001</v>
      </c>
      <c r="Z64" t="e">
        <f>"Melaksanakan "&amp;Nominatif!$A$2&amp;" pada tanggal "&amp;D64&amp;" di "&amp;Nominatif!$A$3</f>
        <v>#VALUE!</v>
      </c>
      <c r="AA64" s="6" t="str">
        <f>TEXT(Nominatif!F69,"dd Mmmm yyyy")</f>
        <v>00 Januari 1900</v>
      </c>
      <c r="AB64" s="6" t="str">
        <f>TEXT(Nominatif!G69,"dd Mmmm yyyy")</f>
        <v>00 Januari 1900</v>
      </c>
      <c r="AC64" t="str">
        <f>MASTER!$B$4</f>
        <v>perjalanan dinas</v>
      </c>
      <c r="AD64" t="str">
        <f t="shared" si="2"/>
        <v>Angkutan Udara</v>
      </c>
      <c r="AE64" t="str">
        <f>_xlfn.IFNA(_xlfn.XLOOKUP(H64,Pegawai!B:B,Pegawai!E:E),"")</f>
        <v/>
      </c>
      <c r="AF64" t="str">
        <f>_xlfn.IFNA(_xlfn.XLOOKUP(H64,Pegawai!B:B,Pegawai!C:C),"")</f>
        <v/>
      </c>
      <c r="AG64" t="str">
        <f>_xlfn.IFNA(_xlfn.XLOOKUP(H64,Pegawai!B:B,Pegawai!D:D),"")</f>
        <v/>
      </c>
      <c r="AH64" t="str">
        <f>Nominatif!$A$2</f>
        <v>Kegiatan Uji Tampilan Laman UKBI</v>
      </c>
      <c r="AI64" t="str">
        <f t="shared" si="3"/>
        <v>00 Januari 1900--00 Januari 1900</v>
      </c>
      <c r="AJ64" t="str">
        <f>Nominatif!$A$3</f>
        <v>Swiss-Belinn Manyar Surabaya, Jalan Manyar Kertoarjo No. 100, Manyar Sabrangan, Mulyorejo, Kota Surabaya, Jawa Timur</v>
      </c>
    </row>
    <row r="65" spans="1:36" ht="15" customHeight="1">
      <c r="A65" t="str">
        <f>Nominatif!$Q$4</f>
        <v>2022.QDC.002/051.A/524111</v>
      </c>
      <c r="B65" s="5" t="str">
        <f>TEXT(Nominatif!Q70,"Rp#.##")</f>
        <v>Rp</v>
      </c>
      <c r="C65" s="24" t="e">
        <f>MASTER!$B$6&amp;" "&amp;D65&amp;" di "&amp;Nominatif!$A$3&amp;" "&amp;MASTER!$B$8</f>
        <v>#VALUE!</v>
      </c>
      <c r="D65" t="e">
        <f t="shared" si="1"/>
        <v>#VALUE!</v>
      </c>
      <c r="E65" t="str">
        <f>MASTER!$B$1</f>
        <v>0933/I3/BS.00.01/2024</v>
      </c>
      <c r="F65" t="str">
        <f>TEXT(MASTER!$B$2,"dd Mmmm yyyy")</f>
        <v>30 April 2024</v>
      </c>
      <c r="G65" t="e">
        <f t="shared" si="4"/>
        <v>#VALUE!</v>
      </c>
      <c r="H65">
        <f>Nominatif!B70</f>
        <v>0</v>
      </c>
      <c r="I65">
        <f>Nominatif!C70</f>
        <v>0</v>
      </c>
      <c r="J65" t="str">
        <f>IF(Nominatif!S70="","Pesawat","Kendaraan Umum")</f>
        <v>Pesawat</v>
      </c>
      <c r="K65">
        <f>Nominatif!D70</f>
        <v>0</v>
      </c>
      <c r="L65">
        <f>Nominatif!E70</f>
        <v>0</v>
      </c>
      <c r="M65" s="5" t="str">
        <f>TEXT(Nominatif!H70,"Rp#.##")</f>
        <v>Rp</v>
      </c>
      <c r="N65">
        <f>Nominatif!K70</f>
        <v>0</v>
      </c>
      <c r="O65" s="5" t="str">
        <f>TEXT(Nominatif!L70,"Rp#.##")</f>
        <v>Rp</v>
      </c>
      <c r="P65" s="5" t="str">
        <f>TEXT(Nominatif!M70,"Rp#.##")</f>
        <v>Rp</v>
      </c>
      <c r="Q65" s="5">
        <f>Nominatif!N70</f>
        <v>0</v>
      </c>
      <c r="R65" s="5" t="str">
        <f>TEXT(Nominatif!O70,"Rp#.##")</f>
        <v>Rp</v>
      </c>
      <c r="S65" s="5" t="str">
        <f>TEXT(Nominatif!P70,"Rp#.##")</f>
        <v>Rp</v>
      </c>
      <c r="T65" s="5" t="str">
        <f>TEXT(Nominatif!I70,"Rp#.##")</f>
        <v>Rp</v>
      </c>
      <c r="U65" t="str">
        <f>TEXT(Nominatif!J70,"Rp#.##")</f>
        <v>Rp</v>
      </c>
      <c r="V65" t="str">
        <f>MASTER!$B$3</f>
        <v>0926/I3/BS.00.01/2024</v>
      </c>
      <c r="W65" s="6" t="str">
        <f>TEXT(Nominatif!F70,"dd Mmmm yyyy")</f>
        <v>00 Januari 1900</v>
      </c>
      <c r="X65" t="str">
        <f>MASTER!$B$5</f>
        <v>Akik Takjudin</v>
      </c>
      <c r="Y65" t="str">
        <f>MASTER!$B$7</f>
        <v>197507122006041001</v>
      </c>
      <c r="Z65" t="e">
        <f>"Melaksanakan "&amp;Nominatif!$A$2&amp;" pada tanggal "&amp;D65&amp;" di "&amp;Nominatif!$A$3</f>
        <v>#VALUE!</v>
      </c>
      <c r="AA65" s="6" t="str">
        <f>TEXT(Nominatif!F70,"dd Mmmm yyyy")</f>
        <v>00 Januari 1900</v>
      </c>
      <c r="AB65" s="6" t="str">
        <f>TEXT(Nominatif!G70,"dd Mmmm yyyy")</f>
        <v>00 Januari 1900</v>
      </c>
      <c r="AC65" t="str">
        <f>MASTER!$B$4</f>
        <v>perjalanan dinas</v>
      </c>
      <c r="AD65" t="str">
        <f t="shared" si="2"/>
        <v>Angkutan Udara</v>
      </c>
      <c r="AE65" t="str">
        <f>_xlfn.IFNA(_xlfn.XLOOKUP(H65,Pegawai!B:B,Pegawai!E:E),"")</f>
        <v/>
      </c>
      <c r="AF65" t="str">
        <f>_xlfn.IFNA(_xlfn.XLOOKUP(H65,Pegawai!B:B,Pegawai!C:C),"")</f>
        <v/>
      </c>
      <c r="AG65" t="str">
        <f>_xlfn.IFNA(_xlfn.XLOOKUP(H65,Pegawai!B:B,Pegawai!D:D),"")</f>
        <v/>
      </c>
      <c r="AH65" t="str">
        <f>Nominatif!$A$2</f>
        <v>Kegiatan Uji Tampilan Laman UKBI</v>
      </c>
      <c r="AI65" t="str">
        <f t="shared" si="3"/>
        <v>00 Januari 1900--00 Januari 1900</v>
      </c>
      <c r="AJ65" t="str">
        <f>Nominatif!$A$3</f>
        <v>Swiss-Belinn Manyar Surabaya, Jalan Manyar Kertoarjo No. 100, Manyar Sabrangan, Mulyorejo, Kota Surabaya, Jawa Timur</v>
      </c>
    </row>
    <row r="66" spans="1:36" ht="15" customHeight="1">
      <c r="A66" t="str">
        <f>Nominatif!$Q$4</f>
        <v>2022.QDC.002/051.A/524111</v>
      </c>
      <c r="B66" s="5" t="str">
        <f>TEXT(Nominatif!Q71,"Rp#.##")</f>
        <v>Rp</v>
      </c>
      <c r="C66" s="24" t="e">
        <f>MASTER!$B$6&amp;" "&amp;D66&amp;" di "&amp;Nominatif!$A$3&amp;" "&amp;MASTER!$B$8</f>
        <v>#VALUE!</v>
      </c>
      <c r="D66" t="e">
        <f t="shared" si="1"/>
        <v>#VALUE!</v>
      </c>
      <c r="E66" t="str">
        <f>MASTER!$B$1</f>
        <v>0933/I3/BS.00.01/2024</v>
      </c>
      <c r="F66" t="str">
        <f>TEXT(MASTER!$B$2,"dd Mmmm yyyy")</f>
        <v>30 April 2024</v>
      </c>
      <c r="G66" t="e">
        <f t="shared" ref="G66:G97" si="5">IF(B66&lt;&gt;"", PROPER(IF(B66=0,"nol",IF(B66&lt;0,"minus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IF(--MID(TEXT(ABS(B66),"000000000000000"),1,3)=0,"",MID(TEXT(ABS(B66),"000000000000000"),1,1)&amp;" ratus "&amp;MID(TEXT(ABS(B66),"000000000000000"),2,1)&amp;" puluh "&amp;MID(TEXT(ABS(B66),"000000000000000"),3,1)&amp;" trilyun ")&amp; IF(--MID(TEXT(ABS(B66),"000000000000000"),4,3)=0,"",MID(TEXT(ABS(B66),"000000000000000"),4,1)&amp;" ratus "&amp;MID(TEXT(ABS(B66),"000000000000000"),5,1)&amp;" puluh "&amp;MID(TEXT(ABS(B66),"000000000000000"),6,1)&amp;" milyar ")&amp; IF(--MID(TEXT(ABS(B66),"000000000000000"),7,3)=0,"",MID(TEXT(ABS(B66),"000000000000000"),7,1)&amp;" ratus "&amp;MID(TEXT(ABS(B66),"000000000000000"),8,1)&amp;" puluh "&amp;MID(TEXT(ABS(B66),"000000000000000"),9,1)&amp;" juta ")&amp; IF(--MID(TEXT(ABS(B66),"000000000000000"),10,3)=0,"",IF(--MID(TEXT(ABS(B66),"000000000000000"),10,3)=1,"*",MID(TEXT(ABS(B66),"000000000000000"),10,1)&amp;" ratus "&amp;MID(TEXT(ABS(B66),"000000000000000"),11,1)&amp;" puluh ")&amp;MID(TEXT(ABS(B66),"000000000000000"),12,1)&amp;" ribu ")&amp; IF(--MID(TEXT(ABS(B66),"000000000000000"),13,3)=0,"",MID(TEXT(ABS(B66),"000000000000000"),13,1)&amp;" ratus "&amp;MID(TEXT(ABS(B66),"000000000000000"),14,1)&amp;" puluh "&amp;MID(TEXT(ABS(B66),"000000000000000"),15,1)),1,"satu"),2,"dua"),3,"tiga"),4,"empat"),5,"lima"),6,"enam"),7,"tujuh"),8,"delapan"),9,"sembilan"),"0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")))&amp;" Rupiah","")</f>
        <v>#VALUE!</v>
      </c>
      <c r="H66">
        <f>Nominatif!B71</f>
        <v>0</v>
      </c>
      <c r="I66">
        <f>Nominatif!C71</f>
        <v>0</v>
      </c>
      <c r="J66" t="str">
        <f>IF(Nominatif!S71="","Pesawat","Kendaraan Umum")</f>
        <v>Pesawat</v>
      </c>
      <c r="K66">
        <f>Nominatif!D71</f>
        <v>0</v>
      </c>
      <c r="L66">
        <f>Nominatif!E71</f>
        <v>0</v>
      </c>
      <c r="M66" s="5" t="str">
        <f>TEXT(Nominatif!H71,"Rp#.##")</f>
        <v>Rp</v>
      </c>
      <c r="N66">
        <f>Nominatif!K71</f>
        <v>0</v>
      </c>
      <c r="O66" s="5" t="str">
        <f>TEXT(Nominatif!L71,"Rp#.##")</f>
        <v>Rp</v>
      </c>
      <c r="P66" s="5" t="str">
        <f>TEXT(Nominatif!M71,"Rp#.##")</f>
        <v>Rp</v>
      </c>
      <c r="Q66" s="5">
        <f>Nominatif!N71</f>
        <v>0</v>
      </c>
      <c r="R66" s="5" t="str">
        <f>TEXT(Nominatif!O71,"Rp#.##")</f>
        <v>Rp</v>
      </c>
      <c r="S66" s="5" t="str">
        <f>TEXT(Nominatif!P71,"Rp#.##")</f>
        <v>Rp</v>
      </c>
      <c r="T66" s="5" t="str">
        <f>TEXT(Nominatif!I71,"Rp#.##")</f>
        <v>Rp</v>
      </c>
      <c r="U66" t="str">
        <f>TEXT(Nominatif!J71,"Rp#.##")</f>
        <v>Rp</v>
      </c>
      <c r="V66" t="str">
        <f>MASTER!$B$3</f>
        <v>0926/I3/BS.00.01/2024</v>
      </c>
      <c r="W66" s="6" t="str">
        <f>TEXT(Nominatif!F71,"dd Mmmm yyyy")</f>
        <v>00 Januari 1900</v>
      </c>
      <c r="X66" t="str">
        <f>MASTER!$B$5</f>
        <v>Akik Takjudin</v>
      </c>
      <c r="Y66" t="str">
        <f>MASTER!$B$7</f>
        <v>197507122006041001</v>
      </c>
      <c r="Z66" t="e">
        <f>"Melaksanakan "&amp;Nominatif!$A$2&amp;" pada tanggal "&amp;D66&amp;" di "&amp;Nominatif!$A$3</f>
        <v>#VALUE!</v>
      </c>
      <c r="AA66" s="6" t="str">
        <f>TEXT(Nominatif!F71,"dd Mmmm yyyy")</f>
        <v>00 Januari 1900</v>
      </c>
      <c r="AB66" s="6" t="str">
        <f>TEXT(Nominatif!G71,"dd Mmmm yyyy")</f>
        <v>00 Januari 1900</v>
      </c>
      <c r="AC66" t="str">
        <f>MASTER!$B$4</f>
        <v>perjalanan dinas</v>
      </c>
      <c r="AD66" t="str">
        <f t="shared" si="2"/>
        <v>Angkutan Udara</v>
      </c>
      <c r="AE66" t="str">
        <f>_xlfn.IFNA(_xlfn.XLOOKUP(H66,Pegawai!B:B,Pegawai!E:E),"")</f>
        <v/>
      </c>
      <c r="AF66" t="str">
        <f>_xlfn.IFNA(_xlfn.XLOOKUP(H66,Pegawai!B:B,Pegawai!C:C),"")</f>
        <v/>
      </c>
      <c r="AG66" t="str">
        <f>_xlfn.IFNA(_xlfn.XLOOKUP(H66,Pegawai!B:B,Pegawai!D:D),"")</f>
        <v/>
      </c>
      <c r="AH66" t="str">
        <f>Nominatif!$A$2</f>
        <v>Kegiatan Uji Tampilan Laman UKBI</v>
      </c>
      <c r="AI66" t="str">
        <f t="shared" si="3"/>
        <v>00 Januari 1900--00 Januari 1900</v>
      </c>
      <c r="AJ66" t="str">
        <f>Nominatif!$A$3</f>
        <v>Swiss-Belinn Manyar Surabaya, Jalan Manyar Kertoarjo No. 100, Manyar Sabrangan, Mulyorejo, Kota Surabaya, Jawa Timur</v>
      </c>
    </row>
    <row r="67" spans="1:36" ht="15" customHeight="1">
      <c r="A67" t="str">
        <f>Nominatif!$Q$4</f>
        <v>2022.QDC.002/051.A/524111</v>
      </c>
      <c r="B67" s="5" t="str">
        <f>TEXT(Nominatif!Q72,"Rp#.##")</f>
        <v>Rp</v>
      </c>
      <c r="C67" s="24" t="e">
        <f>MASTER!$B$6&amp;" "&amp;D67&amp;" di "&amp;Nominatif!$A$3&amp;" "&amp;MASTER!$B$8</f>
        <v>#VALUE!</v>
      </c>
      <c r="D67" t="e">
        <f t="shared" ref="D67:D130" si="6">IF(MONTH(AA67)=MONTH(AB67), TEXT(AA67,"dd")&amp;"-"&amp;TEXT(AB67,"dd mmmm yyyy"), TEXT(AA67,"dd mmmm")&amp;"-"&amp;TEXT(AB67,"dd mmmm yyyy"))</f>
        <v>#VALUE!</v>
      </c>
      <c r="E67" t="str">
        <f>MASTER!$B$1</f>
        <v>0933/I3/BS.00.01/2024</v>
      </c>
      <c r="F67" t="str">
        <f>TEXT(MASTER!$B$2,"dd Mmmm yyyy")</f>
        <v>30 April 2024</v>
      </c>
      <c r="G67" t="e">
        <f t="shared" si="5"/>
        <v>#VALUE!</v>
      </c>
      <c r="H67">
        <f>Nominatif!B72</f>
        <v>0</v>
      </c>
      <c r="I67">
        <f>Nominatif!C72</f>
        <v>0</v>
      </c>
      <c r="J67" t="str">
        <f>IF(Nominatif!S72="","Pesawat","Kendaraan Umum")</f>
        <v>Pesawat</v>
      </c>
      <c r="K67">
        <f>Nominatif!D72</f>
        <v>0</v>
      </c>
      <c r="L67">
        <f>Nominatif!E72</f>
        <v>0</v>
      </c>
      <c r="M67" s="5" t="str">
        <f>TEXT(Nominatif!H72,"Rp#.##")</f>
        <v>Rp</v>
      </c>
      <c r="N67">
        <f>Nominatif!K72</f>
        <v>0</v>
      </c>
      <c r="O67" s="5" t="str">
        <f>TEXT(Nominatif!L72,"Rp#.##")</f>
        <v>Rp</v>
      </c>
      <c r="P67" s="5" t="str">
        <f>TEXT(Nominatif!M72,"Rp#.##")</f>
        <v>Rp</v>
      </c>
      <c r="Q67" s="5">
        <f>Nominatif!N72</f>
        <v>0</v>
      </c>
      <c r="R67" s="5" t="str">
        <f>TEXT(Nominatif!O72,"Rp#.##")</f>
        <v>Rp</v>
      </c>
      <c r="S67" s="5" t="str">
        <f>TEXT(Nominatif!P72,"Rp#.##")</f>
        <v>Rp</v>
      </c>
      <c r="T67" s="5" t="str">
        <f>TEXT(Nominatif!I72,"Rp#.##")</f>
        <v>Rp</v>
      </c>
      <c r="U67" t="str">
        <f>TEXT(Nominatif!J72,"Rp#.##")</f>
        <v>Rp</v>
      </c>
      <c r="V67" t="str">
        <f>MASTER!$B$3</f>
        <v>0926/I3/BS.00.01/2024</v>
      </c>
      <c r="W67" s="6" t="str">
        <f>TEXT(Nominatif!F72,"dd Mmmm yyyy")</f>
        <v>00 Januari 1900</v>
      </c>
      <c r="X67" t="str">
        <f>MASTER!$B$5</f>
        <v>Akik Takjudin</v>
      </c>
      <c r="Y67" t="str">
        <f>MASTER!$B$7</f>
        <v>197507122006041001</v>
      </c>
      <c r="Z67" t="e">
        <f>"Melaksanakan "&amp;Nominatif!$A$2&amp;" pada tanggal "&amp;D67&amp;" di "&amp;Nominatif!$A$3</f>
        <v>#VALUE!</v>
      </c>
      <c r="AA67" s="6" t="str">
        <f>TEXT(Nominatif!F72,"dd Mmmm yyyy")</f>
        <v>00 Januari 1900</v>
      </c>
      <c r="AB67" s="6" t="str">
        <f>TEXT(Nominatif!G72,"dd Mmmm yyyy")</f>
        <v>00 Januari 1900</v>
      </c>
      <c r="AC67" t="str">
        <f>MASTER!$B$4</f>
        <v>perjalanan dinas</v>
      </c>
      <c r="AD67" t="str">
        <f t="shared" ref="AD67:AD130" si="7">IF(J67="Pesawat","Angkutan Udara","Kendaraan Umum")</f>
        <v>Angkutan Udara</v>
      </c>
      <c r="AE67" t="str">
        <f>_xlfn.IFNA(_xlfn.XLOOKUP(H67,Pegawai!B:B,Pegawai!E:E),"")</f>
        <v/>
      </c>
      <c r="AF67" t="str">
        <f>_xlfn.IFNA(_xlfn.XLOOKUP(H67,Pegawai!B:B,Pegawai!C:C),"")</f>
        <v/>
      </c>
      <c r="AG67" t="str">
        <f>_xlfn.IFNA(_xlfn.XLOOKUP(H67,Pegawai!B:B,Pegawai!D:D),"")</f>
        <v/>
      </c>
      <c r="AH67" t="str">
        <f>Nominatif!$A$2</f>
        <v>Kegiatan Uji Tampilan Laman UKBI</v>
      </c>
      <c r="AI67" t="str">
        <f t="shared" ref="AI67:AI130" si="8">IF(TEXT(AA67,"MMMM")=TEXT(AB67,"MMMM"),TEXT(AA67,"DD")&amp;"--"&amp;TEXT(AB67,"DD MMMM YYYY"),AA67&amp;"--"&amp;AB67)</f>
        <v>00 Januari 1900--00 Januari 1900</v>
      </c>
      <c r="AJ67" t="str">
        <f>Nominatif!$A$3</f>
        <v>Swiss-Belinn Manyar Surabaya, Jalan Manyar Kertoarjo No. 100, Manyar Sabrangan, Mulyorejo, Kota Surabaya, Jawa Timur</v>
      </c>
    </row>
    <row r="68" spans="1:36" ht="15" customHeight="1">
      <c r="A68" t="str">
        <f>Nominatif!$Q$4</f>
        <v>2022.QDC.002/051.A/524111</v>
      </c>
      <c r="B68" s="5" t="str">
        <f>TEXT(Nominatif!Q73,"Rp#.##")</f>
        <v>Rp</v>
      </c>
      <c r="C68" s="24" t="e">
        <f>MASTER!$B$6&amp;" "&amp;D68&amp;" di "&amp;Nominatif!$A$3&amp;" "&amp;MASTER!$B$8</f>
        <v>#VALUE!</v>
      </c>
      <c r="D68" t="e">
        <f t="shared" si="6"/>
        <v>#VALUE!</v>
      </c>
      <c r="E68" t="str">
        <f>MASTER!$B$1</f>
        <v>0933/I3/BS.00.01/2024</v>
      </c>
      <c r="F68" t="str">
        <f>TEXT(MASTER!$B$2,"dd Mmmm yyyy")</f>
        <v>30 April 2024</v>
      </c>
      <c r="G68" t="e">
        <f t="shared" si="5"/>
        <v>#VALUE!</v>
      </c>
      <c r="H68">
        <f>Nominatif!B73</f>
        <v>0</v>
      </c>
      <c r="I68">
        <f>Nominatif!C73</f>
        <v>0</v>
      </c>
      <c r="J68" t="str">
        <f>IF(Nominatif!S73="","Pesawat","Kendaraan Umum")</f>
        <v>Pesawat</v>
      </c>
      <c r="K68">
        <f>Nominatif!D73</f>
        <v>0</v>
      </c>
      <c r="L68">
        <f>Nominatif!E73</f>
        <v>0</v>
      </c>
      <c r="M68" s="5" t="str">
        <f>TEXT(Nominatif!H73,"Rp#.##")</f>
        <v>Rp</v>
      </c>
      <c r="N68">
        <f>Nominatif!K73</f>
        <v>0</v>
      </c>
      <c r="O68" s="5" t="str">
        <f>TEXT(Nominatif!L73,"Rp#.##")</f>
        <v>Rp</v>
      </c>
      <c r="P68" s="5" t="str">
        <f>TEXT(Nominatif!M73,"Rp#.##")</f>
        <v>Rp</v>
      </c>
      <c r="Q68" s="5">
        <f>Nominatif!N73</f>
        <v>0</v>
      </c>
      <c r="R68" s="5" t="str">
        <f>TEXT(Nominatif!O73,"Rp#.##")</f>
        <v>Rp</v>
      </c>
      <c r="S68" s="5" t="str">
        <f>TEXT(Nominatif!P73,"Rp#.##")</f>
        <v>Rp</v>
      </c>
      <c r="T68" s="5" t="str">
        <f>TEXT(Nominatif!I73,"Rp#.##")</f>
        <v>Rp</v>
      </c>
      <c r="U68" t="str">
        <f>TEXT(Nominatif!J73,"Rp#.##")</f>
        <v>Rp</v>
      </c>
      <c r="V68" t="str">
        <f>MASTER!$B$3</f>
        <v>0926/I3/BS.00.01/2024</v>
      </c>
      <c r="W68" s="6" t="str">
        <f>TEXT(Nominatif!F73,"dd Mmmm yyyy")</f>
        <v>00 Januari 1900</v>
      </c>
      <c r="X68" t="str">
        <f>MASTER!$B$5</f>
        <v>Akik Takjudin</v>
      </c>
      <c r="Y68" t="str">
        <f>MASTER!$B$7</f>
        <v>197507122006041001</v>
      </c>
      <c r="Z68" t="e">
        <f>"Melaksanakan "&amp;Nominatif!$A$2&amp;" pada tanggal "&amp;D68&amp;" di "&amp;Nominatif!$A$3</f>
        <v>#VALUE!</v>
      </c>
      <c r="AA68" s="6" t="str">
        <f>TEXT(Nominatif!F73,"dd Mmmm yyyy")</f>
        <v>00 Januari 1900</v>
      </c>
      <c r="AB68" s="6" t="str">
        <f>TEXT(Nominatif!G73,"dd Mmmm yyyy")</f>
        <v>00 Januari 1900</v>
      </c>
      <c r="AC68" t="str">
        <f>MASTER!$B$4</f>
        <v>perjalanan dinas</v>
      </c>
      <c r="AD68" t="str">
        <f t="shared" si="7"/>
        <v>Angkutan Udara</v>
      </c>
      <c r="AE68" t="str">
        <f>_xlfn.IFNA(_xlfn.XLOOKUP(H68,Pegawai!B:B,Pegawai!E:E),"")</f>
        <v/>
      </c>
      <c r="AF68" t="str">
        <f>_xlfn.IFNA(_xlfn.XLOOKUP(H68,Pegawai!B:B,Pegawai!C:C),"")</f>
        <v/>
      </c>
      <c r="AG68" t="str">
        <f>_xlfn.IFNA(_xlfn.XLOOKUP(H68,Pegawai!B:B,Pegawai!D:D),"")</f>
        <v/>
      </c>
      <c r="AH68" t="str">
        <f>Nominatif!$A$2</f>
        <v>Kegiatan Uji Tampilan Laman UKBI</v>
      </c>
      <c r="AI68" t="str">
        <f t="shared" si="8"/>
        <v>00 Januari 1900--00 Januari 1900</v>
      </c>
      <c r="AJ68" t="str">
        <f>Nominatif!$A$3</f>
        <v>Swiss-Belinn Manyar Surabaya, Jalan Manyar Kertoarjo No. 100, Manyar Sabrangan, Mulyorejo, Kota Surabaya, Jawa Timur</v>
      </c>
    </row>
    <row r="69" spans="1:36" ht="15" customHeight="1">
      <c r="A69" t="str">
        <f>Nominatif!$Q$4</f>
        <v>2022.QDC.002/051.A/524111</v>
      </c>
      <c r="B69" s="5" t="str">
        <f>TEXT(Nominatif!Q74,"Rp#.##")</f>
        <v>Rp</v>
      </c>
      <c r="C69" s="24" t="e">
        <f>MASTER!$B$6&amp;" "&amp;D69&amp;" di "&amp;Nominatif!$A$3&amp;" "&amp;MASTER!$B$8</f>
        <v>#VALUE!</v>
      </c>
      <c r="D69" t="e">
        <f t="shared" si="6"/>
        <v>#VALUE!</v>
      </c>
      <c r="E69" t="str">
        <f>MASTER!$B$1</f>
        <v>0933/I3/BS.00.01/2024</v>
      </c>
      <c r="F69" t="str">
        <f>TEXT(MASTER!$B$2,"dd Mmmm yyyy")</f>
        <v>30 April 2024</v>
      </c>
      <c r="G69" t="e">
        <f t="shared" si="5"/>
        <v>#VALUE!</v>
      </c>
      <c r="H69">
        <f>Nominatif!B74</f>
        <v>0</v>
      </c>
      <c r="I69">
        <f>Nominatif!C74</f>
        <v>0</v>
      </c>
      <c r="J69" t="str">
        <f>IF(Nominatif!S74="","Pesawat","Kendaraan Umum")</f>
        <v>Pesawat</v>
      </c>
      <c r="K69">
        <f>Nominatif!D74</f>
        <v>0</v>
      </c>
      <c r="L69">
        <f>Nominatif!E74</f>
        <v>0</v>
      </c>
      <c r="M69" s="5" t="str">
        <f>TEXT(Nominatif!H74,"Rp#.##")</f>
        <v>Rp</v>
      </c>
      <c r="N69">
        <f>Nominatif!K74</f>
        <v>0</v>
      </c>
      <c r="O69" s="5" t="str">
        <f>TEXT(Nominatif!L74,"Rp#.##")</f>
        <v>Rp</v>
      </c>
      <c r="P69" s="5" t="str">
        <f>TEXT(Nominatif!M74,"Rp#.##")</f>
        <v>Rp</v>
      </c>
      <c r="Q69" s="5">
        <f>Nominatif!N74</f>
        <v>0</v>
      </c>
      <c r="R69" s="5" t="str">
        <f>TEXT(Nominatif!O74,"Rp#.##")</f>
        <v>Rp</v>
      </c>
      <c r="S69" s="5" t="str">
        <f>TEXT(Nominatif!P74,"Rp#.##")</f>
        <v>Rp</v>
      </c>
      <c r="T69" s="5" t="str">
        <f>TEXT(Nominatif!I74,"Rp#.##")</f>
        <v>Rp</v>
      </c>
      <c r="U69" t="str">
        <f>TEXT(Nominatif!J74,"Rp#.##")</f>
        <v>Rp</v>
      </c>
      <c r="V69" t="str">
        <f>MASTER!$B$3</f>
        <v>0926/I3/BS.00.01/2024</v>
      </c>
      <c r="W69" s="6" t="str">
        <f>TEXT(Nominatif!F74,"dd Mmmm yyyy")</f>
        <v>00 Januari 1900</v>
      </c>
      <c r="X69" t="str">
        <f>MASTER!$B$5</f>
        <v>Akik Takjudin</v>
      </c>
      <c r="Y69" t="str">
        <f>MASTER!$B$7</f>
        <v>197507122006041001</v>
      </c>
      <c r="Z69" t="e">
        <f>"Melaksanakan "&amp;Nominatif!$A$2&amp;" pada tanggal "&amp;D69&amp;" di "&amp;Nominatif!$A$3</f>
        <v>#VALUE!</v>
      </c>
      <c r="AA69" s="6" t="str">
        <f>TEXT(Nominatif!F74,"dd Mmmm yyyy")</f>
        <v>00 Januari 1900</v>
      </c>
      <c r="AB69" s="6" t="str">
        <f>TEXT(Nominatif!G74,"dd Mmmm yyyy")</f>
        <v>00 Januari 1900</v>
      </c>
      <c r="AC69" t="str">
        <f>MASTER!$B$4</f>
        <v>perjalanan dinas</v>
      </c>
      <c r="AD69" t="str">
        <f t="shared" si="7"/>
        <v>Angkutan Udara</v>
      </c>
      <c r="AE69" t="str">
        <f>_xlfn.IFNA(_xlfn.XLOOKUP(H69,Pegawai!B:B,Pegawai!E:E),"")</f>
        <v/>
      </c>
      <c r="AF69" t="str">
        <f>_xlfn.IFNA(_xlfn.XLOOKUP(H69,Pegawai!B:B,Pegawai!C:C),"")</f>
        <v/>
      </c>
      <c r="AG69" t="str">
        <f>_xlfn.IFNA(_xlfn.XLOOKUP(H69,Pegawai!B:B,Pegawai!D:D),"")</f>
        <v/>
      </c>
      <c r="AH69" t="str">
        <f>Nominatif!$A$2</f>
        <v>Kegiatan Uji Tampilan Laman UKBI</v>
      </c>
      <c r="AI69" t="str">
        <f t="shared" si="8"/>
        <v>00 Januari 1900--00 Januari 1900</v>
      </c>
      <c r="AJ69" t="str">
        <f>Nominatif!$A$3</f>
        <v>Swiss-Belinn Manyar Surabaya, Jalan Manyar Kertoarjo No. 100, Manyar Sabrangan, Mulyorejo, Kota Surabaya, Jawa Timur</v>
      </c>
    </row>
    <row r="70" spans="1:36" ht="15" customHeight="1">
      <c r="A70" t="str">
        <f>Nominatif!$Q$4</f>
        <v>2022.QDC.002/051.A/524111</v>
      </c>
      <c r="B70" s="5" t="str">
        <f>TEXT(Nominatif!Q75,"Rp#.##")</f>
        <v>Rp</v>
      </c>
      <c r="C70" s="24" t="e">
        <f>MASTER!$B$6&amp;" "&amp;D70&amp;" di "&amp;Nominatif!$A$3&amp;" "&amp;MASTER!$B$8</f>
        <v>#VALUE!</v>
      </c>
      <c r="D70" t="e">
        <f t="shared" si="6"/>
        <v>#VALUE!</v>
      </c>
      <c r="E70" t="str">
        <f>MASTER!$B$1</f>
        <v>0933/I3/BS.00.01/2024</v>
      </c>
      <c r="F70" t="str">
        <f>TEXT(MASTER!$B$2,"dd Mmmm yyyy")</f>
        <v>30 April 2024</v>
      </c>
      <c r="G70" t="e">
        <f t="shared" si="5"/>
        <v>#VALUE!</v>
      </c>
      <c r="H70">
        <f>Nominatif!B75</f>
        <v>0</v>
      </c>
      <c r="I70">
        <f>Nominatif!C75</f>
        <v>0</v>
      </c>
      <c r="J70" t="str">
        <f>IF(Nominatif!S75="","Pesawat","Kendaraan Umum")</f>
        <v>Pesawat</v>
      </c>
      <c r="K70">
        <f>Nominatif!D75</f>
        <v>0</v>
      </c>
      <c r="L70">
        <f>Nominatif!E75</f>
        <v>0</v>
      </c>
      <c r="M70" s="5" t="str">
        <f>TEXT(Nominatif!H75,"Rp#.##")</f>
        <v>Rp</v>
      </c>
      <c r="N70">
        <f>Nominatif!K75</f>
        <v>0</v>
      </c>
      <c r="O70" s="5" t="str">
        <f>TEXT(Nominatif!L75,"Rp#.##")</f>
        <v>Rp</v>
      </c>
      <c r="P70" s="5" t="str">
        <f>TEXT(Nominatif!M75,"Rp#.##")</f>
        <v>Rp</v>
      </c>
      <c r="Q70" s="5">
        <f>Nominatif!N75</f>
        <v>0</v>
      </c>
      <c r="R70" s="5" t="str">
        <f>TEXT(Nominatif!O75,"Rp#.##")</f>
        <v>Rp</v>
      </c>
      <c r="S70" s="5" t="str">
        <f>TEXT(Nominatif!P75,"Rp#.##")</f>
        <v>Rp</v>
      </c>
      <c r="T70" s="5" t="str">
        <f>TEXT(Nominatif!I75,"Rp#.##")</f>
        <v>Rp</v>
      </c>
      <c r="U70" t="str">
        <f>TEXT(Nominatif!J75,"Rp#.##")</f>
        <v>Rp</v>
      </c>
      <c r="V70" t="str">
        <f>MASTER!$B$3</f>
        <v>0926/I3/BS.00.01/2024</v>
      </c>
      <c r="W70" s="6" t="str">
        <f>TEXT(Nominatif!F75,"dd Mmmm yyyy")</f>
        <v>00 Januari 1900</v>
      </c>
      <c r="X70" t="str">
        <f>MASTER!$B$5</f>
        <v>Akik Takjudin</v>
      </c>
      <c r="Y70" t="str">
        <f>MASTER!$B$7</f>
        <v>197507122006041001</v>
      </c>
      <c r="Z70" t="e">
        <f>"Melaksanakan "&amp;Nominatif!$A$2&amp;" pada tanggal "&amp;D70&amp;" di "&amp;Nominatif!$A$3</f>
        <v>#VALUE!</v>
      </c>
      <c r="AA70" s="6" t="str">
        <f>TEXT(Nominatif!F75,"dd Mmmm yyyy")</f>
        <v>00 Januari 1900</v>
      </c>
      <c r="AB70" s="6" t="str">
        <f>TEXT(Nominatif!G75,"dd Mmmm yyyy")</f>
        <v>00 Januari 1900</v>
      </c>
      <c r="AC70" t="str">
        <f>MASTER!$B$4</f>
        <v>perjalanan dinas</v>
      </c>
      <c r="AD70" t="str">
        <f t="shared" si="7"/>
        <v>Angkutan Udara</v>
      </c>
      <c r="AE70" t="str">
        <f>_xlfn.IFNA(_xlfn.XLOOKUP(H70,Pegawai!B:B,Pegawai!E:E),"")</f>
        <v/>
      </c>
      <c r="AF70" t="str">
        <f>_xlfn.IFNA(_xlfn.XLOOKUP(H70,Pegawai!B:B,Pegawai!C:C),"")</f>
        <v/>
      </c>
      <c r="AG70" t="str">
        <f>_xlfn.IFNA(_xlfn.XLOOKUP(H70,Pegawai!B:B,Pegawai!D:D),"")</f>
        <v/>
      </c>
      <c r="AH70" t="str">
        <f>Nominatif!$A$2</f>
        <v>Kegiatan Uji Tampilan Laman UKBI</v>
      </c>
      <c r="AI70" t="str">
        <f t="shared" si="8"/>
        <v>00 Januari 1900--00 Januari 1900</v>
      </c>
      <c r="AJ70" t="str">
        <f>Nominatif!$A$3</f>
        <v>Swiss-Belinn Manyar Surabaya, Jalan Manyar Kertoarjo No. 100, Manyar Sabrangan, Mulyorejo, Kota Surabaya, Jawa Timur</v>
      </c>
    </row>
    <row r="71" spans="1:36" ht="15" customHeight="1">
      <c r="A71" t="str">
        <f>Nominatif!$Q$4</f>
        <v>2022.QDC.002/051.A/524111</v>
      </c>
      <c r="B71" s="5" t="str">
        <f>TEXT(Nominatif!Q76,"Rp#.##")</f>
        <v>Rp</v>
      </c>
      <c r="C71" s="24" t="e">
        <f>MASTER!$B$6&amp;" "&amp;D71&amp;" di "&amp;Nominatif!$A$3&amp;" "&amp;MASTER!$B$8</f>
        <v>#VALUE!</v>
      </c>
      <c r="D71" t="e">
        <f t="shared" si="6"/>
        <v>#VALUE!</v>
      </c>
      <c r="E71" t="str">
        <f>MASTER!$B$1</f>
        <v>0933/I3/BS.00.01/2024</v>
      </c>
      <c r="F71" t="str">
        <f>TEXT(MASTER!$B$2,"dd Mmmm yyyy")</f>
        <v>30 April 2024</v>
      </c>
      <c r="G71" t="e">
        <f t="shared" si="5"/>
        <v>#VALUE!</v>
      </c>
      <c r="H71">
        <f>Nominatif!B76</f>
        <v>0</v>
      </c>
      <c r="I71">
        <f>Nominatif!C76</f>
        <v>0</v>
      </c>
      <c r="J71" t="str">
        <f>IF(Nominatif!S76="","Pesawat","Kendaraan Umum")</f>
        <v>Pesawat</v>
      </c>
      <c r="K71">
        <f>Nominatif!D76</f>
        <v>0</v>
      </c>
      <c r="L71">
        <f>Nominatif!E76</f>
        <v>0</v>
      </c>
      <c r="M71" s="5" t="str">
        <f>TEXT(Nominatif!H76,"Rp#.##")</f>
        <v>Rp</v>
      </c>
      <c r="N71">
        <f>Nominatif!K76</f>
        <v>0</v>
      </c>
      <c r="O71" s="5" t="str">
        <f>TEXT(Nominatif!L76,"Rp#.##")</f>
        <v>Rp</v>
      </c>
      <c r="P71" s="5" t="str">
        <f>TEXT(Nominatif!M76,"Rp#.##")</f>
        <v>Rp</v>
      </c>
      <c r="Q71" s="5">
        <f>Nominatif!N76</f>
        <v>0</v>
      </c>
      <c r="R71" s="5" t="str">
        <f>TEXT(Nominatif!O76,"Rp#.##")</f>
        <v>Rp</v>
      </c>
      <c r="S71" s="5" t="str">
        <f>TEXT(Nominatif!P76,"Rp#.##")</f>
        <v>Rp</v>
      </c>
      <c r="T71" s="5" t="str">
        <f>TEXT(Nominatif!I76,"Rp#.##")</f>
        <v>Rp</v>
      </c>
      <c r="U71" t="str">
        <f>TEXT(Nominatif!J76,"Rp#.##")</f>
        <v>Rp</v>
      </c>
      <c r="V71" t="str">
        <f>MASTER!$B$3</f>
        <v>0926/I3/BS.00.01/2024</v>
      </c>
      <c r="W71" s="6" t="str">
        <f>TEXT(Nominatif!F76,"dd Mmmm yyyy")</f>
        <v>00 Januari 1900</v>
      </c>
      <c r="X71" t="str">
        <f>MASTER!$B$5</f>
        <v>Akik Takjudin</v>
      </c>
      <c r="Y71" t="str">
        <f>MASTER!$B$7</f>
        <v>197507122006041001</v>
      </c>
      <c r="Z71" t="e">
        <f>"Melaksanakan "&amp;Nominatif!$A$2&amp;" pada tanggal "&amp;D71&amp;" di "&amp;Nominatif!$A$3</f>
        <v>#VALUE!</v>
      </c>
      <c r="AA71" s="6" t="str">
        <f>TEXT(Nominatif!F76,"dd Mmmm yyyy")</f>
        <v>00 Januari 1900</v>
      </c>
      <c r="AB71" s="6" t="str">
        <f>TEXT(Nominatif!G76,"dd Mmmm yyyy")</f>
        <v>00 Januari 1900</v>
      </c>
      <c r="AC71" t="str">
        <f>MASTER!$B$4</f>
        <v>perjalanan dinas</v>
      </c>
      <c r="AD71" t="str">
        <f t="shared" si="7"/>
        <v>Angkutan Udara</v>
      </c>
      <c r="AE71" t="str">
        <f>_xlfn.IFNA(_xlfn.XLOOKUP(H71,Pegawai!B:B,Pegawai!E:E),"")</f>
        <v/>
      </c>
      <c r="AF71" t="str">
        <f>_xlfn.IFNA(_xlfn.XLOOKUP(H71,Pegawai!B:B,Pegawai!C:C),"")</f>
        <v/>
      </c>
      <c r="AG71" t="str">
        <f>_xlfn.IFNA(_xlfn.XLOOKUP(H71,Pegawai!B:B,Pegawai!D:D),"")</f>
        <v/>
      </c>
      <c r="AH71" t="str">
        <f>Nominatif!$A$2</f>
        <v>Kegiatan Uji Tampilan Laman UKBI</v>
      </c>
      <c r="AI71" t="str">
        <f t="shared" si="8"/>
        <v>00 Januari 1900--00 Januari 1900</v>
      </c>
      <c r="AJ71" t="str">
        <f>Nominatif!$A$3</f>
        <v>Swiss-Belinn Manyar Surabaya, Jalan Manyar Kertoarjo No. 100, Manyar Sabrangan, Mulyorejo, Kota Surabaya, Jawa Timur</v>
      </c>
    </row>
    <row r="72" spans="1:36" ht="15" customHeight="1">
      <c r="A72" t="str">
        <f>Nominatif!$Q$4</f>
        <v>2022.QDC.002/051.A/524111</v>
      </c>
      <c r="B72" s="5" t="str">
        <f>TEXT(Nominatif!Q77,"Rp#.##")</f>
        <v>Rp</v>
      </c>
      <c r="C72" s="24" t="e">
        <f>MASTER!$B$6&amp;" "&amp;D72&amp;" di "&amp;Nominatif!$A$3&amp;" "&amp;MASTER!$B$8</f>
        <v>#VALUE!</v>
      </c>
      <c r="D72" t="e">
        <f t="shared" si="6"/>
        <v>#VALUE!</v>
      </c>
      <c r="E72" t="str">
        <f>MASTER!$B$1</f>
        <v>0933/I3/BS.00.01/2024</v>
      </c>
      <c r="F72" t="str">
        <f>TEXT(MASTER!$B$2,"dd Mmmm yyyy")</f>
        <v>30 April 2024</v>
      </c>
      <c r="G72" t="e">
        <f t="shared" si="5"/>
        <v>#VALUE!</v>
      </c>
      <c r="H72">
        <f>Nominatif!B77</f>
        <v>0</v>
      </c>
      <c r="I72">
        <f>Nominatif!C77</f>
        <v>0</v>
      </c>
      <c r="J72" t="str">
        <f>IF(Nominatif!S77="","Pesawat","Kendaraan Umum")</f>
        <v>Pesawat</v>
      </c>
      <c r="K72">
        <f>Nominatif!D77</f>
        <v>0</v>
      </c>
      <c r="L72">
        <f>Nominatif!E77</f>
        <v>0</v>
      </c>
      <c r="M72" s="5" t="str">
        <f>TEXT(Nominatif!H77,"Rp#.##")</f>
        <v>Rp</v>
      </c>
      <c r="N72">
        <f>Nominatif!K77</f>
        <v>0</v>
      </c>
      <c r="O72" s="5" t="str">
        <f>TEXT(Nominatif!L77,"Rp#.##")</f>
        <v>Rp</v>
      </c>
      <c r="P72" s="5" t="str">
        <f>TEXT(Nominatif!M77,"Rp#.##")</f>
        <v>Rp</v>
      </c>
      <c r="Q72" s="5">
        <f>Nominatif!N77</f>
        <v>0</v>
      </c>
      <c r="R72" s="5" t="str">
        <f>TEXT(Nominatif!O77,"Rp#.##")</f>
        <v>Rp</v>
      </c>
      <c r="S72" s="5" t="str">
        <f>TEXT(Nominatif!P77,"Rp#.##")</f>
        <v>Rp</v>
      </c>
      <c r="T72" s="5" t="str">
        <f>TEXT(Nominatif!I77,"Rp#.##")</f>
        <v>Rp</v>
      </c>
      <c r="U72" t="str">
        <f>TEXT(Nominatif!J77,"Rp#.##")</f>
        <v>Rp</v>
      </c>
      <c r="V72" t="str">
        <f>MASTER!$B$3</f>
        <v>0926/I3/BS.00.01/2024</v>
      </c>
      <c r="W72" s="6" t="str">
        <f>TEXT(Nominatif!F77,"dd Mmmm yyyy")</f>
        <v>00 Januari 1900</v>
      </c>
      <c r="X72" t="str">
        <f>MASTER!$B$5</f>
        <v>Akik Takjudin</v>
      </c>
      <c r="Y72" t="str">
        <f>MASTER!$B$7</f>
        <v>197507122006041001</v>
      </c>
      <c r="Z72" t="e">
        <f>"Melaksanakan "&amp;Nominatif!$A$2&amp;" pada tanggal "&amp;D72&amp;" di "&amp;Nominatif!$A$3</f>
        <v>#VALUE!</v>
      </c>
      <c r="AA72" s="6" t="str">
        <f>TEXT(Nominatif!F77,"dd Mmmm yyyy")</f>
        <v>00 Januari 1900</v>
      </c>
      <c r="AB72" s="6" t="str">
        <f>TEXT(Nominatif!G77,"dd Mmmm yyyy")</f>
        <v>00 Januari 1900</v>
      </c>
      <c r="AC72" t="str">
        <f>MASTER!$B$4</f>
        <v>perjalanan dinas</v>
      </c>
      <c r="AD72" t="str">
        <f t="shared" si="7"/>
        <v>Angkutan Udara</v>
      </c>
      <c r="AE72" t="str">
        <f>_xlfn.IFNA(_xlfn.XLOOKUP(H72,Pegawai!B:B,Pegawai!E:E),"")</f>
        <v/>
      </c>
      <c r="AF72" t="str">
        <f>_xlfn.IFNA(_xlfn.XLOOKUP(H72,Pegawai!B:B,Pegawai!C:C),"")</f>
        <v/>
      </c>
      <c r="AG72" t="str">
        <f>_xlfn.IFNA(_xlfn.XLOOKUP(H72,Pegawai!B:B,Pegawai!D:D),"")</f>
        <v/>
      </c>
      <c r="AH72" t="str">
        <f>Nominatif!$A$2</f>
        <v>Kegiatan Uji Tampilan Laman UKBI</v>
      </c>
      <c r="AI72" t="str">
        <f t="shared" si="8"/>
        <v>00 Januari 1900--00 Januari 1900</v>
      </c>
      <c r="AJ72" t="str">
        <f>Nominatif!$A$3</f>
        <v>Swiss-Belinn Manyar Surabaya, Jalan Manyar Kertoarjo No. 100, Manyar Sabrangan, Mulyorejo, Kota Surabaya, Jawa Timur</v>
      </c>
    </row>
    <row r="73" spans="1:36" ht="15" customHeight="1">
      <c r="A73" t="str">
        <f>Nominatif!$Q$4</f>
        <v>2022.QDC.002/051.A/524111</v>
      </c>
      <c r="B73" s="5" t="str">
        <f>TEXT(Nominatif!Q78,"Rp#.##")</f>
        <v>Rp</v>
      </c>
      <c r="C73" s="24" t="e">
        <f>MASTER!$B$6&amp;" "&amp;D73&amp;" di "&amp;Nominatif!$A$3&amp;" "&amp;MASTER!$B$8</f>
        <v>#VALUE!</v>
      </c>
      <c r="D73" t="e">
        <f t="shared" si="6"/>
        <v>#VALUE!</v>
      </c>
      <c r="E73" t="str">
        <f>MASTER!$B$1</f>
        <v>0933/I3/BS.00.01/2024</v>
      </c>
      <c r="F73" t="str">
        <f>TEXT(MASTER!$B$2,"dd Mmmm yyyy")</f>
        <v>30 April 2024</v>
      </c>
      <c r="G73" t="e">
        <f t="shared" si="5"/>
        <v>#VALUE!</v>
      </c>
      <c r="H73">
        <f>Nominatif!B78</f>
        <v>0</v>
      </c>
      <c r="I73">
        <f>Nominatif!C78</f>
        <v>0</v>
      </c>
      <c r="J73" t="str">
        <f>IF(Nominatif!S78="","Pesawat","Kendaraan Umum")</f>
        <v>Pesawat</v>
      </c>
      <c r="K73">
        <f>Nominatif!D78</f>
        <v>0</v>
      </c>
      <c r="L73">
        <f>Nominatif!E78</f>
        <v>0</v>
      </c>
      <c r="M73" s="5" t="str">
        <f>TEXT(Nominatif!H78,"Rp#.##")</f>
        <v>Rp</v>
      </c>
      <c r="N73">
        <f>Nominatif!K78</f>
        <v>0</v>
      </c>
      <c r="O73" s="5" t="str">
        <f>TEXT(Nominatif!L78,"Rp#.##")</f>
        <v>Rp</v>
      </c>
      <c r="P73" s="5" t="str">
        <f>TEXT(Nominatif!M78,"Rp#.##")</f>
        <v>Rp</v>
      </c>
      <c r="Q73" s="5">
        <f>Nominatif!N78</f>
        <v>0</v>
      </c>
      <c r="R73" s="5" t="str">
        <f>TEXT(Nominatif!O78,"Rp#.##")</f>
        <v>Rp</v>
      </c>
      <c r="S73" s="5" t="str">
        <f>TEXT(Nominatif!P78,"Rp#.##")</f>
        <v>Rp</v>
      </c>
      <c r="T73" s="5" t="str">
        <f>TEXT(Nominatif!I78,"Rp#.##")</f>
        <v>Rp</v>
      </c>
      <c r="U73" t="str">
        <f>TEXT(Nominatif!J78,"Rp#.##")</f>
        <v>Rp</v>
      </c>
      <c r="V73" t="str">
        <f>MASTER!$B$3</f>
        <v>0926/I3/BS.00.01/2024</v>
      </c>
      <c r="W73" s="6" t="str">
        <f>TEXT(Nominatif!F78,"dd Mmmm yyyy")</f>
        <v>00 Januari 1900</v>
      </c>
      <c r="X73" t="str">
        <f>MASTER!$B$5</f>
        <v>Akik Takjudin</v>
      </c>
      <c r="Y73" t="str">
        <f>MASTER!$B$7</f>
        <v>197507122006041001</v>
      </c>
      <c r="Z73" t="e">
        <f>"Melaksanakan "&amp;Nominatif!$A$2&amp;" pada tanggal "&amp;D73&amp;" di "&amp;Nominatif!$A$3</f>
        <v>#VALUE!</v>
      </c>
      <c r="AA73" s="6" t="str">
        <f>TEXT(Nominatif!F78,"dd Mmmm yyyy")</f>
        <v>00 Januari 1900</v>
      </c>
      <c r="AB73" s="6" t="str">
        <f>TEXT(Nominatif!G78,"dd Mmmm yyyy")</f>
        <v>00 Januari 1900</v>
      </c>
      <c r="AC73" t="str">
        <f>MASTER!$B$4</f>
        <v>perjalanan dinas</v>
      </c>
      <c r="AD73" t="str">
        <f t="shared" si="7"/>
        <v>Angkutan Udara</v>
      </c>
      <c r="AE73" t="str">
        <f>_xlfn.IFNA(_xlfn.XLOOKUP(H73,Pegawai!B:B,Pegawai!E:E),"")</f>
        <v/>
      </c>
      <c r="AF73" t="str">
        <f>_xlfn.IFNA(_xlfn.XLOOKUP(H73,Pegawai!B:B,Pegawai!C:C),"")</f>
        <v/>
      </c>
      <c r="AG73" t="str">
        <f>_xlfn.IFNA(_xlfn.XLOOKUP(H73,Pegawai!B:B,Pegawai!D:D),"")</f>
        <v/>
      </c>
      <c r="AH73" t="str">
        <f>Nominatif!$A$2</f>
        <v>Kegiatan Uji Tampilan Laman UKBI</v>
      </c>
      <c r="AI73" t="str">
        <f t="shared" si="8"/>
        <v>00 Januari 1900--00 Januari 1900</v>
      </c>
      <c r="AJ73" t="str">
        <f>Nominatif!$A$3</f>
        <v>Swiss-Belinn Manyar Surabaya, Jalan Manyar Kertoarjo No. 100, Manyar Sabrangan, Mulyorejo, Kota Surabaya, Jawa Timur</v>
      </c>
    </row>
    <row r="74" spans="1:36" ht="15" customHeight="1">
      <c r="A74" t="str">
        <f>Nominatif!$Q$4</f>
        <v>2022.QDC.002/051.A/524111</v>
      </c>
      <c r="B74" s="5" t="str">
        <f>TEXT(Nominatif!Q79,"Rp#.##")</f>
        <v>Rp</v>
      </c>
      <c r="C74" s="24" t="e">
        <f>MASTER!$B$6&amp;" "&amp;D74&amp;" di "&amp;Nominatif!$A$3&amp;" "&amp;MASTER!$B$8</f>
        <v>#VALUE!</v>
      </c>
      <c r="D74" t="e">
        <f t="shared" si="6"/>
        <v>#VALUE!</v>
      </c>
      <c r="E74" t="str">
        <f>MASTER!$B$1</f>
        <v>0933/I3/BS.00.01/2024</v>
      </c>
      <c r="F74" t="str">
        <f>TEXT(MASTER!$B$2,"dd Mmmm yyyy")</f>
        <v>30 April 2024</v>
      </c>
      <c r="G74" t="e">
        <f t="shared" si="5"/>
        <v>#VALUE!</v>
      </c>
      <c r="H74">
        <f>Nominatif!B79</f>
        <v>0</v>
      </c>
      <c r="I74">
        <f>Nominatif!C79</f>
        <v>0</v>
      </c>
      <c r="J74" t="str">
        <f>IF(Nominatif!S79="","Pesawat","Kendaraan Umum")</f>
        <v>Pesawat</v>
      </c>
      <c r="K74">
        <f>Nominatif!D79</f>
        <v>0</v>
      </c>
      <c r="L74">
        <f>Nominatif!E79</f>
        <v>0</v>
      </c>
      <c r="M74" s="5" t="str">
        <f>TEXT(Nominatif!H79,"Rp#.##")</f>
        <v>Rp</v>
      </c>
      <c r="N74">
        <f>Nominatif!K79</f>
        <v>0</v>
      </c>
      <c r="O74" s="5" t="str">
        <f>TEXT(Nominatif!L79,"Rp#.##")</f>
        <v>Rp</v>
      </c>
      <c r="P74" s="5" t="str">
        <f>TEXT(Nominatif!M79,"Rp#.##")</f>
        <v>Rp</v>
      </c>
      <c r="Q74" s="5">
        <f>Nominatif!N79</f>
        <v>0</v>
      </c>
      <c r="R74" s="5" t="str">
        <f>TEXT(Nominatif!O79,"Rp#.##")</f>
        <v>Rp</v>
      </c>
      <c r="S74" s="5" t="str">
        <f>TEXT(Nominatif!P79,"Rp#.##")</f>
        <v>Rp</v>
      </c>
      <c r="T74" s="5" t="str">
        <f>TEXT(Nominatif!I79,"Rp#.##")</f>
        <v>Rp</v>
      </c>
      <c r="U74" t="str">
        <f>TEXT(Nominatif!J79,"Rp#.##")</f>
        <v>Rp</v>
      </c>
      <c r="V74" t="str">
        <f>MASTER!$B$3</f>
        <v>0926/I3/BS.00.01/2024</v>
      </c>
      <c r="W74" s="6" t="str">
        <f>TEXT(Nominatif!F79,"dd Mmmm yyyy")</f>
        <v>00 Januari 1900</v>
      </c>
      <c r="X74" t="str">
        <f>MASTER!$B$5</f>
        <v>Akik Takjudin</v>
      </c>
      <c r="Y74" t="str">
        <f>MASTER!$B$7</f>
        <v>197507122006041001</v>
      </c>
      <c r="Z74" t="e">
        <f>"Melaksanakan "&amp;Nominatif!$A$2&amp;" pada tanggal "&amp;D74&amp;" di "&amp;Nominatif!$A$3</f>
        <v>#VALUE!</v>
      </c>
      <c r="AA74" s="6" t="str">
        <f>TEXT(Nominatif!F79,"dd Mmmm yyyy")</f>
        <v>00 Januari 1900</v>
      </c>
      <c r="AB74" s="6" t="str">
        <f>TEXT(Nominatif!G79,"dd Mmmm yyyy")</f>
        <v>00 Januari 1900</v>
      </c>
      <c r="AC74" t="str">
        <f>MASTER!$B$4</f>
        <v>perjalanan dinas</v>
      </c>
      <c r="AD74" t="str">
        <f t="shared" si="7"/>
        <v>Angkutan Udara</v>
      </c>
      <c r="AE74" t="str">
        <f>_xlfn.IFNA(_xlfn.XLOOKUP(H74,Pegawai!B:B,Pegawai!E:E),"")</f>
        <v/>
      </c>
      <c r="AF74" t="str">
        <f>_xlfn.IFNA(_xlfn.XLOOKUP(H74,Pegawai!B:B,Pegawai!C:C),"")</f>
        <v/>
      </c>
      <c r="AG74" t="str">
        <f>_xlfn.IFNA(_xlfn.XLOOKUP(H74,Pegawai!B:B,Pegawai!D:D),"")</f>
        <v/>
      </c>
      <c r="AH74" t="str">
        <f>Nominatif!$A$2</f>
        <v>Kegiatan Uji Tampilan Laman UKBI</v>
      </c>
      <c r="AI74" t="str">
        <f t="shared" si="8"/>
        <v>00 Januari 1900--00 Januari 1900</v>
      </c>
      <c r="AJ74" t="str">
        <f>Nominatif!$A$3</f>
        <v>Swiss-Belinn Manyar Surabaya, Jalan Manyar Kertoarjo No. 100, Manyar Sabrangan, Mulyorejo, Kota Surabaya, Jawa Timur</v>
      </c>
    </row>
    <row r="75" spans="1:36" ht="15" customHeight="1">
      <c r="A75" t="str">
        <f>Nominatif!$Q$4</f>
        <v>2022.QDC.002/051.A/524111</v>
      </c>
      <c r="B75" s="5" t="str">
        <f>TEXT(Nominatif!Q80,"Rp#.##")</f>
        <v>Rp</v>
      </c>
      <c r="C75" s="24" t="e">
        <f>MASTER!$B$6&amp;" "&amp;D75&amp;" di "&amp;Nominatif!$A$3&amp;" "&amp;MASTER!$B$8</f>
        <v>#VALUE!</v>
      </c>
      <c r="D75" t="e">
        <f t="shared" si="6"/>
        <v>#VALUE!</v>
      </c>
      <c r="E75" t="str">
        <f>MASTER!$B$1</f>
        <v>0933/I3/BS.00.01/2024</v>
      </c>
      <c r="F75" t="str">
        <f>TEXT(MASTER!$B$2,"dd Mmmm yyyy")</f>
        <v>30 April 2024</v>
      </c>
      <c r="G75" t="e">
        <f t="shared" si="5"/>
        <v>#VALUE!</v>
      </c>
      <c r="H75">
        <f>Nominatif!B80</f>
        <v>0</v>
      </c>
      <c r="I75">
        <f>Nominatif!C80</f>
        <v>0</v>
      </c>
      <c r="J75" t="str">
        <f>IF(Nominatif!S80="","Pesawat","Kendaraan Umum")</f>
        <v>Pesawat</v>
      </c>
      <c r="K75">
        <f>Nominatif!D80</f>
        <v>0</v>
      </c>
      <c r="L75">
        <f>Nominatif!E80</f>
        <v>0</v>
      </c>
      <c r="M75" s="5" t="str">
        <f>TEXT(Nominatif!H80,"Rp#.##")</f>
        <v>Rp</v>
      </c>
      <c r="N75">
        <f>Nominatif!K80</f>
        <v>0</v>
      </c>
      <c r="O75" s="5" t="str">
        <f>TEXT(Nominatif!L80,"Rp#.##")</f>
        <v>Rp</v>
      </c>
      <c r="P75" s="5" t="str">
        <f>TEXT(Nominatif!M80,"Rp#.##")</f>
        <v>Rp</v>
      </c>
      <c r="Q75" s="5">
        <f>Nominatif!N80</f>
        <v>0</v>
      </c>
      <c r="R75" s="5" t="str">
        <f>TEXT(Nominatif!O80,"Rp#.##")</f>
        <v>Rp</v>
      </c>
      <c r="S75" s="5" t="str">
        <f>TEXT(Nominatif!P80,"Rp#.##")</f>
        <v>Rp</v>
      </c>
      <c r="T75" s="5" t="str">
        <f>TEXT(Nominatif!I80,"Rp#.##")</f>
        <v>Rp</v>
      </c>
      <c r="U75" t="str">
        <f>TEXT(Nominatif!J80,"Rp#.##")</f>
        <v>Rp</v>
      </c>
      <c r="V75" t="str">
        <f>MASTER!$B$3</f>
        <v>0926/I3/BS.00.01/2024</v>
      </c>
      <c r="W75" s="6" t="str">
        <f>TEXT(Nominatif!F80,"dd Mmmm yyyy")</f>
        <v>00 Januari 1900</v>
      </c>
      <c r="X75" t="str">
        <f>MASTER!$B$5</f>
        <v>Akik Takjudin</v>
      </c>
      <c r="Y75" t="str">
        <f>MASTER!$B$7</f>
        <v>197507122006041001</v>
      </c>
      <c r="Z75" t="e">
        <f>"Melaksanakan "&amp;Nominatif!$A$2&amp;" pada tanggal "&amp;D75&amp;" di "&amp;Nominatif!$A$3</f>
        <v>#VALUE!</v>
      </c>
      <c r="AA75" s="6" t="str">
        <f>TEXT(Nominatif!F80,"dd Mmmm yyyy")</f>
        <v>00 Januari 1900</v>
      </c>
      <c r="AB75" s="6" t="str">
        <f>TEXT(Nominatif!G80,"dd Mmmm yyyy")</f>
        <v>00 Januari 1900</v>
      </c>
      <c r="AC75" t="str">
        <f>MASTER!$B$4</f>
        <v>perjalanan dinas</v>
      </c>
      <c r="AD75" t="str">
        <f t="shared" si="7"/>
        <v>Angkutan Udara</v>
      </c>
      <c r="AE75" t="str">
        <f>_xlfn.IFNA(_xlfn.XLOOKUP(H75,Pegawai!B:B,Pegawai!E:E),"")</f>
        <v/>
      </c>
      <c r="AF75" t="str">
        <f>_xlfn.IFNA(_xlfn.XLOOKUP(H75,Pegawai!B:B,Pegawai!C:C),"")</f>
        <v/>
      </c>
      <c r="AG75" t="str">
        <f>_xlfn.IFNA(_xlfn.XLOOKUP(H75,Pegawai!B:B,Pegawai!D:D),"")</f>
        <v/>
      </c>
      <c r="AH75" t="str">
        <f>Nominatif!$A$2</f>
        <v>Kegiatan Uji Tampilan Laman UKBI</v>
      </c>
      <c r="AI75" t="str">
        <f t="shared" si="8"/>
        <v>00 Januari 1900--00 Januari 1900</v>
      </c>
      <c r="AJ75" t="str">
        <f>Nominatif!$A$3</f>
        <v>Swiss-Belinn Manyar Surabaya, Jalan Manyar Kertoarjo No. 100, Manyar Sabrangan, Mulyorejo, Kota Surabaya, Jawa Timur</v>
      </c>
    </row>
    <row r="76" spans="1:36" ht="15" customHeight="1">
      <c r="A76" t="str">
        <f>Nominatif!$Q$4</f>
        <v>2022.QDC.002/051.A/524111</v>
      </c>
      <c r="B76" s="5" t="str">
        <f>TEXT(Nominatif!Q81,"Rp#.##")</f>
        <v>Rp</v>
      </c>
      <c r="C76" s="24" t="e">
        <f>MASTER!$B$6&amp;" "&amp;D76&amp;" di "&amp;Nominatif!$A$3&amp;" "&amp;MASTER!$B$8</f>
        <v>#VALUE!</v>
      </c>
      <c r="D76" t="e">
        <f t="shared" si="6"/>
        <v>#VALUE!</v>
      </c>
      <c r="E76" t="str">
        <f>MASTER!$B$1</f>
        <v>0933/I3/BS.00.01/2024</v>
      </c>
      <c r="F76" t="str">
        <f>TEXT(MASTER!$B$2,"dd Mmmm yyyy")</f>
        <v>30 April 2024</v>
      </c>
      <c r="G76" t="e">
        <f t="shared" si="5"/>
        <v>#VALUE!</v>
      </c>
      <c r="H76">
        <f>Nominatif!B81</f>
        <v>0</v>
      </c>
      <c r="I76">
        <f>Nominatif!C81</f>
        <v>0</v>
      </c>
      <c r="J76" t="str">
        <f>IF(Nominatif!S81="","Pesawat","Kendaraan Umum")</f>
        <v>Pesawat</v>
      </c>
      <c r="K76">
        <f>Nominatif!D81</f>
        <v>0</v>
      </c>
      <c r="L76">
        <f>Nominatif!E81</f>
        <v>0</v>
      </c>
      <c r="M76" s="5" t="str">
        <f>TEXT(Nominatif!H81,"Rp#.##")</f>
        <v>Rp</v>
      </c>
      <c r="N76">
        <f>Nominatif!K81</f>
        <v>0</v>
      </c>
      <c r="O76" s="5" t="str">
        <f>TEXT(Nominatif!L81,"Rp#.##")</f>
        <v>Rp</v>
      </c>
      <c r="P76" s="5" t="str">
        <f>TEXT(Nominatif!M81,"Rp#.##")</f>
        <v>Rp</v>
      </c>
      <c r="Q76" s="5">
        <f>Nominatif!N81</f>
        <v>0</v>
      </c>
      <c r="R76" s="5" t="str">
        <f>TEXT(Nominatif!O81,"Rp#.##")</f>
        <v>Rp</v>
      </c>
      <c r="S76" s="5" t="str">
        <f>TEXT(Nominatif!P81,"Rp#.##")</f>
        <v>Rp</v>
      </c>
      <c r="T76" s="5" t="str">
        <f>TEXT(Nominatif!I81,"Rp#.##")</f>
        <v>Rp</v>
      </c>
      <c r="U76" t="str">
        <f>TEXT(Nominatif!J81,"Rp#.##")</f>
        <v>Rp</v>
      </c>
      <c r="V76" t="str">
        <f>MASTER!$B$3</f>
        <v>0926/I3/BS.00.01/2024</v>
      </c>
      <c r="W76" s="6" t="str">
        <f>TEXT(Nominatif!F81,"dd Mmmm yyyy")</f>
        <v>00 Januari 1900</v>
      </c>
      <c r="X76" t="str">
        <f>MASTER!$B$5</f>
        <v>Akik Takjudin</v>
      </c>
      <c r="Y76" t="str">
        <f>MASTER!$B$7</f>
        <v>197507122006041001</v>
      </c>
      <c r="Z76" t="e">
        <f>"Melaksanakan "&amp;Nominatif!$A$2&amp;" pada tanggal "&amp;D76&amp;" di "&amp;Nominatif!$A$3</f>
        <v>#VALUE!</v>
      </c>
      <c r="AA76" s="6" t="str">
        <f>TEXT(Nominatif!F81,"dd Mmmm yyyy")</f>
        <v>00 Januari 1900</v>
      </c>
      <c r="AB76" s="6" t="str">
        <f>TEXT(Nominatif!G81,"dd Mmmm yyyy")</f>
        <v>00 Januari 1900</v>
      </c>
      <c r="AC76" t="str">
        <f>MASTER!$B$4</f>
        <v>perjalanan dinas</v>
      </c>
      <c r="AD76" t="str">
        <f t="shared" si="7"/>
        <v>Angkutan Udara</v>
      </c>
      <c r="AE76" t="str">
        <f>_xlfn.IFNA(_xlfn.XLOOKUP(H76,Pegawai!B:B,Pegawai!E:E),"")</f>
        <v/>
      </c>
      <c r="AF76" t="str">
        <f>_xlfn.IFNA(_xlfn.XLOOKUP(H76,Pegawai!B:B,Pegawai!C:C),"")</f>
        <v/>
      </c>
      <c r="AG76" t="str">
        <f>_xlfn.IFNA(_xlfn.XLOOKUP(H76,Pegawai!B:B,Pegawai!D:D),"")</f>
        <v/>
      </c>
      <c r="AH76" t="str">
        <f>Nominatif!$A$2</f>
        <v>Kegiatan Uji Tampilan Laman UKBI</v>
      </c>
      <c r="AI76" t="str">
        <f t="shared" si="8"/>
        <v>00 Januari 1900--00 Januari 1900</v>
      </c>
      <c r="AJ76" t="str">
        <f>Nominatif!$A$3</f>
        <v>Swiss-Belinn Manyar Surabaya, Jalan Manyar Kertoarjo No. 100, Manyar Sabrangan, Mulyorejo, Kota Surabaya, Jawa Timur</v>
      </c>
    </row>
    <row r="77" spans="1:36" ht="15" customHeight="1">
      <c r="A77" t="str">
        <f>Nominatif!$Q$4</f>
        <v>2022.QDC.002/051.A/524111</v>
      </c>
      <c r="B77" s="5" t="str">
        <f>TEXT(Nominatif!Q82,"Rp#.##")</f>
        <v>Rp</v>
      </c>
      <c r="C77" s="24" t="e">
        <f>MASTER!$B$6&amp;" "&amp;D77&amp;" di "&amp;Nominatif!$A$3&amp;" "&amp;MASTER!$B$8</f>
        <v>#VALUE!</v>
      </c>
      <c r="D77" t="e">
        <f t="shared" si="6"/>
        <v>#VALUE!</v>
      </c>
      <c r="E77" t="str">
        <f>MASTER!$B$1</f>
        <v>0933/I3/BS.00.01/2024</v>
      </c>
      <c r="F77" t="str">
        <f>TEXT(MASTER!$B$2,"dd Mmmm yyyy")</f>
        <v>30 April 2024</v>
      </c>
      <c r="G77" t="e">
        <f t="shared" si="5"/>
        <v>#VALUE!</v>
      </c>
      <c r="H77">
        <f>Nominatif!B82</f>
        <v>0</v>
      </c>
      <c r="I77">
        <f>Nominatif!C82</f>
        <v>0</v>
      </c>
      <c r="J77" t="str">
        <f>IF(Nominatif!S82="","Pesawat","Kendaraan Umum")</f>
        <v>Pesawat</v>
      </c>
      <c r="K77">
        <f>Nominatif!D82</f>
        <v>0</v>
      </c>
      <c r="L77">
        <f>Nominatif!E82</f>
        <v>0</v>
      </c>
      <c r="M77" s="5" t="str">
        <f>TEXT(Nominatif!H82,"Rp#.##")</f>
        <v>Rp</v>
      </c>
      <c r="N77">
        <f>Nominatif!K82</f>
        <v>0</v>
      </c>
      <c r="O77" s="5" t="str">
        <f>TEXT(Nominatif!L82,"Rp#.##")</f>
        <v>Rp</v>
      </c>
      <c r="P77" s="5" t="str">
        <f>TEXT(Nominatif!M82,"Rp#.##")</f>
        <v>Rp</v>
      </c>
      <c r="Q77" s="5">
        <f>Nominatif!N82</f>
        <v>0</v>
      </c>
      <c r="R77" s="5" t="str">
        <f>TEXT(Nominatif!O82,"Rp#.##")</f>
        <v>Rp</v>
      </c>
      <c r="S77" s="5" t="str">
        <f>TEXT(Nominatif!P82,"Rp#.##")</f>
        <v>Rp</v>
      </c>
      <c r="T77" s="5" t="str">
        <f>TEXT(Nominatif!I82,"Rp#.##")</f>
        <v>Rp</v>
      </c>
      <c r="U77" t="str">
        <f>TEXT(Nominatif!J82,"Rp#.##")</f>
        <v>Rp</v>
      </c>
      <c r="V77" t="str">
        <f>MASTER!$B$3</f>
        <v>0926/I3/BS.00.01/2024</v>
      </c>
      <c r="W77" s="6" t="str">
        <f>TEXT(Nominatif!F82,"dd Mmmm yyyy")</f>
        <v>00 Januari 1900</v>
      </c>
      <c r="X77" t="str">
        <f>MASTER!$B$5</f>
        <v>Akik Takjudin</v>
      </c>
      <c r="Y77" t="str">
        <f>MASTER!$B$7</f>
        <v>197507122006041001</v>
      </c>
      <c r="Z77" t="e">
        <f>"Melaksanakan "&amp;Nominatif!$A$2&amp;" pada tanggal "&amp;D77&amp;" di "&amp;Nominatif!$A$3</f>
        <v>#VALUE!</v>
      </c>
      <c r="AA77" s="6" t="str">
        <f>TEXT(Nominatif!F82,"dd Mmmm yyyy")</f>
        <v>00 Januari 1900</v>
      </c>
      <c r="AB77" s="6" t="str">
        <f>TEXT(Nominatif!G82,"dd Mmmm yyyy")</f>
        <v>00 Januari 1900</v>
      </c>
      <c r="AC77" t="str">
        <f>MASTER!$B$4</f>
        <v>perjalanan dinas</v>
      </c>
      <c r="AD77" t="str">
        <f t="shared" si="7"/>
        <v>Angkutan Udara</v>
      </c>
      <c r="AE77" t="str">
        <f>_xlfn.IFNA(_xlfn.XLOOKUP(H77,Pegawai!B:B,Pegawai!E:E),"")</f>
        <v/>
      </c>
      <c r="AF77" t="str">
        <f>_xlfn.IFNA(_xlfn.XLOOKUP(H77,Pegawai!B:B,Pegawai!C:C),"")</f>
        <v/>
      </c>
      <c r="AG77" t="str">
        <f>_xlfn.IFNA(_xlfn.XLOOKUP(H77,Pegawai!B:B,Pegawai!D:D),"")</f>
        <v/>
      </c>
      <c r="AH77" t="str">
        <f>Nominatif!$A$2</f>
        <v>Kegiatan Uji Tampilan Laman UKBI</v>
      </c>
      <c r="AI77" t="str">
        <f t="shared" si="8"/>
        <v>00 Januari 1900--00 Januari 1900</v>
      </c>
      <c r="AJ77" t="str">
        <f>Nominatif!$A$3</f>
        <v>Swiss-Belinn Manyar Surabaya, Jalan Manyar Kertoarjo No. 100, Manyar Sabrangan, Mulyorejo, Kota Surabaya, Jawa Timur</v>
      </c>
    </row>
    <row r="78" spans="1:36" ht="15" customHeight="1">
      <c r="A78" t="str">
        <f>Nominatif!$Q$4</f>
        <v>2022.QDC.002/051.A/524111</v>
      </c>
      <c r="B78" s="5" t="str">
        <f>TEXT(Nominatif!Q83,"Rp#.##")</f>
        <v>Rp</v>
      </c>
      <c r="C78" s="24" t="e">
        <f>MASTER!$B$6&amp;" "&amp;D78&amp;" di "&amp;Nominatif!$A$3&amp;" "&amp;MASTER!$B$8</f>
        <v>#VALUE!</v>
      </c>
      <c r="D78" t="e">
        <f t="shared" si="6"/>
        <v>#VALUE!</v>
      </c>
      <c r="E78" t="str">
        <f>MASTER!$B$1</f>
        <v>0933/I3/BS.00.01/2024</v>
      </c>
      <c r="F78" t="str">
        <f>TEXT(MASTER!$B$2,"dd Mmmm yyyy")</f>
        <v>30 April 2024</v>
      </c>
      <c r="G78" t="e">
        <f t="shared" si="5"/>
        <v>#VALUE!</v>
      </c>
      <c r="H78">
        <f>Nominatif!B83</f>
        <v>0</v>
      </c>
      <c r="I78">
        <f>Nominatif!C83</f>
        <v>0</v>
      </c>
      <c r="J78" t="str">
        <f>IF(Nominatif!S83="","Pesawat","Kendaraan Umum")</f>
        <v>Pesawat</v>
      </c>
      <c r="K78">
        <f>Nominatif!D83</f>
        <v>0</v>
      </c>
      <c r="L78">
        <f>Nominatif!E83</f>
        <v>0</v>
      </c>
      <c r="M78" s="5" t="str">
        <f>TEXT(Nominatif!H83,"Rp#.##")</f>
        <v>Rp</v>
      </c>
      <c r="N78">
        <f>Nominatif!K83</f>
        <v>0</v>
      </c>
      <c r="O78" s="5" t="str">
        <f>TEXT(Nominatif!L83,"Rp#.##")</f>
        <v>Rp</v>
      </c>
      <c r="P78" s="5" t="str">
        <f>TEXT(Nominatif!M83,"Rp#.##")</f>
        <v>Rp</v>
      </c>
      <c r="Q78" s="5">
        <f>Nominatif!N83</f>
        <v>0</v>
      </c>
      <c r="R78" s="5" t="str">
        <f>TEXT(Nominatif!O83,"Rp#.##")</f>
        <v>Rp</v>
      </c>
      <c r="S78" s="5" t="str">
        <f>TEXT(Nominatif!P83,"Rp#.##")</f>
        <v>Rp</v>
      </c>
      <c r="T78" s="5" t="str">
        <f>TEXT(Nominatif!I83,"Rp#.##")</f>
        <v>Rp</v>
      </c>
      <c r="U78" t="str">
        <f>TEXT(Nominatif!J83,"Rp#.##")</f>
        <v>Rp</v>
      </c>
      <c r="V78" t="str">
        <f>MASTER!$B$3</f>
        <v>0926/I3/BS.00.01/2024</v>
      </c>
      <c r="W78" s="6" t="str">
        <f>TEXT(Nominatif!F83,"dd Mmmm yyyy")</f>
        <v>00 Januari 1900</v>
      </c>
      <c r="X78" t="str">
        <f>MASTER!$B$5</f>
        <v>Akik Takjudin</v>
      </c>
      <c r="Y78" t="str">
        <f>MASTER!$B$7</f>
        <v>197507122006041001</v>
      </c>
      <c r="Z78" t="e">
        <f>"Melaksanakan "&amp;Nominatif!$A$2&amp;" pada tanggal "&amp;D78&amp;" di "&amp;Nominatif!$A$3</f>
        <v>#VALUE!</v>
      </c>
      <c r="AA78" s="6" t="str">
        <f>TEXT(Nominatif!F83,"dd Mmmm yyyy")</f>
        <v>00 Januari 1900</v>
      </c>
      <c r="AB78" s="6" t="str">
        <f>TEXT(Nominatif!G83,"dd Mmmm yyyy")</f>
        <v>00 Januari 1900</v>
      </c>
      <c r="AC78" t="str">
        <f>MASTER!$B$4</f>
        <v>perjalanan dinas</v>
      </c>
      <c r="AD78" t="str">
        <f t="shared" si="7"/>
        <v>Angkutan Udara</v>
      </c>
      <c r="AE78" t="str">
        <f>_xlfn.IFNA(_xlfn.XLOOKUP(H78,Pegawai!B:B,Pegawai!E:E),"")</f>
        <v/>
      </c>
      <c r="AF78" t="str">
        <f>_xlfn.IFNA(_xlfn.XLOOKUP(H78,Pegawai!B:B,Pegawai!C:C),"")</f>
        <v/>
      </c>
      <c r="AG78" t="str">
        <f>_xlfn.IFNA(_xlfn.XLOOKUP(H78,Pegawai!B:B,Pegawai!D:D),"")</f>
        <v/>
      </c>
      <c r="AH78" t="str">
        <f>Nominatif!$A$2</f>
        <v>Kegiatan Uji Tampilan Laman UKBI</v>
      </c>
      <c r="AI78" t="str">
        <f t="shared" si="8"/>
        <v>00 Januari 1900--00 Januari 1900</v>
      </c>
      <c r="AJ78" t="str">
        <f>Nominatif!$A$3</f>
        <v>Swiss-Belinn Manyar Surabaya, Jalan Manyar Kertoarjo No. 100, Manyar Sabrangan, Mulyorejo, Kota Surabaya, Jawa Timur</v>
      </c>
    </row>
    <row r="79" spans="1:36" ht="15" customHeight="1">
      <c r="A79" t="str">
        <f>Nominatif!$Q$4</f>
        <v>2022.QDC.002/051.A/524111</v>
      </c>
      <c r="B79" s="5" t="str">
        <f>TEXT(Nominatif!Q84,"Rp#.##")</f>
        <v>Rp</v>
      </c>
      <c r="C79" s="24" t="e">
        <f>MASTER!$B$6&amp;" "&amp;D79&amp;" di "&amp;Nominatif!$A$3&amp;" "&amp;MASTER!$B$8</f>
        <v>#VALUE!</v>
      </c>
      <c r="D79" t="e">
        <f t="shared" si="6"/>
        <v>#VALUE!</v>
      </c>
      <c r="E79" t="str">
        <f>MASTER!$B$1</f>
        <v>0933/I3/BS.00.01/2024</v>
      </c>
      <c r="F79" t="str">
        <f>TEXT(MASTER!$B$2,"dd Mmmm yyyy")</f>
        <v>30 April 2024</v>
      </c>
      <c r="G79" t="e">
        <f t="shared" si="5"/>
        <v>#VALUE!</v>
      </c>
      <c r="H79">
        <f>Nominatif!B84</f>
        <v>0</v>
      </c>
      <c r="I79">
        <f>Nominatif!C84</f>
        <v>0</v>
      </c>
      <c r="J79" t="str">
        <f>IF(Nominatif!S84="","Pesawat","Kendaraan Umum")</f>
        <v>Pesawat</v>
      </c>
      <c r="K79">
        <f>Nominatif!D84</f>
        <v>0</v>
      </c>
      <c r="L79">
        <f>Nominatif!E84</f>
        <v>0</v>
      </c>
      <c r="M79" s="5" t="str">
        <f>TEXT(Nominatif!H84,"Rp#.##")</f>
        <v>Rp</v>
      </c>
      <c r="N79">
        <f>Nominatif!K84</f>
        <v>0</v>
      </c>
      <c r="O79" s="5" t="str">
        <f>TEXT(Nominatif!L84,"Rp#.##")</f>
        <v>Rp</v>
      </c>
      <c r="P79" s="5" t="str">
        <f>TEXT(Nominatif!M84,"Rp#.##")</f>
        <v>Rp</v>
      </c>
      <c r="Q79" s="5">
        <f>Nominatif!N84</f>
        <v>0</v>
      </c>
      <c r="R79" s="5" t="str">
        <f>TEXT(Nominatif!O84,"Rp#.##")</f>
        <v>Rp</v>
      </c>
      <c r="S79" s="5" t="str">
        <f>TEXT(Nominatif!P84,"Rp#.##")</f>
        <v>Rp</v>
      </c>
      <c r="T79" s="5" t="str">
        <f>TEXT(Nominatif!I84,"Rp#.##")</f>
        <v>Rp</v>
      </c>
      <c r="U79" t="str">
        <f>TEXT(Nominatif!J84,"Rp#.##")</f>
        <v>Rp</v>
      </c>
      <c r="V79" t="str">
        <f>MASTER!$B$3</f>
        <v>0926/I3/BS.00.01/2024</v>
      </c>
      <c r="W79" s="6" t="str">
        <f>TEXT(Nominatif!F84,"dd Mmmm yyyy")</f>
        <v>00 Januari 1900</v>
      </c>
      <c r="X79" t="str">
        <f>MASTER!$B$5</f>
        <v>Akik Takjudin</v>
      </c>
      <c r="Y79" t="str">
        <f>MASTER!$B$7</f>
        <v>197507122006041001</v>
      </c>
      <c r="Z79" t="e">
        <f>"Melaksanakan "&amp;Nominatif!$A$2&amp;" pada tanggal "&amp;D79&amp;" di "&amp;Nominatif!$A$3</f>
        <v>#VALUE!</v>
      </c>
      <c r="AA79" s="6" t="str">
        <f>TEXT(Nominatif!F84,"dd Mmmm yyyy")</f>
        <v>00 Januari 1900</v>
      </c>
      <c r="AB79" s="6" t="str">
        <f>TEXT(Nominatif!G84,"dd Mmmm yyyy")</f>
        <v>00 Januari 1900</v>
      </c>
      <c r="AC79" t="str">
        <f>MASTER!$B$4</f>
        <v>perjalanan dinas</v>
      </c>
      <c r="AD79" t="str">
        <f t="shared" si="7"/>
        <v>Angkutan Udara</v>
      </c>
      <c r="AE79" t="str">
        <f>_xlfn.IFNA(_xlfn.XLOOKUP(H79,Pegawai!B:B,Pegawai!E:E),"")</f>
        <v/>
      </c>
      <c r="AF79" t="str">
        <f>_xlfn.IFNA(_xlfn.XLOOKUP(H79,Pegawai!B:B,Pegawai!C:C),"")</f>
        <v/>
      </c>
      <c r="AG79" t="str">
        <f>_xlfn.IFNA(_xlfn.XLOOKUP(H79,Pegawai!B:B,Pegawai!D:D),"")</f>
        <v/>
      </c>
      <c r="AH79" t="str">
        <f>Nominatif!$A$2</f>
        <v>Kegiatan Uji Tampilan Laman UKBI</v>
      </c>
      <c r="AI79" t="str">
        <f t="shared" si="8"/>
        <v>00 Januari 1900--00 Januari 1900</v>
      </c>
      <c r="AJ79" t="str">
        <f>Nominatif!$A$3</f>
        <v>Swiss-Belinn Manyar Surabaya, Jalan Manyar Kertoarjo No. 100, Manyar Sabrangan, Mulyorejo, Kota Surabaya, Jawa Timur</v>
      </c>
    </row>
    <row r="80" spans="1:36" ht="15" customHeight="1">
      <c r="A80" t="str">
        <f>Nominatif!$Q$4</f>
        <v>2022.QDC.002/051.A/524111</v>
      </c>
      <c r="B80" s="5" t="str">
        <f>TEXT(Nominatif!Q85,"Rp#.##")</f>
        <v>Rp</v>
      </c>
      <c r="C80" s="24" t="e">
        <f>MASTER!$B$6&amp;" "&amp;D80&amp;" di "&amp;Nominatif!$A$3&amp;" "&amp;MASTER!$B$8</f>
        <v>#VALUE!</v>
      </c>
      <c r="D80" t="e">
        <f t="shared" si="6"/>
        <v>#VALUE!</v>
      </c>
      <c r="E80" t="str">
        <f>MASTER!$B$1</f>
        <v>0933/I3/BS.00.01/2024</v>
      </c>
      <c r="F80" t="str">
        <f>TEXT(MASTER!$B$2,"dd Mmmm yyyy")</f>
        <v>30 April 2024</v>
      </c>
      <c r="G80" t="e">
        <f t="shared" si="5"/>
        <v>#VALUE!</v>
      </c>
      <c r="H80">
        <f>Nominatif!B85</f>
        <v>0</v>
      </c>
      <c r="I80">
        <f>Nominatif!C85</f>
        <v>0</v>
      </c>
      <c r="J80" t="str">
        <f>IF(Nominatif!S85="","Pesawat","Kendaraan Umum")</f>
        <v>Pesawat</v>
      </c>
      <c r="K80">
        <f>Nominatif!D85</f>
        <v>0</v>
      </c>
      <c r="L80">
        <f>Nominatif!E85</f>
        <v>0</v>
      </c>
      <c r="M80" s="5" t="str">
        <f>TEXT(Nominatif!H85,"Rp#.##")</f>
        <v>Rp</v>
      </c>
      <c r="N80">
        <f>Nominatif!K85</f>
        <v>0</v>
      </c>
      <c r="O80" s="5" t="str">
        <f>TEXT(Nominatif!L85,"Rp#.##")</f>
        <v>Rp</v>
      </c>
      <c r="P80" s="5" t="str">
        <f>TEXT(Nominatif!M85,"Rp#.##")</f>
        <v>Rp</v>
      </c>
      <c r="Q80" s="5">
        <f>Nominatif!N85</f>
        <v>0</v>
      </c>
      <c r="R80" s="5" t="str">
        <f>TEXT(Nominatif!O85,"Rp#.##")</f>
        <v>Rp</v>
      </c>
      <c r="S80" s="5" t="str">
        <f>TEXT(Nominatif!P85,"Rp#.##")</f>
        <v>Rp</v>
      </c>
      <c r="T80" s="5" t="str">
        <f>TEXT(Nominatif!I85,"Rp#.##")</f>
        <v>Rp</v>
      </c>
      <c r="U80" t="str">
        <f>TEXT(Nominatif!J85,"Rp#.##")</f>
        <v>Rp</v>
      </c>
      <c r="V80" t="str">
        <f>MASTER!$B$3</f>
        <v>0926/I3/BS.00.01/2024</v>
      </c>
      <c r="W80" s="6" t="str">
        <f>TEXT(Nominatif!F85,"dd Mmmm yyyy")</f>
        <v>00 Januari 1900</v>
      </c>
      <c r="X80" t="str">
        <f>MASTER!$B$5</f>
        <v>Akik Takjudin</v>
      </c>
      <c r="Y80" t="str">
        <f>MASTER!$B$7</f>
        <v>197507122006041001</v>
      </c>
      <c r="Z80" t="e">
        <f>"Melaksanakan "&amp;Nominatif!$A$2&amp;" pada tanggal "&amp;D80&amp;" di "&amp;Nominatif!$A$3</f>
        <v>#VALUE!</v>
      </c>
      <c r="AA80" s="6" t="str">
        <f>TEXT(Nominatif!F85,"dd Mmmm yyyy")</f>
        <v>00 Januari 1900</v>
      </c>
      <c r="AB80" s="6" t="str">
        <f>TEXT(Nominatif!G85,"dd Mmmm yyyy")</f>
        <v>00 Januari 1900</v>
      </c>
      <c r="AC80" t="str">
        <f>MASTER!$B$4</f>
        <v>perjalanan dinas</v>
      </c>
      <c r="AD80" t="str">
        <f t="shared" si="7"/>
        <v>Angkutan Udara</v>
      </c>
      <c r="AE80" t="str">
        <f>_xlfn.IFNA(_xlfn.XLOOKUP(H80,Pegawai!B:B,Pegawai!E:E),"")</f>
        <v/>
      </c>
      <c r="AF80" t="str">
        <f>_xlfn.IFNA(_xlfn.XLOOKUP(H80,Pegawai!B:B,Pegawai!C:C),"")</f>
        <v/>
      </c>
      <c r="AG80" t="str">
        <f>_xlfn.IFNA(_xlfn.XLOOKUP(H80,Pegawai!B:B,Pegawai!D:D),"")</f>
        <v/>
      </c>
      <c r="AH80" t="str">
        <f>Nominatif!$A$2</f>
        <v>Kegiatan Uji Tampilan Laman UKBI</v>
      </c>
      <c r="AI80" t="str">
        <f t="shared" si="8"/>
        <v>00 Januari 1900--00 Januari 1900</v>
      </c>
      <c r="AJ80" t="str">
        <f>Nominatif!$A$3</f>
        <v>Swiss-Belinn Manyar Surabaya, Jalan Manyar Kertoarjo No. 100, Manyar Sabrangan, Mulyorejo, Kota Surabaya, Jawa Timur</v>
      </c>
    </row>
    <row r="81" spans="1:36" ht="15" customHeight="1">
      <c r="A81" t="str">
        <f>Nominatif!$Q$4</f>
        <v>2022.QDC.002/051.A/524111</v>
      </c>
      <c r="B81" s="5" t="str">
        <f>TEXT(Nominatif!Q86,"Rp#.##")</f>
        <v>Rp</v>
      </c>
      <c r="C81" s="24" t="e">
        <f>MASTER!$B$6&amp;" "&amp;D81&amp;" di "&amp;Nominatif!$A$3&amp;" "&amp;MASTER!$B$8</f>
        <v>#VALUE!</v>
      </c>
      <c r="D81" t="e">
        <f t="shared" si="6"/>
        <v>#VALUE!</v>
      </c>
      <c r="E81" t="str">
        <f>MASTER!$B$1</f>
        <v>0933/I3/BS.00.01/2024</v>
      </c>
      <c r="F81" t="str">
        <f>TEXT(MASTER!$B$2,"dd Mmmm yyyy")</f>
        <v>30 April 2024</v>
      </c>
      <c r="G81" t="e">
        <f t="shared" si="5"/>
        <v>#VALUE!</v>
      </c>
      <c r="H81">
        <f>Nominatif!B86</f>
        <v>0</v>
      </c>
      <c r="I81">
        <f>Nominatif!C86</f>
        <v>0</v>
      </c>
      <c r="J81" t="str">
        <f>IF(Nominatif!S86="","Pesawat","Kendaraan Umum")</f>
        <v>Pesawat</v>
      </c>
      <c r="K81">
        <f>Nominatif!D86</f>
        <v>0</v>
      </c>
      <c r="L81">
        <f>Nominatif!E86</f>
        <v>0</v>
      </c>
      <c r="M81" s="5" t="str">
        <f>TEXT(Nominatif!H86,"Rp#.##")</f>
        <v>Rp</v>
      </c>
      <c r="N81">
        <f>Nominatif!K86</f>
        <v>0</v>
      </c>
      <c r="O81" s="5" t="str">
        <f>TEXT(Nominatif!L86,"Rp#.##")</f>
        <v>Rp</v>
      </c>
      <c r="P81" s="5" t="str">
        <f>TEXT(Nominatif!M86,"Rp#.##")</f>
        <v>Rp</v>
      </c>
      <c r="Q81" s="5">
        <f>Nominatif!N86</f>
        <v>0</v>
      </c>
      <c r="R81" s="5" t="str">
        <f>TEXT(Nominatif!O86,"Rp#.##")</f>
        <v>Rp</v>
      </c>
      <c r="S81" s="5" t="str">
        <f>TEXT(Nominatif!P86,"Rp#.##")</f>
        <v>Rp</v>
      </c>
      <c r="T81" s="5" t="str">
        <f>TEXT(Nominatif!I86,"Rp#.##")</f>
        <v>Rp</v>
      </c>
      <c r="U81" t="str">
        <f>TEXT(Nominatif!J86,"Rp#.##")</f>
        <v>Rp</v>
      </c>
      <c r="V81" t="str">
        <f>MASTER!$B$3</f>
        <v>0926/I3/BS.00.01/2024</v>
      </c>
      <c r="W81" s="6" t="str">
        <f>TEXT(Nominatif!F86,"dd Mmmm yyyy")</f>
        <v>00 Januari 1900</v>
      </c>
      <c r="X81" t="str">
        <f>MASTER!$B$5</f>
        <v>Akik Takjudin</v>
      </c>
      <c r="Y81" t="str">
        <f>MASTER!$B$7</f>
        <v>197507122006041001</v>
      </c>
      <c r="Z81" t="e">
        <f>"Melaksanakan "&amp;Nominatif!$A$2&amp;" pada tanggal "&amp;D81&amp;" di "&amp;Nominatif!$A$3</f>
        <v>#VALUE!</v>
      </c>
      <c r="AA81" s="6" t="str">
        <f>TEXT(Nominatif!F86,"dd Mmmm yyyy")</f>
        <v>00 Januari 1900</v>
      </c>
      <c r="AB81" s="6" t="str">
        <f>TEXT(Nominatif!G86,"dd Mmmm yyyy")</f>
        <v>00 Januari 1900</v>
      </c>
      <c r="AC81" t="str">
        <f>MASTER!$B$4</f>
        <v>perjalanan dinas</v>
      </c>
      <c r="AD81" t="str">
        <f t="shared" si="7"/>
        <v>Angkutan Udara</v>
      </c>
      <c r="AE81" t="str">
        <f>_xlfn.IFNA(_xlfn.XLOOKUP(H81,Pegawai!B:B,Pegawai!E:E),"")</f>
        <v/>
      </c>
      <c r="AF81" t="str">
        <f>_xlfn.IFNA(_xlfn.XLOOKUP(H81,Pegawai!B:B,Pegawai!C:C),"")</f>
        <v/>
      </c>
      <c r="AG81" t="str">
        <f>_xlfn.IFNA(_xlfn.XLOOKUP(H81,Pegawai!B:B,Pegawai!D:D),"")</f>
        <v/>
      </c>
      <c r="AH81" t="str">
        <f>Nominatif!$A$2</f>
        <v>Kegiatan Uji Tampilan Laman UKBI</v>
      </c>
      <c r="AI81" t="str">
        <f t="shared" si="8"/>
        <v>00 Januari 1900--00 Januari 1900</v>
      </c>
      <c r="AJ81" t="str">
        <f>Nominatif!$A$3</f>
        <v>Swiss-Belinn Manyar Surabaya, Jalan Manyar Kertoarjo No. 100, Manyar Sabrangan, Mulyorejo, Kota Surabaya, Jawa Timur</v>
      </c>
    </row>
    <row r="82" spans="1:36" ht="15" customHeight="1">
      <c r="A82" t="str">
        <f>Nominatif!$Q$4</f>
        <v>2022.QDC.002/051.A/524111</v>
      </c>
      <c r="B82" s="5" t="str">
        <f>TEXT(Nominatif!Q87,"Rp#.##")</f>
        <v>Rp</v>
      </c>
      <c r="C82" s="24" t="e">
        <f>MASTER!$B$6&amp;" "&amp;D82&amp;" di "&amp;Nominatif!$A$3&amp;" "&amp;MASTER!$B$8</f>
        <v>#VALUE!</v>
      </c>
      <c r="D82" t="e">
        <f t="shared" si="6"/>
        <v>#VALUE!</v>
      </c>
      <c r="E82" t="str">
        <f>MASTER!$B$1</f>
        <v>0933/I3/BS.00.01/2024</v>
      </c>
      <c r="F82" t="str">
        <f>TEXT(MASTER!$B$2,"dd Mmmm yyyy")</f>
        <v>30 April 2024</v>
      </c>
      <c r="G82" t="e">
        <f t="shared" si="5"/>
        <v>#VALUE!</v>
      </c>
      <c r="H82">
        <f>Nominatif!B87</f>
        <v>0</v>
      </c>
      <c r="I82">
        <f>Nominatif!C87</f>
        <v>0</v>
      </c>
      <c r="J82" t="str">
        <f>IF(Nominatif!S87="","Pesawat","Kendaraan Umum")</f>
        <v>Pesawat</v>
      </c>
      <c r="K82">
        <f>Nominatif!D87</f>
        <v>0</v>
      </c>
      <c r="L82">
        <f>Nominatif!E87</f>
        <v>0</v>
      </c>
      <c r="M82" s="5" t="str">
        <f>TEXT(Nominatif!H87,"Rp#.##")</f>
        <v>Rp</v>
      </c>
      <c r="N82">
        <f>Nominatif!K87</f>
        <v>0</v>
      </c>
      <c r="O82" s="5" t="str">
        <f>TEXT(Nominatif!L87,"Rp#.##")</f>
        <v>Rp</v>
      </c>
      <c r="P82" s="5" t="str">
        <f>TEXT(Nominatif!M87,"Rp#.##")</f>
        <v>Rp</v>
      </c>
      <c r="Q82" s="5">
        <f>Nominatif!N87</f>
        <v>0</v>
      </c>
      <c r="R82" s="5" t="str">
        <f>TEXT(Nominatif!O87,"Rp#.##")</f>
        <v>Rp</v>
      </c>
      <c r="S82" s="5" t="str">
        <f>TEXT(Nominatif!P87,"Rp#.##")</f>
        <v>Rp</v>
      </c>
      <c r="T82" s="5" t="str">
        <f>TEXT(Nominatif!I87,"Rp#.##")</f>
        <v>Rp</v>
      </c>
      <c r="U82" t="str">
        <f>TEXT(Nominatif!J87,"Rp#.##")</f>
        <v>Rp</v>
      </c>
      <c r="V82" t="str">
        <f>MASTER!$B$3</f>
        <v>0926/I3/BS.00.01/2024</v>
      </c>
      <c r="W82" s="6" t="str">
        <f>TEXT(Nominatif!F87,"dd Mmmm yyyy")</f>
        <v>00 Januari 1900</v>
      </c>
      <c r="X82" t="str">
        <f>MASTER!$B$5</f>
        <v>Akik Takjudin</v>
      </c>
      <c r="Y82" t="str">
        <f>MASTER!$B$7</f>
        <v>197507122006041001</v>
      </c>
      <c r="Z82" t="e">
        <f>"Melaksanakan "&amp;Nominatif!$A$2&amp;" pada tanggal "&amp;D82&amp;" di "&amp;Nominatif!$A$3</f>
        <v>#VALUE!</v>
      </c>
      <c r="AA82" s="6" t="str">
        <f>TEXT(Nominatif!F87,"dd Mmmm yyyy")</f>
        <v>00 Januari 1900</v>
      </c>
      <c r="AB82" s="6" t="str">
        <f>TEXT(Nominatif!G87,"dd Mmmm yyyy")</f>
        <v>00 Januari 1900</v>
      </c>
      <c r="AC82" t="str">
        <f>MASTER!$B$4</f>
        <v>perjalanan dinas</v>
      </c>
      <c r="AD82" t="str">
        <f t="shared" si="7"/>
        <v>Angkutan Udara</v>
      </c>
      <c r="AE82" t="str">
        <f>_xlfn.IFNA(_xlfn.XLOOKUP(H82,Pegawai!B:B,Pegawai!E:E),"")</f>
        <v/>
      </c>
      <c r="AF82" t="str">
        <f>_xlfn.IFNA(_xlfn.XLOOKUP(H82,Pegawai!B:B,Pegawai!C:C),"")</f>
        <v/>
      </c>
      <c r="AG82" t="str">
        <f>_xlfn.IFNA(_xlfn.XLOOKUP(H82,Pegawai!B:B,Pegawai!D:D),"")</f>
        <v/>
      </c>
      <c r="AH82" t="str">
        <f>Nominatif!$A$2</f>
        <v>Kegiatan Uji Tampilan Laman UKBI</v>
      </c>
      <c r="AI82" t="str">
        <f t="shared" si="8"/>
        <v>00 Januari 1900--00 Januari 1900</v>
      </c>
      <c r="AJ82" t="str">
        <f>Nominatif!$A$3</f>
        <v>Swiss-Belinn Manyar Surabaya, Jalan Manyar Kertoarjo No. 100, Manyar Sabrangan, Mulyorejo, Kota Surabaya, Jawa Timur</v>
      </c>
    </row>
    <row r="83" spans="1:36" ht="15" customHeight="1">
      <c r="A83" t="str">
        <f>Nominatif!$Q$4</f>
        <v>2022.QDC.002/051.A/524111</v>
      </c>
      <c r="B83" s="5" t="str">
        <f>TEXT(Nominatif!Q88,"Rp#.##")</f>
        <v>Rp</v>
      </c>
      <c r="C83" s="24" t="e">
        <f>MASTER!$B$6&amp;" "&amp;D83&amp;" di "&amp;Nominatif!$A$3&amp;" "&amp;MASTER!$B$8</f>
        <v>#VALUE!</v>
      </c>
      <c r="D83" t="e">
        <f t="shared" si="6"/>
        <v>#VALUE!</v>
      </c>
      <c r="E83" t="str">
        <f>MASTER!$B$1</f>
        <v>0933/I3/BS.00.01/2024</v>
      </c>
      <c r="F83" t="str">
        <f>TEXT(MASTER!$B$2,"dd Mmmm yyyy")</f>
        <v>30 April 2024</v>
      </c>
      <c r="G83" t="e">
        <f t="shared" si="5"/>
        <v>#VALUE!</v>
      </c>
      <c r="H83">
        <f>Nominatif!B88</f>
        <v>0</v>
      </c>
      <c r="I83">
        <f>Nominatif!C88</f>
        <v>0</v>
      </c>
      <c r="J83" t="str">
        <f>IF(Nominatif!S88="","Pesawat","Kendaraan Umum")</f>
        <v>Pesawat</v>
      </c>
      <c r="K83">
        <f>Nominatif!D88</f>
        <v>0</v>
      </c>
      <c r="L83">
        <f>Nominatif!E88</f>
        <v>0</v>
      </c>
      <c r="M83" s="5" t="str">
        <f>TEXT(Nominatif!H88,"Rp#.##")</f>
        <v>Rp</v>
      </c>
      <c r="N83">
        <f>Nominatif!K88</f>
        <v>0</v>
      </c>
      <c r="O83" s="5" t="str">
        <f>TEXT(Nominatif!L88,"Rp#.##")</f>
        <v>Rp</v>
      </c>
      <c r="P83" s="5" t="str">
        <f>TEXT(Nominatif!M88,"Rp#.##")</f>
        <v>Rp</v>
      </c>
      <c r="Q83" s="5">
        <f>Nominatif!N88</f>
        <v>0</v>
      </c>
      <c r="R83" s="5" t="str">
        <f>TEXT(Nominatif!O88,"Rp#.##")</f>
        <v>Rp</v>
      </c>
      <c r="S83" s="5" t="str">
        <f>TEXT(Nominatif!P88,"Rp#.##")</f>
        <v>Rp</v>
      </c>
      <c r="T83" s="5" t="str">
        <f>TEXT(Nominatif!I88,"Rp#.##")</f>
        <v>Rp</v>
      </c>
      <c r="U83" t="str">
        <f>TEXT(Nominatif!J88,"Rp#.##")</f>
        <v>Rp</v>
      </c>
      <c r="V83" t="str">
        <f>MASTER!$B$3</f>
        <v>0926/I3/BS.00.01/2024</v>
      </c>
      <c r="W83" s="6" t="str">
        <f>TEXT(Nominatif!F88,"dd Mmmm yyyy")</f>
        <v>00 Januari 1900</v>
      </c>
      <c r="X83" t="str">
        <f>MASTER!$B$5</f>
        <v>Akik Takjudin</v>
      </c>
      <c r="Y83" t="str">
        <f>MASTER!$B$7</f>
        <v>197507122006041001</v>
      </c>
      <c r="Z83" t="e">
        <f>"Melaksanakan "&amp;Nominatif!$A$2&amp;" pada tanggal "&amp;D83&amp;" di "&amp;Nominatif!$A$3</f>
        <v>#VALUE!</v>
      </c>
      <c r="AA83" s="6" t="str">
        <f>TEXT(Nominatif!F88,"dd Mmmm yyyy")</f>
        <v>00 Januari 1900</v>
      </c>
      <c r="AB83" s="6" t="str">
        <f>TEXT(Nominatif!G88,"dd Mmmm yyyy")</f>
        <v>00 Januari 1900</v>
      </c>
      <c r="AC83" t="str">
        <f>MASTER!$B$4</f>
        <v>perjalanan dinas</v>
      </c>
      <c r="AD83" t="str">
        <f t="shared" si="7"/>
        <v>Angkutan Udara</v>
      </c>
      <c r="AE83" t="str">
        <f>_xlfn.IFNA(_xlfn.XLOOKUP(H83,Pegawai!B:B,Pegawai!E:E),"")</f>
        <v/>
      </c>
      <c r="AF83" t="str">
        <f>_xlfn.IFNA(_xlfn.XLOOKUP(H83,Pegawai!B:B,Pegawai!C:C),"")</f>
        <v/>
      </c>
      <c r="AG83" t="str">
        <f>_xlfn.IFNA(_xlfn.XLOOKUP(H83,Pegawai!B:B,Pegawai!D:D),"")</f>
        <v/>
      </c>
      <c r="AH83" t="str">
        <f>Nominatif!$A$2</f>
        <v>Kegiatan Uji Tampilan Laman UKBI</v>
      </c>
      <c r="AI83" t="str">
        <f t="shared" si="8"/>
        <v>00 Januari 1900--00 Januari 1900</v>
      </c>
      <c r="AJ83" t="str">
        <f>Nominatif!$A$3</f>
        <v>Swiss-Belinn Manyar Surabaya, Jalan Manyar Kertoarjo No. 100, Manyar Sabrangan, Mulyorejo, Kota Surabaya, Jawa Timur</v>
      </c>
    </row>
    <row r="84" spans="1:36" ht="15" customHeight="1">
      <c r="A84" t="str">
        <f>Nominatif!$Q$4</f>
        <v>2022.QDC.002/051.A/524111</v>
      </c>
      <c r="B84" s="5" t="str">
        <f>TEXT(Nominatif!Q89,"Rp#.##")</f>
        <v>Rp</v>
      </c>
      <c r="C84" s="24" t="e">
        <f>MASTER!$B$6&amp;" "&amp;D84&amp;" di "&amp;Nominatif!$A$3&amp;" "&amp;MASTER!$B$8</f>
        <v>#VALUE!</v>
      </c>
      <c r="D84" t="e">
        <f t="shared" si="6"/>
        <v>#VALUE!</v>
      </c>
      <c r="E84" t="str">
        <f>MASTER!$B$1</f>
        <v>0933/I3/BS.00.01/2024</v>
      </c>
      <c r="F84" t="str">
        <f>TEXT(MASTER!$B$2,"dd Mmmm yyyy")</f>
        <v>30 April 2024</v>
      </c>
      <c r="G84" t="e">
        <f t="shared" si="5"/>
        <v>#VALUE!</v>
      </c>
      <c r="H84">
        <f>Nominatif!B89</f>
        <v>0</v>
      </c>
      <c r="I84">
        <f>Nominatif!C89</f>
        <v>0</v>
      </c>
      <c r="J84" t="str">
        <f>IF(Nominatif!S89="","Pesawat","Kendaraan Umum")</f>
        <v>Pesawat</v>
      </c>
      <c r="K84">
        <f>Nominatif!D89</f>
        <v>0</v>
      </c>
      <c r="L84">
        <f>Nominatif!E89</f>
        <v>0</v>
      </c>
      <c r="M84" s="5" t="str">
        <f>TEXT(Nominatif!H89,"Rp#.##")</f>
        <v>Rp</v>
      </c>
      <c r="N84">
        <f>Nominatif!K89</f>
        <v>0</v>
      </c>
      <c r="O84" s="5" t="str">
        <f>TEXT(Nominatif!L89,"Rp#.##")</f>
        <v>Rp</v>
      </c>
      <c r="P84" s="5" t="str">
        <f>TEXT(Nominatif!M89,"Rp#.##")</f>
        <v>Rp</v>
      </c>
      <c r="Q84" s="5">
        <f>Nominatif!N89</f>
        <v>0</v>
      </c>
      <c r="R84" s="5" t="str">
        <f>TEXT(Nominatif!O89,"Rp#.##")</f>
        <v>Rp</v>
      </c>
      <c r="S84" s="5" t="str">
        <f>TEXT(Nominatif!P89,"Rp#.##")</f>
        <v>Rp</v>
      </c>
      <c r="T84" s="5" t="str">
        <f>TEXT(Nominatif!I89,"Rp#.##")</f>
        <v>Rp</v>
      </c>
      <c r="U84" t="str">
        <f>TEXT(Nominatif!J89,"Rp#.##")</f>
        <v>Rp</v>
      </c>
      <c r="V84" t="str">
        <f>MASTER!$B$3</f>
        <v>0926/I3/BS.00.01/2024</v>
      </c>
      <c r="W84" s="6" t="str">
        <f>TEXT(Nominatif!F89,"dd Mmmm yyyy")</f>
        <v>00 Januari 1900</v>
      </c>
      <c r="X84" t="str">
        <f>MASTER!$B$5</f>
        <v>Akik Takjudin</v>
      </c>
      <c r="Y84" t="str">
        <f>MASTER!$B$7</f>
        <v>197507122006041001</v>
      </c>
      <c r="Z84" t="e">
        <f>"Melaksanakan "&amp;Nominatif!$A$2&amp;" pada tanggal "&amp;D84&amp;" di "&amp;Nominatif!$A$3</f>
        <v>#VALUE!</v>
      </c>
      <c r="AA84" s="6" t="str">
        <f>TEXT(Nominatif!F89,"dd Mmmm yyyy")</f>
        <v>00 Januari 1900</v>
      </c>
      <c r="AB84" s="6" t="str">
        <f>TEXT(Nominatif!G89,"dd Mmmm yyyy")</f>
        <v>00 Januari 1900</v>
      </c>
      <c r="AC84" t="str">
        <f>MASTER!$B$4</f>
        <v>perjalanan dinas</v>
      </c>
      <c r="AD84" t="str">
        <f t="shared" si="7"/>
        <v>Angkutan Udara</v>
      </c>
      <c r="AE84" t="str">
        <f>_xlfn.IFNA(_xlfn.XLOOKUP(H84,Pegawai!B:B,Pegawai!E:E),"")</f>
        <v/>
      </c>
      <c r="AF84" t="str">
        <f>_xlfn.IFNA(_xlfn.XLOOKUP(H84,Pegawai!B:B,Pegawai!C:C),"")</f>
        <v/>
      </c>
      <c r="AG84" t="str">
        <f>_xlfn.IFNA(_xlfn.XLOOKUP(H84,Pegawai!B:B,Pegawai!D:D),"")</f>
        <v/>
      </c>
      <c r="AH84" t="str">
        <f>Nominatif!$A$2</f>
        <v>Kegiatan Uji Tampilan Laman UKBI</v>
      </c>
      <c r="AI84" t="str">
        <f t="shared" si="8"/>
        <v>00 Januari 1900--00 Januari 1900</v>
      </c>
      <c r="AJ84" t="str">
        <f>Nominatif!$A$3</f>
        <v>Swiss-Belinn Manyar Surabaya, Jalan Manyar Kertoarjo No. 100, Manyar Sabrangan, Mulyorejo, Kota Surabaya, Jawa Timur</v>
      </c>
    </row>
    <row r="85" spans="1:36" ht="15" customHeight="1">
      <c r="A85" t="str">
        <f>Nominatif!$Q$4</f>
        <v>2022.QDC.002/051.A/524111</v>
      </c>
      <c r="B85" s="5" t="str">
        <f>TEXT(Nominatif!Q90,"Rp#.##")</f>
        <v>Rp</v>
      </c>
      <c r="C85" s="24" t="e">
        <f>MASTER!$B$6&amp;" "&amp;D85&amp;" di "&amp;Nominatif!$A$3&amp;" "&amp;MASTER!$B$8</f>
        <v>#VALUE!</v>
      </c>
      <c r="D85" t="e">
        <f t="shared" si="6"/>
        <v>#VALUE!</v>
      </c>
      <c r="E85" t="str">
        <f>MASTER!$B$1</f>
        <v>0933/I3/BS.00.01/2024</v>
      </c>
      <c r="F85" t="str">
        <f>TEXT(MASTER!$B$2,"dd Mmmm yyyy")</f>
        <v>30 April 2024</v>
      </c>
      <c r="G85" t="e">
        <f t="shared" si="5"/>
        <v>#VALUE!</v>
      </c>
      <c r="H85">
        <f>Nominatif!B90</f>
        <v>0</v>
      </c>
      <c r="I85">
        <f>Nominatif!C90</f>
        <v>0</v>
      </c>
      <c r="J85" t="str">
        <f>IF(Nominatif!S90="","Pesawat","Kendaraan Umum")</f>
        <v>Pesawat</v>
      </c>
      <c r="K85">
        <f>Nominatif!D90</f>
        <v>0</v>
      </c>
      <c r="L85">
        <f>Nominatif!E90</f>
        <v>0</v>
      </c>
      <c r="M85" s="5" t="str">
        <f>TEXT(Nominatif!H90,"Rp#.##")</f>
        <v>Rp</v>
      </c>
      <c r="N85">
        <f>Nominatif!K90</f>
        <v>0</v>
      </c>
      <c r="O85" s="5" t="str">
        <f>TEXT(Nominatif!L90,"Rp#.##")</f>
        <v>Rp</v>
      </c>
      <c r="P85" s="5" t="str">
        <f>TEXT(Nominatif!M90,"Rp#.##")</f>
        <v>Rp</v>
      </c>
      <c r="Q85" s="5">
        <f>Nominatif!N90</f>
        <v>0</v>
      </c>
      <c r="R85" s="5" t="str">
        <f>TEXT(Nominatif!O90,"Rp#.##")</f>
        <v>Rp</v>
      </c>
      <c r="S85" s="5" t="str">
        <f>TEXT(Nominatif!P90,"Rp#.##")</f>
        <v>Rp</v>
      </c>
      <c r="T85" s="5" t="str">
        <f>TEXT(Nominatif!I90,"Rp#.##")</f>
        <v>Rp</v>
      </c>
      <c r="U85" t="str">
        <f>TEXT(Nominatif!J90,"Rp#.##")</f>
        <v>Rp</v>
      </c>
      <c r="V85" t="str">
        <f>MASTER!$B$3</f>
        <v>0926/I3/BS.00.01/2024</v>
      </c>
      <c r="W85" s="6" t="str">
        <f>TEXT(Nominatif!F90,"dd Mmmm yyyy")</f>
        <v>00 Januari 1900</v>
      </c>
      <c r="X85" t="str">
        <f>MASTER!$B$5</f>
        <v>Akik Takjudin</v>
      </c>
      <c r="Y85" t="str">
        <f>MASTER!$B$7</f>
        <v>197507122006041001</v>
      </c>
      <c r="Z85" t="e">
        <f>"Melaksanakan "&amp;Nominatif!$A$2&amp;" pada tanggal "&amp;D85&amp;" di "&amp;Nominatif!$A$3</f>
        <v>#VALUE!</v>
      </c>
      <c r="AA85" s="6" t="str">
        <f>TEXT(Nominatif!F90,"dd Mmmm yyyy")</f>
        <v>00 Januari 1900</v>
      </c>
      <c r="AB85" s="6" t="str">
        <f>TEXT(Nominatif!G90,"dd Mmmm yyyy")</f>
        <v>00 Januari 1900</v>
      </c>
      <c r="AC85" t="str">
        <f>MASTER!$B$4</f>
        <v>perjalanan dinas</v>
      </c>
      <c r="AD85" t="str">
        <f t="shared" si="7"/>
        <v>Angkutan Udara</v>
      </c>
      <c r="AE85" t="str">
        <f>_xlfn.IFNA(_xlfn.XLOOKUP(H85,Pegawai!B:B,Pegawai!E:E),"")</f>
        <v/>
      </c>
      <c r="AF85" t="str">
        <f>_xlfn.IFNA(_xlfn.XLOOKUP(H85,Pegawai!B:B,Pegawai!C:C),"")</f>
        <v/>
      </c>
      <c r="AG85" t="str">
        <f>_xlfn.IFNA(_xlfn.XLOOKUP(H85,Pegawai!B:B,Pegawai!D:D),"")</f>
        <v/>
      </c>
      <c r="AH85" t="str">
        <f>Nominatif!$A$2</f>
        <v>Kegiatan Uji Tampilan Laman UKBI</v>
      </c>
      <c r="AI85" t="str">
        <f t="shared" si="8"/>
        <v>00 Januari 1900--00 Januari 1900</v>
      </c>
      <c r="AJ85" t="str">
        <f>Nominatif!$A$3</f>
        <v>Swiss-Belinn Manyar Surabaya, Jalan Manyar Kertoarjo No. 100, Manyar Sabrangan, Mulyorejo, Kota Surabaya, Jawa Timur</v>
      </c>
    </row>
    <row r="86" spans="1:36" ht="15" customHeight="1">
      <c r="A86" t="str">
        <f>Nominatif!$Q$4</f>
        <v>2022.QDC.002/051.A/524111</v>
      </c>
      <c r="B86" s="5" t="str">
        <f>TEXT(Nominatif!Q91,"Rp#.##")</f>
        <v>Rp</v>
      </c>
      <c r="C86" s="24" t="e">
        <f>MASTER!$B$6&amp;" "&amp;D86&amp;" di "&amp;Nominatif!$A$3&amp;" "&amp;MASTER!$B$8</f>
        <v>#VALUE!</v>
      </c>
      <c r="D86" t="e">
        <f t="shared" si="6"/>
        <v>#VALUE!</v>
      </c>
      <c r="E86" t="str">
        <f>MASTER!$B$1</f>
        <v>0933/I3/BS.00.01/2024</v>
      </c>
      <c r="F86" t="str">
        <f>TEXT(MASTER!$B$2,"dd Mmmm yyyy")</f>
        <v>30 April 2024</v>
      </c>
      <c r="G86" t="e">
        <f t="shared" si="5"/>
        <v>#VALUE!</v>
      </c>
      <c r="H86">
        <f>Nominatif!B91</f>
        <v>0</v>
      </c>
      <c r="I86">
        <f>Nominatif!C91</f>
        <v>0</v>
      </c>
      <c r="J86" t="str">
        <f>IF(Nominatif!S91="","Pesawat","Kendaraan Umum")</f>
        <v>Pesawat</v>
      </c>
      <c r="K86">
        <f>Nominatif!D91</f>
        <v>0</v>
      </c>
      <c r="L86">
        <f>Nominatif!E91</f>
        <v>0</v>
      </c>
      <c r="M86" s="5" t="str">
        <f>TEXT(Nominatif!H91,"Rp#.##")</f>
        <v>Rp</v>
      </c>
      <c r="N86">
        <f>Nominatif!K91</f>
        <v>0</v>
      </c>
      <c r="O86" s="5" t="str">
        <f>TEXT(Nominatif!L91,"Rp#.##")</f>
        <v>Rp</v>
      </c>
      <c r="P86" s="5" t="str">
        <f>TEXT(Nominatif!M91,"Rp#.##")</f>
        <v>Rp</v>
      </c>
      <c r="Q86" s="5">
        <f>Nominatif!N91</f>
        <v>0</v>
      </c>
      <c r="R86" s="5" t="str">
        <f>TEXT(Nominatif!O91,"Rp#.##")</f>
        <v>Rp</v>
      </c>
      <c r="S86" s="5" t="str">
        <f>TEXT(Nominatif!P91,"Rp#.##")</f>
        <v>Rp</v>
      </c>
      <c r="T86" s="5" t="str">
        <f>TEXT(Nominatif!I91,"Rp#.##")</f>
        <v>Rp</v>
      </c>
      <c r="U86" t="str">
        <f>TEXT(Nominatif!J91,"Rp#.##")</f>
        <v>Rp</v>
      </c>
      <c r="V86" t="str">
        <f>MASTER!$B$3</f>
        <v>0926/I3/BS.00.01/2024</v>
      </c>
      <c r="W86" s="6" t="str">
        <f>TEXT(Nominatif!F91,"dd Mmmm yyyy")</f>
        <v>00 Januari 1900</v>
      </c>
      <c r="X86" t="str">
        <f>MASTER!$B$5</f>
        <v>Akik Takjudin</v>
      </c>
      <c r="Y86" t="str">
        <f>MASTER!$B$7</f>
        <v>197507122006041001</v>
      </c>
      <c r="Z86" t="e">
        <f>"Melaksanakan "&amp;Nominatif!$A$2&amp;" pada tanggal "&amp;D86&amp;" di "&amp;Nominatif!$A$3</f>
        <v>#VALUE!</v>
      </c>
      <c r="AA86" s="6" t="str">
        <f>TEXT(Nominatif!F91,"dd Mmmm yyyy")</f>
        <v>00 Januari 1900</v>
      </c>
      <c r="AB86" s="6" t="str">
        <f>TEXT(Nominatif!G91,"dd Mmmm yyyy")</f>
        <v>00 Januari 1900</v>
      </c>
      <c r="AC86" t="str">
        <f>MASTER!$B$4</f>
        <v>perjalanan dinas</v>
      </c>
      <c r="AD86" t="str">
        <f t="shared" si="7"/>
        <v>Angkutan Udara</v>
      </c>
      <c r="AE86" t="str">
        <f>_xlfn.IFNA(_xlfn.XLOOKUP(H86,Pegawai!B:B,Pegawai!E:E),"")</f>
        <v/>
      </c>
      <c r="AF86" t="str">
        <f>_xlfn.IFNA(_xlfn.XLOOKUP(H86,Pegawai!B:B,Pegawai!C:C),"")</f>
        <v/>
      </c>
      <c r="AG86" t="str">
        <f>_xlfn.IFNA(_xlfn.XLOOKUP(H86,Pegawai!B:B,Pegawai!D:D),"")</f>
        <v/>
      </c>
      <c r="AH86" t="str">
        <f>Nominatif!$A$2</f>
        <v>Kegiatan Uji Tampilan Laman UKBI</v>
      </c>
      <c r="AI86" t="str">
        <f t="shared" si="8"/>
        <v>00 Januari 1900--00 Januari 1900</v>
      </c>
      <c r="AJ86" t="str">
        <f>Nominatif!$A$3</f>
        <v>Swiss-Belinn Manyar Surabaya, Jalan Manyar Kertoarjo No. 100, Manyar Sabrangan, Mulyorejo, Kota Surabaya, Jawa Timur</v>
      </c>
    </row>
    <row r="87" spans="1:36" ht="15" customHeight="1">
      <c r="A87" t="str">
        <f>Nominatif!$Q$4</f>
        <v>2022.QDC.002/051.A/524111</v>
      </c>
      <c r="B87" s="5" t="str">
        <f>TEXT(Nominatif!Q92,"Rp#.##")</f>
        <v>Rp</v>
      </c>
      <c r="C87" s="24" t="e">
        <f>MASTER!$B$6&amp;" "&amp;D87&amp;" di "&amp;Nominatif!$A$3&amp;" "&amp;MASTER!$B$8</f>
        <v>#VALUE!</v>
      </c>
      <c r="D87" t="e">
        <f t="shared" si="6"/>
        <v>#VALUE!</v>
      </c>
      <c r="E87" t="str">
        <f>MASTER!$B$1</f>
        <v>0933/I3/BS.00.01/2024</v>
      </c>
      <c r="F87" t="str">
        <f>TEXT(MASTER!$B$2,"dd Mmmm yyyy")</f>
        <v>30 April 2024</v>
      </c>
      <c r="G87" t="e">
        <f t="shared" si="5"/>
        <v>#VALUE!</v>
      </c>
      <c r="H87">
        <f>Nominatif!B92</f>
        <v>0</v>
      </c>
      <c r="I87">
        <f>Nominatif!C92</f>
        <v>0</v>
      </c>
      <c r="J87" t="str">
        <f>IF(Nominatif!S92="","Pesawat","Kendaraan Umum")</f>
        <v>Pesawat</v>
      </c>
      <c r="K87">
        <f>Nominatif!D92</f>
        <v>0</v>
      </c>
      <c r="L87">
        <f>Nominatif!E92</f>
        <v>0</v>
      </c>
      <c r="M87" s="5" t="str">
        <f>TEXT(Nominatif!H92,"Rp#.##")</f>
        <v>Rp</v>
      </c>
      <c r="N87">
        <f>Nominatif!K92</f>
        <v>0</v>
      </c>
      <c r="O87" s="5" t="str">
        <f>TEXT(Nominatif!L92,"Rp#.##")</f>
        <v>Rp</v>
      </c>
      <c r="P87" s="5" t="str">
        <f>TEXT(Nominatif!M92,"Rp#.##")</f>
        <v>Rp</v>
      </c>
      <c r="Q87" s="5">
        <f>Nominatif!N92</f>
        <v>0</v>
      </c>
      <c r="R87" s="5" t="str">
        <f>TEXT(Nominatif!O92,"Rp#.##")</f>
        <v>Rp</v>
      </c>
      <c r="S87" s="5" t="str">
        <f>TEXT(Nominatif!P92,"Rp#.##")</f>
        <v>Rp</v>
      </c>
      <c r="T87" s="5" t="str">
        <f>TEXT(Nominatif!I92,"Rp#.##")</f>
        <v>Rp</v>
      </c>
      <c r="U87" t="str">
        <f>TEXT(Nominatif!J92,"Rp#.##")</f>
        <v>Rp</v>
      </c>
      <c r="V87" t="str">
        <f>MASTER!$B$3</f>
        <v>0926/I3/BS.00.01/2024</v>
      </c>
      <c r="W87" s="6" t="str">
        <f>TEXT(Nominatif!F92,"dd Mmmm yyyy")</f>
        <v>00 Januari 1900</v>
      </c>
      <c r="X87" t="str">
        <f>MASTER!$B$5</f>
        <v>Akik Takjudin</v>
      </c>
      <c r="Y87" t="str">
        <f>MASTER!$B$7</f>
        <v>197507122006041001</v>
      </c>
      <c r="Z87" t="e">
        <f>"Melaksanakan "&amp;Nominatif!$A$2&amp;" pada tanggal "&amp;D87&amp;" di "&amp;Nominatif!$A$3</f>
        <v>#VALUE!</v>
      </c>
      <c r="AA87" s="6" t="str">
        <f>TEXT(Nominatif!F92,"dd Mmmm yyyy")</f>
        <v>00 Januari 1900</v>
      </c>
      <c r="AB87" s="6" t="str">
        <f>TEXT(Nominatif!G92,"dd Mmmm yyyy")</f>
        <v>00 Januari 1900</v>
      </c>
      <c r="AC87" t="str">
        <f>MASTER!$B$4</f>
        <v>perjalanan dinas</v>
      </c>
      <c r="AD87" t="str">
        <f t="shared" si="7"/>
        <v>Angkutan Udara</v>
      </c>
      <c r="AE87" t="str">
        <f>_xlfn.IFNA(_xlfn.XLOOKUP(H87,Pegawai!B:B,Pegawai!E:E),"")</f>
        <v/>
      </c>
      <c r="AF87" t="str">
        <f>_xlfn.IFNA(_xlfn.XLOOKUP(H87,Pegawai!B:B,Pegawai!C:C),"")</f>
        <v/>
      </c>
      <c r="AG87" t="str">
        <f>_xlfn.IFNA(_xlfn.XLOOKUP(H87,Pegawai!B:B,Pegawai!D:D),"")</f>
        <v/>
      </c>
      <c r="AH87" t="str">
        <f>Nominatif!$A$2</f>
        <v>Kegiatan Uji Tampilan Laman UKBI</v>
      </c>
      <c r="AI87" t="str">
        <f t="shared" si="8"/>
        <v>00 Januari 1900--00 Januari 1900</v>
      </c>
      <c r="AJ87" t="str">
        <f>Nominatif!$A$3</f>
        <v>Swiss-Belinn Manyar Surabaya, Jalan Manyar Kertoarjo No. 100, Manyar Sabrangan, Mulyorejo, Kota Surabaya, Jawa Timur</v>
      </c>
    </row>
    <row r="88" spans="1:36" ht="15" customHeight="1">
      <c r="A88" t="str">
        <f>Nominatif!$Q$4</f>
        <v>2022.QDC.002/051.A/524111</v>
      </c>
      <c r="B88" s="5" t="str">
        <f>TEXT(Nominatif!Q93,"Rp#.##")</f>
        <v>Rp</v>
      </c>
      <c r="C88" s="24" t="e">
        <f>MASTER!$B$6&amp;" "&amp;D88&amp;" di "&amp;Nominatif!$A$3&amp;" "&amp;MASTER!$B$8</f>
        <v>#VALUE!</v>
      </c>
      <c r="D88" t="e">
        <f t="shared" si="6"/>
        <v>#VALUE!</v>
      </c>
      <c r="E88" t="str">
        <f>MASTER!$B$1</f>
        <v>0933/I3/BS.00.01/2024</v>
      </c>
      <c r="F88" t="str">
        <f>TEXT(MASTER!$B$2,"dd Mmmm yyyy")</f>
        <v>30 April 2024</v>
      </c>
      <c r="G88" t="e">
        <f t="shared" si="5"/>
        <v>#VALUE!</v>
      </c>
      <c r="H88">
        <f>Nominatif!B93</f>
        <v>0</v>
      </c>
      <c r="I88">
        <f>Nominatif!C93</f>
        <v>0</v>
      </c>
      <c r="J88" t="str">
        <f>IF(Nominatif!S93="","Pesawat","Kendaraan Umum")</f>
        <v>Pesawat</v>
      </c>
      <c r="K88">
        <f>Nominatif!D93</f>
        <v>0</v>
      </c>
      <c r="L88">
        <f>Nominatif!E93</f>
        <v>0</v>
      </c>
      <c r="M88" s="5" t="str">
        <f>TEXT(Nominatif!H93,"Rp#.##")</f>
        <v>Rp</v>
      </c>
      <c r="N88">
        <f>Nominatif!K93</f>
        <v>0</v>
      </c>
      <c r="O88" s="5" t="str">
        <f>TEXT(Nominatif!L93,"Rp#.##")</f>
        <v>Rp</v>
      </c>
      <c r="P88" s="5" t="str">
        <f>TEXT(Nominatif!M93,"Rp#.##")</f>
        <v>Rp</v>
      </c>
      <c r="Q88" s="5">
        <f>Nominatif!N93</f>
        <v>0</v>
      </c>
      <c r="R88" s="5" t="str">
        <f>TEXT(Nominatif!O93,"Rp#.##")</f>
        <v>Rp</v>
      </c>
      <c r="S88" s="5" t="str">
        <f>TEXT(Nominatif!P93,"Rp#.##")</f>
        <v>Rp</v>
      </c>
      <c r="T88" s="5" t="str">
        <f>TEXT(Nominatif!I93,"Rp#.##")</f>
        <v>Rp</v>
      </c>
      <c r="U88" t="str">
        <f>TEXT(Nominatif!J93,"Rp#.##")</f>
        <v>Rp</v>
      </c>
      <c r="V88" t="str">
        <f>MASTER!$B$3</f>
        <v>0926/I3/BS.00.01/2024</v>
      </c>
      <c r="W88" s="6" t="str">
        <f>TEXT(Nominatif!F93,"dd Mmmm yyyy")</f>
        <v>00 Januari 1900</v>
      </c>
      <c r="X88" t="str">
        <f>MASTER!$B$5</f>
        <v>Akik Takjudin</v>
      </c>
      <c r="Y88" t="str">
        <f>MASTER!$B$7</f>
        <v>197507122006041001</v>
      </c>
      <c r="Z88" t="e">
        <f>"Melaksanakan "&amp;Nominatif!$A$2&amp;" pada tanggal "&amp;D88&amp;" di "&amp;Nominatif!$A$3</f>
        <v>#VALUE!</v>
      </c>
      <c r="AA88" s="6" t="str">
        <f>TEXT(Nominatif!F93,"dd Mmmm yyyy")</f>
        <v>00 Januari 1900</v>
      </c>
      <c r="AB88" s="6" t="str">
        <f>TEXT(Nominatif!G93,"dd Mmmm yyyy")</f>
        <v>00 Januari 1900</v>
      </c>
      <c r="AC88" t="str">
        <f>MASTER!$B$4</f>
        <v>perjalanan dinas</v>
      </c>
      <c r="AD88" t="str">
        <f t="shared" si="7"/>
        <v>Angkutan Udara</v>
      </c>
      <c r="AE88" t="str">
        <f>_xlfn.IFNA(_xlfn.XLOOKUP(H88,Pegawai!B:B,Pegawai!E:E),"")</f>
        <v/>
      </c>
      <c r="AF88" t="str">
        <f>_xlfn.IFNA(_xlfn.XLOOKUP(H88,Pegawai!B:B,Pegawai!C:C),"")</f>
        <v/>
      </c>
      <c r="AG88" t="str">
        <f>_xlfn.IFNA(_xlfn.XLOOKUP(H88,Pegawai!B:B,Pegawai!D:D),"")</f>
        <v/>
      </c>
      <c r="AH88" t="str">
        <f>Nominatif!$A$2</f>
        <v>Kegiatan Uji Tampilan Laman UKBI</v>
      </c>
      <c r="AI88" t="str">
        <f t="shared" si="8"/>
        <v>00 Januari 1900--00 Januari 1900</v>
      </c>
      <c r="AJ88" t="str">
        <f>Nominatif!$A$3</f>
        <v>Swiss-Belinn Manyar Surabaya, Jalan Manyar Kertoarjo No. 100, Manyar Sabrangan, Mulyorejo, Kota Surabaya, Jawa Timur</v>
      </c>
    </row>
    <row r="89" spans="1:36" ht="15" customHeight="1">
      <c r="A89" t="str">
        <f>Nominatif!$Q$4</f>
        <v>2022.QDC.002/051.A/524111</v>
      </c>
      <c r="B89" s="5" t="str">
        <f>TEXT(Nominatif!Q94,"Rp#.##")</f>
        <v>Rp</v>
      </c>
      <c r="C89" s="24" t="e">
        <f>MASTER!$B$6&amp;" "&amp;D89&amp;" di "&amp;Nominatif!$A$3&amp;" "&amp;MASTER!$B$8</f>
        <v>#VALUE!</v>
      </c>
      <c r="D89" t="e">
        <f t="shared" si="6"/>
        <v>#VALUE!</v>
      </c>
      <c r="E89" t="str">
        <f>MASTER!$B$1</f>
        <v>0933/I3/BS.00.01/2024</v>
      </c>
      <c r="F89" t="str">
        <f>TEXT(MASTER!$B$2,"dd Mmmm yyyy")</f>
        <v>30 April 2024</v>
      </c>
      <c r="G89" t="e">
        <f t="shared" si="5"/>
        <v>#VALUE!</v>
      </c>
      <c r="H89">
        <f>Nominatif!B94</f>
        <v>0</v>
      </c>
      <c r="I89">
        <f>Nominatif!C94</f>
        <v>0</v>
      </c>
      <c r="J89" t="str">
        <f>IF(Nominatif!S94="","Pesawat","Kendaraan Umum")</f>
        <v>Pesawat</v>
      </c>
      <c r="K89">
        <f>Nominatif!D94</f>
        <v>0</v>
      </c>
      <c r="L89">
        <f>Nominatif!E94</f>
        <v>0</v>
      </c>
      <c r="M89" s="5" t="str">
        <f>TEXT(Nominatif!H94,"Rp#.##")</f>
        <v>Rp</v>
      </c>
      <c r="N89">
        <f>Nominatif!K94</f>
        <v>0</v>
      </c>
      <c r="O89" s="5" t="str">
        <f>TEXT(Nominatif!L94,"Rp#.##")</f>
        <v>Rp</v>
      </c>
      <c r="P89" s="5" t="str">
        <f>TEXT(Nominatif!M94,"Rp#.##")</f>
        <v>Rp</v>
      </c>
      <c r="Q89" s="5">
        <f>Nominatif!N94</f>
        <v>0</v>
      </c>
      <c r="R89" s="5" t="str">
        <f>TEXT(Nominatif!O94,"Rp#.##")</f>
        <v>Rp</v>
      </c>
      <c r="S89" s="5" t="str">
        <f>TEXT(Nominatif!P94,"Rp#.##")</f>
        <v>Rp</v>
      </c>
      <c r="T89" s="5" t="str">
        <f>TEXT(Nominatif!I94,"Rp#.##")</f>
        <v>Rp</v>
      </c>
      <c r="U89" t="str">
        <f>TEXT(Nominatif!J94,"Rp#.##")</f>
        <v>Rp</v>
      </c>
      <c r="V89" t="str">
        <f>MASTER!$B$3</f>
        <v>0926/I3/BS.00.01/2024</v>
      </c>
      <c r="W89" s="6" t="str">
        <f>TEXT(Nominatif!F94,"dd Mmmm yyyy")</f>
        <v>00 Januari 1900</v>
      </c>
      <c r="X89" t="str">
        <f>MASTER!$B$5</f>
        <v>Akik Takjudin</v>
      </c>
      <c r="Y89" t="str">
        <f>MASTER!$B$7</f>
        <v>197507122006041001</v>
      </c>
      <c r="Z89" t="e">
        <f>"Melaksanakan "&amp;Nominatif!$A$2&amp;" pada tanggal "&amp;D89&amp;" di "&amp;Nominatif!$A$3</f>
        <v>#VALUE!</v>
      </c>
      <c r="AA89" s="6" t="str">
        <f>TEXT(Nominatif!F94,"dd Mmmm yyyy")</f>
        <v>00 Januari 1900</v>
      </c>
      <c r="AB89" s="6" t="str">
        <f>TEXT(Nominatif!G94,"dd Mmmm yyyy")</f>
        <v>00 Januari 1900</v>
      </c>
      <c r="AC89" t="str">
        <f>MASTER!$B$4</f>
        <v>perjalanan dinas</v>
      </c>
      <c r="AD89" t="str">
        <f t="shared" si="7"/>
        <v>Angkutan Udara</v>
      </c>
      <c r="AE89" t="str">
        <f>_xlfn.IFNA(_xlfn.XLOOKUP(H89,Pegawai!B:B,Pegawai!E:E),"")</f>
        <v/>
      </c>
      <c r="AF89" t="str">
        <f>_xlfn.IFNA(_xlfn.XLOOKUP(H89,Pegawai!B:B,Pegawai!C:C),"")</f>
        <v/>
      </c>
      <c r="AG89" t="str">
        <f>_xlfn.IFNA(_xlfn.XLOOKUP(H89,Pegawai!B:B,Pegawai!D:D),"")</f>
        <v/>
      </c>
      <c r="AH89" t="str">
        <f>Nominatif!$A$2</f>
        <v>Kegiatan Uji Tampilan Laman UKBI</v>
      </c>
      <c r="AI89" t="str">
        <f t="shared" si="8"/>
        <v>00 Januari 1900--00 Januari 1900</v>
      </c>
      <c r="AJ89" t="str">
        <f>Nominatif!$A$3</f>
        <v>Swiss-Belinn Manyar Surabaya, Jalan Manyar Kertoarjo No. 100, Manyar Sabrangan, Mulyorejo, Kota Surabaya, Jawa Timur</v>
      </c>
    </row>
    <row r="90" spans="1:36" ht="15" customHeight="1">
      <c r="A90" t="str">
        <f>Nominatif!$Q$4</f>
        <v>2022.QDC.002/051.A/524111</v>
      </c>
      <c r="B90" s="5" t="str">
        <f>TEXT(Nominatif!Q95,"Rp#.##")</f>
        <v>Rp</v>
      </c>
      <c r="C90" s="24" t="e">
        <f>MASTER!$B$6&amp;" "&amp;D90&amp;" di "&amp;Nominatif!$A$3&amp;" "&amp;MASTER!$B$8</f>
        <v>#VALUE!</v>
      </c>
      <c r="D90" t="e">
        <f t="shared" si="6"/>
        <v>#VALUE!</v>
      </c>
      <c r="E90" t="str">
        <f>MASTER!$B$1</f>
        <v>0933/I3/BS.00.01/2024</v>
      </c>
      <c r="F90" t="str">
        <f>TEXT(MASTER!$B$2,"dd Mmmm yyyy")</f>
        <v>30 April 2024</v>
      </c>
      <c r="G90" t="e">
        <f t="shared" si="5"/>
        <v>#VALUE!</v>
      </c>
      <c r="H90">
        <f>Nominatif!B95</f>
        <v>0</v>
      </c>
      <c r="I90">
        <f>Nominatif!C95</f>
        <v>0</v>
      </c>
      <c r="J90" t="str">
        <f>IF(Nominatif!S95="","Pesawat","Kendaraan Umum")</f>
        <v>Pesawat</v>
      </c>
      <c r="K90">
        <f>Nominatif!D95</f>
        <v>0</v>
      </c>
      <c r="L90">
        <f>Nominatif!E95</f>
        <v>0</v>
      </c>
      <c r="M90" s="5" t="str">
        <f>TEXT(Nominatif!H95,"Rp#.##")</f>
        <v>Rp</v>
      </c>
      <c r="N90">
        <f>Nominatif!K95</f>
        <v>0</v>
      </c>
      <c r="O90" s="5" t="str">
        <f>TEXT(Nominatif!L95,"Rp#.##")</f>
        <v>Rp</v>
      </c>
      <c r="P90" s="5" t="str">
        <f>TEXT(Nominatif!M95,"Rp#.##")</f>
        <v>Rp</v>
      </c>
      <c r="Q90" s="5">
        <f>Nominatif!N95</f>
        <v>0</v>
      </c>
      <c r="R90" s="5" t="str">
        <f>TEXT(Nominatif!O95,"Rp#.##")</f>
        <v>Rp</v>
      </c>
      <c r="S90" s="5" t="str">
        <f>TEXT(Nominatif!P95,"Rp#.##")</f>
        <v>Rp</v>
      </c>
      <c r="T90" s="5" t="str">
        <f>TEXT(Nominatif!I95,"Rp#.##")</f>
        <v>Rp</v>
      </c>
      <c r="U90" t="str">
        <f>TEXT(Nominatif!J95,"Rp#.##")</f>
        <v>Rp</v>
      </c>
      <c r="V90" t="str">
        <f>MASTER!$B$3</f>
        <v>0926/I3/BS.00.01/2024</v>
      </c>
      <c r="W90" s="6" t="str">
        <f>TEXT(Nominatif!F95,"dd Mmmm yyyy")</f>
        <v>00 Januari 1900</v>
      </c>
      <c r="X90" t="str">
        <f>MASTER!$B$5</f>
        <v>Akik Takjudin</v>
      </c>
      <c r="Y90" t="str">
        <f>MASTER!$B$7</f>
        <v>197507122006041001</v>
      </c>
      <c r="Z90" t="e">
        <f>"Melaksanakan "&amp;Nominatif!$A$2&amp;" pada tanggal "&amp;D90&amp;" di "&amp;Nominatif!$A$3</f>
        <v>#VALUE!</v>
      </c>
      <c r="AA90" s="6" t="str">
        <f>TEXT(Nominatif!F95,"dd Mmmm yyyy")</f>
        <v>00 Januari 1900</v>
      </c>
      <c r="AB90" s="6" t="str">
        <f>TEXT(Nominatif!G95,"dd Mmmm yyyy")</f>
        <v>00 Januari 1900</v>
      </c>
      <c r="AC90" t="str">
        <f>MASTER!$B$4</f>
        <v>perjalanan dinas</v>
      </c>
      <c r="AD90" t="str">
        <f t="shared" si="7"/>
        <v>Angkutan Udara</v>
      </c>
      <c r="AE90" t="str">
        <f>_xlfn.IFNA(_xlfn.XLOOKUP(H90,Pegawai!B:B,Pegawai!E:E),"")</f>
        <v/>
      </c>
      <c r="AF90" t="str">
        <f>_xlfn.IFNA(_xlfn.XLOOKUP(H90,Pegawai!B:B,Pegawai!C:C),"")</f>
        <v/>
      </c>
      <c r="AG90" t="str">
        <f>_xlfn.IFNA(_xlfn.XLOOKUP(H90,Pegawai!B:B,Pegawai!D:D),"")</f>
        <v/>
      </c>
      <c r="AH90" t="str">
        <f>Nominatif!$A$2</f>
        <v>Kegiatan Uji Tampilan Laman UKBI</v>
      </c>
      <c r="AI90" t="str">
        <f t="shared" si="8"/>
        <v>00 Januari 1900--00 Januari 1900</v>
      </c>
      <c r="AJ90" t="str">
        <f>Nominatif!$A$3</f>
        <v>Swiss-Belinn Manyar Surabaya, Jalan Manyar Kertoarjo No. 100, Manyar Sabrangan, Mulyorejo, Kota Surabaya, Jawa Timur</v>
      </c>
    </row>
    <row r="91" spans="1:36" ht="15" customHeight="1">
      <c r="A91" t="str">
        <f>Nominatif!$Q$4</f>
        <v>2022.QDC.002/051.A/524111</v>
      </c>
      <c r="B91" s="5" t="str">
        <f>TEXT(Nominatif!Q96,"Rp#.##")</f>
        <v>Rp</v>
      </c>
      <c r="C91" s="24" t="e">
        <f>MASTER!$B$6&amp;" "&amp;D91&amp;" di "&amp;Nominatif!$A$3&amp;" "&amp;MASTER!$B$8</f>
        <v>#VALUE!</v>
      </c>
      <c r="D91" t="e">
        <f t="shared" si="6"/>
        <v>#VALUE!</v>
      </c>
      <c r="E91" t="str">
        <f>MASTER!$B$1</f>
        <v>0933/I3/BS.00.01/2024</v>
      </c>
      <c r="F91" t="str">
        <f>TEXT(MASTER!$B$2,"dd Mmmm yyyy")</f>
        <v>30 April 2024</v>
      </c>
      <c r="G91" t="e">
        <f t="shared" si="5"/>
        <v>#VALUE!</v>
      </c>
      <c r="H91">
        <f>Nominatif!B96</f>
        <v>0</v>
      </c>
      <c r="I91">
        <f>Nominatif!C96</f>
        <v>0</v>
      </c>
      <c r="J91" t="str">
        <f>IF(Nominatif!S96="","Pesawat","Kendaraan Umum")</f>
        <v>Pesawat</v>
      </c>
      <c r="K91">
        <f>Nominatif!D96</f>
        <v>0</v>
      </c>
      <c r="L91">
        <f>Nominatif!E96</f>
        <v>0</v>
      </c>
      <c r="M91" s="5" t="str">
        <f>TEXT(Nominatif!H96,"Rp#.##")</f>
        <v>Rp</v>
      </c>
      <c r="N91">
        <f>Nominatif!K96</f>
        <v>0</v>
      </c>
      <c r="O91" s="5" t="str">
        <f>TEXT(Nominatif!L96,"Rp#.##")</f>
        <v>Rp</v>
      </c>
      <c r="P91" s="5" t="str">
        <f>TEXT(Nominatif!M96,"Rp#.##")</f>
        <v>Rp</v>
      </c>
      <c r="Q91" s="5">
        <f>Nominatif!N96</f>
        <v>0</v>
      </c>
      <c r="R91" s="5" t="str">
        <f>TEXT(Nominatif!O96,"Rp#.##")</f>
        <v>Rp</v>
      </c>
      <c r="S91" s="5" t="str">
        <f>TEXT(Nominatif!P96,"Rp#.##")</f>
        <v>Rp</v>
      </c>
      <c r="T91" s="5" t="str">
        <f>TEXT(Nominatif!I96,"Rp#.##")</f>
        <v>Rp</v>
      </c>
      <c r="U91" t="str">
        <f>TEXT(Nominatif!J96,"Rp#.##")</f>
        <v>Rp</v>
      </c>
      <c r="V91" t="str">
        <f>MASTER!$B$3</f>
        <v>0926/I3/BS.00.01/2024</v>
      </c>
      <c r="W91" s="6" t="str">
        <f>TEXT(Nominatif!F96,"dd Mmmm yyyy")</f>
        <v>00 Januari 1900</v>
      </c>
      <c r="X91" t="str">
        <f>MASTER!$B$5</f>
        <v>Akik Takjudin</v>
      </c>
      <c r="Y91" t="str">
        <f>MASTER!$B$7</f>
        <v>197507122006041001</v>
      </c>
      <c r="Z91" t="e">
        <f>"Melaksanakan "&amp;Nominatif!$A$2&amp;" pada tanggal "&amp;D91&amp;" di "&amp;Nominatif!$A$3</f>
        <v>#VALUE!</v>
      </c>
      <c r="AA91" s="6" t="str">
        <f>TEXT(Nominatif!F96,"dd Mmmm yyyy")</f>
        <v>00 Januari 1900</v>
      </c>
      <c r="AB91" s="6" t="str">
        <f>TEXT(Nominatif!G96,"dd Mmmm yyyy")</f>
        <v>00 Januari 1900</v>
      </c>
      <c r="AC91" t="str">
        <f>MASTER!$B$4</f>
        <v>perjalanan dinas</v>
      </c>
      <c r="AD91" t="str">
        <f t="shared" si="7"/>
        <v>Angkutan Udara</v>
      </c>
      <c r="AE91" t="str">
        <f>_xlfn.IFNA(_xlfn.XLOOKUP(H91,Pegawai!B:B,Pegawai!E:E),"")</f>
        <v/>
      </c>
      <c r="AF91" t="str">
        <f>_xlfn.IFNA(_xlfn.XLOOKUP(H91,Pegawai!B:B,Pegawai!C:C),"")</f>
        <v/>
      </c>
      <c r="AG91" t="str">
        <f>_xlfn.IFNA(_xlfn.XLOOKUP(H91,Pegawai!B:B,Pegawai!D:D),"")</f>
        <v/>
      </c>
      <c r="AH91" t="str">
        <f>Nominatif!$A$2</f>
        <v>Kegiatan Uji Tampilan Laman UKBI</v>
      </c>
      <c r="AI91" t="str">
        <f t="shared" si="8"/>
        <v>00 Januari 1900--00 Januari 1900</v>
      </c>
      <c r="AJ91" t="str">
        <f>Nominatif!$A$3</f>
        <v>Swiss-Belinn Manyar Surabaya, Jalan Manyar Kertoarjo No. 100, Manyar Sabrangan, Mulyorejo, Kota Surabaya, Jawa Timur</v>
      </c>
    </row>
    <row r="92" spans="1:36" ht="15" customHeight="1">
      <c r="A92" t="str">
        <f>Nominatif!$Q$4</f>
        <v>2022.QDC.002/051.A/524111</v>
      </c>
      <c r="B92" s="5" t="str">
        <f>TEXT(Nominatif!Q97,"Rp#.##")</f>
        <v>Rp</v>
      </c>
      <c r="C92" s="24" t="e">
        <f>MASTER!$B$6&amp;" "&amp;D92&amp;" di "&amp;Nominatif!$A$3&amp;" "&amp;MASTER!$B$8</f>
        <v>#VALUE!</v>
      </c>
      <c r="D92" t="e">
        <f t="shared" si="6"/>
        <v>#VALUE!</v>
      </c>
      <c r="E92" t="str">
        <f>MASTER!$B$1</f>
        <v>0933/I3/BS.00.01/2024</v>
      </c>
      <c r="F92" t="str">
        <f>TEXT(MASTER!$B$2,"dd Mmmm yyyy")</f>
        <v>30 April 2024</v>
      </c>
      <c r="G92" t="e">
        <f t="shared" si="5"/>
        <v>#VALUE!</v>
      </c>
      <c r="H92">
        <f>Nominatif!B97</f>
        <v>0</v>
      </c>
      <c r="I92">
        <f>Nominatif!C97</f>
        <v>0</v>
      </c>
      <c r="J92" t="str">
        <f>IF(Nominatif!S97="","Pesawat","Kendaraan Umum")</f>
        <v>Pesawat</v>
      </c>
      <c r="K92">
        <f>Nominatif!D97</f>
        <v>0</v>
      </c>
      <c r="L92">
        <f>Nominatif!E97</f>
        <v>0</v>
      </c>
      <c r="M92" s="5" t="str">
        <f>TEXT(Nominatif!H97,"Rp#.##")</f>
        <v>Rp</v>
      </c>
      <c r="N92">
        <f>Nominatif!K97</f>
        <v>0</v>
      </c>
      <c r="O92" s="5" t="str">
        <f>TEXT(Nominatif!L97,"Rp#.##")</f>
        <v>Rp</v>
      </c>
      <c r="P92" s="5" t="str">
        <f>TEXT(Nominatif!M97,"Rp#.##")</f>
        <v>Rp</v>
      </c>
      <c r="Q92" s="5">
        <f>Nominatif!N97</f>
        <v>0</v>
      </c>
      <c r="R92" s="5" t="str">
        <f>TEXT(Nominatif!O97,"Rp#.##")</f>
        <v>Rp</v>
      </c>
      <c r="S92" s="5" t="str">
        <f>TEXT(Nominatif!P97,"Rp#.##")</f>
        <v>Rp</v>
      </c>
      <c r="T92" s="5" t="str">
        <f>TEXT(Nominatif!I97,"Rp#.##")</f>
        <v>Rp</v>
      </c>
      <c r="U92" t="str">
        <f>TEXT(Nominatif!J97,"Rp#.##")</f>
        <v>Rp</v>
      </c>
      <c r="V92" t="str">
        <f>MASTER!$B$3</f>
        <v>0926/I3/BS.00.01/2024</v>
      </c>
      <c r="W92" s="6" t="str">
        <f>TEXT(Nominatif!F97,"dd Mmmm yyyy")</f>
        <v>00 Januari 1900</v>
      </c>
      <c r="X92" t="str">
        <f>MASTER!$B$5</f>
        <v>Akik Takjudin</v>
      </c>
      <c r="Y92" t="str">
        <f>MASTER!$B$7</f>
        <v>197507122006041001</v>
      </c>
      <c r="Z92" t="e">
        <f>"Melaksanakan "&amp;Nominatif!$A$2&amp;" pada tanggal "&amp;D92&amp;" di "&amp;Nominatif!$A$3</f>
        <v>#VALUE!</v>
      </c>
      <c r="AA92" s="6" t="str">
        <f>TEXT(Nominatif!F97,"dd Mmmm yyyy")</f>
        <v>00 Januari 1900</v>
      </c>
      <c r="AB92" s="6" t="str">
        <f>TEXT(Nominatif!G97,"dd Mmmm yyyy")</f>
        <v>00 Januari 1900</v>
      </c>
      <c r="AC92" t="str">
        <f>MASTER!$B$4</f>
        <v>perjalanan dinas</v>
      </c>
      <c r="AD92" t="str">
        <f t="shared" si="7"/>
        <v>Angkutan Udara</v>
      </c>
      <c r="AE92" t="str">
        <f>_xlfn.IFNA(_xlfn.XLOOKUP(H92,Pegawai!B:B,Pegawai!E:E),"")</f>
        <v/>
      </c>
      <c r="AF92" t="str">
        <f>_xlfn.IFNA(_xlfn.XLOOKUP(H92,Pegawai!B:B,Pegawai!C:C),"")</f>
        <v/>
      </c>
      <c r="AG92" t="str">
        <f>_xlfn.IFNA(_xlfn.XLOOKUP(H92,Pegawai!B:B,Pegawai!D:D),"")</f>
        <v/>
      </c>
      <c r="AH92" t="str">
        <f>Nominatif!$A$2</f>
        <v>Kegiatan Uji Tampilan Laman UKBI</v>
      </c>
      <c r="AI92" t="str">
        <f t="shared" si="8"/>
        <v>00 Januari 1900--00 Januari 1900</v>
      </c>
      <c r="AJ92" t="str">
        <f>Nominatif!$A$3</f>
        <v>Swiss-Belinn Manyar Surabaya, Jalan Manyar Kertoarjo No. 100, Manyar Sabrangan, Mulyorejo, Kota Surabaya, Jawa Timur</v>
      </c>
    </row>
    <row r="93" spans="1:36" ht="15" customHeight="1">
      <c r="A93" t="str">
        <f>Nominatif!$Q$4</f>
        <v>2022.QDC.002/051.A/524111</v>
      </c>
      <c r="B93" s="5" t="str">
        <f>TEXT(Nominatif!Q98,"Rp#.##")</f>
        <v>Rp</v>
      </c>
      <c r="C93" s="24" t="e">
        <f>MASTER!$B$6&amp;" "&amp;D93&amp;" di "&amp;Nominatif!$A$3&amp;" "&amp;MASTER!$B$8</f>
        <v>#VALUE!</v>
      </c>
      <c r="D93" t="e">
        <f t="shared" si="6"/>
        <v>#VALUE!</v>
      </c>
      <c r="E93" t="str">
        <f>MASTER!$B$1</f>
        <v>0933/I3/BS.00.01/2024</v>
      </c>
      <c r="F93" t="str">
        <f>TEXT(MASTER!$B$2,"dd Mmmm yyyy")</f>
        <v>30 April 2024</v>
      </c>
      <c r="G93" t="e">
        <f t="shared" si="5"/>
        <v>#VALUE!</v>
      </c>
      <c r="H93">
        <f>Nominatif!B98</f>
        <v>0</v>
      </c>
      <c r="I93">
        <f>Nominatif!C98</f>
        <v>0</v>
      </c>
      <c r="J93" t="str">
        <f>IF(Nominatif!S98="","Pesawat","Kendaraan Umum")</f>
        <v>Pesawat</v>
      </c>
      <c r="K93">
        <f>Nominatif!D98</f>
        <v>0</v>
      </c>
      <c r="L93">
        <f>Nominatif!E98</f>
        <v>0</v>
      </c>
      <c r="M93" s="5" t="str">
        <f>TEXT(Nominatif!H98,"Rp#.##")</f>
        <v>Rp</v>
      </c>
      <c r="N93">
        <f>Nominatif!K98</f>
        <v>0</v>
      </c>
      <c r="O93" s="5" t="str">
        <f>TEXT(Nominatif!L98,"Rp#.##")</f>
        <v>Rp</v>
      </c>
      <c r="P93" s="5" t="str">
        <f>TEXT(Nominatif!M98,"Rp#.##")</f>
        <v>Rp</v>
      </c>
      <c r="Q93" s="5">
        <f>Nominatif!N98</f>
        <v>0</v>
      </c>
      <c r="R93" s="5" t="str">
        <f>TEXT(Nominatif!O98,"Rp#.##")</f>
        <v>Rp</v>
      </c>
      <c r="S93" s="5" t="str">
        <f>TEXT(Nominatif!P98,"Rp#.##")</f>
        <v>Rp</v>
      </c>
      <c r="T93" s="5" t="str">
        <f>TEXT(Nominatif!I98,"Rp#.##")</f>
        <v>Rp</v>
      </c>
      <c r="U93" t="str">
        <f>TEXT(Nominatif!J98,"Rp#.##")</f>
        <v>Rp</v>
      </c>
      <c r="V93" t="str">
        <f>MASTER!$B$3</f>
        <v>0926/I3/BS.00.01/2024</v>
      </c>
      <c r="W93" s="6" t="str">
        <f>TEXT(Nominatif!F98,"dd Mmmm yyyy")</f>
        <v>00 Januari 1900</v>
      </c>
      <c r="X93" t="str">
        <f>MASTER!$B$5</f>
        <v>Akik Takjudin</v>
      </c>
      <c r="Y93" t="str">
        <f>MASTER!$B$7</f>
        <v>197507122006041001</v>
      </c>
      <c r="Z93" t="e">
        <f>"Melaksanakan "&amp;Nominatif!$A$2&amp;" pada tanggal "&amp;D93&amp;" di "&amp;Nominatif!$A$3</f>
        <v>#VALUE!</v>
      </c>
      <c r="AA93" s="6" t="str">
        <f>TEXT(Nominatif!F98,"dd Mmmm yyyy")</f>
        <v>00 Januari 1900</v>
      </c>
      <c r="AB93" s="6" t="str">
        <f>TEXT(Nominatif!G98,"dd Mmmm yyyy")</f>
        <v>00 Januari 1900</v>
      </c>
      <c r="AC93" t="str">
        <f>MASTER!$B$4</f>
        <v>perjalanan dinas</v>
      </c>
      <c r="AD93" t="str">
        <f t="shared" si="7"/>
        <v>Angkutan Udara</v>
      </c>
      <c r="AE93" t="str">
        <f>_xlfn.IFNA(_xlfn.XLOOKUP(H93,Pegawai!B:B,Pegawai!E:E),"")</f>
        <v/>
      </c>
      <c r="AF93" t="str">
        <f>_xlfn.IFNA(_xlfn.XLOOKUP(H93,Pegawai!B:B,Pegawai!C:C),"")</f>
        <v/>
      </c>
      <c r="AG93" t="str">
        <f>_xlfn.IFNA(_xlfn.XLOOKUP(H93,Pegawai!B:B,Pegawai!D:D),"")</f>
        <v/>
      </c>
      <c r="AH93" t="str">
        <f>Nominatif!$A$2</f>
        <v>Kegiatan Uji Tampilan Laman UKBI</v>
      </c>
      <c r="AI93" t="str">
        <f t="shared" si="8"/>
        <v>00 Januari 1900--00 Januari 1900</v>
      </c>
      <c r="AJ93" t="str">
        <f>Nominatif!$A$3</f>
        <v>Swiss-Belinn Manyar Surabaya, Jalan Manyar Kertoarjo No. 100, Manyar Sabrangan, Mulyorejo, Kota Surabaya, Jawa Timur</v>
      </c>
    </row>
    <row r="94" spans="1:36" ht="15" customHeight="1">
      <c r="A94" t="str">
        <f>Nominatif!$Q$4</f>
        <v>2022.QDC.002/051.A/524111</v>
      </c>
      <c r="B94" s="5" t="str">
        <f>TEXT(Nominatif!Q99,"Rp#.##")</f>
        <v>Rp</v>
      </c>
      <c r="C94" s="24" t="e">
        <f>MASTER!$B$6&amp;" "&amp;D94&amp;" di "&amp;Nominatif!$A$3&amp;" "&amp;MASTER!$B$8</f>
        <v>#VALUE!</v>
      </c>
      <c r="D94" t="e">
        <f t="shared" si="6"/>
        <v>#VALUE!</v>
      </c>
      <c r="E94" t="str">
        <f>MASTER!$B$1</f>
        <v>0933/I3/BS.00.01/2024</v>
      </c>
      <c r="F94" t="str">
        <f>TEXT(MASTER!$B$2,"dd Mmmm yyyy")</f>
        <v>30 April 2024</v>
      </c>
      <c r="G94" t="e">
        <f t="shared" si="5"/>
        <v>#VALUE!</v>
      </c>
      <c r="H94">
        <f>Nominatif!B99</f>
        <v>0</v>
      </c>
      <c r="I94">
        <f>Nominatif!C99</f>
        <v>0</v>
      </c>
      <c r="J94" t="str">
        <f>IF(Nominatif!S99="","Pesawat","Kendaraan Umum")</f>
        <v>Pesawat</v>
      </c>
      <c r="K94">
        <f>Nominatif!D99</f>
        <v>0</v>
      </c>
      <c r="L94">
        <f>Nominatif!E99</f>
        <v>0</v>
      </c>
      <c r="M94" s="5" t="str">
        <f>TEXT(Nominatif!H99,"Rp#.##")</f>
        <v>Rp</v>
      </c>
      <c r="N94">
        <f>Nominatif!K99</f>
        <v>0</v>
      </c>
      <c r="O94" s="5" t="str">
        <f>TEXT(Nominatif!L99,"Rp#.##")</f>
        <v>Rp</v>
      </c>
      <c r="P94" s="5" t="str">
        <f>TEXT(Nominatif!M99,"Rp#.##")</f>
        <v>Rp</v>
      </c>
      <c r="Q94" s="5">
        <f>Nominatif!N99</f>
        <v>0</v>
      </c>
      <c r="R94" s="5" t="str">
        <f>TEXT(Nominatif!O99,"Rp#.##")</f>
        <v>Rp</v>
      </c>
      <c r="S94" s="5" t="str">
        <f>TEXT(Nominatif!P99,"Rp#.##")</f>
        <v>Rp</v>
      </c>
      <c r="T94" s="5" t="str">
        <f>TEXT(Nominatif!I99,"Rp#.##")</f>
        <v>Rp</v>
      </c>
      <c r="U94" t="str">
        <f>TEXT(Nominatif!J99,"Rp#.##")</f>
        <v>Rp</v>
      </c>
      <c r="V94" t="str">
        <f>MASTER!$B$3</f>
        <v>0926/I3/BS.00.01/2024</v>
      </c>
      <c r="W94" s="6" t="str">
        <f>TEXT(Nominatif!F99,"dd Mmmm yyyy")</f>
        <v>00 Januari 1900</v>
      </c>
      <c r="X94" t="str">
        <f>MASTER!$B$5</f>
        <v>Akik Takjudin</v>
      </c>
      <c r="Y94" t="str">
        <f>MASTER!$B$7</f>
        <v>197507122006041001</v>
      </c>
      <c r="Z94" t="e">
        <f>"Melaksanakan "&amp;Nominatif!$A$2&amp;" pada tanggal "&amp;D94&amp;" di "&amp;Nominatif!$A$3</f>
        <v>#VALUE!</v>
      </c>
      <c r="AA94" s="6" t="str">
        <f>TEXT(Nominatif!F99,"dd Mmmm yyyy")</f>
        <v>00 Januari 1900</v>
      </c>
      <c r="AB94" s="6" t="str">
        <f>TEXT(Nominatif!G99,"dd Mmmm yyyy")</f>
        <v>00 Januari 1900</v>
      </c>
      <c r="AC94" t="str">
        <f>MASTER!$B$4</f>
        <v>perjalanan dinas</v>
      </c>
      <c r="AD94" t="str">
        <f t="shared" si="7"/>
        <v>Angkutan Udara</v>
      </c>
      <c r="AE94" t="str">
        <f>_xlfn.IFNA(_xlfn.XLOOKUP(H94,Pegawai!B:B,Pegawai!E:E),"")</f>
        <v/>
      </c>
      <c r="AF94" t="str">
        <f>_xlfn.IFNA(_xlfn.XLOOKUP(H94,Pegawai!B:B,Pegawai!C:C),"")</f>
        <v/>
      </c>
      <c r="AG94" t="str">
        <f>_xlfn.IFNA(_xlfn.XLOOKUP(H94,Pegawai!B:B,Pegawai!D:D),"")</f>
        <v/>
      </c>
      <c r="AH94" t="str">
        <f>Nominatif!$A$2</f>
        <v>Kegiatan Uji Tampilan Laman UKBI</v>
      </c>
      <c r="AI94" t="str">
        <f t="shared" si="8"/>
        <v>00 Januari 1900--00 Januari 1900</v>
      </c>
      <c r="AJ94" t="str">
        <f>Nominatif!$A$3</f>
        <v>Swiss-Belinn Manyar Surabaya, Jalan Manyar Kertoarjo No. 100, Manyar Sabrangan, Mulyorejo, Kota Surabaya, Jawa Timur</v>
      </c>
    </row>
    <row r="95" spans="1:36" ht="15" customHeight="1">
      <c r="A95" t="str">
        <f>Nominatif!$Q$4</f>
        <v>2022.QDC.002/051.A/524111</v>
      </c>
      <c r="B95" s="5" t="str">
        <f>TEXT(Nominatif!Q100,"Rp#.##")</f>
        <v>Rp</v>
      </c>
      <c r="C95" s="24" t="e">
        <f>MASTER!$B$6&amp;" "&amp;D95&amp;" di "&amp;Nominatif!$A$3&amp;" "&amp;MASTER!$B$8</f>
        <v>#VALUE!</v>
      </c>
      <c r="D95" t="e">
        <f t="shared" si="6"/>
        <v>#VALUE!</v>
      </c>
      <c r="E95" t="str">
        <f>MASTER!$B$1</f>
        <v>0933/I3/BS.00.01/2024</v>
      </c>
      <c r="F95" t="str">
        <f>TEXT(MASTER!$B$2,"dd Mmmm yyyy")</f>
        <v>30 April 2024</v>
      </c>
      <c r="G95" t="e">
        <f t="shared" si="5"/>
        <v>#VALUE!</v>
      </c>
      <c r="H95">
        <f>Nominatif!B100</f>
        <v>0</v>
      </c>
      <c r="I95">
        <f>Nominatif!C100</f>
        <v>0</v>
      </c>
      <c r="J95" t="str">
        <f>IF(Nominatif!S100="","Pesawat","Kendaraan Umum")</f>
        <v>Pesawat</v>
      </c>
      <c r="K95">
        <f>Nominatif!D100</f>
        <v>0</v>
      </c>
      <c r="L95">
        <f>Nominatif!E100</f>
        <v>0</v>
      </c>
      <c r="M95" s="5" t="str">
        <f>TEXT(Nominatif!H100,"Rp#.##")</f>
        <v>Rp</v>
      </c>
      <c r="N95">
        <f>Nominatif!K100</f>
        <v>0</v>
      </c>
      <c r="O95" s="5" t="str">
        <f>TEXT(Nominatif!L100,"Rp#.##")</f>
        <v>Rp</v>
      </c>
      <c r="P95" s="5" t="str">
        <f>TEXT(Nominatif!M100,"Rp#.##")</f>
        <v>Rp</v>
      </c>
      <c r="Q95" s="5">
        <f>Nominatif!N100</f>
        <v>0</v>
      </c>
      <c r="R95" s="5" t="str">
        <f>TEXT(Nominatif!O100,"Rp#.##")</f>
        <v>Rp</v>
      </c>
      <c r="S95" s="5" t="str">
        <f>TEXT(Nominatif!P100,"Rp#.##")</f>
        <v>Rp</v>
      </c>
      <c r="T95" s="5" t="str">
        <f>TEXT(Nominatif!I100,"Rp#.##")</f>
        <v>Rp</v>
      </c>
      <c r="U95" t="str">
        <f>TEXT(Nominatif!J100,"Rp#.##")</f>
        <v>Rp</v>
      </c>
      <c r="V95" t="str">
        <f>MASTER!$B$3</f>
        <v>0926/I3/BS.00.01/2024</v>
      </c>
      <c r="W95" s="6" t="str">
        <f>TEXT(Nominatif!F100,"dd Mmmm yyyy")</f>
        <v>00 Januari 1900</v>
      </c>
      <c r="X95" t="str">
        <f>MASTER!$B$5</f>
        <v>Akik Takjudin</v>
      </c>
      <c r="Y95" t="str">
        <f>MASTER!$B$7</f>
        <v>197507122006041001</v>
      </c>
      <c r="Z95" t="e">
        <f>"Melaksanakan "&amp;Nominatif!$A$2&amp;" pada tanggal "&amp;D95&amp;" di "&amp;Nominatif!$A$3</f>
        <v>#VALUE!</v>
      </c>
      <c r="AA95" s="6" t="str">
        <f>TEXT(Nominatif!F100,"dd Mmmm yyyy")</f>
        <v>00 Januari 1900</v>
      </c>
      <c r="AB95" s="6" t="str">
        <f>TEXT(Nominatif!G100,"dd Mmmm yyyy")</f>
        <v>00 Januari 1900</v>
      </c>
      <c r="AC95" t="str">
        <f>MASTER!$B$4</f>
        <v>perjalanan dinas</v>
      </c>
      <c r="AD95" t="str">
        <f t="shared" si="7"/>
        <v>Angkutan Udara</v>
      </c>
      <c r="AE95" t="str">
        <f>_xlfn.IFNA(_xlfn.XLOOKUP(H95,Pegawai!B:B,Pegawai!E:E),"")</f>
        <v/>
      </c>
      <c r="AF95" t="str">
        <f>_xlfn.IFNA(_xlfn.XLOOKUP(H95,Pegawai!B:B,Pegawai!C:C),"")</f>
        <v/>
      </c>
      <c r="AG95" t="str">
        <f>_xlfn.IFNA(_xlfn.XLOOKUP(H95,Pegawai!B:B,Pegawai!D:D),"")</f>
        <v/>
      </c>
      <c r="AH95" t="str">
        <f>Nominatif!$A$2</f>
        <v>Kegiatan Uji Tampilan Laman UKBI</v>
      </c>
      <c r="AI95" t="str">
        <f t="shared" si="8"/>
        <v>00 Januari 1900--00 Januari 1900</v>
      </c>
      <c r="AJ95" t="str">
        <f>Nominatif!$A$3</f>
        <v>Swiss-Belinn Manyar Surabaya, Jalan Manyar Kertoarjo No. 100, Manyar Sabrangan, Mulyorejo, Kota Surabaya, Jawa Timur</v>
      </c>
    </row>
    <row r="96" spans="1:36" ht="15" customHeight="1">
      <c r="A96" t="str">
        <f>Nominatif!$Q$4</f>
        <v>2022.QDC.002/051.A/524111</v>
      </c>
      <c r="B96" s="5" t="str">
        <f>TEXT(Nominatif!Q101,"Rp#.##")</f>
        <v>Rp</v>
      </c>
      <c r="C96" s="24" t="e">
        <f>MASTER!$B$6&amp;" "&amp;D96&amp;" di "&amp;Nominatif!$A$3&amp;" "&amp;MASTER!$B$8</f>
        <v>#VALUE!</v>
      </c>
      <c r="D96" t="e">
        <f t="shared" si="6"/>
        <v>#VALUE!</v>
      </c>
      <c r="E96" t="str">
        <f>MASTER!$B$1</f>
        <v>0933/I3/BS.00.01/2024</v>
      </c>
      <c r="F96" t="str">
        <f>TEXT(MASTER!$B$2,"dd Mmmm yyyy")</f>
        <v>30 April 2024</v>
      </c>
      <c r="G96" t="e">
        <f t="shared" si="5"/>
        <v>#VALUE!</v>
      </c>
      <c r="H96">
        <f>Nominatif!B101</f>
        <v>0</v>
      </c>
      <c r="I96">
        <f>Nominatif!C101</f>
        <v>0</v>
      </c>
      <c r="J96" t="str">
        <f>IF(Nominatif!S101="","Pesawat","Kendaraan Umum")</f>
        <v>Pesawat</v>
      </c>
      <c r="K96">
        <f>Nominatif!D101</f>
        <v>0</v>
      </c>
      <c r="L96">
        <f>Nominatif!E101</f>
        <v>0</v>
      </c>
      <c r="M96" s="5" t="str">
        <f>TEXT(Nominatif!H101,"Rp#.##")</f>
        <v>Rp</v>
      </c>
      <c r="N96">
        <f>Nominatif!K101</f>
        <v>0</v>
      </c>
      <c r="O96" s="5" t="str">
        <f>TEXT(Nominatif!L101,"Rp#.##")</f>
        <v>Rp</v>
      </c>
      <c r="P96" s="5" t="str">
        <f>TEXT(Nominatif!M101,"Rp#.##")</f>
        <v>Rp</v>
      </c>
      <c r="Q96" s="5">
        <f>Nominatif!N101</f>
        <v>0</v>
      </c>
      <c r="R96" s="5" t="str">
        <f>TEXT(Nominatif!O101,"Rp#.##")</f>
        <v>Rp</v>
      </c>
      <c r="S96" s="5" t="str">
        <f>TEXT(Nominatif!P101,"Rp#.##")</f>
        <v>Rp</v>
      </c>
      <c r="T96" s="5" t="str">
        <f>TEXT(Nominatif!I101,"Rp#.##")</f>
        <v>Rp</v>
      </c>
      <c r="U96" t="str">
        <f>TEXT(Nominatif!J101,"Rp#.##")</f>
        <v>Rp</v>
      </c>
      <c r="V96" t="str">
        <f>MASTER!$B$3</f>
        <v>0926/I3/BS.00.01/2024</v>
      </c>
      <c r="W96" s="6" t="str">
        <f>TEXT(Nominatif!F101,"dd Mmmm yyyy")</f>
        <v>00 Januari 1900</v>
      </c>
      <c r="X96" t="str">
        <f>MASTER!$B$5</f>
        <v>Akik Takjudin</v>
      </c>
      <c r="Y96" t="str">
        <f>MASTER!$B$7</f>
        <v>197507122006041001</v>
      </c>
      <c r="Z96" t="e">
        <f>"Melaksanakan "&amp;Nominatif!$A$2&amp;" pada tanggal "&amp;D96&amp;" di "&amp;Nominatif!$A$3</f>
        <v>#VALUE!</v>
      </c>
      <c r="AA96" s="6" t="str">
        <f>TEXT(Nominatif!F101,"dd Mmmm yyyy")</f>
        <v>00 Januari 1900</v>
      </c>
      <c r="AB96" s="6" t="str">
        <f>TEXT(Nominatif!G101,"dd Mmmm yyyy")</f>
        <v>00 Januari 1900</v>
      </c>
      <c r="AC96" t="str">
        <f>MASTER!$B$4</f>
        <v>perjalanan dinas</v>
      </c>
      <c r="AD96" t="str">
        <f t="shared" si="7"/>
        <v>Angkutan Udara</v>
      </c>
      <c r="AE96" t="str">
        <f>_xlfn.IFNA(_xlfn.XLOOKUP(H96,Pegawai!B:B,Pegawai!E:E),"")</f>
        <v/>
      </c>
      <c r="AF96" t="str">
        <f>_xlfn.IFNA(_xlfn.XLOOKUP(H96,Pegawai!B:B,Pegawai!C:C),"")</f>
        <v/>
      </c>
      <c r="AG96" t="str">
        <f>_xlfn.IFNA(_xlfn.XLOOKUP(H96,Pegawai!B:B,Pegawai!D:D),"")</f>
        <v/>
      </c>
      <c r="AH96" t="str">
        <f>Nominatif!$A$2</f>
        <v>Kegiatan Uji Tampilan Laman UKBI</v>
      </c>
      <c r="AI96" t="str">
        <f t="shared" si="8"/>
        <v>00 Januari 1900--00 Januari 1900</v>
      </c>
      <c r="AJ96" t="str">
        <f>Nominatif!$A$3</f>
        <v>Swiss-Belinn Manyar Surabaya, Jalan Manyar Kertoarjo No. 100, Manyar Sabrangan, Mulyorejo, Kota Surabaya, Jawa Timur</v>
      </c>
    </row>
    <row r="97" spans="1:36" ht="15" customHeight="1">
      <c r="A97" t="str">
        <f>Nominatif!$Q$4</f>
        <v>2022.QDC.002/051.A/524111</v>
      </c>
      <c r="B97" s="5" t="str">
        <f>TEXT(Nominatif!Q102,"Rp#.##")</f>
        <v>Rp</v>
      </c>
      <c r="C97" s="24" t="e">
        <f>MASTER!$B$6&amp;" "&amp;D97&amp;" di "&amp;Nominatif!$A$3&amp;" "&amp;MASTER!$B$8</f>
        <v>#VALUE!</v>
      </c>
      <c r="D97" t="e">
        <f t="shared" si="6"/>
        <v>#VALUE!</v>
      </c>
      <c r="E97" t="str">
        <f>MASTER!$B$1</f>
        <v>0933/I3/BS.00.01/2024</v>
      </c>
      <c r="F97" t="str">
        <f>TEXT(MASTER!$B$2,"dd Mmmm yyyy")</f>
        <v>30 April 2024</v>
      </c>
      <c r="G97" t="e">
        <f t="shared" si="5"/>
        <v>#VALUE!</v>
      </c>
      <c r="H97">
        <f>Nominatif!B102</f>
        <v>0</v>
      </c>
      <c r="I97">
        <f>Nominatif!C102</f>
        <v>0</v>
      </c>
      <c r="J97" t="str">
        <f>IF(Nominatif!S102="","Pesawat","Kendaraan Umum")</f>
        <v>Pesawat</v>
      </c>
      <c r="K97">
        <f>Nominatif!D102</f>
        <v>0</v>
      </c>
      <c r="L97">
        <f>Nominatif!E102</f>
        <v>0</v>
      </c>
      <c r="M97" s="5" t="str">
        <f>TEXT(Nominatif!H102,"Rp#.##")</f>
        <v>Rp</v>
      </c>
      <c r="N97">
        <f>Nominatif!K102</f>
        <v>0</v>
      </c>
      <c r="O97" s="5" t="str">
        <f>TEXT(Nominatif!L102,"Rp#.##")</f>
        <v>Rp</v>
      </c>
      <c r="P97" s="5" t="str">
        <f>TEXT(Nominatif!M102,"Rp#.##")</f>
        <v>Rp</v>
      </c>
      <c r="Q97" s="5">
        <f>Nominatif!N102</f>
        <v>0</v>
      </c>
      <c r="R97" s="5" t="str">
        <f>TEXT(Nominatif!O102,"Rp#.##")</f>
        <v>Rp</v>
      </c>
      <c r="S97" s="5" t="str">
        <f>TEXT(Nominatif!P102,"Rp#.##")</f>
        <v>Rp</v>
      </c>
      <c r="T97" s="5" t="str">
        <f>TEXT(Nominatif!I102,"Rp#.##")</f>
        <v>Rp</v>
      </c>
      <c r="U97" t="str">
        <f>TEXT(Nominatif!J102,"Rp#.##")</f>
        <v>Rp</v>
      </c>
      <c r="V97" t="str">
        <f>MASTER!$B$3</f>
        <v>0926/I3/BS.00.01/2024</v>
      </c>
      <c r="W97" s="6" t="str">
        <f>TEXT(Nominatif!F102,"dd Mmmm yyyy")</f>
        <v>00 Januari 1900</v>
      </c>
      <c r="X97" t="str">
        <f>MASTER!$B$5</f>
        <v>Akik Takjudin</v>
      </c>
      <c r="Y97" t="str">
        <f>MASTER!$B$7</f>
        <v>197507122006041001</v>
      </c>
      <c r="Z97" t="e">
        <f>"Melaksanakan "&amp;Nominatif!$A$2&amp;" pada tanggal "&amp;D97&amp;" di "&amp;Nominatif!$A$3</f>
        <v>#VALUE!</v>
      </c>
      <c r="AA97" s="6" t="str">
        <f>TEXT(Nominatif!F102,"dd Mmmm yyyy")</f>
        <v>00 Januari 1900</v>
      </c>
      <c r="AB97" s="6" t="str">
        <f>TEXT(Nominatif!G102,"dd Mmmm yyyy")</f>
        <v>00 Januari 1900</v>
      </c>
      <c r="AC97" t="str">
        <f>MASTER!$B$4</f>
        <v>perjalanan dinas</v>
      </c>
      <c r="AD97" t="str">
        <f t="shared" si="7"/>
        <v>Angkutan Udara</v>
      </c>
      <c r="AE97" t="str">
        <f>_xlfn.IFNA(_xlfn.XLOOKUP(H97,Pegawai!B:B,Pegawai!E:E),"")</f>
        <v/>
      </c>
      <c r="AF97" t="str">
        <f>_xlfn.IFNA(_xlfn.XLOOKUP(H97,Pegawai!B:B,Pegawai!C:C),"")</f>
        <v/>
      </c>
      <c r="AG97" t="str">
        <f>_xlfn.IFNA(_xlfn.XLOOKUP(H97,Pegawai!B:B,Pegawai!D:D),"")</f>
        <v/>
      </c>
      <c r="AH97" t="str">
        <f>Nominatif!$A$2</f>
        <v>Kegiatan Uji Tampilan Laman UKBI</v>
      </c>
      <c r="AI97" t="str">
        <f t="shared" si="8"/>
        <v>00 Januari 1900--00 Januari 1900</v>
      </c>
      <c r="AJ97" t="str">
        <f>Nominatif!$A$3</f>
        <v>Swiss-Belinn Manyar Surabaya, Jalan Manyar Kertoarjo No. 100, Manyar Sabrangan, Mulyorejo, Kota Surabaya, Jawa Timur</v>
      </c>
    </row>
    <row r="98" spans="1:36" ht="15" customHeight="1">
      <c r="A98" t="str">
        <f>Nominatif!$Q$4</f>
        <v>2022.QDC.002/051.A/524111</v>
      </c>
      <c r="B98" s="5" t="str">
        <f>TEXT(Nominatif!Q103,"Rp#.##")</f>
        <v>Rp</v>
      </c>
      <c r="C98" s="24" t="e">
        <f>MASTER!$B$6&amp;" "&amp;D98&amp;" di "&amp;Nominatif!$A$3&amp;" "&amp;MASTER!$B$8</f>
        <v>#VALUE!</v>
      </c>
      <c r="D98" t="e">
        <f t="shared" si="6"/>
        <v>#VALUE!</v>
      </c>
      <c r="E98" t="str">
        <f>MASTER!$B$1</f>
        <v>0933/I3/BS.00.01/2024</v>
      </c>
      <c r="F98" t="str">
        <f>TEXT(MASTER!$B$2,"dd Mmmm yyyy")</f>
        <v>30 April 2024</v>
      </c>
      <c r="G98" t="e">
        <f t="shared" ref="G98:G129" si="9">IF(B98&lt;&gt;"", PROPER(IF(B98=0,"nol",IF(B98&lt;0,"minus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IF(--MID(TEXT(ABS(B98),"000000000000000"),1,3)=0,"",MID(TEXT(ABS(B98),"000000000000000"),1,1)&amp;" ratus "&amp;MID(TEXT(ABS(B98),"000000000000000"),2,1)&amp;" puluh "&amp;MID(TEXT(ABS(B98),"000000000000000"),3,1)&amp;" trilyun ")&amp; IF(--MID(TEXT(ABS(B98),"000000000000000"),4,3)=0,"",MID(TEXT(ABS(B98),"000000000000000"),4,1)&amp;" ratus "&amp;MID(TEXT(ABS(B98),"000000000000000"),5,1)&amp;" puluh "&amp;MID(TEXT(ABS(B98),"000000000000000"),6,1)&amp;" milyar ")&amp; IF(--MID(TEXT(ABS(B98),"000000000000000"),7,3)=0,"",MID(TEXT(ABS(B98),"000000000000000"),7,1)&amp;" ratus "&amp;MID(TEXT(ABS(B98),"000000000000000"),8,1)&amp;" puluh "&amp;MID(TEXT(ABS(B98),"000000000000000"),9,1)&amp;" juta ")&amp; IF(--MID(TEXT(ABS(B98),"000000000000000"),10,3)=0,"",IF(--MID(TEXT(ABS(B98),"000000000000000"),10,3)=1,"*",MID(TEXT(ABS(B98),"000000000000000"),10,1)&amp;" ratus "&amp;MID(TEXT(ABS(B98),"000000000000000"),11,1)&amp;" puluh ")&amp;MID(TEXT(ABS(B98),"000000000000000"),12,1)&amp;" ribu ")&amp; IF(--MID(TEXT(ABS(B98),"000000000000000"),13,3)=0,"",MID(TEXT(ABS(B98),"000000000000000"),13,1)&amp;" ratus "&amp;MID(TEXT(ABS(B98),"000000000000000"),14,1)&amp;" puluh "&amp;MID(TEXT(ABS(B98),"000000000000000"),15,1)),1,"satu"),2,"dua"),3,"tiga"),4,"empat"),5,"lima"),6,"enam"),7,"tujuh"),8,"delapan"),9,"sembilan"),"0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")))&amp;" Rupiah","")</f>
        <v>#VALUE!</v>
      </c>
      <c r="H98">
        <f>Nominatif!B103</f>
        <v>0</v>
      </c>
      <c r="I98">
        <f>Nominatif!C103</f>
        <v>0</v>
      </c>
      <c r="J98" t="str">
        <f>IF(Nominatif!S103="","Pesawat","Kendaraan Umum")</f>
        <v>Pesawat</v>
      </c>
      <c r="K98">
        <f>Nominatif!D103</f>
        <v>0</v>
      </c>
      <c r="L98">
        <f>Nominatif!E103</f>
        <v>0</v>
      </c>
      <c r="M98" s="5" t="str">
        <f>TEXT(Nominatif!H103,"Rp#.##")</f>
        <v>Rp</v>
      </c>
      <c r="N98">
        <f>Nominatif!K103</f>
        <v>0</v>
      </c>
      <c r="O98" s="5" t="str">
        <f>TEXT(Nominatif!L103,"Rp#.##")</f>
        <v>Rp</v>
      </c>
      <c r="P98" s="5" t="str">
        <f>TEXT(Nominatif!M103,"Rp#.##")</f>
        <v>Rp</v>
      </c>
      <c r="Q98" s="5">
        <f>Nominatif!N103</f>
        <v>0</v>
      </c>
      <c r="R98" s="5" t="str">
        <f>TEXT(Nominatif!O103,"Rp#.##")</f>
        <v>Rp</v>
      </c>
      <c r="S98" s="5" t="str">
        <f>TEXT(Nominatif!P103,"Rp#.##")</f>
        <v>Rp</v>
      </c>
      <c r="T98" s="5" t="str">
        <f>TEXT(Nominatif!I103,"Rp#.##")</f>
        <v>Rp</v>
      </c>
      <c r="U98" t="str">
        <f>TEXT(Nominatif!J103,"Rp#.##")</f>
        <v>Rp</v>
      </c>
      <c r="V98" t="str">
        <f>MASTER!$B$3</f>
        <v>0926/I3/BS.00.01/2024</v>
      </c>
      <c r="W98" s="6" t="str">
        <f>TEXT(Nominatif!F103,"dd Mmmm yyyy")</f>
        <v>00 Januari 1900</v>
      </c>
      <c r="X98" t="str">
        <f>MASTER!$B$5</f>
        <v>Akik Takjudin</v>
      </c>
      <c r="Y98" t="str">
        <f>MASTER!$B$7</f>
        <v>197507122006041001</v>
      </c>
      <c r="Z98" t="e">
        <f>"Melaksanakan "&amp;Nominatif!$A$2&amp;" pada tanggal "&amp;D98&amp;" di "&amp;Nominatif!$A$3</f>
        <v>#VALUE!</v>
      </c>
      <c r="AA98" s="6" t="str">
        <f>TEXT(Nominatif!F103,"dd Mmmm yyyy")</f>
        <v>00 Januari 1900</v>
      </c>
      <c r="AB98" s="6" t="str">
        <f>TEXT(Nominatif!G103,"dd Mmmm yyyy")</f>
        <v>00 Januari 1900</v>
      </c>
      <c r="AC98" t="str">
        <f>MASTER!$B$4</f>
        <v>perjalanan dinas</v>
      </c>
      <c r="AD98" t="str">
        <f t="shared" si="7"/>
        <v>Angkutan Udara</v>
      </c>
      <c r="AE98" t="str">
        <f>_xlfn.IFNA(_xlfn.XLOOKUP(H98,Pegawai!B:B,Pegawai!E:E),"")</f>
        <v/>
      </c>
      <c r="AF98" t="str">
        <f>_xlfn.IFNA(_xlfn.XLOOKUP(H98,Pegawai!B:B,Pegawai!C:C),"")</f>
        <v/>
      </c>
      <c r="AG98" t="str">
        <f>_xlfn.IFNA(_xlfn.XLOOKUP(H98,Pegawai!B:B,Pegawai!D:D),"")</f>
        <v/>
      </c>
      <c r="AH98" t="str">
        <f>Nominatif!$A$2</f>
        <v>Kegiatan Uji Tampilan Laman UKBI</v>
      </c>
      <c r="AI98" t="str">
        <f t="shared" si="8"/>
        <v>00 Januari 1900--00 Januari 1900</v>
      </c>
      <c r="AJ98" t="str">
        <f>Nominatif!$A$3</f>
        <v>Swiss-Belinn Manyar Surabaya, Jalan Manyar Kertoarjo No. 100, Manyar Sabrangan, Mulyorejo, Kota Surabaya, Jawa Timur</v>
      </c>
    </row>
    <row r="99" spans="1:36" ht="15" customHeight="1">
      <c r="A99" t="str">
        <f>Nominatif!$Q$4</f>
        <v>2022.QDC.002/051.A/524111</v>
      </c>
      <c r="B99" s="5" t="str">
        <f>TEXT(Nominatif!Q104,"Rp#.##")</f>
        <v>Rp</v>
      </c>
      <c r="C99" s="24" t="e">
        <f>MASTER!$B$6&amp;" "&amp;D99&amp;" di "&amp;Nominatif!$A$3&amp;" "&amp;MASTER!$B$8</f>
        <v>#VALUE!</v>
      </c>
      <c r="D99" t="e">
        <f t="shared" si="6"/>
        <v>#VALUE!</v>
      </c>
      <c r="E99" t="str">
        <f>MASTER!$B$1</f>
        <v>0933/I3/BS.00.01/2024</v>
      </c>
      <c r="F99" t="str">
        <f>TEXT(MASTER!$B$2,"dd Mmmm yyyy")</f>
        <v>30 April 2024</v>
      </c>
      <c r="G99" t="e">
        <f t="shared" si="9"/>
        <v>#VALUE!</v>
      </c>
      <c r="H99">
        <f>Nominatif!B104</f>
        <v>0</v>
      </c>
      <c r="I99">
        <f>Nominatif!C104</f>
        <v>0</v>
      </c>
      <c r="J99" t="str">
        <f>IF(Nominatif!S104="","Pesawat","Kendaraan Umum")</f>
        <v>Pesawat</v>
      </c>
      <c r="K99">
        <f>Nominatif!D104</f>
        <v>0</v>
      </c>
      <c r="L99">
        <f>Nominatif!E104</f>
        <v>0</v>
      </c>
      <c r="M99" s="5" t="str">
        <f>TEXT(Nominatif!H104,"Rp#.##")</f>
        <v>Rp</v>
      </c>
      <c r="N99">
        <f>Nominatif!K104</f>
        <v>0</v>
      </c>
      <c r="O99" s="5" t="str">
        <f>TEXT(Nominatif!L104,"Rp#.##")</f>
        <v>Rp</v>
      </c>
      <c r="P99" s="5" t="str">
        <f>TEXT(Nominatif!M104,"Rp#.##")</f>
        <v>Rp</v>
      </c>
      <c r="Q99" s="5">
        <f>Nominatif!N104</f>
        <v>0</v>
      </c>
      <c r="R99" s="5" t="str">
        <f>TEXT(Nominatif!O104,"Rp#.##")</f>
        <v>Rp</v>
      </c>
      <c r="S99" s="5" t="str">
        <f>TEXT(Nominatif!P104,"Rp#.##")</f>
        <v>Rp</v>
      </c>
      <c r="T99" s="5" t="str">
        <f>TEXT(Nominatif!I104,"Rp#.##")</f>
        <v>Rp</v>
      </c>
      <c r="U99" t="str">
        <f>TEXT(Nominatif!J104,"Rp#.##")</f>
        <v>Rp</v>
      </c>
      <c r="V99" t="str">
        <f>MASTER!$B$3</f>
        <v>0926/I3/BS.00.01/2024</v>
      </c>
      <c r="W99" s="6" t="str">
        <f>TEXT(Nominatif!F104,"dd Mmmm yyyy")</f>
        <v>00 Januari 1900</v>
      </c>
      <c r="X99" t="str">
        <f>MASTER!$B$5</f>
        <v>Akik Takjudin</v>
      </c>
      <c r="Y99" t="str">
        <f>MASTER!$B$7</f>
        <v>197507122006041001</v>
      </c>
      <c r="Z99" t="e">
        <f>"Melaksanakan "&amp;Nominatif!$A$2&amp;" pada tanggal "&amp;D99&amp;" di "&amp;Nominatif!$A$3</f>
        <v>#VALUE!</v>
      </c>
      <c r="AA99" s="6" t="str">
        <f>TEXT(Nominatif!F104,"dd Mmmm yyyy")</f>
        <v>00 Januari 1900</v>
      </c>
      <c r="AB99" s="6" t="str">
        <f>TEXT(Nominatif!G104,"dd Mmmm yyyy")</f>
        <v>00 Januari 1900</v>
      </c>
      <c r="AC99" t="str">
        <f>MASTER!$B$4</f>
        <v>perjalanan dinas</v>
      </c>
      <c r="AD99" t="str">
        <f t="shared" si="7"/>
        <v>Angkutan Udara</v>
      </c>
      <c r="AE99" t="str">
        <f>_xlfn.IFNA(_xlfn.XLOOKUP(H99,Pegawai!B:B,Pegawai!E:E),"")</f>
        <v/>
      </c>
      <c r="AF99" t="str">
        <f>_xlfn.IFNA(_xlfn.XLOOKUP(H99,Pegawai!B:B,Pegawai!C:C),"")</f>
        <v/>
      </c>
      <c r="AG99" t="str">
        <f>_xlfn.IFNA(_xlfn.XLOOKUP(H99,Pegawai!B:B,Pegawai!D:D),"")</f>
        <v/>
      </c>
      <c r="AH99" t="str">
        <f>Nominatif!$A$2</f>
        <v>Kegiatan Uji Tampilan Laman UKBI</v>
      </c>
      <c r="AI99" t="str">
        <f t="shared" si="8"/>
        <v>00 Januari 1900--00 Januari 1900</v>
      </c>
      <c r="AJ99" t="str">
        <f>Nominatif!$A$3</f>
        <v>Swiss-Belinn Manyar Surabaya, Jalan Manyar Kertoarjo No. 100, Manyar Sabrangan, Mulyorejo, Kota Surabaya, Jawa Timur</v>
      </c>
    </row>
    <row r="100" spans="1:36" ht="15" customHeight="1">
      <c r="A100" t="str">
        <f>Nominatif!$Q$4</f>
        <v>2022.QDC.002/051.A/524111</v>
      </c>
      <c r="B100" s="5" t="str">
        <f>TEXT(Nominatif!Q105,"Rp#.##")</f>
        <v>Rp</v>
      </c>
      <c r="C100" s="24" t="e">
        <f>MASTER!$B$6&amp;" "&amp;D100&amp;" di "&amp;Nominatif!$A$3&amp;" "&amp;MASTER!$B$8</f>
        <v>#VALUE!</v>
      </c>
      <c r="D100" t="e">
        <f t="shared" si="6"/>
        <v>#VALUE!</v>
      </c>
      <c r="E100" t="str">
        <f>MASTER!$B$1</f>
        <v>0933/I3/BS.00.01/2024</v>
      </c>
      <c r="F100" t="str">
        <f>TEXT(MASTER!$B$2,"dd Mmmm yyyy")</f>
        <v>30 April 2024</v>
      </c>
      <c r="G100" t="e">
        <f t="shared" si="9"/>
        <v>#VALUE!</v>
      </c>
      <c r="H100">
        <f>Nominatif!B105</f>
        <v>0</v>
      </c>
      <c r="I100">
        <f>Nominatif!C105</f>
        <v>0</v>
      </c>
      <c r="J100" t="str">
        <f>IF(Nominatif!S105="","Pesawat","Kendaraan Umum")</f>
        <v>Pesawat</v>
      </c>
      <c r="K100">
        <f>Nominatif!D105</f>
        <v>0</v>
      </c>
      <c r="L100">
        <f>Nominatif!E105</f>
        <v>0</v>
      </c>
      <c r="M100" s="5" t="str">
        <f>TEXT(Nominatif!H105,"Rp#.##")</f>
        <v>Rp</v>
      </c>
      <c r="N100">
        <f>Nominatif!K105</f>
        <v>0</v>
      </c>
      <c r="O100" s="5" t="str">
        <f>TEXT(Nominatif!L105,"Rp#.##")</f>
        <v>Rp</v>
      </c>
      <c r="P100" s="5" t="str">
        <f>TEXT(Nominatif!M105,"Rp#.##")</f>
        <v>Rp</v>
      </c>
      <c r="Q100" s="5">
        <f>Nominatif!N105</f>
        <v>0</v>
      </c>
      <c r="R100" s="5" t="str">
        <f>TEXT(Nominatif!O105,"Rp#.##")</f>
        <v>Rp</v>
      </c>
      <c r="S100" s="5" t="str">
        <f>TEXT(Nominatif!P105,"Rp#.##")</f>
        <v>Rp</v>
      </c>
      <c r="T100" s="5" t="str">
        <f>TEXT(Nominatif!I105,"Rp#.##")</f>
        <v>Rp</v>
      </c>
      <c r="U100" t="str">
        <f>TEXT(Nominatif!J105,"Rp#.##")</f>
        <v>Rp</v>
      </c>
      <c r="V100" t="str">
        <f>MASTER!$B$3</f>
        <v>0926/I3/BS.00.01/2024</v>
      </c>
      <c r="W100" s="6" t="str">
        <f>TEXT(Nominatif!F105,"dd Mmmm yyyy")</f>
        <v>00 Januari 1900</v>
      </c>
      <c r="X100" t="str">
        <f>MASTER!$B$5</f>
        <v>Akik Takjudin</v>
      </c>
      <c r="Y100" t="str">
        <f>MASTER!$B$7</f>
        <v>197507122006041001</v>
      </c>
      <c r="Z100" t="e">
        <f>"Melaksanakan "&amp;Nominatif!$A$2&amp;" pada tanggal "&amp;D100&amp;" di "&amp;Nominatif!$A$3</f>
        <v>#VALUE!</v>
      </c>
      <c r="AA100" s="6" t="str">
        <f>TEXT(Nominatif!F105,"dd Mmmm yyyy")</f>
        <v>00 Januari 1900</v>
      </c>
      <c r="AB100" s="6" t="str">
        <f>TEXT(Nominatif!G105,"dd Mmmm yyyy")</f>
        <v>00 Januari 1900</v>
      </c>
      <c r="AC100" t="str">
        <f>MASTER!$B$4</f>
        <v>perjalanan dinas</v>
      </c>
      <c r="AD100" t="str">
        <f t="shared" si="7"/>
        <v>Angkutan Udara</v>
      </c>
      <c r="AE100" t="str">
        <f>_xlfn.IFNA(_xlfn.XLOOKUP(H100,Pegawai!B:B,Pegawai!E:E),"")</f>
        <v/>
      </c>
      <c r="AF100" t="str">
        <f>_xlfn.IFNA(_xlfn.XLOOKUP(H100,Pegawai!B:B,Pegawai!C:C),"")</f>
        <v/>
      </c>
      <c r="AG100" t="str">
        <f>_xlfn.IFNA(_xlfn.XLOOKUP(H100,Pegawai!B:B,Pegawai!D:D),"")</f>
        <v/>
      </c>
      <c r="AH100" t="str">
        <f>Nominatif!$A$2</f>
        <v>Kegiatan Uji Tampilan Laman UKBI</v>
      </c>
      <c r="AI100" t="str">
        <f t="shared" si="8"/>
        <v>00 Januari 1900--00 Januari 1900</v>
      </c>
      <c r="AJ100" t="str">
        <f>Nominatif!$A$3</f>
        <v>Swiss-Belinn Manyar Surabaya, Jalan Manyar Kertoarjo No. 100, Manyar Sabrangan, Mulyorejo, Kota Surabaya, Jawa Timur</v>
      </c>
    </row>
    <row r="101" spans="1:36" ht="15" customHeight="1">
      <c r="A101" t="str">
        <f>Nominatif!$Q$4</f>
        <v>2022.QDC.002/051.A/524111</v>
      </c>
      <c r="B101" s="5" t="str">
        <f>TEXT(Nominatif!Q106,"Rp#.##")</f>
        <v>Rp</v>
      </c>
      <c r="C101" s="24" t="e">
        <f>MASTER!$B$6&amp;" "&amp;D101&amp;" di "&amp;Nominatif!$A$3&amp;" "&amp;MASTER!$B$8</f>
        <v>#VALUE!</v>
      </c>
      <c r="D101" t="e">
        <f t="shared" si="6"/>
        <v>#VALUE!</v>
      </c>
      <c r="E101" t="str">
        <f>MASTER!$B$1</f>
        <v>0933/I3/BS.00.01/2024</v>
      </c>
      <c r="F101" t="str">
        <f>TEXT(MASTER!$B$2,"dd Mmmm yyyy")</f>
        <v>30 April 2024</v>
      </c>
      <c r="G101" t="e">
        <f t="shared" si="9"/>
        <v>#VALUE!</v>
      </c>
      <c r="H101">
        <f>Nominatif!B106</f>
        <v>0</v>
      </c>
      <c r="I101">
        <f>Nominatif!C106</f>
        <v>0</v>
      </c>
      <c r="J101" t="str">
        <f>IF(Nominatif!S106="","Pesawat","Kendaraan Umum")</f>
        <v>Pesawat</v>
      </c>
      <c r="K101">
        <f>Nominatif!D106</f>
        <v>0</v>
      </c>
      <c r="L101">
        <f>Nominatif!E106</f>
        <v>0</v>
      </c>
      <c r="M101" s="5" t="str">
        <f>TEXT(Nominatif!H106,"Rp#.##")</f>
        <v>Rp</v>
      </c>
      <c r="N101">
        <f>Nominatif!K106</f>
        <v>0</v>
      </c>
      <c r="O101" s="5" t="str">
        <f>TEXT(Nominatif!L106,"Rp#.##")</f>
        <v>Rp</v>
      </c>
      <c r="P101" s="5" t="str">
        <f>TEXT(Nominatif!M106,"Rp#.##")</f>
        <v>Rp</v>
      </c>
      <c r="Q101" s="5">
        <f>Nominatif!N106</f>
        <v>0</v>
      </c>
      <c r="R101" s="5" t="str">
        <f>TEXT(Nominatif!O106,"Rp#.##")</f>
        <v>Rp</v>
      </c>
      <c r="S101" s="5" t="str">
        <f>TEXT(Nominatif!P106,"Rp#.##")</f>
        <v>Rp</v>
      </c>
      <c r="T101" s="5" t="str">
        <f>TEXT(Nominatif!I106,"Rp#.##")</f>
        <v>Rp</v>
      </c>
      <c r="U101" t="str">
        <f>TEXT(Nominatif!J106,"Rp#.##")</f>
        <v>Rp</v>
      </c>
      <c r="V101" t="str">
        <f>MASTER!$B$3</f>
        <v>0926/I3/BS.00.01/2024</v>
      </c>
      <c r="W101" s="6" t="str">
        <f>TEXT(Nominatif!F106,"dd Mmmm yyyy")</f>
        <v>00 Januari 1900</v>
      </c>
      <c r="X101" t="str">
        <f>MASTER!$B$5</f>
        <v>Akik Takjudin</v>
      </c>
      <c r="Y101" t="str">
        <f>MASTER!$B$7</f>
        <v>197507122006041001</v>
      </c>
      <c r="Z101" t="e">
        <f>"Melaksanakan "&amp;Nominatif!$A$2&amp;" pada tanggal "&amp;D101&amp;" di "&amp;Nominatif!$A$3</f>
        <v>#VALUE!</v>
      </c>
      <c r="AA101" s="6" t="str">
        <f>TEXT(Nominatif!F106,"dd Mmmm yyyy")</f>
        <v>00 Januari 1900</v>
      </c>
      <c r="AB101" s="6" t="str">
        <f>TEXT(Nominatif!G106,"dd Mmmm yyyy")</f>
        <v>00 Januari 1900</v>
      </c>
      <c r="AC101" t="str">
        <f>MASTER!$B$4</f>
        <v>perjalanan dinas</v>
      </c>
      <c r="AD101" t="str">
        <f t="shared" si="7"/>
        <v>Angkutan Udara</v>
      </c>
      <c r="AE101" t="str">
        <f>_xlfn.IFNA(_xlfn.XLOOKUP(H101,Pegawai!B:B,Pegawai!E:E),"")</f>
        <v/>
      </c>
      <c r="AF101" t="str">
        <f>_xlfn.IFNA(_xlfn.XLOOKUP(H101,Pegawai!B:B,Pegawai!C:C),"")</f>
        <v/>
      </c>
      <c r="AG101" t="str">
        <f>_xlfn.IFNA(_xlfn.XLOOKUP(H101,Pegawai!B:B,Pegawai!D:D),"")</f>
        <v/>
      </c>
      <c r="AH101" t="str">
        <f>Nominatif!$A$2</f>
        <v>Kegiatan Uji Tampilan Laman UKBI</v>
      </c>
      <c r="AI101" t="str">
        <f t="shared" si="8"/>
        <v>00 Januari 1900--00 Januari 1900</v>
      </c>
      <c r="AJ101" t="str">
        <f>Nominatif!$A$3</f>
        <v>Swiss-Belinn Manyar Surabaya, Jalan Manyar Kertoarjo No. 100, Manyar Sabrangan, Mulyorejo, Kota Surabaya, Jawa Timur</v>
      </c>
    </row>
    <row r="102" spans="1:36" ht="15" customHeight="1">
      <c r="A102" t="str">
        <f>Nominatif!$Q$4</f>
        <v>2022.QDC.002/051.A/524111</v>
      </c>
      <c r="B102" s="5" t="str">
        <f>TEXT(Nominatif!Q107,"Rp#.##")</f>
        <v>Rp</v>
      </c>
      <c r="C102" s="24" t="e">
        <f>MASTER!$B$6&amp;" "&amp;D102&amp;" di "&amp;Nominatif!$A$3&amp;" "&amp;MASTER!$B$8</f>
        <v>#VALUE!</v>
      </c>
      <c r="D102" t="e">
        <f t="shared" si="6"/>
        <v>#VALUE!</v>
      </c>
      <c r="E102" t="str">
        <f>MASTER!$B$1</f>
        <v>0933/I3/BS.00.01/2024</v>
      </c>
      <c r="F102" t="str">
        <f>TEXT(MASTER!$B$2,"dd Mmmm yyyy")</f>
        <v>30 April 2024</v>
      </c>
      <c r="G102" t="e">
        <f t="shared" si="9"/>
        <v>#VALUE!</v>
      </c>
      <c r="H102">
        <f>Nominatif!B107</f>
        <v>0</v>
      </c>
      <c r="I102">
        <f>Nominatif!C107</f>
        <v>0</v>
      </c>
      <c r="J102" t="str">
        <f>IF(Nominatif!S107="","Pesawat","Kendaraan Umum")</f>
        <v>Pesawat</v>
      </c>
      <c r="K102">
        <f>Nominatif!D107</f>
        <v>0</v>
      </c>
      <c r="L102">
        <f>Nominatif!E107</f>
        <v>0</v>
      </c>
      <c r="M102" s="5" t="str">
        <f>TEXT(Nominatif!H107,"Rp#.##")</f>
        <v>Rp</v>
      </c>
      <c r="N102">
        <f>Nominatif!K107</f>
        <v>0</v>
      </c>
      <c r="O102" s="5" t="str">
        <f>TEXT(Nominatif!L107,"Rp#.##")</f>
        <v>Rp</v>
      </c>
      <c r="P102" s="5" t="str">
        <f>TEXT(Nominatif!M107,"Rp#.##")</f>
        <v>Rp</v>
      </c>
      <c r="Q102" s="5">
        <f>Nominatif!N107</f>
        <v>0</v>
      </c>
      <c r="R102" s="5" t="str">
        <f>TEXT(Nominatif!O107,"Rp#.##")</f>
        <v>Rp</v>
      </c>
      <c r="S102" s="5" t="str">
        <f>TEXT(Nominatif!P107,"Rp#.##")</f>
        <v>Rp</v>
      </c>
      <c r="T102" s="5" t="str">
        <f>TEXT(Nominatif!I107,"Rp#.##")</f>
        <v>Rp</v>
      </c>
      <c r="U102" t="str">
        <f>TEXT(Nominatif!J107,"Rp#.##")</f>
        <v>Rp</v>
      </c>
      <c r="V102" t="str">
        <f>MASTER!$B$3</f>
        <v>0926/I3/BS.00.01/2024</v>
      </c>
      <c r="W102" s="6" t="str">
        <f>TEXT(Nominatif!F107,"dd Mmmm yyyy")</f>
        <v>00 Januari 1900</v>
      </c>
      <c r="X102" t="str">
        <f>MASTER!$B$5</f>
        <v>Akik Takjudin</v>
      </c>
      <c r="Y102" t="str">
        <f>MASTER!$B$7</f>
        <v>197507122006041001</v>
      </c>
      <c r="Z102" t="e">
        <f>"Melaksanakan "&amp;Nominatif!$A$2&amp;" pada tanggal "&amp;D102&amp;" di "&amp;Nominatif!$A$3</f>
        <v>#VALUE!</v>
      </c>
      <c r="AA102" s="6" t="str">
        <f>TEXT(Nominatif!F107,"dd Mmmm yyyy")</f>
        <v>00 Januari 1900</v>
      </c>
      <c r="AB102" s="6" t="str">
        <f>TEXT(Nominatif!G107,"dd Mmmm yyyy")</f>
        <v>00 Januari 1900</v>
      </c>
      <c r="AC102" t="str">
        <f>MASTER!$B$4</f>
        <v>perjalanan dinas</v>
      </c>
      <c r="AD102" t="str">
        <f t="shared" si="7"/>
        <v>Angkutan Udara</v>
      </c>
      <c r="AE102" t="str">
        <f>_xlfn.IFNA(_xlfn.XLOOKUP(H102,Pegawai!B:B,Pegawai!E:E),"")</f>
        <v/>
      </c>
      <c r="AF102" t="str">
        <f>_xlfn.IFNA(_xlfn.XLOOKUP(H102,Pegawai!B:B,Pegawai!C:C),"")</f>
        <v/>
      </c>
      <c r="AG102" t="str">
        <f>_xlfn.IFNA(_xlfn.XLOOKUP(H102,Pegawai!B:B,Pegawai!D:D),"")</f>
        <v/>
      </c>
      <c r="AH102" t="str">
        <f>Nominatif!$A$2</f>
        <v>Kegiatan Uji Tampilan Laman UKBI</v>
      </c>
      <c r="AI102" t="str">
        <f t="shared" si="8"/>
        <v>00 Januari 1900--00 Januari 1900</v>
      </c>
      <c r="AJ102" t="str">
        <f>Nominatif!$A$3</f>
        <v>Swiss-Belinn Manyar Surabaya, Jalan Manyar Kertoarjo No. 100, Manyar Sabrangan, Mulyorejo, Kota Surabaya, Jawa Timur</v>
      </c>
    </row>
    <row r="103" spans="1:36" ht="15" customHeight="1">
      <c r="A103" t="str">
        <f>Nominatif!$Q$4</f>
        <v>2022.QDC.002/051.A/524111</v>
      </c>
      <c r="B103" s="5" t="str">
        <f>TEXT(Nominatif!Q108,"Rp#.##")</f>
        <v>Rp</v>
      </c>
      <c r="C103" s="24" t="e">
        <f>MASTER!$B$6&amp;" "&amp;D103&amp;" di "&amp;Nominatif!$A$3&amp;" "&amp;MASTER!$B$8</f>
        <v>#VALUE!</v>
      </c>
      <c r="D103" t="e">
        <f t="shared" si="6"/>
        <v>#VALUE!</v>
      </c>
      <c r="E103" t="str">
        <f>MASTER!$B$1</f>
        <v>0933/I3/BS.00.01/2024</v>
      </c>
      <c r="F103" t="str">
        <f>TEXT(MASTER!$B$2,"dd Mmmm yyyy")</f>
        <v>30 April 2024</v>
      </c>
      <c r="G103" t="e">
        <f t="shared" si="9"/>
        <v>#VALUE!</v>
      </c>
      <c r="H103">
        <f>Nominatif!B108</f>
        <v>0</v>
      </c>
      <c r="I103">
        <f>Nominatif!C108</f>
        <v>0</v>
      </c>
      <c r="J103" t="str">
        <f>IF(Nominatif!S108="","Pesawat","Kendaraan Umum")</f>
        <v>Pesawat</v>
      </c>
      <c r="K103">
        <f>Nominatif!D108</f>
        <v>0</v>
      </c>
      <c r="L103">
        <f>Nominatif!E108</f>
        <v>0</v>
      </c>
      <c r="M103" s="5" t="str">
        <f>TEXT(Nominatif!H108,"Rp#.##")</f>
        <v>Rp</v>
      </c>
      <c r="N103">
        <f>Nominatif!K108</f>
        <v>0</v>
      </c>
      <c r="O103" s="5" t="str">
        <f>TEXT(Nominatif!L108,"Rp#.##")</f>
        <v>Rp</v>
      </c>
      <c r="P103" s="5" t="str">
        <f>TEXT(Nominatif!M108,"Rp#.##")</f>
        <v>Rp</v>
      </c>
      <c r="Q103" s="5">
        <f>Nominatif!N108</f>
        <v>0</v>
      </c>
      <c r="R103" s="5" t="str">
        <f>TEXT(Nominatif!O108,"Rp#.##")</f>
        <v>Rp</v>
      </c>
      <c r="S103" s="5" t="str">
        <f>TEXT(Nominatif!P108,"Rp#.##")</f>
        <v>Rp</v>
      </c>
      <c r="T103" s="5" t="str">
        <f>TEXT(Nominatif!I108,"Rp#.##")</f>
        <v>Rp</v>
      </c>
      <c r="U103" t="str">
        <f>TEXT(Nominatif!J108,"Rp#.##")</f>
        <v>Rp</v>
      </c>
      <c r="V103" t="str">
        <f>MASTER!$B$3</f>
        <v>0926/I3/BS.00.01/2024</v>
      </c>
      <c r="W103" s="6" t="str">
        <f>TEXT(Nominatif!F108,"dd Mmmm yyyy")</f>
        <v>00 Januari 1900</v>
      </c>
      <c r="X103" t="str">
        <f>MASTER!$B$5</f>
        <v>Akik Takjudin</v>
      </c>
      <c r="Y103" t="str">
        <f>MASTER!$B$7</f>
        <v>197507122006041001</v>
      </c>
      <c r="Z103" t="e">
        <f>"Melaksanakan "&amp;Nominatif!$A$2&amp;" pada tanggal "&amp;D103&amp;" di "&amp;Nominatif!$A$3</f>
        <v>#VALUE!</v>
      </c>
      <c r="AA103" s="6" t="str">
        <f>TEXT(Nominatif!F108,"dd Mmmm yyyy")</f>
        <v>00 Januari 1900</v>
      </c>
      <c r="AB103" s="6" t="str">
        <f>TEXT(Nominatif!G108,"dd Mmmm yyyy")</f>
        <v>00 Januari 1900</v>
      </c>
      <c r="AC103" t="str">
        <f>MASTER!$B$4</f>
        <v>perjalanan dinas</v>
      </c>
      <c r="AD103" t="str">
        <f t="shared" si="7"/>
        <v>Angkutan Udara</v>
      </c>
      <c r="AE103" t="str">
        <f>_xlfn.IFNA(_xlfn.XLOOKUP(H103,Pegawai!B:B,Pegawai!E:E),"")</f>
        <v/>
      </c>
      <c r="AF103" t="str">
        <f>_xlfn.IFNA(_xlfn.XLOOKUP(H103,Pegawai!B:B,Pegawai!C:C),"")</f>
        <v/>
      </c>
      <c r="AG103" t="str">
        <f>_xlfn.IFNA(_xlfn.XLOOKUP(H103,Pegawai!B:B,Pegawai!D:D),"")</f>
        <v/>
      </c>
      <c r="AH103" t="str">
        <f>Nominatif!$A$2</f>
        <v>Kegiatan Uji Tampilan Laman UKBI</v>
      </c>
      <c r="AI103" t="str">
        <f t="shared" si="8"/>
        <v>00 Januari 1900--00 Januari 1900</v>
      </c>
      <c r="AJ103" t="str">
        <f>Nominatif!$A$3</f>
        <v>Swiss-Belinn Manyar Surabaya, Jalan Manyar Kertoarjo No. 100, Manyar Sabrangan, Mulyorejo, Kota Surabaya, Jawa Timur</v>
      </c>
    </row>
    <row r="104" spans="1:36" ht="15" customHeight="1">
      <c r="A104" t="str">
        <f>Nominatif!$Q$4</f>
        <v>2022.QDC.002/051.A/524111</v>
      </c>
      <c r="B104" s="5" t="str">
        <f>TEXT(Nominatif!Q109,"Rp#.##")</f>
        <v>Rp</v>
      </c>
      <c r="C104" s="24" t="e">
        <f>MASTER!$B$6&amp;" "&amp;D104&amp;" di "&amp;Nominatif!$A$3&amp;" "&amp;MASTER!$B$8</f>
        <v>#VALUE!</v>
      </c>
      <c r="D104" t="e">
        <f t="shared" si="6"/>
        <v>#VALUE!</v>
      </c>
      <c r="E104" t="str">
        <f>MASTER!$B$1</f>
        <v>0933/I3/BS.00.01/2024</v>
      </c>
      <c r="F104" t="str">
        <f>TEXT(MASTER!$B$2,"dd Mmmm yyyy")</f>
        <v>30 April 2024</v>
      </c>
      <c r="G104" t="e">
        <f t="shared" si="9"/>
        <v>#VALUE!</v>
      </c>
      <c r="H104">
        <f>Nominatif!B109</f>
        <v>0</v>
      </c>
      <c r="I104">
        <f>Nominatif!C109</f>
        <v>0</v>
      </c>
      <c r="J104" t="str">
        <f>IF(Nominatif!S109="","Pesawat","Kendaraan Umum")</f>
        <v>Pesawat</v>
      </c>
      <c r="K104">
        <f>Nominatif!D109</f>
        <v>0</v>
      </c>
      <c r="L104">
        <f>Nominatif!E109</f>
        <v>0</v>
      </c>
      <c r="M104" s="5" t="str">
        <f>TEXT(Nominatif!H109,"Rp#.##")</f>
        <v>Rp</v>
      </c>
      <c r="N104">
        <f>Nominatif!K109</f>
        <v>0</v>
      </c>
      <c r="O104" s="5" t="str">
        <f>TEXT(Nominatif!L109,"Rp#.##")</f>
        <v>Rp</v>
      </c>
      <c r="P104" s="5" t="str">
        <f>TEXT(Nominatif!M109,"Rp#.##")</f>
        <v>Rp</v>
      </c>
      <c r="Q104" s="5">
        <f>Nominatif!N109</f>
        <v>0</v>
      </c>
      <c r="R104" s="5" t="str">
        <f>TEXT(Nominatif!O109,"Rp#.##")</f>
        <v>Rp</v>
      </c>
      <c r="S104" s="5" t="str">
        <f>TEXT(Nominatif!P109,"Rp#.##")</f>
        <v>Rp</v>
      </c>
      <c r="T104" s="5" t="str">
        <f>TEXT(Nominatif!I109,"Rp#.##")</f>
        <v>Rp</v>
      </c>
      <c r="U104" t="str">
        <f>TEXT(Nominatif!J109,"Rp#.##")</f>
        <v>Rp</v>
      </c>
      <c r="V104" t="str">
        <f>MASTER!$B$3</f>
        <v>0926/I3/BS.00.01/2024</v>
      </c>
      <c r="W104" s="6" t="str">
        <f>TEXT(Nominatif!F109,"dd Mmmm yyyy")</f>
        <v>00 Januari 1900</v>
      </c>
      <c r="X104" t="str">
        <f>MASTER!$B$5</f>
        <v>Akik Takjudin</v>
      </c>
      <c r="Y104" t="str">
        <f>MASTER!$B$7</f>
        <v>197507122006041001</v>
      </c>
      <c r="Z104" t="e">
        <f>"Melaksanakan "&amp;Nominatif!$A$2&amp;" pada tanggal "&amp;D104&amp;" di "&amp;Nominatif!$A$3</f>
        <v>#VALUE!</v>
      </c>
      <c r="AA104" s="6" t="str">
        <f>TEXT(Nominatif!F109,"dd Mmmm yyyy")</f>
        <v>00 Januari 1900</v>
      </c>
      <c r="AB104" s="6" t="str">
        <f>TEXT(Nominatif!G109,"dd Mmmm yyyy")</f>
        <v>00 Januari 1900</v>
      </c>
      <c r="AC104" t="str">
        <f>MASTER!$B$4</f>
        <v>perjalanan dinas</v>
      </c>
      <c r="AD104" t="str">
        <f t="shared" si="7"/>
        <v>Angkutan Udara</v>
      </c>
      <c r="AE104" t="str">
        <f>_xlfn.IFNA(_xlfn.XLOOKUP(H104,Pegawai!B:B,Pegawai!E:E),"")</f>
        <v/>
      </c>
      <c r="AF104" t="str">
        <f>_xlfn.IFNA(_xlfn.XLOOKUP(H104,Pegawai!B:B,Pegawai!C:C),"")</f>
        <v/>
      </c>
      <c r="AG104" t="str">
        <f>_xlfn.IFNA(_xlfn.XLOOKUP(H104,Pegawai!B:B,Pegawai!D:D),"")</f>
        <v/>
      </c>
      <c r="AH104" t="str">
        <f>Nominatif!$A$2</f>
        <v>Kegiatan Uji Tampilan Laman UKBI</v>
      </c>
      <c r="AI104" t="str">
        <f t="shared" si="8"/>
        <v>00 Januari 1900--00 Januari 1900</v>
      </c>
      <c r="AJ104" t="str">
        <f>Nominatif!$A$3</f>
        <v>Swiss-Belinn Manyar Surabaya, Jalan Manyar Kertoarjo No. 100, Manyar Sabrangan, Mulyorejo, Kota Surabaya, Jawa Timur</v>
      </c>
    </row>
    <row r="105" spans="1:36" ht="15" customHeight="1">
      <c r="A105" t="str">
        <f>Nominatif!$Q$4</f>
        <v>2022.QDC.002/051.A/524111</v>
      </c>
      <c r="B105" s="5" t="str">
        <f>TEXT(Nominatif!Q110,"Rp#.##")</f>
        <v>Rp</v>
      </c>
      <c r="C105" s="24" t="e">
        <f>MASTER!$B$6&amp;" "&amp;D105&amp;" di "&amp;Nominatif!$A$3&amp;" "&amp;MASTER!$B$8</f>
        <v>#VALUE!</v>
      </c>
      <c r="D105" t="e">
        <f t="shared" si="6"/>
        <v>#VALUE!</v>
      </c>
      <c r="E105" t="str">
        <f>MASTER!$B$1</f>
        <v>0933/I3/BS.00.01/2024</v>
      </c>
      <c r="F105" t="str">
        <f>TEXT(MASTER!$B$2,"dd Mmmm yyyy")</f>
        <v>30 April 2024</v>
      </c>
      <c r="G105" t="e">
        <f t="shared" si="9"/>
        <v>#VALUE!</v>
      </c>
      <c r="H105">
        <f>Nominatif!B110</f>
        <v>0</v>
      </c>
      <c r="I105">
        <f>Nominatif!C110</f>
        <v>0</v>
      </c>
      <c r="J105" t="str">
        <f>IF(Nominatif!S110="","Pesawat","Kendaraan Umum")</f>
        <v>Pesawat</v>
      </c>
      <c r="K105">
        <f>Nominatif!D110</f>
        <v>0</v>
      </c>
      <c r="L105">
        <f>Nominatif!E110</f>
        <v>0</v>
      </c>
      <c r="M105" s="5" t="str">
        <f>TEXT(Nominatif!H110,"Rp#.##")</f>
        <v>Rp</v>
      </c>
      <c r="N105">
        <f>Nominatif!K110</f>
        <v>0</v>
      </c>
      <c r="O105" s="5" t="str">
        <f>TEXT(Nominatif!L110,"Rp#.##")</f>
        <v>Rp</v>
      </c>
      <c r="P105" s="5" t="str">
        <f>TEXT(Nominatif!M110,"Rp#.##")</f>
        <v>Rp</v>
      </c>
      <c r="Q105" s="5">
        <f>Nominatif!N110</f>
        <v>0</v>
      </c>
      <c r="R105" s="5" t="str">
        <f>TEXT(Nominatif!O110,"Rp#.##")</f>
        <v>Rp</v>
      </c>
      <c r="S105" s="5" t="str">
        <f>TEXT(Nominatif!P110,"Rp#.##")</f>
        <v>Rp</v>
      </c>
      <c r="T105" s="5" t="str">
        <f>TEXT(Nominatif!I110,"Rp#.##")</f>
        <v>Rp</v>
      </c>
      <c r="U105" t="str">
        <f>TEXT(Nominatif!J110,"Rp#.##")</f>
        <v>Rp</v>
      </c>
      <c r="V105" t="str">
        <f>MASTER!$B$3</f>
        <v>0926/I3/BS.00.01/2024</v>
      </c>
      <c r="W105" s="6" t="str">
        <f>TEXT(Nominatif!F110,"dd Mmmm yyyy")</f>
        <v>00 Januari 1900</v>
      </c>
      <c r="X105" t="str">
        <f>MASTER!$B$5</f>
        <v>Akik Takjudin</v>
      </c>
      <c r="Y105" t="str">
        <f>MASTER!$B$7</f>
        <v>197507122006041001</v>
      </c>
      <c r="Z105" t="e">
        <f>"Melaksanakan "&amp;Nominatif!$A$2&amp;" pada tanggal "&amp;D105&amp;" di "&amp;Nominatif!$A$3</f>
        <v>#VALUE!</v>
      </c>
      <c r="AA105" s="6" t="str">
        <f>TEXT(Nominatif!F110,"dd Mmmm yyyy")</f>
        <v>00 Januari 1900</v>
      </c>
      <c r="AB105" s="6" t="str">
        <f>TEXT(Nominatif!G110,"dd Mmmm yyyy")</f>
        <v>00 Januari 1900</v>
      </c>
      <c r="AC105" t="str">
        <f>MASTER!$B$4</f>
        <v>perjalanan dinas</v>
      </c>
      <c r="AD105" t="str">
        <f t="shared" si="7"/>
        <v>Angkutan Udara</v>
      </c>
      <c r="AE105" t="str">
        <f>_xlfn.IFNA(_xlfn.XLOOKUP(H105,Pegawai!B:B,Pegawai!E:E),"")</f>
        <v/>
      </c>
      <c r="AF105" t="str">
        <f>_xlfn.IFNA(_xlfn.XLOOKUP(H105,Pegawai!B:B,Pegawai!C:C),"")</f>
        <v/>
      </c>
      <c r="AG105" t="str">
        <f>_xlfn.IFNA(_xlfn.XLOOKUP(H105,Pegawai!B:B,Pegawai!D:D),"")</f>
        <v/>
      </c>
      <c r="AH105" t="str">
        <f>Nominatif!$A$2</f>
        <v>Kegiatan Uji Tampilan Laman UKBI</v>
      </c>
      <c r="AI105" t="str">
        <f t="shared" si="8"/>
        <v>00 Januari 1900--00 Januari 1900</v>
      </c>
      <c r="AJ105" t="str">
        <f>Nominatif!$A$3</f>
        <v>Swiss-Belinn Manyar Surabaya, Jalan Manyar Kertoarjo No. 100, Manyar Sabrangan, Mulyorejo, Kota Surabaya, Jawa Timur</v>
      </c>
    </row>
    <row r="106" spans="1:36" ht="15" customHeight="1">
      <c r="A106" t="str">
        <f>Nominatif!$Q$4</f>
        <v>2022.QDC.002/051.A/524111</v>
      </c>
      <c r="B106" s="5" t="str">
        <f>TEXT(Nominatif!Q111,"Rp#.##")</f>
        <v>Rp</v>
      </c>
      <c r="C106" s="24" t="e">
        <f>MASTER!$B$6&amp;" "&amp;D106&amp;" di "&amp;Nominatif!$A$3&amp;" "&amp;MASTER!$B$8</f>
        <v>#VALUE!</v>
      </c>
      <c r="D106" t="e">
        <f t="shared" si="6"/>
        <v>#VALUE!</v>
      </c>
      <c r="E106" t="str">
        <f>MASTER!$B$1</f>
        <v>0933/I3/BS.00.01/2024</v>
      </c>
      <c r="F106" t="str">
        <f>TEXT(MASTER!$B$2,"dd Mmmm yyyy")</f>
        <v>30 April 2024</v>
      </c>
      <c r="G106" t="e">
        <f t="shared" si="9"/>
        <v>#VALUE!</v>
      </c>
      <c r="H106">
        <f>Nominatif!B111</f>
        <v>0</v>
      </c>
      <c r="I106">
        <f>Nominatif!C111</f>
        <v>0</v>
      </c>
      <c r="J106" t="str">
        <f>IF(Nominatif!S111="","Pesawat","Kendaraan Umum")</f>
        <v>Pesawat</v>
      </c>
      <c r="K106">
        <f>Nominatif!D111</f>
        <v>0</v>
      </c>
      <c r="L106">
        <f>Nominatif!E111</f>
        <v>0</v>
      </c>
      <c r="M106" s="5" t="str">
        <f>TEXT(Nominatif!H111,"Rp#.##")</f>
        <v>Rp</v>
      </c>
      <c r="N106">
        <f>Nominatif!K111</f>
        <v>0</v>
      </c>
      <c r="O106" s="5" t="str">
        <f>TEXT(Nominatif!L111,"Rp#.##")</f>
        <v>Rp</v>
      </c>
      <c r="P106" s="5" t="str">
        <f>TEXT(Nominatif!M111,"Rp#.##")</f>
        <v>Rp</v>
      </c>
      <c r="Q106" s="5">
        <f>Nominatif!N111</f>
        <v>0</v>
      </c>
      <c r="R106" s="5" t="str">
        <f>TEXT(Nominatif!O111,"Rp#.##")</f>
        <v>Rp</v>
      </c>
      <c r="S106" s="5" t="str">
        <f>TEXT(Nominatif!P111,"Rp#.##")</f>
        <v>Rp</v>
      </c>
      <c r="T106" s="5" t="str">
        <f>TEXT(Nominatif!I111,"Rp#.##")</f>
        <v>Rp</v>
      </c>
      <c r="U106" t="str">
        <f>TEXT(Nominatif!J111,"Rp#.##")</f>
        <v>Rp</v>
      </c>
      <c r="V106" t="str">
        <f>MASTER!$B$3</f>
        <v>0926/I3/BS.00.01/2024</v>
      </c>
      <c r="W106" s="6" t="str">
        <f>TEXT(Nominatif!F111,"dd Mmmm yyyy")</f>
        <v>00 Januari 1900</v>
      </c>
      <c r="X106" t="str">
        <f>MASTER!$B$5</f>
        <v>Akik Takjudin</v>
      </c>
      <c r="Y106" t="str">
        <f>MASTER!$B$7</f>
        <v>197507122006041001</v>
      </c>
      <c r="Z106" t="e">
        <f>"Melaksanakan "&amp;Nominatif!$A$2&amp;" pada tanggal "&amp;D106&amp;" di "&amp;Nominatif!$A$3</f>
        <v>#VALUE!</v>
      </c>
      <c r="AA106" s="6" t="str">
        <f>TEXT(Nominatif!F111,"dd Mmmm yyyy")</f>
        <v>00 Januari 1900</v>
      </c>
      <c r="AB106" s="6" t="str">
        <f>TEXT(Nominatif!G111,"dd Mmmm yyyy")</f>
        <v>00 Januari 1900</v>
      </c>
      <c r="AC106" t="str">
        <f>MASTER!$B$4</f>
        <v>perjalanan dinas</v>
      </c>
      <c r="AD106" t="str">
        <f t="shared" si="7"/>
        <v>Angkutan Udara</v>
      </c>
      <c r="AE106" t="str">
        <f>_xlfn.IFNA(_xlfn.XLOOKUP(H106,Pegawai!B:B,Pegawai!E:E),"")</f>
        <v/>
      </c>
      <c r="AF106" t="str">
        <f>_xlfn.IFNA(_xlfn.XLOOKUP(H106,Pegawai!B:B,Pegawai!C:C),"")</f>
        <v/>
      </c>
      <c r="AG106" t="str">
        <f>_xlfn.IFNA(_xlfn.XLOOKUP(H106,Pegawai!B:B,Pegawai!D:D),"")</f>
        <v/>
      </c>
      <c r="AH106" t="str">
        <f>Nominatif!$A$2</f>
        <v>Kegiatan Uji Tampilan Laman UKBI</v>
      </c>
      <c r="AI106" t="str">
        <f t="shared" si="8"/>
        <v>00 Januari 1900--00 Januari 1900</v>
      </c>
      <c r="AJ106" t="str">
        <f>Nominatif!$A$3</f>
        <v>Swiss-Belinn Manyar Surabaya, Jalan Manyar Kertoarjo No. 100, Manyar Sabrangan, Mulyorejo, Kota Surabaya, Jawa Timur</v>
      </c>
    </row>
    <row r="107" spans="1:36" ht="15" customHeight="1">
      <c r="A107" t="str">
        <f>Nominatif!$Q$4</f>
        <v>2022.QDC.002/051.A/524111</v>
      </c>
      <c r="B107" s="5" t="str">
        <f>TEXT(Nominatif!Q112,"Rp#.##")</f>
        <v>Rp</v>
      </c>
      <c r="C107" s="24" t="e">
        <f>MASTER!$B$6&amp;" "&amp;D107&amp;" di "&amp;Nominatif!$A$3&amp;" "&amp;MASTER!$B$8</f>
        <v>#VALUE!</v>
      </c>
      <c r="D107" t="e">
        <f t="shared" si="6"/>
        <v>#VALUE!</v>
      </c>
      <c r="E107" t="str">
        <f>MASTER!$B$1</f>
        <v>0933/I3/BS.00.01/2024</v>
      </c>
      <c r="F107" t="str">
        <f>TEXT(MASTER!$B$2,"dd Mmmm yyyy")</f>
        <v>30 April 2024</v>
      </c>
      <c r="G107" t="e">
        <f t="shared" si="9"/>
        <v>#VALUE!</v>
      </c>
      <c r="H107">
        <f>Nominatif!B112</f>
        <v>0</v>
      </c>
      <c r="I107">
        <f>Nominatif!C112</f>
        <v>0</v>
      </c>
      <c r="J107" t="str">
        <f>IF(Nominatif!S112="","Pesawat","Kendaraan Umum")</f>
        <v>Pesawat</v>
      </c>
      <c r="K107">
        <f>Nominatif!D112</f>
        <v>0</v>
      </c>
      <c r="L107">
        <f>Nominatif!E112</f>
        <v>0</v>
      </c>
      <c r="M107" s="5" t="str">
        <f>TEXT(Nominatif!H112,"Rp#.##")</f>
        <v>Rp</v>
      </c>
      <c r="N107">
        <f>Nominatif!K112</f>
        <v>0</v>
      </c>
      <c r="O107" s="5" t="str">
        <f>TEXT(Nominatif!L112,"Rp#.##")</f>
        <v>Rp</v>
      </c>
      <c r="P107" s="5" t="str">
        <f>TEXT(Nominatif!M112,"Rp#.##")</f>
        <v>Rp</v>
      </c>
      <c r="Q107" s="5">
        <f>Nominatif!N112</f>
        <v>0</v>
      </c>
      <c r="R107" s="5" t="str">
        <f>TEXT(Nominatif!O112,"Rp#.##")</f>
        <v>Rp</v>
      </c>
      <c r="S107" s="5" t="str">
        <f>TEXT(Nominatif!P112,"Rp#.##")</f>
        <v>Rp</v>
      </c>
      <c r="T107" s="5" t="str">
        <f>TEXT(Nominatif!I112,"Rp#.##")</f>
        <v>Rp</v>
      </c>
      <c r="U107" t="str">
        <f>TEXT(Nominatif!J112,"Rp#.##")</f>
        <v>Rp</v>
      </c>
      <c r="V107" t="str">
        <f>MASTER!$B$3</f>
        <v>0926/I3/BS.00.01/2024</v>
      </c>
      <c r="W107" s="6" t="str">
        <f>TEXT(Nominatif!F112,"dd Mmmm yyyy")</f>
        <v>00 Januari 1900</v>
      </c>
      <c r="X107" t="str">
        <f>MASTER!$B$5</f>
        <v>Akik Takjudin</v>
      </c>
      <c r="Y107" t="str">
        <f>MASTER!$B$7</f>
        <v>197507122006041001</v>
      </c>
      <c r="Z107" t="e">
        <f>"Melaksanakan "&amp;Nominatif!$A$2&amp;" pada tanggal "&amp;D107&amp;" di "&amp;Nominatif!$A$3</f>
        <v>#VALUE!</v>
      </c>
      <c r="AA107" s="6" t="str">
        <f>TEXT(Nominatif!F112,"dd Mmmm yyyy")</f>
        <v>00 Januari 1900</v>
      </c>
      <c r="AB107" s="6" t="str">
        <f>TEXT(Nominatif!G112,"dd Mmmm yyyy")</f>
        <v>00 Januari 1900</v>
      </c>
      <c r="AC107" t="str">
        <f>MASTER!$B$4</f>
        <v>perjalanan dinas</v>
      </c>
      <c r="AD107" t="str">
        <f t="shared" si="7"/>
        <v>Angkutan Udara</v>
      </c>
      <c r="AE107" t="str">
        <f>_xlfn.IFNA(_xlfn.XLOOKUP(H107,Pegawai!B:B,Pegawai!E:E),"")</f>
        <v/>
      </c>
      <c r="AF107" t="str">
        <f>_xlfn.IFNA(_xlfn.XLOOKUP(H107,Pegawai!B:B,Pegawai!C:C),"")</f>
        <v/>
      </c>
      <c r="AG107" t="str">
        <f>_xlfn.IFNA(_xlfn.XLOOKUP(H107,Pegawai!B:B,Pegawai!D:D),"")</f>
        <v/>
      </c>
      <c r="AH107" t="str">
        <f>Nominatif!$A$2</f>
        <v>Kegiatan Uji Tampilan Laman UKBI</v>
      </c>
      <c r="AI107" t="str">
        <f t="shared" si="8"/>
        <v>00 Januari 1900--00 Januari 1900</v>
      </c>
      <c r="AJ107" t="str">
        <f>Nominatif!$A$3</f>
        <v>Swiss-Belinn Manyar Surabaya, Jalan Manyar Kertoarjo No. 100, Manyar Sabrangan, Mulyorejo, Kota Surabaya, Jawa Timur</v>
      </c>
    </row>
    <row r="108" spans="1:36" ht="15" customHeight="1">
      <c r="A108" t="str">
        <f>Nominatif!$Q$4</f>
        <v>2022.QDC.002/051.A/524111</v>
      </c>
      <c r="B108" s="5" t="str">
        <f>TEXT(Nominatif!Q113,"Rp#.##")</f>
        <v>Rp</v>
      </c>
      <c r="C108" s="24" t="e">
        <f>MASTER!$B$6&amp;" "&amp;D108&amp;" di "&amp;Nominatif!$A$3&amp;" "&amp;MASTER!$B$8</f>
        <v>#VALUE!</v>
      </c>
      <c r="D108" t="e">
        <f t="shared" si="6"/>
        <v>#VALUE!</v>
      </c>
      <c r="E108" t="str">
        <f>MASTER!$B$1</f>
        <v>0933/I3/BS.00.01/2024</v>
      </c>
      <c r="F108" t="str">
        <f>TEXT(MASTER!$B$2,"dd Mmmm yyyy")</f>
        <v>30 April 2024</v>
      </c>
      <c r="G108" t="e">
        <f t="shared" si="9"/>
        <v>#VALUE!</v>
      </c>
      <c r="H108">
        <f>Nominatif!B113</f>
        <v>0</v>
      </c>
      <c r="I108">
        <f>Nominatif!C113</f>
        <v>0</v>
      </c>
      <c r="J108" t="str">
        <f>IF(Nominatif!S113="","Pesawat","Kendaraan Umum")</f>
        <v>Pesawat</v>
      </c>
      <c r="K108">
        <f>Nominatif!D113</f>
        <v>0</v>
      </c>
      <c r="L108">
        <f>Nominatif!E113</f>
        <v>0</v>
      </c>
      <c r="M108" s="5" t="str">
        <f>TEXT(Nominatif!H113,"Rp#.##")</f>
        <v>Rp</v>
      </c>
      <c r="N108">
        <f>Nominatif!K113</f>
        <v>0</v>
      </c>
      <c r="O108" s="5" t="str">
        <f>TEXT(Nominatif!L113,"Rp#.##")</f>
        <v>Rp</v>
      </c>
      <c r="P108" s="5" t="str">
        <f>TEXT(Nominatif!M113,"Rp#.##")</f>
        <v>Rp</v>
      </c>
      <c r="Q108" s="5">
        <f>Nominatif!N113</f>
        <v>0</v>
      </c>
      <c r="R108" s="5" t="str">
        <f>TEXT(Nominatif!O113,"Rp#.##")</f>
        <v>Rp</v>
      </c>
      <c r="S108" s="5" t="str">
        <f>TEXT(Nominatif!P113,"Rp#.##")</f>
        <v>Rp</v>
      </c>
      <c r="T108" s="5" t="str">
        <f>TEXT(Nominatif!I113,"Rp#.##")</f>
        <v>Rp</v>
      </c>
      <c r="U108" t="str">
        <f>TEXT(Nominatif!J113,"Rp#.##")</f>
        <v>Rp</v>
      </c>
      <c r="V108" t="str">
        <f>MASTER!$B$3</f>
        <v>0926/I3/BS.00.01/2024</v>
      </c>
      <c r="W108" s="6" t="str">
        <f>TEXT(Nominatif!F113,"dd Mmmm yyyy")</f>
        <v>00 Januari 1900</v>
      </c>
      <c r="X108" t="str">
        <f>MASTER!$B$5</f>
        <v>Akik Takjudin</v>
      </c>
      <c r="Y108" t="str">
        <f>MASTER!$B$7</f>
        <v>197507122006041001</v>
      </c>
      <c r="Z108" t="e">
        <f>"Melaksanakan "&amp;Nominatif!$A$2&amp;" pada tanggal "&amp;D108&amp;" di "&amp;Nominatif!$A$3</f>
        <v>#VALUE!</v>
      </c>
      <c r="AA108" s="6" t="str">
        <f>TEXT(Nominatif!F113,"dd Mmmm yyyy")</f>
        <v>00 Januari 1900</v>
      </c>
      <c r="AB108" s="6" t="str">
        <f>TEXT(Nominatif!G113,"dd Mmmm yyyy")</f>
        <v>00 Januari 1900</v>
      </c>
      <c r="AC108" t="str">
        <f>MASTER!$B$4</f>
        <v>perjalanan dinas</v>
      </c>
      <c r="AD108" t="str">
        <f t="shared" si="7"/>
        <v>Angkutan Udara</v>
      </c>
      <c r="AE108" t="str">
        <f>_xlfn.IFNA(_xlfn.XLOOKUP(H108,Pegawai!B:B,Pegawai!E:E),"")</f>
        <v/>
      </c>
      <c r="AF108" t="str">
        <f>_xlfn.IFNA(_xlfn.XLOOKUP(H108,Pegawai!B:B,Pegawai!C:C),"")</f>
        <v/>
      </c>
      <c r="AG108" t="str">
        <f>_xlfn.IFNA(_xlfn.XLOOKUP(H108,Pegawai!B:B,Pegawai!D:D),"")</f>
        <v/>
      </c>
      <c r="AH108" t="str">
        <f>Nominatif!$A$2</f>
        <v>Kegiatan Uji Tampilan Laman UKBI</v>
      </c>
      <c r="AI108" t="str">
        <f t="shared" si="8"/>
        <v>00 Januari 1900--00 Januari 1900</v>
      </c>
      <c r="AJ108" t="str">
        <f>Nominatif!$A$3</f>
        <v>Swiss-Belinn Manyar Surabaya, Jalan Manyar Kertoarjo No. 100, Manyar Sabrangan, Mulyorejo, Kota Surabaya, Jawa Timur</v>
      </c>
    </row>
    <row r="109" spans="1:36" ht="15" customHeight="1">
      <c r="A109" t="str">
        <f>Nominatif!$Q$4</f>
        <v>2022.QDC.002/051.A/524111</v>
      </c>
      <c r="B109" s="5" t="str">
        <f>TEXT(Nominatif!Q114,"Rp#.##")</f>
        <v>Rp</v>
      </c>
      <c r="C109" s="24" t="e">
        <f>MASTER!$B$6&amp;" "&amp;D109&amp;" di "&amp;Nominatif!$A$3&amp;" "&amp;MASTER!$B$8</f>
        <v>#VALUE!</v>
      </c>
      <c r="D109" t="e">
        <f t="shared" si="6"/>
        <v>#VALUE!</v>
      </c>
      <c r="E109" t="str">
        <f>MASTER!$B$1</f>
        <v>0933/I3/BS.00.01/2024</v>
      </c>
      <c r="F109" t="str">
        <f>TEXT(MASTER!$B$2,"dd Mmmm yyyy")</f>
        <v>30 April 2024</v>
      </c>
      <c r="G109" t="e">
        <f t="shared" si="9"/>
        <v>#VALUE!</v>
      </c>
      <c r="H109">
        <f>Nominatif!B114</f>
        <v>0</v>
      </c>
      <c r="I109">
        <f>Nominatif!C114</f>
        <v>0</v>
      </c>
      <c r="J109" t="str">
        <f>IF(Nominatif!S114="","Pesawat","Kendaraan Umum")</f>
        <v>Pesawat</v>
      </c>
      <c r="K109">
        <f>Nominatif!D114</f>
        <v>0</v>
      </c>
      <c r="L109">
        <f>Nominatif!E114</f>
        <v>0</v>
      </c>
      <c r="M109" s="5" t="str">
        <f>TEXT(Nominatif!H114,"Rp#.##")</f>
        <v>Rp</v>
      </c>
      <c r="N109">
        <f>Nominatif!K114</f>
        <v>0</v>
      </c>
      <c r="O109" s="5" t="str">
        <f>TEXT(Nominatif!L114,"Rp#.##")</f>
        <v>Rp</v>
      </c>
      <c r="P109" s="5" t="str">
        <f>TEXT(Nominatif!M114,"Rp#.##")</f>
        <v>Rp</v>
      </c>
      <c r="Q109" s="5">
        <f>Nominatif!N114</f>
        <v>0</v>
      </c>
      <c r="R109" s="5" t="str">
        <f>TEXT(Nominatif!O114,"Rp#.##")</f>
        <v>Rp</v>
      </c>
      <c r="S109" s="5" t="str">
        <f>TEXT(Nominatif!P114,"Rp#.##")</f>
        <v>Rp</v>
      </c>
      <c r="T109" s="5" t="str">
        <f>TEXT(Nominatif!I114,"Rp#.##")</f>
        <v>Rp</v>
      </c>
      <c r="U109" t="str">
        <f>TEXT(Nominatif!J114,"Rp#.##")</f>
        <v>Rp</v>
      </c>
      <c r="V109" t="str">
        <f>MASTER!$B$3</f>
        <v>0926/I3/BS.00.01/2024</v>
      </c>
      <c r="W109" s="6" t="str">
        <f>TEXT(Nominatif!F114,"dd Mmmm yyyy")</f>
        <v>00 Januari 1900</v>
      </c>
      <c r="X109" t="str">
        <f>MASTER!$B$5</f>
        <v>Akik Takjudin</v>
      </c>
      <c r="Y109" t="str">
        <f>MASTER!$B$7</f>
        <v>197507122006041001</v>
      </c>
      <c r="Z109" t="e">
        <f>"Melaksanakan "&amp;Nominatif!$A$2&amp;" pada tanggal "&amp;D109&amp;" di "&amp;Nominatif!$A$3</f>
        <v>#VALUE!</v>
      </c>
      <c r="AA109" s="6" t="str">
        <f>TEXT(Nominatif!F114,"dd Mmmm yyyy")</f>
        <v>00 Januari 1900</v>
      </c>
      <c r="AB109" s="6" t="str">
        <f>TEXT(Nominatif!G114,"dd Mmmm yyyy")</f>
        <v>00 Januari 1900</v>
      </c>
      <c r="AC109" t="str">
        <f>MASTER!$B$4</f>
        <v>perjalanan dinas</v>
      </c>
      <c r="AD109" t="str">
        <f t="shared" si="7"/>
        <v>Angkutan Udara</v>
      </c>
      <c r="AE109" t="str">
        <f>_xlfn.IFNA(_xlfn.XLOOKUP(H109,Pegawai!B:B,Pegawai!E:E),"")</f>
        <v/>
      </c>
      <c r="AF109" t="str">
        <f>_xlfn.IFNA(_xlfn.XLOOKUP(H109,Pegawai!B:B,Pegawai!C:C),"")</f>
        <v/>
      </c>
      <c r="AG109" t="str">
        <f>_xlfn.IFNA(_xlfn.XLOOKUP(H109,Pegawai!B:B,Pegawai!D:D),"")</f>
        <v/>
      </c>
      <c r="AH109" t="str">
        <f>Nominatif!$A$2</f>
        <v>Kegiatan Uji Tampilan Laman UKBI</v>
      </c>
      <c r="AI109" t="str">
        <f t="shared" si="8"/>
        <v>00 Januari 1900--00 Januari 1900</v>
      </c>
      <c r="AJ109" t="str">
        <f>Nominatif!$A$3</f>
        <v>Swiss-Belinn Manyar Surabaya, Jalan Manyar Kertoarjo No. 100, Manyar Sabrangan, Mulyorejo, Kota Surabaya, Jawa Timur</v>
      </c>
    </row>
    <row r="110" spans="1:36" ht="15" customHeight="1">
      <c r="A110" t="str">
        <f>Nominatif!$Q$4</f>
        <v>2022.QDC.002/051.A/524111</v>
      </c>
      <c r="B110" s="5" t="str">
        <f>TEXT(Nominatif!Q115,"Rp#.##")</f>
        <v>Rp</v>
      </c>
      <c r="C110" s="24" t="e">
        <f>MASTER!$B$6&amp;" "&amp;D110&amp;" di "&amp;Nominatif!$A$3&amp;" "&amp;MASTER!$B$8</f>
        <v>#VALUE!</v>
      </c>
      <c r="D110" t="e">
        <f t="shared" si="6"/>
        <v>#VALUE!</v>
      </c>
      <c r="E110" t="str">
        <f>MASTER!$B$1</f>
        <v>0933/I3/BS.00.01/2024</v>
      </c>
      <c r="F110" t="str">
        <f>TEXT(MASTER!$B$2,"dd Mmmm yyyy")</f>
        <v>30 April 2024</v>
      </c>
      <c r="G110" t="e">
        <f t="shared" si="9"/>
        <v>#VALUE!</v>
      </c>
      <c r="H110">
        <f>Nominatif!B115</f>
        <v>0</v>
      </c>
      <c r="I110">
        <f>Nominatif!C115</f>
        <v>0</v>
      </c>
      <c r="J110" t="str">
        <f>IF(Nominatif!S115="","Pesawat","Kendaraan Umum")</f>
        <v>Pesawat</v>
      </c>
      <c r="K110">
        <f>Nominatif!D115</f>
        <v>0</v>
      </c>
      <c r="L110">
        <f>Nominatif!E115</f>
        <v>0</v>
      </c>
      <c r="M110" s="5" t="str">
        <f>TEXT(Nominatif!H115,"Rp#.##")</f>
        <v>Rp</v>
      </c>
      <c r="N110">
        <f>Nominatif!K115</f>
        <v>0</v>
      </c>
      <c r="O110" s="5" t="str">
        <f>TEXT(Nominatif!L115,"Rp#.##")</f>
        <v>Rp</v>
      </c>
      <c r="P110" s="5" t="str">
        <f>TEXT(Nominatif!M115,"Rp#.##")</f>
        <v>Rp</v>
      </c>
      <c r="Q110" s="5">
        <f>Nominatif!N115</f>
        <v>0</v>
      </c>
      <c r="R110" s="5" t="str">
        <f>TEXT(Nominatif!O115,"Rp#.##")</f>
        <v>Rp</v>
      </c>
      <c r="S110" s="5" t="str">
        <f>TEXT(Nominatif!P115,"Rp#.##")</f>
        <v>Rp</v>
      </c>
      <c r="T110" s="5" t="str">
        <f>TEXT(Nominatif!I115,"Rp#.##")</f>
        <v>Rp</v>
      </c>
      <c r="U110" t="str">
        <f>TEXT(Nominatif!J115,"Rp#.##")</f>
        <v>Rp</v>
      </c>
      <c r="V110" t="str">
        <f>MASTER!$B$3</f>
        <v>0926/I3/BS.00.01/2024</v>
      </c>
      <c r="W110" s="6" t="str">
        <f>TEXT(Nominatif!F115,"dd Mmmm yyyy")</f>
        <v>00 Januari 1900</v>
      </c>
      <c r="X110" t="str">
        <f>MASTER!$B$5</f>
        <v>Akik Takjudin</v>
      </c>
      <c r="Y110" t="str">
        <f>MASTER!$B$7</f>
        <v>197507122006041001</v>
      </c>
      <c r="Z110" t="e">
        <f>"Melaksanakan "&amp;Nominatif!$A$2&amp;" pada tanggal "&amp;D110&amp;" di "&amp;Nominatif!$A$3</f>
        <v>#VALUE!</v>
      </c>
      <c r="AA110" s="6" t="str">
        <f>TEXT(Nominatif!F115,"dd Mmmm yyyy")</f>
        <v>00 Januari 1900</v>
      </c>
      <c r="AB110" s="6" t="str">
        <f>TEXT(Nominatif!G115,"dd Mmmm yyyy")</f>
        <v>00 Januari 1900</v>
      </c>
      <c r="AC110" t="str">
        <f>MASTER!$B$4</f>
        <v>perjalanan dinas</v>
      </c>
      <c r="AD110" t="str">
        <f t="shared" si="7"/>
        <v>Angkutan Udara</v>
      </c>
      <c r="AE110" t="str">
        <f>_xlfn.IFNA(_xlfn.XLOOKUP(H110,Pegawai!B:B,Pegawai!E:E),"")</f>
        <v/>
      </c>
      <c r="AF110" t="str">
        <f>_xlfn.IFNA(_xlfn.XLOOKUP(H110,Pegawai!B:B,Pegawai!C:C),"")</f>
        <v/>
      </c>
      <c r="AG110" t="str">
        <f>_xlfn.IFNA(_xlfn.XLOOKUP(H110,Pegawai!B:B,Pegawai!D:D),"")</f>
        <v/>
      </c>
      <c r="AH110" t="str">
        <f>Nominatif!$A$2</f>
        <v>Kegiatan Uji Tampilan Laman UKBI</v>
      </c>
      <c r="AI110" t="str">
        <f t="shared" si="8"/>
        <v>00 Januari 1900--00 Januari 1900</v>
      </c>
      <c r="AJ110" t="str">
        <f>Nominatif!$A$3</f>
        <v>Swiss-Belinn Manyar Surabaya, Jalan Manyar Kertoarjo No. 100, Manyar Sabrangan, Mulyorejo, Kota Surabaya, Jawa Timur</v>
      </c>
    </row>
    <row r="111" spans="1:36" ht="15" customHeight="1">
      <c r="A111" t="str">
        <f>Nominatif!$Q$4</f>
        <v>2022.QDC.002/051.A/524111</v>
      </c>
      <c r="B111" s="5" t="str">
        <f>TEXT(Nominatif!Q116,"Rp#.##")</f>
        <v>Rp</v>
      </c>
      <c r="C111" s="24" t="e">
        <f>MASTER!$B$6&amp;" "&amp;D111&amp;" di "&amp;Nominatif!$A$3&amp;" "&amp;MASTER!$B$8</f>
        <v>#VALUE!</v>
      </c>
      <c r="D111" t="e">
        <f t="shared" si="6"/>
        <v>#VALUE!</v>
      </c>
      <c r="E111" t="str">
        <f>MASTER!$B$1</f>
        <v>0933/I3/BS.00.01/2024</v>
      </c>
      <c r="F111" t="str">
        <f>TEXT(MASTER!$B$2,"dd Mmmm yyyy")</f>
        <v>30 April 2024</v>
      </c>
      <c r="G111" t="e">
        <f t="shared" si="9"/>
        <v>#VALUE!</v>
      </c>
      <c r="H111">
        <f>Nominatif!B116</f>
        <v>0</v>
      </c>
      <c r="I111">
        <f>Nominatif!C116</f>
        <v>0</v>
      </c>
      <c r="J111" t="str">
        <f>IF(Nominatif!S116="","Pesawat","Kendaraan Umum")</f>
        <v>Pesawat</v>
      </c>
      <c r="K111">
        <f>Nominatif!D116</f>
        <v>0</v>
      </c>
      <c r="L111">
        <f>Nominatif!E116</f>
        <v>0</v>
      </c>
      <c r="M111" s="5" t="str">
        <f>TEXT(Nominatif!H116,"Rp#.##")</f>
        <v>Rp</v>
      </c>
      <c r="N111">
        <f>Nominatif!K116</f>
        <v>0</v>
      </c>
      <c r="O111" s="5" t="str">
        <f>TEXT(Nominatif!L116,"Rp#.##")</f>
        <v>Rp</v>
      </c>
      <c r="P111" s="5" t="str">
        <f>TEXT(Nominatif!M116,"Rp#.##")</f>
        <v>Rp</v>
      </c>
      <c r="Q111" s="5">
        <f>Nominatif!N116</f>
        <v>0</v>
      </c>
      <c r="R111" s="5" t="str">
        <f>TEXT(Nominatif!O116,"Rp#.##")</f>
        <v>Rp</v>
      </c>
      <c r="S111" s="5" t="str">
        <f>TEXT(Nominatif!P116,"Rp#.##")</f>
        <v>Rp</v>
      </c>
      <c r="T111" s="5" t="str">
        <f>TEXT(Nominatif!I116,"Rp#.##")</f>
        <v>Rp</v>
      </c>
      <c r="U111" t="str">
        <f>TEXT(Nominatif!J116,"Rp#.##")</f>
        <v>Rp</v>
      </c>
      <c r="V111" t="str">
        <f>MASTER!$B$3</f>
        <v>0926/I3/BS.00.01/2024</v>
      </c>
      <c r="W111" s="6" t="str">
        <f>TEXT(Nominatif!F116,"dd Mmmm yyyy")</f>
        <v>00 Januari 1900</v>
      </c>
      <c r="X111" t="str">
        <f>MASTER!$B$5</f>
        <v>Akik Takjudin</v>
      </c>
      <c r="Y111" t="str">
        <f>MASTER!$B$7</f>
        <v>197507122006041001</v>
      </c>
      <c r="Z111" t="e">
        <f>"Melaksanakan "&amp;Nominatif!$A$2&amp;" pada tanggal "&amp;D111&amp;" di "&amp;Nominatif!$A$3</f>
        <v>#VALUE!</v>
      </c>
      <c r="AA111" s="6" t="str">
        <f>TEXT(Nominatif!F116,"dd Mmmm yyyy")</f>
        <v>00 Januari 1900</v>
      </c>
      <c r="AB111" s="6" t="str">
        <f>TEXT(Nominatif!G116,"dd Mmmm yyyy")</f>
        <v>00 Januari 1900</v>
      </c>
      <c r="AC111" t="str">
        <f>MASTER!$B$4</f>
        <v>perjalanan dinas</v>
      </c>
      <c r="AD111" t="str">
        <f t="shared" si="7"/>
        <v>Angkutan Udara</v>
      </c>
      <c r="AE111" t="str">
        <f>_xlfn.IFNA(_xlfn.XLOOKUP(H111,Pegawai!B:B,Pegawai!E:E),"")</f>
        <v/>
      </c>
      <c r="AF111" t="str">
        <f>_xlfn.IFNA(_xlfn.XLOOKUP(H111,Pegawai!B:B,Pegawai!C:C),"")</f>
        <v/>
      </c>
      <c r="AG111" t="str">
        <f>_xlfn.IFNA(_xlfn.XLOOKUP(H111,Pegawai!B:B,Pegawai!D:D),"")</f>
        <v/>
      </c>
      <c r="AH111" t="str">
        <f>Nominatif!$A$2</f>
        <v>Kegiatan Uji Tampilan Laman UKBI</v>
      </c>
      <c r="AI111" t="str">
        <f t="shared" si="8"/>
        <v>00 Januari 1900--00 Januari 1900</v>
      </c>
      <c r="AJ111" t="str">
        <f>Nominatif!$A$3</f>
        <v>Swiss-Belinn Manyar Surabaya, Jalan Manyar Kertoarjo No. 100, Manyar Sabrangan, Mulyorejo, Kota Surabaya, Jawa Timur</v>
      </c>
    </row>
    <row r="112" spans="1:36" ht="15" customHeight="1">
      <c r="A112" t="str">
        <f>Nominatif!$Q$4</f>
        <v>2022.QDC.002/051.A/524111</v>
      </c>
      <c r="B112" s="5" t="str">
        <f>TEXT(Nominatif!Q117,"Rp#.##")</f>
        <v>Rp</v>
      </c>
      <c r="C112" s="24" t="e">
        <f>MASTER!$B$6&amp;" "&amp;D112&amp;" di "&amp;Nominatif!$A$3&amp;" "&amp;MASTER!$B$8</f>
        <v>#VALUE!</v>
      </c>
      <c r="D112" t="e">
        <f t="shared" si="6"/>
        <v>#VALUE!</v>
      </c>
      <c r="E112" t="str">
        <f>MASTER!$B$1</f>
        <v>0933/I3/BS.00.01/2024</v>
      </c>
      <c r="F112" t="str">
        <f>TEXT(MASTER!$B$2,"dd Mmmm yyyy")</f>
        <v>30 April 2024</v>
      </c>
      <c r="G112" t="e">
        <f t="shared" si="9"/>
        <v>#VALUE!</v>
      </c>
      <c r="H112">
        <f>Nominatif!B117</f>
        <v>0</v>
      </c>
      <c r="I112">
        <f>Nominatif!C117</f>
        <v>0</v>
      </c>
      <c r="J112" t="str">
        <f>IF(Nominatif!S117="","Pesawat","Kendaraan Umum")</f>
        <v>Pesawat</v>
      </c>
      <c r="K112">
        <f>Nominatif!D117</f>
        <v>0</v>
      </c>
      <c r="L112">
        <f>Nominatif!E117</f>
        <v>0</v>
      </c>
      <c r="M112" s="5" t="str">
        <f>TEXT(Nominatif!H117,"Rp#.##")</f>
        <v>Rp</v>
      </c>
      <c r="N112">
        <f>Nominatif!K117</f>
        <v>0</v>
      </c>
      <c r="O112" s="5" t="str">
        <f>TEXT(Nominatif!L117,"Rp#.##")</f>
        <v>Rp</v>
      </c>
      <c r="P112" s="5" t="str">
        <f>TEXT(Nominatif!M117,"Rp#.##")</f>
        <v>Rp</v>
      </c>
      <c r="Q112" s="5">
        <f>Nominatif!N117</f>
        <v>0</v>
      </c>
      <c r="R112" s="5" t="str">
        <f>TEXT(Nominatif!O117,"Rp#.##")</f>
        <v>Rp</v>
      </c>
      <c r="S112" s="5" t="str">
        <f>TEXT(Nominatif!P117,"Rp#.##")</f>
        <v>Rp</v>
      </c>
      <c r="T112" s="5" t="str">
        <f>TEXT(Nominatif!I117,"Rp#.##")</f>
        <v>Rp</v>
      </c>
      <c r="U112" t="str">
        <f>TEXT(Nominatif!J117,"Rp#.##")</f>
        <v>Rp</v>
      </c>
      <c r="V112" t="str">
        <f>MASTER!$B$3</f>
        <v>0926/I3/BS.00.01/2024</v>
      </c>
      <c r="W112" s="6" t="str">
        <f>TEXT(Nominatif!F117,"dd Mmmm yyyy")</f>
        <v>00 Januari 1900</v>
      </c>
      <c r="X112" t="str">
        <f>MASTER!$B$5</f>
        <v>Akik Takjudin</v>
      </c>
      <c r="Y112" t="str">
        <f>MASTER!$B$7</f>
        <v>197507122006041001</v>
      </c>
      <c r="Z112" t="e">
        <f>"Melaksanakan "&amp;Nominatif!$A$2&amp;" pada tanggal "&amp;D112&amp;" di "&amp;Nominatif!$A$3</f>
        <v>#VALUE!</v>
      </c>
      <c r="AA112" s="6" t="str">
        <f>TEXT(Nominatif!F117,"dd Mmmm yyyy")</f>
        <v>00 Januari 1900</v>
      </c>
      <c r="AB112" s="6" t="str">
        <f>TEXT(Nominatif!G117,"dd Mmmm yyyy")</f>
        <v>00 Januari 1900</v>
      </c>
      <c r="AC112" t="str">
        <f>MASTER!$B$4</f>
        <v>perjalanan dinas</v>
      </c>
      <c r="AD112" t="str">
        <f t="shared" si="7"/>
        <v>Angkutan Udara</v>
      </c>
      <c r="AE112" t="str">
        <f>_xlfn.IFNA(_xlfn.XLOOKUP(H112,Pegawai!B:B,Pegawai!E:E),"")</f>
        <v/>
      </c>
      <c r="AF112" t="str">
        <f>_xlfn.IFNA(_xlfn.XLOOKUP(H112,Pegawai!B:B,Pegawai!C:C),"")</f>
        <v/>
      </c>
      <c r="AG112" t="str">
        <f>_xlfn.IFNA(_xlfn.XLOOKUP(H112,Pegawai!B:B,Pegawai!D:D),"")</f>
        <v/>
      </c>
      <c r="AH112" t="str">
        <f>Nominatif!$A$2</f>
        <v>Kegiatan Uji Tampilan Laman UKBI</v>
      </c>
      <c r="AI112" t="str">
        <f t="shared" si="8"/>
        <v>00 Januari 1900--00 Januari 1900</v>
      </c>
      <c r="AJ112" t="str">
        <f>Nominatif!$A$3</f>
        <v>Swiss-Belinn Manyar Surabaya, Jalan Manyar Kertoarjo No. 100, Manyar Sabrangan, Mulyorejo, Kota Surabaya, Jawa Timur</v>
      </c>
    </row>
    <row r="113" spans="1:36" ht="15" customHeight="1">
      <c r="A113" t="str">
        <f>Nominatif!$Q$4</f>
        <v>2022.QDC.002/051.A/524111</v>
      </c>
      <c r="B113" s="5" t="str">
        <f>TEXT(Nominatif!Q118,"Rp#.##")</f>
        <v>Rp</v>
      </c>
      <c r="C113" s="24" t="e">
        <f>MASTER!$B$6&amp;" "&amp;D113&amp;" di "&amp;Nominatif!$A$3&amp;" "&amp;MASTER!$B$8</f>
        <v>#VALUE!</v>
      </c>
      <c r="D113" t="e">
        <f t="shared" si="6"/>
        <v>#VALUE!</v>
      </c>
      <c r="E113" t="str">
        <f>MASTER!$B$1</f>
        <v>0933/I3/BS.00.01/2024</v>
      </c>
      <c r="F113" t="str">
        <f>TEXT(MASTER!$B$2,"dd Mmmm yyyy")</f>
        <v>30 April 2024</v>
      </c>
      <c r="G113" t="e">
        <f t="shared" si="9"/>
        <v>#VALUE!</v>
      </c>
      <c r="H113">
        <f>Nominatif!B118</f>
        <v>0</v>
      </c>
      <c r="I113">
        <f>Nominatif!C118</f>
        <v>0</v>
      </c>
      <c r="J113" t="str">
        <f>IF(Nominatif!S118="","Pesawat","Kendaraan Umum")</f>
        <v>Pesawat</v>
      </c>
      <c r="K113">
        <f>Nominatif!D118</f>
        <v>0</v>
      </c>
      <c r="L113">
        <f>Nominatif!E118</f>
        <v>0</v>
      </c>
      <c r="M113" s="5" t="str">
        <f>TEXT(Nominatif!H118,"Rp#.##")</f>
        <v>Rp</v>
      </c>
      <c r="N113">
        <f>Nominatif!K118</f>
        <v>0</v>
      </c>
      <c r="O113" s="5" t="str">
        <f>TEXT(Nominatif!L118,"Rp#.##")</f>
        <v>Rp</v>
      </c>
      <c r="P113" s="5" t="str">
        <f>TEXT(Nominatif!M118,"Rp#.##")</f>
        <v>Rp</v>
      </c>
      <c r="Q113" s="5">
        <f>Nominatif!N118</f>
        <v>0</v>
      </c>
      <c r="R113" s="5" t="str">
        <f>TEXT(Nominatif!O118,"Rp#.##")</f>
        <v>Rp</v>
      </c>
      <c r="S113" s="5" t="str">
        <f>TEXT(Nominatif!P118,"Rp#.##")</f>
        <v>Rp</v>
      </c>
      <c r="T113" s="5" t="str">
        <f>TEXT(Nominatif!I118,"Rp#.##")</f>
        <v>Rp</v>
      </c>
      <c r="U113" t="str">
        <f>TEXT(Nominatif!J118,"Rp#.##")</f>
        <v>Rp</v>
      </c>
      <c r="V113" t="str">
        <f>MASTER!$B$3</f>
        <v>0926/I3/BS.00.01/2024</v>
      </c>
      <c r="W113" s="6" t="str">
        <f>TEXT(Nominatif!F118,"dd Mmmm yyyy")</f>
        <v>00 Januari 1900</v>
      </c>
      <c r="X113" t="str">
        <f>MASTER!$B$5</f>
        <v>Akik Takjudin</v>
      </c>
      <c r="Y113" t="str">
        <f>MASTER!$B$7</f>
        <v>197507122006041001</v>
      </c>
      <c r="Z113" t="e">
        <f>"Melaksanakan "&amp;Nominatif!$A$2&amp;" pada tanggal "&amp;D113&amp;" di "&amp;Nominatif!$A$3</f>
        <v>#VALUE!</v>
      </c>
      <c r="AA113" s="6" t="str">
        <f>TEXT(Nominatif!F118,"dd Mmmm yyyy")</f>
        <v>00 Januari 1900</v>
      </c>
      <c r="AB113" s="6" t="str">
        <f>TEXT(Nominatif!G118,"dd Mmmm yyyy")</f>
        <v>00 Januari 1900</v>
      </c>
      <c r="AC113" t="str">
        <f>MASTER!$B$4</f>
        <v>perjalanan dinas</v>
      </c>
      <c r="AD113" t="str">
        <f t="shared" si="7"/>
        <v>Angkutan Udara</v>
      </c>
      <c r="AE113" t="str">
        <f>_xlfn.IFNA(_xlfn.XLOOKUP(H113,Pegawai!B:B,Pegawai!E:E),"")</f>
        <v/>
      </c>
      <c r="AF113" t="str">
        <f>_xlfn.IFNA(_xlfn.XLOOKUP(H113,Pegawai!B:B,Pegawai!C:C),"")</f>
        <v/>
      </c>
      <c r="AG113" t="str">
        <f>_xlfn.IFNA(_xlfn.XLOOKUP(H113,Pegawai!B:B,Pegawai!D:D),"")</f>
        <v/>
      </c>
      <c r="AH113" t="str">
        <f>Nominatif!$A$2</f>
        <v>Kegiatan Uji Tampilan Laman UKBI</v>
      </c>
      <c r="AI113" t="str">
        <f t="shared" si="8"/>
        <v>00 Januari 1900--00 Januari 1900</v>
      </c>
      <c r="AJ113" t="str">
        <f>Nominatif!$A$3</f>
        <v>Swiss-Belinn Manyar Surabaya, Jalan Manyar Kertoarjo No. 100, Manyar Sabrangan, Mulyorejo, Kota Surabaya, Jawa Timur</v>
      </c>
    </row>
    <row r="114" spans="1:36" ht="15" customHeight="1">
      <c r="A114" t="str">
        <f>Nominatif!$Q$4</f>
        <v>2022.QDC.002/051.A/524111</v>
      </c>
      <c r="B114" s="5" t="str">
        <f>TEXT(Nominatif!Q119,"Rp#.##")</f>
        <v>Rp</v>
      </c>
      <c r="C114" s="24" t="e">
        <f>MASTER!$B$6&amp;" "&amp;D114&amp;" di "&amp;Nominatif!$A$3&amp;" "&amp;MASTER!$B$8</f>
        <v>#VALUE!</v>
      </c>
      <c r="D114" t="e">
        <f t="shared" si="6"/>
        <v>#VALUE!</v>
      </c>
      <c r="E114" t="str">
        <f>MASTER!$B$1</f>
        <v>0933/I3/BS.00.01/2024</v>
      </c>
      <c r="F114" t="str">
        <f>TEXT(MASTER!$B$2,"dd Mmmm yyyy")</f>
        <v>30 April 2024</v>
      </c>
      <c r="G114" t="e">
        <f t="shared" si="9"/>
        <v>#VALUE!</v>
      </c>
      <c r="H114">
        <f>Nominatif!B119</f>
        <v>0</v>
      </c>
      <c r="I114">
        <f>Nominatif!C119</f>
        <v>0</v>
      </c>
      <c r="J114" t="str">
        <f>IF(Nominatif!S119="","Pesawat","Kendaraan Umum")</f>
        <v>Pesawat</v>
      </c>
      <c r="K114">
        <f>Nominatif!D119</f>
        <v>0</v>
      </c>
      <c r="L114">
        <f>Nominatif!E119</f>
        <v>0</v>
      </c>
      <c r="M114" s="5" t="str">
        <f>TEXT(Nominatif!H119,"Rp#.##")</f>
        <v>Rp</v>
      </c>
      <c r="N114">
        <f>Nominatif!K119</f>
        <v>0</v>
      </c>
      <c r="O114" s="5" t="str">
        <f>TEXT(Nominatif!L119,"Rp#.##")</f>
        <v>Rp</v>
      </c>
      <c r="P114" s="5" t="str">
        <f>TEXT(Nominatif!M119,"Rp#.##")</f>
        <v>Rp</v>
      </c>
      <c r="Q114" s="5">
        <f>Nominatif!N119</f>
        <v>0</v>
      </c>
      <c r="R114" s="5" t="str">
        <f>TEXT(Nominatif!O119,"Rp#.##")</f>
        <v>Rp</v>
      </c>
      <c r="S114" s="5" t="str">
        <f>TEXT(Nominatif!P119,"Rp#.##")</f>
        <v>Rp</v>
      </c>
      <c r="T114" s="5" t="str">
        <f>TEXT(Nominatif!I119,"Rp#.##")</f>
        <v>Rp</v>
      </c>
      <c r="U114" t="str">
        <f>TEXT(Nominatif!J119,"Rp#.##")</f>
        <v>Rp</v>
      </c>
      <c r="V114" t="str">
        <f>MASTER!$B$3</f>
        <v>0926/I3/BS.00.01/2024</v>
      </c>
      <c r="W114" s="6" t="str">
        <f>TEXT(Nominatif!F119,"dd Mmmm yyyy")</f>
        <v>00 Januari 1900</v>
      </c>
      <c r="X114" t="str">
        <f>MASTER!$B$5</f>
        <v>Akik Takjudin</v>
      </c>
      <c r="Y114" t="str">
        <f>MASTER!$B$7</f>
        <v>197507122006041001</v>
      </c>
      <c r="Z114" t="e">
        <f>"Melaksanakan "&amp;Nominatif!$A$2&amp;" pada tanggal "&amp;D114&amp;" di "&amp;Nominatif!$A$3</f>
        <v>#VALUE!</v>
      </c>
      <c r="AA114" s="6" t="str">
        <f>TEXT(Nominatif!F119,"dd Mmmm yyyy")</f>
        <v>00 Januari 1900</v>
      </c>
      <c r="AB114" s="6" t="str">
        <f>TEXT(Nominatif!G119,"dd Mmmm yyyy")</f>
        <v>00 Januari 1900</v>
      </c>
      <c r="AC114" t="str">
        <f>MASTER!$B$4</f>
        <v>perjalanan dinas</v>
      </c>
      <c r="AD114" t="str">
        <f t="shared" si="7"/>
        <v>Angkutan Udara</v>
      </c>
      <c r="AE114" t="str">
        <f>_xlfn.IFNA(_xlfn.XLOOKUP(H114,Pegawai!B:B,Pegawai!E:E),"")</f>
        <v/>
      </c>
      <c r="AF114" t="str">
        <f>_xlfn.IFNA(_xlfn.XLOOKUP(H114,Pegawai!B:B,Pegawai!C:C),"")</f>
        <v/>
      </c>
      <c r="AG114" t="str">
        <f>_xlfn.IFNA(_xlfn.XLOOKUP(H114,Pegawai!B:B,Pegawai!D:D),"")</f>
        <v/>
      </c>
      <c r="AH114" t="str">
        <f>Nominatif!$A$2</f>
        <v>Kegiatan Uji Tampilan Laman UKBI</v>
      </c>
      <c r="AI114" t="str">
        <f t="shared" si="8"/>
        <v>00 Januari 1900--00 Januari 1900</v>
      </c>
      <c r="AJ114" t="str">
        <f>Nominatif!$A$3</f>
        <v>Swiss-Belinn Manyar Surabaya, Jalan Manyar Kertoarjo No. 100, Manyar Sabrangan, Mulyorejo, Kota Surabaya, Jawa Timur</v>
      </c>
    </row>
    <row r="115" spans="1:36" ht="15" customHeight="1">
      <c r="A115" t="str">
        <f>Nominatif!$Q$4</f>
        <v>2022.QDC.002/051.A/524111</v>
      </c>
      <c r="B115" s="5" t="str">
        <f>TEXT(Nominatif!Q120,"Rp#.##")</f>
        <v>Rp</v>
      </c>
      <c r="C115" s="24" t="e">
        <f>MASTER!$B$6&amp;" "&amp;D115&amp;" di "&amp;Nominatif!$A$3&amp;" "&amp;MASTER!$B$8</f>
        <v>#VALUE!</v>
      </c>
      <c r="D115" t="e">
        <f t="shared" si="6"/>
        <v>#VALUE!</v>
      </c>
      <c r="E115" t="str">
        <f>MASTER!$B$1</f>
        <v>0933/I3/BS.00.01/2024</v>
      </c>
      <c r="F115" t="str">
        <f>TEXT(MASTER!$B$2,"dd Mmmm yyyy")</f>
        <v>30 April 2024</v>
      </c>
      <c r="G115" t="e">
        <f t="shared" si="9"/>
        <v>#VALUE!</v>
      </c>
      <c r="H115">
        <f>Nominatif!B120</f>
        <v>0</v>
      </c>
      <c r="I115">
        <f>Nominatif!C120</f>
        <v>0</v>
      </c>
      <c r="J115" t="str">
        <f>IF(Nominatif!S120="","Pesawat","Kendaraan Umum")</f>
        <v>Pesawat</v>
      </c>
      <c r="K115">
        <f>Nominatif!D120</f>
        <v>0</v>
      </c>
      <c r="L115">
        <f>Nominatif!E120</f>
        <v>0</v>
      </c>
      <c r="M115" s="5" t="str">
        <f>TEXT(Nominatif!H120,"Rp#.##")</f>
        <v>Rp</v>
      </c>
      <c r="N115">
        <f>Nominatif!K120</f>
        <v>0</v>
      </c>
      <c r="O115" s="5" t="str">
        <f>TEXT(Nominatif!L120,"Rp#.##")</f>
        <v>Rp</v>
      </c>
      <c r="P115" s="5" t="str">
        <f>TEXT(Nominatif!M120,"Rp#.##")</f>
        <v>Rp</v>
      </c>
      <c r="Q115" s="5">
        <f>Nominatif!N120</f>
        <v>0</v>
      </c>
      <c r="R115" s="5" t="str">
        <f>TEXT(Nominatif!O120,"Rp#.##")</f>
        <v>Rp</v>
      </c>
      <c r="S115" s="5" t="str">
        <f>TEXT(Nominatif!P120,"Rp#.##")</f>
        <v>Rp</v>
      </c>
      <c r="T115" s="5" t="str">
        <f>TEXT(Nominatif!I120,"Rp#.##")</f>
        <v>Rp</v>
      </c>
      <c r="U115" t="str">
        <f>TEXT(Nominatif!J120,"Rp#.##")</f>
        <v>Rp</v>
      </c>
      <c r="V115" t="str">
        <f>MASTER!$B$3</f>
        <v>0926/I3/BS.00.01/2024</v>
      </c>
      <c r="W115" s="6" t="str">
        <f>TEXT(Nominatif!F120,"dd Mmmm yyyy")</f>
        <v>00 Januari 1900</v>
      </c>
      <c r="X115" t="str">
        <f>MASTER!$B$5</f>
        <v>Akik Takjudin</v>
      </c>
      <c r="Y115" t="str">
        <f>MASTER!$B$7</f>
        <v>197507122006041001</v>
      </c>
      <c r="Z115" t="e">
        <f>"Melaksanakan "&amp;Nominatif!$A$2&amp;" pada tanggal "&amp;D115&amp;" di "&amp;Nominatif!$A$3</f>
        <v>#VALUE!</v>
      </c>
      <c r="AA115" s="6" t="str">
        <f>TEXT(Nominatif!F120,"dd Mmmm yyyy")</f>
        <v>00 Januari 1900</v>
      </c>
      <c r="AB115" s="6" t="str">
        <f>TEXT(Nominatif!G120,"dd Mmmm yyyy")</f>
        <v>00 Januari 1900</v>
      </c>
      <c r="AC115" t="str">
        <f>MASTER!$B$4</f>
        <v>perjalanan dinas</v>
      </c>
      <c r="AD115" t="str">
        <f t="shared" si="7"/>
        <v>Angkutan Udara</v>
      </c>
      <c r="AE115" t="str">
        <f>_xlfn.IFNA(_xlfn.XLOOKUP(H115,Pegawai!B:B,Pegawai!E:E),"")</f>
        <v/>
      </c>
      <c r="AF115" t="str">
        <f>_xlfn.IFNA(_xlfn.XLOOKUP(H115,Pegawai!B:B,Pegawai!C:C),"")</f>
        <v/>
      </c>
      <c r="AG115" t="str">
        <f>_xlfn.IFNA(_xlfn.XLOOKUP(H115,Pegawai!B:B,Pegawai!D:D),"")</f>
        <v/>
      </c>
      <c r="AH115" t="str">
        <f>Nominatif!$A$2</f>
        <v>Kegiatan Uji Tampilan Laman UKBI</v>
      </c>
      <c r="AI115" t="str">
        <f t="shared" si="8"/>
        <v>00 Januari 1900--00 Januari 1900</v>
      </c>
      <c r="AJ115" t="str">
        <f>Nominatif!$A$3</f>
        <v>Swiss-Belinn Manyar Surabaya, Jalan Manyar Kertoarjo No. 100, Manyar Sabrangan, Mulyorejo, Kota Surabaya, Jawa Timur</v>
      </c>
    </row>
    <row r="116" spans="1:36" ht="15" customHeight="1">
      <c r="A116" t="str">
        <f>Nominatif!$Q$4</f>
        <v>2022.QDC.002/051.A/524111</v>
      </c>
      <c r="B116" s="5" t="str">
        <f>TEXT(Nominatif!Q121,"Rp#.##")</f>
        <v>Rp</v>
      </c>
      <c r="C116" s="24" t="e">
        <f>MASTER!$B$6&amp;" "&amp;D116&amp;" di "&amp;Nominatif!$A$3&amp;" "&amp;MASTER!$B$8</f>
        <v>#VALUE!</v>
      </c>
      <c r="D116" t="e">
        <f t="shared" si="6"/>
        <v>#VALUE!</v>
      </c>
      <c r="E116" t="str">
        <f>MASTER!$B$1</f>
        <v>0933/I3/BS.00.01/2024</v>
      </c>
      <c r="F116" t="str">
        <f>TEXT(MASTER!$B$2,"dd Mmmm yyyy")</f>
        <v>30 April 2024</v>
      </c>
      <c r="G116" t="e">
        <f t="shared" si="9"/>
        <v>#VALUE!</v>
      </c>
      <c r="H116">
        <f>Nominatif!B121</f>
        <v>0</v>
      </c>
      <c r="I116">
        <f>Nominatif!C121</f>
        <v>0</v>
      </c>
      <c r="J116" t="str">
        <f>IF(Nominatif!S121="","Pesawat","Kendaraan Umum")</f>
        <v>Pesawat</v>
      </c>
      <c r="K116">
        <f>Nominatif!D121</f>
        <v>0</v>
      </c>
      <c r="L116">
        <f>Nominatif!E121</f>
        <v>0</v>
      </c>
      <c r="M116" s="5" t="str">
        <f>TEXT(Nominatif!H121,"Rp#.##")</f>
        <v>Rp</v>
      </c>
      <c r="N116">
        <f>Nominatif!K121</f>
        <v>0</v>
      </c>
      <c r="O116" s="5" t="str">
        <f>TEXT(Nominatif!L121,"Rp#.##")</f>
        <v>Rp</v>
      </c>
      <c r="P116" s="5" t="str">
        <f>TEXT(Nominatif!M121,"Rp#.##")</f>
        <v>Rp</v>
      </c>
      <c r="Q116" s="5">
        <f>Nominatif!N121</f>
        <v>0</v>
      </c>
      <c r="R116" s="5" t="str">
        <f>TEXT(Nominatif!O121,"Rp#.##")</f>
        <v>Rp</v>
      </c>
      <c r="S116" s="5" t="str">
        <f>TEXT(Nominatif!P121,"Rp#.##")</f>
        <v>Rp</v>
      </c>
      <c r="T116" s="5" t="str">
        <f>TEXT(Nominatif!I121,"Rp#.##")</f>
        <v>Rp</v>
      </c>
      <c r="U116" t="str">
        <f>TEXT(Nominatif!J121,"Rp#.##")</f>
        <v>Rp</v>
      </c>
      <c r="V116" t="str">
        <f>MASTER!$B$3</f>
        <v>0926/I3/BS.00.01/2024</v>
      </c>
      <c r="W116" s="6" t="str">
        <f>TEXT(Nominatif!F121,"dd Mmmm yyyy")</f>
        <v>00 Januari 1900</v>
      </c>
      <c r="X116" t="str">
        <f>MASTER!$B$5</f>
        <v>Akik Takjudin</v>
      </c>
      <c r="Y116" t="str">
        <f>MASTER!$B$7</f>
        <v>197507122006041001</v>
      </c>
      <c r="Z116" t="e">
        <f>"Melaksanakan "&amp;Nominatif!$A$2&amp;" pada tanggal "&amp;D116&amp;" di "&amp;Nominatif!$A$3</f>
        <v>#VALUE!</v>
      </c>
      <c r="AA116" s="6" t="str">
        <f>TEXT(Nominatif!F121,"dd Mmmm yyyy")</f>
        <v>00 Januari 1900</v>
      </c>
      <c r="AB116" s="6" t="str">
        <f>TEXT(Nominatif!G121,"dd Mmmm yyyy")</f>
        <v>00 Januari 1900</v>
      </c>
      <c r="AC116" t="str">
        <f>MASTER!$B$4</f>
        <v>perjalanan dinas</v>
      </c>
      <c r="AD116" t="str">
        <f t="shared" si="7"/>
        <v>Angkutan Udara</v>
      </c>
      <c r="AE116" t="str">
        <f>_xlfn.IFNA(_xlfn.XLOOKUP(H116,Pegawai!B:B,Pegawai!E:E),"")</f>
        <v/>
      </c>
      <c r="AF116" t="str">
        <f>_xlfn.IFNA(_xlfn.XLOOKUP(H116,Pegawai!B:B,Pegawai!C:C),"")</f>
        <v/>
      </c>
      <c r="AG116" t="str">
        <f>_xlfn.IFNA(_xlfn.XLOOKUP(H116,Pegawai!B:B,Pegawai!D:D),"")</f>
        <v/>
      </c>
      <c r="AH116" t="str">
        <f>Nominatif!$A$2</f>
        <v>Kegiatan Uji Tampilan Laman UKBI</v>
      </c>
      <c r="AI116" t="str">
        <f t="shared" si="8"/>
        <v>00 Januari 1900--00 Januari 1900</v>
      </c>
      <c r="AJ116" t="str">
        <f>Nominatif!$A$3</f>
        <v>Swiss-Belinn Manyar Surabaya, Jalan Manyar Kertoarjo No. 100, Manyar Sabrangan, Mulyorejo, Kota Surabaya, Jawa Timur</v>
      </c>
    </row>
    <row r="117" spans="1:36" ht="15" customHeight="1">
      <c r="A117" t="str">
        <f>Nominatif!$Q$4</f>
        <v>2022.QDC.002/051.A/524111</v>
      </c>
      <c r="B117" s="5" t="str">
        <f>TEXT(Nominatif!Q122,"Rp#.##")</f>
        <v>Rp</v>
      </c>
      <c r="C117" s="24" t="e">
        <f>MASTER!$B$6&amp;" "&amp;D117&amp;" di "&amp;Nominatif!$A$3&amp;" "&amp;MASTER!$B$8</f>
        <v>#VALUE!</v>
      </c>
      <c r="D117" t="e">
        <f t="shared" si="6"/>
        <v>#VALUE!</v>
      </c>
      <c r="E117" t="str">
        <f>MASTER!$B$1</f>
        <v>0933/I3/BS.00.01/2024</v>
      </c>
      <c r="F117" t="str">
        <f>TEXT(MASTER!$B$2,"dd Mmmm yyyy")</f>
        <v>30 April 2024</v>
      </c>
      <c r="G117" t="e">
        <f t="shared" si="9"/>
        <v>#VALUE!</v>
      </c>
      <c r="H117">
        <f>Nominatif!B122</f>
        <v>0</v>
      </c>
      <c r="I117">
        <f>Nominatif!C122</f>
        <v>0</v>
      </c>
      <c r="J117" t="str">
        <f>IF(Nominatif!S122="","Pesawat","Kendaraan Umum")</f>
        <v>Pesawat</v>
      </c>
      <c r="K117">
        <f>Nominatif!D122</f>
        <v>0</v>
      </c>
      <c r="L117">
        <f>Nominatif!E122</f>
        <v>0</v>
      </c>
      <c r="M117" s="5" t="str">
        <f>TEXT(Nominatif!H122,"Rp#.##")</f>
        <v>Rp</v>
      </c>
      <c r="N117">
        <f>Nominatif!K122</f>
        <v>0</v>
      </c>
      <c r="O117" s="5" t="str">
        <f>TEXT(Nominatif!L122,"Rp#.##")</f>
        <v>Rp</v>
      </c>
      <c r="P117" s="5" t="str">
        <f>TEXT(Nominatif!M122,"Rp#.##")</f>
        <v>Rp</v>
      </c>
      <c r="Q117" s="5">
        <f>Nominatif!N122</f>
        <v>0</v>
      </c>
      <c r="R117" s="5" t="str">
        <f>TEXT(Nominatif!O122,"Rp#.##")</f>
        <v>Rp</v>
      </c>
      <c r="S117" s="5" t="str">
        <f>TEXT(Nominatif!P122,"Rp#.##")</f>
        <v>Rp</v>
      </c>
      <c r="T117" s="5" t="str">
        <f>TEXT(Nominatif!I122,"Rp#.##")</f>
        <v>Rp</v>
      </c>
      <c r="U117" t="str">
        <f>TEXT(Nominatif!J122,"Rp#.##")</f>
        <v>Rp</v>
      </c>
      <c r="V117" t="str">
        <f>MASTER!$B$3</f>
        <v>0926/I3/BS.00.01/2024</v>
      </c>
      <c r="W117" s="6" t="str">
        <f>TEXT(Nominatif!F122,"dd Mmmm yyyy")</f>
        <v>00 Januari 1900</v>
      </c>
      <c r="X117" t="str">
        <f>MASTER!$B$5</f>
        <v>Akik Takjudin</v>
      </c>
      <c r="Y117" t="str">
        <f>MASTER!$B$7</f>
        <v>197507122006041001</v>
      </c>
      <c r="Z117" t="e">
        <f>"Melaksanakan "&amp;Nominatif!$A$2&amp;" pada tanggal "&amp;D117&amp;" di "&amp;Nominatif!$A$3</f>
        <v>#VALUE!</v>
      </c>
      <c r="AA117" s="6" t="str">
        <f>TEXT(Nominatif!F122,"dd Mmmm yyyy")</f>
        <v>00 Januari 1900</v>
      </c>
      <c r="AB117" s="6" t="str">
        <f>TEXT(Nominatif!G122,"dd Mmmm yyyy")</f>
        <v>00 Januari 1900</v>
      </c>
      <c r="AC117" t="str">
        <f>MASTER!$B$4</f>
        <v>perjalanan dinas</v>
      </c>
      <c r="AD117" t="str">
        <f t="shared" si="7"/>
        <v>Angkutan Udara</v>
      </c>
      <c r="AE117" t="str">
        <f>_xlfn.IFNA(_xlfn.XLOOKUP(H117,Pegawai!B:B,Pegawai!E:E),"")</f>
        <v/>
      </c>
      <c r="AF117" t="str">
        <f>_xlfn.IFNA(_xlfn.XLOOKUP(H117,Pegawai!B:B,Pegawai!C:C),"")</f>
        <v/>
      </c>
      <c r="AG117" t="str">
        <f>_xlfn.IFNA(_xlfn.XLOOKUP(H117,Pegawai!B:B,Pegawai!D:D),"")</f>
        <v/>
      </c>
      <c r="AH117" t="str">
        <f>Nominatif!$A$2</f>
        <v>Kegiatan Uji Tampilan Laman UKBI</v>
      </c>
      <c r="AI117" t="str">
        <f t="shared" si="8"/>
        <v>00 Januari 1900--00 Januari 1900</v>
      </c>
      <c r="AJ117" t="str">
        <f>Nominatif!$A$3</f>
        <v>Swiss-Belinn Manyar Surabaya, Jalan Manyar Kertoarjo No. 100, Manyar Sabrangan, Mulyorejo, Kota Surabaya, Jawa Timur</v>
      </c>
    </row>
    <row r="118" spans="1:36" ht="15" customHeight="1">
      <c r="A118" t="str">
        <f>Nominatif!$Q$4</f>
        <v>2022.QDC.002/051.A/524111</v>
      </c>
      <c r="B118" s="5" t="str">
        <f>TEXT(Nominatif!Q123,"Rp#.##")</f>
        <v>Rp</v>
      </c>
      <c r="C118" s="24" t="e">
        <f>MASTER!$B$6&amp;" "&amp;D118&amp;" di "&amp;Nominatif!$A$3&amp;" "&amp;MASTER!$B$8</f>
        <v>#VALUE!</v>
      </c>
      <c r="D118" t="e">
        <f t="shared" si="6"/>
        <v>#VALUE!</v>
      </c>
      <c r="E118" t="str">
        <f>MASTER!$B$1</f>
        <v>0933/I3/BS.00.01/2024</v>
      </c>
      <c r="F118" t="str">
        <f>TEXT(MASTER!$B$2,"dd Mmmm yyyy")</f>
        <v>30 April 2024</v>
      </c>
      <c r="G118" t="e">
        <f t="shared" si="9"/>
        <v>#VALUE!</v>
      </c>
      <c r="H118">
        <f>Nominatif!B123</f>
        <v>0</v>
      </c>
      <c r="I118">
        <f>Nominatif!C123</f>
        <v>0</v>
      </c>
      <c r="J118" t="str">
        <f>IF(Nominatif!S123="","Pesawat","Kendaraan Umum")</f>
        <v>Pesawat</v>
      </c>
      <c r="K118">
        <f>Nominatif!D123</f>
        <v>0</v>
      </c>
      <c r="L118">
        <f>Nominatif!E123</f>
        <v>0</v>
      </c>
      <c r="M118" s="5" t="str">
        <f>TEXT(Nominatif!H123,"Rp#.##")</f>
        <v>Rp</v>
      </c>
      <c r="N118">
        <f>Nominatif!K123</f>
        <v>0</v>
      </c>
      <c r="O118" s="5" t="str">
        <f>TEXT(Nominatif!L123,"Rp#.##")</f>
        <v>Rp</v>
      </c>
      <c r="P118" s="5" t="str">
        <f>TEXT(Nominatif!M123,"Rp#.##")</f>
        <v>Rp</v>
      </c>
      <c r="Q118" s="5">
        <f>Nominatif!N123</f>
        <v>0</v>
      </c>
      <c r="R118" s="5" t="str">
        <f>TEXT(Nominatif!O123,"Rp#.##")</f>
        <v>Rp</v>
      </c>
      <c r="S118" s="5" t="str">
        <f>TEXT(Nominatif!P123,"Rp#.##")</f>
        <v>Rp</v>
      </c>
      <c r="T118" s="5" t="str">
        <f>TEXT(Nominatif!I123,"Rp#.##")</f>
        <v>Rp</v>
      </c>
      <c r="U118" t="str">
        <f>TEXT(Nominatif!J123,"Rp#.##")</f>
        <v>Rp</v>
      </c>
      <c r="V118" t="str">
        <f>MASTER!$B$3</f>
        <v>0926/I3/BS.00.01/2024</v>
      </c>
      <c r="W118" s="6" t="str">
        <f>TEXT(Nominatif!F123,"dd Mmmm yyyy")</f>
        <v>00 Januari 1900</v>
      </c>
      <c r="X118" t="str">
        <f>MASTER!$B$5</f>
        <v>Akik Takjudin</v>
      </c>
      <c r="Y118" t="str">
        <f>MASTER!$B$7</f>
        <v>197507122006041001</v>
      </c>
      <c r="Z118" t="e">
        <f>"Melaksanakan "&amp;Nominatif!$A$2&amp;" pada tanggal "&amp;D118&amp;" di "&amp;Nominatif!$A$3</f>
        <v>#VALUE!</v>
      </c>
      <c r="AA118" s="6" t="str">
        <f>TEXT(Nominatif!F123,"dd Mmmm yyyy")</f>
        <v>00 Januari 1900</v>
      </c>
      <c r="AB118" s="6" t="str">
        <f>TEXT(Nominatif!G123,"dd Mmmm yyyy")</f>
        <v>00 Januari 1900</v>
      </c>
      <c r="AC118" t="str">
        <f>MASTER!$B$4</f>
        <v>perjalanan dinas</v>
      </c>
      <c r="AD118" t="str">
        <f t="shared" si="7"/>
        <v>Angkutan Udara</v>
      </c>
      <c r="AE118" t="str">
        <f>_xlfn.IFNA(_xlfn.XLOOKUP(H118,Pegawai!B:B,Pegawai!E:E),"")</f>
        <v/>
      </c>
      <c r="AF118" t="str">
        <f>_xlfn.IFNA(_xlfn.XLOOKUP(H118,Pegawai!B:B,Pegawai!C:C),"")</f>
        <v/>
      </c>
      <c r="AG118" t="str">
        <f>_xlfn.IFNA(_xlfn.XLOOKUP(H118,Pegawai!B:B,Pegawai!D:D),"")</f>
        <v/>
      </c>
      <c r="AH118" t="str">
        <f>Nominatif!$A$2</f>
        <v>Kegiatan Uji Tampilan Laman UKBI</v>
      </c>
      <c r="AI118" t="str">
        <f t="shared" si="8"/>
        <v>00 Januari 1900--00 Januari 1900</v>
      </c>
      <c r="AJ118" t="str">
        <f>Nominatif!$A$3</f>
        <v>Swiss-Belinn Manyar Surabaya, Jalan Manyar Kertoarjo No. 100, Manyar Sabrangan, Mulyorejo, Kota Surabaya, Jawa Timur</v>
      </c>
    </row>
    <row r="119" spans="1:36" ht="15" customHeight="1">
      <c r="A119" t="str">
        <f>Nominatif!$Q$4</f>
        <v>2022.QDC.002/051.A/524111</v>
      </c>
      <c r="B119" s="5" t="str">
        <f>TEXT(Nominatif!Q124,"Rp#.##")</f>
        <v>Rp</v>
      </c>
      <c r="C119" s="24" t="e">
        <f>MASTER!$B$6&amp;" "&amp;D119&amp;" di "&amp;Nominatif!$A$3&amp;" "&amp;MASTER!$B$8</f>
        <v>#VALUE!</v>
      </c>
      <c r="D119" t="e">
        <f t="shared" si="6"/>
        <v>#VALUE!</v>
      </c>
      <c r="E119" t="str">
        <f>MASTER!$B$1</f>
        <v>0933/I3/BS.00.01/2024</v>
      </c>
      <c r="F119" t="str">
        <f>TEXT(MASTER!$B$2,"dd Mmmm yyyy")</f>
        <v>30 April 2024</v>
      </c>
      <c r="G119" t="e">
        <f t="shared" si="9"/>
        <v>#VALUE!</v>
      </c>
      <c r="H119">
        <f>Nominatif!B124</f>
        <v>0</v>
      </c>
      <c r="I119">
        <f>Nominatif!C124</f>
        <v>0</v>
      </c>
      <c r="J119" t="str">
        <f>IF(Nominatif!S124="","Pesawat","Kendaraan Umum")</f>
        <v>Pesawat</v>
      </c>
      <c r="K119">
        <f>Nominatif!D124</f>
        <v>0</v>
      </c>
      <c r="L119">
        <f>Nominatif!E124</f>
        <v>0</v>
      </c>
      <c r="M119" s="5" t="str">
        <f>TEXT(Nominatif!H124,"Rp#.##")</f>
        <v>Rp</v>
      </c>
      <c r="N119">
        <f>Nominatif!K124</f>
        <v>0</v>
      </c>
      <c r="O119" s="5" t="str">
        <f>TEXT(Nominatif!L124,"Rp#.##")</f>
        <v>Rp</v>
      </c>
      <c r="P119" s="5" t="str">
        <f>TEXT(Nominatif!M124,"Rp#.##")</f>
        <v>Rp</v>
      </c>
      <c r="Q119" s="5">
        <f>Nominatif!N124</f>
        <v>0</v>
      </c>
      <c r="R119" s="5" t="str">
        <f>TEXT(Nominatif!O124,"Rp#.##")</f>
        <v>Rp</v>
      </c>
      <c r="S119" s="5" t="str">
        <f>TEXT(Nominatif!P124,"Rp#.##")</f>
        <v>Rp</v>
      </c>
      <c r="T119" s="5" t="str">
        <f>TEXT(Nominatif!I124,"Rp#.##")</f>
        <v>Rp</v>
      </c>
      <c r="U119" t="str">
        <f>TEXT(Nominatif!J124,"Rp#.##")</f>
        <v>Rp</v>
      </c>
      <c r="V119" t="str">
        <f>MASTER!$B$3</f>
        <v>0926/I3/BS.00.01/2024</v>
      </c>
      <c r="W119" s="6" t="str">
        <f>TEXT(Nominatif!F124,"dd Mmmm yyyy")</f>
        <v>00 Januari 1900</v>
      </c>
      <c r="X119" t="str">
        <f>MASTER!$B$5</f>
        <v>Akik Takjudin</v>
      </c>
      <c r="Y119" t="str">
        <f>MASTER!$B$7</f>
        <v>197507122006041001</v>
      </c>
      <c r="Z119" t="e">
        <f>"Melaksanakan "&amp;Nominatif!$A$2&amp;" pada tanggal "&amp;D119&amp;" di "&amp;Nominatif!$A$3</f>
        <v>#VALUE!</v>
      </c>
      <c r="AA119" s="6" t="str">
        <f>TEXT(Nominatif!F124,"dd Mmmm yyyy")</f>
        <v>00 Januari 1900</v>
      </c>
      <c r="AB119" s="6" t="str">
        <f>TEXT(Nominatif!G124,"dd Mmmm yyyy")</f>
        <v>00 Januari 1900</v>
      </c>
      <c r="AC119" t="str">
        <f>MASTER!$B$4</f>
        <v>perjalanan dinas</v>
      </c>
      <c r="AD119" t="str">
        <f t="shared" si="7"/>
        <v>Angkutan Udara</v>
      </c>
      <c r="AE119" t="str">
        <f>_xlfn.IFNA(_xlfn.XLOOKUP(H119,Pegawai!B:B,Pegawai!E:E),"")</f>
        <v/>
      </c>
      <c r="AF119" t="str">
        <f>_xlfn.IFNA(_xlfn.XLOOKUP(H119,Pegawai!B:B,Pegawai!C:C),"")</f>
        <v/>
      </c>
      <c r="AG119" t="str">
        <f>_xlfn.IFNA(_xlfn.XLOOKUP(H119,Pegawai!B:B,Pegawai!D:D),"")</f>
        <v/>
      </c>
      <c r="AH119" t="str">
        <f>Nominatif!$A$2</f>
        <v>Kegiatan Uji Tampilan Laman UKBI</v>
      </c>
      <c r="AI119" t="str">
        <f t="shared" si="8"/>
        <v>00 Januari 1900--00 Januari 1900</v>
      </c>
      <c r="AJ119" t="str">
        <f>Nominatif!$A$3</f>
        <v>Swiss-Belinn Manyar Surabaya, Jalan Manyar Kertoarjo No. 100, Manyar Sabrangan, Mulyorejo, Kota Surabaya, Jawa Timur</v>
      </c>
    </row>
    <row r="120" spans="1:36" ht="15" customHeight="1">
      <c r="A120" t="str">
        <f>Nominatif!$Q$4</f>
        <v>2022.QDC.002/051.A/524111</v>
      </c>
      <c r="B120" s="5" t="str">
        <f>TEXT(Nominatif!Q125,"Rp#.##")</f>
        <v>Rp</v>
      </c>
      <c r="C120" s="24" t="e">
        <f>MASTER!$B$6&amp;" "&amp;D120&amp;" di "&amp;Nominatif!$A$3&amp;" "&amp;MASTER!$B$8</f>
        <v>#VALUE!</v>
      </c>
      <c r="D120" t="e">
        <f t="shared" si="6"/>
        <v>#VALUE!</v>
      </c>
      <c r="E120" t="str">
        <f>MASTER!$B$1</f>
        <v>0933/I3/BS.00.01/2024</v>
      </c>
      <c r="F120" t="str">
        <f>TEXT(MASTER!$B$2,"dd Mmmm yyyy")</f>
        <v>30 April 2024</v>
      </c>
      <c r="G120" t="e">
        <f t="shared" si="9"/>
        <v>#VALUE!</v>
      </c>
      <c r="H120">
        <f>Nominatif!B125</f>
        <v>0</v>
      </c>
      <c r="I120">
        <f>Nominatif!C125</f>
        <v>0</v>
      </c>
      <c r="J120" t="str">
        <f>IF(Nominatif!S125="","Pesawat","Kendaraan Umum")</f>
        <v>Pesawat</v>
      </c>
      <c r="K120">
        <f>Nominatif!D125</f>
        <v>0</v>
      </c>
      <c r="L120">
        <f>Nominatif!E125</f>
        <v>0</v>
      </c>
      <c r="M120" s="5" t="str">
        <f>TEXT(Nominatif!H125,"Rp#.##")</f>
        <v>Rp</v>
      </c>
      <c r="N120">
        <f>Nominatif!K125</f>
        <v>0</v>
      </c>
      <c r="O120" s="5" t="str">
        <f>TEXT(Nominatif!L125,"Rp#.##")</f>
        <v>Rp</v>
      </c>
      <c r="P120" s="5" t="str">
        <f>TEXT(Nominatif!M125,"Rp#.##")</f>
        <v>Rp</v>
      </c>
      <c r="Q120" s="5">
        <f>Nominatif!N125</f>
        <v>0</v>
      </c>
      <c r="R120" s="5" t="str">
        <f>TEXT(Nominatif!O125,"Rp#.##")</f>
        <v>Rp</v>
      </c>
      <c r="S120" s="5" t="str">
        <f>TEXT(Nominatif!P125,"Rp#.##")</f>
        <v>Rp</v>
      </c>
      <c r="T120" s="5" t="str">
        <f>TEXT(Nominatif!I125,"Rp#.##")</f>
        <v>Rp</v>
      </c>
      <c r="U120" t="str">
        <f>TEXT(Nominatif!J125,"Rp#.##")</f>
        <v>Rp</v>
      </c>
      <c r="V120" t="str">
        <f>MASTER!$B$3</f>
        <v>0926/I3/BS.00.01/2024</v>
      </c>
      <c r="W120" s="6" t="str">
        <f>TEXT(Nominatif!F125,"dd Mmmm yyyy")</f>
        <v>00 Januari 1900</v>
      </c>
      <c r="X120" t="str">
        <f>MASTER!$B$5</f>
        <v>Akik Takjudin</v>
      </c>
      <c r="Y120" t="str">
        <f>MASTER!$B$7</f>
        <v>197507122006041001</v>
      </c>
      <c r="Z120" t="e">
        <f>"Melaksanakan "&amp;Nominatif!$A$2&amp;" pada tanggal "&amp;D120&amp;" di "&amp;Nominatif!$A$3</f>
        <v>#VALUE!</v>
      </c>
      <c r="AA120" s="6" t="str">
        <f>TEXT(Nominatif!F125,"dd Mmmm yyyy")</f>
        <v>00 Januari 1900</v>
      </c>
      <c r="AB120" s="6" t="str">
        <f>TEXT(Nominatif!G125,"dd Mmmm yyyy")</f>
        <v>00 Januari 1900</v>
      </c>
      <c r="AC120" t="str">
        <f>MASTER!$B$4</f>
        <v>perjalanan dinas</v>
      </c>
      <c r="AD120" t="str">
        <f t="shared" si="7"/>
        <v>Angkutan Udara</v>
      </c>
      <c r="AE120" t="str">
        <f>_xlfn.IFNA(_xlfn.XLOOKUP(H120,Pegawai!B:B,Pegawai!E:E),"")</f>
        <v/>
      </c>
      <c r="AF120" t="str">
        <f>_xlfn.IFNA(_xlfn.XLOOKUP(H120,Pegawai!B:B,Pegawai!C:C),"")</f>
        <v/>
      </c>
      <c r="AG120" t="str">
        <f>_xlfn.IFNA(_xlfn.XLOOKUP(H120,Pegawai!B:B,Pegawai!D:D),"")</f>
        <v/>
      </c>
      <c r="AH120" t="str">
        <f>Nominatif!$A$2</f>
        <v>Kegiatan Uji Tampilan Laman UKBI</v>
      </c>
      <c r="AI120" t="str">
        <f t="shared" si="8"/>
        <v>00 Januari 1900--00 Januari 1900</v>
      </c>
      <c r="AJ120" t="str">
        <f>Nominatif!$A$3</f>
        <v>Swiss-Belinn Manyar Surabaya, Jalan Manyar Kertoarjo No. 100, Manyar Sabrangan, Mulyorejo, Kota Surabaya, Jawa Timur</v>
      </c>
    </row>
    <row r="121" spans="1:36" ht="15" customHeight="1">
      <c r="A121" t="str">
        <f>Nominatif!$Q$4</f>
        <v>2022.QDC.002/051.A/524111</v>
      </c>
      <c r="B121" s="5" t="str">
        <f>TEXT(Nominatif!Q126,"Rp#.##")</f>
        <v>Rp</v>
      </c>
      <c r="C121" s="24" t="e">
        <f>MASTER!$B$6&amp;" "&amp;D121&amp;" di "&amp;Nominatif!$A$3&amp;" "&amp;MASTER!$B$8</f>
        <v>#VALUE!</v>
      </c>
      <c r="D121" t="e">
        <f t="shared" si="6"/>
        <v>#VALUE!</v>
      </c>
      <c r="E121" t="str">
        <f>MASTER!$B$1</f>
        <v>0933/I3/BS.00.01/2024</v>
      </c>
      <c r="F121" t="str">
        <f>TEXT(MASTER!$B$2,"dd Mmmm yyyy")</f>
        <v>30 April 2024</v>
      </c>
      <c r="G121" t="e">
        <f t="shared" si="9"/>
        <v>#VALUE!</v>
      </c>
      <c r="H121">
        <f>Nominatif!B126</f>
        <v>0</v>
      </c>
      <c r="I121">
        <f>Nominatif!C126</f>
        <v>0</v>
      </c>
      <c r="J121" t="str">
        <f>IF(Nominatif!S126="","Pesawat","Kendaraan Umum")</f>
        <v>Pesawat</v>
      </c>
      <c r="K121">
        <f>Nominatif!D126</f>
        <v>0</v>
      </c>
      <c r="L121">
        <f>Nominatif!E126</f>
        <v>0</v>
      </c>
      <c r="M121" s="5" t="str">
        <f>TEXT(Nominatif!H126,"Rp#.##")</f>
        <v>Rp</v>
      </c>
      <c r="N121">
        <f>Nominatif!K126</f>
        <v>0</v>
      </c>
      <c r="O121" s="5" t="str">
        <f>TEXT(Nominatif!L126,"Rp#.##")</f>
        <v>Rp</v>
      </c>
      <c r="P121" s="5" t="str">
        <f>TEXT(Nominatif!M126,"Rp#.##")</f>
        <v>Rp</v>
      </c>
      <c r="Q121" s="5">
        <f>Nominatif!N126</f>
        <v>0</v>
      </c>
      <c r="R121" s="5" t="str">
        <f>TEXT(Nominatif!O126,"Rp#.##")</f>
        <v>Rp</v>
      </c>
      <c r="S121" s="5" t="str">
        <f>TEXT(Nominatif!P126,"Rp#.##")</f>
        <v>Rp</v>
      </c>
      <c r="T121" s="5" t="str">
        <f>TEXT(Nominatif!I126,"Rp#.##")</f>
        <v>Rp</v>
      </c>
      <c r="U121" t="str">
        <f>TEXT(Nominatif!J126,"Rp#.##")</f>
        <v>Rp</v>
      </c>
      <c r="V121" t="str">
        <f>MASTER!$B$3</f>
        <v>0926/I3/BS.00.01/2024</v>
      </c>
      <c r="W121" s="6" t="str">
        <f>TEXT(Nominatif!F126,"dd Mmmm yyyy")</f>
        <v>00 Januari 1900</v>
      </c>
      <c r="X121" t="str">
        <f>MASTER!$B$5</f>
        <v>Akik Takjudin</v>
      </c>
      <c r="Y121" t="str">
        <f>MASTER!$B$7</f>
        <v>197507122006041001</v>
      </c>
      <c r="Z121" t="e">
        <f>"Melaksanakan "&amp;Nominatif!$A$2&amp;" pada tanggal "&amp;D121&amp;" di "&amp;Nominatif!$A$3</f>
        <v>#VALUE!</v>
      </c>
      <c r="AA121" s="6" t="str">
        <f>TEXT(Nominatif!F126,"dd Mmmm yyyy")</f>
        <v>00 Januari 1900</v>
      </c>
      <c r="AB121" s="6" t="str">
        <f>TEXT(Nominatif!G126,"dd Mmmm yyyy")</f>
        <v>00 Januari 1900</v>
      </c>
      <c r="AC121" t="str">
        <f>MASTER!$B$4</f>
        <v>perjalanan dinas</v>
      </c>
      <c r="AD121" t="str">
        <f t="shared" si="7"/>
        <v>Angkutan Udara</v>
      </c>
      <c r="AE121" t="str">
        <f>_xlfn.IFNA(_xlfn.XLOOKUP(H121,Pegawai!B:B,Pegawai!E:E),"")</f>
        <v/>
      </c>
      <c r="AF121" t="str">
        <f>_xlfn.IFNA(_xlfn.XLOOKUP(H121,Pegawai!B:B,Pegawai!C:C),"")</f>
        <v/>
      </c>
      <c r="AG121" t="str">
        <f>_xlfn.IFNA(_xlfn.XLOOKUP(H121,Pegawai!B:B,Pegawai!D:D),"")</f>
        <v/>
      </c>
      <c r="AH121" t="str">
        <f>Nominatif!$A$2</f>
        <v>Kegiatan Uji Tampilan Laman UKBI</v>
      </c>
      <c r="AI121" t="str">
        <f t="shared" si="8"/>
        <v>00 Januari 1900--00 Januari 1900</v>
      </c>
      <c r="AJ121" t="str">
        <f>Nominatif!$A$3</f>
        <v>Swiss-Belinn Manyar Surabaya, Jalan Manyar Kertoarjo No. 100, Manyar Sabrangan, Mulyorejo, Kota Surabaya, Jawa Timur</v>
      </c>
    </row>
    <row r="122" spans="1:36" ht="15" customHeight="1">
      <c r="A122" t="str">
        <f>Nominatif!$Q$4</f>
        <v>2022.QDC.002/051.A/524111</v>
      </c>
      <c r="B122" s="5" t="str">
        <f>TEXT(Nominatif!Q127,"Rp#.##")</f>
        <v>Rp</v>
      </c>
      <c r="C122" s="24" t="e">
        <f>MASTER!$B$6&amp;" "&amp;D122&amp;" di "&amp;Nominatif!$A$3&amp;" "&amp;MASTER!$B$8</f>
        <v>#VALUE!</v>
      </c>
      <c r="D122" t="e">
        <f t="shared" si="6"/>
        <v>#VALUE!</v>
      </c>
      <c r="E122" t="str">
        <f>MASTER!$B$1</f>
        <v>0933/I3/BS.00.01/2024</v>
      </c>
      <c r="F122" t="str">
        <f>TEXT(MASTER!$B$2,"dd Mmmm yyyy")</f>
        <v>30 April 2024</v>
      </c>
      <c r="G122" t="e">
        <f t="shared" si="9"/>
        <v>#VALUE!</v>
      </c>
      <c r="H122">
        <f>Nominatif!B127</f>
        <v>0</v>
      </c>
      <c r="I122">
        <f>Nominatif!C127</f>
        <v>0</v>
      </c>
      <c r="J122" t="str">
        <f>IF(Nominatif!S127="","Pesawat","Kendaraan Umum")</f>
        <v>Pesawat</v>
      </c>
      <c r="K122">
        <f>Nominatif!D127</f>
        <v>0</v>
      </c>
      <c r="L122">
        <f>Nominatif!E127</f>
        <v>0</v>
      </c>
      <c r="M122" s="5" t="str">
        <f>TEXT(Nominatif!H127,"Rp#.##")</f>
        <v>Rp</v>
      </c>
      <c r="N122">
        <f>Nominatif!K127</f>
        <v>0</v>
      </c>
      <c r="O122" s="5" t="str">
        <f>TEXT(Nominatif!L127,"Rp#.##")</f>
        <v>Rp</v>
      </c>
      <c r="P122" s="5" t="str">
        <f>TEXT(Nominatif!M127,"Rp#.##")</f>
        <v>Rp</v>
      </c>
      <c r="Q122" s="5">
        <f>Nominatif!N127</f>
        <v>0</v>
      </c>
      <c r="R122" s="5" t="str">
        <f>TEXT(Nominatif!O127,"Rp#.##")</f>
        <v>Rp</v>
      </c>
      <c r="S122" s="5" t="str">
        <f>TEXT(Nominatif!P127,"Rp#.##")</f>
        <v>Rp</v>
      </c>
      <c r="T122" s="5" t="str">
        <f>TEXT(Nominatif!I127,"Rp#.##")</f>
        <v>Rp</v>
      </c>
      <c r="U122" t="str">
        <f>TEXT(Nominatif!J127,"Rp#.##")</f>
        <v>Rp</v>
      </c>
      <c r="V122" t="str">
        <f>MASTER!$B$3</f>
        <v>0926/I3/BS.00.01/2024</v>
      </c>
      <c r="W122" s="6" t="str">
        <f>TEXT(Nominatif!F127,"dd Mmmm yyyy")</f>
        <v>00 Januari 1900</v>
      </c>
      <c r="X122" t="str">
        <f>MASTER!$B$5</f>
        <v>Akik Takjudin</v>
      </c>
      <c r="Y122" t="str">
        <f>MASTER!$B$7</f>
        <v>197507122006041001</v>
      </c>
      <c r="Z122" t="e">
        <f>"Melaksanakan "&amp;Nominatif!$A$2&amp;" pada tanggal "&amp;D122&amp;" di "&amp;Nominatif!$A$3</f>
        <v>#VALUE!</v>
      </c>
      <c r="AA122" s="6" t="str">
        <f>TEXT(Nominatif!F127,"dd Mmmm yyyy")</f>
        <v>00 Januari 1900</v>
      </c>
      <c r="AB122" s="6" t="str">
        <f>TEXT(Nominatif!G127,"dd Mmmm yyyy")</f>
        <v>00 Januari 1900</v>
      </c>
      <c r="AC122" t="str">
        <f>MASTER!$B$4</f>
        <v>perjalanan dinas</v>
      </c>
      <c r="AD122" t="str">
        <f t="shared" si="7"/>
        <v>Angkutan Udara</v>
      </c>
      <c r="AE122" t="str">
        <f>_xlfn.IFNA(_xlfn.XLOOKUP(H122,Pegawai!B:B,Pegawai!E:E),"")</f>
        <v/>
      </c>
      <c r="AF122" t="str">
        <f>_xlfn.IFNA(_xlfn.XLOOKUP(H122,Pegawai!B:B,Pegawai!C:C),"")</f>
        <v/>
      </c>
      <c r="AG122" t="str">
        <f>_xlfn.IFNA(_xlfn.XLOOKUP(H122,Pegawai!B:B,Pegawai!D:D),"")</f>
        <v/>
      </c>
      <c r="AH122" t="str">
        <f>Nominatif!$A$2</f>
        <v>Kegiatan Uji Tampilan Laman UKBI</v>
      </c>
      <c r="AI122" t="str">
        <f t="shared" si="8"/>
        <v>00 Januari 1900--00 Januari 1900</v>
      </c>
      <c r="AJ122" t="str">
        <f>Nominatif!$A$3</f>
        <v>Swiss-Belinn Manyar Surabaya, Jalan Manyar Kertoarjo No. 100, Manyar Sabrangan, Mulyorejo, Kota Surabaya, Jawa Timur</v>
      </c>
    </row>
    <row r="123" spans="1:36" ht="15" customHeight="1">
      <c r="A123" t="str">
        <f>Nominatif!$Q$4</f>
        <v>2022.QDC.002/051.A/524111</v>
      </c>
      <c r="B123" s="5" t="str">
        <f>TEXT(Nominatif!Q128,"Rp#.##")</f>
        <v>Rp</v>
      </c>
      <c r="C123" s="24" t="e">
        <f>MASTER!$B$6&amp;" "&amp;D123&amp;" di "&amp;Nominatif!$A$3&amp;" "&amp;MASTER!$B$8</f>
        <v>#VALUE!</v>
      </c>
      <c r="D123" t="e">
        <f t="shared" si="6"/>
        <v>#VALUE!</v>
      </c>
      <c r="E123" t="str">
        <f>MASTER!$B$1</f>
        <v>0933/I3/BS.00.01/2024</v>
      </c>
      <c r="F123" t="str">
        <f>TEXT(MASTER!$B$2,"dd Mmmm yyyy")</f>
        <v>30 April 2024</v>
      </c>
      <c r="G123" t="e">
        <f t="shared" si="9"/>
        <v>#VALUE!</v>
      </c>
      <c r="H123">
        <f>Nominatif!B128</f>
        <v>0</v>
      </c>
      <c r="I123">
        <f>Nominatif!C128</f>
        <v>0</v>
      </c>
      <c r="J123" t="str">
        <f>IF(Nominatif!S128="","Pesawat","Kendaraan Umum")</f>
        <v>Pesawat</v>
      </c>
      <c r="K123">
        <f>Nominatif!D128</f>
        <v>0</v>
      </c>
      <c r="L123">
        <f>Nominatif!E128</f>
        <v>0</v>
      </c>
      <c r="M123" s="5" t="str">
        <f>TEXT(Nominatif!H128,"Rp#.##")</f>
        <v>Rp</v>
      </c>
      <c r="N123">
        <f>Nominatif!K128</f>
        <v>0</v>
      </c>
      <c r="O123" s="5" t="str">
        <f>TEXT(Nominatif!L128,"Rp#.##")</f>
        <v>Rp</v>
      </c>
      <c r="P123" s="5" t="str">
        <f>TEXT(Nominatif!M128,"Rp#.##")</f>
        <v>Rp</v>
      </c>
      <c r="Q123" s="5">
        <f>Nominatif!N128</f>
        <v>0</v>
      </c>
      <c r="R123" s="5" t="str">
        <f>TEXT(Nominatif!O128,"Rp#.##")</f>
        <v>Rp</v>
      </c>
      <c r="S123" s="5" t="str">
        <f>TEXT(Nominatif!P128,"Rp#.##")</f>
        <v>Rp</v>
      </c>
      <c r="T123" s="5" t="str">
        <f>TEXT(Nominatif!I128,"Rp#.##")</f>
        <v>Rp</v>
      </c>
      <c r="U123" t="str">
        <f>TEXT(Nominatif!J128,"Rp#.##")</f>
        <v>Rp</v>
      </c>
      <c r="V123" t="str">
        <f>MASTER!$B$3</f>
        <v>0926/I3/BS.00.01/2024</v>
      </c>
      <c r="W123" s="6" t="str">
        <f>TEXT(Nominatif!F128,"dd Mmmm yyyy")</f>
        <v>00 Januari 1900</v>
      </c>
      <c r="X123" t="str">
        <f>MASTER!$B$5</f>
        <v>Akik Takjudin</v>
      </c>
      <c r="Y123" t="str">
        <f>MASTER!$B$7</f>
        <v>197507122006041001</v>
      </c>
      <c r="Z123" t="e">
        <f>"Melaksanakan "&amp;Nominatif!$A$2&amp;" pada tanggal "&amp;D123&amp;" di "&amp;Nominatif!$A$3</f>
        <v>#VALUE!</v>
      </c>
      <c r="AA123" s="6" t="str">
        <f>TEXT(Nominatif!F128,"dd Mmmm yyyy")</f>
        <v>00 Januari 1900</v>
      </c>
      <c r="AB123" s="6" t="str">
        <f>TEXT(Nominatif!G128,"dd Mmmm yyyy")</f>
        <v>00 Januari 1900</v>
      </c>
      <c r="AC123" t="str">
        <f>MASTER!$B$4</f>
        <v>perjalanan dinas</v>
      </c>
      <c r="AD123" t="str">
        <f t="shared" si="7"/>
        <v>Angkutan Udara</v>
      </c>
      <c r="AE123" t="str">
        <f>_xlfn.IFNA(_xlfn.XLOOKUP(H123,Pegawai!B:B,Pegawai!E:E),"")</f>
        <v/>
      </c>
      <c r="AF123" t="str">
        <f>_xlfn.IFNA(_xlfn.XLOOKUP(H123,Pegawai!B:B,Pegawai!C:C),"")</f>
        <v/>
      </c>
      <c r="AG123" t="str">
        <f>_xlfn.IFNA(_xlfn.XLOOKUP(H123,Pegawai!B:B,Pegawai!D:D),"")</f>
        <v/>
      </c>
      <c r="AH123" t="str">
        <f>Nominatif!$A$2</f>
        <v>Kegiatan Uji Tampilan Laman UKBI</v>
      </c>
      <c r="AI123" t="str">
        <f t="shared" si="8"/>
        <v>00 Januari 1900--00 Januari 1900</v>
      </c>
      <c r="AJ123" t="str">
        <f>Nominatif!$A$3</f>
        <v>Swiss-Belinn Manyar Surabaya, Jalan Manyar Kertoarjo No. 100, Manyar Sabrangan, Mulyorejo, Kota Surabaya, Jawa Timur</v>
      </c>
    </row>
    <row r="124" spans="1:36" ht="15" customHeight="1">
      <c r="A124" t="str">
        <f>Nominatif!$Q$4</f>
        <v>2022.QDC.002/051.A/524111</v>
      </c>
      <c r="B124" s="5" t="str">
        <f>TEXT(Nominatif!Q129,"Rp#.##")</f>
        <v>Rp</v>
      </c>
      <c r="C124" s="24" t="e">
        <f>MASTER!$B$6&amp;" "&amp;D124&amp;" di "&amp;Nominatif!$A$3&amp;" "&amp;MASTER!$B$8</f>
        <v>#VALUE!</v>
      </c>
      <c r="D124" t="e">
        <f t="shared" si="6"/>
        <v>#VALUE!</v>
      </c>
      <c r="E124" t="str">
        <f>MASTER!$B$1</f>
        <v>0933/I3/BS.00.01/2024</v>
      </c>
      <c r="F124" t="str">
        <f>TEXT(MASTER!$B$2,"dd Mmmm yyyy")</f>
        <v>30 April 2024</v>
      </c>
      <c r="G124" t="e">
        <f t="shared" si="9"/>
        <v>#VALUE!</v>
      </c>
      <c r="H124">
        <f>Nominatif!B129</f>
        <v>0</v>
      </c>
      <c r="I124">
        <f>Nominatif!C129</f>
        <v>0</v>
      </c>
      <c r="J124" t="str">
        <f>IF(Nominatif!S129="","Pesawat","Kendaraan Umum")</f>
        <v>Pesawat</v>
      </c>
      <c r="K124">
        <f>Nominatif!D129</f>
        <v>0</v>
      </c>
      <c r="L124">
        <f>Nominatif!E129</f>
        <v>0</v>
      </c>
      <c r="M124" s="5" t="str">
        <f>TEXT(Nominatif!H129,"Rp#.##")</f>
        <v>Rp</v>
      </c>
      <c r="N124">
        <f>Nominatif!K129</f>
        <v>0</v>
      </c>
      <c r="O124" s="5" t="str">
        <f>TEXT(Nominatif!L129,"Rp#.##")</f>
        <v>Rp</v>
      </c>
      <c r="P124" s="5" t="str">
        <f>TEXT(Nominatif!M129,"Rp#.##")</f>
        <v>Rp</v>
      </c>
      <c r="Q124" s="5">
        <f>Nominatif!N129</f>
        <v>0</v>
      </c>
      <c r="R124" s="5" t="str">
        <f>TEXT(Nominatif!O129,"Rp#.##")</f>
        <v>Rp</v>
      </c>
      <c r="S124" s="5" t="str">
        <f>TEXT(Nominatif!P129,"Rp#.##")</f>
        <v>Rp</v>
      </c>
      <c r="T124" s="5" t="str">
        <f>TEXT(Nominatif!I129,"Rp#.##")</f>
        <v>Rp</v>
      </c>
      <c r="U124" t="str">
        <f>TEXT(Nominatif!J129,"Rp#.##")</f>
        <v>Rp</v>
      </c>
      <c r="V124" t="str">
        <f>MASTER!$B$3</f>
        <v>0926/I3/BS.00.01/2024</v>
      </c>
      <c r="W124" s="6" t="str">
        <f>TEXT(Nominatif!F129,"dd Mmmm yyyy")</f>
        <v>00 Januari 1900</v>
      </c>
      <c r="X124" t="str">
        <f>MASTER!$B$5</f>
        <v>Akik Takjudin</v>
      </c>
      <c r="Y124" t="str">
        <f>MASTER!$B$7</f>
        <v>197507122006041001</v>
      </c>
      <c r="Z124" t="e">
        <f>"Melaksanakan "&amp;Nominatif!$A$2&amp;" pada tanggal "&amp;D124&amp;" di "&amp;Nominatif!$A$3</f>
        <v>#VALUE!</v>
      </c>
      <c r="AA124" s="6" t="str">
        <f>TEXT(Nominatif!F129,"dd Mmmm yyyy")</f>
        <v>00 Januari 1900</v>
      </c>
      <c r="AB124" s="6" t="str">
        <f>TEXT(Nominatif!G129,"dd Mmmm yyyy")</f>
        <v>00 Januari 1900</v>
      </c>
      <c r="AC124" t="str">
        <f>MASTER!$B$4</f>
        <v>perjalanan dinas</v>
      </c>
      <c r="AD124" t="str">
        <f t="shared" si="7"/>
        <v>Angkutan Udara</v>
      </c>
      <c r="AE124" t="str">
        <f>_xlfn.IFNA(_xlfn.XLOOKUP(H124,Pegawai!B:B,Pegawai!E:E),"")</f>
        <v/>
      </c>
      <c r="AF124" t="str">
        <f>_xlfn.IFNA(_xlfn.XLOOKUP(H124,Pegawai!B:B,Pegawai!C:C),"")</f>
        <v/>
      </c>
      <c r="AG124" t="str">
        <f>_xlfn.IFNA(_xlfn.XLOOKUP(H124,Pegawai!B:B,Pegawai!D:D),"")</f>
        <v/>
      </c>
      <c r="AH124" t="str">
        <f>Nominatif!$A$2</f>
        <v>Kegiatan Uji Tampilan Laman UKBI</v>
      </c>
      <c r="AI124" t="str">
        <f t="shared" si="8"/>
        <v>00 Januari 1900--00 Januari 1900</v>
      </c>
      <c r="AJ124" t="str">
        <f>Nominatif!$A$3</f>
        <v>Swiss-Belinn Manyar Surabaya, Jalan Manyar Kertoarjo No. 100, Manyar Sabrangan, Mulyorejo, Kota Surabaya, Jawa Timur</v>
      </c>
    </row>
    <row r="125" spans="1:36" ht="15" customHeight="1">
      <c r="A125" t="str">
        <f>Nominatif!$Q$4</f>
        <v>2022.QDC.002/051.A/524111</v>
      </c>
      <c r="B125" s="5" t="str">
        <f>TEXT(Nominatif!Q130,"Rp#.##")</f>
        <v>Rp</v>
      </c>
      <c r="C125" s="24" t="e">
        <f>MASTER!$B$6&amp;" "&amp;D125&amp;" di "&amp;Nominatif!$A$3&amp;" "&amp;MASTER!$B$8</f>
        <v>#VALUE!</v>
      </c>
      <c r="D125" t="e">
        <f t="shared" si="6"/>
        <v>#VALUE!</v>
      </c>
      <c r="E125" t="str">
        <f>MASTER!$B$1</f>
        <v>0933/I3/BS.00.01/2024</v>
      </c>
      <c r="F125" t="str">
        <f>TEXT(MASTER!$B$2,"dd Mmmm yyyy")</f>
        <v>30 April 2024</v>
      </c>
      <c r="G125" t="e">
        <f t="shared" si="9"/>
        <v>#VALUE!</v>
      </c>
      <c r="H125">
        <f>Nominatif!B130</f>
        <v>0</v>
      </c>
      <c r="I125">
        <f>Nominatif!C130</f>
        <v>0</v>
      </c>
      <c r="J125" t="str">
        <f>IF(Nominatif!S130="","Pesawat","Kendaraan Umum")</f>
        <v>Pesawat</v>
      </c>
      <c r="K125">
        <f>Nominatif!D130</f>
        <v>0</v>
      </c>
      <c r="L125">
        <f>Nominatif!E130</f>
        <v>0</v>
      </c>
      <c r="M125" s="5" t="str">
        <f>TEXT(Nominatif!H130,"Rp#.##")</f>
        <v>Rp</v>
      </c>
      <c r="N125">
        <f>Nominatif!K130</f>
        <v>0</v>
      </c>
      <c r="O125" s="5" t="str">
        <f>TEXT(Nominatif!L130,"Rp#.##")</f>
        <v>Rp</v>
      </c>
      <c r="P125" s="5" t="str">
        <f>TEXT(Nominatif!M130,"Rp#.##")</f>
        <v>Rp</v>
      </c>
      <c r="Q125" s="5">
        <f>Nominatif!N130</f>
        <v>0</v>
      </c>
      <c r="R125" s="5" t="str">
        <f>TEXT(Nominatif!O130,"Rp#.##")</f>
        <v>Rp</v>
      </c>
      <c r="S125" s="5" t="str">
        <f>TEXT(Nominatif!P130,"Rp#.##")</f>
        <v>Rp</v>
      </c>
      <c r="T125" s="5" t="str">
        <f>TEXT(Nominatif!I130,"Rp#.##")</f>
        <v>Rp</v>
      </c>
      <c r="U125" t="str">
        <f>TEXT(Nominatif!J130,"Rp#.##")</f>
        <v>Rp</v>
      </c>
      <c r="V125" t="str">
        <f>MASTER!$B$3</f>
        <v>0926/I3/BS.00.01/2024</v>
      </c>
      <c r="W125" s="6" t="str">
        <f>TEXT(Nominatif!F130,"dd Mmmm yyyy")</f>
        <v>00 Januari 1900</v>
      </c>
      <c r="X125" t="str">
        <f>MASTER!$B$5</f>
        <v>Akik Takjudin</v>
      </c>
      <c r="Y125" t="str">
        <f>MASTER!$B$7</f>
        <v>197507122006041001</v>
      </c>
      <c r="Z125" t="e">
        <f>"Melaksanakan "&amp;Nominatif!$A$2&amp;" pada tanggal "&amp;D125&amp;" di "&amp;Nominatif!$A$3</f>
        <v>#VALUE!</v>
      </c>
      <c r="AA125" s="6" t="str">
        <f>TEXT(Nominatif!F130,"dd Mmmm yyyy")</f>
        <v>00 Januari 1900</v>
      </c>
      <c r="AB125" s="6" t="str">
        <f>TEXT(Nominatif!G130,"dd Mmmm yyyy")</f>
        <v>00 Januari 1900</v>
      </c>
      <c r="AC125" t="str">
        <f>MASTER!$B$4</f>
        <v>perjalanan dinas</v>
      </c>
      <c r="AD125" t="str">
        <f t="shared" si="7"/>
        <v>Angkutan Udara</v>
      </c>
      <c r="AE125" t="str">
        <f>_xlfn.IFNA(_xlfn.XLOOKUP(H125,Pegawai!B:B,Pegawai!E:E),"")</f>
        <v/>
      </c>
      <c r="AF125" t="str">
        <f>_xlfn.IFNA(_xlfn.XLOOKUP(H125,Pegawai!B:B,Pegawai!C:C),"")</f>
        <v/>
      </c>
      <c r="AG125" t="str">
        <f>_xlfn.IFNA(_xlfn.XLOOKUP(H125,Pegawai!B:B,Pegawai!D:D),"")</f>
        <v/>
      </c>
      <c r="AH125" t="str">
        <f>Nominatif!$A$2</f>
        <v>Kegiatan Uji Tampilan Laman UKBI</v>
      </c>
      <c r="AI125" t="str">
        <f t="shared" si="8"/>
        <v>00 Januari 1900--00 Januari 1900</v>
      </c>
      <c r="AJ125" t="str">
        <f>Nominatif!$A$3</f>
        <v>Swiss-Belinn Manyar Surabaya, Jalan Manyar Kertoarjo No. 100, Manyar Sabrangan, Mulyorejo, Kota Surabaya, Jawa Timur</v>
      </c>
    </row>
    <row r="126" spans="1:36" ht="15" customHeight="1">
      <c r="A126" t="str">
        <f>Nominatif!$Q$4</f>
        <v>2022.QDC.002/051.A/524111</v>
      </c>
      <c r="B126" s="5" t="str">
        <f>TEXT(Nominatif!Q131,"Rp#.##")</f>
        <v>Rp</v>
      </c>
      <c r="C126" s="24" t="e">
        <f>MASTER!$B$6&amp;" "&amp;D126&amp;" di "&amp;Nominatif!$A$3&amp;" "&amp;MASTER!$B$8</f>
        <v>#VALUE!</v>
      </c>
      <c r="D126" t="e">
        <f t="shared" si="6"/>
        <v>#VALUE!</v>
      </c>
      <c r="E126" t="str">
        <f>MASTER!$B$1</f>
        <v>0933/I3/BS.00.01/2024</v>
      </c>
      <c r="F126" t="str">
        <f>TEXT(MASTER!$B$2,"dd Mmmm yyyy")</f>
        <v>30 April 2024</v>
      </c>
      <c r="G126" t="e">
        <f t="shared" si="9"/>
        <v>#VALUE!</v>
      </c>
      <c r="H126">
        <f>Nominatif!B131</f>
        <v>0</v>
      </c>
      <c r="I126">
        <f>Nominatif!C131</f>
        <v>0</v>
      </c>
      <c r="J126" t="str">
        <f>IF(Nominatif!S131="","Pesawat","Kendaraan Umum")</f>
        <v>Pesawat</v>
      </c>
      <c r="K126">
        <f>Nominatif!D131</f>
        <v>0</v>
      </c>
      <c r="L126">
        <f>Nominatif!E131</f>
        <v>0</v>
      </c>
      <c r="M126" s="5" t="str">
        <f>TEXT(Nominatif!H131,"Rp#.##")</f>
        <v>Rp</v>
      </c>
      <c r="N126">
        <f>Nominatif!K131</f>
        <v>0</v>
      </c>
      <c r="O126" s="5" t="str">
        <f>TEXT(Nominatif!L131,"Rp#.##")</f>
        <v>Rp</v>
      </c>
      <c r="P126" s="5" t="str">
        <f>TEXT(Nominatif!M131,"Rp#.##")</f>
        <v>Rp</v>
      </c>
      <c r="Q126" s="5">
        <f>Nominatif!N131</f>
        <v>0</v>
      </c>
      <c r="R126" s="5" t="str">
        <f>TEXT(Nominatif!O131,"Rp#.##")</f>
        <v>Rp</v>
      </c>
      <c r="S126" s="5" t="str">
        <f>TEXT(Nominatif!P131,"Rp#.##")</f>
        <v>Rp</v>
      </c>
      <c r="T126" s="5" t="str">
        <f>TEXT(Nominatif!I131,"Rp#.##")</f>
        <v>Rp</v>
      </c>
      <c r="U126" t="str">
        <f>TEXT(Nominatif!J131,"Rp#.##")</f>
        <v>Rp</v>
      </c>
      <c r="V126" t="str">
        <f>MASTER!$B$3</f>
        <v>0926/I3/BS.00.01/2024</v>
      </c>
      <c r="W126" s="6" t="str">
        <f>TEXT(Nominatif!F131,"dd Mmmm yyyy")</f>
        <v>00 Januari 1900</v>
      </c>
      <c r="X126" t="str">
        <f>MASTER!$B$5</f>
        <v>Akik Takjudin</v>
      </c>
      <c r="Y126" t="str">
        <f>MASTER!$B$7</f>
        <v>197507122006041001</v>
      </c>
      <c r="Z126" t="e">
        <f>"Melaksanakan "&amp;Nominatif!$A$2&amp;" pada tanggal "&amp;D126&amp;" di "&amp;Nominatif!$A$3</f>
        <v>#VALUE!</v>
      </c>
      <c r="AA126" s="6" t="str">
        <f>TEXT(Nominatif!F131,"dd Mmmm yyyy")</f>
        <v>00 Januari 1900</v>
      </c>
      <c r="AB126" s="6" t="str">
        <f>TEXT(Nominatif!G131,"dd Mmmm yyyy")</f>
        <v>00 Januari 1900</v>
      </c>
      <c r="AC126" t="str">
        <f>MASTER!$B$4</f>
        <v>perjalanan dinas</v>
      </c>
      <c r="AD126" t="str">
        <f t="shared" si="7"/>
        <v>Angkutan Udara</v>
      </c>
      <c r="AE126" t="str">
        <f>_xlfn.IFNA(_xlfn.XLOOKUP(H126,Pegawai!B:B,Pegawai!E:E),"")</f>
        <v/>
      </c>
      <c r="AF126" t="str">
        <f>_xlfn.IFNA(_xlfn.XLOOKUP(H126,Pegawai!B:B,Pegawai!C:C),"")</f>
        <v/>
      </c>
      <c r="AG126" t="str">
        <f>_xlfn.IFNA(_xlfn.XLOOKUP(H126,Pegawai!B:B,Pegawai!D:D),"")</f>
        <v/>
      </c>
      <c r="AH126" t="str">
        <f>Nominatif!$A$2</f>
        <v>Kegiatan Uji Tampilan Laman UKBI</v>
      </c>
      <c r="AI126" t="str">
        <f t="shared" si="8"/>
        <v>00 Januari 1900--00 Januari 1900</v>
      </c>
      <c r="AJ126" t="str">
        <f>Nominatif!$A$3</f>
        <v>Swiss-Belinn Manyar Surabaya, Jalan Manyar Kertoarjo No. 100, Manyar Sabrangan, Mulyorejo, Kota Surabaya, Jawa Timur</v>
      </c>
    </row>
    <row r="127" spans="1:36" ht="15" customHeight="1">
      <c r="A127" t="str">
        <f>Nominatif!$Q$4</f>
        <v>2022.QDC.002/051.A/524111</v>
      </c>
      <c r="B127" s="5" t="str">
        <f>TEXT(Nominatif!Q132,"Rp#.##")</f>
        <v>Rp</v>
      </c>
      <c r="C127" s="24" t="e">
        <f>MASTER!$B$6&amp;" "&amp;D127&amp;" di "&amp;Nominatif!$A$3&amp;" "&amp;MASTER!$B$8</f>
        <v>#VALUE!</v>
      </c>
      <c r="D127" t="e">
        <f t="shared" si="6"/>
        <v>#VALUE!</v>
      </c>
      <c r="E127" t="str">
        <f>MASTER!$B$1</f>
        <v>0933/I3/BS.00.01/2024</v>
      </c>
      <c r="F127" t="str">
        <f>TEXT(MASTER!$B$2,"dd Mmmm yyyy")</f>
        <v>30 April 2024</v>
      </c>
      <c r="G127" t="e">
        <f t="shared" si="9"/>
        <v>#VALUE!</v>
      </c>
      <c r="H127">
        <f>Nominatif!B132</f>
        <v>0</v>
      </c>
      <c r="I127">
        <f>Nominatif!C132</f>
        <v>0</v>
      </c>
      <c r="J127" t="str">
        <f>IF(Nominatif!S132="","Pesawat","Kendaraan Umum")</f>
        <v>Pesawat</v>
      </c>
      <c r="K127">
        <f>Nominatif!D132</f>
        <v>0</v>
      </c>
      <c r="L127">
        <f>Nominatif!E132</f>
        <v>0</v>
      </c>
      <c r="M127" s="5" t="str">
        <f>TEXT(Nominatif!H132,"Rp#.##")</f>
        <v>Rp</v>
      </c>
      <c r="N127">
        <f>Nominatif!K132</f>
        <v>0</v>
      </c>
      <c r="O127" s="5" t="str">
        <f>TEXT(Nominatif!L132,"Rp#.##")</f>
        <v>Rp</v>
      </c>
      <c r="P127" s="5" t="str">
        <f>TEXT(Nominatif!M132,"Rp#.##")</f>
        <v>Rp</v>
      </c>
      <c r="Q127" s="5">
        <f>Nominatif!N132</f>
        <v>0</v>
      </c>
      <c r="R127" s="5" t="str">
        <f>TEXT(Nominatif!O132,"Rp#.##")</f>
        <v>Rp</v>
      </c>
      <c r="S127" s="5" t="str">
        <f>TEXT(Nominatif!P132,"Rp#.##")</f>
        <v>Rp</v>
      </c>
      <c r="T127" s="5" t="str">
        <f>TEXT(Nominatif!I132,"Rp#.##")</f>
        <v>Rp</v>
      </c>
      <c r="U127" t="str">
        <f>TEXT(Nominatif!J132,"Rp#.##")</f>
        <v>Rp</v>
      </c>
      <c r="V127" t="str">
        <f>MASTER!$B$3</f>
        <v>0926/I3/BS.00.01/2024</v>
      </c>
      <c r="W127" s="6" t="str">
        <f>TEXT(Nominatif!F132,"dd Mmmm yyyy")</f>
        <v>00 Januari 1900</v>
      </c>
      <c r="X127" t="str">
        <f>MASTER!$B$5</f>
        <v>Akik Takjudin</v>
      </c>
      <c r="Y127" t="str">
        <f>MASTER!$B$7</f>
        <v>197507122006041001</v>
      </c>
      <c r="Z127" t="e">
        <f>"Melaksanakan "&amp;Nominatif!$A$2&amp;" pada tanggal "&amp;D127&amp;" di "&amp;Nominatif!$A$3</f>
        <v>#VALUE!</v>
      </c>
      <c r="AA127" s="6" t="str">
        <f>TEXT(Nominatif!F132,"dd Mmmm yyyy")</f>
        <v>00 Januari 1900</v>
      </c>
      <c r="AB127" s="6" t="str">
        <f>TEXT(Nominatif!G132,"dd Mmmm yyyy")</f>
        <v>00 Januari 1900</v>
      </c>
      <c r="AC127" t="str">
        <f>MASTER!$B$4</f>
        <v>perjalanan dinas</v>
      </c>
      <c r="AD127" t="str">
        <f t="shared" si="7"/>
        <v>Angkutan Udara</v>
      </c>
      <c r="AE127" t="str">
        <f>_xlfn.IFNA(_xlfn.XLOOKUP(H127,Pegawai!B:B,Pegawai!E:E),"")</f>
        <v/>
      </c>
      <c r="AF127" t="str">
        <f>_xlfn.IFNA(_xlfn.XLOOKUP(H127,Pegawai!B:B,Pegawai!C:C),"")</f>
        <v/>
      </c>
      <c r="AG127" t="str">
        <f>_xlfn.IFNA(_xlfn.XLOOKUP(H127,Pegawai!B:B,Pegawai!D:D),"")</f>
        <v/>
      </c>
      <c r="AH127" t="str">
        <f>Nominatif!$A$2</f>
        <v>Kegiatan Uji Tampilan Laman UKBI</v>
      </c>
      <c r="AI127" t="str">
        <f t="shared" si="8"/>
        <v>00 Januari 1900--00 Januari 1900</v>
      </c>
      <c r="AJ127" t="str">
        <f>Nominatif!$A$3</f>
        <v>Swiss-Belinn Manyar Surabaya, Jalan Manyar Kertoarjo No. 100, Manyar Sabrangan, Mulyorejo, Kota Surabaya, Jawa Timur</v>
      </c>
    </row>
    <row r="128" spans="1:36" ht="15" customHeight="1">
      <c r="A128" t="str">
        <f>Nominatif!$Q$4</f>
        <v>2022.QDC.002/051.A/524111</v>
      </c>
      <c r="B128" s="5" t="str">
        <f>TEXT(Nominatif!Q133,"Rp#.##")</f>
        <v>Rp</v>
      </c>
      <c r="C128" s="24" t="e">
        <f>MASTER!$B$6&amp;" "&amp;D128&amp;" di "&amp;Nominatif!$A$3&amp;" "&amp;MASTER!$B$8</f>
        <v>#VALUE!</v>
      </c>
      <c r="D128" t="e">
        <f t="shared" si="6"/>
        <v>#VALUE!</v>
      </c>
      <c r="E128" t="str">
        <f>MASTER!$B$1</f>
        <v>0933/I3/BS.00.01/2024</v>
      </c>
      <c r="F128" t="str">
        <f>TEXT(MASTER!$B$2,"dd Mmmm yyyy")</f>
        <v>30 April 2024</v>
      </c>
      <c r="G128" t="e">
        <f t="shared" si="9"/>
        <v>#VALUE!</v>
      </c>
      <c r="H128">
        <f>Nominatif!B133</f>
        <v>0</v>
      </c>
      <c r="I128">
        <f>Nominatif!C133</f>
        <v>0</v>
      </c>
      <c r="J128" t="str">
        <f>IF(Nominatif!S133="","Pesawat","Kendaraan Umum")</f>
        <v>Pesawat</v>
      </c>
      <c r="K128">
        <f>Nominatif!D133</f>
        <v>0</v>
      </c>
      <c r="L128">
        <f>Nominatif!E133</f>
        <v>0</v>
      </c>
      <c r="M128" s="5" t="str">
        <f>TEXT(Nominatif!H133,"Rp#.##")</f>
        <v>Rp</v>
      </c>
      <c r="N128">
        <f>Nominatif!K133</f>
        <v>0</v>
      </c>
      <c r="O128" s="5" t="str">
        <f>TEXT(Nominatif!L133,"Rp#.##")</f>
        <v>Rp</v>
      </c>
      <c r="P128" s="5" t="str">
        <f>TEXT(Nominatif!M133,"Rp#.##")</f>
        <v>Rp</v>
      </c>
      <c r="Q128" s="5">
        <f>Nominatif!N133</f>
        <v>0</v>
      </c>
      <c r="R128" s="5" t="str">
        <f>TEXT(Nominatif!O133,"Rp#.##")</f>
        <v>Rp</v>
      </c>
      <c r="S128" s="5" t="str">
        <f>TEXT(Nominatif!P133,"Rp#.##")</f>
        <v>Rp</v>
      </c>
      <c r="T128" s="5" t="str">
        <f>TEXT(Nominatif!I133,"Rp#.##")</f>
        <v>Rp</v>
      </c>
      <c r="U128" t="str">
        <f>TEXT(Nominatif!J133,"Rp#.##")</f>
        <v>Rp</v>
      </c>
      <c r="V128" t="str">
        <f>MASTER!$B$3</f>
        <v>0926/I3/BS.00.01/2024</v>
      </c>
      <c r="W128" s="6" t="str">
        <f>TEXT(Nominatif!F133,"dd Mmmm yyyy")</f>
        <v>00 Januari 1900</v>
      </c>
      <c r="X128" t="str">
        <f>MASTER!$B$5</f>
        <v>Akik Takjudin</v>
      </c>
      <c r="Y128" t="str">
        <f>MASTER!$B$7</f>
        <v>197507122006041001</v>
      </c>
      <c r="Z128" t="e">
        <f>"Melaksanakan "&amp;Nominatif!$A$2&amp;" pada tanggal "&amp;D128&amp;" di "&amp;Nominatif!$A$3</f>
        <v>#VALUE!</v>
      </c>
      <c r="AA128" s="6" t="str">
        <f>TEXT(Nominatif!F133,"dd Mmmm yyyy")</f>
        <v>00 Januari 1900</v>
      </c>
      <c r="AB128" s="6" t="str">
        <f>TEXT(Nominatif!G133,"dd Mmmm yyyy")</f>
        <v>00 Januari 1900</v>
      </c>
      <c r="AC128" t="str">
        <f>MASTER!$B$4</f>
        <v>perjalanan dinas</v>
      </c>
      <c r="AD128" t="str">
        <f t="shared" si="7"/>
        <v>Angkutan Udara</v>
      </c>
      <c r="AE128" t="str">
        <f>_xlfn.IFNA(_xlfn.XLOOKUP(H128,Pegawai!B:B,Pegawai!E:E),"")</f>
        <v/>
      </c>
      <c r="AF128" t="str">
        <f>_xlfn.IFNA(_xlfn.XLOOKUP(H128,Pegawai!B:B,Pegawai!C:C),"")</f>
        <v/>
      </c>
      <c r="AG128" t="str">
        <f>_xlfn.IFNA(_xlfn.XLOOKUP(H128,Pegawai!B:B,Pegawai!D:D),"")</f>
        <v/>
      </c>
      <c r="AH128" t="str">
        <f>Nominatif!$A$2</f>
        <v>Kegiatan Uji Tampilan Laman UKBI</v>
      </c>
      <c r="AI128" t="str">
        <f t="shared" si="8"/>
        <v>00 Januari 1900--00 Januari 1900</v>
      </c>
      <c r="AJ128" t="str">
        <f>Nominatif!$A$3</f>
        <v>Swiss-Belinn Manyar Surabaya, Jalan Manyar Kertoarjo No. 100, Manyar Sabrangan, Mulyorejo, Kota Surabaya, Jawa Timur</v>
      </c>
    </row>
    <row r="129" spans="1:36" ht="15" customHeight="1">
      <c r="A129" t="str">
        <f>Nominatif!$Q$4</f>
        <v>2022.QDC.002/051.A/524111</v>
      </c>
      <c r="B129" s="5" t="str">
        <f>TEXT(Nominatif!Q134,"Rp#.##")</f>
        <v>Rp</v>
      </c>
      <c r="C129" s="24" t="e">
        <f>MASTER!$B$6&amp;" "&amp;D129&amp;" di "&amp;Nominatif!$A$3&amp;" "&amp;MASTER!$B$8</f>
        <v>#VALUE!</v>
      </c>
      <c r="D129" t="e">
        <f t="shared" si="6"/>
        <v>#VALUE!</v>
      </c>
      <c r="E129" t="str">
        <f>MASTER!$B$1</f>
        <v>0933/I3/BS.00.01/2024</v>
      </c>
      <c r="F129" t="str">
        <f>TEXT(MASTER!$B$2,"dd Mmmm yyyy")</f>
        <v>30 April 2024</v>
      </c>
      <c r="G129" t="e">
        <f t="shared" si="9"/>
        <v>#VALUE!</v>
      </c>
      <c r="H129">
        <f>Nominatif!B134</f>
        <v>0</v>
      </c>
      <c r="I129">
        <f>Nominatif!C134</f>
        <v>0</v>
      </c>
      <c r="J129" t="str">
        <f>IF(Nominatif!S134="","Pesawat","Kendaraan Umum")</f>
        <v>Pesawat</v>
      </c>
      <c r="K129">
        <f>Nominatif!D134</f>
        <v>0</v>
      </c>
      <c r="L129">
        <f>Nominatif!E134</f>
        <v>0</v>
      </c>
      <c r="M129" s="5" t="str">
        <f>TEXT(Nominatif!H134,"Rp#.##")</f>
        <v>Rp</v>
      </c>
      <c r="N129">
        <f>Nominatif!K134</f>
        <v>0</v>
      </c>
      <c r="O129" s="5" t="str">
        <f>TEXT(Nominatif!L134,"Rp#.##")</f>
        <v>Rp</v>
      </c>
      <c r="P129" s="5" t="str">
        <f>TEXT(Nominatif!M134,"Rp#.##")</f>
        <v>Rp</v>
      </c>
      <c r="Q129" s="5">
        <f>Nominatif!N134</f>
        <v>0</v>
      </c>
      <c r="R129" s="5" t="str">
        <f>TEXT(Nominatif!O134,"Rp#.##")</f>
        <v>Rp</v>
      </c>
      <c r="S129" s="5" t="str">
        <f>TEXT(Nominatif!P134,"Rp#.##")</f>
        <v>Rp</v>
      </c>
      <c r="T129" s="5" t="str">
        <f>TEXT(Nominatif!I134,"Rp#.##")</f>
        <v>Rp</v>
      </c>
      <c r="U129" t="str">
        <f>TEXT(Nominatif!J134,"Rp#.##")</f>
        <v>Rp</v>
      </c>
      <c r="V129" t="str">
        <f>MASTER!$B$3</f>
        <v>0926/I3/BS.00.01/2024</v>
      </c>
      <c r="W129" s="6" t="str">
        <f>TEXT(Nominatif!F134,"dd Mmmm yyyy")</f>
        <v>00 Januari 1900</v>
      </c>
      <c r="X129" t="str">
        <f>MASTER!$B$5</f>
        <v>Akik Takjudin</v>
      </c>
      <c r="Y129" t="str">
        <f>MASTER!$B$7</f>
        <v>197507122006041001</v>
      </c>
      <c r="Z129" t="e">
        <f>"Melaksanakan "&amp;Nominatif!$A$2&amp;" pada tanggal "&amp;D129&amp;" di "&amp;Nominatif!$A$3</f>
        <v>#VALUE!</v>
      </c>
      <c r="AA129" s="6" t="str">
        <f>TEXT(Nominatif!F134,"dd Mmmm yyyy")</f>
        <v>00 Januari 1900</v>
      </c>
      <c r="AB129" s="6" t="str">
        <f>TEXT(Nominatif!G134,"dd Mmmm yyyy")</f>
        <v>00 Januari 1900</v>
      </c>
      <c r="AC129" t="str">
        <f>MASTER!$B$4</f>
        <v>perjalanan dinas</v>
      </c>
      <c r="AD129" t="str">
        <f t="shared" si="7"/>
        <v>Angkutan Udara</v>
      </c>
      <c r="AE129" t="str">
        <f>_xlfn.IFNA(_xlfn.XLOOKUP(H129,Pegawai!B:B,Pegawai!E:E),"")</f>
        <v/>
      </c>
      <c r="AF129" t="str">
        <f>_xlfn.IFNA(_xlfn.XLOOKUP(H129,Pegawai!B:B,Pegawai!C:C),"")</f>
        <v/>
      </c>
      <c r="AG129" t="str">
        <f>_xlfn.IFNA(_xlfn.XLOOKUP(H129,Pegawai!B:B,Pegawai!D:D),"")</f>
        <v/>
      </c>
      <c r="AH129" t="str">
        <f>Nominatif!$A$2</f>
        <v>Kegiatan Uji Tampilan Laman UKBI</v>
      </c>
      <c r="AI129" t="str">
        <f t="shared" si="8"/>
        <v>00 Januari 1900--00 Januari 1900</v>
      </c>
      <c r="AJ129" t="str">
        <f>Nominatif!$A$3</f>
        <v>Swiss-Belinn Manyar Surabaya, Jalan Manyar Kertoarjo No. 100, Manyar Sabrangan, Mulyorejo, Kota Surabaya, Jawa Timur</v>
      </c>
    </row>
    <row r="130" spans="1:36" ht="15" customHeight="1">
      <c r="A130" t="str">
        <f>Nominatif!$Q$4</f>
        <v>2022.QDC.002/051.A/524111</v>
      </c>
      <c r="B130" s="5" t="str">
        <f>TEXT(Nominatif!Q135,"Rp#.##")</f>
        <v>Rp</v>
      </c>
      <c r="C130" s="24" t="e">
        <f>MASTER!$B$6&amp;" "&amp;D130&amp;" di "&amp;Nominatif!$A$3&amp;" "&amp;MASTER!$B$8</f>
        <v>#VALUE!</v>
      </c>
      <c r="D130" t="e">
        <f t="shared" si="6"/>
        <v>#VALUE!</v>
      </c>
      <c r="E130" t="str">
        <f>MASTER!$B$1</f>
        <v>0933/I3/BS.00.01/2024</v>
      </c>
      <c r="F130" t="str">
        <f>TEXT(MASTER!$B$2,"dd Mmmm yyyy")</f>
        <v>30 April 2024</v>
      </c>
      <c r="G130" t="e">
        <f t="shared" ref="G130:G156" si="10">IF(B130&lt;&gt;"", PROPER(IF(B130=0,"nol",IF(B130&lt;0,"minus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IF(--MID(TEXT(ABS(B130),"000000000000000"),1,3)=0,"",MID(TEXT(ABS(B130),"000000000000000"),1,1)&amp;" ratus "&amp;MID(TEXT(ABS(B130),"000000000000000"),2,1)&amp;" puluh "&amp;MID(TEXT(ABS(B130),"000000000000000"),3,1)&amp;" trilyun ")&amp; IF(--MID(TEXT(ABS(B130),"000000000000000"),4,3)=0,"",MID(TEXT(ABS(B130),"000000000000000"),4,1)&amp;" ratus "&amp;MID(TEXT(ABS(B130),"000000000000000"),5,1)&amp;" puluh "&amp;MID(TEXT(ABS(B130),"000000000000000"),6,1)&amp;" milyar ")&amp; IF(--MID(TEXT(ABS(B130),"000000000000000"),7,3)=0,"",MID(TEXT(ABS(B130),"000000000000000"),7,1)&amp;" ratus "&amp;MID(TEXT(ABS(B130),"000000000000000"),8,1)&amp;" puluh "&amp;MID(TEXT(ABS(B130),"000000000000000"),9,1)&amp;" juta ")&amp; IF(--MID(TEXT(ABS(B130),"000000000000000"),10,3)=0,"",IF(--MID(TEXT(ABS(B130),"000000000000000"),10,3)=1,"*",MID(TEXT(ABS(B130),"000000000000000"),10,1)&amp;" ratus "&amp;MID(TEXT(ABS(B130),"000000000000000"),11,1)&amp;" puluh ")&amp;MID(TEXT(ABS(B130),"000000000000000"),12,1)&amp;" ribu ")&amp; IF(--MID(TEXT(ABS(B130),"000000000000000"),13,3)=0,"",MID(TEXT(ABS(B130),"000000000000000"),13,1)&amp;" ratus "&amp;MID(TEXT(ABS(B130),"000000000000000"),14,1)&amp;" puluh "&amp;MID(TEXT(ABS(B130),"000000000000000"),15,1)),1,"satu"),2,"dua"),3,"tiga"),4,"empat"),5,"lima"),6,"enam"),7,"tujuh"),8,"delapan"),9,"sembilan"),"0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")))&amp;" Rupiah","")</f>
        <v>#VALUE!</v>
      </c>
      <c r="H130">
        <f>Nominatif!B135</f>
        <v>0</v>
      </c>
      <c r="I130">
        <f>Nominatif!C135</f>
        <v>0</v>
      </c>
      <c r="J130" t="str">
        <f>IF(Nominatif!S135="","Pesawat","Kendaraan Umum")</f>
        <v>Pesawat</v>
      </c>
      <c r="K130">
        <f>Nominatif!D135</f>
        <v>0</v>
      </c>
      <c r="L130">
        <f>Nominatif!E135</f>
        <v>0</v>
      </c>
      <c r="M130" s="5" t="str">
        <f>TEXT(Nominatif!H135,"Rp#.##")</f>
        <v>Rp</v>
      </c>
      <c r="N130">
        <f>Nominatif!K135</f>
        <v>0</v>
      </c>
      <c r="O130" s="5" t="str">
        <f>TEXT(Nominatif!L135,"Rp#.##")</f>
        <v>Rp</v>
      </c>
      <c r="P130" s="5" t="str">
        <f>TEXT(Nominatif!M135,"Rp#.##")</f>
        <v>Rp</v>
      </c>
      <c r="Q130" s="5">
        <f>Nominatif!N135</f>
        <v>0</v>
      </c>
      <c r="R130" s="5" t="str">
        <f>TEXT(Nominatif!O135,"Rp#.##")</f>
        <v>Rp</v>
      </c>
      <c r="S130" s="5" t="str">
        <f>TEXT(Nominatif!P135,"Rp#.##")</f>
        <v>Rp</v>
      </c>
      <c r="T130" s="5" t="str">
        <f>TEXT(Nominatif!I135,"Rp#.##")</f>
        <v>Rp</v>
      </c>
      <c r="U130" t="str">
        <f>TEXT(Nominatif!J135,"Rp#.##")</f>
        <v>Rp</v>
      </c>
      <c r="V130" t="str">
        <f>MASTER!$B$3</f>
        <v>0926/I3/BS.00.01/2024</v>
      </c>
      <c r="W130" s="6" t="str">
        <f>TEXT(Nominatif!F135,"dd Mmmm yyyy")</f>
        <v>00 Januari 1900</v>
      </c>
      <c r="X130" t="str">
        <f>MASTER!$B$5</f>
        <v>Akik Takjudin</v>
      </c>
      <c r="Y130" t="str">
        <f>MASTER!$B$7</f>
        <v>197507122006041001</v>
      </c>
      <c r="Z130" t="e">
        <f>"Melaksanakan "&amp;Nominatif!$A$2&amp;" pada tanggal "&amp;D130&amp;" di "&amp;Nominatif!$A$3</f>
        <v>#VALUE!</v>
      </c>
      <c r="AA130" s="6" t="str">
        <f>TEXT(Nominatif!F135,"dd Mmmm yyyy")</f>
        <v>00 Januari 1900</v>
      </c>
      <c r="AB130" s="6" t="str">
        <f>TEXT(Nominatif!G135,"dd Mmmm yyyy")</f>
        <v>00 Januari 1900</v>
      </c>
      <c r="AC130" t="str">
        <f>MASTER!$B$4</f>
        <v>perjalanan dinas</v>
      </c>
      <c r="AD130" t="str">
        <f t="shared" si="7"/>
        <v>Angkutan Udara</v>
      </c>
      <c r="AE130" t="str">
        <f>_xlfn.IFNA(_xlfn.XLOOKUP(H130,Pegawai!B:B,Pegawai!E:E),"")</f>
        <v/>
      </c>
      <c r="AF130" t="str">
        <f>_xlfn.IFNA(_xlfn.XLOOKUP(H130,Pegawai!B:B,Pegawai!C:C),"")</f>
        <v/>
      </c>
      <c r="AG130" t="str">
        <f>_xlfn.IFNA(_xlfn.XLOOKUP(H130,Pegawai!B:B,Pegawai!D:D),"")</f>
        <v/>
      </c>
      <c r="AH130" t="str">
        <f>Nominatif!$A$2</f>
        <v>Kegiatan Uji Tampilan Laman UKBI</v>
      </c>
      <c r="AI130" t="str">
        <f t="shared" si="8"/>
        <v>00 Januari 1900--00 Januari 1900</v>
      </c>
      <c r="AJ130" t="str">
        <f>Nominatif!$A$3</f>
        <v>Swiss-Belinn Manyar Surabaya, Jalan Manyar Kertoarjo No. 100, Manyar Sabrangan, Mulyorejo, Kota Surabaya, Jawa Timur</v>
      </c>
    </row>
    <row r="131" spans="1:36" ht="15" customHeight="1">
      <c r="A131" t="str">
        <f>Nominatif!$Q$4</f>
        <v>2022.QDC.002/051.A/524111</v>
      </c>
      <c r="B131" s="5" t="str">
        <f>TEXT(Nominatif!Q136,"Rp#.##")</f>
        <v>Rp</v>
      </c>
      <c r="C131" s="24" t="e">
        <f>MASTER!$B$6&amp;" "&amp;D131&amp;" di "&amp;Nominatif!$A$3&amp;" "&amp;MASTER!$B$8</f>
        <v>#VALUE!</v>
      </c>
      <c r="D131" t="e">
        <f t="shared" ref="D131:D156" si="11">IF(MONTH(AA131)=MONTH(AB131), TEXT(AA131,"dd")&amp;"-"&amp;TEXT(AB131,"dd mmmm yyyy"), TEXT(AA131,"dd mmmm")&amp;"-"&amp;TEXT(AB131,"dd mmmm yyyy"))</f>
        <v>#VALUE!</v>
      </c>
      <c r="E131" t="str">
        <f>MASTER!$B$1</f>
        <v>0933/I3/BS.00.01/2024</v>
      </c>
      <c r="F131" t="str">
        <f>TEXT(MASTER!$B$2,"dd Mmmm yyyy")</f>
        <v>30 April 2024</v>
      </c>
      <c r="G131" t="e">
        <f t="shared" si="10"/>
        <v>#VALUE!</v>
      </c>
      <c r="H131">
        <f>Nominatif!B136</f>
        <v>0</v>
      </c>
      <c r="I131">
        <f>Nominatif!C136</f>
        <v>0</v>
      </c>
      <c r="J131" t="str">
        <f>IF(Nominatif!S136="","Pesawat","Kendaraan Umum")</f>
        <v>Pesawat</v>
      </c>
      <c r="K131">
        <f>Nominatif!D136</f>
        <v>0</v>
      </c>
      <c r="L131">
        <f>Nominatif!E136</f>
        <v>0</v>
      </c>
      <c r="M131" s="5" t="str">
        <f>TEXT(Nominatif!H136,"Rp#.##")</f>
        <v>Rp</v>
      </c>
      <c r="N131">
        <f>Nominatif!K136</f>
        <v>0</v>
      </c>
      <c r="O131" s="5" t="str">
        <f>TEXT(Nominatif!L136,"Rp#.##")</f>
        <v>Rp</v>
      </c>
      <c r="P131" s="5" t="str">
        <f>TEXT(Nominatif!M136,"Rp#.##")</f>
        <v>Rp</v>
      </c>
      <c r="Q131" s="5">
        <f>Nominatif!N136</f>
        <v>0</v>
      </c>
      <c r="R131" s="5" t="str">
        <f>TEXT(Nominatif!O136,"Rp#.##")</f>
        <v>Rp</v>
      </c>
      <c r="S131" s="5" t="str">
        <f>TEXT(Nominatif!P136,"Rp#.##")</f>
        <v>Rp</v>
      </c>
      <c r="T131" s="5" t="str">
        <f>TEXT(Nominatif!I136,"Rp#.##")</f>
        <v>Rp</v>
      </c>
      <c r="U131" t="str">
        <f>TEXT(Nominatif!J136,"Rp#.##")</f>
        <v>Rp</v>
      </c>
      <c r="V131" t="str">
        <f>MASTER!$B$3</f>
        <v>0926/I3/BS.00.01/2024</v>
      </c>
      <c r="W131" s="6" t="str">
        <f>TEXT(Nominatif!F136,"dd Mmmm yyyy")</f>
        <v>00 Januari 1900</v>
      </c>
      <c r="X131" t="str">
        <f>MASTER!$B$5</f>
        <v>Akik Takjudin</v>
      </c>
      <c r="Y131" t="str">
        <f>MASTER!$B$7</f>
        <v>197507122006041001</v>
      </c>
      <c r="Z131" t="e">
        <f>"Melaksanakan "&amp;Nominatif!$A$2&amp;" pada tanggal "&amp;D131&amp;" di "&amp;Nominatif!$A$3</f>
        <v>#VALUE!</v>
      </c>
      <c r="AA131" s="6" t="str">
        <f>TEXT(Nominatif!F136,"dd Mmmm yyyy")</f>
        <v>00 Januari 1900</v>
      </c>
      <c r="AB131" s="6" t="str">
        <f>TEXT(Nominatif!G136,"dd Mmmm yyyy")</f>
        <v>00 Januari 1900</v>
      </c>
      <c r="AC131" t="str">
        <f>MASTER!$B$4</f>
        <v>perjalanan dinas</v>
      </c>
      <c r="AD131" t="str">
        <f t="shared" ref="AD131:AD156" si="12">IF(J131="Pesawat","Angkutan Udara","Kendaraan Umum")</f>
        <v>Angkutan Udara</v>
      </c>
      <c r="AE131" t="str">
        <f>_xlfn.IFNA(_xlfn.XLOOKUP(H131,Pegawai!B:B,Pegawai!E:E),"")</f>
        <v/>
      </c>
      <c r="AF131" t="str">
        <f>_xlfn.IFNA(_xlfn.XLOOKUP(H131,Pegawai!B:B,Pegawai!C:C),"")</f>
        <v/>
      </c>
      <c r="AG131" t="str">
        <f>_xlfn.IFNA(_xlfn.XLOOKUP(H131,Pegawai!B:B,Pegawai!D:D),"")</f>
        <v/>
      </c>
      <c r="AH131" t="str">
        <f>Nominatif!$A$2</f>
        <v>Kegiatan Uji Tampilan Laman UKBI</v>
      </c>
      <c r="AI131" t="str">
        <f t="shared" ref="AI131:AI156" si="13">IF(TEXT(AA131,"MMMM")=TEXT(AB131,"MMMM"),TEXT(AA131,"DD")&amp;"--"&amp;TEXT(AB131,"DD MMMM YYYY"),AA131&amp;"--"&amp;AB131)</f>
        <v>00 Januari 1900--00 Januari 1900</v>
      </c>
      <c r="AJ131" t="str">
        <f>Nominatif!$A$3</f>
        <v>Swiss-Belinn Manyar Surabaya, Jalan Manyar Kertoarjo No. 100, Manyar Sabrangan, Mulyorejo, Kota Surabaya, Jawa Timur</v>
      </c>
    </row>
    <row r="132" spans="1:36" ht="15" customHeight="1">
      <c r="A132" t="str">
        <f>Nominatif!$Q$4</f>
        <v>2022.QDC.002/051.A/524111</v>
      </c>
      <c r="B132" s="5" t="str">
        <f>TEXT(Nominatif!Q137,"Rp#.##")</f>
        <v>Rp</v>
      </c>
      <c r="C132" s="24" t="e">
        <f>MASTER!$B$6&amp;" "&amp;D132&amp;" di "&amp;Nominatif!$A$3&amp;" "&amp;MASTER!$B$8</f>
        <v>#VALUE!</v>
      </c>
      <c r="D132" t="e">
        <f t="shared" si="11"/>
        <v>#VALUE!</v>
      </c>
      <c r="E132" t="str">
        <f>MASTER!$B$1</f>
        <v>0933/I3/BS.00.01/2024</v>
      </c>
      <c r="F132" t="str">
        <f>TEXT(MASTER!$B$2,"dd Mmmm yyyy")</f>
        <v>30 April 2024</v>
      </c>
      <c r="G132" t="e">
        <f t="shared" si="10"/>
        <v>#VALUE!</v>
      </c>
      <c r="H132">
        <f>Nominatif!B137</f>
        <v>0</v>
      </c>
      <c r="I132">
        <f>Nominatif!C137</f>
        <v>0</v>
      </c>
      <c r="J132" t="str">
        <f>IF(Nominatif!S137="","Pesawat","Kendaraan Umum")</f>
        <v>Pesawat</v>
      </c>
      <c r="K132">
        <f>Nominatif!D137</f>
        <v>0</v>
      </c>
      <c r="L132">
        <f>Nominatif!E137</f>
        <v>0</v>
      </c>
      <c r="M132" s="5" t="str">
        <f>TEXT(Nominatif!H137,"Rp#.##")</f>
        <v>Rp</v>
      </c>
      <c r="N132">
        <f>Nominatif!K137</f>
        <v>0</v>
      </c>
      <c r="O132" s="5" t="str">
        <f>TEXT(Nominatif!L137,"Rp#.##")</f>
        <v>Rp</v>
      </c>
      <c r="P132" s="5" t="str">
        <f>TEXT(Nominatif!M137,"Rp#.##")</f>
        <v>Rp</v>
      </c>
      <c r="Q132" s="5">
        <f>Nominatif!N137</f>
        <v>0</v>
      </c>
      <c r="R132" s="5" t="str">
        <f>TEXT(Nominatif!O137,"Rp#.##")</f>
        <v>Rp</v>
      </c>
      <c r="S132" s="5" t="str">
        <f>TEXT(Nominatif!P137,"Rp#.##")</f>
        <v>Rp</v>
      </c>
      <c r="T132" s="5" t="str">
        <f>TEXT(Nominatif!I137,"Rp#.##")</f>
        <v>Rp</v>
      </c>
      <c r="U132" t="str">
        <f>TEXT(Nominatif!J137,"Rp#.##")</f>
        <v>Rp</v>
      </c>
      <c r="V132" t="str">
        <f>MASTER!$B$3</f>
        <v>0926/I3/BS.00.01/2024</v>
      </c>
      <c r="W132" s="6" t="str">
        <f>TEXT(Nominatif!F137,"dd Mmmm yyyy")</f>
        <v>00 Januari 1900</v>
      </c>
      <c r="X132" t="str">
        <f>MASTER!$B$5</f>
        <v>Akik Takjudin</v>
      </c>
      <c r="Y132" t="str">
        <f>MASTER!$B$7</f>
        <v>197507122006041001</v>
      </c>
      <c r="Z132" t="e">
        <f>"Melaksanakan "&amp;Nominatif!$A$2&amp;" pada tanggal "&amp;D132&amp;" di "&amp;Nominatif!$A$3</f>
        <v>#VALUE!</v>
      </c>
      <c r="AA132" s="6" t="str">
        <f>TEXT(Nominatif!F137,"dd Mmmm yyyy")</f>
        <v>00 Januari 1900</v>
      </c>
      <c r="AB132" s="6" t="str">
        <f>TEXT(Nominatif!G137,"dd Mmmm yyyy")</f>
        <v>00 Januari 1900</v>
      </c>
      <c r="AC132" t="str">
        <f>MASTER!$B$4</f>
        <v>perjalanan dinas</v>
      </c>
      <c r="AD132" t="str">
        <f t="shared" si="12"/>
        <v>Angkutan Udara</v>
      </c>
      <c r="AE132" t="str">
        <f>_xlfn.IFNA(_xlfn.XLOOKUP(H132,Pegawai!B:B,Pegawai!E:E),"")</f>
        <v/>
      </c>
      <c r="AF132" t="str">
        <f>_xlfn.IFNA(_xlfn.XLOOKUP(H132,Pegawai!B:B,Pegawai!C:C),"")</f>
        <v/>
      </c>
      <c r="AG132" t="str">
        <f>_xlfn.IFNA(_xlfn.XLOOKUP(H132,Pegawai!B:B,Pegawai!D:D),"")</f>
        <v/>
      </c>
      <c r="AH132" t="str">
        <f>Nominatif!$A$2</f>
        <v>Kegiatan Uji Tampilan Laman UKBI</v>
      </c>
      <c r="AI132" t="str">
        <f t="shared" si="13"/>
        <v>00 Januari 1900--00 Januari 1900</v>
      </c>
      <c r="AJ132" t="str">
        <f>Nominatif!$A$3</f>
        <v>Swiss-Belinn Manyar Surabaya, Jalan Manyar Kertoarjo No. 100, Manyar Sabrangan, Mulyorejo, Kota Surabaya, Jawa Timur</v>
      </c>
    </row>
    <row r="133" spans="1:36" ht="15" customHeight="1">
      <c r="A133" t="str">
        <f>Nominatif!$Q$4</f>
        <v>2022.QDC.002/051.A/524111</v>
      </c>
      <c r="B133" s="5" t="str">
        <f>TEXT(Nominatif!Q138,"Rp#.##")</f>
        <v>Rp</v>
      </c>
      <c r="C133" s="24" t="e">
        <f>MASTER!$B$6&amp;" "&amp;D133&amp;" di "&amp;Nominatif!$A$3&amp;" "&amp;MASTER!$B$8</f>
        <v>#VALUE!</v>
      </c>
      <c r="D133" t="e">
        <f t="shared" si="11"/>
        <v>#VALUE!</v>
      </c>
      <c r="E133" t="str">
        <f>MASTER!$B$1</f>
        <v>0933/I3/BS.00.01/2024</v>
      </c>
      <c r="F133" t="str">
        <f>TEXT(MASTER!$B$2,"dd Mmmm yyyy")</f>
        <v>30 April 2024</v>
      </c>
      <c r="G133" t="e">
        <f t="shared" si="10"/>
        <v>#VALUE!</v>
      </c>
      <c r="H133">
        <f>Nominatif!B138</f>
        <v>0</v>
      </c>
      <c r="I133">
        <f>Nominatif!C138</f>
        <v>0</v>
      </c>
      <c r="J133" t="str">
        <f>IF(Nominatif!S138="","Pesawat","Kendaraan Umum")</f>
        <v>Pesawat</v>
      </c>
      <c r="K133">
        <f>Nominatif!D138</f>
        <v>0</v>
      </c>
      <c r="L133">
        <f>Nominatif!E138</f>
        <v>0</v>
      </c>
      <c r="M133" s="5" t="str">
        <f>TEXT(Nominatif!H138,"Rp#.##")</f>
        <v>Rp</v>
      </c>
      <c r="N133">
        <f>Nominatif!K138</f>
        <v>0</v>
      </c>
      <c r="O133" s="5" t="str">
        <f>TEXT(Nominatif!L138,"Rp#.##")</f>
        <v>Rp</v>
      </c>
      <c r="P133" s="5" t="str">
        <f>TEXT(Nominatif!M138,"Rp#.##")</f>
        <v>Rp</v>
      </c>
      <c r="Q133" s="5">
        <f>Nominatif!N138</f>
        <v>0</v>
      </c>
      <c r="R133" s="5" t="str">
        <f>TEXT(Nominatif!O138,"Rp#.##")</f>
        <v>Rp</v>
      </c>
      <c r="S133" s="5" t="str">
        <f>TEXT(Nominatif!P138,"Rp#.##")</f>
        <v>Rp</v>
      </c>
      <c r="T133" s="5" t="str">
        <f>TEXT(Nominatif!I138,"Rp#.##")</f>
        <v>Rp</v>
      </c>
      <c r="U133" t="str">
        <f>TEXT(Nominatif!J138,"Rp#.##")</f>
        <v>Rp</v>
      </c>
      <c r="V133" t="str">
        <f>MASTER!$B$3</f>
        <v>0926/I3/BS.00.01/2024</v>
      </c>
      <c r="W133" s="6" t="str">
        <f>TEXT(Nominatif!F138,"dd Mmmm yyyy")</f>
        <v>00 Januari 1900</v>
      </c>
      <c r="X133" t="str">
        <f>MASTER!$B$5</f>
        <v>Akik Takjudin</v>
      </c>
      <c r="Y133" t="str">
        <f>MASTER!$B$7</f>
        <v>197507122006041001</v>
      </c>
      <c r="Z133" t="e">
        <f>"Melaksanakan "&amp;Nominatif!$A$2&amp;" pada tanggal "&amp;D133&amp;" di "&amp;Nominatif!$A$3</f>
        <v>#VALUE!</v>
      </c>
      <c r="AA133" s="6" t="str">
        <f>TEXT(Nominatif!F138,"dd Mmmm yyyy")</f>
        <v>00 Januari 1900</v>
      </c>
      <c r="AB133" s="6" t="str">
        <f>TEXT(Nominatif!G138,"dd Mmmm yyyy")</f>
        <v>00 Januari 1900</v>
      </c>
      <c r="AC133" t="str">
        <f>MASTER!$B$4</f>
        <v>perjalanan dinas</v>
      </c>
      <c r="AD133" t="str">
        <f t="shared" si="12"/>
        <v>Angkutan Udara</v>
      </c>
      <c r="AE133" t="str">
        <f>_xlfn.IFNA(_xlfn.XLOOKUP(H133,Pegawai!B:B,Pegawai!E:E),"")</f>
        <v/>
      </c>
      <c r="AF133" t="str">
        <f>_xlfn.IFNA(_xlfn.XLOOKUP(H133,Pegawai!B:B,Pegawai!C:C),"")</f>
        <v/>
      </c>
      <c r="AG133" t="str">
        <f>_xlfn.IFNA(_xlfn.XLOOKUP(H133,Pegawai!B:B,Pegawai!D:D),"")</f>
        <v/>
      </c>
      <c r="AH133" t="str">
        <f>Nominatif!$A$2</f>
        <v>Kegiatan Uji Tampilan Laman UKBI</v>
      </c>
      <c r="AI133" t="str">
        <f t="shared" si="13"/>
        <v>00 Januari 1900--00 Januari 1900</v>
      </c>
      <c r="AJ133" t="str">
        <f>Nominatif!$A$3</f>
        <v>Swiss-Belinn Manyar Surabaya, Jalan Manyar Kertoarjo No. 100, Manyar Sabrangan, Mulyorejo, Kota Surabaya, Jawa Timur</v>
      </c>
    </row>
    <row r="134" spans="1:36" ht="15" customHeight="1">
      <c r="A134" t="str">
        <f>Nominatif!$Q$4</f>
        <v>2022.QDC.002/051.A/524111</v>
      </c>
      <c r="B134" s="5" t="str">
        <f>TEXT(Nominatif!Q139,"Rp#.##")</f>
        <v>Rp</v>
      </c>
      <c r="C134" s="24" t="e">
        <f>MASTER!$B$6&amp;" "&amp;D134&amp;" di "&amp;Nominatif!$A$3&amp;" "&amp;MASTER!$B$8</f>
        <v>#VALUE!</v>
      </c>
      <c r="D134" t="e">
        <f t="shared" si="11"/>
        <v>#VALUE!</v>
      </c>
      <c r="E134" t="str">
        <f>MASTER!$B$1</f>
        <v>0933/I3/BS.00.01/2024</v>
      </c>
      <c r="F134" t="str">
        <f>TEXT(MASTER!$B$2,"dd Mmmm yyyy")</f>
        <v>30 April 2024</v>
      </c>
      <c r="G134" t="e">
        <f t="shared" si="10"/>
        <v>#VALUE!</v>
      </c>
      <c r="H134">
        <f>Nominatif!B139</f>
        <v>0</v>
      </c>
      <c r="I134">
        <f>Nominatif!C139</f>
        <v>0</v>
      </c>
      <c r="J134" t="str">
        <f>IF(Nominatif!S139="","Pesawat","Kendaraan Umum")</f>
        <v>Pesawat</v>
      </c>
      <c r="K134">
        <f>Nominatif!D139</f>
        <v>0</v>
      </c>
      <c r="L134">
        <f>Nominatif!E139</f>
        <v>0</v>
      </c>
      <c r="M134" s="5" t="str">
        <f>TEXT(Nominatif!H139,"Rp#.##")</f>
        <v>Rp</v>
      </c>
      <c r="N134">
        <f>Nominatif!K139</f>
        <v>0</v>
      </c>
      <c r="O134" s="5" t="str">
        <f>TEXT(Nominatif!L139,"Rp#.##")</f>
        <v>Rp</v>
      </c>
      <c r="P134" s="5" t="str">
        <f>TEXT(Nominatif!M139,"Rp#.##")</f>
        <v>Rp</v>
      </c>
      <c r="Q134" s="5">
        <f>Nominatif!N139</f>
        <v>0</v>
      </c>
      <c r="R134" s="5" t="str">
        <f>TEXT(Nominatif!O139,"Rp#.##")</f>
        <v>Rp</v>
      </c>
      <c r="S134" s="5" t="str">
        <f>TEXT(Nominatif!P139,"Rp#.##")</f>
        <v>Rp</v>
      </c>
      <c r="T134" s="5" t="str">
        <f>TEXT(Nominatif!I139,"Rp#.##")</f>
        <v>Rp</v>
      </c>
      <c r="U134" t="str">
        <f>TEXT(Nominatif!J139,"Rp#.##")</f>
        <v>Rp</v>
      </c>
      <c r="V134" t="str">
        <f>MASTER!$B$3</f>
        <v>0926/I3/BS.00.01/2024</v>
      </c>
      <c r="W134" s="6" t="str">
        <f>TEXT(Nominatif!F139,"dd Mmmm yyyy")</f>
        <v>00 Januari 1900</v>
      </c>
      <c r="X134" t="str">
        <f>MASTER!$B$5</f>
        <v>Akik Takjudin</v>
      </c>
      <c r="Y134" t="str">
        <f>MASTER!$B$7</f>
        <v>197507122006041001</v>
      </c>
      <c r="Z134" t="e">
        <f>"Melaksanakan "&amp;Nominatif!$A$2&amp;" pada tanggal "&amp;D134&amp;" di "&amp;Nominatif!$A$3</f>
        <v>#VALUE!</v>
      </c>
      <c r="AA134" s="6" t="str">
        <f>TEXT(Nominatif!F139,"dd Mmmm yyyy")</f>
        <v>00 Januari 1900</v>
      </c>
      <c r="AB134" s="6" t="str">
        <f>TEXT(Nominatif!G139,"dd Mmmm yyyy")</f>
        <v>00 Januari 1900</v>
      </c>
      <c r="AC134" t="str">
        <f>MASTER!$B$4</f>
        <v>perjalanan dinas</v>
      </c>
      <c r="AD134" t="str">
        <f t="shared" si="12"/>
        <v>Angkutan Udara</v>
      </c>
      <c r="AE134" t="str">
        <f>_xlfn.IFNA(_xlfn.XLOOKUP(H134,Pegawai!B:B,Pegawai!E:E),"")</f>
        <v/>
      </c>
      <c r="AF134" t="str">
        <f>_xlfn.IFNA(_xlfn.XLOOKUP(H134,Pegawai!B:B,Pegawai!C:C),"")</f>
        <v/>
      </c>
      <c r="AG134" t="str">
        <f>_xlfn.IFNA(_xlfn.XLOOKUP(H134,Pegawai!B:B,Pegawai!D:D),"")</f>
        <v/>
      </c>
      <c r="AH134" t="str">
        <f>Nominatif!$A$2</f>
        <v>Kegiatan Uji Tampilan Laman UKBI</v>
      </c>
      <c r="AI134" t="str">
        <f t="shared" si="13"/>
        <v>00 Januari 1900--00 Januari 1900</v>
      </c>
      <c r="AJ134" t="str">
        <f>Nominatif!$A$3</f>
        <v>Swiss-Belinn Manyar Surabaya, Jalan Manyar Kertoarjo No. 100, Manyar Sabrangan, Mulyorejo, Kota Surabaya, Jawa Timur</v>
      </c>
    </row>
    <row r="135" spans="1:36" ht="15" customHeight="1">
      <c r="A135" t="str">
        <f>Nominatif!$Q$4</f>
        <v>2022.QDC.002/051.A/524111</v>
      </c>
      <c r="B135" s="5" t="str">
        <f>TEXT(Nominatif!Q140,"Rp#.##")</f>
        <v>Rp</v>
      </c>
      <c r="C135" s="24" t="e">
        <f>MASTER!$B$6&amp;" "&amp;D135&amp;" di "&amp;Nominatif!$A$3&amp;" "&amp;MASTER!$B$8</f>
        <v>#VALUE!</v>
      </c>
      <c r="D135" t="e">
        <f t="shared" si="11"/>
        <v>#VALUE!</v>
      </c>
      <c r="E135" t="str">
        <f>MASTER!$B$1</f>
        <v>0933/I3/BS.00.01/2024</v>
      </c>
      <c r="F135" t="str">
        <f>TEXT(MASTER!$B$2,"dd Mmmm yyyy")</f>
        <v>30 April 2024</v>
      </c>
      <c r="G135" t="e">
        <f t="shared" si="10"/>
        <v>#VALUE!</v>
      </c>
      <c r="H135">
        <f>Nominatif!B140</f>
        <v>0</v>
      </c>
      <c r="I135">
        <f>Nominatif!C140</f>
        <v>0</v>
      </c>
      <c r="J135" t="str">
        <f>IF(Nominatif!S140="","Pesawat","Kendaraan Umum")</f>
        <v>Pesawat</v>
      </c>
      <c r="K135">
        <f>Nominatif!D140</f>
        <v>0</v>
      </c>
      <c r="L135">
        <f>Nominatif!E140</f>
        <v>0</v>
      </c>
      <c r="M135" s="5" t="str">
        <f>TEXT(Nominatif!H140,"Rp#.##")</f>
        <v>Rp</v>
      </c>
      <c r="N135">
        <f>Nominatif!K140</f>
        <v>0</v>
      </c>
      <c r="O135" s="5" t="str">
        <f>TEXT(Nominatif!L140,"Rp#.##")</f>
        <v>Rp</v>
      </c>
      <c r="P135" s="5" t="str">
        <f>TEXT(Nominatif!M140,"Rp#.##")</f>
        <v>Rp</v>
      </c>
      <c r="Q135" s="5">
        <f>Nominatif!N140</f>
        <v>0</v>
      </c>
      <c r="R135" s="5" t="str">
        <f>TEXT(Nominatif!O140,"Rp#.##")</f>
        <v>Rp</v>
      </c>
      <c r="S135" s="5" t="str">
        <f>TEXT(Nominatif!P140,"Rp#.##")</f>
        <v>Rp</v>
      </c>
      <c r="T135" s="5" t="str">
        <f>TEXT(Nominatif!I140,"Rp#.##")</f>
        <v>Rp</v>
      </c>
      <c r="U135" t="str">
        <f>TEXT(Nominatif!J140,"Rp#.##")</f>
        <v>Rp</v>
      </c>
      <c r="V135" t="str">
        <f>MASTER!$B$3</f>
        <v>0926/I3/BS.00.01/2024</v>
      </c>
      <c r="W135" s="6" t="str">
        <f>TEXT(Nominatif!F140,"dd Mmmm yyyy")</f>
        <v>00 Januari 1900</v>
      </c>
      <c r="X135" t="str">
        <f>MASTER!$B$5</f>
        <v>Akik Takjudin</v>
      </c>
      <c r="Y135" t="str">
        <f>MASTER!$B$7</f>
        <v>197507122006041001</v>
      </c>
      <c r="Z135" t="e">
        <f>"Melaksanakan "&amp;Nominatif!$A$2&amp;" pada tanggal "&amp;D135&amp;" di "&amp;Nominatif!$A$3</f>
        <v>#VALUE!</v>
      </c>
      <c r="AA135" s="6" t="str">
        <f>TEXT(Nominatif!F140,"dd Mmmm yyyy")</f>
        <v>00 Januari 1900</v>
      </c>
      <c r="AB135" s="6" t="str">
        <f>TEXT(Nominatif!G140,"dd Mmmm yyyy")</f>
        <v>00 Januari 1900</v>
      </c>
      <c r="AC135" t="str">
        <f>MASTER!$B$4</f>
        <v>perjalanan dinas</v>
      </c>
      <c r="AD135" t="str">
        <f t="shared" si="12"/>
        <v>Angkutan Udara</v>
      </c>
      <c r="AE135" t="str">
        <f>_xlfn.IFNA(_xlfn.XLOOKUP(H135,Pegawai!B:B,Pegawai!E:E),"")</f>
        <v/>
      </c>
      <c r="AF135" t="str">
        <f>_xlfn.IFNA(_xlfn.XLOOKUP(H135,Pegawai!B:B,Pegawai!C:C),"")</f>
        <v/>
      </c>
      <c r="AG135" t="str">
        <f>_xlfn.IFNA(_xlfn.XLOOKUP(H135,Pegawai!B:B,Pegawai!D:D),"")</f>
        <v/>
      </c>
      <c r="AH135" t="str">
        <f>Nominatif!$A$2</f>
        <v>Kegiatan Uji Tampilan Laman UKBI</v>
      </c>
      <c r="AI135" t="str">
        <f t="shared" si="13"/>
        <v>00 Januari 1900--00 Januari 1900</v>
      </c>
      <c r="AJ135" t="str">
        <f>Nominatif!$A$3</f>
        <v>Swiss-Belinn Manyar Surabaya, Jalan Manyar Kertoarjo No. 100, Manyar Sabrangan, Mulyorejo, Kota Surabaya, Jawa Timur</v>
      </c>
    </row>
    <row r="136" spans="1:36" ht="15" customHeight="1">
      <c r="A136" t="str">
        <f>Nominatif!$Q$4</f>
        <v>2022.QDC.002/051.A/524111</v>
      </c>
      <c r="B136" s="5" t="str">
        <f>TEXT(Nominatif!Q141,"Rp#.##")</f>
        <v>Rp</v>
      </c>
      <c r="C136" s="24" t="e">
        <f>MASTER!$B$6&amp;" "&amp;D136&amp;" di "&amp;Nominatif!$A$3&amp;" "&amp;MASTER!$B$8</f>
        <v>#VALUE!</v>
      </c>
      <c r="D136" t="e">
        <f t="shared" si="11"/>
        <v>#VALUE!</v>
      </c>
      <c r="E136" t="str">
        <f>MASTER!$B$1</f>
        <v>0933/I3/BS.00.01/2024</v>
      </c>
      <c r="F136" t="str">
        <f>TEXT(MASTER!$B$2,"dd Mmmm yyyy")</f>
        <v>30 April 2024</v>
      </c>
      <c r="G136" t="e">
        <f t="shared" si="10"/>
        <v>#VALUE!</v>
      </c>
      <c r="H136">
        <f>Nominatif!B141</f>
        <v>0</v>
      </c>
      <c r="I136">
        <f>Nominatif!C141</f>
        <v>0</v>
      </c>
      <c r="J136" t="str">
        <f>IF(Nominatif!S141="","Pesawat","Kendaraan Umum")</f>
        <v>Pesawat</v>
      </c>
      <c r="K136">
        <f>Nominatif!D141</f>
        <v>0</v>
      </c>
      <c r="L136">
        <f>Nominatif!E141</f>
        <v>0</v>
      </c>
      <c r="M136" s="5" t="str">
        <f>TEXT(Nominatif!H141,"Rp#.##")</f>
        <v>Rp</v>
      </c>
      <c r="N136">
        <f>Nominatif!K141</f>
        <v>0</v>
      </c>
      <c r="O136" s="5" t="str">
        <f>TEXT(Nominatif!L141,"Rp#.##")</f>
        <v>Rp</v>
      </c>
      <c r="P136" s="5" t="str">
        <f>TEXT(Nominatif!M141,"Rp#.##")</f>
        <v>Rp</v>
      </c>
      <c r="Q136" s="5">
        <f>Nominatif!N141</f>
        <v>0</v>
      </c>
      <c r="R136" s="5" t="str">
        <f>TEXT(Nominatif!O141,"Rp#.##")</f>
        <v>Rp</v>
      </c>
      <c r="S136" s="5" t="str">
        <f>TEXT(Nominatif!P141,"Rp#.##")</f>
        <v>Rp</v>
      </c>
      <c r="T136" s="5" t="str">
        <f>TEXT(Nominatif!I141,"Rp#.##")</f>
        <v>Rp</v>
      </c>
      <c r="U136" t="str">
        <f>TEXT(Nominatif!J141,"Rp#.##")</f>
        <v>Rp</v>
      </c>
      <c r="V136" t="str">
        <f>MASTER!$B$3</f>
        <v>0926/I3/BS.00.01/2024</v>
      </c>
      <c r="W136" s="6" t="str">
        <f>TEXT(Nominatif!F141,"dd Mmmm yyyy")</f>
        <v>00 Januari 1900</v>
      </c>
      <c r="X136" t="str">
        <f>MASTER!$B$5</f>
        <v>Akik Takjudin</v>
      </c>
      <c r="Y136" t="str">
        <f>MASTER!$B$7</f>
        <v>197507122006041001</v>
      </c>
      <c r="Z136" t="e">
        <f>"Melaksanakan "&amp;Nominatif!$A$2&amp;" pada tanggal "&amp;D136&amp;" di "&amp;Nominatif!$A$3</f>
        <v>#VALUE!</v>
      </c>
      <c r="AA136" s="6" t="str">
        <f>TEXT(Nominatif!F141,"dd Mmmm yyyy")</f>
        <v>00 Januari 1900</v>
      </c>
      <c r="AB136" s="6" t="str">
        <f>TEXT(Nominatif!G141,"dd Mmmm yyyy")</f>
        <v>00 Januari 1900</v>
      </c>
      <c r="AC136" t="str">
        <f>MASTER!$B$4</f>
        <v>perjalanan dinas</v>
      </c>
      <c r="AD136" t="str">
        <f t="shared" si="12"/>
        <v>Angkutan Udara</v>
      </c>
      <c r="AE136" t="str">
        <f>_xlfn.IFNA(_xlfn.XLOOKUP(H136,Pegawai!B:B,Pegawai!E:E),"")</f>
        <v/>
      </c>
      <c r="AF136" t="str">
        <f>_xlfn.IFNA(_xlfn.XLOOKUP(H136,Pegawai!B:B,Pegawai!C:C),"")</f>
        <v/>
      </c>
      <c r="AG136" t="str">
        <f>_xlfn.IFNA(_xlfn.XLOOKUP(H136,Pegawai!B:B,Pegawai!D:D),"")</f>
        <v/>
      </c>
      <c r="AH136" t="str">
        <f>Nominatif!$A$2</f>
        <v>Kegiatan Uji Tampilan Laman UKBI</v>
      </c>
      <c r="AI136" t="str">
        <f t="shared" si="13"/>
        <v>00 Januari 1900--00 Januari 1900</v>
      </c>
      <c r="AJ136" t="str">
        <f>Nominatif!$A$3</f>
        <v>Swiss-Belinn Manyar Surabaya, Jalan Manyar Kertoarjo No. 100, Manyar Sabrangan, Mulyorejo, Kota Surabaya, Jawa Timur</v>
      </c>
    </row>
    <row r="137" spans="1:36" ht="15" customHeight="1">
      <c r="A137" t="str">
        <f>Nominatif!$Q$4</f>
        <v>2022.QDC.002/051.A/524111</v>
      </c>
      <c r="B137" s="5" t="str">
        <f>TEXT(Nominatif!Q142,"Rp#.##")</f>
        <v>Rp</v>
      </c>
      <c r="C137" s="24" t="e">
        <f>MASTER!$B$6&amp;" "&amp;D137&amp;" di "&amp;Nominatif!$A$3&amp;" "&amp;MASTER!$B$8</f>
        <v>#VALUE!</v>
      </c>
      <c r="D137" t="e">
        <f t="shared" si="11"/>
        <v>#VALUE!</v>
      </c>
      <c r="E137" t="str">
        <f>MASTER!$B$1</f>
        <v>0933/I3/BS.00.01/2024</v>
      </c>
      <c r="F137" t="str">
        <f>TEXT(MASTER!$B$2,"dd Mmmm yyyy")</f>
        <v>30 April 2024</v>
      </c>
      <c r="G137" t="e">
        <f t="shared" si="10"/>
        <v>#VALUE!</v>
      </c>
      <c r="H137">
        <f>Nominatif!B142</f>
        <v>0</v>
      </c>
      <c r="I137">
        <f>Nominatif!C142</f>
        <v>0</v>
      </c>
      <c r="J137" t="str">
        <f>IF(Nominatif!S142="","Pesawat","Kendaraan Umum")</f>
        <v>Pesawat</v>
      </c>
      <c r="K137">
        <f>Nominatif!D142</f>
        <v>0</v>
      </c>
      <c r="L137">
        <f>Nominatif!E142</f>
        <v>0</v>
      </c>
      <c r="M137" s="5" t="str">
        <f>TEXT(Nominatif!H142,"Rp#.##")</f>
        <v>Rp</v>
      </c>
      <c r="N137">
        <f>Nominatif!K142</f>
        <v>0</v>
      </c>
      <c r="O137" s="5" t="str">
        <f>TEXT(Nominatif!L142,"Rp#.##")</f>
        <v>Rp</v>
      </c>
      <c r="P137" s="5" t="str">
        <f>TEXT(Nominatif!M142,"Rp#.##")</f>
        <v>Rp</v>
      </c>
      <c r="Q137" s="5">
        <f>Nominatif!N142</f>
        <v>0</v>
      </c>
      <c r="R137" s="5" t="str">
        <f>TEXT(Nominatif!O142,"Rp#.##")</f>
        <v>Rp</v>
      </c>
      <c r="S137" s="5" t="str">
        <f>TEXT(Nominatif!P142,"Rp#.##")</f>
        <v>Rp</v>
      </c>
      <c r="T137" s="5" t="str">
        <f>TEXT(Nominatif!I142,"Rp#.##")</f>
        <v>Rp</v>
      </c>
      <c r="U137" t="str">
        <f>TEXT(Nominatif!J142,"Rp#.##")</f>
        <v>Rp</v>
      </c>
      <c r="V137" t="str">
        <f>MASTER!$B$3</f>
        <v>0926/I3/BS.00.01/2024</v>
      </c>
      <c r="W137" s="6" t="str">
        <f>TEXT(Nominatif!F142,"dd Mmmm yyyy")</f>
        <v>00 Januari 1900</v>
      </c>
      <c r="X137" t="str">
        <f>MASTER!$B$5</f>
        <v>Akik Takjudin</v>
      </c>
      <c r="Y137" t="str">
        <f>MASTER!$B$7</f>
        <v>197507122006041001</v>
      </c>
      <c r="Z137" t="e">
        <f>"Melaksanakan "&amp;Nominatif!$A$2&amp;" pada tanggal "&amp;D137&amp;" di "&amp;Nominatif!$A$3</f>
        <v>#VALUE!</v>
      </c>
      <c r="AA137" s="6" t="str">
        <f>TEXT(Nominatif!F142,"dd Mmmm yyyy")</f>
        <v>00 Januari 1900</v>
      </c>
      <c r="AB137" s="6" t="str">
        <f>TEXT(Nominatif!G142,"dd Mmmm yyyy")</f>
        <v>00 Januari 1900</v>
      </c>
      <c r="AC137" t="str">
        <f>MASTER!$B$4</f>
        <v>perjalanan dinas</v>
      </c>
      <c r="AD137" t="str">
        <f t="shared" si="12"/>
        <v>Angkutan Udara</v>
      </c>
      <c r="AE137" t="str">
        <f>_xlfn.IFNA(_xlfn.XLOOKUP(H137,Pegawai!B:B,Pegawai!E:E),"")</f>
        <v/>
      </c>
      <c r="AF137" t="str">
        <f>_xlfn.IFNA(_xlfn.XLOOKUP(H137,Pegawai!B:B,Pegawai!C:C),"")</f>
        <v/>
      </c>
      <c r="AG137" t="str">
        <f>_xlfn.IFNA(_xlfn.XLOOKUP(H137,Pegawai!B:B,Pegawai!D:D),"")</f>
        <v/>
      </c>
      <c r="AH137" t="str">
        <f>Nominatif!$A$2</f>
        <v>Kegiatan Uji Tampilan Laman UKBI</v>
      </c>
      <c r="AI137" t="str">
        <f t="shared" si="13"/>
        <v>00 Januari 1900--00 Januari 1900</v>
      </c>
      <c r="AJ137" t="str">
        <f>Nominatif!$A$3</f>
        <v>Swiss-Belinn Manyar Surabaya, Jalan Manyar Kertoarjo No. 100, Manyar Sabrangan, Mulyorejo, Kota Surabaya, Jawa Timur</v>
      </c>
    </row>
    <row r="138" spans="1:36" ht="15" customHeight="1">
      <c r="A138" t="str">
        <f>Nominatif!$Q$4</f>
        <v>2022.QDC.002/051.A/524111</v>
      </c>
      <c r="B138" s="5" t="str">
        <f>TEXT(Nominatif!Q143,"Rp#.##")</f>
        <v>Rp</v>
      </c>
      <c r="C138" s="24" t="e">
        <f>MASTER!$B$6&amp;" "&amp;D138&amp;" di "&amp;Nominatif!$A$3&amp;" "&amp;MASTER!$B$8</f>
        <v>#VALUE!</v>
      </c>
      <c r="D138" t="e">
        <f t="shared" si="11"/>
        <v>#VALUE!</v>
      </c>
      <c r="E138" t="str">
        <f>MASTER!$B$1</f>
        <v>0933/I3/BS.00.01/2024</v>
      </c>
      <c r="F138" t="str">
        <f>TEXT(MASTER!$B$2,"dd Mmmm yyyy")</f>
        <v>30 April 2024</v>
      </c>
      <c r="G138" t="e">
        <f t="shared" si="10"/>
        <v>#VALUE!</v>
      </c>
      <c r="H138">
        <f>Nominatif!B143</f>
        <v>0</v>
      </c>
      <c r="I138">
        <f>Nominatif!C143</f>
        <v>0</v>
      </c>
      <c r="J138" t="str">
        <f>IF(Nominatif!S143="","Pesawat","Kendaraan Umum")</f>
        <v>Pesawat</v>
      </c>
      <c r="K138">
        <f>Nominatif!D143</f>
        <v>0</v>
      </c>
      <c r="L138">
        <f>Nominatif!E143</f>
        <v>0</v>
      </c>
      <c r="M138" s="5" t="str">
        <f>TEXT(Nominatif!H143,"Rp#.##")</f>
        <v>Rp</v>
      </c>
      <c r="N138">
        <f>Nominatif!K143</f>
        <v>0</v>
      </c>
      <c r="O138" s="5" t="str">
        <f>TEXT(Nominatif!L143,"Rp#.##")</f>
        <v>Rp</v>
      </c>
      <c r="P138" s="5" t="str">
        <f>TEXT(Nominatif!M143,"Rp#.##")</f>
        <v>Rp</v>
      </c>
      <c r="Q138" s="5">
        <f>Nominatif!N143</f>
        <v>0</v>
      </c>
      <c r="R138" s="5" t="str">
        <f>TEXT(Nominatif!O143,"Rp#.##")</f>
        <v>Rp</v>
      </c>
      <c r="S138" s="5" t="str">
        <f>TEXT(Nominatif!P143,"Rp#.##")</f>
        <v>Rp</v>
      </c>
      <c r="T138" s="5" t="str">
        <f>TEXT(Nominatif!I143,"Rp#.##")</f>
        <v>Rp</v>
      </c>
      <c r="U138" t="str">
        <f>TEXT(Nominatif!J143,"Rp#.##")</f>
        <v>Rp</v>
      </c>
      <c r="V138" t="str">
        <f>MASTER!$B$3</f>
        <v>0926/I3/BS.00.01/2024</v>
      </c>
      <c r="W138" s="6" t="str">
        <f>TEXT(Nominatif!F143,"dd Mmmm yyyy")</f>
        <v>00 Januari 1900</v>
      </c>
      <c r="X138" t="str">
        <f>MASTER!$B$5</f>
        <v>Akik Takjudin</v>
      </c>
      <c r="Y138" t="str">
        <f>MASTER!$B$7</f>
        <v>197507122006041001</v>
      </c>
      <c r="Z138" t="e">
        <f>"Melaksanakan "&amp;Nominatif!$A$2&amp;" pada tanggal "&amp;D138&amp;" di "&amp;Nominatif!$A$3</f>
        <v>#VALUE!</v>
      </c>
      <c r="AA138" s="6" t="str">
        <f>TEXT(Nominatif!F143,"dd Mmmm yyyy")</f>
        <v>00 Januari 1900</v>
      </c>
      <c r="AB138" s="6" t="str">
        <f>TEXT(Nominatif!G143,"dd Mmmm yyyy")</f>
        <v>00 Januari 1900</v>
      </c>
      <c r="AC138" t="str">
        <f>MASTER!$B$4</f>
        <v>perjalanan dinas</v>
      </c>
      <c r="AD138" t="str">
        <f t="shared" si="12"/>
        <v>Angkutan Udara</v>
      </c>
      <c r="AE138" t="str">
        <f>_xlfn.IFNA(_xlfn.XLOOKUP(H138,Pegawai!B:B,Pegawai!E:E),"")</f>
        <v/>
      </c>
      <c r="AF138" t="str">
        <f>_xlfn.IFNA(_xlfn.XLOOKUP(H138,Pegawai!B:B,Pegawai!C:C),"")</f>
        <v/>
      </c>
      <c r="AG138" t="str">
        <f>_xlfn.IFNA(_xlfn.XLOOKUP(H138,Pegawai!B:B,Pegawai!D:D),"")</f>
        <v/>
      </c>
      <c r="AH138" t="str">
        <f>Nominatif!$A$2</f>
        <v>Kegiatan Uji Tampilan Laman UKBI</v>
      </c>
      <c r="AI138" t="str">
        <f t="shared" si="13"/>
        <v>00 Januari 1900--00 Januari 1900</v>
      </c>
      <c r="AJ138" t="str">
        <f>Nominatif!$A$3</f>
        <v>Swiss-Belinn Manyar Surabaya, Jalan Manyar Kertoarjo No. 100, Manyar Sabrangan, Mulyorejo, Kota Surabaya, Jawa Timur</v>
      </c>
    </row>
    <row r="139" spans="1:36" ht="15" customHeight="1">
      <c r="A139" t="str">
        <f>Nominatif!$Q$4</f>
        <v>2022.QDC.002/051.A/524111</v>
      </c>
      <c r="B139" s="5" t="str">
        <f>TEXT(Nominatif!Q144,"Rp#.##")</f>
        <v>Rp</v>
      </c>
      <c r="C139" s="24" t="e">
        <f>MASTER!$B$6&amp;" "&amp;D139&amp;" di "&amp;Nominatif!$A$3&amp;" "&amp;MASTER!$B$8</f>
        <v>#VALUE!</v>
      </c>
      <c r="D139" t="e">
        <f t="shared" si="11"/>
        <v>#VALUE!</v>
      </c>
      <c r="E139" t="str">
        <f>MASTER!$B$1</f>
        <v>0933/I3/BS.00.01/2024</v>
      </c>
      <c r="F139" t="str">
        <f>TEXT(MASTER!$B$2,"dd Mmmm yyyy")</f>
        <v>30 April 2024</v>
      </c>
      <c r="G139" t="e">
        <f t="shared" si="10"/>
        <v>#VALUE!</v>
      </c>
      <c r="H139">
        <f>Nominatif!B144</f>
        <v>0</v>
      </c>
      <c r="I139">
        <f>Nominatif!C144</f>
        <v>0</v>
      </c>
      <c r="J139" t="str">
        <f>IF(Nominatif!S144="","Pesawat","Kendaraan Umum")</f>
        <v>Pesawat</v>
      </c>
      <c r="K139">
        <f>Nominatif!D144</f>
        <v>0</v>
      </c>
      <c r="L139">
        <f>Nominatif!E144</f>
        <v>0</v>
      </c>
      <c r="M139" s="5" t="str">
        <f>TEXT(Nominatif!H144,"Rp#.##")</f>
        <v>Rp</v>
      </c>
      <c r="N139">
        <f>Nominatif!K144</f>
        <v>0</v>
      </c>
      <c r="O139" s="5" t="str">
        <f>TEXT(Nominatif!L144,"Rp#.##")</f>
        <v>Rp</v>
      </c>
      <c r="P139" s="5" t="str">
        <f>TEXT(Nominatif!M144,"Rp#.##")</f>
        <v>Rp</v>
      </c>
      <c r="Q139" s="5">
        <f>Nominatif!N144</f>
        <v>0</v>
      </c>
      <c r="R139" s="5" t="str">
        <f>TEXT(Nominatif!O144,"Rp#.##")</f>
        <v>Rp</v>
      </c>
      <c r="S139" s="5" t="str">
        <f>TEXT(Nominatif!P144,"Rp#.##")</f>
        <v>Rp</v>
      </c>
      <c r="T139" s="5" t="str">
        <f>TEXT(Nominatif!I144,"Rp#.##")</f>
        <v>Rp</v>
      </c>
      <c r="U139" t="str">
        <f>TEXT(Nominatif!J144,"Rp#.##")</f>
        <v>Rp</v>
      </c>
      <c r="V139" t="str">
        <f>MASTER!$B$3</f>
        <v>0926/I3/BS.00.01/2024</v>
      </c>
      <c r="W139" s="6" t="str">
        <f>TEXT(Nominatif!F144,"dd Mmmm yyyy")</f>
        <v>00 Januari 1900</v>
      </c>
      <c r="X139" t="str">
        <f>MASTER!$B$5</f>
        <v>Akik Takjudin</v>
      </c>
      <c r="Y139" t="str">
        <f>MASTER!$B$7</f>
        <v>197507122006041001</v>
      </c>
      <c r="Z139" t="e">
        <f>"Melaksanakan "&amp;Nominatif!$A$2&amp;" pada tanggal "&amp;D139&amp;" di "&amp;Nominatif!$A$3</f>
        <v>#VALUE!</v>
      </c>
      <c r="AA139" s="6" t="str">
        <f>TEXT(Nominatif!F144,"dd Mmmm yyyy")</f>
        <v>00 Januari 1900</v>
      </c>
      <c r="AB139" s="6" t="str">
        <f>TEXT(Nominatif!G144,"dd Mmmm yyyy")</f>
        <v>00 Januari 1900</v>
      </c>
      <c r="AC139" t="str">
        <f>MASTER!$B$4</f>
        <v>perjalanan dinas</v>
      </c>
      <c r="AD139" t="str">
        <f t="shared" si="12"/>
        <v>Angkutan Udara</v>
      </c>
      <c r="AE139" t="str">
        <f>_xlfn.IFNA(_xlfn.XLOOKUP(H139,Pegawai!B:B,Pegawai!E:E),"")</f>
        <v/>
      </c>
      <c r="AF139" t="str">
        <f>_xlfn.IFNA(_xlfn.XLOOKUP(H139,Pegawai!B:B,Pegawai!C:C),"")</f>
        <v/>
      </c>
      <c r="AG139" t="str">
        <f>_xlfn.IFNA(_xlfn.XLOOKUP(H139,Pegawai!B:B,Pegawai!D:D),"")</f>
        <v/>
      </c>
      <c r="AH139" t="str">
        <f>Nominatif!$A$2</f>
        <v>Kegiatan Uji Tampilan Laman UKBI</v>
      </c>
      <c r="AI139" t="str">
        <f t="shared" si="13"/>
        <v>00 Januari 1900--00 Januari 1900</v>
      </c>
      <c r="AJ139" t="str">
        <f>Nominatif!$A$3</f>
        <v>Swiss-Belinn Manyar Surabaya, Jalan Manyar Kertoarjo No. 100, Manyar Sabrangan, Mulyorejo, Kota Surabaya, Jawa Timur</v>
      </c>
    </row>
    <row r="140" spans="1:36" ht="15" customHeight="1">
      <c r="A140" t="str">
        <f>Nominatif!$Q$4</f>
        <v>2022.QDC.002/051.A/524111</v>
      </c>
      <c r="B140" s="5" t="str">
        <f>TEXT(Nominatif!Q145,"Rp#.##")</f>
        <v>Rp</v>
      </c>
      <c r="C140" s="24" t="e">
        <f>MASTER!$B$6&amp;" "&amp;D140&amp;" di "&amp;Nominatif!$A$3&amp;" "&amp;MASTER!$B$8</f>
        <v>#VALUE!</v>
      </c>
      <c r="D140" t="e">
        <f t="shared" si="11"/>
        <v>#VALUE!</v>
      </c>
      <c r="E140" t="str">
        <f>MASTER!$B$1</f>
        <v>0933/I3/BS.00.01/2024</v>
      </c>
      <c r="F140" t="str">
        <f>TEXT(MASTER!$B$2,"dd Mmmm yyyy")</f>
        <v>30 April 2024</v>
      </c>
      <c r="G140" t="e">
        <f t="shared" si="10"/>
        <v>#VALUE!</v>
      </c>
      <c r="H140">
        <f>Nominatif!B145</f>
        <v>0</v>
      </c>
      <c r="I140">
        <f>Nominatif!C145</f>
        <v>0</v>
      </c>
      <c r="J140" t="str">
        <f>IF(Nominatif!S145="","Pesawat","Kendaraan Umum")</f>
        <v>Pesawat</v>
      </c>
      <c r="K140">
        <f>Nominatif!D145</f>
        <v>0</v>
      </c>
      <c r="L140">
        <f>Nominatif!E145</f>
        <v>0</v>
      </c>
      <c r="M140" s="5" t="str">
        <f>TEXT(Nominatif!H145,"Rp#.##")</f>
        <v>Rp</v>
      </c>
      <c r="N140">
        <f>Nominatif!K145</f>
        <v>0</v>
      </c>
      <c r="O140" s="5" t="str">
        <f>TEXT(Nominatif!L145,"Rp#.##")</f>
        <v>Rp</v>
      </c>
      <c r="P140" s="5" t="str">
        <f>TEXT(Nominatif!M145,"Rp#.##")</f>
        <v>Rp</v>
      </c>
      <c r="Q140" s="5">
        <f>Nominatif!N145</f>
        <v>0</v>
      </c>
      <c r="R140" s="5" t="str">
        <f>TEXT(Nominatif!O145,"Rp#.##")</f>
        <v>Rp</v>
      </c>
      <c r="S140" s="5" t="str">
        <f>TEXT(Nominatif!P145,"Rp#.##")</f>
        <v>Rp</v>
      </c>
      <c r="T140" s="5" t="str">
        <f>TEXT(Nominatif!I145,"Rp#.##")</f>
        <v>Rp</v>
      </c>
      <c r="U140" t="str">
        <f>TEXT(Nominatif!J145,"Rp#.##")</f>
        <v>Rp</v>
      </c>
      <c r="V140" t="str">
        <f>MASTER!$B$3</f>
        <v>0926/I3/BS.00.01/2024</v>
      </c>
      <c r="W140" s="6" t="str">
        <f>TEXT(Nominatif!F145,"dd Mmmm yyyy")</f>
        <v>00 Januari 1900</v>
      </c>
      <c r="X140" t="str">
        <f>MASTER!$B$5</f>
        <v>Akik Takjudin</v>
      </c>
      <c r="Y140" t="str">
        <f>MASTER!$B$7</f>
        <v>197507122006041001</v>
      </c>
      <c r="Z140" t="e">
        <f>"Melaksanakan "&amp;Nominatif!$A$2&amp;" pada tanggal "&amp;D140&amp;" di "&amp;Nominatif!$A$3</f>
        <v>#VALUE!</v>
      </c>
      <c r="AA140" s="6" t="str">
        <f>TEXT(Nominatif!F145,"dd Mmmm yyyy")</f>
        <v>00 Januari 1900</v>
      </c>
      <c r="AB140" s="6" t="str">
        <f>TEXT(Nominatif!G145,"dd Mmmm yyyy")</f>
        <v>00 Januari 1900</v>
      </c>
      <c r="AC140" t="str">
        <f>MASTER!$B$4</f>
        <v>perjalanan dinas</v>
      </c>
      <c r="AD140" t="str">
        <f t="shared" si="12"/>
        <v>Angkutan Udara</v>
      </c>
      <c r="AE140" t="str">
        <f>_xlfn.IFNA(_xlfn.XLOOKUP(H140,Pegawai!B:B,Pegawai!E:E),"")</f>
        <v/>
      </c>
      <c r="AF140" t="str">
        <f>_xlfn.IFNA(_xlfn.XLOOKUP(H140,Pegawai!B:B,Pegawai!C:C),"")</f>
        <v/>
      </c>
      <c r="AG140" t="str">
        <f>_xlfn.IFNA(_xlfn.XLOOKUP(H140,Pegawai!B:B,Pegawai!D:D),"")</f>
        <v/>
      </c>
      <c r="AH140" t="str">
        <f>Nominatif!$A$2</f>
        <v>Kegiatan Uji Tampilan Laman UKBI</v>
      </c>
      <c r="AI140" t="str">
        <f t="shared" si="13"/>
        <v>00 Januari 1900--00 Januari 1900</v>
      </c>
      <c r="AJ140" t="str">
        <f>Nominatif!$A$3</f>
        <v>Swiss-Belinn Manyar Surabaya, Jalan Manyar Kertoarjo No. 100, Manyar Sabrangan, Mulyorejo, Kota Surabaya, Jawa Timur</v>
      </c>
    </row>
    <row r="141" spans="1:36" ht="15" customHeight="1">
      <c r="A141" t="str">
        <f>Nominatif!$Q$4</f>
        <v>2022.QDC.002/051.A/524111</v>
      </c>
      <c r="B141" s="5" t="str">
        <f>TEXT(Nominatif!Q146,"Rp#.##")</f>
        <v>Rp</v>
      </c>
      <c r="C141" s="24" t="e">
        <f>MASTER!$B$6&amp;" "&amp;D141&amp;" di "&amp;Nominatif!$A$3&amp;" "&amp;MASTER!$B$8</f>
        <v>#VALUE!</v>
      </c>
      <c r="D141" t="e">
        <f t="shared" si="11"/>
        <v>#VALUE!</v>
      </c>
      <c r="E141" t="str">
        <f>MASTER!$B$1</f>
        <v>0933/I3/BS.00.01/2024</v>
      </c>
      <c r="F141" t="str">
        <f>TEXT(MASTER!$B$2,"dd Mmmm yyyy")</f>
        <v>30 April 2024</v>
      </c>
      <c r="G141" t="e">
        <f t="shared" si="10"/>
        <v>#VALUE!</v>
      </c>
      <c r="H141">
        <f>Nominatif!B146</f>
        <v>0</v>
      </c>
      <c r="I141">
        <f>Nominatif!C146</f>
        <v>0</v>
      </c>
      <c r="J141" t="str">
        <f>IF(Nominatif!S146="","Pesawat","Kendaraan Umum")</f>
        <v>Pesawat</v>
      </c>
      <c r="K141">
        <f>Nominatif!D146</f>
        <v>0</v>
      </c>
      <c r="L141">
        <f>Nominatif!E146</f>
        <v>0</v>
      </c>
      <c r="M141" s="5" t="str">
        <f>TEXT(Nominatif!H146,"Rp#.##")</f>
        <v>Rp</v>
      </c>
      <c r="N141">
        <f>Nominatif!K146</f>
        <v>0</v>
      </c>
      <c r="O141" s="5" t="str">
        <f>TEXT(Nominatif!L146,"Rp#.##")</f>
        <v>Rp</v>
      </c>
      <c r="P141" s="5" t="str">
        <f>TEXT(Nominatif!M146,"Rp#.##")</f>
        <v>Rp</v>
      </c>
      <c r="Q141" s="5">
        <f>Nominatif!N146</f>
        <v>0</v>
      </c>
      <c r="R141" s="5" t="str">
        <f>TEXT(Nominatif!O146,"Rp#.##")</f>
        <v>Rp</v>
      </c>
      <c r="S141" s="5" t="str">
        <f>TEXT(Nominatif!P146,"Rp#.##")</f>
        <v>Rp</v>
      </c>
      <c r="T141" s="5" t="str">
        <f>TEXT(Nominatif!I146,"Rp#.##")</f>
        <v>Rp</v>
      </c>
      <c r="U141" t="str">
        <f>TEXT(Nominatif!J146,"Rp#.##")</f>
        <v>Rp</v>
      </c>
      <c r="V141" t="str">
        <f>MASTER!$B$3</f>
        <v>0926/I3/BS.00.01/2024</v>
      </c>
      <c r="W141" s="6" t="str">
        <f>TEXT(Nominatif!F146,"dd Mmmm yyyy")</f>
        <v>00 Januari 1900</v>
      </c>
      <c r="X141" t="str">
        <f>MASTER!$B$5</f>
        <v>Akik Takjudin</v>
      </c>
      <c r="Y141" t="str">
        <f>MASTER!$B$7</f>
        <v>197507122006041001</v>
      </c>
      <c r="Z141" t="e">
        <f>"Melaksanakan "&amp;Nominatif!$A$2&amp;" pada tanggal "&amp;D141&amp;" di "&amp;Nominatif!$A$3</f>
        <v>#VALUE!</v>
      </c>
      <c r="AA141" s="6" t="str">
        <f>TEXT(Nominatif!F146,"dd Mmmm yyyy")</f>
        <v>00 Januari 1900</v>
      </c>
      <c r="AB141" s="6" t="str">
        <f>TEXT(Nominatif!G146,"dd Mmmm yyyy")</f>
        <v>00 Januari 1900</v>
      </c>
      <c r="AC141" t="str">
        <f>MASTER!$B$4</f>
        <v>perjalanan dinas</v>
      </c>
      <c r="AD141" t="str">
        <f t="shared" si="12"/>
        <v>Angkutan Udara</v>
      </c>
      <c r="AE141" t="str">
        <f>_xlfn.IFNA(_xlfn.XLOOKUP(H141,Pegawai!B:B,Pegawai!E:E),"")</f>
        <v/>
      </c>
      <c r="AF141" t="str">
        <f>_xlfn.IFNA(_xlfn.XLOOKUP(H141,Pegawai!B:B,Pegawai!C:C),"")</f>
        <v/>
      </c>
      <c r="AG141" t="str">
        <f>_xlfn.IFNA(_xlfn.XLOOKUP(H141,Pegawai!B:B,Pegawai!D:D),"")</f>
        <v/>
      </c>
      <c r="AH141" t="str">
        <f>Nominatif!$A$2</f>
        <v>Kegiatan Uji Tampilan Laman UKBI</v>
      </c>
      <c r="AI141" t="str">
        <f t="shared" si="13"/>
        <v>00 Januari 1900--00 Januari 1900</v>
      </c>
      <c r="AJ141" t="str">
        <f>Nominatif!$A$3</f>
        <v>Swiss-Belinn Manyar Surabaya, Jalan Manyar Kertoarjo No. 100, Manyar Sabrangan, Mulyorejo, Kota Surabaya, Jawa Timur</v>
      </c>
    </row>
    <row r="142" spans="1:36" ht="15" customHeight="1">
      <c r="A142" t="str">
        <f>Nominatif!$Q$4</f>
        <v>2022.QDC.002/051.A/524111</v>
      </c>
      <c r="B142" s="5" t="str">
        <f>TEXT(Nominatif!Q147,"Rp#.##")</f>
        <v>Rp</v>
      </c>
      <c r="C142" s="24" t="e">
        <f>MASTER!$B$6&amp;" "&amp;D142&amp;" di "&amp;Nominatif!$A$3&amp;" "&amp;MASTER!$B$8</f>
        <v>#VALUE!</v>
      </c>
      <c r="D142" t="e">
        <f t="shared" si="11"/>
        <v>#VALUE!</v>
      </c>
      <c r="E142" t="str">
        <f>MASTER!$B$1</f>
        <v>0933/I3/BS.00.01/2024</v>
      </c>
      <c r="F142" t="str">
        <f>TEXT(MASTER!$B$2,"dd Mmmm yyyy")</f>
        <v>30 April 2024</v>
      </c>
      <c r="G142" t="e">
        <f t="shared" si="10"/>
        <v>#VALUE!</v>
      </c>
      <c r="H142">
        <f>Nominatif!B147</f>
        <v>0</v>
      </c>
      <c r="I142">
        <f>Nominatif!C147</f>
        <v>0</v>
      </c>
      <c r="J142" t="str">
        <f>IF(Nominatif!S147="","Pesawat","Kendaraan Umum")</f>
        <v>Pesawat</v>
      </c>
      <c r="K142">
        <f>Nominatif!D147</f>
        <v>0</v>
      </c>
      <c r="L142">
        <f>Nominatif!E147</f>
        <v>0</v>
      </c>
      <c r="M142" s="5" t="str">
        <f>TEXT(Nominatif!H147,"Rp#.##")</f>
        <v>Rp</v>
      </c>
      <c r="N142">
        <f>Nominatif!K147</f>
        <v>0</v>
      </c>
      <c r="O142" s="5" t="str">
        <f>TEXT(Nominatif!L147,"Rp#.##")</f>
        <v>Rp</v>
      </c>
      <c r="P142" s="5" t="str">
        <f>TEXT(Nominatif!M147,"Rp#.##")</f>
        <v>Rp</v>
      </c>
      <c r="Q142" s="5">
        <f>Nominatif!N147</f>
        <v>0</v>
      </c>
      <c r="R142" s="5" t="str">
        <f>TEXT(Nominatif!O147,"Rp#.##")</f>
        <v>Rp</v>
      </c>
      <c r="S142" s="5" t="str">
        <f>TEXT(Nominatif!P147,"Rp#.##")</f>
        <v>Rp</v>
      </c>
      <c r="T142" s="5" t="str">
        <f>TEXT(Nominatif!I147,"Rp#.##")</f>
        <v>Rp</v>
      </c>
      <c r="U142" t="str">
        <f>TEXT(Nominatif!J147,"Rp#.##")</f>
        <v>Rp</v>
      </c>
      <c r="V142" t="str">
        <f>MASTER!$B$3</f>
        <v>0926/I3/BS.00.01/2024</v>
      </c>
      <c r="W142" s="6" t="str">
        <f>TEXT(Nominatif!F147,"dd Mmmm yyyy")</f>
        <v>00 Januari 1900</v>
      </c>
      <c r="X142" t="str">
        <f>MASTER!$B$5</f>
        <v>Akik Takjudin</v>
      </c>
      <c r="Y142" t="str">
        <f>MASTER!$B$7</f>
        <v>197507122006041001</v>
      </c>
      <c r="Z142" t="e">
        <f>"Melaksanakan "&amp;Nominatif!$A$2&amp;" pada tanggal "&amp;D142&amp;" di "&amp;Nominatif!$A$3</f>
        <v>#VALUE!</v>
      </c>
      <c r="AA142" s="6" t="str">
        <f>TEXT(Nominatif!F147,"dd Mmmm yyyy")</f>
        <v>00 Januari 1900</v>
      </c>
      <c r="AB142" s="6" t="str">
        <f>TEXT(Nominatif!G147,"dd Mmmm yyyy")</f>
        <v>00 Januari 1900</v>
      </c>
      <c r="AC142" t="str">
        <f>MASTER!$B$4</f>
        <v>perjalanan dinas</v>
      </c>
      <c r="AD142" t="str">
        <f t="shared" si="12"/>
        <v>Angkutan Udara</v>
      </c>
      <c r="AE142" t="str">
        <f>_xlfn.IFNA(_xlfn.XLOOKUP(H142,Pegawai!B:B,Pegawai!E:E),"")</f>
        <v/>
      </c>
      <c r="AF142" t="str">
        <f>_xlfn.IFNA(_xlfn.XLOOKUP(H142,Pegawai!B:B,Pegawai!C:C),"")</f>
        <v/>
      </c>
      <c r="AG142" t="str">
        <f>_xlfn.IFNA(_xlfn.XLOOKUP(H142,Pegawai!B:B,Pegawai!D:D),"")</f>
        <v/>
      </c>
      <c r="AH142" t="str">
        <f>Nominatif!$A$2</f>
        <v>Kegiatan Uji Tampilan Laman UKBI</v>
      </c>
      <c r="AI142" t="str">
        <f t="shared" si="13"/>
        <v>00 Januari 1900--00 Januari 1900</v>
      </c>
      <c r="AJ142" t="str">
        <f>Nominatif!$A$3</f>
        <v>Swiss-Belinn Manyar Surabaya, Jalan Manyar Kertoarjo No. 100, Manyar Sabrangan, Mulyorejo, Kota Surabaya, Jawa Timur</v>
      </c>
    </row>
    <row r="143" spans="1:36" ht="15" customHeight="1">
      <c r="A143" t="str">
        <f>Nominatif!$Q$4</f>
        <v>2022.QDC.002/051.A/524111</v>
      </c>
      <c r="B143" s="5" t="str">
        <f>TEXT(Nominatif!Q148,"Rp#.##")</f>
        <v>Rp</v>
      </c>
      <c r="C143" s="24" t="e">
        <f>MASTER!$B$6&amp;" "&amp;D143&amp;" di "&amp;Nominatif!$A$3&amp;" "&amp;MASTER!$B$8</f>
        <v>#VALUE!</v>
      </c>
      <c r="D143" t="e">
        <f t="shared" si="11"/>
        <v>#VALUE!</v>
      </c>
      <c r="E143" t="str">
        <f>MASTER!$B$1</f>
        <v>0933/I3/BS.00.01/2024</v>
      </c>
      <c r="F143" t="str">
        <f>TEXT(MASTER!$B$2,"dd Mmmm yyyy")</f>
        <v>30 April 2024</v>
      </c>
      <c r="G143" t="e">
        <f t="shared" si="10"/>
        <v>#VALUE!</v>
      </c>
      <c r="H143">
        <f>Nominatif!B148</f>
        <v>0</v>
      </c>
      <c r="I143">
        <f>Nominatif!C148</f>
        <v>0</v>
      </c>
      <c r="J143" t="str">
        <f>IF(Nominatif!S148="","Pesawat","Kendaraan Umum")</f>
        <v>Pesawat</v>
      </c>
      <c r="K143">
        <f>Nominatif!D148</f>
        <v>0</v>
      </c>
      <c r="L143">
        <f>Nominatif!E148</f>
        <v>0</v>
      </c>
      <c r="M143" s="5" t="str">
        <f>TEXT(Nominatif!H148,"Rp#.##")</f>
        <v>Rp</v>
      </c>
      <c r="N143">
        <f>Nominatif!K148</f>
        <v>0</v>
      </c>
      <c r="O143" s="5" t="str">
        <f>TEXT(Nominatif!L148,"Rp#.##")</f>
        <v>Rp</v>
      </c>
      <c r="P143" s="5" t="str">
        <f>TEXT(Nominatif!M148,"Rp#.##")</f>
        <v>Rp</v>
      </c>
      <c r="Q143" s="5">
        <f>Nominatif!N148</f>
        <v>0</v>
      </c>
      <c r="R143" s="5" t="str">
        <f>TEXT(Nominatif!O148,"Rp#.##")</f>
        <v>Rp</v>
      </c>
      <c r="S143" s="5" t="str">
        <f>TEXT(Nominatif!P148,"Rp#.##")</f>
        <v>Rp</v>
      </c>
      <c r="T143" s="5" t="str">
        <f>TEXT(Nominatif!I148,"Rp#.##")</f>
        <v>Rp</v>
      </c>
      <c r="U143" t="str">
        <f>TEXT(Nominatif!J148,"Rp#.##")</f>
        <v>Rp</v>
      </c>
      <c r="V143" t="str">
        <f>MASTER!$B$3</f>
        <v>0926/I3/BS.00.01/2024</v>
      </c>
      <c r="W143" s="6" t="str">
        <f>TEXT(Nominatif!F148,"dd Mmmm yyyy")</f>
        <v>00 Januari 1900</v>
      </c>
      <c r="X143" t="str">
        <f>MASTER!$B$5</f>
        <v>Akik Takjudin</v>
      </c>
      <c r="Y143" t="str">
        <f>MASTER!$B$7</f>
        <v>197507122006041001</v>
      </c>
      <c r="Z143" t="e">
        <f>"Melaksanakan "&amp;Nominatif!$A$2&amp;" pada tanggal "&amp;D143&amp;" di "&amp;Nominatif!$A$3</f>
        <v>#VALUE!</v>
      </c>
      <c r="AA143" s="6" t="str">
        <f>TEXT(Nominatif!F148,"dd Mmmm yyyy")</f>
        <v>00 Januari 1900</v>
      </c>
      <c r="AB143" s="6" t="str">
        <f>TEXT(Nominatif!G148,"dd Mmmm yyyy")</f>
        <v>00 Januari 1900</v>
      </c>
      <c r="AC143" t="str">
        <f>MASTER!$B$4</f>
        <v>perjalanan dinas</v>
      </c>
      <c r="AD143" t="str">
        <f t="shared" si="12"/>
        <v>Angkutan Udara</v>
      </c>
      <c r="AE143" t="str">
        <f>_xlfn.IFNA(_xlfn.XLOOKUP(H143,Pegawai!B:B,Pegawai!E:E),"")</f>
        <v/>
      </c>
      <c r="AF143" t="str">
        <f>_xlfn.IFNA(_xlfn.XLOOKUP(H143,Pegawai!B:B,Pegawai!C:C),"")</f>
        <v/>
      </c>
      <c r="AG143" t="str">
        <f>_xlfn.IFNA(_xlfn.XLOOKUP(H143,Pegawai!B:B,Pegawai!D:D),"")</f>
        <v/>
      </c>
      <c r="AH143" t="str">
        <f>Nominatif!$A$2</f>
        <v>Kegiatan Uji Tampilan Laman UKBI</v>
      </c>
      <c r="AI143" t="str">
        <f t="shared" si="13"/>
        <v>00 Januari 1900--00 Januari 1900</v>
      </c>
      <c r="AJ143" t="str">
        <f>Nominatif!$A$3</f>
        <v>Swiss-Belinn Manyar Surabaya, Jalan Manyar Kertoarjo No. 100, Manyar Sabrangan, Mulyorejo, Kota Surabaya, Jawa Timur</v>
      </c>
    </row>
    <row r="144" spans="1:36" ht="15" customHeight="1">
      <c r="A144" t="str">
        <f>Nominatif!$Q$4</f>
        <v>2022.QDC.002/051.A/524111</v>
      </c>
      <c r="B144" s="5" t="str">
        <f>TEXT(Nominatif!Q149,"Rp#.##")</f>
        <v>Rp</v>
      </c>
      <c r="C144" s="24" t="e">
        <f>MASTER!$B$6&amp;" "&amp;D144&amp;" di "&amp;Nominatif!$A$3&amp;" "&amp;MASTER!$B$8</f>
        <v>#VALUE!</v>
      </c>
      <c r="D144" t="e">
        <f t="shared" si="11"/>
        <v>#VALUE!</v>
      </c>
      <c r="E144" t="str">
        <f>MASTER!$B$1</f>
        <v>0933/I3/BS.00.01/2024</v>
      </c>
      <c r="F144" t="str">
        <f>TEXT(MASTER!$B$2,"dd Mmmm yyyy")</f>
        <v>30 April 2024</v>
      </c>
      <c r="G144" t="e">
        <f t="shared" si="10"/>
        <v>#VALUE!</v>
      </c>
      <c r="H144">
        <f>Nominatif!B149</f>
        <v>0</v>
      </c>
      <c r="I144">
        <f>Nominatif!C149</f>
        <v>0</v>
      </c>
      <c r="J144" t="str">
        <f>IF(Nominatif!S149="","Pesawat","Kendaraan Umum")</f>
        <v>Pesawat</v>
      </c>
      <c r="K144">
        <f>Nominatif!D149</f>
        <v>0</v>
      </c>
      <c r="L144">
        <f>Nominatif!E149</f>
        <v>0</v>
      </c>
      <c r="M144" s="5" t="str">
        <f>TEXT(Nominatif!H149,"Rp#.##")</f>
        <v>Rp</v>
      </c>
      <c r="N144">
        <f>Nominatif!K149</f>
        <v>0</v>
      </c>
      <c r="O144" s="5" t="str">
        <f>TEXT(Nominatif!L149,"Rp#.##")</f>
        <v>Rp</v>
      </c>
      <c r="P144" s="5" t="str">
        <f>TEXT(Nominatif!M149,"Rp#.##")</f>
        <v>Rp</v>
      </c>
      <c r="Q144" s="5">
        <f>Nominatif!N149</f>
        <v>0</v>
      </c>
      <c r="R144" s="5" t="str">
        <f>TEXT(Nominatif!O149,"Rp#.##")</f>
        <v>Rp</v>
      </c>
      <c r="S144" s="5" t="str">
        <f>TEXT(Nominatif!P149,"Rp#.##")</f>
        <v>Rp</v>
      </c>
      <c r="T144" s="5" t="str">
        <f>TEXT(Nominatif!I149,"Rp#.##")</f>
        <v>Rp</v>
      </c>
      <c r="U144" t="str">
        <f>TEXT(Nominatif!J149,"Rp#.##")</f>
        <v>Rp</v>
      </c>
      <c r="V144" t="str">
        <f>MASTER!$B$3</f>
        <v>0926/I3/BS.00.01/2024</v>
      </c>
      <c r="W144" s="6" t="str">
        <f>TEXT(Nominatif!F149,"dd Mmmm yyyy")</f>
        <v>00 Januari 1900</v>
      </c>
      <c r="X144" t="str">
        <f>MASTER!$B$5</f>
        <v>Akik Takjudin</v>
      </c>
      <c r="Y144" t="str">
        <f>MASTER!$B$7</f>
        <v>197507122006041001</v>
      </c>
      <c r="Z144" t="e">
        <f>"Melaksanakan "&amp;Nominatif!$A$2&amp;" pada tanggal "&amp;D144&amp;" di "&amp;Nominatif!$A$3</f>
        <v>#VALUE!</v>
      </c>
      <c r="AA144" s="6" t="str">
        <f>TEXT(Nominatif!F149,"dd Mmmm yyyy")</f>
        <v>00 Januari 1900</v>
      </c>
      <c r="AB144" s="6" t="str">
        <f>TEXT(Nominatif!G149,"dd Mmmm yyyy")</f>
        <v>00 Januari 1900</v>
      </c>
      <c r="AC144" t="str">
        <f>MASTER!$B$4</f>
        <v>perjalanan dinas</v>
      </c>
      <c r="AD144" t="str">
        <f t="shared" si="12"/>
        <v>Angkutan Udara</v>
      </c>
      <c r="AE144" t="str">
        <f>_xlfn.IFNA(_xlfn.XLOOKUP(H144,Pegawai!B:B,Pegawai!E:E),"")</f>
        <v/>
      </c>
      <c r="AF144" t="str">
        <f>_xlfn.IFNA(_xlfn.XLOOKUP(H144,Pegawai!B:B,Pegawai!C:C),"")</f>
        <v/>
      </c>
      <c r="AG144" t="str">
        <f>_xlfn.IFNA(_xlfn.XLOOKUP(H144,Pegawai!B:B,Pegawai!D:D),"")</f>
        <v/>
      </c>
      <c r="AH144" t="str">
        <f>Nominatif!$A$2</f>
        <v>Kegiatan Uji Tampilan Laman UKBI</v>
      </c>
      <c r="AI144" t="str">
        <f t="shared" si="13"/>
        <v>00 Januari 1900--00 Januari 1900</v>
      </c>
      <c r="AJ144" t="str">
        <f>Nominatif!$A$3</f>
        <v>Swiss-Belinn Manyar Surabaya, Jalan Manyar Kertoarjo No. 100, Manyar Sabrangan, Mulyorejo, Kota Surabaya, Jawa Timur</v>
      </c>
    </row>
    <row r="145" spans="1:36" ht="15" customHeight="1">
      <c r="A145" t="str">
        <f>Nominatif!$Q$4</f>
        <v>2022.QDC.002/051.A/524111</v>
      </c>
      <c r="B145" s="5" t="str">
        <f>TEXT(Nominatif!Q150,"Rp#.##")</f>
        <v>Rp</v>
      </c>
      <c r="C145" s="24" t="e">
        <f>MASTER!$B$6&amp;" "&amp;D145&amp;" di "&amp;Nominatif!$A$3&amp;" "&amp;MASTER!$B$8</f>
        <v>#VALUE!</v>
      </c>
      <c r="D145" t="e">
        <f t="shared" si="11"/>
        <v>#VALUE!</v>
      </c>
      <c r="E145" t="str">
        <f>MASTER!$B$1</f>
        <v>0933/I3/BS.00.01/2024</v>
      </c>
      <c r="F145" t="str">
        <f>TEXT(MASTER!$B$2,"dd Mmmm yyyy")</f>
        <v>30 April 2024</v>
      </c>
      <c r="G145" t="e">
        <f t="shared" si="10"/>
        <v>#VALUE!</v>
      </c>
      <c r="H145">
        <f>Nominatif!B150</f>
        <v>0</v>
      </c>
      <c r="I145">
        <f>Nominatif!C150</f>
        <v>0</v>
      </c>
      <c r="J145" t="str">
        <f>IF(Nominatif!S150="","Pesawat","Kendaraan Umum")</f>
        <v>Pesawat</v>
      </c>
      <c r="K145">
        <f>Nominatif!D150</f>
        <v>0</v>
      </c>
      <c r="L145">
        <f>Nominatif!E150</f>
        <v>0</v>
      </c>
      <c r="M145" s="5" t="str">
        <f>TEXT(Nominatif!H150,"Rp#.##")</f>
        <v>Rp</v>
      </c>
      <c r="N145">
        <f>Nominatif!K150</f>
        <v>0</v>
      </c>
      <c r="O145" s="5" t="str">
        <f>TEXT(Nominatif!L150,"Rp#.##")</f>
        <v>Rp</v>
      </c>
      <c r="P145" s="5" t="str">
        <f>TEXT(Nominatif!M150,"Rp#.##")</f>
        <v>Rp</v>
      </c>
      <c r="Q145" s="5">
        <f>Nominatif!N150</f>
        <v>0</v>
      </c>
      <c r="R145" s="5" t="str">
        <f>TEXT(Nominatif!O150,"Rp#.##")</f>
        <v>Rp</v>
      </c>
      <c r="S145" s="5" t="str">
        <f>TEXT(Nominatif!P150,"Rp#.##")</f>
        <v>Rp</v>
      </c>
      <c r="T145" s="5" t="str">
        <f>TEXT(Nominatif!I150,"Rp#.##")</f>
        <v>Rp</v>
      </c>
      <c r="U145" t="str">
        <f>TEXT(Nominatif!J150,"Rp#.##")</f>
        <v>Rp</v>
      </c>
      <c r="V145" t="str">
        <f>MASTER!$B$3</f>
        <v>0926/I3/BS.00.01/2024</v>
      </c>
      <c r="W145" s="6" t="str">
        <f>TEXT(Nominatif!F150,"dd Mmmm yyyy")</f>
        <v>00 Januari 1900</v>
      </c>
      <c r="X145" t="str">
        <f>MASTER!$B$5</f>
        <v>Akik Takjudin</v>
      </c>
      <c r="Y145" t="str">
        <f>MASTER!$B$7</f>
        <v>197507122006041001</v>
      </c>
      <c r="Z145" t="e">
        <f>"Melaksanakan "&amp;Nominatif!$A$2&amp;" pada tanggal "&amp;D145&amp;" di "&amp;Nominatif!$A$3</f>
        <v>#VALUE!</v>
      </c>
      <c r="AA145" s="6" t="str">
        <f>TEXT(Nominatif!F150,"dd Mmmm yyyy")</f>
        <v>00 Januari 1900</v>
      </c>
      <c r="AB145" s="6" t="str">
        <f>TEXT(Nominatif!G150,"dd Mmmm yyyy")</f>
        <v>00 Januari 1900</v>
      </c>
      <c r="AC145" t="str">
        <f>MASTER!$B$4</f>
        <v>perjalanan dinas</v>
      </c>
      <c r="AD145" t="str">
        <f t="shared" si="12"/>
        <v>Angkutan Udara</v>
      </c>
      <c r="AE145" t="str">
        <f>_xlfn.IFNA(_xlfn.XLOOKUP(H145,Pegawai!B:B,Pegawai!E:E),"")</f>
        <v/>
      </c>
      <c r="AF145" t="str">
        <f>_xlfn.IFNA(_xlfn.XLOOKUP(H145,Pegawai!B:B,Pegawai!C:C),"")</f>
        <v/>
      </c>
      <c r="AG145" t="str">
        <f>_xlfn.IFNA(_xlfn.XLOOKUP(H145,Pegawai!B:B,Pegawai!D:D),"")</f>
        <v/>
      </c>
      <c r="AH145" t="str">
        <f>Nominatif!$A$2</f>
        <v>Kegiatan Uji Tampilan Laman UKBI</v>
      </c>
      <c r="AI145" t="str">
        <f t="shared" si="13"/>
        <v>00 Januari 1900--00 Januari 1900</v>
      </c>
      <c r="AJ145" t="str">
        <f>Nominatif!$A$3</f>
        <v>Swiss-Belinn Manyar Surabaya, Jalan Manyar Kertoarjo No. 100, Manyar Sabrangan, Mulyorejo, Kota Surabaya, Jawa Timur</v>
      </c>
    </row>
    <row r="146" spans="1:36" ht="15" customHeight="1">
      <c r="A146" t="str">
        <f>Nominatif!$Q$4</f>
        <v>2022.QDC.002/051.A/524111</v>
      </c>
      <c r="B146" s="5" t="str">
        <f>TEXT(Nominatif!Q151,"Rp#.##")</f>
        <v>Rp</v>
      </c>
      <c r="C146" s="24" t="e">
        <f>MASTER!$B$6&amp;" "&amp;D146&amp;" di "&amp;Nominatif!$A$3&amp;" "&amp;MASTER!$B$8</f>
        <v>#VALUE!</v>
      </c>
      <c r="D146" t="e">
        <f t="shared" si="11"/>
        <v>#VALUE!</v>
      </c>
      <c r="E146" t="str">
        <f>MASTER!$B$1</f>
        <v>0933/I3/BS.00.01/2024</v>
      </c>
      <c r="F146" t="str">
        <f>TEXT(MASTER!$B$2,"dd Mmmm yyyy")</f>
        <v>30 April 2024</v>
      </c>
      <c r="G146" t="e">
        <f t="shared" si="10"/>
        <v>#VALUE!</v>
      </c>
      <c r="H146">
        <f>Nominatif!B151</f>
        <v>0</v>
      </c>
      <c r="I146">
        <f>Nominatif!C151</f>
        <v>0</v>
      </c>
      <c r="J146" t="str">
        <f>IF(Nominatif!S151="","Pesawat","Kendaraan Umum")</f>
        <v>Pesawat</v>
      </c>
      <c r="K146">
        <f>Nominatif!D151</f>
        <v>0</v>
      </c>
      <c r="L146">
        <f>Nominatif!E151</f>
        <v>0</v>
      </c>
      <c r="M146" s="5" t="str">
        <f>TEXT(Nominatif!H151,"Rp#.##")</f>
        <v>Rp</v>
      </c>
      <c r="N146">
        <f>Nominatif!K151</f>
        <v>0</v>
      </c>
      <c r="O146" s="5" t="str">
        <f>TEXT(Nominatif!L151,"Rp#.##")</f>
        <v>Rp</v>
      </c>
      <c r="P146" s="5" t="str">
        <f>TEXT(Nominatif!M151,"Rp#.##")</f>
        <v>Rp</v>
      </c>
      <c r="Q146" s="5">
        <f>Nominatif!N151</f>
        <v>0</v>
      </c>
      <c r="R146" s="5" t="str">
        <f>TEXT(Nominatif!O151,"Rp#.##")</f>
        <v>Rp</v>
      </c>
      <c r="S146" s="5" t="str">
        <f>TEXT(Nominatif!P151,"Rp#.##")</f>
        <v>Rp</v>
      </c>
      <c r="T146" s="5" t="str">
        <f>TEXT(Nominatif!I151,"Rp#.##")</f>
        <v>Rp</v>
      </c>
      <c r="U146" t="str">
        <f>TEXT(Nominatif!J151,"Rp#.##")</f>
        <v>Rp</v>
      </c>
      <c r="V146" t="str">
        <f>MASTER!$B$3</f>
        <v>0926/I3/BS.00.01/2024</v>
      </c>
      <c r="W146" s="6" t="str">
        <f>TEXT(Nominatif!F151,"dd Mmmm yyyy")</f>
        <v>00 Januari 1900</v>
      </c>
      <c r="X146" t="str">
        <f>MASTER!$B$5</f>
        <v>Akik Takjudin</v>
      </c>
      <c r="Y146" t="str">
        <f>MASTER!$B$7</f>
        <v>197507122006041001</v>
      </c>
      <c r="Z146" t="e">
        <f>"Melaksanakan "&amp;Nominatif!$A$2&amp;" pada tanggal "&amp;D146&amp;" di "&amp;Nominatif!$A$3</f>
        <v>#VALUE!</v>
      </c>
      <c r="AA146" s="6" t="str">
        <f>TEXT(Nominatif!F151,"dd Mmmm yyyy")</f>
        <v>00 Januari 1900</v>
      </c>
      <c r="AB146" s="6" t="str">
        <f>TEXT(Nominatif!G151,"dd Mmmm yyyy")</f>
        <v>00 Januari 1900</v>
      </c>
      <c r="AC146" t="str">
        <f>MASTER!$B$4</f>
        <v>perjalanan dinas</v>
      </c>
      <c r="AD146" t="str">
        <f t="shared" si="12"/>
        <v>Angkutan Udara</v>
      </c>
      <c r="AE146" t="str">
        <f>_xlfn.IFNA(_xlfn.XLOOKUP(H146,Pegawai!B:B,Pegawai!E:E),"")</f>
        <v/>
      </c>
      <c r="AF146" t="str">
        <f>_xlfn.IFNA(_xlfn.XLOOKUP(H146,Pegawai!B:B,Pegawai!C:C),"")</f>
        <v/>
      </c>
      <c r="AG146" t="str">
        <f>_xlfn.IFNA(_xlfn.XLOOKUP(H146,Pegawai!B:B,Pegawai!D:D),"")</f>
        <v/>
      </c>
      <c r="AH146" t="str">
        <f>Nominatif!$A$2</f>
        <v>Kegiatan Uji Tampilan Laman UKBI</v>
      </c>
      <c r="AI146" t="str">
        <f t="shared" si="13"/>
        <v>00 Januari 1900--00 Januari 1900</v>
      </c>
      <c r="AJ146" t="str">
        <f>Nominatif!$A$3</f>
        <v>Swiss-Belinn Manyar Surabaya, Jalan Manyar Kertoarjo No. 100, Manyar Sabrangan, Mulyorejo, Kota Surabaya, Jawa Timur</v>
      </c>
    </row>
    <row r="147" spans="1:36" ht="15" customHeight="1">
      <c r="A147" t="str">
        <f>Nominatif!$Q$4</f>
        <v>2022.QDC.002/051.A/524111</v>
      </c>
      <c r="B147" s="5" t="str">
        <f>TEXT(Nominatif!Q152,"Rp#.##")</f>
        <v>Rp</v>
      </c>
      <c r="C147" s="24" t="e">
        <f>MASTER!$B$6&amp;" "&amp;D147&amp;" di "&amp;Nominatif!$A$3&amp;" "&amp;MASTER!$B$8</f>
        <v>#VALUE!</v>
      </c>
      <c r="D147" t="e">
        <f t="shared" si="11"/>
        <v>#VALUE!</v>
      </c>
      <c r="E147" t="str">
        <f>MASTER!$B$1</f>
        <v>0933/I3/BS.00.01/2024</v>
      </c>
      <c r="F147" t="str">
        <f>TEXT(MASTER!$B$2,"dd Mmmm yyyy")</f>
        <v>30 April 2024</v>
      </c>
      <c r="G147" t="e">
        <f t="shared" si="10"/>
        <v>#VALUE!</v>
      </c>
      <c r="H147">
        <f>Nominatif!B152</f>
        <v>0</v>
      </c>
      <c r="I147">
        <f>Nominatif!C152</f>
        <v>0</v>
      </c>
      <c r="J147" t="str">
        <f>IF(Nominatif!S152="","Pesawat","Kendaraan Umum")</f>
        <v>Pesawat</v>
      </c>
      <c r="K147">
        <f>Nominatif!D152</f>
        <v>0</v>
      </c>
      <c r="L147">
        <f>Nominatif!E152</f>
        <v>0</v>
      </c>
      <c r="M147" s="5" t="str">
        <f>TEXT(Nominatif!H152,"Rp#.##")</f>
        <v>Rp</v>
      </c>
      <c r="N147">
        <f>Nominatif!K152</f>
        <v>0</v>
      </c>
      <c r="O147" s="5" t="str">
        <f>TEXT(Nominatif!L152,"Rp#.##")</f>
        <v>Rp</v>
      </c>
      <c r="P147" s="5" t="str">
        <f>TEXT(Nominatif!M152,"Rp#.##")</f>
        <v>Rp</v>
      </c>
      <c r="Q147" s="5">
        <f>Nominatif!N152</f>
        <v>0</v>
      </c>
      <c r="R147" s="5" t="str">
        <f>TEXT(Nominatif!O152,"Rp#.##")</f>
        <v>Rp</v>
      </c>
      <c r="S147" s="5" t="str">
        <f>TEXT(Nominatif!P152,"Rp#.##")</f>
        <v>Rp</v>
      </c>
      <c r="T147" s="5" t="str">
        <f>TEXT(Nominatif!I152,"Rp#.##")</f>
        <v>Rp</v>
      </c>
      <c r="U147" t="str">
        <f>TEXT(Nominatif!J152,"Rp#.##")</f>
        <v>Rp</v>
      </c>
      <c r="V147" t="str">
        <f>MASTER!$B$3</f>
        <v>0926/I3/BS.00.01/2024</v>
      </c>
      <c r="W147" s="6" t="str">
        <f>TEXT(Nominatif!F152,"dd Mmmm yyyy")</f>
        <v>00 Januari 1900</v>
      </c>
      <c r="X147" t="str">
        <f>MASTER!$B$5</f>
        <v>Akik Takjudin</v>
      </c>
      <c r="Y147" t="str">
        <f>MASTER!$B$7</f>
        <v>197507122006041001</v>
      </c>
      <c r="Z147" t="e">
        <f>"Melaksanakan "&amp;Nominatif!$A$2&amp;" pada tanggal "&amp;D147&amp;" di "&amp;Nominatif!$A$3</f>
        <v>#VALUE!</v>
      </c>
      <c r="AA147" s="6" t="str">
        <f>TEXT(Nominatif!F152,"dd Mmmm yyyy")</f>
        <v>00 Januari 1900</v>
      </c>
      <c r="AB147" s="6" t="str">
        <f>TEXT(Nominatif!G152,"dd Mmmm yyyy")</f>
        <v>00 Januari 1900</v>
      </c>
      <c r="AC147" t="str">
        <f>MASTER!$B$4</f>
        <v>perjalanan dinas</v>
      </c>
      <c r="AD147" t="str">
        <f t="shared" si="12"/>
        <v>Angkutan Udara</v>
      </c>
      <c r="AE147" t="str">
        <f>_xlfn.IFNA(_xlfn.XLOOKUP(H147,Pegawai!B:B,Pegawai!E:E),"")</f>
        <v/>
      </c>
      <c r="AF147" t="str">
        <f>_xlfn.IFNA(_xlfn.XLOOKUP(H147,Pegawai!B:B,Pegawai!C:C),"")</f>
        <v/>
      </c>
      <c r="AG147" t="str">
        <f>_xlfn.IFNA(_xlfn.XLOOKUP(H147,Pegawai!B:B,Pegawai!D:D),"")</f>
        <v/>
      </c>
      <c r="AH147" t="str">
        <f>Nominatif!$A$2</f>
        <v>Kegiatan Uji Tampilan Laman UKBI</v>
      </c>
      <c r="AI147" t="str">
        <f t="shared" si="13"/>
        <v>00 Januari 1900--00 Januari 1900</v>
      </c>
      <c r="AJ147" t="str">
        <f>Nominatif!$A$3</f>
        <v>Swiss-Belinn Manyar Surabaya, Jalan Manyar Kertoarjo No. 100, Manyar Sabrangan, Mulyorejo, Kota Surabaya, Jawa Timur</v>
      </c>
    </row>
    <row r="148" spans="1:36" ht="15" customHeight="1">
      <c r="A148" t="str">
        <f>Nominatif!$Q$4</f>
        <v>2022.QDC.002/051.A/524111</v>
      </c>
      <c r="B148" s="5" t="str">
        <f>TEXT(Nominatif!Q153,"Rp#.##")</f>
        <v>Rp</v>
      </c>
      <c r="C148" s="24" t="e">
        <f>MASTER!$B$6&amp;" "&amp;D148&amp;" di "&amp;Nominatif!$A$3&amp;" "&amp;MASTER!$B$8</f>
        <v>#VALUE!</v>
      </c>
      <c r="D148" t="e">
        <f t="shared" si="11"/>
        <v>#VALUE!</v>
      </c>
      <c r="E148" t="str">
        <f>MASTER!$B$1</f>
        <v>0933/I3/BS.00.01/2024</v>
      </c>
      <c r="F148" t="str">
        <f>TEXT(MASTER!$B$2,"dd Mmmm yyyy")</f>
        <v>30 April 2024</v>
      </c>
      <c r="G148" t="e">
        <f t="shared" si="10"/>
        <v>#VALUE!</v>
      </c>
      <c r="H148">
        <f>Nominatif!B153</f>
        <v>0</v>
      </c>
      <c r="I148">
        <f>Nominatif!C153</f>
        <v>0</v>
      </c>
      <c r="J148" t="str">
        <f>IF(Nominatif!S153="","Pesawat","Kendaraan Umum")</f>
        <v>Pesawat</v>
      </c>
      <c r="K148">
        <f>Nominatif!D153</f>
        <v>0</v>
      </c>
      <c r="L148">
        <f>Nominatif!E153</f>
        <v>0</v>
      </c>
      <c r="M148" s="5" t="str">
        <f>TEXT(Nominatif!H153,"Rp#.##")</f>
        <v>Rp</v>
      </c>
      <c r="N148">
        <f>Nominatif!K153</f>
        <v>0</v>
      </c>
      <c r="O148" s="5" t="str">
        <f>TEXT(Nominatif!L153,"Rp#.##")</f>
        <v>Rp</v>
      </c>
      <c r="P148" s="5" t="str">
        <f>TEXT(Nominatif!M153,"Rp#.##")</f>
        <v>Rp</v>
      </c>
      <c r="Q148" s="5">
        <f>Nominatif!N153</f>
        <v>0</v>
      </c>
      <c r="R148" s="5" t="str">
        <f>TEXT(Nominatif!O153,"Rp#.##")</f>
        <v>Rp</v>
      </c>
      <c r="S148" s="5" t="str">
        <f>TEXT(Nominatif!P153,"Rp#.##")</f>
        <v>Rp</v>
      </c>
      <c r="T148" s="5" t="str">
        <f>TEXT(Nominatif!I153,"Rp#.##")</f>
        <v>Rp</v>
      </c>
      <c r="U148" t="str">
        <f>TEXT(Nominatif!J153,"Rp#.##")</f>
        <v>Rp</v>
      </c>
      <c r="V148" t="str">
        <f>MASTER!$B$3</f>
        <v>0926/I3/BS.00.01/2024</v>
      </c>
      <c r="W148" s="6" t="str">
        <f>TEXT(Nominatif!F153,"dd Mmmm yyyy")</f>
        <v>00 Januari 1900</v>
      </c>
      <c r="X148" t="str">
        <f>MASTER!$B$5</f>
        <v>Akik Takjudin</v>
      </c>
      <c r="Y148" t="str">
        <f>MASTER!$B$7</f>
        <v>197507122006041001</v>
      </c>
      <c r="Z148" t="e">
        <f>"Melaksanakan "&amp;Nominatif!$A$2&amp;" pada tanggal "&amp;D148&amp;" di "&amp;Nominatif!$A$3</f>
        <v>#VALUE!</v>
      </c>
      <c r="AA148" s="6" t="str">
        <f>TEXT(Nominatif!F153,"dd Mmmm yyyy")</f>
        <v>00 Januari 1900</v>
      </c>
      <c r="AB148" s="6" t="str">
        <f>TEXT(Nominatif!G153,"dd Mmmm yyyy")</f>
        <v>00 Januari 1900</v>
      </c>
      <c r="AC148" t="str">
        <f>MASTER!$B$4</f>
        <v>perjalanan dinas</v>
      </c>
      <c r="AD148" t="str">
        <f t="shared" si="12"/>
        <v>Angkutan Udara</v>
      </c>
      <c r="AE148" t="str">
        <f>_xlfn.IFNA(_xlfn.XLOOKUP(H148,Pegawai!B:B,Pegawai!E:E),"")</f>
        <v/>
      </c>
      <c r="AF148" t="str">
        <f>_xlfn.IFNA(_xlfn.XLOOKUP(H148,Pegawai!B:B,Pegawai!C:C),"")</f>
        <v/>
      </c>
      <c r="AG148" t="str">
        <f>_xlfn.IFNA(_xlfn.XLOOKUP(H148,Pegawai!B:B,Pegawai!D:D),"")</f>
        <v/>
      </c>
      <c r="AH148" t="str">
        <f>Nominatif!$A$2</f>
        <v>Kegiatan Uji Tampilan Laman UKBI</v>
      </c>
      <c r="AI148" t="str">
        <f t="shared" si="13"/>
        <v>00 Januari 1900--00 Januari 1900</v>
      </c>
      <c r="AJ148" t="str">
        <f>Nominatif!$A$3</f>
        <v>Swiss-Belinn Manyar Surabaya, Jalan Manyar Kertoarjo No. 100, Manyar Sabrangan, Mulyorejo, Kota Surabaya, Jawa Timur</v>
      </c>
    </row>
    <row r="149" spans="1:36" ht="15" customHeight="1">
      <c r="A149" t="str">
        <f>Nominatif!$Q$4</f>
        <v>2022.QDC.002/051.A/524111</v>
      </c>
      <c r="B149" s="5" t="str">
        <f>TEXT(Nominatif!Q154,"Rp#.##")</f>
        <v>Rp</v>
      </c>
      <c r="C149" s="24" t="e">
        <f>MASTER!$B$6&amp;" "&amp;D149&amp;" di "&amp;Nominatif!$A$3&amp;" "&amp;MASTER!$B$8</f>
        <v>#VALUE!</v>
      </c>
      <c r="D149" t="e">
        <f t="shared" si="11"/>
        <v>#VALUE!</v>
      </c>
      <c r="E149" t="str">
        <f>MASTER!$B$1</f>
        <v>0933/I3/BS.00.01/2024</v>
      </c>
      <c r="F149" t="str">
        <f>TEXT(MASTER!$B$2,"dd Mmmm yyyy")</f>
        <v>30 April 2024</v>
      </c>
      <c r="G149" t="e">
        <f t="shared" si="10"/>
        <v>#VALUE!</v>
      </c>
      <c r="H149">
        <f>Nominatif!B154</f>
        <v>0</v>
      </c>
      <c r="I149">
        <f>Nominatif!C154</f>
        <v>0</v>
      </c>
      <c r="J149" t="str">
        <f>IF(Nominatif!S154="","Pesawat","Kendaraan Umum")</f>
        <v>Pesawat</v>
      </c>
      <c r="K149">
        <f>Nominatif!D154</f>
        <v>0</v>
      </c>
      <c r="L149">
        <f>Nominatif!E154</f>
        <v>0</v>
      </c>
      <c r="M149" s="5" t="str">
        <f>TEXT(Nominatif!H154,"Rp#.##")</f>
        <v>Rp</v>
      </c>
      <c r="N149">
        <f>Nominatif!K154</f>
        <v>0</v>
      </c>
      <c r="O149" s="5" t="str">
        <f>TEXT(Nominatif!L154,"Rp#.##")</f>
        <v>Rp</v>
      </c>
      <c r="P149" s="5" t="str">
        <f>TEXT(Nominatif!M154,"Rp#.##")</f>
        <v>Rp</v>
      </c>
      <c r="Q149" s="5">
        <f>Nominatif!N154</f>
        <v>0</v>
      </c>
      <c r="R149" s="5" t="str">
        <f>TEXT(Nominatif!O154,"Rp#.##")</f>
        <v>Rp</v>
      </c>
      <c r="S149" s="5" t="str">
        <f>TEXT(Nominatif!P154,"Rp#.##")</f>
        <v>Rp</v>
      </c>
      <c r="T149" s="5" t="str">
        <f>TEXT(Nominatif!I154,"Rp#.##")</f>
        <v>Rp</v>
      </c>
      <c r="U149" t="str">
        <f>TEXT(Nominatif!J154,"Rp#.##")</f>
        <v>Rp</v>
      </c>
      <c r="V149" t="str">
        <f>MASTER!$B$3</f>
        <v>0926/I3/BS.00.01/2024</v>
      </c>
      <c r="W149" s="6" t="str">
        <f>TEXT(Nominatif!F154,"dd Mmmm yyyy")</f>
        <v>00 Januari 1900</v>
      </c>
      <c r="X149" t="str">
        <f>MASTER!$B$5</f>
        <v>Akik Takjudin</v>
      </c>
      <c r="Y149" t="str">
        <f>MASTER!$B$7</f>
        <v>197507122006041001</v>
      </c>
      <c r="Z149" t="e">
        <f>"Melaksanakan "&amp;Nominatif!$A$2&amp;" pada tanggal "&amp;D149&amp;" di "&amp;Nominatif!$A$3</f>
        <v>#VALUE!</v>
      </c>
      <c r="AA149" s="6" t="str">
        <f>TEXT(Nominatif!F154,"dd Mmmm yyyy")</f>
        <v>00 Januari 1900</v>
      </c>
      <c r="AB149" s="6" t="str">
        <f>TEXT(Nominatif!G154,"dd Mmmm yyyy")</f>
        <v>00 Januari 1900</v>
      </c>
      <c r="AC149" t="str">
        <f>MASTER!$B$4</f>
        <v>perjalanan dinas</v>
      </c>
      <c r="AD149" t="str">
        <f t="shared" si="12"/>
        <v>Angkutan Udara</v>
      </c>
      <c r="AE149" t="str">
        <f>_xlfn.IFNA(_xlfn.XLOOKUP(H149,Pegawai!B:B,Pegawai!E:E),"")</f>
        <v/>
      </c>
      <c r="AF149" t="str">
        <f>_xlfn.IFNA(_xlfn.XLOOKUP(H149,Pegawai!B:B,Pegawai!C:C),"")</f>
        <v/>
      </c>
      <c r="AG149" t="str">
        <f>_xlfn.IFNA(_xlfn.XLOOKUP(H149,Pegawai!B:B,Pegawai!D:D),"")</f>
        <v/>
      </c>
      <c r="AH149" t="str">
        <f>Nominatif!$A$2</f>
        <v>Kegiatan Uji Tampilan Laman UKBI</v>
      </c>
      <c r="AI149" t="str">
        <f t="shared" si="13"/>
        <v>00 Januari 1900--00 Januari 1900</v>
      </c>
      <c r="AJ149" t="str">
        <f>Nominatif!$A$3</f>
        <v>Swiss-Belinn Manyar Surabaya, Jalan Manyar Kertoarjo No. 100, Manyar Sabrangan, Mulyorejo, Kota Surabaya, Jawa Timur</v>
      </c>
    </row>
    <row r="150" spans="1:36" ht="15" customHeight="1">
      <c r="A150" t="str">
        <f>Nominatif!$Q$4</f>
        <v>2022.QDC.002/051.A/524111</v>
      </c>
      <c r="B150" s="5" t="str">
        <f>TEXT(Nominatif!Q155,"Rp#.##")</f>
        <v>Rp</v>
      </c>
      <c r="C150" s="24" t="e">
        <f>MASTER!$B$6&amp;" "&amp;D150&amp;" di "&amp;Nominatif!$A$3&amp;" "&amp;MASTER!$B$8</f>
        <v>#VALUE!</v>
      </c>
      <c r="D150" t="e">
        <f t="shared" si="11"/>
        <v>#VALUE!</v>
      </c>
      <c r="E150" t="str">
        <f>MASTER!$B$1</f>
        <v>0933/I3/BS.00.01/2024</v>
      </c>
      <c r="F150" t="str">
        <f>TEXT(MASTER!$B$2,"dd Mmmm yyyy")</f>
        <v>30 April 2024</v>
      </c>
      <c r="G150" t="e">
        <f t="shared" si="10"/>
        <v>#VALUE!</v>
      </c>
      <c r="H150">
        <f>Nominatif!B155</f>
        <v>0</v>
      </c>
      <c r="I150">
        <f>Nominatif!C155</f>
        <v>0</v>
      </c>
      <c r="J150" t="str">
        <f>IF(Nominatif!S155="","Pesawat","Kendaraan Umum")</f>
        <v>Pesawat</v>
      </c>
      <c r="K150">
        <f>Nominatif!D155</f>
        <v>0</v>
      </c>
      <c r="L150">
        <f>Nominatif!E155</f>
        <v>0</v>
      </c>
      <c r="M150" s="5" t="str">
        <f>TEXT(Nominatif!H155,"Rp#.##")</f>
        <v>Rp</v>
      </c>
      <c r="N150">
        <f>Nominatif!K155</f>
        <v>0</v>
      </c>
      <c r="O150" s="5" t="str">
        <f>TEXT(Nominatif!L155,"Rp#.##")</f>
        <v>Rp</v>
      </c>
      <c r="P150" s="5" t="str">
        <f>TEXT(Nominatif!M155,"Rp#.##")</f>
        <v>Rp</v>
      </c>
      <c r="Q150" s="5">
        <f>Nominatif!N155</f>
        <v>0</v>
      </c>
      <c r="R150" s="5" t="str">
        <f>TEXT(Nominatif!O155,"Rp#.##")</f>
        <v>Rp</v>
      </c>
      <c r="S150" s="5" t="str">
        <f>TEXT(Nominatif!P155,"Rp#.##")</f>
        <v>Rp</v>
      </c>
      <c r="T150" s="5" t="str">
        <f>TEXT(Nominatif!I155,"Rp#.##")</f>
        <v>Rp</v>
      </c>
      <c r="U150" t="str">
        <f>TEXT(Nominatif!J155,"Rp#.##")</f>
        <v>Rp</v>
      </c>
      <c r="V150" t="str">
        <f>MASTER!$B$3</f>
        <v>0926/I3/BS.00.01/2024</v>
      </c>
      <c r="W150" s="6" t="str">
        <f>TEXT(Nominatif!F155,"dd Mmmm yyyy")</f>
        <v>00 Januari 1900</v>
      </c>
      <c r="X150" t="str">
        <f>MASTER!$B$5</f>
        <v>Akik Takjudin</v>
      </c>
      <c r="Y150" t="str">
        <f>MASTER!$B$7</f>
        <v>197507122006041001</v>
      </c>
      <c r="Z150" t="e">
        <f>"Melaksanakan "&amp;Nominatif!$A$2&amp;" pada tanggal "&amp;D150&amp;" di "&amp;Nominatif!$A$3</f>
        <v>#VALUE!</v>
      </c>
      <c r="AA150" s="6" t="str">
        <f>TEXT(Nominatif!F155,"dd Mmmm yyyy")</f>
        <v>00 Januari 1900</v>
      </c>
      <c r="AB150" s="6" t="str">
        <f>TEXT(Nominatif!G155,"dd Mmmm yyyy")</f>
        <v>00 Januari 1900</v>
      </c>
      <c r="AC150" t="str">
        <f>MASTER!$B$4</f>
        <v>perjalanan dinas</v>
      </c>
      <c r="AD150" t="str">
        <f t="shared" si="12"/>
        <v>Angkutan Udara</v>
      </c>
      <c r="AE150" t="str">
        <f>_xlfn.IFNA(_xlfn.XLOOKUP(H150,Pegawai!B:B,Pegawai!E:E),"")</f>
        <v/>
      </c>
      <c r="AF150" t="str">
        <f>_xlfn.IFNA(_xlfn.XLOOKUP(H150,Pegawai!B:B,Pegawai!C:C),"")</f>
        <v/>
      </c>
      <c r="AG150" t="str">
        <f>_xlfn.IFNA(_xlfn.XLOOKUP(H150,Pegawai!B:B,Pegawai!D:D),"")</f>
        <v/>
      </c>
      <c r="AH150" t="str">
        <f>Nominatif!$A$2</f>
        <v>Kegiatan Uji Tampilan Laman UKBI</v>
      </c>
      <c r="AI150" t="str">
        <f t="shared" si="13"/>
        <v>00 Januari 1900--00 Januari 1900</v>
      </c>
      <c r="AJ150" t="str">
        <f>Nominatif!$A$3</f>
        <v>Swiss-Belinn Manyar Surabaya, Jalan Manyar Kertoarjo No. 100, Manyar Sabrangan, Mulyorejo, Kota Surabaya, Jawa Timur</v>
      </c>
    </row>
    <row r="151" spans="1:36" ht="15" customHeight="1">
      <c r="A151" t="str">
        <f>Nominatif!$Q$4</f>
        <v>2022.QDC.002/051.A/524111</v>
      </c>
      <c r="B151" s="5" t="str">
        <f>TEXT(Nominatif!Q156,"Rp#.##")</f>
        <v>Rp</v>
      </c>
      <c r="C151" s="24" t="e">
        <f>MASTER!$B$6&amp;" "&amp;D151&amp;" di "&amp;Nominatif!$A$3&amp;" "&amp;MASTER!$B$8</f>
        <v>#VALUE!</v>
      </c>
      <c r="D151" t="e">
        <f t="shared" si="11"/>
        <v>#VALUE!</v>
      </c>
      <c r="E151" t="str">
        <f>MASTER!$B$1</f>
        <v>0933/I3/BS.00.01/2024</v>
      </c>
      <c r="F151" t="str">
        <f>TEXT(MASTER!$B$2,"dd Mmmm yyyy")</f>
        <v>30 April 2024</v>
      </c>
      <c r="G151" t="e">
        <f t="shared" si="10"/>
        <v>#VALUE!</v>
      </c>
      <c r="H151">
        <f>Nominatif!B156</f>
        <v>0</v>
      </c>
      <c r="I151">
        <f>Nominatif!C156</f>
        <v>0</v>
      </c>
      <c r="J151" t="str">
        <f>IF(Nominatif!S156="","Pesawat","Kendaraan Umum")</f>
        <v>Pesawat</v>
      </c>
      <c r="K151">
        <f>Nominatif!D156</f>
        <v>0</v>
      </c>
      <c r="L151">
        <f>Nominatif!E156</f>
        <v>0</v>
      </c>
      <c r="M151" s="5" t="str">
        <f>TEXT(Nominatif!H156,"Rp#.##")</f>
        <v>Rp</v>
      </c>
      <c r="N151">
        <f>Nominatif!K156</f>
        <v>0</v>
      </c>
      <c r="O151" s="5" t="str">
        <f>TEXT(Nominatif!L156,"Rp#.##")</f>
        <v>Rp</v>
      </c>
      <c r="P151" s="5" t="str">
        <f>TEXT(Nominatif!M156,"Rp#.##")</f>
        <v>Rp</v>
      </c>
      <c r="Q151" s="5">
        <f>Nominatif!N156</f>
        <v>0</v>
      </c>
      <c r="R151" s="5" t="str">
        <f>TEXT(Nominatif!O156,"Rp#.##")</f>
        <v>Rp</v>
      </c>
      <c r="S151" s="5" t="str">
        <f>TEXT(Nominatif!P156,"Rp#.##")</f>
        <v>Rp</v>
      </c>
      <c r="T151" s="5" t="str">
        <f>TEXT(Nominatif!I156,"Rp#.##")</f>
        <v>Rp</v>
      </c>
      <c r="U151" t="str">
        <f>TEXT(Nominatif!J156,"Rp#.##")</f>
        <v>Rp</v>
      </c>
      <c r="V151" t="str">
        <f>MASTER!$B$3</f>
        <v>0926/I3/BS.00.01/2024</v>
      </c>
      <c r="W151" s="6" t="str">
        <f>TEXT(Nominatif!F156,"dd Mmmm yyyy")</f>
        <v>00 Januari 1900</v>
      </c>
      <c r="X151" t="str">
        <f>MASTER!$B$5</f>
        <v>Akik Takjudin</v>
      </c>
      <c r="Y151" t="str">
        <f>MASTER!$B$7</f>
        <v>197507122006041001</v>
      </c>
      <c r="Z151" t="e">
        <f>"Melaksanakan "&amp;Nominatif!$A$2&amp;" pada tanggal "&amp;D151&amp;" di "&amp;Nominatif!$A$3</f>
        <v>#VALUE!</v>
      </c>
      <c r="AA151" s="6" t="str">
        <f>TEXT(Nominatif!F156,"dd Mmmm yyyy")</f>
        <v>00 Januari 1900</v>
      </c>
      <c r="AB151" s="6" t="str">
        <f>TEXT(Nominatif!G156,"dd Mmmm yyyy")</f>
        <v>00 Januari 1900</v>
      </c>
      <c r="AC151" t="str">
        <f>MASTER!$B$4</f>
        <v>perjalanan dinas</v>
      </c>
      <c r="AD151" t="str">
        <f t="shared" si="12"/>
        <v>Angkutan Udara</v>
      </c>
      <c r="AE151" t="str">
        <f>_xlfn.IFNA(_xlfn.XLOOKUP(H151,Pegawai!B:B,Pegawai!E:E),"")</f>
        <v/>
      </c>
      <c r="AF151" t="str">
        <f>_xlfn.IFNA(_xlfn.XLOOKUP(H151,Pegawai!B:B,Pegawai!C:C),"")</f>
        <v/>
      </c>
      <c r="AG151" t="str">
        <f>_xlfn.IFNA(_xlfn.XLOOKUP(H151,Pegawai!B:B,Pegawai!D:D),"")</f>
        <v/>
      </c>
      <c r="AH151" t="str">
        <f>Nominatif!$A$2</f>
        <v>Kegiatan Uji Tampilan Laman UKBI</v>
      </c>
      <c r="AI151" t="str">
        <f t="shared" si="13"/>
        <v>00 Januari 1900--00 Januari 1900</v>
      </c>
      <c r="AJ151" t="str">
        <f>Nominatif!$A$3</f>
        <v>Swiss-Belinn Manyar Surabaya, Jalan Manyar Kertoarjo No. 100, Manyar Sabrangan, Mulyorejo, Kota Surabaya, Jawa Timur</v>
      </c>
    </row>
    <row r="152" spans="1:36" ht="15" customHeight="1">
      <c r="A152" t="str">
        <f>Nominatif!$Q$4</f>
        <v>2022.QDC.002/051.A/524111</v>
      </c>
      <c r="B152" s="5" t="str">
        <f>TEXT(Nominatif!Q157,"Rp#.##")</f>
        <v>Rp</v>
      </c>
      <c r="C152" s="24" t="e">
        <f>MASTER!$B$6&amp;" "&amp;D152&amp;" di "&amp;Nominatif!$A$3&amp;" "&amp;MASTER!$B$8</f>
        <v>#VALUE!</v>
      </c>
      <c r="D152" t="e">
        <f t="shared" si="11"/>
        <v>#VALUE!</v>
      </c>
      <c r="E152" t="str">
        <f>MASTER!$B$1</f>
        <v>0933/I3/BS.00.01/2024</v>
      </c>
      <c r="F152" t="str">
        <f>TEXT(MASTER!$B$2,"dd Mmmm yyyy")</f>
        <v>30 April 2024</v>
      </c>
      <c r="G152" t="e">
        <f t="shared" si="10"/>
        <v>#VALUE!</v>
      </c>
      <c r="H152">
        <f>Nominatif!B157</f>
        <v>0</v>
      </c>
      <c r="I152">
        <f>Nominatif!C157</f>
        <v>0</v>
      </c>
      <c r="J152" t="str">
        <f>IF(Nominatif!S157="","Pesawat","Kendaraan Umum")</f>
        <v>Pesawat</v>
      </c>
      <c r="K152">
        <f>Nominatif!D157</f>
        <v>0</v>
      </c>
      <c r="L152">
        <f>Nominatif!E157</f>
        <v>0</v>
      </c>
      <c r="M152" s="5" t="str">
        <f>TEXT(Nominatif!H157,"Rp#.##")</f>
        <v>Rp</v>
      </c>
      <c r="N152">
        <f>Nominatif!K157</f>
        <v>0</v>
      </c>
      <c r="O152" s="5" t="str">
        <f>TEXT(Nominatif!L157,"Rp#.##")</f>
        <v>Rp</v>
      </c>
      <c r="P152" s="5" t="str">
        <f>TEXT(Nominatif!M157,"Rp#.##")</f>
        <v>Rp</v>
      </c>
      <c r="Q152" s="5">
        <f>Nominatif!N157</f>
        <v>0</v>
      </c>
      <c r="R152" s="5" t="str">
        <f>TEXT(Nominatif!O157,"Rp#.##")</f>
        <v>Rp</v>
      </c>
      <c r="S152" s="5" t="str">
        <f>TEXT(Nominatif!P157,"Rp#.##")</f>
        <v>Rp</v>
      </c>
      <c r="T152" s="5" t="str">
        <f>TEXT(Nominatif!I157,"Rp#.##")</f>
        <v>Rp</v>
      </c>
      <c r="U152" t="str">
        <f>TEXT(Nominatif!J157,"Rp#.##")</f>
        <v>Rp</v>
      </c>
      <c r="V152" t="str">
        <f>MASTER!$B$3</f>
        <v>0926/I3/BS.00.01/2024</v>
      </c>
      <c r="W152" s="6" t="str">
        <f>TEXT(Nominatif!F157,"dd Mmmm yyyy")</f>
        <v>00 Januari 1900</v>
      </c>
      <c r="X152" t="str">
        <f>MASTER!$B$5</f>
        <v>Akik Takjudin</v>
      </c>
      <c r="Y152" t="str">
        <f>MASTER!$B$7</f>
        <v>197507122006041001</v>
      </c>
      <c r="Z152" t="e">
        <f>"Melaksanakan "&amp;Nominatif!$A$2&amp;" pada tanggal "&amp;D152&amp;" di "&amp;Nominatif!$A$3</f>
        <v>#VALUE!</v>
      </c>
      <c r="AA152" s="6" t="str">
        <f>TEXT(Nominatif!F157,"dd Mmmm yyyy")</f>
        <v>00 Januari 1900</v>
      </c>
      <c r="AB152" s="6" t="str">
        <f>TEXT(Nominatif!G157,"dd Mmmm yyyy")</f>
        <v>00 Januari 1900</v>
      </c>
      <c r="AC152" t="str">
        <f>MASTER!$B$4</f>
        <v>perjalanan dinas</v>
      </c>
      <c r="AD152" t="str">
        <f t="shared" si="12"/>
        <v>Angkutan Udara</v>
      </c>
      <c r="AE152" t="str">
        <f>_xlfn.IFNA(_xlfn.XLOOKUP(H152,Pegawai!B:B,Pegawai!E:E),"")</f>
        <v/>
      </c>
      <c r="AF152" t="str">
        <f>_xlfn.IFNA(_xlfn.XLOOKUP(H152,Pegawai!B:B,Pegawai!C:C),"")</f>
        <v/>
      </c>
      <c r="AG152" t="str">
        <f>_xlfn.IFNA(_xlfn.XLOOKUP(H152,Pegawai!B:B,Pegawai!D:D),"")</f>
        <v/>
      </c>
      <c r="AH152" t="str">
        <f>Nominatif!$A$2</f>
        <v>Kegiatan Uji Tampilan Laman UKBI</v>
      </c>
      <c r="AI152" t="str">
        <f t="shared" si="13"/>
        <v>00 Januari 1900--00 Januari 1900</v>
      </c>
      <c r="AJ152" t="str">
        <f>Nominatif!$A$3</f>
        <v>Swiss-Belinn Manyar Surabaya, Jalan Manyar Kertoarjo No. 100, Manyar Sabrangan, Mulyorejo, Kota Surabaya, Jawa Timur</v>
      </c>
    </row>
    <row r="153" spans="1:36" ht="15" customHeight="1">
      <c r="A153" t="str">
        <f>Nominatif!$Q$4</f>
        <v>2022.QDC.002/051.A/524111</v>
      </c>
      <c r="B153" s="5" t="str">
        <f>TEXT(Nominatif!Q158,"Rp#.##")</f>
        <v>Rp</v>
      </c>
      <c r="C153" s="24" t="e">
        <f>MASTER!$B$6&amp;" "&amp;D153&amp;" di "&amp;Nominatif!$A$3&amp;" "&amp;MASTER!$B$8</f>
        <v>#VALUE!</v>
      </c>
      <c r="D153" t="e">
        <f t="shared" si="11"/>
        <v>#VALUE!</v>
      </c>
      <c r="E153" t="str">
        <f>MASTER!$B$1</f>
        <v>0933/I3/BS.00.01/2024</v>
      </c>
      <c r="F153" t="str">
        <f>TEXT(MASTER!$B$2,"dd Mmmm yyyy")</f>
        <v>30 April 2024</v>
      </c>
      <c r="G153" t="e">
        <f t="shared" si="10"/>
        <v>#VALUE!</v>
      </c>
      <c r="H153">
        <f>Nominatif!B158</f>
        <v>0</v>
      </c>
      <c r="I153">
        <f>Nominatif!C158</f>
        <v>0</v>
      </c>
      <c r="J153" t="str">
        <f>IF(Nominatif!S158="","Pesawat","Kendaraan Umum")</f>
        <v>Pesawat</v>
      </c>
      <c r="K153">
        <f>Nominatif!D158</f>
        <v>0</v>
      </c>
      <c r="L153">
        <f>Nominatif!E158</f>
        <v>0</v>
      </c>
      <c r="M153" s="5" t="str">
        <f>TEXT(Nominatif!H158,"Rp#.##")</f>
        <v>Rp</v>
      </c>
      <c r="N153">
        <f>Nominatif!K158</f>
        <v>0</v>
      </c>
      <c r="O153" s="5" t="str">
        <f>TEXT(Nominatif!L158,"Rp#.##")</f>
        <v>Rp</v>
      </c>
      <c r="P153" s="5" t="str">
        <f>TEXT(Nominatif!M158,"Rp#.##")</f>
        <v>Rp</v>
      </c>
      <c r="Q153" s="5">
        <f>Nominatif!N158</f>
        <v>0</v>
      </c>
      <c r="R153" s="5" t="str">
        <f>TEXT(Nominatif!O158,"Rp#.##")</f>
        <v>Rp</v>
      </c>
      <c r="S153" s="5" t="str">
        <f>TEXT(Nominatif!P158,"Rp#.##")</f>
        <v>Rp</v>
      </c>
      <c r="T153" s="5" t="str">
        <f>TEXT(Nominatif!I158,"Rp#.##")</f>
        <v>Rp</v>
      </c>
      <c r="U153" t="str">
        <f>TEXT(Nominatif!J158,"Rp#.##")</f>
        <v>Rp</v>
      </c>
      <c r="V153" t="str">
        <f>MASTER!$B$3</f>
        <v>0926/I3/BS.00.01/2024</v>
      </c>
      <c r="W153" s="6" t="str">
        <f>TEXT(Nominatif!F158,"dd Mmmm yyyy")</f>
        <v>00 Januari 1900</v>
      </c>
      <c r="X153" t="str">
        <f>MASTER!$B$5</f>
        <v>Akik Takjudin</v>
      </c>
      <c r="Y153" t="str">
        <f>MASTER!$B$7</f>
        <v>197507122006041001</v>
      </c>
      <c r="Z153" t="e">
        <f>"Melaksanakan "&amp;Nominatif!$A$2&amp;" pada tanggal "&amp;D153&amp;" di "&amp;Nominatif!$A$3</f>
        <v>#VALUE!</v>
      </c>
      <c r="AA153" s="6" t="str">
        <f>TEXT(Nominatif!F158,"dd Mmmm yyyy")</f>
        <v>00 Januari 1900</v>
      </c>
      <c r="AB153" s="6" t="str">
        <f>TEXT(Nominatif!G158,"dd Mmmm yyyy")</f>
        <v>00 Januari 1900</v>
      </c>
      <c r="AC153" t="str">
        <f>MASTER!$B$4</f>
        <v>perjalanan dinas</v>
      </c>
      <c r="AD153" t="str">
        <f t="shared" si="12"/>
        <v>Angkutan Udara</v>
      </c>
      <c r="AE153" t="str">
        <f>_xlfn.IFNA(_xlfn.XLOOKUP(H153,Pegawai!B:B,Pegawai!E:E),"")</f>
        <v/>
      </c>
      <c r="AF153" t="str">
        <f>_xlfn.IFNA(_xlfn.XLOOKUP(H153,Pegawai!B:B,Pegawai!C:C),"")</f>
        <v/>
      </c>
      <c r="AG153" t="str">
        <f>_xlfn.IFNA(_xlfn.XLOOKUP(H153,Pegawai!B:B,Pegawai!D:D),"")</f>
        <v/>
      </c>
      <c r="AH153" t="str">
        <f>Nominatif!$A$2</f>
        <v>Kegiatan Uji Tampilan Laman UKBI</v>
      </c>
      <c r="AI153" t="str">
        <f t="shared" si="13"/>
        <v>00 Januari 1900--00 Januari 1900</v>
      </c>
      <c r="AJ153" t="str">
        <f>Nominatif!$A$3</f>
        <v>Swiss-Belinn Manyar Surabaya, Jalan Manyar Kertoarjo No. 100, Manyar Sabrangan, Mulyorejo, Kota Surabaya, Jawa Timur</v>
      </c>
    </row>
    <row r="154" spans="1:36" ht="15" customHeight="1">
      <c r="A154" t="str">
        <f>Nominatif!$Q$4</f>
        <v>2022.QDC.002/051.A/524111</v>
      </c>
      <c r="B154" s="5" t="str">
        <f>TEXT(Nominatif!Q159,"Rp#.##")</f>
        <v>Rp</v>
      </c>
      <c r="C154" s="24" t="e">
        <f>MASTER!$B$6&amp;" "&amp;D154&amp;" di "&amp;Nominatif!$A$3&amp;" "&amp;MASTER!$B$8</f>
        <v>#VALUE!</v>
      </c>
      <c r="D154" t="e">
        <f t="shared" si="11"/>
        <v>#VALUE!</v>
      </c>
      <c r="E154" t="str">
        <f>MASTER!$B$1</f>
        <v>0933/I3/BS.00.01/2024</v>
      </c>
      <c r="F154" t="str">
        <f>TEXT(MASTER!$B$2,"dd Mmmm yyyy")</f>
        <v>30 April 2024</v>
      </c>
      <c r="G154" t="e">
        <f t="shared" si="10"/>
        <v>#VALUE!</v>
      </c>
      <c r="H154">
        <f>Nominatif!B159</f>
        <v>0</v>
      </c>
      <c r="I154">
        <f>Nominatif!C159</f>
        <v>0</v>
      </c>
      <c r="J154" t="str">
        <f>IF(Nominatif!S159="","Pesawat","Kendaraan Umum")</f>
        <v>Pesawat</v>
      </c>
      <c r="K154">
        <f>Nominatif!D159</f>
        <v>0</v>
      </c>
      <c r="L154">
        <f>Nominatif!E159</f>
        <v>0</v>
      </c>
      <c r="M154" s="5" t="str">
        <f>TEXT(Nominatif!H159,"Rp#.##")</f>
        <v>Rp</v>
      </c>
      <c r="N154">
        <f>Nominatif!K159</f>
        <v>0</v>
      </c>
      <c r="O154" s="5" t="str">
        <f>TEXT(Nominatif!L159,"Rp#.##")</f>
        <v>Rp</v>
      </c>
      <c r="P154" s="5" t="str">
        <f>TEXT(Nominatif!M159,"Rp#.##")</f>
        <v>Rp</v>
      </c>
      <c r="Q154" s="5">
        <f>Nominatif!N159</f>
        <v>0</v>
      </c>
      <c r="R154" s="5" t="str">
        <f>TEXT(Nominatif!O159,"Rp#.##")</f>
        <v>Rp</v>
      </c>
      <c r="S154" s="5" t="str">
        <f>TEXT(Nominatif!P159,"Rp#.##")</f>
        <v>Rp</v>
      </c>
      <c r="T154" s="5" t="str">
        <f>TEXT(Nominatif!I159,"Rp#.##")</f>
        <v>Rp</v>
      </c>
      <c r="U154" t="str">
        <f>TEXT(Nominatif!J159,"Rp#.##")</f>
        <v>Rp</v>
      </c>
      <c r="V154" t="str">
        <f>MASTER!$B$3</f>
        <v>0926/I3/BS.00.01/2024</v>
      </c>
      <c r="W154" s="6" t="str">
        <f>TEXT(Nominatif!F159,"dd Mmmm yyyy")</f>
        <v>00 Januari 1900</v>
      </c>
      <c r="X154" t="str">
        <f>MASTER!$B$5</f>
        <v>Akik Takjudin</v>
      </c>
      <c r="Y154" t="str">
        <f>MASTER!$B$7</f>
        <v>197507122006041001</v>
      </c>
      <c r="Z154" t="e">
        <f>"Melaksanakan "&amp;Nominatif!$A$2&amp;" pada tanggal "&amp;D154&amp;" di "&amp;Nominatif!$A$3</f>
        <v>#VALUE!</v>
      </c>
      <c r="AA154" s="6" t="str">
        <f>TEXT(Nominatif!F159,"dd Mmmm yyyy")</f>
        <v>00 Januari 1900</v>
      </c>
      <c r="AB154" s="6" t="str">
        <f>TEXT(Nominatif!G159,"dd Mmmm yyyy")</f>
        <v>00 Januari 1900</v>
      </c>
      <c r="AC154" t="str">
        <f>MASTER!$B$4</f>
        <v>perjalanan dinas</v>
      </c>
      <c r="AD154" t="str">
        <f t="shared" si="12"/>
        <v>Angkutan Udara</v>
      </c>
      <c r="AE154" t="str">
        <f>_xlfn.IFNA(_xlfn.XLOOKUP(H154,Pegawai!B:B,Pegawai!E:E),"")</f>
        <v/>
      </c>
      <c r="AF154" t="str">
        <f>_xlfn.IFNA(_xlfn.XLOOKUP(H154,Pegawai!B:B,Pegawai!C:C),"")</f>
        <v/>
      </c>
      <c r="AG154" t="str">
        <f>_xlfn.IFNA(_xlfn.XLOOKUP(H154,Pegawai!B:B,Pegawai!D:D),"")</f>
        <v/>
      </c>
      <c r="AH154" t="str">
        <f>Nominatif!$A$2</f>
        <v>Kegiatan Uji Tampilan Laman UKBI</v>
      </c>
      <c r="AI154" t="str">
        <f t="shared" si="13"/>
        <v>00 Januari 1900--00 Januari 1900</v>
      </c>
      <c r="AJ154" t="str">
        <f>Nominatif!$A$3</f>
        <v>Swiss-Belinn Manyar Surabaya, Jalan Manyar Kertoarjo No. 100, Manyar Sabrangan, Mulyorejo, Kota Surabaya, Jawa Timur</v>
      </c>
    </row>
    <row r="155" spans="1:36" ht="15" customHeight="1">
      <c r="A155" t="str">
        <f>Nominatif!$Q$4</f>
        <v>2022.QDC.002/051.A/524111</v>
      </c>
      <c r="B155" s="5" t="str">
        <f>TEXT(Nominatif!Q160,"Rp#.##")</f>
        <v>Rp</v>
      </c>
      <c r="C155" s="24" t="e">
        <f>MASTER!$B$6&amp;" "&amp;D155&amp;" di "&amp;Nominatif!$A$3&amp;" "&amp;MASTER!$B$8</f>
        <v>#VALUE!</v>
      </c>
      <c r="D155" t="e">
        <f t="shared" si="11"/>
        <v>#VALUE!</v>
      </c>
      <c r="E155" t="str">
        <f>MASTER!$B$1</f>
        <v>0933/I3/BS.00.01/2024</v>
      </c>
      <c r="F155" t="str">
        <f>TEXT(MASTER!$B$2,"dd Mmmm yyyy")</f>
        <v>30 April 2024</v>
      </c>
      <c r="G155" t="e">
        <f t="shared" si="10"/>
        <v>#VALUE!</v>
      </c>
      <c r="H155">
        <f>Nominatif!B160</f>
        <v>0</v>
      </c>
      <c r="I155">
        <f>Nominatif!C160</f>
        <v>0</v>
      </c>
      <c r="J155" t="str">
        <f>IF(Nominatif!S160="","Pesawat","Kendaraan Umum")</f>
        <v>Pesawat</v>
      </c>
      <c r="K155">
        <f>Nominatif!D160</f>
        <v>0</v>
      </c>
      <c r="L155">
        <f>Nominatif!E160</f>
        <v>0</v>
      </c>
      <c r="M155" s="5" t="str">
        <f>TEXT(Nominatif!H160,"Rp#.##")</f>
        <v>Rp</v>
      </c>
      <c r="N155">
        <f>Nominatif!K160</f>
        <v>0</v>
      </c>
      <c r="O155" s="5" t="str">
        <f>TEXT(Nominatif!L160,"Rp#.##")</f>
        <v>Rp</v>
      </c>
      <c r="P155" s="5" t="str">
        <f>TEXT(Nominatif!M160,"Rp#.##")</f>
        <v>Rp</v>
      </c>
      <c r="Q155" s="5">
        <f>Nominatif!N160</f>
        <v>0</v>
      </c>
      <c r="R155" s="5" t="str">
        <f>TEXT(Nominatif!O160,"Rp#.##")</f>
        <v>Rp</v>
      </c>
      <c r="S155" s="5" t="str">
        <f>TEXT(Nominatif!P160,"Rp#.##")</f>
        <v>Rp</v>
      </c>
      <c r="T155" s="5" t="str">
        <f>TEXT(Nominatif!I160,"Rp#.##")</f>
        <v>Rp</v>
      </c>
      <c r="U155" t="str">
        <f>TEXT(Nominatif!J160,"Rp#.##")</f>
        <v>Rp</v>
      </c>
      <c r="V155" t="str">
        <f>MASTER!$B$3</f>
        <v>0926/I3/BS.00.01/2024</v>
      </c>
      <c r="W155" s="6" t="str">
        <f>TEXT(Nominatif!F160,"dd Mmmm yyyy")</f>
        <v>00 Januari 1900</v>
      </c>
      <c r="X155" t="str">
        <f>MASTER!$B$5</f>
        <v>Akik Takjudin</v>
      </c>
      <c r="Y155" t="str">
        <f>MASTER!$B$7</f>
        <v>197507122006041001</v>
      </c>
      <c r="Z155" t="e">
        <f>"Melaksanakan "&amp;Nominatif!$A$2&amp;" pada tanggal "&amp;D155&amp;" di "&amp;Nominatif!$A$3</f>
        <v>#VALUE!</v>
      </c>
      <c r="AA155" s="6" t="str">
        <f>TEXT(Nominatif!F160,"dd Mmmm yyyy")</f>
        <v>00 Januari 1900</v>
      </c>
      <c r="AB155" s="6" t="str">
        <f>TEXT(Nominatif!G160,"dd Mmmm yyyy")</f>
        <v>00 Januari 1900</v>
      </c>
      <c r="AC155" t="str">
        <f>MASTER!$B$4</f>
        <v>perjalanan dinas</v>
      </c>
      <c r="AD155" t="str">
        <f t="shared" si="12"/>
        <v>Angkutan Udara</v>
      </c>
      <c r="AE155" t="str">
        <f>_xlfn.IFNA(_xlfn.XLOOKUP(H155,Pegawai!B:B,Pegawai!E:E),"")</f>
        <v/>
      </c>
      <c r="AF155" t="str">
        <f>_xlfn.IFNA(_xlfn.XLOOKUP(H155,Pegawai!B:B,Pegawai!C:C),"")</f>
        <v/>
      </c>
      <c r="AG155" t="str">
        <f>_xlfn.IFNA(_xlfn.XLOOKUP(H155,Pegawai!B:B,Pegawai!D:D),"")</f>
        <v/>
      </c>
      <c r="AH155" t="str">
        <f>Nominatif!$A$2</f>
        <v>Kegiatan Uji Tampilan Laman UKBI</v>
      </c>
      <c r="AI155" t="str">
        <f t="shared" si="13"/>
        <v>00 Januari 1900--00 Januari 1900</v>
      </c>
      <c r="AJ155" t="str">
        <f>Nominatif!$A$3</f>
        <v>Swiss-Belinn Manyar Surabaya, Jalan Manyar Kertoarjo No. 100, Manyar Sabrangan, Mulyorejo, Kota Surabaya, Jawa Timur</v>
      </c>
    </row>
    <row r="156" spans="1:36" ht="15" customHeight="1">
      <c r="A156" t="str">
        <f>Nominatif!$Q$4</f>
        <v>2022.QDC.002/051.A/524111</v>
      </c>
      <c r="B156" s="5" t="str">
        <f>TEXT(Nominatif!Q161,"Rp#.##")</f>
        <v>Rp</v>
      </c>
      <c r="C156" s="24" t="e">
        <f>MASTER!$B$6&amp;" "&amp;D156&amp;" di "&amp;Nominatif!$A$3&amp;" "&amp;MASTER!$B$8</f>
        <v>#VALUE!</v>
      </c>
      <c r="D156" t="e">
        <f t="shared" si="11"/>
        <v>#VALUE!</v>
      </c>
      <c r="E156" t="str">
        <f>MASTER!$B$1</f>
        <v>0933/I3/BS.00.01/2024</v>
      </c>
      <c r="F156" t="str">
        <f>TEXT(MASTER!$B$2,"dd Mmmm yyyy")</f>
        <v>30 April 2024</v>
      </c>
      <c r="G156" t="e">
        <f t="shared" si="10"/>
        <v>#VALUE!</v>
      </c>
      <c r="H156">
        <f>Nominatif!B161</f>
        <v>0</v>
      </c>
      <c r="I156">
        <f>Nominatif!C161</f>
        <v>0</v>
      </c>
      <c r="J156" t="str">
        <f>IF(Nominatif!S161="","Pesawat","Kendaraan Umum")</f>
        <v>Pesawat</v>
      </c>
      <c r="K156">
        <f>Nominatif!D161</f>
        <v>0</v>
      </c>
      <c r="L156">
        <f>Nominatif!E161</f>
        <v>0</v>
      </c>
      <c r="M156" s="5" t="str">
        <f>TEXT(Nominatif!H161,"Rp#.##")</f>
        <v>Rp</v>
      </c>
      <c r="N156">
        <f>Nominatif!K161</f>
        <v>0</v>
      </c>
      <c r="O156" s="5" t="str">
        <f>TEXT(Nominatif!L161,"Rp#.##")</f>
        <v>Rp</v>
      </c>
      <c r="P156" s="5" t="str">
        <f>TEXT(Nominatif!M161,"Rp#.##")</f>
        <v>Rp</v>
      </c>
      <c r="Q156" s="5">
        <f>Nominatif!N161</f>
        <v>0</v>
      </c>
      <c r="R156" s="5" t="str">
        <f>TEXT(Nominatif!O161,"Rp#.##")</f>
        <v>Rp</v>
      </c>
      <c r="S156" s="5" t="str">
        <f>TEXT(Nominatif!P161,"Rp#.##")</f>
        <v>Rp</v>
      </c>
      <c r="T156" s="5" t="str">
        <f>TEXT(Nominatif!I161,"Rp#.##")</f>
        <v>Rp</v>
      </c>
      <c r="U156" t="str">
        <f>TEXT(Nominatif!J161,"Rp#.##")</f>
        <v>Rp</v>
      </c>
      <c r="V156" t="str">
        <f>MASTER!$B$3</f>
        <v>0926/I3/BS.00.01/2024</v>
      </c>
      <c r="W156" s="6" t="str">
        <f>TEXT(Nominatif!F161,"dd Mmmm yyyy")</f>
        <v>00 Januari 1900</v>
      </c>
      <c r="X156" t="str">
        <f>MASTER!$B$5</f>
        <v>Akik Takjudin</v>
      </c>
      <c r="Y156" t="str">
        <f>MASTER!$B$7</f>
        <v>197507122006041001</v>
      </c>
      <c r="Z156" t="e">
        <f>"Melaksanakan "&amp;Nominatif!$A$2&amp;" pada tanggal "&amp;D156&amp;" di "&amp;Nominatif!$A$3</f>
        <v>#VALUE!</v>
      </c>
      <c r="AA156" s="6" t="str">
        <f>TEXT(Nominatif!F161,"dd Mmmm yyyy")</f>
        <v>00 Januari 1900</v>
      </c>
      <c r="AB156" s="6" t="str">
        <f>TEXT(Nominatif!G161,"dd Mmmm yyyy")</f>
        <v>00 Januari 1900</v>
      </c>
      <c r="AC156" t="str">
        <f>MASTER!$B$4</f>
        <v>perjalanan dinas</v>
      </c>
      <c r="AD156" t="str">
        <f t="shared" si="12"/>
        <v>Angkutan Udara</v>
      </c>
      <c r="AE156" t="str">
        <f>_xlfn.IFNA(_xlfn.XLOOKUP(H156,Pegawai!B:B,Pegawai!E:E),"")</f>
        <v/>
      </c>
      <c r="AF156" t="str">
        <f>_xlfn.IFNA(_xlfn.XLOOKUP(H156,Pegawai!B:B,Pegawai!C:C),"")</f>
        <v/>
      </c>
      <c r="AG156" t="str">
        <f>_xlfn.IFNA(_xlfn.XLOOKUP(H156,Pegawai!B:B,Pegawai!D:D),"")</f>
        <v/>
      </c>
      <c r="AH156" t="str">
        <f>Nominatif!$A$2</f>
        <v>Kegiatan Uji Tampilan Laman UKBI</v>
      </c>
      <c r="AI156" t="str">
        <f t="shared" si="13"/>
        <v>00 Januari 1900--00 Januari 1900</v>
      </c>
      <c r="AJ156" t="str">
        <f>Nominatif!$A$3</f>
        <v>Swiss-Belinn Manyar Surabaya, Jalan Manyar Kertoarjo No. 100, Manyar Sabrangan, Mulyorejo, Kota Surabaya, Jawa Timur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5807-F424-4DC2-8635-C2BFB816050D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0E96-C9EB-F746-A206-6A5170AA6E4C}">
  <dimension ref="A1:U999"/>
  <sheetViews>
    <sheetView workbookViewId="0">
      <selection activeCell="I169" sqref="I169"/>
    </sheetView>
  </sheetViews>
  <sheetFormatPr defaultColWidth="11" defaultRowHeight="15.6"/>
  <cols>
    <col min="6" max="6" width="19.3984375" bestFit="1" customWidth="1"/>
    <col min="7" max="7" width="34.59765625" bestFit="1" customWidth="1"/>
  </cols>
  <sheetData>
    <row r="1" spans="1:21">
      <c r="A1" s="1" t="s">
        <v>0</v>
      </c>
      <c r="B1" s="1" t="s">
        <v>1</v>
      </c>
      <c r="C1" s="1" t="s">
        <v>23</v>
      </c>
      <c r="D1" s="1" t="s">
        <v>24</v>
      </c>
      <c r="E1" s="1" t="s">
        <v>25</v>
      </c>
      <c r="F1" s="19" t="s">
        <v>22</v>
      </c>
      <c r="G1" s="1" t="s">
        <v>26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>
      <c r="A2" s="16">
        <v>1</v>
      </c>
      <c r="B2" s="16">
        <v>2</v>
      </c>
      <c r="C2" s="16">
        <v>3</v>
      </c>
      <c r="D2" s="16">
        <v>4</v>
      </c>
      <c r="E2" s="16">
        <v>5</v>
      </c>
      <c r="F2" s="20">
        <v>6</v>
      </c>
      <c r="G2" s="16">
        <v>7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>
      <c r="A3" s="3">
        <v>1</v>
      </c>
      <c r="B3" s="3" t="s">
        <v>27</v>
      </c>
      <c r="C3" s="3" t="s">
        <v>28</v>
      </c>
      <c r="D3" s="3" t="s">
        <v>29</v>
      </c>
      <c r="E3" s="3" t="s">
        <v>30</v>
      </c>
      <c r="F3" s="21" t="s">
        <v>954</v>
      </c>
      <c r="G3" s="3" t="s">
        <v>31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>
      <c r="A4" s="3">
        <v>2</v>
      </c>
      <c r="B4" s="3" t="s">
        <v>32</v>
      </c>
      <c r="C4" s="3" t="s">
        <v>28</v>
      </c>
      <c r="D4" s="3" t="s">
        <v>33</v>
      </c>
      <c r="E4" s="3" t="s">
        <v>30</v>
      </c>
      <c r="F4" s="21" t="s">
        <v>955</v>
      </c>
      <c r="G4" s="3" t="s">
        <v>34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>
      <c r="A5" s="3">
        <v>3</v>
      </c>
      <c r="B5" s="3" t="s">
        <v>35</v>
      </c>
      <c r="C5" s="3" t="s">
        <v>36</v>
      </c>
      <c r="D5" s="3" t="s">
        <v>37</v>
      </c>
      <c r="E5" s="3" t="s">
        <v>38</v>
      </c>
      <c r="F5" s="21" t="s">
        <v>956</v>
      </c>
      <c r="G5" s="3" t="s">
        <v>39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>
      <c r="A6" s="3">
        <v>4</v>
      </c>
      <c r="B6" s="3" t="s">
        <v>40</v>
      </c>
      <c r="C6" s="3" t="s">
        <v>36</v>
      </c>
      <c r="D6" s="3" t="s">
        <v>41</v>
      </c>
      <c r="E6" s="3" t="s">
        <v>38</v>
      </c>
      <c r="F6" s="21" t="s">
        <v>957</v>
      </c>
      <c r="G6" s="3" t="s">
        <v>42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>
      <c r="A7" s="3">
        <v>5</v>
      </c>
      <c r="B7" s="3" t="s">
        <v>43</v>
      </c>
      <c r="C7" s="3" t="s">
        <v>44</v>
      </c>
      <c r="D7" s="3" t="s">
        <v>45</v>
      </c>
      <c r="E7" s="3" t="s">
        <v>38</v>
      </c>
      <c r="F7" s="21" t="s">
        <v>958</v>
      </c>
      <c r="G7" s="3" t="s">
        <v>46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>
      <c r="A8" s="3">
        <v>6</v>
      </c>
      <c r="B8" s="3" t="s">
        <v>47</v>
      </c>
      <c r="C8" s="3" t="s">
        <v>36</v>
      </c>
      <c r="D8" s="3" t="s">
        <v>48</v>
      </c>
      <c r="E8" s="3" t="s">
        <v>38</v>
      </c>
      <c r="F8" s="21" t="s">
        <v>959</v>
      </c>
      <c r="G8" s="3" t="s">
        <v>49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3">
        <v>7</v>
      </c>
      <c r="B9" s="3" t="s">
        <v>50</v>
      </c>
      <c r="C9" s="3" t="s">
        <v>51</v>
      </c>
      <c r="D9" s="3" t="s">
        <v>52</v>
      </c>
      <c r="E9" s="3" t="s">
        <v>38</v>
      </c>
      <c r="F9" s="21" t="s">
        <v>51</v>
      </c>
      <c r="G9" s="3" t="s">
        <v>53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>
      <c r="A10" s="3">
        <v>8</v>
      </c>
      <c r="B10" s="3" t="s">
        <v>54</v>
      </c>
      <c r="C10" s="3" t="s">
        <v>55</v>
      </c>
      <c r="D10" s="3" t="s">
        <v>48</v>
      </c>
      <c r="E10" s="3" t="s">
        <v>38</v>
      </c>
      <c r="F10" s="21" t="s">
        <v>960</v>
      </c>
      <c r="G10" s="3" t="s">
        <v>56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>
      <c r="A11" s="3">
        <v>9</v>
      </c>
      <c r="B11" s="3" t="s">
        <v>57</v>
      </c>
      <c r="C11" s="3" t="s">
        <v>28</v>
      </c>
      <c r="D11" s="3" t="s">
        <v>48</v>
      </c>
      <c r="E11" s="3" t="s">
        <v>38</v>
      </c>
      <c r="F11" s="21" t="s">
        <v>961</v>
      </c>
      <c r="G11" s="3" t="s">
        <v>58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>
      <c r="A12" s="3">
        <v>10</v>
      </c>
      <c r="B12" s="3" t="s">
        <v>59</v>
      </c>
      <c r="C12" s="3" t="s">
        <v>36</v>
      </c>
      <c r="D12" s="3" t="s">
        <v>48</v>
      </c>
      <c r="E12" s="3" t="s">
        <v>38</v>
      </c>
      <c r="F12" s="21" t="s">
        <v>962</v>
      </c>
      <c r="G12" s="3" t="s">
        <v>60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>
      <c r="A13" s="3">
        <v>11</v>
      </c>
      <c r="B13" s="3" t="s">
        <v>61</v>
      </c>
      <c r="C13" s="3" t="s">
        <v>44</v>
      </c>
      <c r="D13" s="3" t="s">
        <v>48</v>
      </c>
      <c r="E13" s="3" t="s">
        <v>38</v>
      </c>
      <c r="F13" s="21" t="s">
        <v>963</v>
      </c>
      <c r="G13" s="3" t="s">
        <v>62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>
      <c r="A14" s="3">
        <v>12</v>
      </c>
      <c r="B14" s="3" t="s">
        <v>63</v>
      </c>
      <c r="C14" s="3" t="s">
        <v>44</v>
      </c>
      <c r="D14" s="3" t="s">
        <v>64</v>
      </c>
      <c r="E14" s="3" t="s">
        <v>38</v>
      </c>
      <c r="F14" s="21" t="s">
        <v>964</v>
      </c>
      <c r="G14" s="3" t="s">
        <v>65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1">
      <c r="A15" s="3">
        <v>13</v>
      </c>
      <c r="B15" s="3" t="s">
        <v>66</v>
      </c>
      <c r="C15" s="3" t="s">
        <v>44</v>
      </c>
      <c r="D15" s="3" t="s">
        <v>67</v>
      </c>
      <c r="E15" s="3" t="s">
        <v>38</v>
      </c>
      <c r="F15" s="21" t="s">
        <v>965</v>
      </c>
      <c r="G15" s="3" t="s">
        <v>68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>
      <c r="A16" s="3">
        <v>14</v>
      </c>
      <c r="B16" s="3" t="s">
        <v>69</v>
      </c>
      <c r="C16" s="3" t="s">
        <v>44</v>
      </c>
      <c r="D16" s="3" t="s">
        <v>70</v>
      </c>
      <c r="E16" s="3" t="s">
        <v>38</v>
      </c>
      <c r="F16" s="21" t="s">
        <v>966</v>
      </c>
      <c r="G16" s="3" t="s">
        <v>71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21">
      <c r="A17" s="3">
        <v>15</v>
      </c>
      <c r="B17" s="3" t="s">
        <v>72</v>
      </c>
      <c r="C17" s="3" t="s">
        <v>36</v>
      </c>
      <c r="D17" s="3" t="s">
        <v>73</v>
      </c>
      <c r="E17" s="3" t="s">
        <v>38</v>
      </c>
      <c r="F17" s="21" t="s">
        <v>967</v>
      </c>
      <c r="G17" s="3" t="s">
        <v>74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1">
      <c r="A18" s="3">
        <v>16</v>
      </c>
      <c r="B18" s="3" t="s">
        <v>75</v>
      </c>
      <c r="C18" s="3" t="s">
        <v>36</v>
      </c>
      <c r="D18" s="3" t="s">
        <v>76</v>
      </c>
      <c r="E18" s="3" t="s">
        <v>38</v>
      </c>
      <c r="F18" s="21" t="s">
        <v>968</v>
      </c>
      <c r="G18" s="3" t="s">
        <v>77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>
      <c r="A19" s="3">
        <v>17</v>
      </c>
      <c r="B19" s="3" t="s">
        <v>78</v>
      </c>
      <c r="C19" s="3" t="s">
        <v>44</v>
      </c>
      <c r="D19" s="3" t="s">
        <v>76</v>
      </c>
      <c r="E19" s="3" t="s">
        <v>38</v>
      </c>
      <c r="F19" s="21" t="s">
        <v>969</v>
      </c>
      <c r="G19" s="3" t="s">
        <v>79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1">
      <c r="A20" s="3">
        <v>18</v>
      </c>
      <c r="B20" s="3" t="s">
        <v>80</v>
      </c>
      <c r="C20" s="3" t="s">
        <v>44</v>
      </c>
      <c r="D20" s="3" t="s">
        <v>81</v>
      </c>
      <c r="E20" s="3" t="s">
        <v>38</v>
      </c>
      <c r="F20" s="21" t="s">
        <v>970</v>
      </c>
      <c r="G20" s="3" t="s">
        <v>82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1">
      <c r="A21" s="3">
        <v>19</v>
      </c>
      <c r="B21" s="3" t="s">
        <v>83</v>
      </c>
      <c r="C21" s="3" t="s">
        <v>44</v>
      </c>
      <c r="D21" s="3" t="s">
        <v>84</v>
      </c>
      <c r="E21" s="3" t="s">
        <v>38</v>
      </c>
      <c r="F21" s="21" t="s">
        <v>971</v>
      </c>
      <c r="G21" s="3" t="s">
        <v>85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>
      <c r="A22" s="3">
        <v>20</v>
      </c>
      <c r="B22" s="3" t="s">
        <v>86</v>
      </c>
      <c r="C22" s="3" t="s">
        <v>36</v>
      </c>
      <c r="D22" s="3" t="s">
        <v>87</v>
      </c>
      <c r="E22" s="3" t="s">
        <v>38</v>
      </c>
      <c r="F22" s="21" t="s">
        <v>972</v>
      </c>
      <c r="G22" s="3" t="s">
        <v>88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>
      <c r="A23" s="3">
        <v>21</v>
      </c>
      <c r="B23" s="3" t="s">
        <v>89</v>
      </c>
      <c r="C23" s="3" t="s">
        <v>44</v>
      </c>
      <c r="D23" s="3" t="s">
        <v>90</v>
      </c>
      <c r="E23" s="3" t="s">
        <v>38</v>
      </c>
      <c r="F23" s="21" t="s">
        <v>973</v>
      </c>
      <c r="G23" s="3" t="s">
        <v>91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>
      <c r="A24" s="3">
        <v>22</v>
      </c>
      <c r="B24" s="3" t="s">
        <v>92</v>
      </c>
      <c r="C24" s="3" t="s">
        <v>93</v>
      </c>
      <c r="D24" s="3" t="s">
        <v>94</v>
      </c>
      <c r="E24" s="3" t="s">
        <v>38</v>
      </c>
      <c r="F24" s="21" t="s">
        <v>974</v>
      </c>
      <c r="G24" s="3" t="s">
        <v>95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>
      <c r="A25" s="3">
        <v>23</v>
      </c>
      <c r="B25" s="3" t="s">
        <v>96</v>
      </c>
      <c r="C25" s="3" t="s">
        <v>44</v>
      </c>
      <c r="D25" s="3" t="s">
        <v>97</v>
      </c>
      <c r="E25" s="3" t="s">
        <v>38</v>
      </c>
      <c r="F25" s="21" t="s">
        <v>975</v>
      </c>
      <c r="G25" s="3" t="s">
        <v>98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>
      <c r="A26" s="3">
        <v>24</v>
      </c>
      <c r="B26" s="3" t="s">
        <v>99</v>
      </c>
      <c r="C26" s="3" t="s">
        <v>100</v>
      </c>
      <c r="D26" s="3" t="s">
        <v>101</v>
      </c>
      <c r="E26" s="3" t="s">
        <v>38</v>
      </c>
      <c r="F26" s="21" t="s">
        <v>976</v>
      </c>
      <c r="G26" s="3" t="s">
        <v>102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>
      <c r="A27" s="3">
        <v>25</v>
      </c>
      <c r="B27" s="3" t="s">
        <v>103</v>
      </c>
      <c r="C27" s="3" t="s">
        <v>44</v>
      </c>
      <c r="D27" s="3" t="s">
        <v>104</v>
      </c>
      <c r="E27" s="3" t="s">
        <v>38</v>
      </c>
      <c r="F27" s="21" t="s">
        <v>977</v>
      </c>
      <c r="G27" s="3" t="s">
        <v>105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>
      <c r="A28" s="3">
        <v>26</v>
      </c>
      <c r="B28" s="3" t="s">
        <v>106</v>
      </c>
      <c r="C28" s="3" t="s">
        <v>44</v>
      </c>
      <c r="D28" s="3" t="s">
        <v>107</v>
      </c>
      <c r="E28" s="3" t="s">
        <v>38</v>
      </c>
      <c r="F28" s="21" t="s">
        <v>978</v>
      </c>
      <c r="G28" s="3" t="s">
        <v>108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>
      <c r="A29" s="3">
        <v>27</v>
      </c>
      <c r="B29" s="3" t="s">
        <v>109</v>
      </c>
      <c r="C29" s="3" t="s">
        <v>100</v>
      </c>
      <c r="D29" s="3" t="s">
        <v>104</v>
      </c>
      <c r="E29" s="3" t="s">
        <v>38</v>
      </c>
      <c r="F29" s="21" t="s">
        <v>979</v>
      </c>
      <c r="G29" s="3" t="s">
        <v>110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>
      <c r="A30" s="3">
        <v>28</v>
      </c>
      <c r="B30" s="3" t="s">
        <v>111</v>
      </c>
      <c r="C30" s="3" t="s">
        <v>44</v>
      </c>
      <c r="D30" s="3" t="s">
        <v>112</v>
      </c>
      <c r="E30" s="3" t="s">
        <v>38</v>
      </c>
      <c r="F30" s="21" t="s">
        <v>980</v>
      </c>
      <c r="G30" s="3" t="s">
        <v>113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>
      <c r="A31" s="3">
        <v>29</v>
      </c>
      <c r="B31" s="3" t="s">
        <v>114</v>
      </c>
      <c r="C31" s="3" t="s">
        <v>36</v>
      </c>
      <c r="D31" s="3" t="s">
        <v>104</v>
      </c>
      <c r="E31" s="3" t="s">
        <v>38</v>
      </c>
      <c r="F31" s="21" t="s">
        <v>981</v>
      </c>
      <c r="G31" s="3" t="s">
        <v>115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>
      <c r="A32" s="3">
        <v>30</v>
      </c>
      <c r="B32" s="3" t="s">
        <v>116</v>
      </c>
      <c r="C32" s="3" t="s">
        <v>93</v>
      </c>
      <c r="D32" s="3" t="s">
        <v>94</v>
      </c>
      <c r="E32" s="3" t="s">
        <v>38</v>
      </c>
      <c r="F32" s="21" t="s">
        <v>982</v>
      </c>
      <c r="G32" s="3" t="s">
        <v>117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>
      <c r="A33" s="3">
        <v>31</v>
      </c>
      <c r="B33" s="3" t="s">
        <v>118</v>
      </c>
      <c r="C33" s="3" t="s">
        <v>44</v>
      </c>
      <c r="D33" s="3" t="s">
        <v>94</v>
      </c>
      <c r="E33" s="3" t="s">
        <v>38</v>
      </c>
      <c r="F33" s="21" t="s">
        <v>983</v>
      </c>
      <c r="G33" s="3" t="s">
        <v>119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>
      <c r="A34" s="3">
        <v>32</v>
      </c>
      <c r="B34" s="3" t="s">
        <v>120</v>
      </c>
      <c r="C34" s="3" t="s">
        <v>36</v>
      </c>
      <c r="D34" s="3" t="s">
        <v>121</v>
      </c>
      <c r="E34" s="3" t="s">
        <v>38</v>
      </c>
      <c r="F34" s="21" t="s">
        <v>984</v>
      </c>
      <c r="G34" s="3" t="s">
        <v>122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>
      <c r="A35" s="3">
        <v>33</v>
      </c>
      <c r="B35" s="3" t="s">
        <v>123</v>
      </c>
      <c r="C35" s="3" t="s">
        <v>36</v>
      </c>
      <c r="D35" s="3" t="s">
        <v>104</v>
      </c>
      <c r="E35" s="3" t="s">
        <v>38</v>
      </c>
      <c r="F35" s="21" t="s">
        <v>985</v>
      </c>
      <c r="G35" s="3" t="s">
        <v>124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1:21">
      <c r="A36" s="3">
        <v>34</v>
      </c>
      <c r="B36" s="3" t="s">
        <v>125</v>
      </c>
      <c r="C36" s="3" t="s">
        <v>93</v>
      </c>
      <c r="D36" s="3" t="s">
        <v>90</v>
      </c>
      <c r="E36" s="3" t="s">
        <v>38</v>
      </c>
      <c r="F36" s="21" t="s">
        <v>986</v>
      </c>
      <c r="G36" s="3" t="s">
        <v>126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1:21">
      <c r="A37" s="3">
        <v>35</v>
      </c>
      <c r="B37" s="3" t="s">
        <v>127</v>
      </c>
      <c r="C37" s="3" t="s">
        <v>93</v>
      </c>
      <c r="D37" s="3" t="s">
        <v>107</v>
      </c>
      <c r="E37" s="3" t="s">
        <v>38</v>
      </c>
      <c r="F37" s="21" t="s">
        <v>987</v>
      </c>
      <c r="G37" s="3" t="s">
        <v>128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>
      <c r="A38" s="3">
        <v>36</v>
      </c>
      <c r="B38" s="3" t="s">
        <v>129</v>
      </c>
      <c r="C38" s="3" t="s">
        <v>44</v>
      </c>
      <c r="D38" s="3" t="s">
        <v>67</v>
      </c>
      <c r="E38" s="3" t="s">
        <v>38</v>
      </c>
      <c r="F38" s="21" t="s">
        <v>988</v>
      </c>
      <c r="G38" s="3" t="s">
        <v>130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1:21">
      <c r="A39" s="3">
        <v>37</v>
      </c>
      <c r="B39" s="3" t="s">
        <v>131</v>
      </c>
      <c r="C39" s="3" t="s">
        <v>93</v>
      </c>
      <c r="D39" s="3" t="s">
        <v>107</v>
      </c>
      <c r="E39" s="3" t="s">
        <v>38</v>
      </c>
      <c r="F39" s="21" t="s">
        <v>989</v>
      </c>
      <c r="G39" s="3" t="s">
        <v>132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1:21">
      <c r="A40" s="3">
        <v>38</v>
      </c>
      <c r="B40" s="3" t="s">
        <v>133</v>
      </c>
      <c r="C40" s="3" t="s">
        <v>44</v>
      </c>
      <c r="D40" s="3" t="s">
        <v>107</v>
      </c>
      <c r="E40" s="3" t="s">
        <v>38</v>
      </c>
      <c r="F40" s="21" t="s">
        <v>990</v>
      </c>
      <c r="G40" s="3" t="s">
        <v>134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1:21">
      <c r="A41" s="3">
        <v>39</v>
      </c>
      <c r="B41" s="3" t="s">
        <v>135</v>
      </c>
      <c r="C41" s="3" t="s">
        <v>136</v>
      </c>
      <c r="D41" s="3" t="s">
        <v>104</v>
      </c>
      <c r="E41" s="3" t="s">
        <v>38</v>
      </c>
      <c r="F41" s="21" t="s">
        <v>991</v>
      </c>
      <c r="G41" s="3" t="s">
        <v>137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1:21">
      <c r="A42" s="3">
        <v>40</v>
      </c>
      <c r="B42" s="3" t="s">
        <v>138</v>
      </c>
      <c r="C42" s="3" t="s">
        <v>136</v>
      </c>
      <c r="D42" s="3" t="s">
        <v>139</v>
      </c>
      <c r="E42" s="3" t="s">
        <v>38</v>
      </c>
      <c r="F42" s="21" t="s">
        <v>992</v>
      </c>
      <c r="G42" s="3" t="s">
        <v>140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>
      <c r="A43" s="3">
        <v>41</v>
      </c>
      <c r="B43" s="3" t="s">
        <v>141</v>
      </c>
      <c r="C43" s="3" t="s">
        <v>136</v>
      </c>
      <c r="D43" s="3" t="s">
        <v>104</v>
      </c>
      <c r="E43" s="3" t="s">
        <v>38</v>
      </c>
      <c r="F43" s="21" t="s">
        <v>993</v>
      </c>
      <c r="G43" s="3" t="s">
        <v>142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1:21">
      <c r="A44" s="3">
        <v>42</v>
      </c>
      <c r="B44" s="3" t="s">
        <v>143</v>
      </c>
      <c r="C44" s="3" t="s">
        <v>136</v>
      </c>
      <c r="D44" s="3" t="s">
        <v>90</v>
      </c>
      <c r="E44" s="3" t="s">
        <v>38</v>
      </c>
      <c r="F44" s="21" t="s">
        <v>994</v>
      </c>
      <c r="G44" s="3" t="s">
        <v>144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1:21">
      <c r="A45" s="3">
        <v>43</v>
      </c>
      <c r="B45" s="3" t="s">
        <v>145</v>
      </c>
      <c r="C45" s="3" t="s">
        <v>136</v>
      </c>
      <c r="D45" s="3" t="s">
        <v>139</v>
      </c>
      <c r="E45" s="3" t="s">
        <v>38</v>
      </c>
      <c r="F45" s="21" t="s">
        <v>995</v>
      </c>
      <c r="G45" s="3" t="s">
        <v>146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>
      <c r="A46" s="3">
        <v>44</v>
      </c>
      <c r="B46" s="3" t="s">
        <v>147</v>
      </c>
      <c r="C46" s="3" t="s">
        <v>136</v>
      </c>
      <c r="D46" s="3" t="s">
        <v>94</v>
      </c>
      <c r="E46" s="3" t="s">
        <v>38</v>
      </c>
      <c r="F46" s="21" t="s">
        <v>996</v>
      </c>
      <c r="G46" s="3" t="s">
        <v>148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21">
      <c r="A47" s="3">
        <v>45</v>
      </c>
      <c r="B47" s="3" t="s">
        <v>149</v>
      </c>
      <c r="C47" s="3" t="s">
        <v>136</v>
      </c>
      <c r="D47" s="3" t="s">
        <v>94</v>
      </c>
      <c r="E47" s="3" t="s">
        <v>38</v>
      </c>
      <c r="F47" s="21" t="s">
        <v>997</v>
      </c>
      <c r="G47" s="3" t="s">
        <v>150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>
      <c r="A48" s="3">
        <v>46</v>
      </c>
      <c r="B48" s="3" t="s">
        <v>151</v>
      </c>
      <c r="C48" s="3" t="s">
        <v>136</v>
      </c>
      <c r="D48" s="3" t="s">
        <v>104</v>
      </c>
      <c r="E48" s="3" t="s">
        <v>38</v>
      </c>
      <c r="F48" s="21" t="s">
        <v>998</v>
      </c>
      <c r="G48" s="3" t="s">
        <v>152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1:21">
      <c r="A49" s="3">
        <v>47</v>
      </c>
      <c r="B49" s="3" t="s">
        <v>153</v>
      </c>
      <c r="C49" s="3" t="s">
        <v>136</v>
      </c>
      <c r="D49" s="3" t="s">
        <v>104</v>
      </c>
      <c r="E49" s="3" t="s">
        <v>38</v>
      </c>
      <c r="F49" s="21" t="s">
        <v>999</v>
      </c>
      <c r="G49" s="3" t="s">
        <v>154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1">
      <c r="A50" s="3">
        <v>48</v>
      </c>
      <c r="B50" s="3" t="s">
        <v>155</v>
      </c>
      <c r="C50" s="3" t="s">
        <v>136</v>
      </c>
      <c r="D50" s="3" t="s">
        <v>104</v>
      </c>
      <c r="E50" s="3" t="s">
        <v>38</v>
      </c>
      <c r="F50" s="21" t="s">
        <v>1000</v>
      </c>
      <c r="G50" s="3" t="s">
        <v>156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1">
      <c r="A51" s="3">
        <v>49</v>
      </c>
      <c r="B51" s="3" t="s">
        <v>157</v>
      </c>
      <c r="C51" s="3" t="s">
        <v>136</v>
      </c>
      <c r="D51" s="3" t="s">
        <v>139</v>
      </c>
      <c r="E51" s="3" t="s">
        <v>38</v>
      </c>
      <c r="F51" s="21" t="s">
        <v>1001</v>
      </c>
      <c r="G51" s="3" t="s">
        <v>158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1:21">
      <c r="A52" s="3">
        <v>50</v>
      </c>
      <c r="B52" s="3" t="s">
        <v>159</v>
      </c>
      <c r="C52" s="3" t="s">
        <v>136</v>
      </c>
      <c r="D52" s="3" t="s">
        <v>90</v>
      </c>
      <c r="E52" s="3" t="s">
        <v>38</v>
      </c>
      <c r="F52" s="21" t="s">
        <v>1002</v>
      </c>
      <c r="G52" s="3" t="s">
        <v>160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spans="1:21">
      <c r="A53" s="3">
        <v>51</v>
      </c>
      <c r="B53" s="3" t="s">
        <v>161</v>
      </c>
      <c r="C53" s="3" t="s">
        <v>136</v>
      </c>
      <c r="D53" s="3" t="s">
        <v>94</v>
      </c>
      <c r="E53" s="3" t="s">
        <v>38</v>
      </c>
      <c r="F53" s="21" t="s">
        <v>1003</v>
      </c>
      <c r="G53" s="3" t="s">
        <v>162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>
      <c r="A54" s="3">
        <v>52</v>
      </c>
      <c r="B54" s="3" t="s">
        <v>163</v>
      </c>
      <c r="C54" s="3" t="s">
        <v>136</v>
      </c>
      <c r="D54" s="3" t="s">
        <v>107</v>
      </c>
      <c r="E54" s="3" t="s">
        <v>38</v>
      </c>
      <c r="F54" s="21" t="s">
        <v>1004</v>
      </c>
      <c r="G54" s="3" t="s">
        <v>164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spans="1:21">
      <c r="A55" s="3">
        <v>53</v>
      </c>
      <c r="B55" s="3" t="s">
        <v>165</v>
      </c>
      <c r="C55" s="3" t="s">
        <v>100</v>
      </c>
      <c r="D55" s="3" t="s">
        <v>166</v>
      </c>
      <c r="E55" s="3" t="s">
        <v>38</v>
      </c>
      <c r="F55" s="21" t="s">
        <v>1005</v>
      </c>
      <c r="G55" s="3" t="s">
        <v>167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spans="1:21">
      <c r="A56" s="3">
        <v>54</v>
      </c>
      <c r="B56" s="3" t="s">
        <v>168</v>
      </c>
      <c r="C56" s="3" t="s">
        <v>100</v>
      </c>
      <c r="D56" s="3" t="s">
        <v>169</v>
      </c>
      <c r="E56" s="3" t="s">
        <v>38</v>
      </c>
      <c r="F56" s="21" t="s">
        <v>1006</v>
      </c>
      <c r="G56" s="3" t="s">
        <v>170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spans="1:21">
      <c r="A57" s="3">
        <v>55</v>
      </c>
      <c r="B57" s="3" t="s">
        <v>171</v>
      </c>
      <c r="C57" s="3" t="s">
        <v>44</v>
      </c>
      <c r="D57" s="3" t="s">
        <v>172</v>
      </c>
      <c r="E57" s="3" t="s">
        <v>38</v>
      </c>
      <c r="F57" s="21" t="s">
        <v>1007</v>
      </c>
      <c r="G57" s="3" t="s">
        <v>173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spans="1:21">
      <c r="A58" s="3">
        <v>56</v>
      </c>
      <c r="B58" s="3" t="s">
        <v>11</v>
      </c>
      <c r="C58" s="3" t="s">
        <v>100</v>
      </c>
      <c r="D58" s="3" t="s">
        <v>174</v>
      </c>
      <c r="E58" s="3" t="s">
        <v>38</v>
      </c>
      <c r="F58" s="21" t="s">
        <v>1008</v>
      </c>
      <c r="G58" s="3" t="s">
        <v>175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spans="1:21">
      <c r="A59" s="3">
        <v>57</v>
      </c>
      <c r="B59" s="3" t="s">
        <v>176</v>
      </c>
      <c r="C59" s="3" t="s">
        <v>100</v>
      </c>
      <c r="D59" s="3" t="s">
        <v>177</v>
      </c>
      <c r="E59" s="3" t="s">
        <v>38</v>
      </c>
      <c r="F59" s="21" t="s">
        <v>1009</v>
      </c>
      <c r="G59" s="3" t="s">
        <v>178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spans="1:21">
      <c r="A60" s="3">
        <v>58</v>
      </c>
      <c r="B60" s="3" t="s">
        <v>179</v>
      </c>
      <c r="C60" s="3" t="s">
        <v>136</v>
      </c>
      <c r="D60" s="3" t="s">
        <v>180</v>
      </c>
      <c r="E60" s="3" t="s">
        <v>38</v>
      </c>
      <c r="F60" s="21" t="s">
        <v>1010</v>
      </c>
      <c r="G60" s="3" t="s">
        <v>181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spans="1:21">
      <c r="A61" s="3">
        <v>59</v>
      </c>
      <c r="B61" s="3" t="s">
        <v>182</v>
      </c>
      <c r="C61" s="3" t="s">
        <v>100</v>
      </c>
      <c r="D61" s="3" t="s">
        <v>183</v>
      </c>
      <c r="E61" s="3" t="s">
        <v>38</v>
      </c>
      <c r="F61" s="21" t="s">
        <v>1011</v>
      </c>
      <c r="G61" s="3" t="s">
        <v>184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spans="1:21">
      <c r="A62" s="3">
        <v>60</v>
      </c>
      <c r="B62" s="3" t="s">
        <v>185</v>
      </c>
      <c r="C62" s="3" t="s">
        <v>186</v>
      </c>
      <c r="D62" s="3" t="s">
        <v>183</v>
      </c>
      <c r="E62" s="3" t="s">
        <v>187</v>
      </c>
      <c r="F62" s="21" t="s">
        <v>1012</v>
      </c>
      <c r="G62" s="3" t="s">
        <v>185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>
      <c r="A63" s="3">
        <v>61</v>
      </c>
      <c r="B63" s="3" t="s">
        <v>188</v>
      </c>
      <c r="C63" s="3" t="s">
        <v>44</v>
      </c>
      <c r="D63" s="3" t="s">
        <v>67</v>
      </c>
      <c r="E63" s="3" t="s">
        <v>38</v>
      </c>
      <c r="F63" s="21" t="s">
        <v>1013</v>
      </c>
      <c r="G63" s="3" t="s">
        <v>189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1:21">
      <c r="A64" s="3">
        <v>62</v>
      </c>
      <c r="B64" s="3" t="s">
        <v>190</v>
      </c>
      <c r="C64" s="3" t="s">
        <v>186</v>
      </c>
      <c r="D64" s="3" t="s">
        <v>183</v>
      </c>
      <c r="E64" s="3" t="s">
        <v>187</v>
      </c>
      <c r="F64" s="21" t="s">
        <v>1014</v>
      </c>
      <c r="G64" s="3" t="s">
        <v>191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spans="1:21">
      <c r="A65" s="3">
        <v>63</v>
      </c>
      <c r="B65" s="3" t="s">
        <v>192</v>
      </c>
      <c r="C65" s="3" t="s">
        <v>100</v>
      </c>
      <c r="D65" s="3" t="s">
        <v>193</v>
      </c>
      <c r="E65" s="3" t="s">
        <v>38</v>
      </c>
      <c r="F65" s="21" t="s">
        <v>1015</v>
      </c>
      <c r="G65" s="3" t="s">
        <v>192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spans="1:21">
      <c r="A66" s="3">
        <v>64</v>
      </c>
      <c r="B66" s="3" t="s">
        <v>14</v>
      </c>
      <c r="C66" s="3" t="s">
        <v>136</v>
      </c>
      <c r="D66" s="3" t="s">
        <v>180</v>
      </c>
      <c r="E66" s="3" t="s">
        <v>187</v>
      </c>
      <c r="F66" s="21" t="s">
        <v>1016</v>
      </c>
      <c r="G66" s="3" t="s">
        <v>14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spans="1:21">
      <c r="A67" s="3">
        <v>65</v>
      </c>
      <c r="B67" s="3" t="s">
        <v>194</v>
      </c>
      <c r="C67" s="3" t="s">
        <v>100</v>
      </c>
      <c r="D67" s="3" t="s">
        <v>193</v>
      </c>
      <c r="E67" s="3" t="s">
        <v>38</v>
      </c>
      <c r="F67" s="21" t="s">
        <v>1017</v>
      </c>
      <c r="G67" s="3" t="s">
        <v>194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spans="1:21">
      <c r="A68" s="3">
        <v>66</v>
      </c>
      <c r="B68" s="3" t="s">
        <v>195</v>
      </c>
      <c r="C68" s="3" t="s">
        <v>186</v>
      </c>
      <c r="D68" s="3" t="s">
        <v>196</v>
      </c>
      <c r="E68" s="3" t="s">
        <v>187</v>
      </c>
      <c r="F68" s="21" t="s">
        <v>1018</v>
      </c>
      <c r="G68" s="3" t="s">
        <v>197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spans="1:21">
      <c r="A69" s="3">
        <v>67</v>
      </c>
      <c r="B69" s="3" t="s">
        <v>198</v>
      </c>
      <c r="C69" s="3" t="s">
        <v>136</v>
      </c>
      <c r="D69" s="3" t="s">
        <v>199</v>
      </c>
      <c r="E69" s="3" t="s">
        <v>187</v>
      </c>
      <c r="F69" s="21" t="s">
        <v>1019</v>
      </c>
      <c r="G69" s="3" t="s">
        <v>198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1:21">
      <c r="A70" s="3">
        <v>68</v>
      </c>
      <c r="B70" s="3" t="s">
        <v>200</v>
      </c>
      <c r="C70" s="3" t="s">
        <v>44</v>
      </c>
      <c r="D70" s="3" t="s">
        <v>87</v>
      </c>
      <c r="E70" s="3" t="s">
        <v>38</v>
      </c>
      <c r="F70" s="21" t="s">
        <v>1020</v>
      </c>
      <c r="G70" s="3" t="s">
        <v>201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>
      <c r="A71" s="3">
        <v>69</v>
      </c>
      <c r="B71" s="3" t="s">
        <v>202</v>
      </c>
      <c r="C71" s="3" t="s">
        <v>203</v>
      </c>
      <c r="D71" s="3" t="s">
        <v>204</v>
      </c>
      <c r="E71" s="3" t="s">
        <v>38</v>
      </c>
      <c r="F71" s="21" t="s">
        <v>51</v>
      </c>
      <c r="G71" s="3" t="s">
        <v>205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1">
      <c r="A72" s="3">
        <v>70</v>
      </c>
      <c r="B72" s="3" t="s">
        <v>206</v>
      </c>
      <c r="C72" s="3" t="s">
        <v>203</v>
      </c>
      <c r="D72" s="3" t="s">
        <v>207</v>
      </c>
      <c r="E72" s="3" t="s">
        <v>38</v>
      </c>
      <c r="F72" s="21" t="s">
        <v>51</v>
      </c>
      <c r="G72" s="3" t="s">
        <v>208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1:21">
      <c r="A73" s="3">
        <v>71</v>
      </c>
      <c r="B73" s="3" t="s">
        <v>209</v>
      </c>
      <c r="C73" s="3" t="s">
        <v>203</v>
      </c>
      <c r="D73" s="3" t="s">
        <v>210</v>
      </c>
      <c r="E73" s="3" t="s">
        <v>38</v>
      </c>
      <c r="F73" s="21" t="s">
        <v>51</v>
      </c>
      <c r="G73" s="3" t="s">
        <v>211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spans="1:21">
      <c r="A74" s="3">
        <v>72</v>
      </c>
      <c r="B74" s="3" t="s">
        <v>212</v>
      </c>
      <c r="C74" s="3" t="s">
        <v>203</v>
      </c>
      <c r="D74" s="3" t="s">
        <v>204</v>
      </c>
      <c r="E74" s="3" t="s">
        <v>38</v>
      </c>
      <c r="F74" s="21" t="s">
        <v>51</v>
      </c>
      <c r="G74" s="3" t="s">
        <v>212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spans="1:21">
      <c r="A75" s="3">
        <v>73</v>
      </c>
      <c r="B75" s="3" t="s">
        <v>213</v>
      </c>
      <c r="C75" s="3" t="s">
        <v>203</v>
      </c>
      <c r="D75" s="3" t="s">
        <v>214</v>
      </c>
      <c r="E75" s="3" t="s">
        <v>38</v>
      </c>
      <c r="F75" s="21" t="s">
        <v>51</v>
      </c>
      <c r="G75" s="3" t="s">
        <v>213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1:21">
      <c r="A76" s="3">
        <v>74</v>
      </c>
      <c r="B76" s="3" t="s">
        <v>215</v>
      </c>
      <c r="C76" s="3" t="s">
        <v>203</v>
      </c>
      <c r="D76" s="3" t="s">
        <v>216</v>
      </c>
      <c r="E76" s="3" t="s">
        <v>38</v>
      </c>
      <c r="F76" s="21" t="s">
        <v>51</v>
      </c>
      <c r="G76" s="3" t="s">
        <v>215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1:21">
      <c r="A77" s="3">
        <v>75</v>
      </c>
      <c r="B77" s="3" t="s">
        <v>217</v>
      </c>
      <c r="C77" s="3" t="s">
        <v>203</v>
      </c>
      <c r="D77" s="3" t="s">
        <v>204</v>
      </c>
      <c r="E77" s="3" t="s">
        <v>38</v>
      </c>
      <c r="F77" s="21" t="s">
        <v>51</v>
      </c>
      <c r="G77" s="3" t="s">
        <v>217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1:21">
      <c r="A78" s="3">
        <v>76</v>
      </c>
      <c r="B78" s="3" t="s">
        <v>218</v>
      </c>
      <c r="C78" s="3" t="s">
        <v>203</v>
      </c>
      <c r="D78" s="3" t="s">
        <v>216</v>
      </c>
      <c r="E78" s="3" t="s">
        <v>38</v>
      </c>
      <c r="F78" s="21" t="s">
        <v>51</v>
      </c>
      <c r="G78" s="3" t="s">
        <v>219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1:21">
      <c r="A79" s="3">
        <v>77</v>
      </c>
      <c r="B79" s="3" t="s">
        <v>220</v>
      </c>
      <c r="C79" s="3" t="s">
        <v>203</v>
      </c>
      <c r="D79" s="3" t="s">
        <v>204</v>
      </c>
      <c r="E79" s="3" t="s">
        <v>38</v>
      </c>
      <c r="F79" s="21" t="s">
        <v>51</v>
      </c>
      <c r="G79" s="3" t="s">
        <v>220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>
      <c r="A80" s="3">
        <v>78</v>
      </c>
      <c r="B80" s="3" t="s">
        <v>221</v>
      </c>
      <c r="C80" s="3" t="s">
        <v>203</v>
      </c>
      <c r="D80" s="3" t="s">
        <v>222</v>
      </c>
      <c r="E80" s="3" t="s">
        <v>38</v>
      </c>
      <c r="F80" s="21" t="s">
        <v>51</v>
      </c>
      <c r="G80" s="3" t="s">
        <v>223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1:21">
      <c r="A81" s="3">
        <v>79</v>
      </c>
      <c r="B81" s="3" t="s">
        <v>224</v>
      </c>
      <c r="C81" s="3" t="s">
        <v>203</v>
      </c>
      <c r="D81" s="3" t="s">
        <v>222</v>
      </c>
      <c r="E81" s="3" t="s">
        <v>38</v>
      </c>
      <c r="F81" s="21" t="s">
        <v>51</v>
      </c>
      <c r="G81" s="3" t="s">
        <v>225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>
      <c r="A82" s="3">
        <v>80</v>
      </c>
      <c r="B82" s="3" t="s">
        <v>226</v>
      </c>
      <c r="C82" s="3" t="s">
        <v>203</v>
      </c>
      <c r="D82" s="3" t="s">
        <v>214</v>
      </c>
      <c r="E82" s="3" t="s">
        <v>38</v>
      </c>
      <c r="F82" s="21" t="s">
        <v>51</v>
      </c>
      <c r="G82" s="3" t="s">
        <v>227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1:21">
      <c r="A83" s="3">
        <v>81</v>
      </c>
      <c r="B83" s="3" t="s">
        <v>228</v>
      </c>
      <c r="C83" s="3" t="s">
        <v>203</v>
      </c>
      <c r="D83" s="3" t="s">
        <v>229</v>
      </c>
      <c r="E83" s="3" t="s">
        <v>38</v>
      </c>
      <c r="F83" s="21" t="s">
        <v>51</v>
      </c>
      <c r="G83" s="3" t="s">
        <v>230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1:21">
      <c r="A84" s="3">
        <v>82</v>
      </c>
      <c r="B84" s="3" t="s">
        <v>231</v>
      </c>
      <c r="C84" s="3" t="s">
        <v>203</v>
      </c>
      <c r="D84" s="3" t="s">
        <v>204</v>
      </c>
      <c r="E84" s="3" t="s">
        <v>38</v>
      </c>
      <c r="F84" s="21" t="s">
        <v>51</v>
      </c>
      <c r="G84" s="3" t="s">
        <v>232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1:21">
      <c r="A85" s="3">
        <v>83</v>
      </c>
      <c r="B85" s="3" t="s">
        <v>233</v>
      </c>
      <c r="C85" s="3" t="s">
        <v>203</v>
      </c>
      <c r="D85" s="3" t="s">
        <v>204</v>
      </c>
      <c r="E85" s="3" t="s">
        <v>38</v>
      </c>
      <c r="F85" s="21" t="s">
        <v>51</v>
      </c>
      <c r="G85" s="3" t="s">
        <v>234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>
      <c r="A86" s="3">
        <v>84</v>
      </c>
      <c r="B86" s="3" t="s">
        <v>235</v>
      </c>
      <c r="C86" s="3" t="s">
        <v>203</v>
      </c>
      <c r="D86" s="3" t="s">
        <v>204</v>
      </c>
      <c r="E86" s="3" t="s">
        <v>38</v>
      </c>
      <c r="F86" s="21" t="s">
        <v>51</v>
      </c>
      <c r="G86" s="3" t="s">
        <v>236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1:21">
      <c r="A87" s="3">
        <v>85</v>
      </c>
      <c r="B87" s="3" t="s">
        <v>237</v>
      </c>
      <c r="C87" s="3" t="s">
        <v>203</v>
      </c>
      <c r="D87" s="3" t="s">
        <v>204</v>
      </c>
      <c r="E87" s="3" t="s">
        <v>38</v>
      </c>
      <c r="F87" s="21" t="s">
        <v>51</v>
      </c>
      <c r="G87" s="3" t="s">
        <v>238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1:21">
      <c r="A88" s="3">
        <v>86</v>
      </c>
      <c r="B88" s="3" t="s">
        <v>239</v>
      </c>
      <c r="C88" s="3" t="s">
        <v>44</v>
      </c>
      <c r="D88" s="3" t="s">
        <v>240</v>
      </c>
      <c r="E88" s="3" t="s">
        <v>38</v>
      </c>
      <c r="F88" s="21" t="s">
        <v>1021</v>
      </c>
      <c r="G88" s="3" t="s">
        <v>241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>
      <c r="A89" s="3">
        <v>87</v>
      </c>
      <c r="B89" s="3" t="s">
        <v>242</v>
      </c>
      <c r="C89" s="15"/>
      <c r="D89" s="3" t="s">
        <v>243</v>
      </c>
      <c r="E89" s="3" t="s">
        <v>38</v>
      </c>
      <c r="F89" s="21" t="s">
        <v>51</v>
      </c>
      <c r="G89" s="3" t="s">
        <v>244</v>
      </c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1:21">
      <c r="A90" s="3">
        <v>88</v>
      </c>
      <c r="B90" s="3" t="s">
        <v>245</v>
      </c>
      <c r="C90" s="15"/>
      <c r="D90" s="3" t="s">
        <v>246</v>
      </c>
      <c r="E90" s="3" t="s">
        <v>38</v>
      </c>
      <c r="F90" s="21" t="s">
        <v>51</v>
      </c>
      <c r="G90" s="3" t="s">
        <v>247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1:21">
      <c r="A91" s="3">
        <v>89</v>
      </c>
      <c r="B91" s="3" t="s">
        <v>248</v>
      </c>
      <c r="C91" s="3" t="s">
        <v>93</v>
      </c>
      <c r="D91" s="3" t="s">
        <v>249</v>
      </c>
      <c r="E91" s="3" t="s">
        <v>38</v>
      </c>
      <c r="F91" s="21" t="s">
        <v>1022</v>
      </c>
      <c r="G91" s="3" t="s">
        <v>247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1:21">
      <c r="A92" s="3">
        <v>90</v>
      </c>
      <c r="B92" s="15"/>
      <c r="C92" s="15"/>
      <c r="D92" s="3" t="s">
        <v>250</v>
      </c>
      <c r="E92" s="15"/>
      <c r="F92" s="18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spans="1:21">
      <c r="A93" s="3">
        <v>91</v>
      </c>
      <c r="B93" s="15"/>
      <c r="C93" s="15"/>
      <c r="D93" s="3" t="s">
        <v>250</v>
      </c>
      <c r="E93" s="15"/>
      <c r="F93" s="18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1:21">
      <c r="A94" s="3">
        <v>92</v>
      </c>
      <c r="B94" s="15"/>
      <c r="C94" s="15"/>
      <c r="D94" s="3" t="s">
        <v>250</v>
      </c>
      <c r="E94" s="15"/>
      <c r="F94" s="18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>
      <c r="A95" s="3">
        <v>93</v>
      </c>
      <c r="B95" s="15"/>
      <c r="C95" s="15"/>
      <c r="D95" s="3" t="s">
        <v>250</v>
      </c>
      <c r="E95" s="15"/>
      <c r="F95" s="18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spans="1:21">
      <c r="A96" s="3">
        <v>94</v>
      </c>
      <c r="B96" s="15"/>
      <c r="C96" s="15"/>
      <c r="D96" s="3" t="s">
        <v>250</v>
      </c>
      <c r="E96" s="15"/>
      <c r="F96" s="18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spans="1:21">
      <c r="A97" s="3">
        <v>95</v>
      </c>
      <c r="B97" s="15"/>
      <c r="C97" s="15"/>
      <c r="D97" s="3" t="s">
        <v>250</v>
      </c>
      <c r="E97" s="15"/>
      <c r="F97" s="18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spans="1:21">
      <c r="A98" s="3">
        <v>96</v>
      </c>
      <c r="B98" s="15"/>
      <c r="C98" s="15"/>
      <c r="D98" s="3" t="s">
        <v>250</v>
      </c>
      <c r="E98" s="15"/>
      <c r="F98" s="18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spans="1:21">
      <c r="A99" s="3">
        <v>97</v>
      </c>
      <c r="B99" s="15"/>
      <c r="C99" s="15"/>
      <c r="D99" s="3" t="s">
        <v>250</v>
      </c>
      <c r="E99" s="15"/>
      <c r="F99" s="18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spans="1:21">
      <c r="A100" s="3">
        <v>98</v>
      </c>
      <c r="B100" s="15"/>
      <c r="C100" s="15"/>
      <c r="D100" s="3" t="s">
        <v>250</v>
      </c>
      <c r="E100" s="15"/>
      <c r="F100" s="18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1:21">
      <c r="A101" s="3">
        <v>99</v>
      </c>
      <c r="B101" s="15"/>
      <c r="C101" s="15"/>
      <c r="D101" s="3" t="s">
        <v>250</v>
      </c>
      <c r="E101" s="15"/>
      <c r="F101" s="18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1:21">
      <c r="A102" s="3">
        <v>100</v>
      </c>
      <c r="B102" s="15"/>
      <c r="C102" s="15"/>
      <c r="D102" s="3" t="s">
        <v>250</v>
      </c>
      <c r="E102" s="15"/>
      <c r="F102" s="18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spans="1:21">
      <c r="A103" s="3">
        <v>101</v>
      </c>
      <c r="B103" s="15"/>
      <c r="C103" s="15"/>
      <c r="D103" s="3" t="s">
        <v>250</v>
      </c>
      <c r="E103" s="15"/>
      <c r="F103" s="18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spans="1:21">
      <c r="A104" s="3">
        <v>102</v>
      </c>
      <c r="B104" s="15"/>
      <c r="C104" s="15"/>
      <c r="D104" s="3" t="s">
        <v>250</v>
      </c>
      <c r="E104" s="15"/>
      <c r="F104" s="18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1">
      <c r="A105" s="3">
        <v>103</v>
      </c>
      <c r="B105" s="3" t="s">
        <v>251</v>
      </c>
      <c r="C105" s="3" t="s">
        <v>252</v>
      </c>
      <c r="D105" s="3" t="s">
        <v>29</v>
      </c>
      <c r="E105" s="3" t="s">
        <v>30</v>
      </c>
      <c r="F105" s="21" t="s">
        <v>1023</v>
      </c>
      <c r="G105" s="3" t="s">
        <v>253</v>
      </c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>
      <c r="A106" s="3">
        <v>104</v>
      </c>
      <c r="B106" s="3" t="s">
        <v>254</v>
      </c>
      <c r="C106" s="15"/>
      <c r="D106" s="3" t="s">
        <v>180</v>
      </c>
      <c r="E106" s="3" t="s">
        <v>38</v>
      </c>
      <c r="F106" s="21" t="s">
        <v>1024</v>
      </c>
      <c r="G106" s="3" t="s">
        <v>255</v>
      </c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spans="1:21">
      <c r="A107" s="3">
        <v>105</v>
      </c>
      <c r="B107" s="3" t="s">
        <v>256</v>
      </c>
      <c r="C107" s="3" t="s">
        <v>136</v>
      </c>
      <c r="D107" s="3" t="s">
        <v>257</v>
      </c>
      <c r="E107" s="3" t="s">
        <v>38</v>
      </c>
      <c r="F107" s="21" t="s">
        <v>1025</v>
      </c>
      <c r="G107" s="3" t="s">
        <v>258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spans="1:21">
      <c r="A108" s="3">
        <v>106</v>
      </c>
      <c r="B108" s="3" t="s">
        <v>259</v>
      </c>
      <c r="C108" s="3" t="s">
        <v>44</v>
      </c>
      <c r="D108" s="3" t="s">
        <v>260</v>
      </c>
      <c r="E108" s="3" t="s">
        <v>38</v>
      </c>
      <c r="F108" s="21" t="s">
        <v>51</v>
      </c>
      <c r="G108" s="3" t="s">
        <v>261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spans="1:21">
      <c r="A109" s="3">
        <v>107</v>
      </c>
      <c r="B109" s="3" t="s">
        <v>262</v>
      </c>
      <c r="C109" s="3" t="s">
        <v>36</v>
      </c>
      <c r="D109" s="3" t="s">
        <v>263</v>
      </c>
      <c r="E109" s="3" t="s">
        <v>38</v>
      </c>
      <c r="F109" s="21" t="s">
        <v>1026</v>
      </c>
      <c r="G109" s="3" t="s">
        <v>264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spans="1:21">
      <c r="A110" s="3">
        <v>108</v>
      </c>
      <c r="B110" s="3" t="s">
        <v>265</v>
      </c>
      <c r="C110" s="3" t="s">
        <v>44</v>
      </c>
      <c r="D110" s="3" t="s">
        <v>266</v>
      </c>
      <c r="E110" s="3" t="s">
        <v>38</v>
      </c>
      <c r="F110" s="21" t="s">
        <v>1027</v>
      </c>
      <c r="G110" s="3" t="s">
        <v>267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spans="1:21">
      <c r="A111" s="3">
        <v>110</v>
      </c>
      <c r="B111" s="3" t="s">
        <v>268</v>
      </c>
      <c r="C111" s="3" t="s">
        <v>55</v>
      </c>
      <c r="D111" s="3" t="s">
        <v>269</v>
      </c>
      <c r="E111" s="3" t="s">
        <v>38</v>
      </c>
      <c r="F111" s="21" t="s">
        <v>1028</v>
      </c>
      <c r="G111" s="3" t="s">
        <v>270</v>
      </c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1:21">
      <c r="A112" s="3">
        <v>111</v>
      </c>
      <c r="B112" s="3" t="s">
        <v>271</v>
      </c>
      <c r="C112" s="3" t="s">
        <v>93</v>
      </c>
      <c r="D112" s="3" t="s">
        <v>272</v>
      </c>
      <c r="E112" s="3" t="s">
        <v>38</v>
      </c>
      <c r="F112" s="21" t="s">
        <v>1029</v>
      </c>
      <c r="G112" s="3" t="s">
        <v>273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spans="1:21">
      <c r="A113" s="3">
        <v>112</v>
      </c>
      <c r="B113" s="3" t="s">
        <v>274</v>
      </c>
      <c r="C113" s="3" t="s">
        <v>93</v>
      </c>
      <c r="D113" s="3" t="s">
        <v>275</v>
      </c>
      <c r="E113" s="3" t="s">
        <v>38</v>
      </c>
      <c r="F113" s="21" t="s">
        <v>1030</v>
      </c>
      <c r="G113" s="3" t="s">
        <v>276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spans="1:21">
      <c r="A114" s="3">
        <v>113</v>
      </c>
      <c r="B114" s="3" t="s">
        <v>277</v>
      </c>
      <c r="C114" s="3" t="s">
        <v>44</v>
      </c>
      <c r="D114" s="3" t="s">
        <v>275</v>
      </c>
      <c r="E114" s="3" t="s">
        <v>38</v>
      </c>
      <c r="F114" s="21" t="s">
        <v>1031</v>
      </c>
      <c r="G114" s="3" t="s">
        <v>278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spans="1:21">
      <c r="A115" s="3">
        <v>114</v>
      </c>
      <c r="B115" s="3" t="s">
        <v>279</v>
      </c>
      <c r="C115" s="3" t="s">
        <v>44</v>
      </c>
      <c r="D115" s="3" t="s">
        <v>280</v>
      </c>
      <c r="E115" s="3" t="s">
        <v>38</v>
      </c>
      <c r="F115" s="21" t="s">
        <v>1032</v>
      </c>
      <c r="G115" s="3" t="s">
        <v>281</v>
      </c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spans="1:21">
      <c r="A116" s="3">
        <v>115</v>
      </c>
      <c r="B116" s="3" t="s">
        <v>282</v>
      </c>
      <c r="C116" s="3" t="s">
        <v>100</v>
      </c>
      <c r="D116" s="3" t="s">
        <v>280</v>
      </c>
      <c r="E116" s="3" t="s">
        <v>38</v>
      </c>
      <c r="F116" s="21" t="s">
        <v>1033</v>
      </c>
      <c r="G116" s="3" t="s">
        <v>283</v>
      </c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spans="1:21">
      <c r="A117" s="3">
        <v>116</v>
      </c>
      <c r="B117" s="3" t="s">
        <v>284</v>
      </c>
      <c r="C117" s="3" t="s">
        <v>100</v>
      </c>
      <c r="D117" s="3" t="s">
        <v>280</v>
      </c>
      <c r="E117" s="3" t="s">
        <v>38</v>
      </c>
      <c r="F117" s="21" t="s">
        <v>1034</v>
      </c>
      <c r="G117" s="3" t="s">
        <v>285</v>
      </c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spans="1:21">
      <c r="A118" s="3">
        <v>117</v>
      </c>
      <c r="B118" s="3" t="s">
        <v>286</v>
      </c>
      <c r="C118" s="3" t="s">
        <v>100</v>
      </c>
      <c r="D118" s="3" t="s">
        <v>287</v>
      </c>
      <c r="E118" s="3" t="s">
        <v>38</v>
      </c>
      <c r="F118" s="21" t="s">
        <v>1035</v>
      </c>
      <c r="G118" s="3" t="s">
        <v>286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spans="1:21">
      <c r="A119" s="3">
        <v>118</v>
      </c>
      <c r="B119" s="3" t="s">
        <v>288</v>
      </c>
      <c r="C119" s="3" t="s">
        <v>44</v>
      </c>
      <c r="D119" s="3" t="s">
        <v>289</v>
      </c>
      <c r="E119" s="3" t="s">
        <v>38</v>
      </c>
      <c r="F119" s="21" t="s">
        <v>1036</v>
      </c>
      <c r="G119" s="3" t="s">
        <v>290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>
      <c r="A120" s="3">
        <v>119</v>
      </c>
      <c r="B120" s="3" t="s">
        <v>291</v>
      </c>
      <c r="C120" s="3" t="s">
        <v>93</v>
      </c>
      <c r="D120" s="3" t="s">
        <v>292</v>
      </c>
      <c r="E120" s="3" t="s">
        <v>38</v>
      </c>
      <c r="F120" s="21" t="s">
        <v>1037</v>
      </c>
      <c r="G120" s="3" t="s">
        <v>293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spans="1:21">
      <c r="A121" s="3">
        <v>120</v>
      </c>
      <c r="B121" s="3" t="s">
        <v>294</v>
      </c>
      <c r="C121" s="3" t="s">
        <v>93</v>
      </c>
      <c r="D121" s="3" t="s">
        <v>295</v>
      </c>
      <c r="E121" s="3" t="s">
        <v>38</v>
      </c>
      <c r="F121" s="21" t="s">
        <v>1038</v>
      </c>
      <c r="G121" s="3" t="s">
        <v>296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spans="1:21">
      <c r="A122" s="3">
        <v>121</v>
      </c>
      <c r="B122" s="3" t="s">
        <v>297</v>
      </c>
      <c r="C122" s="3" t="s">
        <v>36</v>
      </c>
      <c r="D122" s="3" t="s">
        <v>298</v>
      </c>
      <c r="E122" s="3" t="s">
        <v>38</v>
      </c>
      <c r="F122" s="21" t="s">
        <v>1039</v>
      </c>
      <c r="G122" s="3" t="s">
        <v>299</v>
      </c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spans="1:21">
      <c r="A123" s="3">
        <v>122</v>
      </c>
      <c r="B123" s="3" t="s">
        <v>300</v>
      </c>
      <c r="C123" s="3" t="s">
        <v>44</v>
      </c>
      <c r="D123" s="3" t="s">
        <v>301</v>
      </c>
      <c r="E123" s="3" t="s">
        <v>38</v>
      </c>
      <c r="F123" s="21" t="s">
        <v>1040</v>
      </c>
      <c r="G123" s="3" t="s">
        <v>302</v>
      </c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spans="1:21">
      <c r="A124" s="3">
        <v>123</v>
      </c>
      <c r="B124" s="3" t="s">
        <v>303</v>
      </c>
      <c r="C124" s="3" t="s">
        <v>93</v>
      </c>
      <c r="D124" s="3" t="s">
        <v>301</v>
      </c>
      <c r="E124" s="3" t="s">
        <v>38</v>
      </c>
      <c r="F124" s="21" t="s">
        <v>1041</v>
      </c>
      <c r="G124" s="3" t="s">
        <v>304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spans="1:21">
      <c r="A125" s="3">
        <v>124</v>
      </c>
      <c r="B125" s="3" t="s">
        <v>305</v>
      </c>
      <c r="C125" s="3" t="s">
        <v>100</v>
      </c>
      <c r="D125" s="3" t="s">
        <v>306</v>
      </c>
      <c r="E125" s="3" t="s">
        <v>38</v>
      </c>
      <c r="F125" s="21" t="s">
        <v>1042</v>
      </c>
      <c r="G125" s="3" t="s">
        <v>307</v>
      </c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spans="1:21">
      <c r="A126" s="3">
        <v>125</v>
      </c>
      <c r="B126" s="3" t="s">
        <v>308</v>
      </c>
      <c r="C126" s="3" t="s">
        <v>44</v>
      </c>
      <c r="D126" s="3" t="s">
        <v>306</v>
      </c>
      <c r="E126" s="3" t="s">
        <v>38</v>
      </c>
      <c r="F126" s="21" t="s">
        <v>1043</v>
      </c>
      <c r="G126" s="3" t="s">
        <v>309</v>
      </c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spans="1:21">
      <c r="A127" s="3">
        <v>126</v>
      </c>
      <c r="B127" s="3" t="s">
        <v>310</v>
      </c>
      <c r="C127" s="3" t="s">
        <v>100</v>
      </c>
      <c r="D127" s="3" t="s">
        <v>306</v>
      </c>
      <c r="E127" s="3" t="s">
        <v>38</v>
      </c>
      <c r="F127" s="21" t="s">
        <v>1044</v>
      </c>
      <c r="G127" s="3" t="s">
        <v>311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spans="1:21">
      <c r="A128" s="3">
        <v>127</v>
      </c>
      <c r="B128" s="3" t="s">
        <v>312</v>
      </c>
      <c r="C128" s="3" t="s">
        <v>100</v>
      </c>
      <c r="D128" s="3" t="s">
        <v>306</v>
      </c>
      <c r="E128" s="3" t="s">
        <v>38</v>
      </c>
      <c r="F128" s="21" t="s">
        <v>1045</v>
      </c>
      <c r="G128" s="3" t="s">
        <v>313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spans="1:21">
      <c r="A129" s="3">
        <v>128</v>
      </c>
      <c r="B129" s="3" t="s">
        <v>314</v>
      </c>
      <c r="C129" s="3" t="s">
        <v>55</v>
      </c>
      <c r="D129" s="3" t="s">
        <v>315</v>
      </c>
      <c r="E129" s="3" t="s">
        <v>38</v>
      </c>
      <c r="F129" s="21" t="s">
        <v>1046</v>
      </c>
      <c r="G129" s="3" t="s">
        <v>316</v>
      </c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spans="1:21">
      <c r="A130" s="3">
        <v>129</v>
      </c>
      <c r="B130" s="3" t="s">
        <v>317</v>
      </c>
      <c r="C130" s="3" t="s">
        <v>44</v>
      </c>
      <c r="D130" s="3" t="s">
        <v>318</v>
      </c>
      <c r="E130" s="3" t="s">
        <v>38</v>
      </c>
      <c r="F130" s="21" t="s">
        <v>1047</v>
      </c>
      <c r="G130" s="3" t="s">
        <v>319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spans="1:21">
      <c r="A131" s="3">
        <v>130</v>
      </c>
      <c r="B131" s="3" t="s">
        <v>320</v>
      </c>
      <c r="C131" s="3" t="s">
        <v>93</v>
      </c>
      <c r="D131" s="3" t="s">
        <v>321</v>
      </c>
      <c r="E131" s="3" t="s">
        <v>38</v>
      </c>
      <c r="F131" s="21" t="s">
        <v>1048</v>
      </c>
      <c r="G131" s="3" t="s">
        <v>322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spans="1:21">
      <c r="A132" s="3">
        <v>131</v>
      </c>
      <c r="B132" s="3" t="s">
        <v>323</v>
      </c>
      <c r="C132" s="3" t="s">
        <v>93</v>
      </c>
      <c r="D132" s="3" t="s">
        <v>324</v>
      </c>
      <c r="E132" s="3" t="s">
        <v>38</v>
      </c>
      <c r="F132" s="21" t="s">
        <v>1049</v>
      </c>
      <c r="G132" s="3" t="s">
        <v>325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spans="1:21">
      <c r="A133" s="3">
        <v>132</v>
      </c>
      <c r="B133" s="3" t="s">
        <v>326</v>
      </c>
      <c r="C133" s="3" t="s">
        <v>100</v>
      </c>
      <c r="D133" s="3" t="s">
        <v>324</v>
      </c>
      <c r="E133" s="3" t="s">
        <v>38</v>
      </c>
      <c r="F133" s="21" t="s">
        <v>1050</v>
      </c>
      <c r="G133" s="3" t="s">
        <v>327</v>
      </c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spans="1:21">
      <c r="A134" s="3">
        <v>133</v>
      </c>
      <c r="B134" s="3" t="s">
        <v>328</v>
      </c>
      <c r="C134" s="3" t="s">
        <v>44</v>
      </c>
      <c r="D134" s="3" t="s">
        <v>166</v>
      </c>
      <c r="E134" s="3" t="s">
        <v>38</v>
      </c>
      <c r="F134" s="21" t="s">
        <v>1051</v>
      </c>
      <c r="G134" s="3" t="s">
        <v>329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spans="1:21">
      <c r="A135" s="3">
        <v>134</v>
      </c>
      <c r="B135" s="3" t="s">
        <v>330</v>
      </c>
      <c r="C135" s="3" t="s">
        <v>93</v>
      </c>
      <c r="D135" s="3" t="s">
        <v>166</v>
      </c>
      <c r="E135" s="3" t="s">
        <v>38</v>
      </c>
      <c r="F135" s="21" t="s">
        <v>1052</v>
      </c>
      <c r="G135" s="3" t="s">
        <v>331</v>
      </c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spans="1:21">
      <c r="A136" s="3">
        <v>135</v>
      </c>
      <c r="B136" s="3" t="s">
        <v>332</v>
      </c>
      <c r="C136" s="3" t="s">
        <v>93</v>
      </c>
      <c r="D136" s="3" t="s">
        <v>333</v>
      </c>
      <c r="E136" s="3" t="s">
        <v>38</v>
      </c>
      <c r="F136" s="21" t="s">
        <v>1053</v>
      </c>
      <c r="G136" s="3" t="s">
        <v>334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spans="1:21">
      <c r="A137" s="3">
        <v>136</v>
      </c>
      <c r="B137" s="3" t="s">
        <v>335</v>
      </c>
      <c r="C137" s="3" t="s">
        <v>44</v>
      </c>
      <c r="D137" s="3" t="s">
        <v>336</v>
      </c>
      <c r="E137" s="3" t="s">
        <v>38</v>
      </c>
      <c r="F137" s="21" t="s">
        <v>1054</v>
      </c>
      <c r="G137" s="3" t="s">
        <v>337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spans="1:21">
      <c r="A138" s="3">
        <v>137</v>
      </c>
      <c r="B138" s="3" t="s">
        <v>10</v>
      </c>
      <c r="C138" s="3" t="s">
        <v>36</v>
      </c>
      <c r="D138" s="3" t="s">
        <v>338</v>
      </c>
      <c r="E138" s="3" t="s">
        <v>38</v>
      </c>
      <c r="F138" s="21" t="s">
        <v>1055</v>
      </c>
      <c r="G138" s="3" t="s">
        <v>339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spans="1:21">
      <c r="A139" s="3">
        <v>138</v>
      </c>
      <c r="B139" s="15" t="s">
        <v>340</v>
      </c>
      <c r="C139" s="3" t="s">
        <v>36</v>
      </c>
      <c r="D139" s="3" t="s">
        <v>338</v>
      </c>
      <c r="E139" s="3" t="s">
        <v>38</v>
      </c>
      <c r="F139" s="18" t="s">
        <v>1056</v>
      </c>
      <c r="G139" s="15" t="s">
        <v>341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spans="1:21">
      <c r="A140" s="3">
        <v>139</v>
      </c>
      <c r="B140" s="15" t="s">
        <v>342</v>
      </c>
      <c r="C140" s="15" t="s">
        <v>252</v>
      </c>
      <c r="D140" s="15" t="s">
        <v>343</v>
      </c>
      <c r="E140" s="3" t="s">
        <v>38</v>
      </c>
      <c r="F140" s="18" t="s">
        <v>1057</v>
      </c>
      <c r="G140" s="15" t="s">
        <v>342</v>
      </c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spans="1:21">
      <c r="A141" s="3">
        <v>140</v>
      </c>
      <c r="B141" s="15" t="s">
        <v>344</v>
      </c>
      <c r="C141" s="15" t="s">
        <v>44</v>
      </c>
      <c r="D141" s="15" t="s">
        <v>73</v>
      </c>
      <c r="E141" s="3" t="s">
        <v>38</v>
      </c>
      <c r="F141" s="18" t="s">
        <v>1058</v>
      </c>
      <c r="G141" s="15" t="s">
        <v>345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spans="1:21">
      <c r="A142" s="3">
        <v>141</v>
      </c>
      <c r="B142" s="15" t="s">
        <v>32</v>
      </c>
      <c r="C142" s="15" t="s">
        <v>346</v>
      </c>
      <c r="D142" s="15" t="s">
        <v>347</v>
      </c>
      <c r="E142" s="3" t="s">
        <v>38</v>
      </c>
      <c r="F142" s="18" t="s">
        <v>955</v>
      </c>
      <c r="G142" s="15" t="s">
        <v>348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spans="1:21">
      <c r="A143" s="3">
        <v>142</v>
      </c>
      <c r="B143" s="15" t="s">
        <v>349</v>
      </c>
      <c r="C143" s="15" t="s">
        <v>100</v>
      </c>
      <c r="D143" s="15" t="s">
        <v>350</v>
      </c>
      <c r="E143" s="3" t="s">
        <v>38</v>
      </c>
      <c r="F143" s="18" t="s">
        <v>1059</v>
      </c>
      <c r="G143" s="15" t="s">
        <v>351</v>
      </c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spans="1:21">
      <c r="A144" s="3">
        <v>143</v>
      </c>
      <c r="B144" s="15" t="s">
        <v>198</v>
      </c>
      <c r="C144" s="15" t="s">
        <v>136</v>
      </c>
      <c r="D144" s="15" t="s">
        <v>183</v>
      </c>
      <c r="E144" s="3" t="s">
        <v>38</v>
      </c>
      <c r="F144" s="18" t="s">
        <v>1019</v>
      </c>
      <c r="G144" s="15" t="s">
        <v>198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spans="1:21">
      <c r="A145" s="3">
        <v>144</v>
      </c>
      <c r="B145" s="15" t="s">
        <v>352</v>
      </c>
      <c r="C145" s="15" t="s">
        <v>136</v>
      </c>
      <c r="D145" s="15" t="s">
        <v>350</v>
      </c>
      <c r="E145" s="3" t="s">
        <v>38</v>
      </c>
      <c r="F145" s="18" t="s">
        <v>1060</v>
      </c>
      <c r="G145" s="15" t="s">
        <v>353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spans="1:21">
      <c r="A146" s="3">
        <v>145</v>
      </c>
      <c r="B146" s="15" t="s">
        <v>176</v>
      </c>
      <c r="C146" s="15" t="s">
        <v>100</v>
      </c>
      <c r="D146" s="15" t="s">
        <v>177</v>
      </c>
      <c r="E146" s="3" t="s">
        <v>38</v>
      </c>
      <c r="F146" s="18" t="s">
        <v>1009</v>
      </c>
      <c r="G146" s="15" t="s">
        <v>178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spans="1:21">
      <c r="A147" s="3">
        <v>146</v>
      </c>
      <c r="B147" s="15" t="s">
        <v>168</v>
      </c>
      <c r="C147" s="15" t="s">
        <v>100</v>
      </c>
      <c r="D147" s="15" t="s">
        <v>354</v>
      </c>
      <c r="E147" s="3" t="s">
        <v>38</v>
      </c>
      <c r="F147" s="18" t="s">
        <v>1006</v>
      </c>
      <c r="G147" s="15" t="s">
        <v>170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spans="1:21">
      <c r="A148" s="3">
        <v>147</v>
      </c>
      <c r="B148" s="15" t="s">
        <v>165</v>
      </c>
      <c r="C148" s="15" t="s">
        <v>100</v>
      </c>
      <c r="D148" s="15" t="s">
        <v>166</v>
      </c>
      <c r="E148" s="3" t="s">
        <v>38</v>
      </c>
      <c r="F148" s="18" t="s">
        <v>1005</v>
      </c>
      <c r="G148" s="15" t="s">
        <v>167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spans="1:21">
      <c r="A149" s="3">
        <v>148</v>
      </c>
      <c r="B149" s="15" t="s">
        <v>355</v>
      </c>
      <c r="C149" s="15" t="s">
        <v>356</v>
      </c>
      <c r="D149" s="15" t="s">
        <v>177</v>
      </c>
      <c r="E149" s="3" t="s">
        <v>38</v>
      </c>
      <c r="F149" s="18" t="s">
        <v>1061</v>
      </c>
      <c r="G149" s="15" t="s">
        <v>357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spans="1:21">
      <c r="A150" s="3">
        <v>149</v>
      </c>
      <c r="B150" s="15" t="s">
        <v>358</v>
      </c>
      <c r="C150" s="15" t="s">
        <v>44</v>
      </c>
      <c r="D150" s="15" t="s">
        <v>354</v>
      </c>
      <c r="E150" s="3" t="s">
        <v>38</v>
      </c>
      <c r="F150" s="18" t="s">
        <v>1007</v>
      </c>
      <c r="G150" s="15" t="s">
        <v>359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spans="1:21">
      <c r="A151" s="3">
        <v>150</v>
      </c>
      <c r="B151" s="15" t="s">
        <v>109</v>
      </c>
      <c r="C151" s="15" t="s">
        <v>100</v>
      </c>
      <c r="D151" s="15" t="s">
        <v>104</v>
      </c>
      <c r="E151" s="3" t="s">
        <v>38</v>
      </c>
      <c r="F151" s="18" t="s">
        <v>979</v>
      </c>
      <c r="G151" s="15" t="s">
        <v>110</v>
      </c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spans="1:21">
      <c r="A152" s="3">
        <v>151</v>
      </c>
      <c r="B152" s="15" t="s">
        <v>200</v>
      </c>
      <c r="C152" s="15" t="s">
        <v>44</v>
      </c>
      <c r="D152" s="15" t="s">
        <v>263</v>
      </c>
      <c r="E152" s="3" t="s">
        <v>38</v>
      </c>
      <c r="F152" s="18" t="s">
        <v>1020</v>
      </c>
      <c r="G152" s="15" t="s">
        <v>201</v>
      </c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spans="1:21">
      <c r="A153" s="3">
        <v>152</v>
      </c>
      <c r="B153" s="15" t="s">
        <v>195</v>
      </c>
      <c r="C153" s="15" t="s">
        <v>360</v>
      </c>
      <c r="D153" s="15" t="s">
        <v>287</v>
      </c>
      <c r="E153" s="3" t="s">
        <v>38</v>
      </c>
      <c r="F153" s="18" t="s">
        <v>1018</v>
      </c>
      <c r="G153" s="15" t="s">
        <v>197</v>
      </c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spans="1:21">
      <c r="A154" s="3">
        <v>153</v>
      </c>
      <c r="B154" s="15" t="s">
        <v>153</v>
      </c>
      <c r="C154" s="15" t="s">
        <v>136</v>
      </c>
      <c r="D154" s="15" t="s">
        <v>104</v>
      </c>
      <c r="E154" s="3" t="s">
        <v>38</v>
      </c>
      <c r="F154" s="18" t="s">
        <v>999</v>
      </c>
      <c r="G154" s="15" t="s">
        <v>154</v>
      </c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spans="1:21">
      <c r="A155" s="3">
        <v>154</v>
      </c>
      <c r="B155" s="15" t="s">
        <v>96</v>
      </c>
      <c r="C155" s="15" t="s">
        <v>44</v>
      </c>
      <c r="D155" s="15" t="s">
        <v>361</v>
      </c>
      <c r="E155" s="3" t="s">
        <v>38</v>
      </c>
      <c r="F155" s="18" t="s">
        <v>975</v>
      </c>
      <c r="G155" s="15" t="s">
        <v>98</v>
      </c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spans="1:21">
      <c r="A156" s="3">
        <v>155</v>
      </c>
      <c r="B156" s="15" t="s">
        <v>362</v>
      </c>
      <c r="C156" s="15" t="s">
        <v>93</v>
      </c>
      <c r="D156" s="15" t="s">
        <v>266</v>
      </c>
      <c r="E156" s="3" t="s">
        <v>38</v>
      </c>
      <c r="F156" s="18" t="s">
        <v>1062</v>
      </c>
      <c r="G156" s="15" t="s">
        <v>363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spans="1:21">
      <c r="A157" s="3">
        <v>156</v>
      </c>
      <c r="B157" s="15" t="s">
        <v>364</v>
      </c>
      <c r="C157" s="15" t="s">
        <v>356</v>
      </c>
      <c r="D157" s="15" t="s">
        <v>365</v>
      </c>
      <c r="E157" s="3" t="s">
        <v>38</v>
      </c>
      <c r="F157" s="18" t="s">
        <v>1063</v>
      </c>
      <c r="G157" s="15" t="s">
        <v>366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spans="1:21">
      <c r="A158" s="3">
        <v>157</v>
      </c>
      <c r="B158" s="15" t="s">
        <v>14</v>
      </c>
      <c r="C158" s="15" t="s">
        <v>136</v>
      </c>
      <c r="D158" s="15" t="s">
        <v>287</v>
      </c>
      <c r="E158" s="3" t="s">
        <v>38</v>
      </c>
      <c r="F158" s="18" t="s">
        <v>1016</v>
      </c>
      <c r="G158" s="15" t="s">
        <v>14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spans="1:21">
      <c r="A159" s="3">
        <v>158</v>
      </c>
      <c r="B159" s="15" t="s">
        <v>155</v>
      </c>
      <c r="C159" s="15" t="s">
        <v>136</v>
      </c>
      <c r="D159" s="15" t="s">
        <v>104</v>
      </c>
      <c r="E159" s="3" t="s">
        <v>38</v>
      </c>
      <c r="F159" s="18" t="s">
        <v>1000</v>
      </c>
      <c r="G159" s="15" t="s">
        <v>156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spans="1:21">
      <c r="A160" s="3">
        <v>159</v>
      </c>
      <c r="B160" s="15" t="s">
        <v>367</v>
      </c>
      <c r="C160" s="15" t="s">
        <v>136</v>
      </c>
      <c r="D160" s="15" t="s">
        <v>174</v>
      </c>
      <c r="E160" s="3" t="s">
        <v>38</v>
      </c>
      <c r="F160" s="18" t="s">
        <v>1064</v>
      </c>
      <c r="G160" s="15" t="s">
        <v>368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spans="1:21">
      <c r="A161" s="3">
        <v>160</v>
      </c>
      <c r="B161" s="15" t="s">
        <v>194</v>
      </c>
      <c r="C161" s="15" t="s">
        <v>93</v>
      </c>
      <c r="D161" s="15" t="s">
        <v>287</v>
      </c>
      <c r="E161" s="3" t="s">
        <v>38</v>
      </c>
      <c r="F161" s="18" t="s">
        <v>1017</v>
      </c>
      <c r="G161" s="15" t="s">
        <v>194</v>
      </c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spans="1:21">
      <c r="A162" s="3">
        <v>161</v>
      </c>
      <c r="B162" s="15" t="s">
        <v>92</v>
      </c>
      <c r="C162" s="15" t="s">
        <v>93</v>
      </c>
      <c r="D162" s="15" t="s">
        <v>266</v>
      </c>
      <c r="E162" s="3" t="s">
        <v>38</v>
      </c>
      <c r="F162" s="18" t="s">
        <v>974</v>
      </c>
      <c r="G162" s="15" t="s">
        <v>95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spans="1:21">
      <c r="A163" s="3">
        <v>162</v>
      </c>
      <c r="B163" s="15" t="s">
        <v>86</v>
      </c>
      <c r="C163" s="15" t="s">
        <v>36</v>
      </c>
      <c r="D163" s="15" t="s">
        <v>263</v>
      </c>
      <c r="E163" s="3" t="s">
        <v>38</v>
      </c>
      <c r="F163" s="18" t="s">
        <v>972</v>
      </c>
      <c r="G163" s="15" t="s">
        <v>369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spans="1:21">
      <c r="A164" s="3">
        <v>163</v>
      </c>
      <c r="B164" s="15" t="s">
        <v>370</v>
      </c>
      <c r="C164" s="15" t="s">
        <v>136</v>
      </c>
      <c r="D164" s="15" t="s">
        <v>104</v>
      </c>
      <c r="E164" s="3" t="s">
        <v>38</v>
      </c>
      <c r="F164" s="18" t="s">
        <v>1065</v>
      </c>
      <c r="G164" s="15" t="s">
        <v>371</v>
      </c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spans="1:21">
      <c r="A165" s="3">
        <v>164</v>
      </c>
      <c r="B165" s="15" t="s">
        <v>157</v>
      </c>
      <c r="C165" s="15" t="s">
        <v>136</v>
      </c>
      <c r="D165" s="15" t="s">
        <v>139</v>
      </c>
      <c r="E165" s="3" t="s">
        <v>38</v>
      </c>
      <c r="F165" s="18" t="s">
        <v>1001</v>
      </c>
      <c r="G165" s="15" t="s">
        <v>158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spans="1:21">
      <c r="A166" s="3">
        <v>165</v>
      </c>
      <c r="B166" s="15" t="s">
        <v>11</v>
      </c>
      <c r="C166" s="15" t="s">
        <v>100</v>
      </c>
      <c r="D166" s="15" t="s">
        <v>372</v>
      </c>
      <c r="E166" s="3" t="s">
        <v>38</v>
      </c>
      <c r="F166" s="18" t="s">
        <v>1008</v>
      </c>
      <c r="G166" s="15" t="s">
        <v>373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spans="1:21">
      <c r="A167" s="3">
        <v>166</v>
      </c>
      <c r="B167" s="15" t="s">
        <v>190</v>
      </c>
      <c r="C167" s="15" t="s">
        <v>360</v>
      </c>
      <c r="D167" s="15" t="s">
        <v>361</v>
      </c>
      <c r="E167" s="3" t="s">
        <v>38</v>
      </c>
      <c r="F167" s="18" t="s">
        <v>1014</v>
      </c>
      <c r="G167" s="15" t="s">
        <v>191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spans="1:21">
      <c r="A168" s="3">
        <v>167</v>
      </c>
      <c r="B168" s="15" t="s">
        <v>159</v>
      </c>
      <c r="C168" s="15" t="s">
        <v>136</v>
      </c>
      <c r="D168" s="15" t="s">
        <v>139</v>
      </c>
      <c r="E168" s="3" t="s">
        <v>38</v>
      </c>
      <c r="F168" s="18" t="s">
        <v>1002</v>
      </c>
      <c r="G168" s="15" t="s">
        <v>160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spans="1:21">
      <c r="A169" s="3">
        <v>168</v>
      </c>
      <c r="B169" s="15" t="s">
        <v>374</v>
      </c>
      <c r="C169" s="15" t="s">
        <v>93</v>
      </c>
      <c r="D169" s="15" t="s">
        <v>107</v>
      </c>
      <c r="E169" s="3" t="s">
        <v>38</v>
      </c>
      <c r="F169" s="18" t="s">
        <v>1066</v>
      </c>
      <c r="G169" s="15" t="s">
        <v>375</v>
      </c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spans="1:21">
      <c r="A170" s="3">
        <v>169</v>
      </c>
      <c r="B170" s="15" t="s">
        <v>376</v>
      </c>
      <c r="C170" s="15" t="s">
        <v>136</v>
      </c>
      <c r="D170" s="15" t="s">
        <v>90</v>
      </c>
      <c r="E170" s="3" t="s">
        <v>38</v>
      </c>
      <c r="F170" s="18" t="s">
        <v>1067</v>
      </c>
      <c r="G170" s="15" t="s">
        <v>377</v>
      </c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spans="1:21">
      <c r="A171" s="3">
        <v>170</v>
      </c>
      <c r="B171" s="15" t="s">
        <v>378</v>
      </c>
      <c r="C171" s="15" t="s">
        <v>136</v>
      </c>
      <c r="D171" s="15" t="s">
        <v>287</v>
      </c>
      <c r="E171" s="3" t="s">
        <v>38</v>
      </c>
      <c r="F171" s="18" t="s">
        <v>1068</v>
      </c>
      <c r="G171" s="15" t="s">
        <v>378</v>
      </c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spans="1:21">
      <c r="A172" s="3">
        <v>171</v>
      </c>
      <c r="B172" s="15" t="s">
        <v>131</v>
      </c>
      <c r="C172" s="15" t="s">
        <v>44</v>
      </c>
      <c r="D172" s="15" t="s">
        <v>107</v>
      </c>
      <c r="E172" s="3" t="s">
        <v>38</v>
      </c>
      <c r="F172" s="18" t="s">
        <v>989</v>
      </c>
      <c r="G172" s="15" t="s">
        <v>132</v>
      </c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spans="1:21">
      <c r="A173" s="3">
        <v>172</v>
      </c>
      <c r="B173" s="15" t="s">
        <v>99</v>
      </c>
      <c r="C173" s="15" t="s">
        <v>100</v>
      </c>
      <c r="D173" s="15" t="s">
        <v>350</v>
      </c>
      <c r="E173" s="3" t="s">
        <v>38</v>
      </c>
      <c r="F173" s="18" t="s">
        <v>976</v>
      </c>
      <c r="G173" s="15" t="s">
        <v>102</v>
      </c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spans="1:21">
      <c r="A174" s="3">
        <v>173</v>
      </c>
      <c r="B174" s="15" t="s">
        <v>123</v>
      </c>
      <c r="C174" s="15" t="s">
        <v>36</v>
      </c>
      <c r="D174" s="15" t="s">
        <v>104</v>
      </c>
      <c r="E174" s="3" t="s">
        <v>38</v>
      </c>
      <c r="F174" s="18" t="s">
        <v>985</v>
      </c>
      <c r="G174" s="15" t="s">
        <v>124</v>
      </c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spans="1:21">
      <c r="A175" s="3">
        <v>174</v>
      </c>
      <c r="B175" s="15" t="s">
        <v>379</v>
      </c>
      <c r="C175" s="15" t="s">
        <v>136</v>
      </c>
      <c r="D175" s="15" t="s">
        <v>266</v>
      </c>
      <c r="E175" s="3" t="s">
        <v>38</v>
      </c>
      <c r="F175" s="18" t="s">
        <v>1069</v>
      </c>
      <c r="G175" s="15" t="s">
        <v>380</v>
      </c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spans="1:21">
      <c r="A176" s="3">
        <v>175</v>
      </c>
      <c r="B176" s="15" t="s">
        <v>179</v>
      </c>
      <c r="C176" s="15" t="s">
        <v>136</v>
      </c>
      <c r="D176" s="15" t="s">
        <v>381</v>
      </c>
      <c r="E176" s="3" t="s">
        <v>38</v>
      </c>
      <c r="F176" s="18" t="s">
        <v>1010</v>
      </c>
      <c r="G176" s="15" t="s">
        <v>181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spans="1:21">
      <c r="A177" s="3">
        <v>176</v>
      </c>
      <c r="B177" s="15" t="s">
        <v>182</v>
      </c>
      <c r="C177" s="15" t="s">
        <v>93</v>
      </c>
      <c r="D177" s="15" t="s">
        <v>382</v>
      </c>
      <c r="E177" s="3" t="s">
        <v>38</v>
      </c>
      <c r="F177" s="18" t="s">
        <v>1011</v>
      </c>
      <c r="G177" s="15" t="s">
        <v>184</v>
      </c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spans="1:21">
      <c r="A178" s="3">
        <v>177</v>
      </c>
      <c r="B178" s="15" t="s">
        <v>185</v>
      </c>
      <c r="C178" s="15" t="s">
        <v>360</v>
      </c>
      <c r="D178" s="15" t="s">
        <v>183</v>
      </c>
      <c r="E178" s="3" t="s">
        <v>38</v>
      </c>
      <c r="F178" s="18" t="s">
        <v>1012</v>
      </c>
      <c r="G178" s="15" t="s">
        <v>185</v>
      </c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spans="1:21">
      <c r="A179" s="3">
        <v>178</v>
      </c>
      <c r="B179" s="15" t="s">
        <v>147</v>
      </c>
      <c r="C179" s="15" t="s">
        <v>136</v>
      </c>
      <c r="D179" s="15" t="s">
        <v>383</v>
      </c>
      <c r="E179" s="3" t="s">
        <v>38</v>
      </c>
      <c r="F179" s="18" t="s">
        <v>996</v>
      </c>
      <c r="G179" s="15" t="s">
        <v>384</v>
      </c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spans="1:21">
      <c r="A180" s="3">
        <v>179</v>
      </c>
      <c r="B180" s="15" t="s">
        <v>385</v>
      </c>
      <c r="C180" s="15" t="s">
        <v>93</v>
      </c>
      <c r="D180" s="15" t="s">
        <v>386</v>
      </c>
      <c r="E180" s="3" t="s">
        <v>38</v>
      </c>
      <c r="F180" s="18" t="s">
        <v>1070</v>
      </c>
      <c r="G180" s="15" t="s">
        <v>387</v>
      </c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spans="1:21">
      <c r="A181" s="3">
        <v>180</v>
      </c>
      <c r="B181" s="15" t="s">
        <v>69</v>
      </c>
      <c r="C181" s="15" t="s">
        <v>44</v>
      </c>
      <c r="D181" s="15" t="s">
        <v>388</v>
      </c>
      <c r="E181" s="3" t="s">
        <v>38</v>
      </c>
      <c r="F181" s="18" t="s">
        <v>966</v>
      </c>
      <c r="G181" s="15" t="s">
        <v>71</v>
      </c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spans="1:21">
      <c r="A182" s="3">
        <v>181</v>
      </c>
      <c r="B182" s="15" t="s">
        <v>389</v>
      </c>
      <c r="C182" s="15" t="s">
        <v>136</v>
      </c>
      <c r="D182" s="15" t="s">
        <v>390</v>
      </c>
      <c r="E182" s="3" t="s">
        <v>38</v>
      </c>
      <c r="F182" s="18" t="s">
        <v>1071</v>
      </c>
      <c r="G182" s="15" t="s">
        <v>391</v>
      </c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spans="1:21">
      <c r="A183" s="3">
        <v>182</v>
      </c>
      <c r="B183" s="15" t="s">
        <v>116</v>
      </c>
      <c r="C183" s="15" t="s">
        <v>93</v>
      </c>
      <c r="D183" s="15" t="s">
        <v>392</v>
      </c>
      <c r="E183" s="3" t="s">
        <v>38</v>
      </c>
      <c r="F183" s="18" t="s">
        <v>982</v>
      </c>
      <c r="G183" s="15" t="s">
        <v>117</v>
      </c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1:21">
      <c r="A184" s="3">
        <v>183</v>
      </c>
      <c r="B184" s="15" t="s">
        <v>340</v>
      </c>
      <c r="C184" s="15" t="s">
        <v>36</v>
      </c>
      <c r="D184" s="15" t="s">
        <v>338</v>
      </c>
      <c r="E184" s="3" t="s">
        <v>38</v>
      </c>
      <c r="F184" s="18" t="s">
        <v>1056</v>
      </c>
      <c r="G184" s="15" t="s">
        <v>393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>
      <c r="A185" s="3">
        <v>184</v>
      </c>
      <c r="B185" s="15" t="s">
        <v>262</v>
      </c>
      <c r="C185" s="15" t="s">
        <v>55</v>
      </c>
      <c r="D185" s="15" t="s">
        <v>338</v>
      </c>
      <c r="E185" s="3" t="s">
        <v>38</v>
      </c>
      <c r="F185" s="18" t="s">
        <v>1026</v>
      </c>
      <c r="G185" s="15" t="s">
        <v>264</v>
      </c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spans="1:21">
      <c r="A186" s="3">
        <v>185</v>
      </c>
      <c r="B186" s="15" t="s">
        <v>394</v>
      </c>
      <c r="C186" s="15" t="s">
        <v>36</v>
      </c>
      <c r="D186" s="15" t="s">
        <v>338</v>
      </c>
      <c r="E186" s="3" t="s">
        <v>38</v>
      </c>
      <c r="F186" s="18" t="s">
        <v>1072</v>
      </c>
      <c r="G186" s="15" t="s">
        <v>395</v>
      </c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spans="1:21">
      <c r="A187" s="3">
        <v>186</v>
      </c>
      <c r="B187" s="15" t="s">
        <v>103</v>
      </c>
      <c r="C187" s="15" t="s">
        <v>44</v>
      </c>
      <c r="D187" s="15" t="s">
        <v>392</v>
      </c>
      <c r="E187" s="3" t="s">
        <v>38</v>
      </c>
      <c r="F187" s="18" t="s">
        <v>977</v>
      </c>
      <c r="G187" s="15" t="s">
        <v>105</v>
      </c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spans="1:21">
      <c r="A188" s="3">
        <v>187</v>
      </c>
      <c r="B188" s="15" t="s">
        <v>10</v>
      </c>
      <c r="C188" s="15" t="s">
        <v>36</v>
      </c>
      <c r="D188" s="15" t="s">
        <v>338</v>
      </c>
      <c r="E188" s="3" t="s">
        <v>38</v>
      </c>
      <c r="F188" s="18" t="s">
        <v>1055</v>
      </c>
      <c r="G188" s="15" t="s">
        <v>396</v>
      </c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spans="1:21">
      <c r="A189" s="3">
        <v>188</v>
      </c>
      <c r="B189" s="15" t="s">
        <v>163</v>
      </c>
      <c r="C189" s="15" t="s">
        <v>136</v>
      </c>
      <c r="D189" s="15" t="s">
        <v>383</v>
      </c>
      <c r="E189" s="3" t="s">
        <v>38</v>
      </c>
      <c r="F189" s="18" t="s">
        <v>1004</v>
      </c>
      <c r="G189" s="15" t="s">
        <v>164</v>
      </c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spans="1:21">
      <c r="A190" s="3">
        <v>189</v>
      </c>
      <c r="B190" s="15" t="s">
        <v>120</v>
      </c>
      <c r="C190" s="15" t="s">
        <v>36</v>
      </c>
      <c r="D190" s="15" t="s">
        <v>338</v>
      </c>
      <c r="E190" s="3" t="s">
        <v>38</v>
      </c>
      <c r="F190" s="18" t="s">
        <v>984</v>
      </c>
      <c r="G190" s="15" t="s">
        <v>122</v>
      </c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spans="1:21">
      <c r="A191" s="3">
        <v>190</v>
      </c>
      <c r="B191" s="15" t="s">
        <v>161</v>
      </c>
      <c r="C191" s="15" t="s">
        <v>136</v>
      </c>
      <c r="D191" s="15" t="s">
        <v>383</v>
      </c>
      <c r="E191" s="3" t="s">
        <v>38</v>
      </c>
      <c r="F191" s="18" t="s">
        <v>1003</v>
      </c>
      <c r="G191" s="15" t="s">
        <v>162</v>
      </c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spans="1:21">
      <c r="A192" s="3">
        <v>191</v>
      </c>
      <c r="B192" s="15" t="s">
        <v>397</v>
      </c>
      <c r="C192" s="15" t="s">
        <v>100</v>
      </c>
      <c r="D192" s="15" t="s">
        <v>383</v>
      </c>
      <c r="E192" s="3" t="s">
        <v>38</v>
      </c>
      <c r="F192" s="18" t="s">
        <v>1073</v>
      </c>
      <c r="G192" s="15" t="s">
        <v>398</v>
      </c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spans="1:21">
      <c r="A193" s="3">
        <v>192</v>
      </c>
      <c r="B193" s="15" t="s">
        <v>80</v>
      </c>
      <c r="C193" s="15" t="s">
        <v>44</v>
      </c>
      <c r="D193" s="15" t="s">
        <v>392</v>
      </c>
      <c r="E193" s="3" t="s">
        <v>38</v>
      </c>
      <c r="F193" s="18" t="s">
        <v>970</v>
      </c>
      <c r="G193" s="15" t="s">
        <v>82</v>
      </c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spans="1:21">
      <c r="A194" s="3">
        <v>193</v>
      </c>
      <c r="B194" s="15" t="s">
        <v>127</v>
      </c>
      <c r="C194" s="15" t="s">
        <v>44</v>
      </c>
      <c r="D194" s="15" t="s">
        <v>392</v>
      </c>
      <c r="E194" s="3" t="s">
        <v>38</v>
      </c>
      <c r="F194" s="18" t="s">
        <v>987</v>
      </c>
      <c r="G194" s="15" t="s">
        <v>128</v>
      </c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spans="1:21">
      <c r="A195" s="3">
        <v>194</v>
      </c>
      <c r="B195" s="15" t="s">
        <v>125</v>
      </c>
      <c r="C195" s="15" t="s">
        <v>44</v>
      </c>
      <c r="D195" s="15" t="s">
        <v>392</v>
      </c>
      <c r="E195" s="3" t="s">
        <v>38</v>
      </c>
      <c r="F195" s="18" t="s">
        <v>986</v>
      </c>
      <c r="G195" s="15" t="s">
        <v>126</v>
      </c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spans="1:21">
      <c r="A196" s="3">
        <v>195</v>
      </c>
      <c r="B196" s="15" t="s">
        <v>399</v>
      </c>
      <c r="C196" s="15" t="s">
        <v>136</v>
      </c>
      <c r="D196" s="15" t="s">
        <v>383</v>
      </c>
      <c r="E196" s="3" t="s">
        <v>38</v>
      </c>
      <c r="F196" s="18" t="s">
        <v>1074</v>
      </c>
      <c r="G196" s="15" t="s">
        <v>400</v>
      </c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spans="1:21">
      <c r="A197" s="3">
        <v>196</v>
      </c>
      <c r="B197" s="15" t="s">
        <v>401</v>
      </c>
      <c r="C197" s="15" t="s">
        <v>36</v>
      </c>
      <c r="D197" s="15" t="s">
        <v>338</v>
      </c>
      <c r="E197" s="3" t="s">
        <v>38</v>
      </c>
      <c r="F197" s="18" t="s">
        <v>1075</v>
      </c>
      <c r="G197" s="15" t="s">
        <v>402</v>
      </c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spans="1:21">
      <c r="A198" s="3">
        <v>197</v>
      </c>
      <c r="B198" s="15" t="s">
        <v>403</v>
      </c>
      <c r="C198" s="15" t="s">
        <v>36</v>
      </c>
      <c r="D198" s="15" t="s">
        <v>338</v>
      </c>
      <c r="E198" s="3" t="s">
        <v>38</v>
      </c>
      <c r="F198" s="18" t="s">
        <v>1076</v>
      </c>
      <c r="G198" s="15" t="s">
        <v>404</v>
      </c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spans="1:21">
      <c r="A199" s="3">
        <v>198</v>
      </c>
      <c r="B199" s="15" t="s">
        <v>89</v>
      </c>
      <c r="C199" s="15" t="s">
        <v>36</v>
      </c>
      <c r="D199" s="15" t="s">
        <v>392</v>
      </c>
      <c r="E199" s="3" t="s">
        <v>38</v>
      </c>
      <c r="F199" s="18" t="s">
        <v>973</v>
      </c>
      <c r="G199" s="15" t="s">
        <v>405</v>
      </c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1:21">
      <c r="A200" s="3">
        <v>199</v>
      </c>
      <c r="B200" s="15" t="s">
        <v>12</v>
      </c>
      <c r="C200" s="15" t="s">
        <v>36</v>
      </c>
      <c r="D200" s="15" t="s">
        <v>338</v>
      </c>
      <c r="E200" s="3" t="s">
        <v>38</v>
      </c>
      <c r="F200" s="18" t="s">
        <v>1077</v>
      </c>
      <c r="G200" s="15" t="s">
        <v>406</v>
      </c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spans="1:21">
      <c r="A201" s="3">
        <v>200</v>
      </c>
      <c r="B201" s="15" t="s">
        <v>407</v>
      </c>
      <c r="C201" s="15" t="s">
        <v>44</v>
      </c>
      <c r="D201" s="15" t="s">
        <v>392</v>
      </c>
      <c r="E201" s="3" t="s">
        <v>38</v>
      </c>
      <c r="F201" s="18" t="s">
        <v>1078</v>
      </c>
      <c r="G201" s="15" t="s">
        <v>408</v>
      </c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spans="1:21">
      <c r="A202" s="3">
        <v>201</v>
      </c>
      <c r="B202" s="15" t="s">
        <v>409</v>
      </c>
      <c r="C202" s="15" t="s">
        <v>93</v>
      </c>
      <c r="D202" s="15" t="s">
        <v>392</v>
      </c>
      <c r="E202" s="3" t="s">
        <v>38</v>
      </c>
      <c r="F202" s="18" t="s">
        <v>1079</v>
      </c>
      <c r="G202" s="15" t="s">
        <v>410</v>
      </c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spans="1:21">
      <c r="A203" s="3">
        <v>202</v>
      </c>
      <c r="B203" s="15" t="s">
        <v>411</v>
      </c>
      <c r="C203" s="15" t="s">
        <v>44</v>
      </c>
      <c r="D203" s="15" t="s">
        <v>73</v>
      </c>
      <c r="E203" s="3" t="s">
        <v>38</v>
      </c>
      <c r="F203" s="18" t="s">
        <v>1029</v>
      </c>
      <c r="G203" s="15" t="s">
        <v>412</v>
      </c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1:21">
      <c r="A204" s="3">
        <v>203</v>
      </c>
      <c r="B204" s="15" t="s">
        <v>413</v>
      </c>
      <c r="C204" s="15" t="s">
        <v>346</v>
      </c>
      <c r="D204" s="15" t="s">
        <v>347</v>
      </c>
      <c r="E204" s="3" t="s">
        <v>38</v>
      </c>
      <c r="F204" s="18" t="s">
        <v>1080</v>
      </c>
      <c r="G204" s="15" t="s">
        <v>414</v>
      </c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spans="1:21">
      <c r="A205" s="3">
        <v>204</v>
      </c>
      <c r="B205" s="15" t="s">
        <v>415</v>
      </c>
      <c r="C205" s="15" t="s">
        <v>100</v>
      </c>
      <c r="D205" s="15" t="s">
        <v>287</v>
      </c>
      <c r="E205" s="3" t="s">
        <v>38</v>
      </c>
      <c r="F205" s="18" t="s">
        <v>1024</v>
      </c>
      <c r="G205" s="15" t="s">
        <v>416</v>
      </c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spans="1:21">
      <c r="A206" s="3">
        <v>205</v>
      </c>
      <c r="B206" s="15" t="s">
        <v>417</v>
      </c>
      <c r="C206" s="15" t="s">
        <v>136</v>
      </c>
      <c r="D206" s="15" t="s">
        <v>418</v>
      </c>
      <c r="E206" s="3" t="s">
        <v>38</v>
      </c>
      <c r="F206" s="18" t="s">
        <v>1081</v>
      </c>
      <c r="G206" s="15" t="s">
        <v>417</v>
      </c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spans="1:21">
      <c r="A207" s="3">
        <v>206</v>
      </c>
      <c r="B207" s="15" t="s">
        <v>419</v>
      </c>
      <c r="C207" s="15" t="s">
        <v>93</v>
      </c>
      <c r="D207" s="15" t="s">
        <v>381</v>
      </c>
      <c r="E207" s="3" t="s">
        <v>38</v>
      </c>
      <c r="F207" s="18" t="s">
        <v>1082</v>
      </c>
      <c r="G207" s="15" t="s">
        <v>420</v>
      </c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1:21">
      <c r="A208" s="3">
        <v>207</v>
      </c>
      <c r="B208" s="15" t="s">
        <v>421</v>
      </c>
      <c r="C208" s="15" t="s">
        <v>93</v>
      </c>
      <c r="D208" s="15" t="s">
        <v>183</v>
      </c>
      <c r="E208" s="3" t="s">
        <v>38</v>
      </c>
      <c r="F208" s="18" t="s">
        <v>1083</v>
      </c>
      <c r="G208" s="15" t="s">
        <v>422</v>
      </c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1:21">
      <c r="A209" s="3">
        <v>208</v>
      </c>
      <c r="B209" s="15" t="s">
        <v>423</v>
      </c>
      <c r="C209" s="15" t="s">
        <v>93</v>
      </c>
      <c r="D209" s="15" t="s">
        <v>424</v>
      </c>
      <c r="E209" s="3" t="s">
        <v>38</v>
      </c>
      <c r="F209" s="18" t="s">
        <v>1084</v>
      </c>
      <c r="G209" s="15" t="s">
        <v>425</v>
      </c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1:21">
      <c r="A210" s="3">
        <v>209</v>
      </c>
      <c r="B210" s="15" t="s">
        <v>426</v>
      </c>
      <c r="C210" s="15" t="s">
        <v>44</v>
      </c>
      <c r="D210" s="15" t="s">
        <v>427</v>
      </c>
      <c r="E210" s="3" t="s">
        <v>38</v>
      </c>
      <c r="F210" s="18" t="s">
        <v>1085</v>
      </c>
      <c r="G210" s="15" t="s">
        <v>428</v>
      </c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1:21">
      <c r="A211" s="3">
        <v>210</v>
      </c>
      <c r="B211" s="15" t="s">
        <v>429</v>
      </c>
      <c r="C211" s="15" t="s">
        <v>136</v>
      </c>
      <c r="D211" s="15" t="s">
        <v>418</v>
      </c>
      <c r="E211" s="3" t="s">
        <v>38</v>
      </c>
      <c r="F211" s="18" t="s">
        <v>1086</v>
      </c>
      <c r="G211" s="15" t="s">
        <v>429</v>
      </c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1:21">
      <c r="A212" s="3">
        <v>211</v>
      </c>
      <c r="B212" s="15" t="s">
        <v>430</v>
      </c>
      <c r="C212" s="15" t="s">
        <v>356</v>
      </c>
      <c r="D212" s="15" t="s">
        <v>382</v>
      </c>
      <c r="E212" s="3" t="s">
        <v>38</v>
      </c>
      <c r="F212" s="18" t="s">
        <v>1087</v>
      </c>
      <c r="G212" s="15" t="s">
        <v>430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1:21">
      <c r="A213" s="3">
        <v>212</v>
      </c>
      <c r="B213" s="15" t="s">
        <v>431</v>
      </c>
      <c r="C213" s="15" t="s">
        <v>93</v>
      </c>
      <c r="D213" s="15" t="s">
        <v>424</v>
      </c>
      <c r="E213" s="3" t="s">
        <v>38</v>
      </c>
      <c r="F213" s="18" t="s">
        <v>1088</v>
      </c>
      <c r="G213" s="15" t="s">
        <v>432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1:21">
      <c r="A214" s="3">
        <v>213</v>
      </c>
      <c r="B214" s="15" t="s">
        <v>433</v>
      </c>
      <c r="C214" s="15" t="s">
        <v>44</v>
      </c>
      <c r="D214" s="15" t="s">
        <v>434</v>
      </c>
      <c r="E214" s="3" t="s">
        <v>38</v>
      </c>
      <c r="F214" s="18" t="s">
        <v>1089</v>
      </c>
      <c r="G214" s="15" t="s">
        <v>435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spans="1:21">
      <c r="A215" s="3">
        <v>214</v>
      </c>
      <c r="B215" s="15" t="s">
        <v>436</v>
      </c>
      <c r="C215" s="15" t="s">
        <v>36</v>
      </c>
      <c r="D215" s="15" t="s">
        <v>434</v>
      </c>
      <c r="E215" s="3" t="s">
        <v>38</v>
      </c>
      <c r="F215" s="18" t="s">
        <v>1090</v>
      </c>
      <c r="G215" s="15" t="s">
        <v>437</v>
      </c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1:21">
      <c r="A216" s="3">
        <v>215</v>
      </c>
      <c r="B216" s="15" t="s">
        <v>438</v>
      </c>
      <c r="C216" s="15" t="s">
        <v>44</v>
      </c>
      <c r="D216" s="15" t="s">
        <v>427</v>
      </c>
      <c r="E216" s="3" t="s">
        <v>38</v>
      </c>
      <c r="F216" s="18" t="s">
        <v>1091</v>
      </c>
      <c r="G216" s="15" t="s">
        <v>439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1:21">
      <c r="A217" s="3">
        <v>216</v>
      </c>
      <c r="B217" s="15" t="s">
        <v>440</v>
      </c>
      <c r="C217" s="15" t="s">
        <v>93</v>
      </c>
      <c r="D217" s="15" t="s">
        <v>434</v>
      </c>
      <c r="E217" s="3" t="s">
        <v>38</v>
      </c>
      <c r="F217" s="18" t="s">
        <v>1092</v>
      </c>
      <c r="G217" s="15" t="s">
        <v>441</v>
      </c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spans="1:21">
      <c r="A218" s="3">
        <v>217</v>
      </c>
      <c r="B218" s="15" t="s">
        <v>442</v>
      </c>
      <c r="C218" s="15" t="s">
        <v>44</v>
      </c>
      <c r="D218" s="15" t="s">
        <v>107</v>
      </c>
      <c r="E218" s="3" t="s">
        <v>38</v>
      </c>
      <c r="F218" s="18" t="s">
        <v>1093</v>
      </c>
      <c r="G218" s="15" t="s">
        <v>443</v>
      </c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1:21">
      <c r="A219" s="3">
        <v>218</v>
      </c>
      <c r="B219" s="15" t="s">
        <v>444</v>
      </c>
      <c r="C219" s="15" t="s">
        <v>100</v>
      </c>
      <c r="D219" s="15" t="s">
        <v>445</v>
      </c>
      <c r="E219" s="3" t="s">
        <v>38</v>
      </c>
      <c r="F219" s="18" t="s">
        <v>1094</v>
      </c>
      <c r="G219" s="15" t="s">
        <v>446</v>
      </c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1:21">
      <c r="A220" s="3">
        <v>219</v>
      </c>
      <c r="B220" s="15" t="s">
        <v>447</v>
      </c>
      <c r="C220" s="15" t="s">
        <v>100</v>
      </c>
      <c r="D220" s="15" t="s">
        <v>427</v>
      </c>
      <c r="E220" s="3" t="s">
        <v>38</v>
      </c>
      <c r="F220" s="18" t="s">
        <v>1095</v>
      </c>
      <c r="G220" s="15" t="s">
        <v>448</v>
      </c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1:21">
      <c r="A221" s="3">
        <v>220</v>
      </c>
      <c r="B221" s="15" t="s">
        <v>449</v>
      </c>
      <c r="C221" s="15" t="s">
        <v>136</v>
      </c>
      <c r="D221" s="15" t="s">
        <v>427</v>
      </c>
      <c r="E221" s="3" t="s">
        <v>38</v>
      </c>
      <c r="F221" s="18" t="s">
        <v>1096</v>
      </c>
      <c r="G221" s="15" t="s">
        <v>450</v>
      </c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1:21">
      <c r="A222" s="3">
        <v>221</v>
      </c>
      <c r="B222" s="15" t="s">
        <v>451</v>
      </c>
      <c r="C222" s="15" t="s">
        <v>93</v>
      </c>
      <c r="D222" s="15" t="s">
        <v>445</v>
      </c>
      <c r="E222" s="3" t="s">
        <v>38</v>
      </c>
      <c r="F222" s="18" t="s">
        <v>1097</v>
      </c>
      <c r="G222" s="15" t="s">
        <v>452</v>
      </c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1:21">
      <c r="A223" s="3">
        <v>222</v>
      </c>
      <c r="B223" s="15" t="s">
        <v>453</v>
      </c>
      <c r="C223" s="15" t="s">
        <v>356</v>
      </c>
      <c r="D223" s="15" t="s">
        <v>454</v>
      </c>
      <c r="E223" s="3" t="s">
        <v>38</v>
      </c>
      <c r="F223" s="18" t="s">
        <v>1098</v>
      </c>
      <c r="G223" s="15" t="s">
        <v>453</v>
      </c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1:21">
      <c r="A224" s="3">
        <v>223</v>
      </c>
      <c r="B224" s="15" t="s">
        <v>455</v>
      </c>
      <c r="C224" s="15" t="s">
        <v>136</v>
      </c>
      <c r="D224" s="15" t="s">
        <v>427</v>
      </c>
      <c r="E224" s="3" t="s">
        <v>38</v>
      </c>
      <c r="F224" s="18" t="s">
        <v>1099</v>
      </c>
      <c r="G224" s="15" t="s">
        <v>455</v>
      </c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1:21">
      <c r="A225" s="3">
        <v>224</v>
      </c>
      <c r="B225" s="15" t="s">
        <v>456</v>
      </c>
      <c r="C225" s="15" t="s">
        <v>93</v>
      </c>
      <c r="D225" s="15" t="s">
        <v>424</v>
      </c>
      <c r="E225" s="3" t="s">
        <v>38</v>
      </c>
      <c r="F225" s="18" t="s">
        <v>1100</v>
      </c>
      <c r="G225" s="15" t="s">
        <v>457</v>
      </c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1:21">
      <c r="A226" s="3">
        <v>225</v>
      </c>
      <c r="B226" s="15" t="s">
        <v>458</v>
      </c>
      <c r="C226" s="15" t="s">
        <v>44</v>
      </c>
      <c r="D226" s="15" t="s">
        <v>166</v>
      </c>
      <c r="E226" s="3" t="s">
        <v>38</v>
      </c>
      <c r="F226" s="18" t="s">
        <v>1101</v>
      </c>
      <c r="G226" s="15" t="s">
        <v>459</v>
      </c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1:21">
      <c r="A227" s="3">
        <v>226</v>
      </c>
      <c r="B227" s="15" t="s">
        <v>460</v>
      </c>
      <c r="C227" s="15" t="s">
        <v>44</v>
      </c>
      <c r="D227" s="15" t="s">
        <v>445</v>
      </c>
      <c r="E227" s="3" t="s">
        <v>38</v>
      </c>
      <c r="F227" s="18" t="s">
        <v>1102</v>
      </c>
      <c r="G227" s="15" t="s">
        <v>461</v>
      </c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1:21">
      <c r="A228" s="3">
        <v>227</v>
      </c>
      <c r="B228" s="15" t="s">
        <v>462</v>
      </c>
      <c r="C228" s="15" t="s">
        <v>36</v>
      </c>
      <c r="D228" s="15" t="s">
        <v>361</v>
      </c>
      <c r="E228" s="3" t="s">
        <v>38</v>
      </c>
      <c r="F228" s="18" t="s">
        <v>1103</v>
      </c>
      <c r="G228" s="15" t="s">
        <v>463</v>
      </c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1:21">
      <c r="A229" s="3">
        <v>228</v>
      </c>
      <c r="B229" s="15" t="s">
        <v>464</v>
      </c>
      <c r="C229" s="15" t="s">
        <v>93</v>
      </c>
      <c r="D229" s="15" t="s">
        <v>465</v>
      </c>
      <c r="E229" s="3" t="s">
        <v>38</v>
      </c>
      <c r="F229" s="18" t="s">
        <v>1104</v>
      </c>
      <c r="G229" s="15" t="s">
        <v>466</v>
      </c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1:21">
      <c r="A230" s="3">
        <v>229</v>
      </c>
      <c r="B230" s="15" t="s">
        <v>467</v>
      </c>
      <c r="C230" s="15" t="s">
        <v>44</v>
      </c>
      <c r="D230" s="15" t="s">
        <v>354</v>
      </c>
      <c r="E230" s="3" t="s">
        <v>38</v>
      </c>
      <c r="F230" s="18" t="s">
        <v>1105</v>
      </c>
      <c r="G230" s="15" t="s">
        <v>468</v>
      </c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1:21">
      <c r="A231" s="3">
        <v>230</v>
      </c>
      <c r="B231" s="15" t="s">
        <v>469</v>
      </c>
      <c r="C231" s="15" t="s">
        <v>93</v>
      </c>
      <c r="D231" s="15" t="s">
        <v>183</v>
      </c>
      <c r="E231" s="3" t="s">
        <v>38</v>
      </c>
      <c r="F231" s="18" t="s">
        <v>1106</v>
      </c>
      <c r="G231" s="15" t="s">
        <v>470</v>
      </c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1:21">
      <c r="A232" s="3">
        <v>231</v>
      </c>
      <c r="B232" s="15" t="s">
        <v>471</v>
      </c>
      <c r="C232" s="15" t="s">
        <v>356</v>
      </c>
      <c r="D232" s="15" t="s">
        <v>472</v>
      </c>
      <c r="E232" s="3" t="s">
        <v>38</v>
      </c>
      <c r="F232" s="18" t="s">
        <v>1107</v>
      </c>
      <c r="G232" s="15" t="s">
        <v>471</v>
      </c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1:21">
      <c r="A233" s="3">
        <v>232</v>
      </c>
      <c r="B233" s="15" t="s">
        <v>473</v>
      </c>
      <c r="C233" s="15" t="s">
        <v>44</v>
      </c>
      <c r="D233" s="15" t="s">
        <v>424</v>
      </c>
      <c r="E233" s="3" t="s">
        <v>38</v>
      </c>
      <c r="F233" s="18" t="s">
        <v>1108</v>
      </c>
      <c r="G233" s="15" t="s">
        <v>474</v>
      </c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1:21">
      <c r="A234" s="3">
        <v>233</v>
      </c>
      <c r="B234" s="15" t="s">
        <v>475</v>
      </c>
      <c r="C234" s="15" t="s">
        <v>100</v>
      </c>
      <c r="D234" s="15" t="s">
        <v>434</v>
      </c>
      <c r="E234" s="3" t="s">
        <v>38</v>
      </c>
      <c r="F234" s="18" t="s">
        <v>1109</v>
      </c>
      <c r="G234" s="15" t="s">
        <v>476</v>
      </c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1:21">
      <c r="A235" s="3">
        <v>234</v>
      </c>
      <c r="B235" s="15" t="s">
        <v>477</v>
      </c>
      <c r="C235" s="15" t="s">
        <v>360</v>
      </c>
      <c r="D235" s="15" t="s">
        <v>287</v>
      </c>
      <c r="E235" s="3" t="s">
        <v>38</v>
      </c>
      <c r="F235" s="18" t="s">
        <v>1110</v>
      </c>
      <c r="G235" s="15" t="s">
        <v>477</v>
      </c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1:21">
      <c r="A236" s="3">
        <v>235</v>
      </c>
      <c r="B236" s="15" t="s">
        <v>478</v>
      </c>
      <c r="C236" s="15" t="s">
        <v>44</v>
      </c>
      <c r="D236" s="15" t="s">
        <v>183</v>
      </c>
      <c r="E236" s="3" t="s">
        <v>38</v>
      </c>
      <c r="F236" s="18" t="s">
        <v>1111</v>
      </c>
      <c r="G236" s="15" t="s">
        <v>479</v>
      </c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1:21">
      <c r="A237" s="3">
        <v>236</v>
      </c>
      <c r="B237" s="15" t="s">
        <v>480</v>
      </c>
      <c r="C237" s="15" t="s">
        <v>136</v>
      </c>
      <c r="D237" s="15" t="s">
        <v>434</v>
      </c>
      <c r="E237" s="3" t="s">
        <v>38</v>
      </c>
      <c r="F237" s="18" t="s">
        <v>1112</v>
      </c>
      <c r="G237" s="15" t="s">
        <v>480</v>
      </c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1:21">
      <c r="A238" s="3">
        <v>237</v>
      </c>
      <c r="B238" s="15" t="s">
        <v>481</v>
      </c>
      <c r="C238" s="15" t="s">
        <v>100</v>
      </c>
      <c r="D238" s="15" t="s">
        <v>287</v>
      </c>
      <c r="E238" s="3" t="s">
        <v>38</v>
      </c>
      <c r="F238" s="18" t="s">
        <v>1113</v>
      </c>
      <c r="G238" s="15" t="s">
        <v>481</v>
      </c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1:21">
      <c r="A239" s="3">
        <v>238</v>
      </c>
      <c r="B239" s="15" t="s">
        <v>482</v>
      </c>
      <c r="C239" s="15" t="s">
        <v>44</v>
      </c>
      <c r="D239" s="15" t="s">
        <v>424</v>
      </c>
      <c r="E239" s="3" t="s">
        <v>38</v>
      </c>
      <c r="F239" s="18" t="s">
        <v>1114</v>
      </c>
      <c r="G239" s="15" t="s">
        <v>483</v>
      </c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1:21">
      <c r="A240" s="3">
        <v>239</v>
      </c>
      <c r="B240" s="15" t="s">
        <v>484</v>
      </c>
      <c r="C240" s="15" t="s">
        <v>44</v>
      </c>
      <c r="D240" s="15" t="s">
        <v>287</v>
      </c>
      <c r="E240" s="3" t="s">
        <v>38</v>
      </c>
      <c r="F240" s="18" t="s">
        <v>1115</v>
      </c>
      <c r="G240" s="15" t="s">
        <v>485</v>
      </c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1:21">
      <c r="A241" s="3">
        <v>240</v>
      </c>
      <c r="B241" s="15" t="s">
        <v>486</v>
      </c>
      <c r="C241" s="15" t="s">
        <v>36</v>
      </c>
      <c r="D241" s="15" t="s">
        <v>445</v>
      </c>
      <c r="E241" s="3" t="s">
        <v>38</v>
      </c>
      <c r="F241" s="18" t="s">
        <v>1116</v>
      </c>
      <c r="G241" s="15" t="s">
        <v>487</v>
      </c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1:21">
      <c r="A242" s="3">
        <v>241</v>
      </c>
      <c r="B242" s="15" t="s">
        <v>488</v>
      </c>
      <c r="C242" s="15" t="s">
        <v>136</v>
      </c>
      <c r="D242" s="15" t="s">
        <v>434</v>
      </c>
      <c r="E242" s="3" t="s">
        <v>38</v>
      </c>
      <c r="F242" s="18" t="s">
        <v>1117</v>
      </c>
      <c r="G242" s="15" t="s">
        <v>489</v>
      </c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1:21">
      <c r="A243" s="3">
        <v>242</v>
      </c>
      <c r="B243" s="15" t="s">
        <v>490</v>
      </c>
      <c r="C243" s="15" t="s">
        <v>93</v>
      </c>
      <c r="D243" s="15" t="s">
        <v>107</v>
      </c>
      <c r="E243" s="3" t="s">
        <v>38</v>
      </c>
      <c r="F243" s="18" t="s">
        <v>1118</v>
      </c>
      <c r="G243" s="15" t="s">
        <v>491</v>
      </c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1:21">
      <c r="A244" s="3">
        <v>243</v>
      </c>
      <c r="B244" s="15" t="s">
        <v>131</v>
      </c>
      <c r="C244" s="15" t="s">
        <v>136</v>
      </c>
      <c r="D244" s="15" t="s">
        <v>287</v>
      </c>
      <c r="E244" s="3" t="s">
        <v>38</v>
      </c>
      <c r="F244" s="18" t="s">
        <v>1119</v>
      </c>
      <c r="G244" s="15" t="s">
        <v>131</v>
      </c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1:21">
      <c r="A245" s="3">
        <v>244</v>
      </c>
      <c r="B245" s="15" t="s">
        <v>492</v>
      </c>
      <c r="C245" s="15" t="s">
        <v>136</v>
      </c>
      <c r="D245" s="15" t="s">
        <v>424</v>
      </c>
      <c r="E245" s="3" t="s">
        <v>38</v>
      </c>
      <c r="F245" s="18" t="s">
        <v>1120</v>
      </c>
      <c r="G245" s="15" t="s">
        <v>492</v>
      </c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1:21">
      <c r="A246" s="3">
        <v>245</v>
      </c>
      <c r="B246" s="15" t="s">
        <v>493</v>
      </c>
      <c r="C246" s="15" t="s">
        <v>356</v>
      </c>
      <c r="D246" s="15" t="s">
        <v>454</v>
      </c>
      <c r="E246" s="3" t="s">
        <v>38</v>
      </c>
      <c r="F246" s="18" t="s">
        <v>1121</v>
      </c>
      <c r="G246" s="15" t="s">
        <v>493</v>
      </c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1:21">
      <c r="A247" s="3">
        <v>246</v>
      </c>
      <c r="B247" s="15" t="s">
        <v>494</v>
      </c>
      <c r="C247" s="15" t="s">
        <v>93</v>
      </c>
      <c r="D247" s="15" t="s">
        <v>361</v>
      </c>
      <c r="E247" s="3" t="s">
        <v>38</v>
      </c>
      <c r="F247" s="18" t="s">
        <v>1122</v>
      </c>
      <c r="G247" s="15" t="s">
        <v>495</v>
      </c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spans="1:21">
      <c r="A248" s="3">
        <v>247</v>
      </c>
      <c r="B248" s="15" t="s">
        <v>496</v>
      </c>
      <c r="C248" s="15" t="s">
        <v>44</v>
      </c>
      <c r="D248" s="15" t="s">
        <v>427</v>
      </c>
      <c r="E248" s="3" t="s">
        <v>38</v>
      </c>
      <c r="F248" s="18" t="s">
        <v>1123</v>
      </c>
      <c r="G248" s="15" t="s">
        <v>497</v>
      </c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spans="1:21">
      <c r="A249" s="3">
        <v>248</v>
      </c>
      <c r="B249" s="15" t="s">
        <v>498</v>
      </c>
      <c r="C249" s="15" t="s">
        <v>93</v>
      </c>
      <c r="D249" s="15" t="s">
        <v>107</v>
      </c>
      <c r="E249" s="3" t="s">
        <v>38</v>
      </c>
      <c r="F249" s="18" t="s">
        <v>1124</v>
      </c>
      <c r="G249" s="15" t="s">
        <v>499</v>
      </c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spans="1:21">
      <c r="A250" s="3">
        <v>249</v>
      </c>
      <c r="B250" s="15" t="s">
        <v>500</v>
      </c>
      <c r="C250" s="15" t="s">
        <v>136</v>
      </c>
      <c r="D250" s="15" t="s">
        <v>501</v>
      </c>
      <c r="E250" s="3" t="s">
        <v>38</v>
      </c>
      <c r="F250" s="18" t="s">
        <v>1125</v>
      </c>
      <c r="G250" s="15" t="s">
        <v>502</v>
      </c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1:21">
      <c r="A251" s="3">
        <v>250</v>
      </c>
      <c r="B251" s="15" t="s">
        <v>503</v>
      </c>
      <c r="C251" s="15" t="s">
        <v>100</v>
      </c>
      <c r="D251" s="15" t="s">
        <v>382</v>
      </c>
      <c r="E251" s="3" t="s">
        <v>38</v>
      </c>
      <c r="F251" s="18" t="s">
        <v>1126</v>
      </c>
      <c r="G251" s="15" t="s">
        <v>504</v>
      </c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1:21">
      <c r="A252" s="3">
        <v>251</v>
      </c>
      <c r="B252" s="15" t="s">
        <v>505</v>
      </c>
      <c r="C252" s="15" t="s">
        <v>356</v>
      </c>
      <c r="D252" s="15" t="s">
        <v>306</v>
      </c>
      <c r="E252" s="3" t="s">
        <v>38</v>
      </c>
      <c r="F252" s="18" t="s">
        <v>1127</v>
      </c>
      <c r="G252" s="15" t="s">
        <v>505</v>
      </c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spans="1:21">
      <c r="A253" s="3">
        <v>252</v>
      </c>
      <c r="B253" s="15" t="s">
        <v>506</v>
      </c>
      <c r="C253" s="15" t="s">
        <v>44</v>
      </c>
      <c r="D253" s="15" t="s">
        <v>350</v>
      </c>
      <c r="E253" s="3" t="s">
        <v>38</v>
      </c>
      <c r="F253" s="18" t="s">
        <v>1128</v>
      </c>
      <c r="G253" s="15" t="s">
        <v>507</v>
      </c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spans="1:21">
      <c r="A254" s="3">
        <v>253</v>
      </c>
      <c r="B254" s="15" t="s">
        <v>508</v>
      </c>
      <c r="C254" s="15" t="s">
        <v>36</v>
      </c>
      <c r="D254" s="15" t="s">
        <v>509</v>
      </c>
      <c r="E254" s="3" t="s">
        <v>38</v>
      </c>
      <c r="F254" s="18" t="s">
        <v>1129</v>
      </c>
      <c r="G254" s="15" t="s">
        <v>510</v>
      </c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spans="1:21">
      <c r="A255" s="3">
        <v>254</v>
      </c>
      <c r="B255" s="15" t="s">
        <v>511</v>
      </c>
      <c r="C255" s="15" t="s">
        <v>55</v>
      </c>
      <c r="D255" s="15" t="s">
        <v>512</v>
      </c>
      <c r="E255" s="3" t="s">
        <v>38</v>
      </c>
      <c r="F255" s="18" t="s">
        <v>1130</v>
      </c>
      <c r="G255" s="15" t="s">
        <v>513</v>
      </c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spans="1:21">
      <c r="A256" s="3">
        <v>255</v>
      </c>
      <c r="B256" s="15" t="s">
        <v>514</v>
      </c>
      <c r="C256" s="15" t="s">
        <v>36</v>
      </c>
      <c r="D256" s="15" t="s">
        <v>338</v>
      </c>
      <c r="E256" s="3" t="s">
        <v>38</v>
      </c>
      <c r="F256" s="18" t="s">
        <v>1131</v>
      </c>
      <c r="G256" s="15" t="s">
        <v>515</v>
      </c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spans="1:21">
      <c r="A257" s="3">
        <v>256</v>
      </c>
      <c r="B257" s="15" t="s">
        <v>516</v>
      </c>
      <c r="C257" s="15" t="s">
        <v>36</v>
      </c>
      <c r="D257" s="15" t="s">
        <v>338</v>
      </c>
      <c r="E257" s="3" t="s">
        <v>38</v>
      </c>
      <c r="F257" s="18" t="s">
        <v>1132</v>
      </c>
      <c r="G257" s="15" t="s">
        <v>517</v>
      </c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spans="1:21">
      <c r="A258" s="3">
        <v>257</v>
      </c>
      <c r="B258" s="15" t="s">
        <v>518</v>
      </c>
      <c r="C258" s="15" t="s">
        <v>93</v>
      </c>
      <c r="D258" s="15" t="s">
        <v>392</v>
      </c>
      <c r="E258" s="3" t="s">
        <v>38</v>
      </c>
      <c r="F258" s="18" t="s">
        <v>1133</v>
      </c>
      <c r="G258" s="15" t="s">
        <v>519</v>
      </c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spans="1:21">
      <c r="A259" s="3">
        <v>258</v>
      </c>
      <c r="B259" s="15" t="s">
        <v>520</v>
      </c>
      <c r="C259" s="15" t="s">
        <v>44</v>
      </c>
      <c r="D259" s="15" t="s">
        <v>392</v>
      </c>
      <c r="E259" s="3" t="s">
        <v>38</v>
      </c>
      <c r="F259" s="18" t="s">
        <v>1134</v>
      </c>
      <c r="G259" s="15" t="s">
        <v>521</v>
      </c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spans="1:21">
      <c r="A260" s="3">
        <v>259</v>
      </c>
      <c r="B260" s="15" t="s">
        <v>522</v>
      </c>
      <c r="C260" s="15" t="s">
        <v>36</v>
      </c>
      <c r="D260" s="15" t="s">
        <v>338</v>
      </c>
      <c r="E260" s="3" t="s">
        <v>38</v>
      </c>
      <c r="F260" s="18" t="s">
        <v>1135</v>
      </c>
      <c r="G260" s="15" t="s">
        <v>523</v>
      </c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spans="1:21">
      <c r="A261" s="3">
        <v>260</v>
      </c>
      <c r="B261" s="15" t="s">
        <v>524</v>
      </c>
      <c r="C261" s="15" t="s">
        <v>100</v>
      </c>
      <c r="D261" s="15" t="s">
        <v>383</v>
      </c>
      <c r="E261" s="3" t="s">
        <v>38</v>
      </c>
      <c r="F261" s="18" t="s">
        <v>1136</v>
      </c>
      <c r="G261" s="15" t="s">
        <v>525</v>
      </c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1:21">
      <c r="A262" s="3">
        <v>261</v>
      </c>
      <c r="B262" s="15" t="s">
        <v>526</v>
      </c>
      <c r="C262" s="15" t="s">
        <v>36</v>
      </c>
      <c r="D262" s="15" t="s">
        <v>338</v>
      </c>
      <c r="E262" s="3" t="s">
        <v>38</v>
      </c>
      <c r="F262" s="18" t="s">
        <v>1137</v>
      </c>
      <c r="G262" s="15" t="s">
        <v>527</v>
      </c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1:21">
      <c r="A263" s="3">
        <v>262</v>
      </c>
      <c r="B263" s="15" t="s">
        <v>528</v>
      </c>
      <c r="C263" s="15" t="s">
        <v>55</v>
      </c>
      <c r="D263" s="15" t="s">
        <v>338</v>
      </c>
      <c r="E263" s="3" t="s">
        <v>38</v>
      </c>
      <c r="F263" s="18" t="s">
        <v>1138</v>
      </c>
      <c r="G263" s="15" t="s">
        <v>529</v>
      </c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1:21">
      <c r="A264" s="3">
        <v>263</v>
      </c>
      <c r="B264" s="15" t="s">
        <v>530</v>
      </c>
      <c r="C264" s="15" t="s">
        <v>55</v>
      </c>
      <c r="D264" s="15" t="s">
        <v>338</v>
      </c>
      <c r="E264" s="3" t="s">
        <v>38</v>
      </c>
      <c r="F264" s="18" t="s">
        <v>1139</v>
      </c>
      <c r="G264" s="15" t="s">
        <v>531</v>
      </c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1:21">
      <c r="A265" s="3">
        <v>264</v>
      </c>
      <c r="B265" s="15" t="s">
        <v>532</v>
      </c>
      <c r="C265" s="15" t="s">
        <v>36</v>
      </c>
      <c r="D265" s="15" t="s">
        <v>338</v>
      </c>
      <c r="E265" s="3" t="s">
        <v>38</v>
      </c>
      <c r="F265" s="18" t="s">
        <v>1140</v>
      </c>
      <c r="G265" s="15" t="s">
        <v>533</v>
      </c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spans="1:21">
      <c r="A266" s="3">
        <v>265</v>
      </c>
      <c r="B266" s="15" t="s">
        <v>534</v>
      </c>
      <c r="C266" s="15" t="s">
        <v>93</v>
      </c>
      <c r="D266" s="15" t="s">
        <v>392</v>
      </c>
      <c r="E266" s="3" t="s">
        <v>38</v>
      </c>
      <c r="F266" s="18" t="s">
        <v>1141</v>
      </c>
      <c r="G266" s="15" t="s">
        <v>535</v>
      </c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1:21">
      <c r="A267" s="3">
        <v>266</v>
      </c>
      <c r="B267" s="15" t="s">
        <v>536</v>
      </c>
      <c r="C267" s="15" t="s">
        <v>93</v>
      </c>
      <c r="D267" s="15" t="s">
        <v>392</v>
      </c>
      <c r="E267" s="3" t="s">
        <v>38</v>
      </c>
      <c r="F267" s="18" t="s">
        <v>1142</v>
      </c>
      <c r="G267" s="15" t="s">
        <v>537</v>
      </c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1:21">
      <c r="A268" s="3">
        <v>267</v>
      </c>
      <c r="B268" s="15" t="s">
        <v>538</v>
      </c>
      <c r="C268" s="15" t="s">
        <v>93</v>
      </c>
      <c r="D268" s="15" t="s">
        <v>392</v>
      </c>
      <c r="E268" s="3" t="s">
        <v>38</v>
      </c>
      <c r="F268" s="18" t="s">
        <v>1143</v>
      </c>
      <c r="G268" s="15" t="s">
        <v>539</v>
      </c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spans="1:21">
      <c r="A269" s="3">
        <v>268</v>
      </c>
      <c r="B269" s="15" t="s">
        <v>540</v>
      </c>
      <c r="C269" s="15" t="s">
        <v>136</v>
      </c>
      <c r="D269" s="15" t="s">
        <v>383</v>
      </c>
      <c r="E269" s="3" t="s">
        <v>38</v>
      </c>
      <c r="F269" s="18" t="s">
        <v>1144</v>
      </c>
      <c r="G269" s="15" t="s">
        <v>541</v>
      </c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1:21">
      <c r="A270" s="3">
        <v>269</v>
      </c>
      <c r="B270" s="15" t="s">
        <v>542</v>
      </c>
      <c r="C270" s="15" t="s">
        <v>136</v>
      </c>
      <c r="D270" s="15" t="s">
        <v>383</v>
      </c>
      <c r="E270" s="3" t="s">
        <v>38</v>
      </c>
      <c r="F270" s="18" t="s">
        <v>1145</v>
      </c>
      <c r="G270" s="15" t="s">
        <v>543</v>
      </c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1:21">
      <c r="A271" s="3">
        <v>270</v>
      </c>
      <c r="B271" s="15" t="s">
        <v>544</v>
      </c>
      <c r="C271" s="15" t="s">
        <v>44</v>
      </c>
      <c r="D271" s="15" t="s">
        <v>392</v>
      </c>
      <c r="E271" s="3" t="s">
        <v>38</v>
      </c>
      <c r="F271" s="18" t="s">
        <v>1146</v>
      </c>
      <c r="G271" s="15" t="s">
        <v>545</v>
      </c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spans="1:21">
      <c r="A272" s="3">
        <v>271</v>
      </c>
      <c r="B272" s="15" t="s">
        <v>546</v>
      </c>
      <c r="C272" s="15" t="s">
        <v>93</v>
      </c>
      <c r="D272" s="15" t="s">
        <v>392</v>
      </c>
      <c r="E272" s="3" t="s">
        <v>38</v>
      </c>
      <c r="F272" s="18" t="s">
        <v>1147</v>
      </c>
      <c r="G272" s="15" t="s">
        <v>547</v>
      </c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spans="1:21">
      <c r="A273" s="3">
        <v>272</v>
      </c>
      <c r="B273" s="15" t="s">
        <v>548</v>
      </c>
      <c r="C273" s="15" t="s">
        <v>100</v>
      </c>
      <c r="D273" s="15" t="s">
        <v>383</v>
      </c>
      <c r="E273" s="3" t="s">
        <v>38</v>
      </c>
      <c r="F273" s="18" t="s">
        <v>1148</v>
      </c>
      <c r="G273" s="15" t="s">
        <v>549</v>
      </c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1:21">
      <c r="A274" s="3">
        <v>273</v>
      </c>
      <c r="B274" s="15" t="s">
        <v>282</v>
      </c>
      <c r="C274" s="15" t="s">
        <v>93</v>
      </c>
      <c r="D274" s="15" t="s">
        <v>73</v>
      </c>
      <c r="E274" s="3" t="s">
        <v>38</v>
      </c>
      <c r="F274" s="18" t="s">
        <v>1033</v>
      </c>
      <c r="G274" s="15" t="s">
        <v>550</v>
      </c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1:21">
      <c r="A275" s="3">
        <v>274</v>
      </c>
      <c r="B275" s="15" t="s">
        <v>551</v>
      </c>
      <c r="C275" s="15" t="s">
        <v>55</v>
      </c>
      <c r="D275" s="15" t="s">
        <v>347</v>
      </c>
      <c r="E275" s="3" t="s">
        <v>38</v>
      </c>
      <c r="F275" s="18" t="s">
        <v>1149</v>
      </c>
      <c r="G275" s="15" t="s">
        <v>552</v>
      </c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1:21">
      <c r="A276" s="3">
        <v>275</v>
      </c>
      <c r="B276" s="15" t="s">
        <v>553</v>
      </c>
      <c r="C276" s="15" t="s">
        <v>136</v>
      </c>
      <c r="D276" s="15" t="s">
        <v>196</v>
      </c>
      <c r="E276" s="3" t="s">
        <v>38</v>
      </c>
      <c r="F276" s="18" t="s">
        <v>1150</v>
      </c>
      <c r="G276" s="15" t="s">
        <v>554</v>
      </c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1:21">
      <c r="A277" s="3">
        <v>276</v>
      </c>
      <c r="B277" s="15" t="s">
        <v>555</v>
      </c>
      <c r="C277" s="15" t="s">
        <v>93</v>
      </c>
      <c r="D277" s="15" t="s">
        <v>556</v>
      </c>
      <c r="E277" s="3" t="s">
        <v>38</v>
      </c>
      <c r="F277" s="18" t="s">
        <v>1151</v>
      </c>
      <c r="G277" s="15" t="s">
        <v>557</v>
      </c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1:21">
      <c r="A278" s="3">
        <v>277</v>
      </c>
      <c r="B278" s="15" t="s">
        <v>558</v>
      </c>
      <c r="C278" s="15" t="s">
        <v>100</v>
      </c>
      <c r="D278" s="15" t="s">
        <v>556</v>
      </c>
      <c r="E278" s="3" t="s">
        <v>38</v>
      </c>
      <c r="F278" s="18" t="s">
        <v>1152</v>
      </c>
      <c r="G278" s="15" t="s">
        <v>559</v>
      </c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1:21">
      <c r="A279" s="3">
        <v>278</v>
      </c>
      <c r="B279" s="15" t="s">
        <v>560</v>
      </c>
      <c r="C279" s="15" t="s">
        <v>44</v>
      </c>
      <c r="D279" s="15" t="s">
        <v>107</v>
      </c>
      <c r="E279" s="3" t="s">
        <v>38</v>
      </c>
      <c r="F279" s="18" t="s">
        <v>1153</v>
      </c>
      <c r="G279" s="15" t="s">
        <v>561</v>
      </c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1:21">
      <c r="A280" s="3">
        <v>279</v>
      </c>
      <c r="B280" s="15" t="s">
        <v>562</v>
      </c>
      <c r="C280" s="15" t="s">
        <v>93</v>
      </c>
      <c r="D280" s="15" t="s">
        <v>382</v>
      </c>
      <c r="E280" s="3" t="s">
        <v>38</v>
      </c>
      <c r="F280" s="18" t="s">
        <v>1154</v>
      </c>
      <c r="G280" s="15" t="s">
        <v>563</v>
      </c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spans="1:21">
      <c r="A281" s="3">
        <v>280</v>
      </c>
      <c r="B281" s="15" t="s">
        <v>564</v>
      </c>
      <c r="C281" s="15" t="s">
        <v>100</v>
      </c>
      <c r="D281" s="15" t="s">
        <v>556</v>
      </c>
      <c r="E281" s="3" t="s">
        <v>38</v>
      </c>
      <c r="F281" s="18" t="s">
        <v>1155</v>
      </c>
      <c r="G281" s="15" t="s">
        <v>565</v>
      </c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1:21">
      <c r="A282" s="3">
        <v>281</v>
      </c>
      <c r="B282" s="15" t="s">
        <v>566</v>
      </c>
      <c r="C282" s="15" t="s">
        <v>100</v>
      </c>
      <c r="D282" s="15" t="s">
        <v>556</v>
      </c>
      <c r="E282" s="3" t="s">
        <v>38</v>
      </c>
      <c r="F282" s="18" t="s">
        <v>1156</v>
      </c>
      <c r="G282" s="15" t="s">
        <v>567</v>
      </c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1:21">
      <c r="A283" s="3">
        <v>282</v>
      </c>
      <c r="B283" s="15" t="s">
        <v>568</v>
      </c>
      <c r="C283" s="15" t="s">
        <v>100</v>
      </c>
      <c r="D283" s="15" t="s">
        <v>361</v>
      </c>
      <c r="E283" s="3" t="s">
        <v>38</v>
      </c>
      <c r="F283" s="18" t="s">
        <v>1157</v>
      </c>
      <c r="G283" s="15" t="s">
        <v>569</v>
      </c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1:21">
      <c r="A284" s="3">
        <v>283</v>
      </c>
      <c r="B284" s="15" t="s">
        <v>570</v>
      </c>
      <c r="C284" s="15" t="s">
        <v>93</v>
      </c>
      <c r="D284" s="15" t="s">
        <v>571</v>
      </c>
      <c r="E284" s="3" t="s">
        <v>38</v>
      </c>
      <c r="F284" s="18" t="s">
        <v>1158</v>
      </c>
      <c r="G284" s="15" t="s">
        <v>572</v>
      </c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1:21">
      <c r="A285" s="3">
        <v>284</v>
      </c>
      <c r="B285" s="15" t="s">
        <v>573</v>
      </c>
      <c r="C285" s="15" t="s">
        <v>100</v>
      </c>
      <c r="D285" s="15" t="s">
        <v>556</v>
      </c>
      <c r="E285" s="3" t="s">
        <v>38</v>
      </c>
      <c r="F285" s="18" t="s">
        <v>1159</v>
      </c>
      <c r="G285" s="15" t="s">
        <v>574</v>
      </c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1:21">
      <c r="A286" s="3">
        <v>285</v>
      </c>
      <c r="B286" s="15" t="s">
        <v>575</v>
      </c>
      <c r="C286" s="15" t="s">
        <v>93</v>
      </c>
      <c r="D286" s="15" t="s">
        <v>107</v>
      </c>
      <c r="E286" s="3" t="s">
        <v>38</v>
      </c>
      <c r="F286" s="18" t="s">
        <v>1160</v>
      </c>
      <c r="G286" s="15" t="s">
        <v>576</v>
      </c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1:21">
      <c r="A287" s="3">
        <v>286</v>
      </c>
      <c r="B287" s="15" t="s">
        <v>577</v>
      </c>
      <c r="C287" s="15" t="s">
        <v>44</v>
      </c>
      <c r="D287" s="15" t="s">
        <v>465</v>
      </c>
      <c r="E287" s="3" t="s">
        <v>38</v>
      </c>
      <c r="F287" s="18" t="s">
        <v>1161</v>
      </c>
      <c r="G287" s="15" t="s">
        <v>578</v>
      </c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1:21">
      <c r="A288" s="3">
        <v>287</v>
      </c>
      <c r="B288" s="15" t="s">
        <v>579</v>
      </c>
      <c r="C288" s="15" t="s">
        <v>136</v>
      </c>
      <c r="D288" s="15" t="s">
        <v>287</v>
      </c>
      <c r="E288" s="3" t="s">
        <v>38</v>
      </c>
      <c r="F288" s="18" t="s">
        <v>1162</v>
      </c>
      <c r="G288" s="15" t="s">
        <v>579</v>
      </c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1:21">
      <c r="A289" s="3">
        <v>288</v>
      </c>
      <c r="B289" s="15" t="s">
        <v>580</v>
      </c>
      <c r="C289" s="15" t="s">
        <v>36</v>
      </c>
      <c r="D289" s="15" t="s">
        <v>472</v>
      </c>
      <c r="E289" s="3" t="s">
        <v>38</v>
      </c>
      <c r="F289" s="18" t="s">
        <v>1163</v>
      </c>
      <c r="G289" s="15" t="s">
        <v>581</v>
      </c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1:21">
      <c r="A290" s="3">
        <v>289</v>
      </c>
      <c r="B290" s="15" t="s">
        <v>582</v>
      </c>
      <c r="C290" s="15" t="s">
        <v>100</v>
      </c>
      <c r="D290" s="15" t="s">
        <v>196</v>
      </c>
      <c r="E290" s="3" t="s">
        <v>38</v>
      </c>
      <c r="F290" s="18" t="s">
        <v>1164</v>
      </c>
      <c r="G290" s="15" t="s">
        <v>582</v>
      </c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1:21">
      <c r="A291" s="3">
        <v>290</v>
      </c>
      <c r="B291" s="15" t="s">
        <v>583</v>
      </c>
      <c r="C291" s="15" t="s">
        <v>100</v>
      </c>
      <c r="D291" s="15" t="s">
        <v>166</v>
      </c>
      <c r="E291" s="3" t="s">
        <v>38</v>
      </c>
      <c r="F291" s="18" t="s">
        <v>1165</v>
      </c>
      <c r="G291" s="15" t="s">
        <v>584</v>
      </c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1:21">
      <c r="A292" s="3">
        <v>291</v>
      </c>
      <c r="B292" s="15" t="s">
        <v>585</v>
      </c>
      <c r="C292" s="15" t="s">
        <v>93</v>
      </c>
      <c r="D292" s="15" t="s">
        <v>386</v>
      </c>
      <c r="E292" s="3" t="s">
        <v>38</v>
      </c>
      <c r="F292" s="18" t="s">
        <v>1166</v>
      </c>
      <c r="G292" s="15" t="s">
        <v>586</v>
      </c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1:21">
      <c r="A293" s="3">
        <v>292</v>
      </c>
      <c r="B293" s="15" t="s">
        <v>587</v>
      </c>
      <c r="C293" s="15" t="s">
        <v>100</v>
      </c>
      <c r="D293" s="15" t="s">
        <v>556</v>
      </c>
      <c r="E293" s="3" t="s">
        <v>38</v>
      </c>
      <c r="F293" s="18" t="s">
        <v>1167</v>
      </c>
      <c r="G293" s="15" t="s">
        <v>588</v>
      </c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1:21">
      <c r="A294" s="3">
        <v>293</v>
      </c>
      <c r="B294" s="15" t="s">
        <v>589</v>
      </c>
      <c r="C294" s="15" t="s">
        <v>100</v>
      </c>
      <c r="D294" s="15" t="s">
        <v>381</v>
      </c>
      <c r="E294" s="3" t="s">
        <v>38</v>
      </c>
      <c r="F294" s="18" t="s">
        <v>1168</v>
      </c>
      <c r="G294" s="15" t="s">
        <v>590</v>
      </c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1:21">
      <c r="A295" s="3">
        <v>294</v>
      </c>
      <c r="B295" s="15" t="s">
        <v>591</v>
      </c>
      <c r="C295" s="15" t="s">
        <v>100</v>
      </c>
      <c r="D295" s="15" t="s">
        <v>556</v>
      </c>
      <c r="E295" s="3" t="s">
        <v>38</v>
      </c>
      <c r="F295" s="18" t="s">
        <v>1169</v>
      </c>
      <c r="G295" s="15" t="s">
        <v>592</v>
      </c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1:21">
      <c r="A296" s="3">
        <v>295</v>
      </c>
      <c r="B296" s="15" t="s">
        <v>593</v>
      </c>
      <c r="C296" s="15" t="s">
        <v>100</v>
      </c>
      <c r="D296" s="15" t="s">
        <v>556</v>
      </c>
      <c r="E296" s="3" t="s">
        <v>38</v>
      </c>
      <c r="F296" s="18" t="s">
        <v>1170</v>
      </c>
      <c r="G296" s="15" t="s">
        <v>594</v>
      </c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1:21">
      <c r="A297" s="3">
        <v>296</v>
      </c>
      <c r="B297" s="15" t="s">
        <v>595</v>
      </c>
      <c r="C297" s="15" t="s">
        <v>100</v>
      </c>
      <c r="D297" s="15" t="s">
        <v>354</v>
      </c>
      <c r="E297" s="3" t="s">
        <v>38</v>
      </c>
      <c r="F297" s="18" t="s">
        <v>1171</v>
      </c>
      <c r="G297" s="15" t="s">
        <v>596</v>
      </c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1:21">
      <c r="A298" s="3">
        <v>297</v>
      </c>
      <c r="B298" s="15" t="s">
        <v>597</v>
      </c>
      <c r="C298" s="15" t="s">
        <v>100</v>
      </c>
      <c r="D298" s="15" t="s">
        <v>556</v>
      </c>
      <c r="E298" s="3" t="s">
        <v>38</v>
      </c>
      <c r="F298" s="18" t="s">
        <v>1172</v>
      </c>
      <c r="G298" s="15" t="s">
        <v>598</v>
      </c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1:21">
      <c r="A299" s="3">
        <v>298</v>
      </c>
      <c r="B299" s="15" t="s">
        <v>599</v>
      </c>
      <c r="C299" s="15" t="s">
        <v>93</v>
      </c>
      <c r="D299" s="15" t="s">
        <v>382</v>
      </c>
      <c r="E299" s="3" t="s">
        <v>38</v>
      </c>
      <c r="F299" s="18" t="s">
        <v>1173</v>
      </c>
      <c r="G299" s="15" t="s">
        <v>600</v>
      </c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1:21">
      <c r="A300" s="3">
        <v>299</v>
      </c>
      <c r="B300" s="15" t="s">
        <v>601</v>
      </c>
      <c r="C300" s="15" t="s">
        <v>44</v>
      </c>
      <c r="D300" s="15" t="s">
        <v>602</v>
      </c>
      <c r="E300" s="3" t="s">
        <v>38</v>
      </c>
      <c r="F300" s="18" t="s">
        <v>1174</v>
      </c>
      <c r="G300" s="15" t="s">
        <v>603</v>
      </c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1:21">
      <c r="A301" s="3">
        <v>300</v>
      </c>
      <c r="B301" s="15" t="s">
        <v>604</v>
      </c>
      <c r="C301" s="15" t="s">
        <v>100</v>
      </c>
      <c r="D301" s="15" t="s">
        <v>556</v>
      </c>
      <c r="E301" s="3" t="s">
        <v>38</v>
      </c>
      <c r="F301" s="18" t="s">
        <v>1175</v>
      </c>
      <c r="G301" s="15" t="s">
        <v>605</v>
      </c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1:21">
      <c r="A302" s="3">
        <v>301</v>
      </c>
      <c r="B302" s="15" t="s">
        <v>606</v>
      </c>
      <c r="C302" s="15" t="s">
        <v>93</v>
      </c>
      <c r="D302" s="15" t="s">
        <v>107</v>
      </c>
      <c r="E302" s="3" t="s">
        <v>38</v>
      </c>
      <c r="F302" s="18" t="s">
        <v>1176</v>
      </c>
      <c r="G302" s="15" t="s">
        <v>607</v>
      </c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1:21">
      <c r="A303" s="3">
        <v>302</v>
      </c>
      <c r="B303" s="15" t="s">
        <v>330</v>
      </c>
      <c r="C303" s="15" t="s">
        <v>44</v>
      </c>
      <c r="D303" s="15" t="s">
        <v>386</v>
      </c>
      <c r="E303" s="3" t="s">
        <v>38</v>
      </c>
      <c r="F303" s="18" t="s">
        <v>1052</v>
      </c>
      <c r="G303" s="15" t="s">
        <v>331</v>
      </c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spans="1:21">
      <c r="A304" s="3">
        <v>303</v>
      </c>
      <c r="B304" s="15" t="s">
        <v>608</v>
      </c>
      <c r="C304" s="15" t="s">
        <v>93</v>
      </c>
      <c r="D304" s="15" t="s">
        <v>609</v>
      </c>
      <c r="E304" s="3" t="s">
        <v>38</v>
      </c>
      <c r="F304" s="18" t="s">
        <v>1177</v>
      </c>
      <c r="G304" s="15" t="s">
        <v>610</v>
      </c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spans="1:21">
      <c r="A305" s="3">
        <v>304</v>
      </c>
      <c r="B305" s="15" t="s">
        <v>611</v>
      </c>
      <c r="C305" s="15" t="s">
        <v>136</v>
      </c>
      <c r="D305" s="15" t="s">
        <v>390</v>
      </c>
      <c r="E305" s="3" t="s">
        <v>38</v>
      </c>
      <c r="F305" s="18" t="s">
        <v>1178</v>
      </c>
      <c r="G305" s="15" t="s">
        <v>612</v>
      </c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spans="1:21">
      <c r="A306" s="3">
        <v>305</v>
      </c>
      <c r="B306" s="15" t="s">
        <v>613</v>
      </c>
      <c r="C306" s="15" t="s">
        <v>100</v>
      </c>
      <c r="D306" s="15" t="s">
        <v>614</v>
      </c>
      <c r="E306" s="3" t="s">
        <v>38</v>
      </c>
      <c r="F306" s="18" t="s">
        <v>1179</v>
      </c>
      <c r="G306" s="15" t="s">
        <v>615</v>
      </c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1:21">
      <c r="A307" s="3">
        <v>306</v>
      </c>
      <c r="B307" s="15" t="s">
        <v>616</v>
      </c>
      <c r="C307" s="15" t="s">
        <v>36</v>
      </c>
      <c r="D307" s="15" t="s">
        <v>617</v>
      </c>
      <c r="E307" s="3" t="s">
        <v>38</v>
      </c>
      <c r="F307" s="18" t="s">
        <v>1180</v>
      </c>
      <c r="G307" s="15" t="s">
        <v>618</v>
      </c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1:21">
      <c r="A308" s="3">
        <v>307</v>
      </c>
      <c r="B308" s="15" t="s">
        <v>619</v>
      </c>
      <c r="C308" s="15" t="s">
        <v>100</v>
      </c>
      <c r="D308" s="15" t="s">
        <v>614</v>
      </c>
      <c r="E308" s="3" t="s">
        <v>38</v>
      </c>
      <c r="F308" s="18" t="s">
        <v>1181</v>
      </c>
      <c r="G308" s="15" t="s">
        <v>620</v>
      </c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1:21">
      <c r="A309" s="3">
        <v>308</v>
      </c>
      <c r="B309" s="15" t="s">
        <v>621</v>
      </c>
      <c r="C309" s="15" t="s">
        <v>36</v>
      </c>
      <c r="D309" s="15" t="s">
        <v>388</v>
      </c>
      <c r="E309" s="3" t="s">
        <v>38</v>
      </c>
      <c r="F309" s="18" t="s">
        <v>1182</v>
      </c>
      <c r="G309" s="15" t="s">
        <v>622</v>
      </c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1:21">
      <c r="A310" s="3">
        <v>309</v>
      </c>
      <c r="B310" s="15" t="s">
        <v>623</v>
      </c>
      <c r="C310" s="15" t="s">
        <v>136</v>
      </c>
      <c r="D310" s="15" t="s">
        <v>390</v>
      </c>
      <c r="E310" s="3" t="s">
        <v>38</v>
      </c>
      <c r="F310" s="18" t="s">
        <v>1183</v>
      </c>
      <c r="G310" s="15" t="s">
        <v>624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1:21">
      <c r="A311" s="3">
        <v>310</v>
      </c>
      <c r="B311" s="15" t="s">
        <v>625</v>
      </c>
      <c r="C311" s="15" t="s">
        <v>136</v>
      </c>
      <c r="D311" s="15" t="s">
        <v>614</v>
      </c>
      <c r="E311" s="3" t="s">
        <v>38</v>
      </c>
      <c r="F311" s="18" t="s">
        <v>1184</v>
      </c>
      <c r="G311" s="15" t="s">
        <v>626</v>
      </c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1:21">
      <c r="A312" s="3">
        <v>311</v>
      </c>
      <c r="B312" s="15" t="s">
        <v>627</v>
      </c>
      <c r="C312" s="15" t="s">
        <v>36</v>
      </c>
      <c r="D312" s="15" t="s">
        <v>617</v>
      </c>
      <c r="E312" s="3" t="s">
        <v>38</v>
      </c>
      <c r="F312" s="18" t="s">
        <v>1185</v>
      </c>
      <c r="G312" s="15" t="s">
        <v>628</v>
      </c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1:21">
      <c r="A313" s="3">
        <v>312</v>
      </c>
      <c r="B313" s="15" t="s">
        <v>629</v>
      </c>
      <c r="C313" s="15" t="s">
        <v>100</v>
      </c>
      <c r="D313" s="15" t="s">
        <v>390</v>
      </c>
      <c r="E313" s="3" t="s">
        <v>38</v>
      </c>
      <c r="F313" s="18" t="s">
        <v>1186</v>
      </c>
      <c r="G313" s="15" t="s">
        <v>630</v>
      </c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1:21">
      <c r="A314" s="3">
        <v>313</v>
      </c>
      <c r="B314" s="15" t="s">
        <v>133</v>
      </c>
      <c r="C314" s="15" t="s">
        <v>44</v>
      </c>
      <c r="D314" s="15" t="s">
        <v>609</v>
      </c>
      <c r="E314" s="3" t="s">
        <v>38</v>
      </c>
      <c r="F314" s="18" t="s">
        <v>990</v>
      </c>
      <c r="G314" s="15" t="s">
        <v>134</v>
      </c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1:21">
      <c r="A315" s="3">
        <v>314</v>
      </c>
      <c r="B315" s="15" t="s">
        <v>631</v>
      </c>
      <c r="C315" s="15" t="s">
        <v>136</v>
      </c>
      <c r="D315" s="15" t="s">
        <v>614</v>
      </c>
      <c r="E315" s="3" t="s">
        <v>38</v>
      </c>
      <c r="F315" s="18" t="s">
        <v>1187</v>
      </c>
      <c r="G315" s="15" t="s">
        <v>632</v>
      </c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1:21">
      <c r="A316" s="3">
        <v>315</v>
      </c>
      <c r="B316" s="15" t="s">
        <v>633</v>
      </c>
      <c r="C316" s="15" t="s">
        <v>100</v>
      </c>
      <c r="D316" s="15" t="s">
        <v>614</v>
      </c>
      <c r="E316" s="3" t="s">
        <v>38</v>
      </c>
      <c r="F316" s="18" t="s">
        <v>1188</v>
      </c>
      <c r="G316" s="15" t="s">
        <v>634</v>
      </c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1:21">
      <c r="A317" s="3">
        <v>316</v>
      </c>
      <c r="B317" s="15" t="s">
        <v>635</v>
      </c>
      <c r="C317" s="15" t="s">
        <v>93</v>
      </c>
      <c r="D317" s="15" t="s">
        <v>609</v>
      </c>
      <c r="E317" s="3" t="s">
        <v>38</v>
      </c>
      <c r="F317" s="18" t="s">
        <v>1189</v>
      </c>
      <c r="G317" s="15" t="s">
        <v>636</v>
      </c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1:21">
      <c r="A318" s="3">
        <v>317</v>
      </c>
      <c r="B318" s="15" t="s">
        <v>637</v>
      </c>
      <c r="C318" s="15" t="s">
        <v>100</v>
      </c>
      <c r="D318" s="15" t="s">
        <v>614</v>
      </c>
      <c r="E318" s="3" t="s">
        <v>38</v>
      </c>
      <c r="F318" s="18" t="s">
        <v>1190</v>
      </c>
      <c r="G318" s="15" t="s">
        <v>638</v>
      </c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1:21">
      <c r="A319" s="3">
        <v>318</v>
      </c>
      <c r="B319" s="15" t="s">
        <v>639</v>
      </c>
      <c r="C319" s="15" t="s">
        <v>136</v>
      </c>
      <c r="D319" s="15" t="s">
        <v>614</v>
      </c>
      <c r="E319" s="3" t="s">
        <v>38</v>
      </c>
      <c r="F319" s="18" t="s">
        <v>1191</v>
      </c>
      <c r="G319" s="15" t="s">
        <v>640</v>
      </c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1:21">
      <c r="A320" s="3">
        <v>319</v>
      </c>
      <c r="B320" s="15" t="s">
        <v>641</v>
      </c>
      <c r="C320" s="15" t="s">
        <v>93</v>
      </c>
      <c r="D320" s="15" t="s">
        <v>392</v>
      </c>
      <c r="E320" s="3" t="s">
        <v>38</v>
      </c>
      <c r="F320" s="18" t="s">
        <v>1192</v>
      </c>
      <c r="G320" s="15" t="s">
        <v>642</v>
      </c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1:21">
      <c r="A321" s="3">
        <v>320</v>
      </c>
      <c r="B321" s="15" t="s">
        <v>643</v>
      </c>
      <c r="C321" s="15" t="s">
        <v>100</v>
      </c>
      <c r="D321" s="15" t="s">
        <v>383</v>
      </c>
      <c r="E321" s="3" t="s">
        <v>38</v>
      </c>
      <c r="F321" s="18" t="s">
        <v>1193</v>
      </c>
      <c r="G321" s="15" t="s">
        <v>644</v>
      </c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1:21">
      <c r="A322" s="3">
        <v>321</v>
      </c>
      <c r="B322" s="15" t="s">
        <v>645</v>
      </c>
      <c r="C322" s="15" t="s">
        <v>36</v>
      </c>
      <c r="D322" s="15" t="s">
        <v>338</v>
      </c>
      <c r="E322" s="3" t="s">
        <v>38</v>
      </c>
      <c r="F322" s="18" t="s">
        <v>1194</v>
      </c>
      <c r="G322" s="15" t="s">
        <v>646</v>
      </c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1:21">
      <c r="A323" s="3">
        <v>322</v>
      </c>
      <c r="B323" s="15" t="s">
        <v>647</v>
      </c>
      <c r="C323" s="15" t="s">
        <v>36</v>
      </c>
      <c r="D323" s="15" t="s">
        <v>338</v>
      </c>
      <c r="E323" s="3" t="s">
        <v>38</v>
      </c>
      <c r="F323" s="18" t="s">
        <v>1195</v>
      </c>
      <c r="G323" s="15" t="s">
        <v>648</v>
      </c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1:21">
      <c r="A324" s="3">
        <v>323</v>
      </c>
      <c r="B324" s="15" t="s">
        <v>649</v>
      </c>
      <c r="C324" s="15" t="s">
        <v>93</v>
      </c>
      <c r="D324" s="15" t="s">
        <v>392</v>
      </c>
      <c r="E324" s="3" t="s">
        <v>38</v>
      </c>
      <c r="F324" s="18" t="s">
        <v>1196</v>
      </c>
      <c r="G324" s="15" t="s">
        <v>650</v>
      </c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1:21">
      <c r="A325" s="3">
        <v>324</v>
      </c>
      <c r="B325" s="15" t="s">
        <v>651</v>
      </c>
      <c r="C325" s="15" t="s">
        <v>100</v>
      </c>
      <c r="D325" s="15" t="s">
        <v>383</v>
      </c>
      <c r="E325" s="3" t="s">
        <v>38</v>
      </c>
      <c r="F325" s="18" t="s">
        <v>1197</v>
      </c>
      <c r="G325" s="15" t="s">
        <v>652</v>
      </c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1:21">
      <c r="A326" s="3">
        <v>325</v>
      </c>
      <c r="B326" s="15" t="s">
        <v>653</v>
      </c>
      <c r="C326" s="15" t="s">
        <v>100</v>
      </c>
      <c r="D326" s="15" t="s">
        <v>383</v>
      </c>
      <c r="E326" s="3" t="s">
        <v>38</v>
      </c>
      <c r="F326" s="18" t="s">
        <v>1198</v>
      </c>
      <c r="G326" s="15" t="s">
        <v>654</v>
      </c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1:21">
      <c r="A327" s="3">
        <v>326</v>
      </c>
      <c r="B327" s="15" t="s">
        <v>655</v>
      </c>
      <c r="C327" s="15" t="s">
        <v>136</v>
      </c>
      <c r="D327" s="15" t="s">
        <v>383</v>
      </c>
      <c r="E327" s="3" t="s">
        <v>38</v>
      </c>
      <c r="F327" s="18" t="s">
        <v>1199</v>
      </c>
      <c r="G327" s="15" t="s">
        <v>656</v>
      </c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1:21">
      <c r="A328" s="3">
        <v>327</v>
      </c>
      <c r="B328" s="15" t="s">
        <v>657</v>
      </c>
      <c r="C328" s="15" t="s">
        <v>93</v>
      </c>
      <c r="D328" s="15" t="s">
        <v>392</v>
      </c>
      <c r="E328" s="3" t="s">
        <v>38</v>
      </c>
      <c r="F328" s="18" t="s">
        <v>1200</v>
      </c>
      <c r="G328" s="15" t="s">
        <v>658</v>
      </c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1:21">
      <c r="A329" s="3">
        <v>328</v>
      </c>
      <c r="B329" s="15" t="s">
        <v>659</v>
      </c>
      <c r="C329" s="15" t="s">
        <v>93</v>
      </c>
      <c r="D329" s="15" t="s">
        <v>392</v>
      </c>
      <c r="E329" s="3" t="s">
        <v>38</v>
      </c>
      <c r="F329" s="18" t="s">
        <v>1201</v>
      </c>
      <c r="G329" s="15" t="s">
        <v>660</v>
      </c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1:21">
      <c r="A330" s="3">
        <v>329</v>
      </c>
      <c r="B330" s="15" t="s">
        <v>661</v>
      </c>
      <c r="C330" s="15" t="s">
        <v>100</v>
      </c>
      <c r="D330" s="15" t="s">
        <v>383</v>
      </c>
      <c r="E330" s="3" t="s">
        <v>38</v>
      </c>
      <c r="F330" s="18" t="s">
        <v>1202</v>
      </c>
      <c r="G330" s="15" t="s">
        <v>662</v>
      </c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1:21">
      <c r="A331" s="3">
        <v>330</v>
      </c>
      <c r="B331" s="15" t="s">
        <v>118</v>
      </c>
      <c r="C331" s="15" t="s">
        <v>36</v>
      </c>
      <c r="D331" s="15" t="s">
        <v>338</v>
      </c>
      <c r="E331" s="3" t="s">
        <v>38</v>
      </c>
      <c r="F331" s="18" t="s">
        <v>983</v>
      </c>
      <c r="G331" s="15" t="s">
        <v>119</v>
      </c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1:21">
      <c r="A332" s="3">
        <v>331</v>
      </c>
      <c r="B332" s="15" t="s">
        <v>274</v>
      </c>
      <c r="C332" s="15" t="s">
        <v>44</v>
      </c>
      <c r="D332" s="15" t="s">
        <v>73</v>
      </c>
      <c r="E332" s="3" t="s">
        <v>38</v>
      </c>
      <c r="F332" s="18" t="s">
        <v>1030</v>
      </c>
      <c r="G332" s="15" t="s">
        <v>276</v>
      </c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1:21">
      <c r="A333" s="3">
        <v>332</v>
      </c>
      <c r="B333" s="15" t="s">
        <v>663</v>
      </c>
      <c r="C333" s="15" t="s">
        <v>28</v>
      </c>
      <c r="D333" s="15" t="s">
        <v>664</v>
      </c>
      <c r="E333" s="3" t="s">
        <v>38</v>
      </c>
      <c r="F333" s="18" t="s">
        <v>1203</v>
      </c>
      <c r="G333" s="15" t="s">
        <v>665</v>
      </c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1:21">
      <c r="A334" s="3">
        <v>333</v>
      </c>
      <c r="B334" s="15" t="s">
        <v>666</v>
      </c>
      <c r="C334" s="15" t="s">
        <v>136</v>
      </c>
      <c r="D334" s="15" t="s">
        <v>321</v>
      </c>
      <c r="E334" s="3" t="s">
        <v>38</v>
      </c>
      <c r="F334" s="18" t="s">
        <v>1204</v>
      </c>
      <c r="G334" s="15" t="s">
        <v>667</v>
      </c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1:21">
      <c r="A335" s="3">
        <v>334</v>
      </c>
      <c r="B335" s="15" t="s">
        <v>668</v>
      </c>
      <c r="C335" s="15" t="s">
        <v>136</v>
      </c>
      <c r="D335" s="15" t="s">
        <v>275</v>
      </c>
      <c r="E335" s="3" t="s">
        <v>38</v>
      </c>
      <c r="F335" s="18" t="s">
        <v>1205</v>
      </c>
      <c r="G335" s="15" t="s">
        <v>669</v>
      </c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1:21">
      <c r="A336" s="3">
        <v>335</v>
      </c>
      <c r="B336" s="15" t="s">
        <v>670</v>
      </c>
      <c r="C336" s="15" t="s">
        <v>136</v>
      </c>
      <c r="D336" s="15" t="s">
        <v>671</v>
      </c>
      <c r="E336" s="3" t="s">
        <v>38</v>
      </c>
      <c r="F336" s="18" t="s">
        <v>1206</v>
      </c>
      <c r="G336" s="15" t="s">
        <v>670</v>
      </c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1:21">
      <c r="A337" s="3">
        <v>336</v>
      </c>
      <c r="B337" s="15" t="s">
        <v>672</v>
      </c>
      <c r="C337" s="15" t="s">
        <v>93</v>
      </c>
      <c r="D337" s="15" t="s">
        <v>472</v>
      </c>
      <c r="E337" s="3" t="s">
        <v>38</v>
      </c>
      <c r="F337" s="18" t="s">
        <v>1207</v>
      </c>
      <c r="G337" s="15" t="s">
        <v>673</v>
      </c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1:21">
      <c r="A338" s="3">
        <v>337</v>
      </c>
      <c r="B338" s="15" t="s">
        <v>674</v>
      </c>
      <c r="C338" s="15" t="s">
        <v>100</v>
      </c>
      <c r="D338" s="15" t="s">
        <v>472</v>
      </c>
      <c r="E338" s="3" t="s">
        <v>38</v>
      </c>
      <c r="F338" s="18" t="s">
        <v>1208</v>
      </c>
      <c r="G338" s="15" t="s">
        <v>675</v>
      </c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1:21">
      <c r="A339" s="3">
        <v>338</v>
      </c>
      <c r="B339" s="15" t="s">
        <v>676</v>
      </c>
      <c r="C339" s="15" t="s">
        <v>100</v>
      </c>
      <c r="D339" s="15" t="s">
        <v>677</v>
      </c>
      <c r="E339" s="3" t="s">
        <v>38</v>
      </c>
      <c r="F339" s="18" t="s">
        <v>1209</v>
      </c>
      <c r="G339" s="15" t="s">
        <v>678</v>
      </c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1:21">
      <c r="A340" s="3">
        <v>339</v>
      </c>
      <c r="B340" s="15" t="s">
        <v>679</v>
      </c>
      <c r="C340" s="15" t="s">
        <v>136</v>
      </c>
      <c r="D340" s="15" t="s">
        <v>680</v>
      </c>
      <c r="E340" s="3" t="s">
        <v>38</v>
      </c>
      <c r="F340" s="18" t="s">
        <v>1210</v>
      </c>
      <c r="G340" s="15" t="s">
        <v>681</v>
      </c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1:21">
      <c r="A341" s="3">
        <v>340</v>
      </c>
      <c r="B341" s="15" t="s">
        <v>682</v>
      </c>
      <c r="C341" s="15" t="s">
        <v>100</v>
      </c>
      <c r="D341" s="15" t="s">
        <v>193</v>
      </c>
      <c r="E341" s="3" t="s">
        <v>38</v>
      </c>
      <c r="F341" s="18" t="s">
        <v>1211</v>
      </c>
      <c r="G341" s="15" t="s">
        <v>682</v>
      </c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1:21">
      <c r="A342" s="3">
        <v>341</v>
      </c>
      <c r="B342" s="15" t="s">
        <v>284</v>
      </c>
      <c r="C342" s="15" t="s">
        <v>93</v>
      </c>
      <c r="D342" s="15" t="s">
        <v>280</v>
      </c>
      <c r="E342" s="3" t="s">
        <v>38</v>
      </c>
      <c r="F342" s="18" t="s">
        <v>1034</v>
      </c>
      <c r="G342" s="15" t="s">
        <v>285</v>
      </c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1:21">
      <c r="A343" s="3">
        <v>342</v>
      </c>
      <c r="B343" s="15" t="s">
        <v>683</v>
      </c>
      <c r="C343" s="15" t="s">
        <v>360</v>
      </c>
      <c r="D343" s="15" t="s">
        <v>671</v>
      </c>
      <c r="E343" s="3" t="s">
        <v>38</v>
      </c>
      <c r="F343" s="18" t="s">
        <v>1212</v>
      </c>
      <c r="G343" s="15" t="s">
        <v>683</v>
      </c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1:21">
      <c r="A344" s="3">
        <v>343</v>
      </c>
      <c r="B344" s="15" t="s">
        <v>684</v>
      </c>
      <c r="C344" s="15" t="s">
        <v>93</v>
      </c>
      <c r="D344" s="15" t="s">
        <v>381</v>
      </c>
      <c r="E344" s="3" t="s">
        <v>38</v>
      </c>
      <c r="F344" s="18" t="s">
        <v>1213</v>
      </c>
      <c r="G344" s="15" t="s">
        <v>685</v>
      </c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1:21">
      <c r="A345" s="3">
        <v>344</v>
      </c>
      <c r="B345" s="15" t="s">
        <v>300</v>
      </c>
      <c r="C345" s="15" t="s">
        <v>44</v>
      </c>
      <c r="D345" s="15" t="s">
        <v>301</v>
      </c>
      <c r="E345" s="3" t="s">
        <v>38</v>
      </c>
      <c r="F345" s="18" t="s">
        <v>1040</v>
      </c>
      <c r="G345" s="15" t="s">
        <v>302</v>
      </c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1:21">
      <c r="A346" s="3">
        <v>345</v>
      </c>
      <c r="B346" s="15" t="s">
        <v>686</v>
      </c>
      <c r="C346" s="15" t="s">
        <v>100</v>
      </c>
      <c r="D346" s="15" t="s">
        <v>354</v>
      </c>
      <c r="E346" s="3" t="s">
        <v>38</v>
      </c>
      <c r="F346" s="18" t="s">
        <v>1214</v>
      </c>
      <c r="G346" s="15" t="s">
        <v>687</v>
      </c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1:21">
      <c r="A347" s="3">
        <v>346</v>
      </c>
      <c r="B347" s="15" t="s">
        <v>248</v>
      </c>
      <c r="C347" s="15" t="s">
        <v>100</v>
      </c>
      <c r="D347" s="15" t="s">
        <v>688</v>
      </c>
      <c r="E347" s="3" t="s">
        <v>38</v>
      </c>
      <c r="F347" s="18" t="s">
        <v>1022</v>
      </c>
      <c r="G347" s="15" t="s">
        <v>689</v>
      </c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1:21">
      <c r="A348" s="3">
        <v>347</v>
      </c>
      <c r="B348" s="15" t="s">
        <v>690</v>
      </c>
      <c r="C348" s="15" t="s">
        <v>360</v>
      </c>
      <c r="D348" s="15" t="s">
        <v>193</v>
      </c>
      <c r="E348" s="3" t="s">
        <v>38</v>
      </c>
      <c r="F348" s="18" t="s">
        <v>1215</v>
      </c>
      <c r="G348" s="15" t="s">
        <v>691</v>
      </c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1:21">
      <c r="A349" s="3">
        <v>348</v>
      </c>
      <c r="B349" s="15" t="s">
        <v>317</v>
      </c>
      <c r="C349" s="15" t="s">
        <v>44</v>
      </c>
      <c r="D349" s="15" t="s">
        <v>692</v>
      </c>
      <c r="E349" s="3" t="s">
        <v>38</v>
      </c>
      <c r="F349" s="18" t="s">
        <v>1047</v>
      </c>
      <c r="G349" s="15" t="s">
        <v>319</v>
      </c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1:21">
      <c r="A350" s="3">
        <v>349</v>
      </c>
      <c r="B350" s="15" t="s">
        <v>693</v>
      </c>
      <c r="C350" s="15" t="s">
        <v>93</v>
      </c>
      <c r="D350" s="15" t="s">
        <v>694</v>
      </c>
      <c r="E350" s="3" t="s">
        <v>38</v>
      </c>
      <c r="F350" s="18" t="s">
        <v>1216</v>
      </c>
      <c r="G350" s="15" t="s">
        <v>695</v>
      </c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1:21">
      <c r="A351" s="3">
        <v>350</v>
      </c>
      <c r="B351" s="15" t="s">
        <v>696</v>
      </c>
      <c r="C351" s="15" t="s">
        <v>136</v>
      </c>
      <c r="D351" s="15" t="s">
        <v>688</v>
      </c>
      <c r="E351" s="3" t="s">
        <v>38</v>
      </c>
      <c r="F351" s="18" t="s">
        <v>1217</v>
      </c>
      <c r="G351" s="15" t="s">
        <v>697</v>
      </c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1:21">
      <c r="A352" s="3">
        <v>351</v>
      </c>
      <c r="B352" s="15" t="s">
        <v>698</v>
      </c>
      <c r="C352" s="15" t="s">
        <v>93</v>
      </c>
      <c r="D352" s="15" t="s">
        <v>677</v>
      </c>
      <c r="E352" s="3" t="s">
        <v>38</v>
      </c>
      <c r="F352" s="18" t="s">
        <v>1218</v>
      </c>
      <c r="G352" s="15" t="s">
        <v>699</v>
      </c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1:21">
      <c r="A353" s="3">
        <v>352</v>
      </c>
      <c r="B353" s="15" t="s">
        <v>312</v>
      </c>
      <c r="C353" s="15" t="s">
        <v>100</v>
      </c>
      <c r="D353" s="15" t="s">
        <v>306</v>
      </c>
      <c r="E353" s="3" t="s">
        <v>38</v>
      </c>
      <c r="F353" s="18" t="s">
        <v>1045</v>
      </c>
      <c r="G353" s="15" t="s">
        <v>700</v>
      </c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1:21">
      <c r="A354" s="3">
        <v>353</v>
      </c>
      <c r="B354" s="15" t="s">
        <v>328</v>
      </c>
      <c r="C354" s="15" t="s">
        <v>44</v>
      </c>
      <c r="D354" s="15" t="s">
        <v>166</v>
      </c>
      <c r="E354" s="3" t="s">
        <v>38</v>
      </c>
      <c r="F354" s="18" t="s">
        <v>1051</v>
      </c>
      <c r="G354" s="15" t="s">
        <v>329</v>
      </c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1:21">
      <c r="A355" s="3">
        <v>354</v>
      </c>
      <c r="B355" s="15" t="s">
        <v>701</v>
      </c>
      <c r="C355" s="15" t="s">
        <v>100</v>
      </c>
      <c r="D355" s="15" t="s">
        <v>196</v>
      </c>
      <c r="E355" s="3" t="s">
        <v>38</v>
      </c>
      <c r="F355" s="18" t="s">
        <v>1219</v>
      </c>
      <c r="G355" s="15" t="s">
        <v>701</v>
      </c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1:21">
      <c r="A356" s="3">
        <v>355</v>
      </c>
      <c r="B356" s="15" t="s">
        <v>702</v>
      </c>
      <c r="C356" s="15" t="s">
        <v>93</v>
      </c>
      <c r="D356" s="15" t="s">
        <v>386</v>
      </c>
      <c r="E356" s="3" t="s">
        <v>38</v>
      </c>
      <c r="F356" s="18" t="s">
        <v>1220</v>
      </c>
      <c r="G356" s="15" t="s">
        <v>703</v>
      </c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1:21">
      <c r="A357" s="3">
        <v>356</v>
      </c>
      <c r="B357" s="15" t="s">
        <v>279</v>
      </c>
      <c r="C357" s="15" t="s">
        <v>44</v>
      </c>
      <c r="D357" s="15" t="s">
        <v>280</v>
      </c>
      <c r="E357" s="3" t="s">
        <v>38</v>
      </c>
      <c r="F357" s="18" t="s">
        <v>1032</v>
      </c>
      <c r="G357" s="15" t="s">
        <v>281</v>
      </c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1:21">
      <c r="A358" s="3">
        <v>357</v>
      </c>
      <c r="B358" s="15" t="s">
        <v>704</v>
      </c>
      <c r="C358" s="15" t="s">
        <v>93</v>
      </c>
      <c r="D358" s="15" t="s">
        <v>361</v>
      </c>
      <c r="E358" s="3" t="s">
        <v>38</v>
      </c>
      <c r="F358" s="18" t="s">
        <v>1221</v>
      </c>
      <c r="G358" s="15" t="s">
        <v>705</v>
      </c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1:21">
      <c r="A359" s="3">
        <v>358</v>
      </c>
      <c r="B359" s="15" t="s">
        <v>706</v>
      </c>
      <c r="C359" s="15" t="s">
        <v>44</v>
      </c>
      <c r="D359" s="15" t="s">
        <v>707</v>
      </c>
      <c r="E359" s="3" t="s">
        <v>38</v>
      </c>
      <c r="F359" s="18" t="s">
        <v>1222</v>
      </c>
      <c r="G359" s="15" t="s">
        <v>708</v>
      </c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1:21">
      <c r="A360" s="3">
        <v>359</v>
      </c>
      <c r="B360" s="15" t="s">
        <v>709</v>
      </c>
      <c r="C360" s="15" t="s">
        <v>100</v>
      </c>
      <c r="D360" s="15" t="s">
        <v>386</v>
      </c>
      <c r="E360" s="3" t="s">
        <v>38</v>
      </c>
      <c r="F360" s="18" t="s">
        <v>1223</v>
      </c>
      <c r="G360" s="15" t="s">
        <v>710</v>
      </c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1:21">
      <c r="A361" s="3">
        <v>360</v>
      </c>
      <c r="B361" s="15" t="s">
        <v>711</v>
      </c>
      <c r="C361" s="15" t="s">
        <v>100</v>
      </c>
      <c r="D361" s="15" t="s">
        <v>166</v>
      </c>
      <c r="E361" s="3" t="s">
        <v>38</v>
      </c>
      <c r="F361" s="18" t="s">
        <v>1224</v>
      </c>
      <c r="G361" s="15" t="s">
        <v>712</v>
      </c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1:21">
      <c r="A362" s="3">
        <v>361</v>
      </c>
      <c r="B362" s="15" t="s">
        <v>713</v>
      </c>
      <c r="C362" s="15" t="s">
        <v>100</v>
      </c>
      <c r="D362" s="15" t="s">
        <v>714</v>
      </c>
      <c r="E362" s="3" t="s">
        <v>38</v>
      </c>
      <c r="F362" s="18" t="s">
        <v>1225</v>
      </c>
      <c r="G362" s="15" t="s">
        <v>715</v>
      </c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1:21">
      <c r="A363" s="3">
        <v>362</v>
      </c>
      <c r="B363" s="15" t="s">
        <v>716</v>
      </c>
      <c r="C363" s="15" t="s">
        <v>44</v>
      </c>
      <c r="D363" s="15" t="s">
        <v>671</v>
      </c>
      <c r="E363" s="3" t="s">
        <v>38</v>
      </c>
      <c r="F363" s="18" t="s">
        <v>1226</v>
      </c>
      <c r="G363" s="15" t="s">
        <v>717</v>
      </c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1:21">
      <c r="A364" s="3">
        <v>363</v>
      </c>
      <c r="B364" s="15" t="s">
        <v>277</v>
      </c>
      <c r="C364" s="15" t="s">
        <v>44</v>
      </c>
      <c r="D364" s="15" t="s">
        <v>275</v>
      </c>
      <c r="E364" s="3" t="s">
        <v>38</v>
      </c>
      <c r="F364" s="18" t="s">
        <v>1031</v>
      </c>
      <c r="G364" s="15" t="s">
        <v>278</v>
      </c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1:21">
      <c r="A365" s="3">
        <v>364</v>
      </c>
      <c r="B365" s="15" t="s">
        <v>718</v>
      </c>
      <c r="C365" s="15" t="s">
        <v>136</v>
      </c>
      <c r="D365" s="15" t="s">
        <v>287</v>
      </c>
      <c r="E365" s="3" t="s">
        <v>38</v>
      </c>
      <c r="F365" s="18" t="s">
        <v>1227</v>
      </c>
      <c r="G365" s="15" t="s">
        <v>718</v>
      </c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1:21">
      <c r="A366" s="3">
        <v>365</v>
      </c>
      <c r="B366" s="15" t="s">
        <v>719</v>
      </c>
      <c r="C366" s="15" t="s">
        <v>136</v>
      </c>
      <c r="D366" s="15" t="s">
        <v>720</v>
      </c>
      <c r="E366" s="3" t="s">
        <v>38</v>
      </c>
      <c r="F366" s="18" t="s">
        <v>1228</v>
      </c>
      <c r="G366" s="15" t="s">
        <v>721</v>
      </c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1:21">
      <c r="A367" s="3">
        <v>366</v>
      </c>
      <c r="B367" s="15" t="s">
        <v>722</v>
      </c>
      <c r="C367" s="15" t="s">
        <v>100</v>
      </c>
      <c r="D367" s="15" t="s">
        <v>677</v>
      </c>
      <c r="E367" s="3" t="s">
        <v>38</v>
      </c>
      <c r="F367" s="18" t="s">
        <v>1229</v>
      </c>
      <c r="G367" s="15" t="s">
        <v>723</v>
      </c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1:21">
      <c r="A368" s="3">
        <v>367</v>
      </c>
      <c r="B368" s="15" t="s">
        <v>724</v>
      </c>
      <c r="C368" s="15" t="s">
        <v>136</v>
      </c>
      <c r="D368" s="15" t="s">
        <v>361</v>
      </c>
      <c r="E368" s="3" t="s">
        <v>38</v>
      </c>
      <c r="F368" s="18" t="s">
        <v>1230</v>
      </c>
      <c r="G368" s="15" t="s">
        <v>725</v>
      </c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1:21">
      <c r="A369" s="3">
        <v>368</v>
      </c>
      <c r="B369" s="15" t="s">
        <v>726</v>
      </c>
      <c r="C369" s="15" t="s">
        <v>100</v>
      </c>
      <c r="D369" s="15" t="s">
        <v>688</v>
      </c>
      <c r="E369" s="3" t="s">
        <v>38</v>
      </c>
      <c r="F369" s="18" t="s">
        <v>1231</v>
      </c>
      <c r="G369" s="15" t="s">
        <v>727</v>
      </c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1:21">
      <c r="A370" s="3">
        <v>369</v>
      </c>
      <c r="B370" s="15" t="s">
        <v>728</v>
      </c>
      <c r="C370" s="15" t="s">
        <v>136</v>
      </c>
      <c r="D370" s="15" t="s">
        <v>183</v>
      </c>
      <c r="E370" s="3" t="s">
        <v>38</v>
      </c>
      <c r="F370" s="18" t="s">
        <v>1232</v>
      </c>
      <c r="G370" s="15" t="s">
        <v>728</v>
      </c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1:21">
      <c r="A371" s="3">
        <v>370</v>
      </c>
      <c r="B371" s="15" t="s">
        <v>729</v>
      </c>
      <c r="C371" s="15" t="s">
        <v>136</v>
      </c>
      <c r="D371" s="15" t="s">
        <v>321</v>
      </c>
      <c r="E371" s="3" t="s">
        <v>38</v>
      </c>
      <c r="F371" s="18" t="s">
        <v>1233</v>
      </c>
      <c r="G371" s="15" t="s">
        <v>730</v>
      </c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1:21">
      <c r="A372" s="3">
        <v>371</v>
      </c>
      <c r="B372" s="15" t="s">
        <v>731</v>
      </c>
      <c r="C372" s="15" t="s">
        <v>136</v>
      </c>
      <c r="D372" s="15" t="s">
        <v>193</v>
      </c>
      <c r="E372" s="3" t="s">
        <v>38</v>
      </c>
      <c r="F372" s="18" t="s">
        <v>1234</v>
      </c>
      <c r="G372" s="15" t="s">
        <v>731</v>
      </c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1:21">
      <c r="A373" s="3">
        <v>372</v>
      </c>
      <c r="B373" s="15" t="s">
        <v>732</v>
      </c>
      <c r="C373" s="15" t="s">
        <v>93</v>
      </c>
      <c r="D373" s="15" t="s">
        <v>386</v>
      </c>
      <c r="E373" s="3" t="s">
        <v>38</v>
      </c>
      <c r="F373" s="18" t="s">
        <v>1235</v>
      </c>
      <c r="G373" s="15" t="s">
        <v>733</v>
      </c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1:21">
      <c r="A374" s="3">
        <v>373</v>
      </c>
      <c r="B374" s="15" t="s">
        <v>734</v>
      </c>
      <c r="C374" s="15" t="s">
        <v>136</v>
      </c>
      <c r="D374" s="15" t="s">
        <v>735</v>
      </c>
      <c r="E374" s="3" t="s">
        <v>38</v>
      </c>
      <c r="F374" s="18" t="s">
        <v>1236</v>
      </c>
      <c r="G374" s="15" t="s">
        <v>734</v>
      </c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1:21">
      <c r="A375" s="3">
        <v>374</v>
      </c>
      <c r="B375" s="15" t="s">
        <v>736</v>
      </c>
      <c r="C375" s="15" t="s">
        <v>100</v>
      </c>
      <c r="D375" s="15" t="s">
        <v>737</v>
      </c>
      <c r="E375" s="3" t="s">
        <v>38</v>
      </c>
      <c r="F375" s="18" t="s">
        <v>1237</v>
      </c>
      <c r="G375" s="15" t="s">
        <v>738</v>
      </c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1:21">
      <c r="A376" s="3">
        <v>375</v>
      </c>
      <c r="B376" s="15" t="s">
        <v>739</v>
      </c>
      <c r="C376" s="15" t="s">
        <v>93</v>
      </c>
      <c r="D376" s="15" t="s">
        <v>295</v>
      </c>
      <c r="E376" s="3" t="s">
        <v>38</v>
      </c>
      <c r="F376" s="18" t="s">
        <v>1038</v>
      </c>
      <c r="G376" s="15" t="s">
        <v>740</v>
      </c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1:21">
      <c r="A377" s="3">
        <v>376</v>
      </c>
      <c r="B377" s="15" t="s">
        <v>741</v>
      </c>
      <c r="C377" s="15" t="s">
        <v>93</v>
      </c>
      <c r="D377" s="15" t="s">
        <v>707</v>
      </c>
      <c r="E377" s="3" t="s">
        <v>38</v>
      </c>
      <c r="F377" s="18" t="s">
        <v>1238</v>
      </c>
      <c r="G377" s="15" t="s">
        <v>742</v>
      </c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1:21">
      <c r="A378" s="3">
        <v>377</v>
      </c>
      <c r="B378" s="15" t="s">
        <v>256</v>
      </c>
      <c r="C378" s="15" t="s">
        <v>136</v>
      </c>
      <c r="D378" s="15" t="s">
        <v>257</v>
      </c>
      <c r="E378" s="3" t="s">
        <v>38</v>
      </c>
      <c r="F378" s="18" t="s">
        <v>1025</v>
      </c>
      <c r="G378" s="15" t="s">
        <v>258</v>
      </c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1:21">
      <c r="A379" s="3">
        <v>378</v>
      </c>
      <c r="B379" s="15" t="s">
        <v>743</v>
      </c>
      <c r="C379" s="15" t="s">
        <v>100</v>
      </c>
      <c r="D379" s="15" t="s">
        <v>381</v>
      </c>
      <c r="E379" s="3" t="s">
        <v>38</v>
      </c>
      <c r="F379" s="18" t="s">
        <v>1239</v>
      </c>
      <c r="G379" s="15" t="s">
        <v>744</v>
      </c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1:21">
      <c r="A380" s="3">
        <v>379</v>
      </c>
      <c r="B380" s="15" t="s">
        <v>745</v>
      </c>
      <c r="C380" s="15" t="s">
        <v>136</v>
      </c>
      <c r="D380" s="15" t="s">
        <v>746</v>
      </c>
      <c r="E380" s="3" t="s">
        <v>38</v>
      </c>
      <c r="F380" s="18" t="s">
        <v>1240</v>
      </c>
      <c r="G380" s="15" t="s">
        <v>747</v>
      </c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1:21">
      <c r="A381" s="3">
        <v>380</v>
      </c>
      <c r="B381" s="15" t="s">
        <v>748</v>
      </c>
      <c r="C381" s="15" t="s">
        <v>136</v>
      </c>
      <c r="D381" s="15" t="s">
        <v>324</v>
      </c>
      <c r="E381" s="3" t="s">
        <v>38</v>
      </c>
      <c r="F381" s="18" t="s">
        <v>1241</v>
      </c>
      <c r="G381" s="15" t="s">
        <v>748</v>
      </c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1:21">
      <c r="A382" s="3">
        <v>381</v>
      </c>
      <c r="B382" s="15" t="s">
        <v>749</v>
      </c>
      <c r="C382" s="15" t="s">
        <v>136</v>
      </c>
      <c r="D382" s="15" t="s">
        <v>750</v>
      </c>
      <c r="E382" s="3" t="s">
        <v>38</v>
      </c>
      <c r="F382" s="18" t="s">
        <v>1242</v>
      </c>
      <c r="G382" s="15" t="s">
        <v>751</v>
      </c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1:21">
      <c r="A383" s="3">
        <v>382</v>
      </c>
      <c r="B383" s="15" t="s">
        <v>752</v>
      </c>
      <c r="C383" s="15" t="s">
        <v>44</v>
      </c>
      <c r="D383" s="15" t="s">
        <v>292</v>
      </c>
      <c r="E383" s="3" t="s">
        <v>38</v>
      </c>
      <c r="F383" s="18" t="s">
        <v>1243</v>
      </c>
      <c r="G383" s="15" t="s">
        <v>753</v>
      </c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1:21">
      <c r="A384" s="3">
        <v>383</v>
      </c>
      <c r="B384" s="15" t="s">
        <v>754</v>
      </c>
      <c r="C384" s="15" t="s">
        <v>356</v>
      </c>
      <c r="D384" s="15" t="s">
        <v>280</v>
      </c>
      <c r="E384" s="3" t="s">
        <v>38</v>
      </c>
      <c r="F384" s="18" t="s">
        <v>1244</v>
      </c>
      <c r="G384" s="15" t="s">
        <v>755</v>
      </c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1:21">
      <c r="A385" s="3">
        <v>384</v>
      </c>
      <c r="B385" s="15" t="s">
        <v>756</v>
      </c>
      <c r="C385" s="15" t="s">
        <v>100</v>
      </c>
      <c r="D385" s="15" t="s">
        <v>257</v>
      </c>
      <c r="E385" s="3" t="s">
        <v>38</v>
      </c>
      <c r="F385" s="18" t="s">
        <v>1245</v>
      </c>
      <c r="G385" s="15" t="s">
        <v>757</v>
      </c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1:21">
      <c r="A386" s="3">
        <v>385</v>
      </c>
      <c r="B386" s="15" t="s">
        <v>758</v>
      </c>
      <c r="C386" s="15" t="s">
        <v>44</v>
      </c>
      <c r="D386" s="15" t="s">
        <v>735</v>
      </c>
      <c r="E386" s="3" t="s">
        <v>38</v>
      </c>
      <c r="F386" s="18" t="s">
        <v>1246</v>
      </c>
      <c r="G386" s="15" t="s">
        <v>759</v>
      </c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1:21">
      <c r="A387" s="3">
        <v>386</v>
      </c>
      <c r="B387" s="15" t="s">
        <v>760</v>
      </c>
      <c r="C387" s="15" t="s">
        <v>136</v>
      </c>
      <c r="D387" s="15" t="s">
        <v>761</v>
      </c>
      <c r="E387" s="3" t="s">
        <v>38</v>
      </c>
      <c r="F387" s="18" t="s">
        <v>1247</v>
      </c>
      <c r="G387" s="15" t="s">
        <v>760</v>
      </c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1:21">
      <c r="A388" s="3">
        <v>387</v>
      </c>
      <c r="B388" s="15" t="s">
        <v>762</v>
      </c>
      <c r="C388" s="15" t="s">
        <v>356</v>
      </c>
      <c r="D388" s="15" t="s">
        <v>386</v>
      </c>
      <c r="E388" s="3" t="s">
        <v>38</v>
      </c>
      <c r="F388" s="18" t="s">
        <v>1248</v>
      </c>
      <c r="G388" s="15" t="s">
        <v>762</v>
      </c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1:21">
      <c r="A389" s="3">
        <v>388</v>
      </c>
      <c r="B389" s="15" t="s">
        <v>763</v>
      </c>
      <c r="C389" s="15" t="s">
        <v>93</v>
      </c>
      <c r="D389" s="15" t="s">
        <v>257</v>
      </c>
      <c r="E389" s="3" t="s">
        <v>38</v>
      </c>
      <c r="F389" s="18" t="s">
        <v>1249</v>
      </c>
      <c r="G389" s="15" t="s">
        <v>764</v>
      </c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1:21">
      <c r="A390" s="3">
        <v>389</v>
      </c>
      <c r="B390" s="15" t="s">
        <v>326</v>
      </c>
      <c r="C390" s="15" t="s">
        <v>93</v>
      </c>
      <c r="D390" s="15" t="s">
        <v>324</v>
      </c>
      <c r="E390" s="3" t="s">
        <v>38</v>
      </c>
      <c r="F390" s="18" t="s">
        <v>1050</v>
      </c>
      <c r="G390" s="15" t="s">
        <v>327</v>
      </c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1:21">
      <c r="A391" s="3">
        <v>390</v>
      </c>
      <c r="B391" s="15" t="s">
        <v>765</v>
      </c>
      <c r="C391" s="15" t="s">
        <v>36</v>
      </c>
      <c r="D391" s="15" t="s">
        <v>472</v>
      </c>
      <c r="E391" s="3" t="s">
        <v>38</v>
      </c>
      <c r="F391" s="18" t="s">
        <v>1250</v>
      </c>
      <c r="G391" s="15" t="s">
        <v>766</v>
      </c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1:21">
      <c r="A392" s="3">
        <v>391</v>
      </c>
      <c r="B392" s="15" t="s">
        <v>767</v>
      </c>
      <c r="C392" s="15" t="s">
        <v>93</v>
      </c>
      <c r="D392" s="15" t="s">
        <v>386</v>
      </c>
      <c r="E392" s="3" t="s">
        <v>38</v>
      </c>
      <c r="F392" s="18" t="s">
        <v>1251</v>
      </c>
      <c r="G392" s="15" t="s">
        <v>768</v>
      </c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1:21">
      <c r="A393" s="3">
        <v>392</v>
      </c>
      <c r="B393" s="15" t="s">
        <v>239</v>
      </c>
      <c r="C393" s="15" t="s">
        <v>44</v>
      </c>
      <c r="D393" s="15" t="s">
        <v>193</v>
      </c>
      <c r="E393" s="3" t="s">
        <v>38</v>
      </c>
      <c r="F393" s="18" t="s">
        <v>1021</v>
      </c>
      <c r="G393" s="15" t="s">
        <v>241</v>
      </c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1:21">
      <c r="A394" s="3">
        <v>393</v>
      </c>
      <c r="B394" s="15" t="s">
        <v>303</v>
      </c>
      <c r="C394" s="15" t="s">
        <v>44</v>
      </c>
      <c r="D394" s="15" t="s">
        <v>301</v>
      </c>
      <c r="E394" s="3" t="s">
        <v>38</v>
      </c>
      <c r="F394" s="18" t="s">
        <v>1041</v>
      </c>
      <c r="G394" s="15" t="s">
        <v>304</v>
      </c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1:21">
      <c r="A395" s="3">
        <v>394</v>
      </c>
      <c r="B395" s="15" t="s">
        <v>769</v>
      </c>
      <c r="C395" s="15" t="s">
        <v>360</v>
      </c>
      <c r="D395" s="15" t="s">
        <v>193</v>
      </c>
      <c r="E395" s="3" t="s">
        <v>38</v>
      </c>
      <c r="F395" s="18" t="s">
        <v>1252</v>
      </c>
      <c r="G395" s="15" t="s">
        <v>769</v>
      </c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1:21">
      <c r="A396" s="3">
        <v>395</v>
      </c>
      <c r="B396" s="15" t="s">
        <v>770</v>
      </c>
      <c r="C396" s="15" t="s">
        <v>44</v>
      </c>
      <c r="D396" s="15" t="s">
        <v>707</v>
      </c>
      <c r="E396" s="3" t="s">
        <v>38</v>
      </c>
      <c r="F396" s="18" t="s">
        <v>1253</v>
      </c>
      <c r="G396" s="15" t="s">
        <v>771</v>
      </c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1:21">
      <c r="A397" s="3">
        <v>396</v>
      </c>
      <c r="B397" s="15" t="s">
        <v>320</v>
      </c>
      <c r="C397" s="15" t="s">
        <v>93</v>
      </c>
      <c r="D397" s="15" t="s">
        <v>321</v>
      </c>
      <c r="E397" s="3" t="s">
        <v>38</v>
      </c>
      <c r="F397" s="18" t="s">
        <v>1048</v>
      </c>
      <c r="G397" s="15" t="s">
        <v>322</v>
      </c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1:21">
      <c r="A398" s="3">
        <v>397</v>
      </c>
      <c r="B398" s="15" t="s">
        <v>772</v>
      </c>
      <c r="C398" s="15" t="s">
        <v>136</v>
      </c>
      <c r="D398" s="15" t="s">
        <v>677</v>
      </c>
      <c r="E398" s="3" t="s">
        <v>38</v>
      </c>
      <c r="F398" s="18" t="s">
        <v>1254</v>
      </c>
      <c r="G398" s="15" t="s">
        <v>772</v>
      </c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1:21">
      <c r="A399" s="3">
        <v>398</v>
      </c>
      <c r="B399" s="15" t="s">
        <v>773</v>
      </c>
      <c r="C399" s="15" t="s">
        <v>774</v>
      </c>
      <c r="D399" s="15" t="s">
        <v>183</v>
      </c>
      <c r="E399" s="3" t="s">
        <v>38</v>
      </c>
      <c r="F399" s="18" t="s">
        <v>1255</v>
      </c>
      <c r="G399" s="15" t="s">
        <v>775</v>
      </c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1:21">
      <c r="A400" s="3">
        <v>399</v>
      </c>
      <c r="B400" s="15" t="s">
        <v>776</v>
      </c>
      <c r="C400" s="15" t="s">
        <v>93</v>
      </c>
      <c r="D400" s="15" t="s">
        <v>688</v>
      </c>
      <c r="E400" s="3" t="s">
        <v>38</v>
      </c>
      <c r="F400" s="18" t="s">
        <v>1256</v>
      </c>
      <c r="G400" s="15" t="s">
        <v>777</v>
      </c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1:21">
      <c r="A401" s="3">
        <v>400</v>
      </c>
      <c r="B401" s="15" t="s">
        <v>778</v>
      </c>
      <c r="C401" s="15" t="s">
        <v>100</v>
      </c>
      <c r="D401" s="15" t="s">
        <v>361</v>
      </c>
      <c r="E401" s="3" t="s">
        <v>38</v>
      </c>
      <c r="F401" s="18" t="s">
        <v>1257</v>
      </c>
      <c r="G401" s="15" t="s">
        <v>779</v>
      </c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1:21">
      <c r="A402" s="3">
        <v>401</v>
      </c>
      <c r="B402" s="15" t="s">
        <v>291</v>
      </c>
      <c r="C402" s="15" t="s">
        <v>93</v>
      </c>
      <c r="D402" s="15" t="s">
        <v>292</v>
      </c>
      <c r="E402" s="3" t="s">
        <v>38</v>
      </c>
      <c r="F402" s="18" t="s">
        <v>1037</v>
      </c>
      <c r="G402" s="15" t="s">
        <v>293</v>
      </c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1:21">
      <c r="A403" s="3">
        <v>402</v>
      </c>
      <c r="B403" s="15" t="s">
        <v>780</v>
      </c>
      <c r="C403" s="15" t="s">
        <v>100</v>
      </c>
      <c r="D403" s="15" t="s">
        <v>386</v>
      </c>
      <c r="E403" s="3" t="s">
        <v>38</v>
      </c>
      <c r="F403" s="18" t="s">
        <v>1258</v>
      </c>
      <c r="G403" s="15" t="s">
        <v>781</v>
      </c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1:21">
      <c r="A404" s="3">
        <v>403</v>
      </c>
      <c r="B404" s="15" t="s">
        <v>782</v>
      </c>
      <c r="C404" s="15" t="s">
        <v>93</v>
      </c>
      <c r="D404" s="15" t="s">
        <v>671</v>
      </c>
      <c r="E404" s="3" t="s">
        <v>38</v>
      </c>
      <c r="F404" s="18" t="s">
        <v>1259</v>
      </c>
      <c r="G404" s="15" t="s">
        <v>783</v>
      </c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1:21">
      <c r="A405" s="3">
        <v>404</v>
      </c>
      <c r="B405" s="15" t="s">
        <v>784</v>
      </c>
      <c r="C405" s="15" t="s">
        <v>774</v>
      </c>
      <c r="D405" s="15" t="s">
        <v>785</v>
      </c>
      <c r="E405" s="3" t="s">
        <v>38</v>
      </c>
      <c r="F405" s="18" t="s">
        <v>1260</v>
      </c>
      <c r="G405" s="15" t="s">
        <v>784</v>
      </c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1:21">
      <c r="A406" s="3">
        <v>405</v>
      </c>
      <c r="B406" s="15" t="s">
        <v>786</v>
      </c>
      <c r="C406" s="15" t="s">
        <v>136</v>
      </c>
      <c r="D406" s="15" t="s">
        <v>183</v>
      </c>
      <c r="E406" s="3" t="s">
        <v>38</v>
      </c>
      <c r="F406" s="18" t="s">
        <v>1261</v>
      </c>
      <c r="G406" s="15" t="s">
        <v>786</v>
      </c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1:21">
      <c r="A407" s="3">
        <v>406</v>
      </c>
      <c r="B407" s="15" t="s">
        <v>787</v>
      </c>
      <c r="C407" s="15" t="s">
        <v>136</v>
      </c>
      <c r="D407" s="15" t="s">
        <v>196</v>
      </c>
      <c r="E407" s="3" t="s">
        <v>38</v>
      </c>
      <c r="F407" s="18" t="s">
        <v>1262</v>
      </c>
      <c r="G407" s="15" t="s">
        <v>787</v>
      </c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1:21">
      <c r="A408" s="3">
        <v>407</v>
      </c>
      <c r="B408" s="15" t="s">
        <v>788</v>
      </c>
      <c r="C408" s="15" t="s">
        <v>93</v>
      </c>
      <c r="D408" s="15" t="s">
        <v>306</v>
      </c>
      <c r="E408" s="3" t="s">
        <v>38</v>
      </c>
      <c r="F408" s="18" t="s">
        <v>1044</v>
      </c>
      <c r="G408" s="15" t="s">
        <v>789</v>
      </c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1:21">
      <c r="A409" s="3">
        <v>408</v>
      </c>
      <c r="B409" s="15" t="s">
        <v>790</v>
      </c>
      <c r="C409" s="15" t="s">
        <v>44</v>
      </c>
      <c r="D409" s="15" t="s">
        <v>193</v>
      </c>
      <c r="E409" s="3" t="s">
        <v>38</v>
      </c>
      <c r="F409" s="18" t="s">
        <v>1263</v>
      </c>
      <c r="G409" s="15" t="s">
        <v>791</v>
      </c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1:21">
      <c r="A410" s="3">
        <v>409</v>
      </c>
      <c r="B410" s="15" t="s">
        <v>308</v>
      </c>
      <c r="C410" s="15" t="s">
        <v>36</v>
      </c>
      <c r="D410" s="15" t="s">
        <v>306</v>
      </c>
      <c r="E410" s="3" t="s">
        <v>38</v>
      </c>
      <c r="F410" s="18" t="s">
        <v>1043</v>
      </c>
      <c r="G410" s="15" t="s">
        <v>309</v>
      </c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1:21">
      <c r="A411" s="3">
        <v>410</v>
      </c>
      <c r="B411" s="15" t="s">
        <v>792</v>
      </c>
      <c r="C411" s="15" t="s">
        <v>360</v>
      </c>
      <c r="D411" s="15" t="s">
        <v>671</v>
      </c>
      <c r="E411" s="3" t="s">
        <v>38</v>
      </c>
      <c r="F411" s="18" t="s">
        <v>1264</v>
      </c>
      <c r="G411" s="15" t="s">
        <v>792</v>
      </c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1:21">
      <c r="A412" s="3">
        <v>411</v>
      </c>
      <c r="B412" s="15" t="s">
        <v>793</v>
      </c>
      <c r="C412" s="15" t="s">
        <v>93</v>
      </c>
      <c r="D412" s="15" t="s">
        <v>737</v>
      </c>
      <c r="E412" s="3" t="s">
        <v>38</v>
      </c>
      <c r="F412" s="18" t="s">
        <v>1265</v>
      </c>
      <c r="G412" s="15" t="s">
        <v>794</v>
      </c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1:21">
      <c r="A413" s="3">
        <v>412</v>
      </c>
      <c r="B413" s="15" t="s">
        <v>795</v>
      </c>
      <c r="C413" s="15" t="s">
        <v>44</v>
      </c>
      <c r="D413" s="15" t="s">
        <v>796</v>
      </c>
      <c r="E413" s="3" t="s">
        <v>38</v>
      </c>
      <c r="F413" s="18" t="s">
        <v>1266</v>
      </c>
      <c r="G413" s="15" t="s">
        <v>797</v>
      </c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1:21">
      <c r="A414" s="3">
        <v>413</v>
      </c>
      <c r="B414" s="15" t="s">
        <v>798</v>
      </c>
      <c r="C414" s="15" t="s">
        <v>100</v>
      </c>
      <c r="D414" s="15" t="s">
        <v>799</v>
      </c>
      <c r="E414" s="3" t="s">
        <v>38</v>
      </c>
      <c r="F414" s="18" t="s">
        <v>1267</v>
      </c>
      <c r="G414" s="15" t="s">
        <v>800</v>
      </c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1:21">
      <c r="A415" s="3">
        <v>414</v>
      </c>
      <c r="B415" s="15" t="s">
        <v>801</v>
      </c>
      <c r="C415" s="15" t="s">
        <v>55</v>
      </c>
      <c r="D415" s="15" t="s">
        <v>802</v>
      </c>
      <c r="E415" s="3" t="s">
        <v>38</v>
      </c>
      <c r="F415" s="18" t="s">
        <v>1268</v>
      </c>
      <c r="G415" s="15" t="s">
        <v>803</v>
      </c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1:21">
      <c r="A416" s="3">
        <v>415</v>
      </c>
      <c r="B416" s="15" t="s">
        <v>804</v>
      </c>
      <c r="C416" s="15" t="s">
        <v>93</v>
      </c>
      <c r="D416" s="15" t="s">
        <v>805</v>
      </c>
      <c r="E416" s="3" t="s">
        <v>38</v>
      </c>
      <c r="F416" s="18" t="s">
        <v>1269</v>
      </c>
      <c r="G416" s="15" t="s">
        <v>806</v>
      </c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1:21">
      <c r="A417" s="3">
        <v>416</v>
      </c>
      <c r="B417" s="15" t="s">
        <v>323</v>
      </c>
      <c r="C417" s="15" t="s">
        <v>93</v>
      </c>
      <c r="D417" s="15" t="s">
        <v>807</v>
      </c>
      <c r="E417" s="3" t="s">
        <v>38</v>
      </c>
      <c r="F417" s="18" t="s">
        <v>1049</v>
      </c>
      <c r="G417" s="15" t="s">
        <v>808</v>
      </c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1:21">
      <c r="A418" s="3">
        <v>417</v>
      </c>
      <c r="B418" s="15" t="s">
        <v>332</v>
      </c>
      <c r="C418" s="15" t="s">
        <v>44</v>
      </c>
      <c r="D418" s="15" t="s">
        <v>805</v>
      </c>
      <c r="E418" s="3" t="s">
        <v>38</v>
      </c>
      <c r="F418" s="18" t="s">
        <v>1270</v>
      </c>
      <c r="G418" s="15" t="s">
        <v>334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1:21">
      <c r="A419" s="3">
        <v>418</v>
      </c>
      <c r="B419" s="15" t="s">
        <v>809</v>
      </c>
      <c r="C419" s="15" t="s">
        <v>136</v>
      </c>
      <c r="D419" s="15" t="s">
        <v>810</v>
      </c>
      <c r="E419" s="3" t="s">
        <v>38</v>
      </c>
      <c r="F419" s="18" t="s">
        <v>1271</v>
      </c>
      <c r="G419" s="15" t="s">
        <v>809</v>
      </c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1:21">
      <c r="A420" s="3">
        <v>419</v>
      </c>
      <c r="B420" s="15" t="s">
        <v>811</v>
      </c>
      <c r="C420" s="15" t="s">
        <v>44</v>
      </c>
      <c r="D420" s="15" t="s">
        <v>807</v>
      </c>
      <c r="E420" s="3" t="s">
        <v>38</v>
      </c>
      <c r="F420" s="18" t="s">
        <v>1272</v>
      </c>
      <c r="G420" s="15" t="s">
        <v>812</v>
      </c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1:21">
      <c r="A421" s="3">
        <v>420</v>
      </c>
      <c r="B421" s="15" t="s">
        <v>813</v>
      </c>
      <c r="C421" s="15" t="s">
        <v>44</v>
      </c>
      <c r="D421" s="15" t="s">
        <v>814</v>
      </c>
      <c r="E421" s="3" t="s">
        <v>38</v>
      </c>
      <c r="F421" s="18" t="s">
        <v>1273</v>
      </c>
      <c r="G421" s="15" t="s">
        <v>815</v>
      </c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1:21">
      <c r="A422" s="3">
        <v>421</v>
      </c>
      <c r="B422" s="15" t="s">
        <v>816</v>
      </c>
      <c r="C422" s="15" t="s">
        <v>44</v>
      </c>
      <c r="D422" s="15" t="s">
        <v>73</v>
      </c>
      <c r="E422" s="3" t="s">
        <v>38</v>
      </c>
      <c r="F422" s="18" t="s">
        <v>1274</v>
      </c>
      <c r="G422" s="15" t="s">
        <v>817</v>
      </c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1:21">
      <c r="A423" s="3">
        <v>422</v>
      </c>
      <c r="B423" s="15" t="s">
        <v>818</v>
      </c>
      <c r="C423" s="15" t="s">
        <v>203</v>
      </c>
      <c r="D423" s="15" t="s">
        <v>203</v>
      </c>
      <c r="E423" s="3" t="s">
        <v>38</v>
      </c>
      <c r="F423" s="18" t="s">
        <v>51</v>
      </c>
      <c r="G423" s="15" t="s">
        <v>819</v>
      </c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1:21">
      <c r="A424" s="3">
        <v>423</v>
      </c>
      <c r="B424" s="15" t="s">
        <v>820</v>
      </c>
      <c r="C424" s="15" t="s">
        <v>821</v>
      </c>
      <c r="D424" s="15" t="s">
        <v>822</v>
      </c>
      <c r="E424" s="3" t="s">
        <v>38</v>
      </c>
      <c r="F424" s="18" t="s">
        <v>1275</v>
      </c>
      <c r="G424" s="15" t="s">
        <v>823</v>
      </c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1:21">
      <c r="A425" s="3">
        <v>424</v>
      </c>
      <c r="B425" s="15" t="s">
        <v>824</v>
      </c>
      <c r="C425" s="15" t="s">
        <v>44</v>
      </c>
      <c r="D425" s="15" t="s">
        <v>825</v>
      </c>
      <c r="E425" s="3" t="s">
        <v>38</v>
      </c>
      <c r="F425" s="18" t="s">
        <v>1276</v>
      </c>
      <c r="G425" s="15" t="s">
        <v>826</v>
      </c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1:21">
      <c r="A426" s="3">
        <v>425</v>
      </c>
      <c r="B426" s="15" t="s">
        <v>827</v>
      </c>
      <c r="C426" s="15" t="s">
        <v>36</v>
      </c>
      <c r="D426" s="15" t="s">
        <v>828</v>
      </c>
      <c r="E426" s="3" t="s">
        <v>38</v>
      </c>
      <c r="F426" s="18" t="s">
        <v>1277</v>
      </c>
      <c r="G426" s="15" t="s">
        <v>829</v>
      </c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1:21">
      <c r="A427" s="3">
        <v>426</v>
      </c>
      <c r="B427" s="15" t="s">
        <v>830</v>
      </c>
      <c r="C427" s="15" t="s">
        <v>51</v>
      </c>
      <c r="D427" s="15" t="s">
        <v>831</v>
      </c>
      <c r="E427" s="3" t="s">
        <v>38</v>
      </c>
      <c r="F427" s="18" t="s">
        <v>51</v>
      </c>
      <c r="G427" s="15" t="s">
        <v>832</v>
      </c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1:21">
      <c r="A428" s="3">
        <v>427</v>
      </c>
      <c r="B428" s="15" t="s">
        <v>833</v>
      </c>
      <c r="C428" s="15" t="s">
        <v>51</v>
      </c>
      <c r="D428" s="15" t="s">
        <v>834</v>
      </c>
      <c r="E428" s="3" t="s">
        <v>38</v>
      </c>
      <c r="F428" s="18" t="s">
        <v>51</v>
      </c>
      <c r="G428" s="15" t="s">
        <v>835</v>
      </c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1:21">
      <c r="A429" s="3">
        <v>428</v>
      </c>
      <c r="B429" s="15" t="s">
        <v>836</v>
      </c>
      <c r="C429" s="15" t="s">
        <v>51</v>
      </c>
      <c r="D429" s="15" t="s">
        <v>837</v>
      </c>
      <c r="E429" s="3" t="s">
        <v>38</v>
      </c>
      <c r="F429" s="18" t="s">
        <v>51</v>
      </c>
      <c r="G429" s="15" t="s">
        <v>838</v>
      </c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1:21">
      <c r="A430" s="3">
        <v>429</v>
      </c>
      <c r="B430" s="15" t="s">
        <v>839</v>
      </c>
      <c r="C430" s="15" t="s">
        <v>51</v>
      </c>
      <c r="D430" s="15" t="s">
        <v>840</v>
      </c>
      <c r="E430" s="3" t="s">
        <v>38</v>
      </c>
      <c r="F430" s="18" t="s">
        <v>51</v>
      </c>
      <c r="G430" s="15" t="s">
        <v>841</v>
      </c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1:21">
      <c r="A431" s="3">
        <v>430</v>
      </c>
      <c r="B431" s="15" t="s">
        <v>842</v>
      </c>
      <c r="C431" s="15" t="s">
        <v>51</v>
      </c>
      <c r="D431" s="15" t="s">
        <v>843</v>
      </c>
      <c r="E431" s="3" t="s">
        <v>38</v>
      </c>
      <c r="F431" s="18" t="s">
        <v>51</v>
      </c>
      <c r="G431" s="15" t="s">
        <v>844</v>
      </c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1:21">
      <c r="A432" s="3">
        <v>431</v>
      </c>
      <c r="B432" s="15" t="s">
        <v>845</v>
      </c>
      <c r="C432" s="15" t="s">
        <v>51</v>
      </c>
      <c r="D432" s="15" t="s">
        <v>846</v>
      </c>
      <c r="E432" s="3" t="s">
        <v>38</v>
      </c>
      <c r="F432" s="18" t="s">
        <v>51</v>
      </c>
      <c r="G432" s="15" t="s">
        <v>845</v>
      </c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1:21">
      <c r="A433" s="3">
        <v>432</v>
      </c>
      <c r="B433" s="15" t="s">
        <v>847</v>
      </c>
      <c r="C433" s="15" t="s">
        <v>51</v>
      </c>
      <c r="D433" s="15" t="s">
        <v>848</v>
      </c>
      <c r="E433" s="3" t="s">
        <v>38</v>
      </c>
      <c r="F433" s="18" t="s">
        <v>51</v>
      </c>
      <c r="G433" s="15" t="s">
        <v>849</v>
      </c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1:21">
      <c r="A434" s="3">
        <v>433</v>
      </c>
      <c r="B434" s="15" t="s">
        <v>850</v>
      </c>
      <c r="C434" s="15" t="s">
        <v>851</v>
      </c>
      <c r="D434" s="15" t="s">
        <v>852</v>
      </c>
      <c r="E434" s="3" t="s">
        <v>38</v>
      </c>
      <c r="F434" s="18" t="s">
        <v>1278</v>
      </c>
      <c r="G434" s="15" t="s">
        <v>853</v>
      </c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1:21">
      <c r="A435" s="3">
        <v>434</v>
      </c>
      <c r="B435" s="15" t="s">
        <v>854</v>
      </c>
      <c r="C435" s="15" t="s">
        <v>51</v>
      </c>
      <c r="D435" s="15" t="s">
        <v>855</v>
      </c>
      <c r="E435" s="3" t="s">
        <v>38</v>
      </c>
      <c r="F435" s="18" t="s">
        <v>51</v>
      </c>
      <c r="G435" s="15" t="s">
        <v>854</v>
      </c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1:21">
      <c r="A436" s="3">
        <v>435</v>
      </c>
      <c r="B436" s="15" t="s">
        <v>856</v>
      </c>
      <c r="C436" s="15" t="s">
        <v>51</v>
      </c>
      <c r="D436" s="15" t="s">
        <v>848</v>
      </c>
      <c r="E436" s="3" t="s">
        <v>38</v>
      </c>
      <c r="F436" s="18" t="s">
        <v>51</v>
      </c>
      <c r="G436" s="15" t="s">
        <v>856</v>
      </c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1:21">
      <c r="A437" s="3">
        <v>436</v>
      </c>
      <c r="B437" s="15" t="s">
        <v>857</v>
      </c>
      <c r="C437" s="15" t="s">
        <v>51</v>
      </c>
      <c r="D437" s="15" t="s">
        <v>858</v>
      </c>
      <c r="E437" s="3" t="s">
        <v>38</v>
      </c>
      <c r="F437" s="18" t="s">
        <v>51</v>
      </c>
      <c r="G437" s="15" t="s">
        <v>859</v>
      </c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1:21">
      <c r="A438" s="3">
        <v>437</v>
      </c>
      <c r="B438" s="15" t="s">
        <v>860</v>
      </c>
      <c r="C438" s="15" t="s">
        <v>51</v>
      </c>
      <c r="D438" s="15" t="s">
        <v>861</v>
      </c>
      <c r="E438" s="3" t="s">
        <v>38</v>
      </c>
      <c r="F438" s="18" t="s">
        <v>51</v>
      </c>
      <c r="G438" s="15" t="s">
        <v>860</v>
      </c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1:21">
      <c r="A439" s="3">
        <v>438</v>
      </c>
      <c r="B439" s="3" t="s">
        <v>862</v>
      </c>
      <c r="C439" s="15" t="s">
        <v>51</v>
      </c>
      <c r="D439" s="15" t="s">
        <v>203</v>
      </c>
      <c r="E439" s="3" t="s">
        <v>38</v>
      </c>
      <c r="F439" s="18" t="s">
        <v>51</v>
      </c>
      <c r="G439" s="3" t="s">
        <v>862</v>
      </c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1:21">
      <c r="A440" s="3">
        <v>439</v>
      </c>
      <c r="B440" s="3" t="s">
        <v>863</v>
      </c>
      <c r="C440" s="15" t="s">
        <v>51</v>
      </c>
      <c r="D440" s="15" t="s">
        <v>203</v>
      </c>
      <c r="E440" s="3" t="s">
        <v>38</v>
      </c>
      <c r="F440" s="18" t="s">
        <v>51</v>
      </c>
      <c r="G440" s="3" t="s">
        <v>863</v>
      </c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1:21">
      <c r="A441" s="3">
        <v>440</v>
      </c>
      <c r="B441" s="3" t="s">
        <v>864</v>
      </c>
      <c r="C441" s="15" t="s">
        <v>51</v>
      </c>
      <c r="D441" s="15" t="s">
        <v>865</v>
      </c>
      <c r="E441" s="3" t="s">
        <v>38</v>
      </c>
      <c r="F441" s="18" t="s">
        <v>51</v>
      </c>
      <c r="G441" s="3" t="s">
        <v>864</v>
      </c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1:21">
      <c r="A442" s="3">
        <v>441</v>
      </c>
      <c r="B442" s="3" t="s">
        <v>866</v>
      </c>
      <c r="C442" s="15" t="s">
        <v>51</v>
      </c>
      <c r="D442" s="15" t="s">
        <v>865</v>
      </c>
      <c r="E442" s="3" t="s">
        <v>38</v>
      </c>
      <c r="F442" s="18" t="s">
        <v>51</v>
      </c>
      <c r="G442" s="3" t="s">
        <v>866</v>
      </c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1:21">
      <c r="A443" s="3">
        <v>442</v>
      </c>
      <c r="B443" s="3" t="s">
        <v>867</v>
      </c>
      <c r="C443" s="15" t="s">
        <v>51</v>
      </c>
      <c r="D443" s="15" t="s">
        <v>203</v>
      </c>
      <c r="E443" s="3" t="s">
        <v>38</v>
      </c>
      <c r="F443" s="18" t="s">
        <v>51</v>
      </c>
      <c r="G443" s="3" t="s">
        <v>867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1:21">
      <c r="A444" s="3">
        <v>443</v>
      </c>
      <c r="B444" s="15" t="s">
        <v>868</v>
      </c>
      <c r="C444" s="15" t="s">
        <v>51</v>
      </c>
      <c r="D444" s="15" t="s">
        <v>869</v>
      </c>
      <c r="E444" s="3" t="s">
        <v>38</v>
      </c>
      <c r="F444" s="18" t="s">
        <v>51</v>
      </c>
      <c r="G444" s="15" t="s">
        <v>868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1:21">
      <c r="A445" s="3">
        <v>444</v>
      </c>
      <c r="B445" s="3" t="s">
        <v>870</v>
      </c>
      <c r="C445" s="15" t="s">
        <v>51</v>
      </c>
      <c r="D445" s="15" t="s">
        <v>871</v>
      </c>
      <c r="E445" s="3" t="s">
        <v>38</v>
      </c>
      <c r="F445" s="18" t="s">
        <v>51</v>
      </c>
      <c r="G445" s="3" t="s">
        <v>870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1:21">
      <c r="A446" s="3">
        <v>445</v>
      </c>
      <c r="B446" s="3" t="s">
        <v>872</v>
      </c>
      <c r="C446" s="15" t="s">
        <v>51</v>
      </c>
      <c r="D446" s="15" t="s">
        <v>873</v>
      </c>
      <c r="E446" s="3" t="s">
        <v>38</v>
      </c>
      <c r="F446" s="18" t="s">
        <v>51</v>
      </c>
      <c r="G446" s="3" t="s">
        <v>872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1:21">
      <c r="A447" s="3">
        <v>446</v>
      </c>
      <c r="B447" s="3" t="s">
        <v>874</v>
      </c>
      <c r="C447" s="15" t="s">
        <v>51</v>
      </c>
      <c r="D447" s="15" t="s">
        <v>875</v>
      </c>
      <c r="E447" s="3" t="s">
        <v>38</v>
      </c>
      <c r="F447" s="18" t="s">
        <v>51</v>
      </c>
      <c r="G447" s="3" t="s">
        <v>874</v>
      </c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1:21">
      <c r="A448" s="3">
        <v>447</v>
      </c>
      <c r="B448" s="3" t="s">
        <v>876</v>
      </c>
      <c r="C448" s="15"/>
      <c r="D448" s="15" t="s">
        <v>877</v>
      </c>
      <c r="E448" s="3" t="s">
        <v>38</v>
      </c>
      <c r="F448" s="18"/>
      <c r="G448" s="3" t="s">
        <v>876</v>
      </c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1:21">
      <c r="A449" s="3">
        <v>448</v>
      </c>
      <c r="B449" s="3" t="s">
        <v>878</v>
      </c>
      <c r="C449" s="15"/>
      <c r="D449" s="15" t="s">
        <v>877</v>
      </c>
      <c r="E449" s="3" t="s">
        <v>38</v>
      </c>
      <c r="F449" s="18"/>
      <c r="G449" s="3" t="s">
        <v>878</v>
      </c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1:21">
      <c r="A450" s="3">
        <v>449</v>
      </c>
      <c r="B450" s="3" t="s">
        <v>879</v>
      </c>
      <c r="C450" s="15" t="s">
        <v>51</v>
      </c>
      <c r="D450" s="15" t="s">
        <v>880</v>
      </c>
      <c r="E450" s="3" t="s">
        <v>38</v>
      </c>
      <c r="F450" s="18" t="s">
        <v>51</v>
      </c>
      <c r="G450" s="3" t="s">
        <v>879</v>
      </c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1:21">
      <c r="A451" s="3">
        <v>450</v>
      </c>
      <c r="B451" s="3" t="s">
        <v>881</v>
      </c>
      <c r="C451" s="15" t="s">
        <v>51</v>
      </c>
      <c r="D451" s="15" t="s">
        <v>882</v>
      </c>
      <c r="E451" s="3" t="s">
        <v>38</v>
      </c>
      <c r="F451" s="18" t="s">
        <v>51</v>
      </c>
      <c r="G451" s="3" t="s">
        <v>881</v>
      </c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1:21">
      <c r="A452" s="3">
        <v>451</v>
      </c>
      <c r="B452" s="3" t="s">
        <v>883</v>
      </c>
      <c r="C452" s="15" t="s">
        <v>51</v>
      </c>
      <c r="D452" s="15" t="s">
        <v>882</v>
      </c>
      <c r="E452" s="3" t="s">
        <v>38</v>
      </c>
      <c r="F452" s="18" t="s">
        <v>51</v>
      </c>
      <c r="G452" s="3" t="s">
        <v>883</v>
      </c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1:21">
      <c r="A453" s="3">
        <v>452</v>
      </c>
      <c r="B453" s="3" t="s">
        <v>884</v>
      </c>
      <c r="C453" s="15" t="s">
        <v>51</v>
      </c>
      <c r="D453" s="15" t="s">
        <v>885</v>
      </c>
      <c r="E453" s="3" t="s">
        <v>38</v>
      </c>
      <c r="F453" s="18" t="s">
        <v>51</v>
      </c>
      <c r="G453" s="3" t="s">
        <v>884</v>
      </c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1:21">
      <c r="A454" s="3">
        <v>453</v>
      </c>
      <c r="B454" s="3" t="s">
        <v>886</v>
      </c>
      <c r="C454" s="15" t="s">
        <v>51</v>
      </c>
      <c r="D454" s="15" t="s">
        <v>887</v>
      </c>
      <c r="E454" s="3" t="s">
        <v>38</v>
      </c>
      <c r="F454" s="18" t="s">
        <v>51</v>
      </c>
      <c r="G454" s="3" t="s">
        <v>886</v>
      </c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1:21">
      <c r="A455" s="3">
        <v>454</v>
      </c>
      <c r="B455" s="3" t="s">
        <v>888</v>
      </c>
      <c r="C455" s="15" t="s">
        <v>51</v>
      </c>
      <c r="D455" s="15" t="s">
        <v>887</v>
      </c>
      <c r="E455" s="3" t="s">
        <v>38</v>
      </c>
      <c r="F455" s="18" t="s">
        <v>51</v>
      </c>
      <c r="G455" s="3" t="s">
        <v>888</v>
      </c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1:21">
      <c r="A456" s="3">
        <v>455</v>
      </c>
      <c r="B456" s="3" t="s">
        <v>889</v>
      </c>
      <c r="C456" s="15" t="s">
        <v>51</v>
      </c>
      <c r="D456" s="15" t="s">
        <v>890</v>
      </c>
      <c r="E456" s="3" t="s">
        <v>38</v>
      </c>
      <c r="F456" s="18" t="s">
        <v>51</v>
      </c>
      <c r="G456" s="3" t="s">
        <v>889</v>
      </c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1:21">
      <c r="A457" s="3">
        <v>456</v>
      </c>
      <c r="B457" s="3" t="s">
        <v>891</v>
      </c>
      <c r="C457" s="15" t="s">
        <v>51</v>
      </c>
      <c r="D457" s="15" t="s">
        <v>892</v>
      </c>
      <c r="E457" s="3" t="s">
        <v>38</v>
      </c>
      <c r="F457" s="18" t="s">
        <v>51</v>
      </c>
      <c r="G457" s="3" t="s">
        <v>891</v>
      </c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1:21">
      <c r="A458" s="3">
        <v>457</v>
      </c>
      <c r="B458" s="3" t="s">
        <v>893</v>
      </c>
      <c r="C458" s="15" t="s">
        <v>51</v>
      </c>
      <c r="D458" s="17" t="s">
        <v>894</v>
      </c>
      <c r="E458" s="3" t="s">
        <v>38</v>
      </c>
      <c r="F458" s="18" t="s">
        <v>51</v>
      </c>
      <c r="G458" s="3" t="s">
        <v>893</v>
      </c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1:21">
      <c r="A459" s="3">
        <v>458</v>
      </c>
      <c r="B459" s="3" t="s">
        <v>895</v>
      </c>
      <c r="C459" s="15" t="s">
        <v>51</v>
      </c>
      <c r="D459" s="15" t="s">
        <v>896</v>
      </c>
      <c r="E459" s="3" t="s">
        <v>38</v>
      </c>
      <c r="F459" s="18" t="s">
        <v>51</v>
      </c>
      <c r="G459" s="3" t="s">
        <v>895</v>
      </c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1:21">
      <c r="A460" s="3">
        <v>459</v>
      </c>
      <c r="B460" s="3" t="s">
        <v>897</v>
      </c>
      <c r="C460" s="15" t="s">
        <v>51</v>
      </c>
      <c r="D460" s="15" t="s">
        <v>896</v>
      </c>
      <c r="E460" s="3" t="s">
        <v>38</v>
      </c>
      <c r="F460" s="18" t="s">
        <v>51</v>
      </c>
      <c r="G460" s="3" t="s">
        <v>897</v>
      </c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1:21">
      <c r="A461" s="3">
        <v>460</v>
      </c>
      <c r="B461" s="3" t="s">
        <v>898</v>
      </c>
      <c r="C461" s="15" t="s">
        <v>51</v>
      </c>
      <c r="D461" s="17" t="s">
        <v>899</v>
      </c>
      <c r="E461" s="3" t="s">
        <v>38</v>
      </c>
      <c r="F461" s="18" t="s">
        <v>51</v>
      </c>
      <c r="G461" s="3" t="s">
        <v>900</v>
      </c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1:21">
      <c r="A462" s="3">
        <v>461</v>
      </c>
      <c r="B462" s="3" t="s">
        <v>901</v>
      </c>
      <c r="C462" s="15" t="s">
        <v>51</v>
      </c>
      <c r="D462" s="15" t="s">
        <v>902</v>
      </c>
      <c r="E462" s="3" t="s">
        <v>38</v>
      </c>
      <c r="F462" s="18" t="s">
        <v>51</v>
      </c>
      <c r="G462" s="3" t="s">
        <v>901</v>
      </c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1:21">
      <c r="A463" s="3">
        <v>462</v>
      </c>
      <c r="B463" s="3" t="s">
        <v>903</v>
      </c>
      <c r="C463" s="15" t="s">
        <v>51</v>
      </c>
      <c r="D463" s="15" t="s">
        <v>904</v>
      </c>
      <c r="E463" s="3" t="s">
        <v>38</v>
      </c>
      <c r="F463" s="18" t="s">
        <v>51</v>
      </c>
      <c r="G463" s="3" t="s">
        <v>903</v>
      </c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1:21">
      <c r="A464" s="3">
        <v>463</v>
      </c>
      <c r="B464" s="3" t="s">
        <v>905</v>
      </c>
      <c r="C464" s="15" t="s">
        <v>51</v>
      </c>
      <c r="D464" s="15" t="s">
        <v>904</v>
      </c>
      <c r="E464" s="3" t="s">
        <v>38</v>
      </c>
      <c r="F464" s="18" t="s">
        <v>51</v>
      </c>
      <c r="G464" s="3" t="s">
        <v>905</v>
      </c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1:21">
      <c r="A465" s="3">
        <v>464</v>
      </c>
      <c r="B465" s="3" t="s">
        <v>906</v>
      </c>
      <c r="C465" s="15" t="s">
        <v>51</v>
      </c>
      <c r="D465" s="15" t="s">
        <v>907</v>
      </c>
      <c r="E465" s="3" t="s">
        <v>38</v>
      </c>
      <c r="F465" s="18" t="s">
        <v>51</v>
      </c>
      <c r="G465" s="3" t="s">
        <v>906</v>
      </c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1:21">
      <c r="A466" s="3">
        <v>465</v>
      </c>
      <c r="B466" s="3" t="s">
        <v>908</v>
      </c>
      <c r="C466" s="15" t="s">
        <v>51</v>
      </c>
      <c r="D466" s="15" t="s">
        <v>909</v>
      </c>
      <c r="E466" s="3" t="s">
        <v>38</v>
      </c>
      <c r="F466" s="18" t="s">
        <v>51</v>
      </c>
      <c r="G466" s="3" t="s">
        <v>908</v>
      </c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1:21">
      <c r="A467" s="3">
        <v>466</v>
      </c>
      <c r="B467" s="3" t="s">
        <v>910</v>
      </c>
      <c r="C467" s="15" t="s">
        <v>51</v>
      </c>
      <c r="D467" s="15" t="s">
        <v>911</v>
      </c>
      <c r="E467" s="3" t="s">
        <v>38</v>
      </c>
      <c r="F467" s="18"/>
      <c r="G467" s="3" t="s">
        <v>910</v>
      </c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1:21">
      <c r="A468" s="3">
        <v>467</v>
      </c>
      <c r="B468" s="3" t="s">
        <v>912</v>
      </c>
      <c r="C468" s="15" t="s">
        <v>51</v>
      </c>
      <c r="D468" s="15" t="s">
        <v>913</v>
      </c>
      <c r="E468" s="3" t="s">
        <v>38</v>
      </c>
      <c r="F468" s="18"/>
      <c r="G468" s="3" t="s">
        <v>912</v>
      </c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1:21">
      <c r="A469" s="3">
        <v>468</v>
      </c>
      <c r="B469" s="3" t="s">
        <v>914</v>
      </c>
      <c r="C469" s="15" t="s">
        <v>51</v>
      </c>
      <c r="D469" s="15" t="s">
        <v>913</v>
      </c>
      <c r="E469" s="3" t="s">
        <v>38</v>
      </c>
      <c r="F469" s="18"/>
      <c r="G469" s="3" t="s">
        <v>914</v>
      </c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1:21">
      <c r="A470" s="3">
        <v>469</v>
      </c>
      <c r="B470" s="3" t="s">
        <v>915</v>
      </c>
      <c r="C470" s="15" t="s">
        <v>51</v>
      </c>
      <c r="D470" s="15" t="s">
        <v>916</v>
      </c>
      <c r="E470" s="3" t="s">
        <v>38</v>
      </c>
      <c r="F470" s="18"/>
      <c r="G470" s="3" t="s">
        <v>915</v>
      </c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1:21">
      <c r="A471" s="3">
        <v>470</v>
      </c>
      <c r="B471" s="3" t="s">
        <v>917</v>
      </c>
      <c r="C471" s="15" t="s">
        <v>51</v>
      </c>
      <c r="D471" s="15" t="s">
        <v>918</v>
      </c>
      <c r="E471" s="3" t="s">
        <v>38</v>
      </c>
      <c r="F471" s="18"/>
      <c r="G471" s="3" t="s">
        <v>917</v>
      </c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1:21">
      <c r="A472" s="3">
        <v>471</v>
      </c>
      <c r="B472" s="15"/>
      <c r="C472" s="15" t="s">
        <v>51</v>
      </c>
      <c r="D472" s="15"/>
      <c r="E472" s="3" t="s">
        <v>38</v>
      </c>
      <c r="F472" s="18"/>
      <c r="G472" s="3" t="s">
        <v>161</v>
      </c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1:21">
      <c r="A473" s="3">
        <v>472</v>
      </c>
      <c r="B473" s="15"/>
      <c r="C473" s="15" t="s">
        <v>51</v>
      </c>
      <c r="D473" s="15"/>
      <c r="E473" s="3" t="s">
        <v>38</v>
      </c>
      <c r="F473" s="18"/>
      <c r="G473" s="3" t="s">
        <v>159</v>
      </c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1:21">
      <c r="A474" s="3">
        <v>473</v>
      </c>
      <c r="B474" s="3" t="s">
        <v>919</v>
      </c>
      <c r="C474" s="15" t="s">
        <v>51</v>
      </c>
      <c r="D474" s="15" t="s">
        <v>920</v>
      </c>
      <c r="E474" s="3" t="s">
        <v>38</v>
      </c>
      <c r="F474" s="18"/>
      <c r="G474" s="3" t="s">
        <v>919</v>
      </c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1:21">
      <c r="A475" s="3">
        <v>474</v>
      </c>
      <c r="B475" s="15"/>
      <c r="C475" s="15" t="s">
        <v>51</v>
      </c>
      <c r="D475" s="15"/>
      <c r="E475" s="3" t="s">
        <v>38</v>
      </c>
      <c r="F475" s="18"/>
      <c r="G475" s="3" t="s">
        <v>921</v>
      </c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1:21">
      <c r="A476" s="3">
        <v>475</v>
      </c>
      <c r="B476" s="15"/>
      <c r="C476" s="15" t="s">
        <v>51</v>
      </c>
      <c r="D476" s="15"/>
      <c r="E476" s="3" t="s">
        <v>38</v>
      </c>
      <c r="F476" s="18"/>
      <c r="G476" s="3" t="s">
        <v>732</v>
      </c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1:21">
      <c r="A477" s="3">
        <v>476</v>
      </c>
      <c r="B477" s="3" t="s">
        <v>922</v>
      </c>
      <c r="C477" s="15"/>
      <c r="D477" s="15" t="s">
        <v>923</v>
      </c>
      <c r="E477" s="3" t="s">
        <v>38</v>
      </c>
      <c r="F477" s="18"/>
      <c r="G477" s="3" t="s">
        <v>922</v>
      </c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1:21">
      <c r="A478" s="3">
        <v>477</v>
      </c>
      <c r="B478" s="3" t="s">
        <v>857</v>
      </c>
      <c r="C478" s="15"/>
      <c r="D478" s="15" t="s">
        <v>861</v>
      </c>
      <c r="E478" s="3" t="s">
        <v>38</v>
      </c>
      <c r="F478" s="18"/>
      <c r="G478" s="3" t="s">
        <v>857</v>
      </c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1:21">
      <c r="A479" s="3">
        <v>478</v>
      </c>
      <c r="B479" s="3" t="s">
        <v>924</v>
      </c>
      <c r="C479" s="15" t="s">
        <v>51</v>
      </c>
      <c r="D479" s="15" t="s">
        <v>925</v>
      </c>
      <c r="E479" s="3" t="s">
        <v>38</v>
      </c>
      <c r="F479" s="18"/>
      <c r="G479" s="3" t="s">
        <v>924</v>
      </c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1:21">
      <c r="A480" s="3">
        <v>479</v>
      </c>
      <c r="B480" s="3" t="s">
        <v>926</v>
      </c>
      <c r="C480" s="15" t="s">
        <v>51</v>
      </c>
      <c r="D480" s="15" t="s">
        <v>927</v>
      </c>
      <c r="E480" s="3" t="s">
        <v>38</v>
      </c>
      <c r="F480" s="18"/>
      <c r="G480" s="3" t="s">
        <v>926</v>
      </c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1:21">
      <c r="A481" s="3">
        <v>480</v>
      </c>
      <c r="B481" s="3" t="s">
        <v>928</v>
      </c>
      <c r="C481" s="15" t="s">
        <v>51</v>
      </c>
      <c r="D481" s="15" t="s">
        <v>929</v>
      </c>
      <c r="E481" s="3" t="s">
        <v>38</v>
      </c>
      <c r="F481" s="18"/>
      <c r="G481" s="3" t="s">
        <v>928</v>
      </c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1:21">
      <c r="A482" s="3">
        <v>481</v>
      </c>
      <c r="B482" s="3" t="s">
        <v>930</v>
      </c>
      <c r="C482" s="15" t="s">
        <v>51</v>
      </c>
      <c r="D482" s="15" t="s">
        <v>931</v>
      </c>
      <c r="E482" s="3" t="s">
        <v>38</v>
      </c>
      <c r="F482" s="18"/>
      <c r="G482" s="3" t="s">
        <v>930</v>
      </c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1:21">
      <c r="A483" s="3">
        <v>482</v>
      </c>
      <c r="B483" s="3" t="s">
        <v>932</v>
      </c>
      <c r="C483" s="15" t="s">
        <v>51</v>
      </c>
      <c r="D483" s="15" t="s">
        <v>933</v>
      </c>
      <c r="E483" s="3" t="s">
        <v>38</v>
      </c>
      <c r="F483" s="18"/>
      <c r="G483" s="3" t="s">
        <v>932</v>
      </c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1:21">
      <c r="A484" s="3">
        <v>483</v>
      </c>
      <c r="B484" s="3" t="s">
        <v>934</v>
      </c>
      <c r="C484" s="15" t="s">
        <v>51</v>
      </c>
      <c r="D484" s="15" t="s">
        <v>935</v>
      </c>
      <c r="E484" s="3" t="s">
        <v>38</v>
      </c>
      <c r="F484" s="18"/>
      <c r="G484" s="3" t="s">
        <v>934</v>
      </c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1:21">
      <c r="A485" s="3">
        <v>484</v>
      </c>
      <c r="B485" s="3" t="s">
        <v>936</v>
      </c>
      <c r="C485" s="15" t="s">
        <v>51</v>
      </c>
      <c r="D485" s="15" t="s">
        <v>937</v>
      </c>
      <c r="E485" s="3" t="s">
        <v>38</v>
      </c>
      <c r="F485" s="18" t="s">
        <v>1279</v>
      </c>
      <c r="G485" s="3" t="s">
        <v>936</v>
      </c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1:21">
      <c r="A486" s="3">
        <v>485</v>
      </c>
      <c r="B486" s="3" t="s">
        <v>938</v>
      </c>
      <c r="C486" s="15" t="s">
        <v>51</v>
      </c>
      <c r="D486" s="15" t="s">
        <v>937</v>
      </c>
      <c r="E486" s="3" t="s">
        <v>38</v>
      </c>
      <c r="F486" s="18" t="s">
        <v>1280</v>
      </c>
      <c r="G486" s="3" t="s">
        <v>938</v>
      </c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1:21">
      <c r="A487" s="3">
        <v>486</v>
      </c>
      <c r="B487" s="3" t="s">
        <v>939</v>
      </c>
      <c r="C487" s="15" t="s">
        <v>51</v>
      </c>
      <c r="D487" s="15" t="s">
        <v>940</v>
      </c>
      <c r="E487" s="3" t="s">
        <v>38</v>
      </c>
      <c r="F487" s="18" t="s">
        <v>51</v>
      </c>
      <c r="G487" s="3" t="s">
        <v>939</v>
      </c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1:21">
      <c r="A488" s="3">
        <v>487</v>
      </c>
      <c r="B488" s="3" t="s">
        <v>941</v>
      </c>
      <c r="C488" s="15" t="s">
        <v>51</v>
      </c>
      <c r="D488" s="15" t="s">
        <v>942</v>
      </c>
      <c r="E488" s="3" t="s">
        <v>38</v>
      </c>
      <c r="F488" s="18" t="s">
        <v>51</v>
      </c>
      <c r="G488" s="3" t="s">
        <v>941</v>
      </c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1:21">
      <c r="A489" s="3">
        <v>488</v>
      </c>
      <c r="B489" s="3" t="s">
        <v>943</v>
      </c>
      <c r="C489" s="15" t="s">
        <v>51</v>
      </c>
      <c r="D489" s="15" t="s">
        <v>942</v>
      </c>
      <c r="E489" s="3" t="s">
        <v>38</v>
      </c>
      <c r="F489" s="18" t="s">
        <v>51</v>
      </c>
      <c r="G489" s="3" t="s">
        <v>943</v>
      </c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1:21">
      <c r="A490" s="3">
        <v>489</v>
      </c>
      <c r="B490" s="3" t="s">
        <v>944</v>
      </c>
      <c r="C490" s="15" t="s">
        <v>51</v>
      </c>
      <c r="D490" s="15" t="s">
        <v>945</v>
      </c>
      <c r="E490" s="3" t="s">
        <v>38</v>
      </c>
      <c r="F490" s="18" t="s">
        <v>51</v>
      </c>
      <c r="G490" s="3" t="s">
        <v>944</v>
      </c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1:21">
      <c r="A491" s="3">
        <v>490</v>
      </c>
      <c r="B491" s="3" t="s">
        <v>946</v>
      </c>
      <c r="C491" s="15" t="s">
        <v>51</v>
      </c>
      <c r="D491" s="15" t="s">
        <v>945</v>
      </c>
      <c r="E491" s="3" t="s">
        <v>38</v>
      </c>
      <c r="F491" s="18" t="s">
        <v>51</v>
      </c>
      <c r="G491" s="3" t="s">
        <v>946</v>
      </c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1:21">
      <c r="A492" s="3">
        <v>491</v>
      </c>
      <c r="B492" s="3" t="s">
        <v>947</v>
      </c>
      <c r="C492" s="15" t="s">
        <v>51</v>
      </c>
      <c r="D492" s="15" t="s">
        <v>948</v>
      </c>
      <c r="E492" s="3" t="s">
        <v>38</v>
      </c>
      <c r="F492" s="18" t="s">
        <v>51</v>
      </c>
      <c r="G492" s="3" t="s">
        <v>947</v>
      </c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1:21">
      <c r="A493" s="3">
        <v>492</v>
      </c>
      <c r="B493" s="3" t="s">
        <v>949</v>
      </c>
      <c r="C493" s="15" t="s">
        <v>51</v>
      </c>
      <c r="D493" s="15" t="s">
        <v>950</v>
      </c>
      <c r="E493" s="3" t="s">
        <v>38</v>
      </c>
      <c r="F493" s="18" t="s">
        <v>51</v>
      </c>
      <c r="G493" s="3" t="s">
        <v>949</v>
      </c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1:21">
      <c r="A494" s="3">
        <v>493</v>
      </c>
      <c r="B494" s="3" t="s">
        <v>951</v>
      </c>
      <c r="C494" s="15" t="s">
        <v>51</v>
      </c>
      <c r="D494" s="15" t="s">
        <v>203</v>
      </c>
      <c r="E494" s="3" t="s">
        <v>38</v>
      </c>
      <c r="F494" s="18" t="s">
        <v>51</v>
      </c>
      <c r="G494" s="3" t="s">
        <v>951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1:21">
      <c r="A495" s="3">
        <v>494</v>
      </c>
      <c r="B495" s="15" t="s">
        <v>952</v>
      </c>
      <c r="C495" s="15" t="s">
        <v>51</v>
      </c>
      <c r="D495" s="15" t="s">
        <v>953</v>
      </c>
      <c r="E495" s="3" t="s">
        <v>38</v>
      </c>
      <c r="F495" s="18" t="s">
        <v>51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1:21">
      <c r="A496" s="15"/>
      <c r="B496" s="15"/>
      <c r="C496" s="15"/>
      <c r="D496" s="15"/>
      <c r="E496" s="15"/>
      <c r="F496" s="18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1:21">
      <c r="A497" s="15"/>
      <c r="B497" s="15"/>
      <c r="C497" s="15"/>
      <c r="D497" s="15"/>
      <c r="E497" s="15"/>
      <c r="F497" s="18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1:21">
      <c r="A498" s="15"/>
      <c r="B498" s="15"/>
      <c r="C498" s="15"/>
      <c r="D498" s="15"/>
      <c r="E498" s="15"/>
      <c r="F498" s="18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1:21">
      <c r="A499" s="15"/>
      <c r="B499" s="15"/>
      <c r="C499" s="15"/>
      <c r="D499" s="15"/>
      <c r="E499" s="15"/>
      <c r="F499" s="18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1:21">
      <c r="A500" s="15"/>
      <c r="B500" s="15"/>
      <c r="C500" s="15"/>
      <c r="D500" s="15"/>
      <c r="E500" s="15"/>
      <c r="F500" s="18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1:21">
      <c r="A501" s="15"/>
      <c r="B501" s="15"/>
      <c r="C501" s="15"/>
      <c r="D501" s="15"/>
      <c r="E501" s="15"/>
      <c r="F501" s="18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1:21">
      <c r="A502" s="15"/>
      <c r="B502" s="15"/>
      <c r="C502" s="15"/>
      <c r="D502" s="15"/>
      <c r="E502" s="15"/>
      <c r="F502" s="18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1:21">
      <c r="A503" s="15"/>
      <c r="B503" s="15"/>
      <c r="C503" s="15"/>
      <c r="D503" s="15"/>
      <c r="E503" s="15"/>
      <c r="F503" s="18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1:21">
      <c r="A504" s="15"/>
      <c r="B504" s="15"/>
      <c r="C504" s="15"/>
      <c r="D504" s="15"/>
      <c r="E504" s="15"/>
      <c r="F504" s="18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1:21">
      <c r="A505" s="15"/>
      <c r="B505" s="15"/>
      <c r="C505" s="15"/>
      <c r="D505" s="15"/>
      <c r="E505" s="15"/>
      <c r="F505" s="18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1:21">
      <c r="A506" s="15"/>
      <c r="B506" s="15"/>
      <c r="C506" s="15"/>
      <c r="D506" s="15"/>
      <c r="E506" s="15"/>
      <c r="F506" s="18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1:21">
      <c r="A507" s="15"/>
      <c r="B507" s="15"/>
      <c r="C507" s="15"/>
      <c r="D507" s="15"/>
      <c r="E507" s="15"/>
      <c r="F507" s="18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1:21">
      <c r="A508" s="15"/>
      <c r="B508" s="15"/>
      <c r="C508" s="15"/>
      <c r="D508" s="15"/>
      <c r="E508" s="15"/>
      <c r="F508" s="18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1:21">
      <c r="A509" s="15"/>
      <c r="B509" s="15"/>
      <c r="C509" s="15"/>
      <c r="D509" s="15"/>
      <c r="E509" s="15"/>
      <c r="F509" s="18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1:21">
      <c r="A510" s="15"/>
      <c r="B510" s="15"/>
      <c r="C510" s="15"/>
      <c r="D510" s="15"/>
      <c r="E510" s="15"/>
      <c r="F510" s="18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1:21">
      <c r="A511" s="15"/>
      <c r="B511" s="15"/>
      <c r="C511" s="15"/>
      <c r="D511" s="15"/>
      <c r="E511" s="15"/>
      <c r="F511" s="18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1:21">
      <c r="A512" s="15"/>
      <c r="B512" s="15"/>
      <c r="C512" s="15"/>
      <c r="D512" s="15"/>
      <c r="E512" s="15"/>
      <c r="F512" s="18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1:21">
      <c r="A513" s="15"/>
      <c r="B513" s="15"/>
      <c r="C513" s="15"/>
      <c r="D513" s="15"/>
      <c r="E513" s="15"/>
      <c r="F513" s="18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1:21">
      <c r="A514" s="15"/>
      <c r="B514" s="15"/>
      <c r="C514" s="15"/>
      <c r="D514" s="15"/>
      <c r="E514" s="15"/>
      <c r="F514" s="18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1:21">
      <c r="A515" s="15"/>
      <c r="B515" s="15"/>
      <c r="C515" s="15"/>
      <c r="D515" s="15"/>
      <c r="E515" s="15"/>
      <c r="F515" s="18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1:21">
      <c r="A516" s="15"/>
      <c r="B516" s="15"/>
      <c r="C516" s="15"/>
      <c r="D516" s="15"/>
      <c r="E516" s="15"/>
      <c r="F516" s="18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1:21">
      <c r="A517" s="15"/>
      <c r="B517" s="15"/>
      <c r="C517" s="15"/>
      <c r="D517" s="15"/>
      <c r="E517" s="15"/>
      <c r="F517" s="18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1:21">
      <c r="A518" s="15"/>
      <c r="B518" s="15"/>
      <c r="C518" s="15"/>
      <c r="D518" s="15"/>
      <c r="E518" s="15"/>
      <c r="F518" s="18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1:21">
      <c r="A519" s="15"/>
      <c r="B519" s="15"/>
      <c r="C519" s="15"/>
      <c r="D519" s="15"/>
      <c r="E519" s="15"/>
      <c r="F519" s="18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1:21">
      <c r="A520" s="15"/>
      <c r="B520" s="15"/>
      <c r="C520" s="15"/>
      <c r="D520" s="15"/>
      <c r="E520" s="15"/>
      <c r="F520" s="18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1:21">
      <c r="A521" s="15"/>
      <c r="B521" s="15"/>
      <c r="C521" s="15"/>
      <c r="D521" s="15"/>
      <c r="E521" s="15"/>
      <c r="F521" s="18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1:21">
      <c r="A522" s="15"/>
      <c r="B522" s="15"/>
      <c r="C522" s="15"/>
      <c r="D522" s="15"/>
      <c r="E522" s="15"/>
      <c r="F522" s="18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1:21">
      <c r="A523" s="15"/>
      <c r="B523" s="15"/>
      <c r="C523" s="15"/>
      <c r="D523" s="15"/>
      <c r="E523" s="15"/>
      <c r="F523" s="18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1:21">
      <c r="A524" s="15"/>
      <c r="B524" s="15"/>
      <c r="C524" s="15"/>
      <c r="D524" s="15"/>
      <c r="E524" s="15"/>
      <c r="F524" s="18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1:21">
      <c r="A525" s="15"/>
      <c r="B525" s="15"/>
      <c r="C525" s="15"/>
      <c r="D525" s="15"/>
      <c r="E525" s="15"/>
      <c r="F525" s="18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1:21">
      <c r="A526" s="15"/>
      <c r="B526" s="15"/>
      <c r="C526" s="15"/>
      <c r="D526" s="15"/>
      <c r="E526" s="15"/>
      <c r="F526" s="18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1:21">
      <c r="A527" s="15"/>
      <c r="B527" s="15"/>
      <c r="C527" s="15"/>
      <c r="D527" s="15"/>
      <c r="E527" s="15"/>
      <c r="F527" s="18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1:21">
      <c r="A528" s="15"/>
      <c r="B528" s="15"/>
      <c r="C528" s="15"/>
      <c r="D528" s="15"/>
      <c r="E528" s="15"/>
      <c r="F528" s="18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1:21">
      <c r="A529" s="15"/>
      <c r="B529" s="15"/>
      <c r="C529" s="15"/>
      <c r="D529" s="15"/>
      <c r="E529" s="15"/>
      <c r="F529" s="18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1:21">
      <c r="A530" s="15"/>
      <c r="B530" s="15"/>
      <c r="C530" s="15"/>
      <c r="D530" s="15"/>
      <c r="E530" s="15"/>
      <c r="F530" s="18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1:21">
      <c r="A531" s="15"/>
      <c r="B531" s="15"/>
      <c r="C531" s="15"/>
      <c r="D531" s="15"/>
      <c r="E531" s="15"/>
      <c r="F531" s="18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1:21">
      <c r="A532" s="15"/>
      <c r="B532" s="15"/>
      <c r="C532" s="15"/>
      <c r="D532" s="15"/>
      <c r="E532" s="15"/>
      <c r="F532" s="18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1:21">
      <c r="A533" s="15"/>
      <c r="B533" s="15"/>
      <c r="C533" s="15"/>
      <c r="D533" s="15"/>
      <c r="E533" s="15"/>
      <c r="F533" s="18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1:21">
      <c r="A534" s="15"/>
      <c r="B534" s="15"/>
      <c r="C534" s="15"/>
      <c r="D534" s="15"/>
      <c r="E534" s="15"/>
      <c r="F534" s="18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1:21">
      <c r="A535" s="15"/>
      <c r="B535" s="15"/>
      <c r="C535" s="15"/>
      <c r="D535" s="15"/>
      <c r="E535" s="15"/>
      <c r="F535" s="18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1:21">
      <c r="A536" s="15"/>
      <c r="B536" s="15"/>
      <c r="C536" s="15"/>
      <c r="D536" s="15"/>
      <c r="E536" s="15"/>
      <c r="F536" s="18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1:21">
      <c r="A537" s="15"/>
      <c r="B537" s="15"/>
      <c r="C537" s="15"/>
      <c r="D537" s="15"/>
      <c r="E537" s="15"/>
      <c r="F537" s="18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1:21">
      <c r="A538" s="15"/>
      <c r="B538" s="15"/>
      <c r="C538" s="15"/>
      <c r="D538" s="15"/>
      <c r="E538" s="15"/>
      <c r="F538" s="18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1:21">
      <c r="A539" s="15"/>
      <c r="B539" s="15"/>
      <c r="C539" s="15"/>
      <c r="D539" s="15"/>
      <c r="E539" s="15"/>
      <c r="F539" s="18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1:21">
      <c r="A540" s="15"/>
      <c r="B540" s="15"/>
      <c r="C540" s="15"/>
      <c r="D540" s="15"/>
      <c r="E540" s="15"/>
      <c r="F540" s="18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1:21">
      <c r="A541" s="15"/>
      <c r="B541" s="15"/>
      <c r="C541" s="15"/>
      <c r="D541" s="15"/>
      <c r="E541" s="15"/>
      <c r="F541" s="18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1:21">
      <c r="A542" s="15"/>
      <c r="B542" s="15"/>
      <c r="C542" s="15"/>
      <c r="D542" s="15"/>
      <c r="E542" s="15"/>
      <c r="F542" s="18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1:21">
      <c r="A543" s="15"/>
      <c r="B543" s="15"/>
      <c r="C543" s="15"/>
      <c r="D543" s="15"/>
      <c r="E543" s="15"/>
      <c r="F543" s="18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1:21">
      <c r="A544" s="15"/>
      <c r="B544" s="15"/>
      <c r="C544" s="15"/>
      <c r="D544" s="15"/>
      <c r="E544" s="15"/>
      <c r="F544" s="18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1:21">
      <c r="A545" s="15"/>
      <c r="B545" s="15"/>
      <c r="C545" s="15"/>
      <c r="D545" s="15"/>
      <c r="E545" s="15"/>
      <c r="F545" s="18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1:21">
      <c r="A546" s="15"/>
      <c r="B546" s="15"/>
      <c r="C546" s="15"/>
      <c r="D546" s="15"/>
      <c r="E546" s="15"/>
      <c r="F546" s="18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1:21">
      <c r="A547" s="15"/>
      <c r="B547" s="15"/>
      <c r="C547" s="15"/>
      <c r="D547" s="15"/>
      <c r="E547" s="15"/>
      <c r="F547" s="18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1:21">
      <c r="A548" s="15"/>
      <c r="B548" s="15"/>
      <c r="C548" s="15"/>
      <c r="D548" s="15"/>
      <c r="E548" s="15"/>
      <c r="F548" s="18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1:21">
      <c r="A549" s="15"/>
      <c r="B549" s="15"/>
      <c r="C549" s="15"/>
      <c r="D549" s="15"/>
      <c r="E549" s="15"/>
      <c r="F549" s="18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1:21">
      <c r="A550" s="15"/>
      <c r="B550" s="15"/>
      <c r="C550" s="15"/>
      <c r="D550" s="15"/>
      <c r="E550" s="15"/>
      <c r="F550" s="18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1:21">
      <c r="A551" s="15"/>
      <c r="B551" s="15"/>
      <c r="C551" s="15"/>
      <c r="D551" s="15"/>
      <c r="E551" s="15"/>
      <c r="F551" s="18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1:21">
      <c r="A552" s="15"/>
      <c r="B552" s="15"/>
      <c r="C552" s="15"/>
      <c r="D552" s="15"/>
      <c r="E552" s="15"/>
      <c r="F552" s="18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1:21">
      <c r="A553" s="15"/>
      <c r="B553" s="15"/>
      <c r="C553" s="15"/>
      <c r="D553" s="15"/>
      <c r="E553" s="15"/>
      <c r="F553" s="18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1:21">
      <c r="A554" s="15"/>
      <c r="B554" s="15"/>
      <c r="C554" s="15"/>
      <c r="D554" s="15"/>
      <c r="E554" s="15"/>
      <c r="F554" s="18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1:21">
      <c r="A555" s="15"/>
      <c r="B555" s="15"/>
      <c r="C555" s="15"/>
      <c r="D555" s="15"/>
      <c r="E555" s="15"/>
      <c r="F555" s="18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1:21">
      <c r="A556" s="15"/>
      <c r="B556" s="15"/>
      <c r="C556" s="15"/>
      <c r="D556" s="15"/>
      <c r="E556" s="15"/>
      <c r="F556" s="18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1:21">
      <c r="A557" s="15"/>
      <c r="B557" s="15"/>
      <c r="C557" s="15"/>
      <c r="D557" s="15"/>
      <c r="E557" s="15"/>
      <c r="F557" s="18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1:21">
      <c r="A558" s="15"/>
      <c r="B558" s="15"/>
      <c r="C558" s="15"/>
      <c r="D558" s="15"/>
      <c r="E558" s="15"/>
      <c r="F558" s="18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1:21">
      <c r="A559" s="15"/>
      <c r="B559" s="15"/>
      <c r="C559" s="15"/>
      <c r="D559" s="15"/>
      <c r="E559" s="15"/>
      <c r="F559" s="18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1:21">
      <c r="A560" s="15"/>
      <c r="B560" s="15"/>
      <c r="C560" s="15"/>
      <c r="D560" s="15"/>
      <c r="E560" s="15"/>
      <c r="F560" s="18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1:21">
      <c r="A561" s="15"/>
      <c r="B561" s="15"/>
      <c r="C561" s="15"/>
      <c r="D561" s="15"/>
      <c r="E561" s="15"/>
      <c r="F561" s="18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1:21">
      <c r="A562" s="15"/>
      <c r="B562" s="15"/>
      <c r="C562" s="15"/>
      <c r="D562" s="15"/>
      <c r="E562" s="15"/>
      <c r="F562" s="18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1:21">
      <c r="A563" s="15"/>
      <c r="B563" s="15"/>
      <c r="C563" s="15"/>
      <c r="D563" s="15"/>
      <c r="E563" s="15"/>
      <c r="F563" s="18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1:21">
      <c r="A564" s="15"/>
      <c r="B564" s="15"/>
      <c r="C564" s="15"/>
      <c r="D564" s="15"/>
      <c r="E564" s="15"/>
      <c r="F564" s="18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1:21">
      <c r="A565" s="15"/>
      <c r="B565" s="15"/>
      <c r="C565" s="15"/>
      <c r="D565" s="15"/>
      <c r="E565" s="15"/>
      <c r="F565" s="18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1:21">
      <c r="A566" s="15"/>
      <c r="B566" s="15"/>
      <c r="C566" s="15"/>
      <c r="D566" s="15"/>
      <c r="E566" s="15"/>
      <c r="F566" s="18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1:21">
      <c r="A567" s="15"/>
      <c r="B567" s="15"/>
      <c r="C567" s="15"/>
      <c r="D567" s="15"/>
      <c r="E567" s="15"/>
      <c r="F567" s="18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1:21">
      <c r="A568" s="15"/>
      <c r="B568" s="15"/>
      <c r="C568" s="15"/>
      <c r="D568" s="15"/>
      <c r="E568" s="15"/>
      <c r="F568" s="18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1:21">
      <c r="A569" s="15"/>
      <c r="B569" s="15"/>
      <c r="C569" s="15"/>
      <c r="D569" s="15"/>
      <c r="E569" s="15"/>
      <c r="F569" s="18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1:21">
      <c r="A570" s="15"/>
      <c r="B570" s="15"/>
      <c r="C570" s="15"/>
      <c r="D570" s="15"/>
      <c r="E570" s="15"/>
      <c r="F570" s="18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1:21">
      <c r="A571" s="15"/>
      <c r="B571" s="15"/>
      <c r="C571" s="15"/>
      <c r="D571" s="15"/>
      <c r="E571" s="15"/>
      <c r="F571" s="18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1:21">
      <c r="A572" s="15"/>
      <c r="B572" s="15"/>
      <c r="C572" s="15"/>
      <c r="D572" s="15"/>
      <c r="E572" s="15"/>
      <c r="F572" s="18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1:21">
      <c r="A573" s="15"/>
      <c r="B573" s="15"/>
      <c r="C573" s="15"/>
      <c r="D573" s="15"/>
      <c r="E573" s="15"/>
      <c r="F573" s="18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1:21">
      <c r="A574" s="15"/>
      <c r="B574" s="15"/>
      <c r="C574" s="15"/>
      <c r="D574" s="15"/>
      <c r="E574" s="15"/>
      <c r="F574" s="18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1:21">
      <c r="A575" s="15"/>
      <c r="B575" s="15"/>
      <c r="C575" s="15"/>
      <c r="D575" s="15"/>
      <c r="E575" s="15"/>
      <c r="F575" s="18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1:21">
      <c r="A576" s="15"/>
      <c r="B576" s="15"/>
      <c r="C576" s="15"/>
      <c r="D576" s="15"/>
      <c r="E576" s="15"/>
      <c r="F576" s="18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1:21">
      <c r="A577" s="15"/>
      <c r="B577" s="15"/>
      <c r="C577" s="15"/>
      <c r="D577" s="15"/>
      <c r="E577" s="15"/>
      <c r="F577" s="18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1:21">
      <c r="A578" s="15"/>
      <c r="B578" s="15"/>
      <c r="C578" s="15"/>
      <c r="D578" s="15"/>
      <c r="E578" s="15"/>
      <c r="F578" s="18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1:21">
      <c r="A579" s="15"/>
      <c r="B579" s="15"/>
      <c r="C579" s="15"/>
      <c r="D579" s="15"/>
      <c r="E579" s="15"/>
      <c r="F579" s="18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1:21">
      <c r="A580" s="15"/>
      <c r="B580" s="15"/>
      <c r="C580" s="15"/>
      <c r="D580" s="15"/>
      <c r="E580" s="15"/>
      <c r="F580" s="18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1:21">
      <c r="A581" s="15"/>
      <c r="B581" s="15"/>
      <c r="C581" s="15"/>
      <c r="D581" s="15"/>
      <c r="E581" s="15"/>
      <c r="F581" s="18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1:21">
      <c r="A582" s="15"/>
      <c r="B582" s="15"/>
      <c r="C582" s="15"/>
      <c r="D582" s="15"/>
      <c r="E582" s="15"/>
      <c r="F582" s="18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1:21">
      <c r="A583" s="15"/>
      <c r="B583" s="15"/>
      <c r="C583" s="15"/>
      <c r="D583" s="15"/>
      <c r="E583" s="15"/>
      <c r="F583" s="18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1:21">
      <c r="A584" s="15"/>
      <c r="B584" s="15"/>
      <c r="C584" s="15"/>
      <c r="D584" s="15"/>
      <c r="E584" s="15"/>
      <c r="F584" s="18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1:21">
      <c r="A585" s="15"/>
      <c r="B585" s="15"/>
      <c r="C585" s="15"/>
      <c r="D585" s="15"/>
      <c r="E585" s="15"/>
      <c r="F585" s="18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1:21">
      <c r="A586" s="15"/>
      <c r="B586" s="15"/>
      <c r="C586" s="15"/>
      <c r="D586" s="15"/>
      <c r="E586" s="15"/>
      <c r="F586" s="18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1:21">
      <c r="A587" s="15"/>
      <c r="B587" s="15"/>
      <c r="C587" s="15"/>
      <c r="D587" s="15"/>
      <c r="E587" s="15"/>
      <c r="F587" s="18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1:21">
      <c r="A588" s="15"/>
      <c r="B588" s="15"/>
      <c r="C588" s="15"/>
      <c r="D588" s="15"/>
      <c r="E588" s="15"/>
      <c r="F588" s="18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1:21">
      <c r="A589" s="15"/>
      <c r="B589" s="15"/>
      <c r="C589" s="15"/>
      <c r="D589" s="15"/>
      <c r="E589" s="15"/>
      <c r="F589" s="18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1:21">
      <c r="A590" s="15"/>
      <c r="B590" s="15"/>
      <c r="C590" s="15"/>
      <c r="D590" s="15"/>
      <c r="E590" s="15"/>
      <c r="F590" s="18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1:21">
      <c r="A591" s="15"/>
      <c r="B591" s="15"/>
      <c r="C591" s="15"/>
      <c r="D591" s="15"/>
      <c r="E591" s="15"/>
      <c r="F591" s="18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1:21">
      <c r="A592" s="15"/>
      <c r="B592" s="15"/>
      <c r="C592" s="15"/>
      <c r="D592" s="15"/>
      <c r="E592" s="15"/>
      <c r="F592" s="18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1:21">
      <c r="A593" s="15"/>
      <c r="B593" s="15"/>
      <c r="C593" s="15"/>
      <c r="D593" s="15"/>
      <c r="E593" s="15"/>
      <c r="F593" s="18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1:21">
      <c r="A594" s="15"/>
      <c r="B594" s="15"/>
      <c r="C594" s="15"/>
      <c r="D594" s="15"/>
      <c r="E594" s="15"/>
      <c r="F594" s="18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1:21">
      <c r="A595" s="15"/>
      <c r="B595" s="15"/>
      <c r="C595" s="15"/>
      <c r="D595" s="15"/>
      <c r="E595" s="15"/>
      <c r="F595" s="18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1:21">
      <c r="A596" s="15"/>
      <c r="B596" s="15"/>
      <c r="C596" s="15"/>
      <c r="D596" s="15"/>
      <c r="E596" s="15"/>
      <c r="F596" s="18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1:21">
      <c r="A597" s="15"/>
      <c r="B597" s="15"/>
      <c r="C597" s="15"/>
      <c r="D597" s="15"/>
      <c r="E597" s="15"/>
      <c r="F597" s="18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1:21">
      <c r="A598" s="15"/>
      <c r="B598" s="15"/>
      <c r="C598" s="15"/>
      <c r="D598" s="15"/>
      <c r="E598" s="15"/>
      <c r="F598" s="18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1:21">
      <c r="A599" s="15"/>
      <c r="B599" s="15"/>
      <c r="C599" s="15"/>
      <c r="D599" s="15"/>
      <c r="E599" s="15"/>
      <c r="F599" s="18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1:21">
      <c r="A600" s="15"/>
      <c r="B600" s="15"/>
      <c r="C600" s="15"/>
      <c r="D600" s="15"/>
      <c r="E600" s="15"/>
      <c r="F600" s="18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1:21">
      <c r="A601" s="15"/>
      <c r="B601" s="15"/>
      <c r="C601" s="15"/>
      <c r="D601" s="15"/>
      <c r="E601" s="15"/>
      <c r="F601" s="18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1:21">
      <c r="A602" s="15"/>
      <c r="B602" s="15"/>
      <c r="C602" s="15"/>
      <c r="D602" s="15"/>
      <c r="E602" s="15"/>
      <c r="F602" s="18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1:21">
      <c r="A603" s="15"/>
      <c r="B603" s="15"/>
      <c r="C603" s="15"/>
      <c r="D603" s="15"/>
      <c r="E603" s="15"/>
      <c r="F603" s="18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1:21">
      <c r="A604" s="15"/>
      <c r="B604" s="15"/>
      <c r="C604" s="15"/>
      <c r="D604" s="15"/>
      <c r="E604" s="15"/>
      <c r="F604" s="18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1:21">
      <c r="A605" s="15"/>
      <c r="B605" s="15"/>
      <c r="C605" s="15"/>
      <c r="D605" s="15"/>
      <c r="E605" s="15"/>
      <c r="F605" s="18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1:21">
      <c r="A606" s="15"/>
      <c r="B606" s="15"/>
      <c r="C606" s="15"/>
      <c r="D606" s="15"/>
      <c r="E606" s="15"/>
      <c r="F606" s="18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1:21">
      <c r="A607" s="15"/>
      <c r="B607" s="15"/>
      <c r="C607" s="15"/>
      <c r="D607" s="15"/>
      <c r="E607" s="15"/>
      <c r="F607" s="18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1:21">
      <c r="A608" s="15"/>
      <c r="B608" s="15"/>
      <c r="C608" s="15"/>
      <c r="D608" s="15"/>
      <c r="E608" s="15"/>
      <c r="F608" s="18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1:21">
      <c r="A609" s="15"/>
      <c r="B609" s="15"/>
      <c r="C609" s="15"/>
      <c r="D609" s="15"/>
      <c r="E609" s="15"/>
      <c r="F609" s="18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1:21">
      <c r="A610" s="15"/>
      <c r="B610" s="15"/>
      <c r="C610" s="15"/>
      <c r="D610" s="15"/>
      <c r="E610" s="15"/>
      <c r="F610" s="18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1:21">
      <c r="A611" s="15"/>
      <c r="B611" s="15"/>
      <c r="C611" s="15"/>
      <c r="D611" s="15"/>
      <c r="E611" s="15"/>
      <c r="F611" s="18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1:21">
      <c r="A612" s="15"/>
      <c r="B612" s="15"/>
      <c r="C612" s="15"/>
      <c r="D612" s="15"/>
      <c r="E612" s="15"/>
      <c r="F612" s="18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1:21">
      <c r="A613" s="15"/>
      <c r="B613" s="15"/>
      <c r="C613" s="15"/>
      <c r="D613" s="15"/>
      <c r="E613" s="15"/>
      <c r="F613" s="18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1:21">
      <c r="A614" s="15"/>
      <c r="B614" s="15"/>
      <c r="C614" s="15"/>
      <c r="D614" s="15"/>
      <c r="E614" s="15"/>
      <c r="F614" s="18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1:21">
      <c r="A615" s="15"/>
      <c r="B615" s="15"/>
      <c r="C615" s="15"/>
      <c r="D615" s="15"/>
      <c r="E615" s="15"/>
      <c r="F615" s="18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1:21">
      <c r="A616" s="15"/>
      <c r="B616" s="15"/>
      <c r="C616" s="15"/>
      <c r="D616" s="15"/>
      <c r="E616" s="15"/>
      <c r="F616" s="18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1:21">
      <c r="A617" s="15"/>
      <c r="B617" s="15"/>
      <c r="C617" s="15"/>
      <c r="D617" s="15"/>
      <c r="E617" s="15"/>
      <c r="F617" s="18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1:21">
      <c r="A618" s="15"/>
      <c r="B618" s="15"/>
      <c r="C618" s="15"/>
      <c r="D618" s="15"/>
      <c r="E618" s="15"/>
      <c r="F618" s="18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1:21">
      <c r="A619" s="15"/>
      <c r="B619" s="15"/>
      <c r="C619" s="15"/>
      <c r="D619" s="15"/>
      <c r="E619" s="15"/>
      <c r="F619" s="18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1:21">
      <c r="A620" s="15"/>
      <c r="B620" s="15"/>
      <c r="C620" s="15"/>
      <c r="D620" s="15"/>
      <c r="E620" s="15"/>
      <c r="F620" s="18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1:21">
      <c r="A621" s="15"/>
      <c r="B621" s="15"/>
      <c r="C621" s="15"/>
      <c r="D621" s="15"/>
      <c r="E621" s="15"/>
      <c r="F621" s="18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1:21">
      <c r="A622" s="15"/>
      <c r="B622" s="15"/>
      <c r="C622" s="15"/>
      <c r="D622" s="15"/>
      <c r="E622" s="15"/>
      <c r="F622" s="18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1:21">
      <c r="A623" s="15"/>
      <c r="B623" s="15"/>
      <c r="C623" s="15"/>
      <c r="D623" s="15"/>
      <c r="E623" s="15"/>
      <c r="F623" s="18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1:21">
      <c r="A624" s="15"/>
      <c r="B624" s="15"/>
      <c r="C624" s="15"/>
      <c r="D624" s="15"/>
      <c r="E624" s="15"/>
      <c r="F624" s="18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1:21">
      <c r="A625" s="15"/>
      <c r="B625" s="15"/>
      <c r="C625" s="15"/>
      <c r="D625" s="15"/>
      <c r="E625" s="15"/>
      <c r="F625" s="18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1:21">
      <c r="A626" s="15"/>
      <c r="B626" s="15"/>
      <c r="C626" s="15"/>
      <c r="D626" s="15"/>
      <c r="E626" s="15"/>
      <c r="F626" s="18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1:21">
      <c r="A627" s="15"/>
      <c r="B627" s="15"/>
      <c r="C627" s="15"/>
      <c r="D627" s="15"/>
      <c r="E627" s="15"/>
      <c r="F627" s="18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1:21">
      <c r="A628" s="15"/>
      <c r="B628" s="15"/>
      <c r="C628" s="15"/>
      <c r="D628" s="15"/>
      <c r="E628" s="15"/>
      <c r="F628" s="18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1:21">
      <c r="A629" s="15"/>
      <c r="B629" s="15"/>
      <c r="C629" s="15"/>
      <c r="D629" s="15"/>
      <c r="E629" s="15"/>
      <c r="F629" s="18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1:21">
      <c r="A630" s="15"/>
      <c r="B630" s="15"/>
      <c r="C630" s="15"/>
      <c r="D630" s="15"/>
      <c r="E630" s="15"/>
      <c r="F630" s="18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1:21">
      <c r="A631" s="15"/>
      <c r="B631" s="15"/>
      <c r="C631" s="15"/>
      <c r="D631" s="15"/>
      <c r="E631" s="15"/>
      <c r="F631" s="18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1:21">
      <c r="A632" s="15"/>
      <c r="B632" s="15"/>
      <c r="C632" s="15"/>
      <c r="D632" s="15"/>
      <c r="E632" s="15"/>
      <c r="F632" s="18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1:21">
      <c r="A633" s="15"/>
      <c r="B633" s="15"/>
      <c r="C633" s="15"/>
      <c r="D633" s="15"/>
      <c r="E633" s="15"/>
      <c r="F633" s="18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1:21">
      <c r="A634" s="15"/>
      <c r="B634" s="15"/>
      <c r="C634" s="15"/>
      <c r="D634" s="15"/>
      <c r="E634" s="15"/>
      <c r="F634" s="18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1:21">
      <c r="A635" s="15"/>
      <c r="B635" s="15"/>
      <c r="C635" s="15"/>
      <c r="D635" s="15"/>
      <c r="E635" s="15"/>
      <c r="F635" s="18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1:21">
      <c r="A636" s="15"/>
      <c r="B636" s="15"/>
      <c r="C636" s="15"/>
      <c r="D636" s="15"/>
      <c r="E636" s="15"/>
      <c r="F636" s="18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1:21">
      <c r="A637" s="15"/>
      <c r="B637" s="15"/>
      <c r="C637" s="15"/>
      <c r="D637" s="15"/>
      <c r="E637" s="15"/>
      <c r="F637" s="18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1:21">
      <c r="A638" s="15"/>
      <c r="B638" s="15"/>
      <c r="C638" s="15"/>
      <c r="D638" s="15"/>
      <c r="E638" s="15"/>
      <c r="F638" s="18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1:21">
      <c r="A639" s="15"/>
      <c r="B639" s="15"/>
      <c r="C639" s="15"/>
      <c r="D639" s="15"/>
      <c r="E639" s="15"/>
      <c r="F639" s="18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1:21">
      <c r="A640" s="15"/>
      <c r="B640" s="15"/>
      <c r="C640" s="15"/>
      <c r="D640" s="15"/>
      <c r="E640" s="15"/>
      <c r="F640" s="18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1:21">
      <c r="A641" s="15"/>
      <c r="B641" s="15"/>
      <c r="C641" s="15"/>
      <c r="D641" s="15"/>
      <c r="E641" s="15"/>
      <c r="F641" s="18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1:21">
      <c r="A642" s="15"/>
      <c r="B642" s="15"/>
      <c r="C642" s="15"/>
      <c r="D642" s="15"/>
      <c r="E642" s="15"/>
      <c r="F642" s="18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1:21">
      <c r="A643" s="15"/>
      <c r="B643" s="15"/>
      <c r="C643" s="15"/>
      <c r="D643" s="15"/>
      <c r="E643" s="15"/>
      <c r="F643" s="18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1:21">
      <c r="A644" s="15"/>
      <c r="B644" s="15"/>
      <c r="C644" s="15"/>
      <c r="D644" s="15"/>
      <c r="E644" s="15"/>
      <c r="F644" s="18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1:21">
      <c r="A645" s="15"/>
      <c r="B645" s="15"/>
      <c r="C645" s="15"/>
      <c r="D645" s="15"/>
      <c r="E645" s="15"/>
      <c r="F645" s="18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1:21">
      <c r="A646" s="15"/>
      <c r="B646" s="15"/>
      <c r="C646" s="15"/>
      <c r="D646" s="15"/>
      <c r="E646" s="15"/>
      <c r="F646" s="18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1:21">
      <c r="A647" s="15"/>
      <c r="B647" s="15"/>
      <c r="C647" s="15"/>
      <c r="D647" s="15"/>
      <c r="E647" s="15"/>
      <c r="F647" s="18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1:21">
      <c r="A648" s="15"/>
      <c r="B648" s="15"/>
      <c r="C648" s="15"/>
      <c r="D648" s="15"/>
      <c r="E648" s="15"/>
      <c r="F648" s="18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1:21">
      <c r="A649" s="15"/>
      <c r="B649" s="15"/>
      <c r="C649" s="15"/>
      <c r="D649" s="15"/>
      <c r="E649" s="15"/>
      <c r="F649" s="18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1:21">
      <c r="A650" s="15"/>
      <c r="B650" s="15"/>
      <c r="C650" s="15"/>
      <c r="D650" s="15"/>
      <c r="E650" s="15"/>
      <c r="F650" s="18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1:21">
      <c r="A651" s="15"/>
      <c r="B651" s="15"/>
      <c r="C651" s="15"/>
      <c r="D651" s="15"/>
      <c r="E651" s="15"/>
      <c r="F651" s="18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1:21">
      <c r="A652" s="15"/>
      <c r="B652" s="15"/>
      <c r="C652" s="15"/>
      <c r="D652" s="15"/>
      <c r="E652" s="15"/>
      <c r="F652" s="18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1:21">
      <c r="A653" s="15"/>
      <c r="B653" s="15"/>
      <c r="C653" s="15"/>
      <c r="D653" s="15"/>
      <c r="E653" s="15"/>
      <c r="F653" s="18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1:21">
      <c r="A654" s="15"/>
      <c r="B654" s="15"/>
      <c r="C654" s="15"/>
      <c r="D654" s="15"/>
      <c r="E654" s="15"/>
      <c r="F654" s="18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1:21">
      <c r="A655" s="15"/>
      <c r="B655" s="15"/>
      <c r="C655" s="15"/>
      <c r="D655" s="15"/>
      <c r="E655" s="15"/>
      <c r="F655" s="18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1:21">
      <c r="A656" s="15"/>
      <c r="B656" s="15"/>
      <c r="C656" s="15"/>
      <c r="D656" s="15"/>
      <c r="E656" s="15"/>
      <c r="F656" s="18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1:21">
      <c r="A657" s="15"/>
      <c r="B657" s="15"/>
      <c r="C657" s="15"/>
      <c r="D657" s="15"/>
      <c r="E657" s="15"/>
      <c r="F657" s="18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1:21">
      <c r="A658" s="15"/>
      <c r="B658" s="15"/>
      <c r="C658" s="15"/>
      <c r="D658" s="15"/>
      <c r="E658" s="15"/>
      <c r="F658" s="18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1:21">
      <c r="A659" s="15"/>
      <c r="B659" s="15"/>
      <c r="C659" s="15"/>
      <c r="D659" s="15"/>
      <c r="E659" s="15"/>
      <c r="F659" s="18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1:21">
      <c r="A660" s="15"/>
      <c r="B660" s="15"/>
      <c r="C660" s="15"/>
      <c r="D660" s="15"/>
      <c r="E660" s="15"/>
      <c r="F660" s="18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1:21">
      <c r="A661" s="15"/>
      <c r="B661" s="15"/>
      <c r="C661" s="15"/>
      <c r="D661" s="15"/>
      <c r="E661" s="15"/>
      <c r="F661" s="18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1:21">
      <c r="A662" s="15"/>
      <c r="B662" s="15"/>
      <c r="C662" s="15"/>
      <c r="D662" s="15"/>
      <c r="E662" s="15"/>
      <c r="F662" s="18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1:21">
      <c r="A663" s="15"/>
      <c r="B663" s="15"/>
      <c r="C663" s="15"/>
      <c r="D663" s="15"/>
      <c r="E663" s="15"/>
      <c r="F663" s="18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1:21">
      <c r="A664" s="15"/>
      <c r="B664" s="15"/>
      <c r="C664" s="15"/>
      <c r="D664" s="15"/>
      <c r="E664" s="15"/>
      <c r="F664" s="18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1:21">
      <c r="A665" s="15"/>
      <c r="B665" s="15"/>
      <c r="C665" s="15"/>
      <c r="D665" s="15"/>
      <c r="E665" s="15"/>
      <c r="F665" s="18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1:21">
      <c r="A666" s="15"/>
      <c r="B666" s="15"/>
      <c r="C666" s="15"/>
      <c r="D666" s="15"/>
      <c r="E666" s="15"/>
      <c r="F666" s="18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1:21">
      <c r="A667" s="15"/>
      <c r="B667" s="15"/>
      <c r="C667" s="15"/>
      <c r="D667" s="15"/>
      <c r="E667" s="15"/>
      <c r="F667" s="18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1:21">
      <c r="A668" s="15"/>
      <c r="B668" s="15"/>
      <c r="C668" s="15"/>
      <c r="D668" s="15"/>
      <c r="E668" s="15"/>
      <c r="F668" s="18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1:21">
      <c r="A669" s="15"/>
      <c r="B669" s="15"/>
      <c r="C669" s="15"/>
      <c r="D669" s="15"/>
      <c r="E669" s="15"/>
      <c r="F669" s="18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1:21">
      <c r="A670" s="15"/>
      <c r="B670" s="15"/>
      <c r="C670" s="15"/>
      <c r="D670" s="15"/>
      <c r="E670" s="15"/>
      <c r="F670" s="18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1:21">
      <c r="A671" s="15"/>
      <c r="B671" s="15"/>
      <c r="C671" s="15"/>
      <c r="D671" s="15"/>
      <c r="E671" s="15"/>
      <c r="F671" s="18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1:21">
      <c r="A672" s="15"/>
      <c r="B672" s="15"/>
      <c r="C672" s="15"/>
      <c r="D672" s="15"/>
      <c r="E672" s="15"/>
      <c r="F672" s="18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1:21">
      <c r="A673" s="15"/>
      <c r="B673" s="15"/>
      <c r="C673" s="15"/>
      <c r="D673" s="15"/>
      <c r="E673" s="15"/>
      <c r="F673" s="18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1:21">
      <c r="A674" s="15"/>
      <c r="B674" s="15"/>
      <c r="C674" s="15"/>
      <c r="D674" s="15"/>
      <c r="E674" s="15"/>
      <c r="F674" s="18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1:21">
      <c r="A675" s="15"/>
      <c r="B675" s="15"/>
      <c r="C675" s="15"/>
      <c r="D675" s="15"/>
      <c r="E675" s="15"/>
      <c r="F675" s="18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1:21">
      <c r="A676" s="15"/>
      <c r="B676" s="15"/>
      <c r="C676" s="15"/>
      <c r="D676" s="15"/>
      <c r="E676" s="15"/>
      <c r="F676" s="18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1:21">
      <c r="A677" s="15"/>
      <c r="B677" s="15"/>
      <c r="C677" s="15"/>
      <c r="D677" s="15"/>
      <c r="E677" s="15"/>
      <c r="F677" s="18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1:21">
      <c r="A678" s="15"/>
      <c r="B678" s="15"/>
      <c r="C678" s="15"/>
      <c r="D678" s="15"/>
      <c r="E678" s="15"/>
      <c r="F678" s="18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1:21">
      <c r="A679" s="15"/>
      <c r="B679" s="15"/>
      <c r="C679" s="15"/>
      <c r="D679" s="15"/>
      <c r="E679" s="15"/>
      <c r="F679" s="18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1:21">
      <c r="A680" s="15"/>
      <c r="B680" s="15"/>
      <c r="C680" s="15"/>
      <c r="D680" s="15"/>
      <c r="E680" s="15"/>
      <c r="F680" s="18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1:21">
      <c r="A681" s="15"/>
      <c r="B681" s="15"/>
      <c r="C681" s="15"/>
      <c r="D681" s="15"/>
      <c r="E681" s="15"/>
      <c r="F681" s="18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1:21">
      <c r="A682" s="15"/>
      <c r="B682" s="15"/>
      <c r="C682" s="15"/>
      <c r="D682" s="15"/>
      <c r="E682" s="15"/>
      <c r="F682" s="18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1:21">
      <c r="A683" s="15"/>
      <c r="B683" s="15"/>
      <c r="C683" s="15"/>
      <c r="D683" s="15"/>
      <c r="E683" s="15"/>
      <c r="F683" s="18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1:21">
      <c r="A684" s="15"/>
      <c r="B684" s="15"/>
      <c r="C684" s="15"/>
      <c r="D684" s="15"/>
      <c r="E684" s="15"/>
      <c r="F684" s="18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1:21">
      <c r="A685" s="15"/>
      <c r="B685" s="15"/>
      <c r="C685" s="15"/>
      <c r="D685" s="15"/>
      <c r="E685" s="15"/>
      <c r="F685" s="18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1:21">
      <c r="A686" s="15"/>
      <c r="B686" s="15"/>
      <c r="C686" s="15"/>
      <c r="D686" s="15"/>
      <c r="E686" s="15"/>
      <c r="F686" s="18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1:21">
      <c r="A687" s="15"/>
      <c r="B687" s="15"/>
      <c r="C687" s="15"/>
      <c r="D687" s="15"/>
      <c r="E687" s="15"/>
      <c r="F687" s="18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1:21">
      <c r="A688" s="15"/>
      <c r="B688" s="15"/>
      <c r="C688" s="15"/>
      <c r="D688" s="15"/>
      <c r="E688" s="15"/>
      <c r="F688" s="18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1:21">
      <c r="A689" s="15"/>
      <c r="B689" s="15"/>
      <c r="C689" s="15"/>
      <c r="D689" s="15"/>
      <c r="E689" s="15"/>
      <c r="F689" s="18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1:21">
      <c r="A690" s="15"/>
      <c r="B690" s="15"/>
      <c r="C690" s="15"/>
      <c r="D690" s="15"/>
      <c r="E690" s="15"/>
      <c r="F690" s="18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1:21">
      <c r="A691" s="15"/>
      <c r="B691" s="15"/>
      <c r="C691" s="15"/>
      <c r="D691" s="15"/>
      <c r="E691" s="15"/>
      <c r="F691" s="18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1:21">
      <c r="A692" s="15"/>
      <c r="B692" s="15"/>
      <c r="C692" s="15"/>
      <c r="D692" s="15"/>
      <c r="E692" s="15"/>
      <c r="F692" s="18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1:21">
      <c r="A693" s="15"/>
      <c r="B693" s="15"/>
      <c r="C693" s="15"/>
      <c r="D693" s="15"/>
      <c r="E693" s="15"/>
      <c r="F693" s="18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1:21">
      <c r="A694" s="15"/>
      <c r="B694" s="15"/>
      <c r="C694" s="15"/>
      <c r="D694" s="15"/>
      <c r="E694" s="15"/>
      <c r="F694" s="18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1:21">
      <c r="A695" s="15"/>
      <c r="B695" s="15"/>
      <c r="C695" s="15"/>
      <c r="D695" s="15"/>
      <c r="E695" s="15"/>
      <c r="F695" s="18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1:21">
      <c r="A696" s="15"/>
      <c r="B696" s="15"/>
      <c r="C696" s="15"/>
      <c r="D696" s="15"/>
      <c r="E696" s="15"/>
      <c r="F696" s="18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1:21">
      <c r="A697" s="15"/>
      <c r="B697" s="15"/>
      <c r="C697" s="15"/>
      <c r="D697" s="15"/>
      <c r="E697" s="15"/>
      <c r="F697" s="18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1:21">
      <c r="A698" s="15"/>
      <c r="B698" s="15"/>
      <c r="C698" s="15"/>
      <c r="D698" s="15"/>
      <c r="E698" s="15"/>
      <c r="F698" s="18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1:21">
      <c r="A699" s="15"/>
      <c r="B699" s="15"/>
      <c r="C699" s="15"/>
      <c r="D699" s="15"/>
      <c r="E699" s="15"/>
      <c r="F699" s="18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1:21">
      <c r="A700" s="15"/>
      <c r="B700" s="15"/>
      <c r="C700" s="15"/>
      <c r="D700" s="15"/>
      <c r="E700" s="15"/>
      <c r="F700" s="18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1:21">
      <c r="A701" s="15"/>
      <c r="B701" s="15"/>
      <c r="C701" s="15"/>
      <c r="D701" s="15"/>
      <c r="E701" s="15"/>
      <c r="F701" s="18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1:21">
      <c r="A702" s="15"/>
      <c r="B702" s="15"/>
      <c r="C702" s="15"/>
      <c r="D702" s="15"/>
      <c r="E702" s="15"/>
      <c r="F702" s="18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1:21">
      <c r="A703" s="15"/>
      <c r="B703" s="15"/>
      <c r="C703" s="15"/>
      <c r="D703" s="15"/>
      <c r="E703" s="15"/>
      <c r="F703" s="18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1:21">
      <c r="A704" s="15"/>
      <c r="B704" s="15"/>
      <c r="C704" s="15"/>
      <c r="D704" s="15"/>
      <c r="E704" s="15"/>
      <c r="F704" s="18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1:21">
      <c r="A705" s="15"/>
      <c r="B705" s="15"/>
      <c r="C705" s="15"/>
      <c r="D705" s="15"/>
      <c r="E705" s="15"/>
      <c r="F705" s="18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1:21">
      <c r="A706" s="15"/>
      <c r="B706" s="15"/>
      <c r="C706" s="15"/>
      <c r="D706" s="15"/>
      <c r="E706" s="15"/>
      <c r="F706" s="18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1:21">
      <c r="A707" s="15"/>
      <c r="B707" s="15"/>
      <c r="C707" s="15"/>
      <c r="D707" s="15"/>
      <c r="E707" s="15"/>
      <c r="F707" s="18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1:21">
      <c r="A708" s="15"/>
      <c r="B708" s="15"/>
      <c r="C708" s="15"/>
      <c r="D708" s="15"/>
      <c r="E708" s="15"/>
      <c r="F708" s="18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1:21">
      <c r="A709" s="15"/>
      <c r="B709" s="15"/>
      <c r="C709" s="15"/>
      <c r="D709" s="15"/>
      <c r="E709" s="15"/>
      <c r="F709" s="18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1:21">
      <c r="A710" s="15"/>
      <c r="B710" s="15"/>
      <c r="C710" s="15"/>
      <c r="D710" s="15"/>
      <c r="E710" s="15"/>
      <c r="F710" s="18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1:21">
      <c r="A711" s="15"/>
      <c r="B711" s="15"/>
      <c r="C711" s="15"/>
      <c r="D711" s="15"/>
      <c r="E711" s="15"/>
      <c r="F711" s="18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1:21">
      <c r="A712" s="15"/>
      <c r="B712" s="15"/>
      <c r="C712" s="15"/>
      <c r="D712" s="15"/>
      <c r="E712" s="15"/>
      <c r="F712" s="18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1:21">
      <c r="A713" s="15"/>
      <c r="B713" s="15"/>
      <c r="C713" s="15"/>
      <c r="D713" s="15"/>
      <c r="E713" s="15"/>
      <c r="F713" s="18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1:21">
      <c r="A714" s="15"/>
      <c r="B714" s="15"/>
      <c r="C714" s="15"/>
      <c r="D714" s="15"/>
      <c r="E714" s="15"/>
      <c r="F714" s="18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1:21">
      <c r="A715" s="15"/>
      <c r="B715" s="15"/>
      <c r="C715" s="15"/>
      <c r="D715" s="15"/>
      <c r="E715" s="15"/>
      <c r="F715" s="18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1:21">
      <c r="A716" s="15"/>
      <c r="B716" s="15"/>
      <c r="C716" s="15"/>
      <c r="D716" s="15"/>
      <c r="E716" s="15"/>
      <c r="F716" s="18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1:21">
      <c r="A717" s="15"/>
      <c r="B717" s="15"/>
      <c r="C717" s="15"/>
      <c r="D717" s="15"/>
      <c r="E717" s="15"/>
      <c r="F717" s="18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1:21">
      <c r="A718" s="15"/>
      <c r="B718" s="15"/>
      <c r="C718" s="15"/>
      <c r="D718" s="15"/>
      <c r="E718" s="15"/>
      <c r="F718" s="18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1:21">
      <c r="A719" s="15"/>
      <c r="B719" s="15"/>
      <c r="C719" s="15"/>
      <c r="D719" s="15"/>
      <c r="E719" s="15"/>
      <c r="F719" s="18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1:21">
      <c r="A720" s="15"/>
      <c r="B720" s="15"/>
      <c r="C720" s="15"/>
      <c r="D720" s="15"/>
      <c r="E720" s="15"/>
      <c r="F720" s="18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1:21">
      <c r="A721" s="15"/>
      <c r="B721" s="15"/>
      <c r="C721" s="15"/>
      <c r="D721" s="15"/>
      <c r="E721" s="15"/>
      <c r="F721" s="18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1:21">
      <c r="A722" s="15"/>
      <c r="B722" s="15"/>
      <c r="C722" s="15"/>
      <c r="D722" s="15"/>
      <c r="E722" s="15"/>
      <c r="F722" s="18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1:21">
      <c r="A723" s="15"/>
      <c r="B723" s="15"/>
      <c r="C723" s="15"/>
      <c r="D723" s="15"/>
      <c r="E723" s="15"/>
      <c r="F723" s="18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1:21">
      <c r="A724" s="15"/>
      <c r="B724" s="15"/>
      <c r="C724" s="15"/>
      <c r="D724" s="15"/>
      <c r="E724" s="15"/>
      <c r="F724" s="18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1:21">
      <c r="A725" s="15"/>
      <c r="B725" s="15"/>
      <c r="C725" s="15"/>
      <c r="D725" s="15"/>
      <c r="E725" s="15"/>
      <c r="F725" s="18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1:21">
      <c r="A726" s="15"/>
      <c r="B726" s="15"/>
      <c r="C726" s="15"/>
      <c r="D726" s="15"/>
      <c r="E726" s="15"/>
      <c r="F726" s="18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1:21">
      <c r="A727" s="15"/>
      <c r="B727" s="15"/>
      <c r="C727" s="15"/>
      <c r="D727" s="15"/>
      <c r="E727" s="15"/>
      <c r="F727" s="18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1:21">
      <c r="A728" s="15"/>
      <c r="B728" s="15"/>
      <c r="C728" s="15"/>
      <c r="D728" s="15"/>
      <c r="E728" s="15"/>
      <c r="F728" s="18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1:21">
      <c r="A729" s="15"/>
      <c r="B729" s="15"/>
      <c r="C729" s="15"/>
      <c r="D729" s="15"/>
      <c r="E729" s="15"/>
      <c r="F729" s="18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1:21">
      <c r="A730" s="15"/>
      <c r="B730" s="15"/>
      <c r="C730" s="15"/>
      <c r="D730" s="15"/>
      <c r="E730" s="15"/>
      <c r="F730" s="18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1:21">
      <c r="A731" s="15"/>
      <c r="B731" s="15"/>
      <c r="C731" s="15"/>
      <c r="D731" s="15"/>
      <c r="E731" s="15"/>
      <c r="F731" s="18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1:21">
      <c r="A732" s="15"/>
      <c r="B732" s="15"/>
      <c r="C732" s="15"/>
      <c r="D732" s="15"/>
      <c r="E732" s="15"/>
      <c r="F732" s="18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1:21">
      <c r="A733" s="15"/>
      <c r="B733" s="15"/>
      <c r="C733" s="15"/>
      <c r="D733" s="15"/>
      <c r="E733" s="15"/>
      <c r="F733" s="18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1:21">
      <c r="A734" s="15"/>
      <c r="B734" s="15"/>
      <c r="C734" s="15"/>
      <c r="D734" s="15"/>
      <c r="E734" s="15"/>
      <c r="F734" s="18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1:21">
      <c r="A735" s="15"/>
      <c r="B735" s="15"/>
      <c r="C735" s="15"/>
      <c r="D735" s="15"/>
      <c r="E735" s="15"/>
      <c r="F735" s="18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1:21">
      <c r="A736" s="15"/>
      <c r="B736" s="15"/>
      <c r="C736" s="15"/>
      <c r="D736" s="15"/>
      <c r="E736" s="15"/>
      <c r="F736" s="18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1:21">
      <c r="A737" s="15"/>
      <c r="B737" s="15"/>
      <c r="C737" s="15"/>
      <c r="D737" s="15"/>
      <c r="E737" s="15"/>
      <c r="F737" s="18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1:21">
      <c r="A738" s="15"/>
      <c r="B738" s="15"/>
      <c r="C738" s="15"/>
      <c r="D738" s="15"/>
      <c r="E738" s="15"/>
      <c r="F738" s="18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1:21">
      <c r="A739" s="15"/>
      <c r="B739" s="15"/>
      <c r="C739" s="15"/>
      <c r="D739" s="15"/>
      <c r="E739" s="15"/>
      <c r="F739" s="18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1:21">
      <c r="A740" s="15"/>
      <c r="B740" s="15"/>
      <c r="C740" s="15"/>
      <c r="D740" s="15"/>
      <c r="E740" s="15"/>
      <c r="F740" s="18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1:21">
      <c r="A741" s="15"/>
      <c r="B741" s="15"/>
      <c r="C741" s="15"/>
      <c r="D741" s="15"/>
      <c r="E741" s="15"/>
      <c r="F741" s="18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1:21">
      <c r="A742" s="15"/>
      <c r="B742" s="15"/>
      <c r="C742" s="15"/>
      <c r="D742" s="15"/>
      <c r="E742" s="15"/>
      <c r="F742" s="18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1:21">
      <c r="A743" s="15"/>
      <c r="B743" s="15"/>
      <c r="C743" s="15"/>
      <c r="D743" s="15"/>
      <c r="E743" s="15"/>
      <c r="F743" s="18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1:21">
      <c r="A744" s="15"/>
      <c r="B744" s="15"/>
      <c r="C744" s="15"/>
      <c r="D744" s="15"/>
      <c r="E744" s="15"/>
      <c r="F744" s="18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1:21">
      <c r="A745" s="15"/>
      <c r="B745" s="15"/>
      <c r="C745" s="15"/>
      <c r="D745" s="15"/>
      <c r="E745" s="15"/>
      <c r="F745" s="18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1:21">
      <c r="A746" s="15"/>
      <c r="B746" s="15"/>
      <c r="C746" s="15"/>
      <c r="D746" s="15"/>
      <c r="E746" s="15"/>
      <c r="F746" s="18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1:21">
      <c r="A747" s="15"/>
      <c r="B747" s="15"/>
      <c r="C747" s="15"/>
      <c r="D747" s="15"/>
      <c r="E747" s="15"/>
      <c r="F747" s="18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1:21">
      <c r="A748" s="15"/>
      <c r="B748" s="15"/>
      <c r="C748" s="15"/>
      <c r="D748" s="15"/>
      <c r="E748" s="15"/>
      <c r="F748" s="18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1:21">
      <c r="A749" s="15"/>
      <c r="B749" s="15"/>
      <c r="C749" s="15"/>
      <c r="D749" s="15"/>
      <c r="E749" s="15"/>
      <c r="F749" s="18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1:21">
      <c r="A750" s="15"/>
      <c r="B750" s="15"/>
      <c r="C750" s="15"/>
      <c r="D750" s="15"/>
      <c r="E750" s="15"/>
      <c r="F750" s="18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1:21">
      <c r="A751" s="15"/>
      <c r="B751" s="15"/>
      <c r="C751" s="15"/>
      <c r="D751" s="15"/>
      <c r="E751" s="15"/>
      <c r="F751" s="18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1:21">
      <c r="A752" s="15"/>
      <c r="B752" s="15"/>
      <c r="C752" s="15"/>
      <c r="D752" s="15"/>
      <c r="E752" s="15"/>
      <c r="F752" s="18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1:21">
      <c r="A753" s="15"/>
      <c r="B753" s="15"/>
      <c r="C753" s="15"/>
      <c r="D753" s="15"/>
      <c r="E753" s="15"/>
      <c r="F753" s="18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1:21">
      <c r="A754" s="15"/>
      <c r="B754" s="15"/>
      <c r="C754" s="15"/>
      <c r="D754" s="15"/>
      <c r="E754" s="15"/>
      <c r="F754" s="18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1:21">
      <c r="A755" s="15"/>
      <c r="B755" s="15"/>
      <c r="C755" s="15"/>
      <c r="D755" s="15"/>
      <c r="E755" s="15"/>
      <c r="F755" s="18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1:21">
      <c r="A756" s="15"/>
      <c r="B756" s="15"/>
      <c r="C756" s="15"/>
      <c r="D756" s="15"/>
      <c r="E756" s="15"/>
      <c r="F756" s="18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1:21">
      <c r="A757" s="15"/>
      <c r="B757" s="15"/>
      <c r="C757" s="15"/>
      <c r="D757" s="15"/>
      <c r="E757" s="15"/>
      <c r="F757" s="18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1:21">
      <c r="A758" s="15"/>
      <c r="B758" s="15"/>
      <c r="C758" s="15"/>
      <c r="D758" s="15"/>
      <c r="E758" s="15"/>
      <c r="F758" s="18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1:21">
      <c r="A759" s="15"/>
      <c r="B759" s="15"/>
      <c r="C759" s="15"/>
      <c r="D759" s="15"/>
      <c r="E759" s="15"/>
      <c r="F759" s="18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1:21">
      <c r="A760" s="15"/>
      <c r="B760" s="15"/>
      <c r="C760" s="15"/>
      <c r="D760" s="15"/>
      <c r="E760" s="15"/>
      <c r="F760" s="18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1:21">
      <c r="A761" s="15"/>
      <c r="B761" s="15"/>
      <c r="C761" s="15"/>
      <c r="D761" s="15"/>
      <c r="E761" s="15"/>
      <c r="F761" s="18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1:21">
      <c r="A762" s="15"/>
      <c r="B762" s="15"/>
      <c r="C762" s="15"/>
      <c r="D762" s="15"/>
      <c r="E762" s="15"/>
      <c r="F762" s="18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1:21">
      <c r="A763" s="15"/>
      <c r="B763" s="15"/>
      <c r="C763" s="15"/>
      <c r="D763" s="15"/>
      <c r="E763" s="15"/>
      <c r="F763" s="18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1:21">
      <c r="A764" s="15"/>
      <c r="B764" s="15"/>
      <c r="C764" s="15"/>
      <c r="D764" s="15"/>
      <c r="E764" s="15"/>
      <c r="F764" s="18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1:21">
      <c r="A765" s="15"/>
      <c r="B765" s="15"/>
      <c r="C765" s="15"/>
      <c r="D765" s="15"/>
      <c r="E765" s="15"/>
      <c r="F765" s="18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1:21">
      <c r="A766" s="15"/>
      <c r="B766" s="15"/>
      <c r="C766" s="15"/>
      <c r="D766" s="15"/>
      <c r="E766" s="15"/>
      <c r="F766" s="18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1:21">
      <c r="A767" s="15"/>
      <c r="B767" s="15"/>
      <c r="C767" s="15"/>
      <c r="D767" s="15"/>
      <c r="E767" s="15"/>
      <c r="F767" s="18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1:21">
      <c r="A768" s="15"/>
      <c r="B768" s="15"/>
      <c r="C768" s="15"/>
      <c r="D768" s="15"/>
      <c r="E768" s="15"/>
      <c r="F768" s="18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1:21">
      <c r="A769" s="15"/>
      <c r="B769" s="15"/>
      <c r="C769" s="15"/>
      <c r="D769" s="15"/>
      <c r="E769" s="15"/>
      <c r="F769" s="18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1:21">
      <c r="A770" s="15"/>
      <c r="B770" s="15"/>
      <c r="C770" s="15"/>
      <c r="D770" s="15"/>
      <c r="E770" s="15"/>
      <c r="F770" s="18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1:21">
      <c r="A771" s="15"/>
      <c r="B771" s="15"/>
      <c r="C771" s="15"/>
      <c r="D771" s="15"/>
      <c r="E771" s="15"/>
      <c r="F771" s="18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1:21">
      <c r="A772" s="15"/>
      <c r="B772" s="15"/>
      <c r="C772" s="15"/>
      <c r="D772" s="15"/>
      <c r="E772" s="15"/>
      <c r="F772" s="18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1:21">
      <c r="A773" s="15"/>
      <c r="B773" s="15"/>
      <c r="C773" s="15"/>
      <c r="D773" s="15"/>
      <c r="E773" s="15"/>
      <c r="F773" s="18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1:21">
      <c r="A774" s="15"/>
      <c r="B774" s="15"/>
      <c r="C774" s="15"/>
      <c r="D774" s="15"/>
      <c r="E774" s="15"/>
      <c r="F774" s="18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1:21">
      <c r="A775" s="15"/>
      <c r="B775" s="15"/>
      <c r="C775" s="15"/>
      <c r="D775" s="15"/>
      <c r="E775" s="15"/>
      <c r="F775" s="18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1:21">
      <c r="A776" s="15"/>
      <c r="B776" s="15"/>
      <c r="C776" s="15"/>
      <c r="D776" s="15"/>
      <c r="E776" s="15"/>
      <c r="F776" s="18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1:21">
      <c r="A777" s="15"/>
      <c r="B777" s="15"/>
      <c r="C777" s="15"/>
      <c r="D777" s="15"/>
      <c r="E777" s="15"/>
      <c r="F777" s="18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1:21">
      <c r="A778" s="15"/>
      <c r="B778" s="15"/>
      <c r="C778" s="15"/>
      <c r="D778" s="15"/>
      <c r="E778" s="15"/>
      <c r="F778" s="18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1:21">
      <c r="A779" s="15"/>
      <c r="B779" s="15"/>
      <c r="C779" s="15"/>
      <c r="D779" s="15"/>
      <c r="E779" s="15"/>
      <c r="F779" s="18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1:21">
      <c r="A780" s="15"/>
      <c r="B780" s="15"/>
      <c r="C780" s="15"/>
      <c r="D780" s="15"/>
      <c r="E780" s="15"/>
      <c r="F780" s="18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1:21">
      <c r="A781" s="15"/>
      <c r="B781" s="15"/>
      <c r="C781" s="15"/>
      <c r="D781" s="15"/>
      <c r="E781" s="15"/>
      <c r="F781" s="18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1:21">
      <c r="A782" s="15"/>
      <c r="B782" s="15"/>
      <c r="C782" s="15"/>
      <c r="D782" s="15"/>
      <c r="E782" s="15"/>
      <c r="F782" s="18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1:21">
      <c r="A783" s="15"/>
      <c r="B783" s="15"/>
      <c r="C783" s="15"/>
      <c r="D783" s="15"/>
      <c r="E783" s="15"/>
      <c r="F783" s="18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1:21">
      <c r="A784" s="15"/>
      <c r="B784" s="15"/>
      <c r="C784" s="15"/>
      <c r="D784" s="15"/>
      <c r="E784" s="15"/>
      <c r="F784" s="18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1:21">
      <c r="A785" s="15"/>
      <c r="B785" s="15"/>
      <c r="C785" s="15"/>
      <c r="D785" s="15"/>
      <c r="E785" s="15"/>
      <c r="F785" s="18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1:21">
      <c r="A786" s="15"/>
      <c r="B786" s="15"/>
      <c r="C786" s="15"/>
      <c r="D786" s="15"/>
      <c r="E786" s="15"/>
      <c r="F786" s="18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1:21">
      <c r="A787" s="15"/>
      <c r="B787" s="15"/>
      <c r="C787" s="15"/>
      <c r="D787" s="15"/>
      <c r="E787" s="15"/>
      <c r="F787" s="18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1:21">
      <c r="A788" s="15"/>
      <c r="B788" s="15"/>
      <c r="C788" s="15"/>
      <c r="D788" s="15"/>
      <c r="E788" s="15"/>
      <c r="F788" s="18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1:21">
      <c r="A789" s="15"/>
      <c r="B789" s="15"/>
      <c r="C789" s="15"/>
      <c r="D789" s="15"/>
      <c r="E789" s="15"/>
      <c r="F789" s="18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1:21">
      <c r="A790" s="15"/>
      <c r="B790" s="15"/>
      <c r="C790" s="15"/>
      <c r="D790" s="15"/>
      <c r="E790" s="15"/>
      <c r="F790" s="18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spans="1:21">
      <c r="A791" s="15"/>
      <c r="B791" s="15"/>
      <c r="C791" s="15"/>
      <c r="D791" s="15"/>
      <c r="E791" s="15"/>
      <c r="F791" s="18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spans="1:21">
      <c r="A792" s="15"/>
      <c r="B792" s="15"/>
      <c r="C792" s="15"/>
      <c r="D792" s="15"/>
      <c r="E792" s="15"/>
      <c r="F792" s="18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spans="1:21">
      <c r="A793" s="15"/>
      <c r="B793" s="15"/>
      <c r="C793" s="15"/>
      <c r="D793" s="15"/>
      <c r="E793" s="15"/>
      <c r="F793" s="18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spans="1:21">
      <c r="A794" s="15"/>
      <c r="B794" s="15"/>
      <c r="C794" s="15"/>
      <c r="D794" s="15"/>
      <c r="E794" s="15"/>
      <c r="F794" s="18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spans="1:21">
      <c r="A795" s="15"/>
      <c r="B795" s="15"/>
      <c r="C795" s="15"/>
      <c r="D795" s="15"/>
      <c r="E795" s="15"/>
      <c r="F795" s="18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spans="1:21">
      <c r="A796" s="15"/>
      <c r="B796" s="15"/>
      <c r="C796" s="15"/>
      <c r="D796" s="15"/>
      <c r="E796" s="15"/>
      <c r="F796" s="18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spans="1:21">
      <c r="A797" s="15"/>
      <c r="B797" s="15"/>
      <c r="C797" s="15"/>
      <c r="D797" s="15"/>
      <c r="E797" s="15"/>
      <c r="F797" s="18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spans="1:21">
      <c r="A798" s="15"/>
      <c r="B798" s="15"/>
      <c r="C798" s="15"/>
      <c r="D798" s="15"/>
      <c r="E798" s="15"/>
      <c r="F798" s="18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spans="1:21">
      <c r="A799" s="15"/>
      <c r="B799" s="15"/>
      <c r="C799" s="15"/>
      <c r="D799" s="15"/>
      <c r="E799" s="15"/>
      <c r="F799" s="18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spans="1:21">
      <c r="A800" s="15"/>
      <c r="B800" s="15"/>
      <c r="C800" s="15"/>
      <c r="D800" s="15"/>
      <c r="E800" s="15"/>
      <c r="F800" s="18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spans="1:21">
      <c r="A801" s="15"/>
      <c r="B801" s="15"/>
      <c r="C801" s="15"/>
      <c r="D801" s="15"/>
      <c r="E801" s="15"/>
      <c r="F801" s="18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spans="1:21">
      <c r="A802" s="15"/>
      <c r="B802" s="15"/>
      <c r="C802" s="15"/>
      <c r="D802" s="15"/>
      <c r="E802" s="15"/>
      <c r="F802" s="18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spans="1:21">
      <c r="A803" s="15"/>
      <c r="B803" s="15"/>
      <c r="C803" s="15"/>
      <c r="D803" s="15"/>
      <c r="E803" s="15"/>
      <c r="F803" s="18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spans="1:21">
      <c r="A804" s="15"/>
      <c r="B804" s="15"/>
      <c r="C804" s="15"/>
      <c r="D804" s="15"/>
      <c r="E804" s="15"/>
      <c r="F804" s="18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spans="1:21">
      <c r="A805" s="15"/>
      <c r="B805" s="15"/>
      <c r="C805" s="15"/>
      <c r="D805" s="15"/>
      <c r="E805" s="15"/>
      <c r="F805" s="18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spans="1:21">
      <c r="A806" s="15"/>
      <c r="B806" s="15"/>
      <c r="C806" s="15"/>
      <c r="D806" s="15"/>
      <c r="E806" s="15"/>
      <c r="F806" s="18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spans="1:21">
      <c r="A807" s="15"/>
      <c r="B807" s="15"/>
      <c r="C807" s="15"/>
      <c r="D807" s="15"/>
      <c r="E807" s="15"/>
      <c r="F807" s="18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spans="1:21">
      <c r="A808" s="15"/>
      <c r="B808" s="15"/>
      <c r="C808" s="15"/>
      <c r="D808" s="15"/>
      <c r="E808" s="15"/>
      <c r="F808" s="18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spans="1:21">
      <c r="A809" s="15"/>
      <c r="B809" s="15"/>
      <c r="C809" s="15"/>
      <c r="D809" s="15"/>
      <c r="E809" s="15"/>
      <c r="F809" s="18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spans="1:21">
      <c r="A810" s="15"/>
      <c r="B810" s="15"/>
      <c r="C810" s="15"/>
      <c r="D810" s="15"/>
      <c r="E810" s="15"/>
      <c r="F810" s="18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spans="1:21">
      <c r="A811" s="15"/>
      <c r="B811" s="15"/>
      <c r="C811" s="15"/>
      <c r="D811" s="15"/>
      <c r="E811" s="15"/>
      <c r="F811" s="18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spans="1:21">
      <c r="A812" s="15"/>
      <c r="B812" s="15"/>
      <c r="C812" s="15"/>
      <c r="D812" s="15"/>
      <c r="E812" s="15"/>
      <c r="F812" s="18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spans="1:21">
      <c r="A813" s="15"/>
      <c r="B813" s="15"/>
      <c r="C813" s="15"/>
      <c r="D813" s="15"/>
      <c r="E813" s="15"/>
      <c r="F813" s="18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spans="1:21">
      <c r="A814" s="15"/>
      <c r="B814" s="15"/>
      <c r="C814" s="15"/>
      <c r="D814" s="15"/>
      <c r="E814" s="15"/>
      <c r="F814" s="18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spans="1:21">
      <c r="A815" s="15"/>
      <c r="B815" s="15"/>
      <c r="C815" s="15"/>
      <c r="D815" s="15"/>
      <c r="E815" s="15"/>
      <c r="F815" s="18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spans="1:21">
      <c r="A816" s="15"/>
      <c r="B816" s="15"/>
      <c r="C816" s="15"/>
      <c r="D816" s="15"/>
      <c r="E816" s="15"/>
      <c r="F816" s="18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spans="1:21">
      <c r="A817" s="15"/>
      <c r="B817" s="15"/>
      <c r="C817" s="15"/>
      <c r="D817" s="15"/>
      <c r="E817" s="15"/>
      <c r="F817" s="18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spans="1:21">
      <c r="A818" s="15"/>
      <c r="B818" s="15"/>
      <c r="C818" s="15"/>
      <c r="D818" s="15"/>
      <c r="E818" s="15"/>
      <c r="F818" s="18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spans="1:21">
      <c r="A819" s="15"/>
      <c r="B819" s="15"/>
      <c r="C819" s="15"/>
      <c r="D819" s="15"/>
      <c r="E819" s="15"/>
      <c r="F819" s="18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spans="1:21">
      <c r="A820" s="15"/>
      <c r="B820" s="15"/>
      <c r="C820" s="15"/>
      <c r="D820" s="15"/>
      <c r="E820" s="15"/>
      <c r="F820" s="18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spans="1:21">
      <c r="A821" s="15"/>
      <c r="B821" s="15"/>
      <c r="C821" s="15"/>
      <c r="D821" s="15"/>
      <c r="E821" s="15"/>
      <c r="F821" s="18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spans="1:21">
      <c r="A822" s="15"/>
      <c r="B822" s="15"/>
      <c r="C822" s="15"/>
      <c r="D822" s="15"/>
      <c r="E822" s="15"/>
      <c r="F822" s="18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spans="1:21">
      <c r="A823" s="15"/>
      <c r="B823" s="15"/>
      <c r="C823" s="15"/>
      <c r="D823" s="15"/>
      <c r="E823" s="15"/>
      <c r="F823" s="18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spans="1:21">
      <c r="A824" s="15"/>
      <c r="B824" s="15"/>
      <c r="C824" s="15"/>
      <c r="D824" s="15"/>
      <c r="E824" s="15"/>
      <c r="F824" s="18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spans="1:21">
      <c r="A825" s="15"/>
      <c r="B825" s="15"/>
      <c r="C825" s="15"/>
      <c r="D825" s="15"/>
      <c r="E825" s="15"/>
      <c r="F825" s="18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spans="1:21">
      <c r="A826" s="15"/>
      <c r="B826" s="15"/>
      <c r="C826" s="15"/>
      <c r="D826" s="15"/>
      <c r="E826" s="15"/>
      <c r="F826" s="18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spans="1:21">
      <c r="A827" s="15"/>
      <c r="B827" s="15"/>
      <c r="C827" s="15"/>
      <c r="D827" s="15"/>
      <c r="E827" s="15"/>
      <c r="F827" s="18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spans="1:21">
      <c r="A828" s="15"/>
      <c r="B828" s="15"/>
      <c r="C828" s="15"/>
      <c r="D828" s="15"/>
      <c r="E828" s="15"/>
      <c r="F828" s="18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spans="1:21">
      <c r="A829" s="15"/>
      <c r="B829" s="15"/>
      <c r="C829" s="15"/>
      <c r="D829" s="15"/>
      <c r="E829" s="15"/>
      <c r="F829" s="18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spans="1:21">
      <c r="A830" s="15"/>
      <c r="B830" s="15"/>
      <c r="C830" s="15"/>
      <c r="D830" s="15"/>
      <c r="E830" s="15"/>
      <c r="F830" s="18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spans="1:21">
      <c r="A831" s="15"/>
      <c r="B831" s="15"/>
      <c r="C831" s="15"/>
      <c r="D831" s="15"/>
      <c r="E831" s="15"/>
      <c r="F831" s="18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spans="1:21">
      <c r="A832" s="15"/>
      <c r="B832" s="15"/>
      <c r="C832" s="15"/>
      <c r="D832" s="15"/>
      <c r="E832" s="15"/>
      <c r="F832" s="18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spans="1:21">
      <c r="A833" s="15"/>
      <c r="B833" s="15"/>
      <c r="C833" s="15"/>
      <c r="D833" s="15"/>
      <c r="E833" s="15"/>
      <c r="F833" s="18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spans="1:21">
      <c r="A834" s="15"/>
      <c r="B834" s="15"/>
      <c r="C834" s="15"/>
      <c r="D834" s="15"/>
      <c r="E834" s="15"/>
      <c r="F834" s="18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spans="1:21">
      <c r="A835" s="15"/>
      <c r="B835" s="15"/>
      <c r="C835" s="15"/>
      <c r="D835" s="15"/>
      <c r="E835" s="15"/>
      <c r="F835" s="18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spans="1:21">
      <c r="A836" s="15"/>
      <c r="B836" s="15"/>
      <c r="C836" s="15"/>
      <c r="D836" s="15"/>
      <c r="E836" s="15"/>
      <c r="F836" s="18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spans="1:21">
      <c r="A837" s="15"/>
      <c r="B837" s="15"/>
      <c r="C837" s="15"/>
      <c r="D837" s="15"/>
      <c r="E837" s="15"/>
      <c r="F837" s="18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spans="1:21">
      <c r="A838" s="15"/>
      <c r="B838" s="15"/>
      <c r="C838" s="15"/>
      <c r="D838" s="15"/>
      <c r="E838" s="15"/>
      <c r="F838" s="18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spans="1:21">
      <c r="A839" s="15"/>
      <c r="B839" s="15"/>
      <c r="C839" s="15"/>
      <c r="D839" s="15"/>
      <c r="E839" s="15"/>
      <c r="F839" s="18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spans="1:21">
      <c r="A840" s="15"/>
      <c r="B840" s="15"/>
      <c r="C840" s="15"/>
      <c r="D840" s="15"/>
      <c r="E840" s="15"/>
      <c r="F840" s="18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spans="1:21">
      <c r="A841" s="15"/>
      <c r="B841" s="15"/>
      <c r="C841" s="15"/>
      <c r="D841" s="15"/>
      <c r="E841" s="15"/>
      <c r="F841" s="18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spans="1:21">
      <c r="A842" s="15"/>
      <c r="B842" s="15"/>
      <c r="C842" s="15"/>
      <c r="D842" s="15"/>
      <c r="E842" s="15"/>
      <c r="F842" s="18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spans="1:21">
      <c r="A843" s="15"/>
      <c r="B843" s="15"/>
      <c r="C843" s="15"/>
      <c r="D843" s="15"/>
      <c r="E843" s="15"/>
      <c r="F843" s="18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spans="1:21">
      <c r="A844" s="15"/>
      <c r="B844" s="15"/>
      <c r="C844" s="15"/>
      <c r="D844" s="15"/>
      <c r="E844" s="15"/>
      <c r="F844" s="18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spans="1:21">
      <c r="A845" s="15"/>
      <c r="B845" s="15"/>
      <c r="C845" s="15"/>
      <c r="D845" s="15"/>
      <c r="E845" s="15"/>
      <c r="F845" s="18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spans="1:21">
      <c r="A846" s="15"/>
      <c r="B846" s="15"/>
      <c r="C846" s="15"/>
      <c r="D846" s="15"/>
      <c r="E846" s="15"/>
      <c r="F846" s="18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spans="1:21">
      <c r="A847" s="15"/>
      <c r="B847" s="15"/>
      <c r="C847" s="15"/>
      <c r="D847" s="15"/>
      <c r="E847" s="15"/>
      <c r="F847" s="18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spans="1:21">
      <c r="A848" s="15"/>
      <c r="B848" s="15"/>
      <c r="C848" s="15"/>
      <c r="D848" s="15"/>
      <c r="E848" s="15"/>
      <c r="F848" s="18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spans="1:21">
      <c r="A849" s="15"/>
      <c r="B849" s="15"/>
      <c r="C849" s="15"/>
      <c r="D849" s="15"/>
      <c r="E849" s="15"/>
      <c r="F849" s="18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spans="1:21">
      <c r="A850" s="15"/>
      <c r="B850" s="15"/>
      <c r="C850" s="15"/>
      <c r="D850" s="15"/>
      <c r="E850" s="15"/>
      <c r="F850" s="18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spans="1:21">
      <c r="A851" s="15"/>
      <c r="B851" s="15"/>
      <c r="C851" s="15"/>
      <c r="D851" s="15"/>
      <c r="E851" s="15"/>
      <c r="F851" s="18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spans="1:21">
      <c r="A852" s="15"/>
      <c r="B852" s="15"/>
      <c r="C852" s="15"/>
      <c r="D852" s="15"/>
      <c r="E852" s="15"/>
      <c r="F852" s="18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spans="1:21">
      <c r="A853" s="15"/>
      <c r="B853" s="15"/>
      <c r="C853" s="15"/>
      <c r="D853" s="15"/>
      <c r="E853" s="15"/>
      <c r="F853" s="18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spans="1:21">
      <c r="A854" s="15"/>
      <c r="B854" s="15"/>
      <c r="C854" s="15"/>
      <c r="D854" s="15"/>
      <c r="E854" s="15"/>
      <c r="F854" s="18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spans="1:21">
      <c r="A855" s="15"/>
      <c r="B855" s="15"/>
      <c r="C855" s="15"/>
      <c r="D855" s="15"/>
      <c r="E855" s="15"/>
      <c r="F855" s="18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spans="1:21">
      <c r="A856" s="15"/>
      <c r="B856" s="15"/>
      <c r="C856" s="15"/>
      <c r="D856" s="15"/>
      <c r="E856" s="15"/>
      <c r="F856" s="18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spans="1:21">
      <c r="A857" s="15"/>
      <c r="B857" s="15"/>
      <c r="C857" s="15"/>
      <c r="D857" s="15"/>
      <c r="E857" s="15"/>
      <c r="F857" s="18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spans="1:21">
      <c r="A858" s="15"/>
      <c r="B858" s="15"/>
      <c r="C858" s="15"/>
      <c r="D858" s="15"/>
      <c r="E858" s="15"/>
      <c r="F858" s="18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spans="1:21">
      <c r="A859" s="15"/>
      <c r="B859" s="15"/>
      <c r="C859" s="15"/>
      <c r="D859" s="15"/>
      <c r="E859" s="15"/>
      <c r="F859" s="18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spans="1:21">
      <c r="A860" s="15"/>
      <c r="B860" s="15"/>
      <c r="C860" s="15"/>
      <c r="D860" s="15"/>
      <c r="E860" s="15"/>
      <c r="F860" s="18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spans="1:21">
      <c r="A861" s="15"/>
      <c r="B861" s="15"/>
      <c r="C861" s="15"/>
      <c r="D861" s="15"/>
      <c r="E861" s="15"/>
      <c r="F861" s="18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spans="1:21">
      <c r="A862" s="15"/>
      <c r="B862" s="15"/>
      <c r="C862" s="15"/>
      <c r="D862" s="15"/>
      <c r="E862" s="15"/>
      <c r="F862" s="18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spans="1:21">
      <c r="A863" s="15"/>
      <c r="B863" s="15"/>
      <c r="C863" s="15"/>
      <c r="D863" s="15"/>
      <c r="E863" s="15"/>
      <c r="F863" s="18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spans="1:21">
      <c r="A864" s="15"/>
      <c r="B864" s="15"/>
      <c r="C864" s="15"/>
      <c r="D864" s="15"/>
      <c r="E864" s="15"/>
      <c r="F864" s="18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spans="1:21">
      <c r="A865" s="15"/>
      <c r="B865" s="15"/>
      <c r="C865" s="15"/>
      <c r="D865" s="15"/>
      <c r="E865" s="15"/>
      <c r="F865" s="18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spans="1:21">
      <c r="A866" s="15"/>
      <c r="B866" s="15"/>
      <c r="C866" s="15"/>
      <c r="D866" s="15"/>
      <c r="E866" s="15"/>
      <c r="F866" s="18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spans="1:21">
      <c r="A867" s="15"/>
      <c r="B867" s="15"/>
      <c r="C867" s="15"/>
      <c r="D867" s="15"/>
      <c r="E867" s="15"/>
      <c r="F867" s="18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spans="1:21">
      <c r="A868" s="15"/>
      <c r="B868" s="15"/>
      <c r="C868" s="15"/>
      <c r="D868" s="15"/>
      <c r="E868" s="15"/>
      <c r="F868" s="18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spans="1:21">
      <c r="A869" s="15"/>
      <c r="B869" s="15"/>
      <c r="C869" s="15"/>
      <c r="D869" s="15"/>
      <c r="E869" s="15"/>
      <c r="F869" s="18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spans="1:21">
      <c r="A870" s="15"/>
      <c r="B870" s="15"/>
      <c r="C870" s="15"/>
      <c r="D870" s="15"/>
      <c r="E870" s="15"/>
      <c r="F870" s="18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spans="1:21">
      <c r="A871" s="15"/>
      <c r="B871" s="15"/>
      <c r="C871" s="15"/>
      <c r="D871" s="15"/>
      <c r="E871" s="15"/>
      <c r="F871" s="18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spans="1:21">
      <c r="A872" s="15"/>
      <c r="B872" s="15"/>
      <c r="C872" s="15"/>
      <c r="D872" s="15"/>
      <c r="E872" s="15"/>
      <c r="F872" s="18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spans="1:21">
      <c r="A873" s="15"/>
      <c r="B873" s="15"/>
      <c r="C873" s="15"/>
      <c r="D873" s="15"/>
      <c r="E873" s="15"/>
      <c r="F873" s="18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spans="1:21">
      <c r="A874" s="15"/>
      <c r="B874" s="15"/>
      <c r="C874" s="15"/>
      <c r="D874" s="15"/>
      <c r="E874" s="15"/>
      <c r="F874" s="18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spans="1:21">
      <c r="A875" s="15"/>
      <c r="B875" s="15"/>
      <c r="C875" s="15"/>
      <c r="D875" s="15"/>
      <c r="E875" s="15"/>
      <c r="F875" s="18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spans="1:21">
      <c r="A876" s="15"/>
      <c r="B876" s="15"/>
      <c r="C876" s="15"/>
      <c r="D876" s="15"/>
      <c r="E876" s="15"/>
      <c r="F876" s="18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spans="1:21">
      <c r="A877" s="15"/>
      <c r="B877" s="15"/>
      <c r="C877" s="15"/>
      <c r="D877" s="15"/>
      <c r="E877" s="15"/>
      <c r="F877" s="18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spans="1:21">
      <c r="A878" s="15"/>
      <c r="B878" s="15"/>
      <c r="C878" s="15"/>
      <c r="D878" s="15"/>
      <c r="E878" s="15"/>
      <c r="F878" s="18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spans="1:21">
      <c r="A879" s="15"/>
      <c r="B879" s="15"/>
      <c r="C879" s="15"/>
      <c r="D879" s="15"/>
      <c r="E879" s="15"/>
      <c r="F879" s="18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spans="1:21">
      <c r="A880" s="15"/>
      <c r="B880" s="15"/>
      <c r="C880" s="15"/>
      <c r="D880" s="15"/>
      <c r="E880" s="15"/>
      <c r="F880" s="18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spans="1:21">
      <c r="A881" s="15"/>
      <c r="B881" s="15"/>
      <c r="C881" s="15"/>
      <c r="D881" s="15"/>
      <c r="E881" s="15"/>
      <c r="F881" s="18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spans="1:21">
      <c r="A882" s="15"/>
      <c r="B882" s="15"/>
      <c r="C882" s="15"/>
      <c r="D882" s="15"/>
      <c r="E882" s="15"/>
      <c r="F882" s="18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spans="1:21">
      <c r="A883" s="15"/>
      <c r="B883" s="15"/>
      <c r="C883" s="15"/>
      <c r="D883" s="15"/>
      <c r="E883" s="15"/>
      <c r="F883" s="18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spans="1:21">
      <c r="A884" s="15"/>
      <c r="B884" s="15"/>
      <c r="C884" s="15"/>
      <c r="D884" s="15"/>
      <c r="E884" s="15"/>
      <c r="F884" s="18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spans="1:21">
      <c r="A885" s="15"/>
      <c r="B885" s="15"/>
      <c r="C885" s="15"/>
      <c r="D885" s="15"/>
      <c r="E885" s="15"/>
      <c r="F885" s="18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spans="1:21">
      <c r="A886" s="15"/>
      <c r="B886" s="15"/>
      <c r="C886" s="15"/>
      <c r="D886" s="15"/>
      <c r="E886" s="15"/>
      <c r="F886" s="18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spans="1:21">
      <c r="A887" s="15"/>
      <c r="B887" s="15"/>
      <c r="C887" s="15"/>
      <c r="D887" s="15"/>
      <c r="E887" s="15"/>
      <c r="F887" s="18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spans="1:21">
      <c r="A888" s="15"/>
      <c r="B888" s="15"/>
      <c r="C888" s="15"/>
      <c r="D888" s="15"/>
      <c r="E888" s="15"/>
      <c r="F888" s="18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spans="1:21">
      <c r="A889" s="15"/>
      <c r="B889" s="15"/>
      <c r="C889" s="15"/>
      <c r="D889" s="15"/>
      <c r="E889" s="15"/>
      <c r="F889" s="18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spans="1:21">
      <c r="A890" s="15"/>
      <c r="B890" s="15"/>
      <c r="C890" s="15"/>
      <c r="D890" s="15"/>
      <c r="E890" s="15"/>
      <c r="F890" s="18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spans="1:21">
      <c r="A891" s="15"/>
      <c r="B891" s="15"/>
      <c r="C891" s="15"/>
      <c r="D891" s="15"/>
      <c r="E891" s="15"/>
      <c r="F891" s="18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spans="1:21">
      <c r="A892" s="15"/>
      <c r="B892" s="15"/>
      <c r="C892" s="15"/>
      <c r="D892" s="15"/>
      <c r="E892" s="15"/>
      <c r="F892" s="18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spans="1:21">
      <c r="A893" s="15"/>
      <c r="B893" s="15"/>
      <c r="C893" s="15"/>
      <c r="D893" s="15"/>
      <c r="E893" s="15"/>
      <c r="F893" s="18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spans="1:21">
      <c r="A894" s="15"/>
      <c r="B894" s="15"/>
      <c r="C894" s="15"/>
      <c r="D894" s="15"/>
      <c r="E894" s="15"/>
      <c r="F894" s="18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spans="1:21">
      <c r="A895" s="15"/>
      <c r="B895" s="15"/>
      <c r="C895" s="15"/>
      <c r="D895" s="15"/>
      <c r="E895" s="15"/>
      <c r="F895" s="18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spans="1:21">
      <c r="A896" s="15"/>
      <c r="B896" s="15"/>
      <c r="C896" s="15"/>
      <c r="D896" s="15"/>
      <c r="E896" s="15"/>
      <c r="F896" s="18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spans="1:21">
      <c r="A897" s="15"/>
      <c r="B897" s="15"/>
      <c r="C897" s="15"/>
      <c r="D897" s="15"/>
      <c r="E897" s="15"/>
      <c r="F897" s="18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spans="1:21">
      <c r="A898" s="15"/>
      <c r="B898" s="15"/>
      <c r="C898" s="15"/>
      <c r="D898" s="15"/>
      <c r="E898" s="15"/>
      <c r="F898" s="18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spans="1:21">
      <c r="A899" s="15"/>
      <c r="B899" s="15"/>
      <c r="C899" s="15"/>
      <c r="D899" s="15"/>
      <c r="E899" s="15"/>
      <c r="F899" s="18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spans="1:21">
      <c r="A900" s="15"/>
      <c r="B900" s="15"/>
      <c r="C900" s="15"/>
      <c r="D900" s="15"/>
      <c r="E900" s="15"/>
      <c r="F900" s="18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spans="1:21">
      <c r="A901" s="15"/>
      <c r="B901" s="15"/>
      <c r="C901" s="15"/>
      <c r="D901" s="15"/>
      <c r="E901" s="15"/>
      <c r="F901" s="18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spans="1:21">
      <c r="A902" s="15"/>
      <c r="B902" s="15"/>
      <c r="C902" s="15"/>
      <c r="D902" s="15"/>
      <c r="E902" s="15"/>
      <c r="F902" s="18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spans="1:21">
      <c r="A903" s="15"/>
      <c r="B903" s="15"/>
      <c r="C903" s="15"/>
      <c r="D903" s="15"/>
      <c r="E903" s="15"/>
      <c r="F903" s="18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spans="1:21">
      <c r="A904" s="15"/>
      <c r="B904" s="15"/>
      <c r="C904" s="15"/>
      <c r="D904" s="15"/>
      <c r="E904" s="15"/>
      <c r="F904" s="18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spans="1:21">
      <c r="A905" s="15"/>
      <c r="B905" s="15"/>
      <c r="C905" s="15"/>
      <c r="D905" s="15"/>
      <c r="E905" s="15"/>
      <c r="F905" s="18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spans="1:21">
      <c r="A906" s="15"/>
      <c r="B906" s="15"/>
      <c r="C906" s="15"/>
      <c r="D906" s="15"/>
      <c r="E906" s="15"/>
      <c r="F906" s="18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spans="1:21">
      <c r="A907" s="15"/>
      <c r="B907" s="15"/>
      <c r="C907" s="15"/>
      <c r="D907" s="15"/>
      <c r="E907" s="15"/>
      <c r="F907" s="18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spans="1:21">
      <c r="A908" s="15"/>
      <c r="B908" s="15"/>
      <c r="C908" s="15"/>
      <c r="D908" s="15"/>
      <c r="E908" s="15"/>
      <c r="F908" s="18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spans="1:21">
      <c r="A909" s="15"/>
      <c r="B909" s="15"/>
      <c r="C909" s="15"/>
      <c r="D909" s="15"/>
      <c r="E909" s="15"/>
      <c r="F909" s="18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spans="1:21">
      <c r="A910" s="15"/>
      <c r="B910" s="15"/>
      <c r="C910" s="15"/>
      <c r="D910" s="15"/>
      <c r="E910" s="15"/>
      <c r="F910" s="18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spans="1:21">
      <c r="A911" s="15"/>
      <c r="B911" s="15"/>
      <c r="C911" s="15"/>
      <c r="D911" s="15"/>
      <c r="E911" s="15"/>
      <c r="F911" s="18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spans="1:21">
      <c r="A912" s="15"/>
      <c r="B912" s="15"/>
      <c r="C912" s="15"/>
      <c r="D912" s="15"/>
      <c r="E912" s="15"/>
      <c r="F912" s="18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spans="1:21">
      <c r="A913" s="15"/>
      <c r="B913" s="15"/>
      <c r="C913" s="15"/>
      <c r="D913" s="15"/>
      <c r="E913" s="15"/>
      <c r="F913" s="18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spans="1:21">
      <c r="A914" s="15"/>
      <c r="B914" s="15"/>
      <c r="C914" s="15"/>
      <c r="D914" s="15"/>
      <c r="E914" s="15"/>
      <c r="F914" s="18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spans="1:21">
      <c r="A915" s="15"/>
      <c r="B915" s="15"/>
      <c r="C915" s="15"/>
      <c r="D915" s="15"/>
      <c r="E915" s="15"/>
      <c r="F915" s="18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spans="1:21">
      <c r="A916" s="15"/>
      <c r="B916" s="15"/>
      <c r="C916" s="15"/>
      <c r="D916" s="15"/>
      <c r="E916" s="15"/>
      <c r="F916" s="18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spans="1:21">
      <c r="A917" s="15"/>
      <c r="B917" s="15"/>
      <c r="C917" s="15"/>
      <c r="D917" s="15"/>
      <c r="E917" s="15"/>
      <c r="F917" s="18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spans="1:21">
      <c r="A918" s="15"/>
      <c r="B918" s="15"/>
      <c r="C918" s="15"/>
      <c r="D918" s="15"/>
      <c r="E918" s="15"/>
      <c r="F918" s="18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spans="1:21">
      <c r="A919" s="15"/>
      <c r="B919" s="15"/>
      <c r="C919" s="15"/>
      <c r="D919" s="15"/>
      <c r="E919" s="15"/>
      <c r="F919" s="18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spans="1:21">
      <c r="A920" s="15"/>
      <c r="B920" s="15"/>
      <c r="C920" s="15"/>
      <c r="D920" s="15"/>
      <c r="E920" s="15"/>
      <c r="F920" s="18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spans="1:21">
      <c r="A921" s="15"/>
      <c r="B921" s="15"/>
      <c r="C921" s="15"/>
      <c r="D921" s="15"/>
      <c r="E921" s="15"/>
      <c r="F921" s="18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spans="1:21">
      <c r="A922" s="15"/>
      <c r="B922" s="15"/>
      <c r="C922" s="15"/>
      <c r="D922" s="15"/>
      <c r="E922" s="15"/>
      <c r="F922" s="18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spans="1:21">
      <c r="A923" s="15"/>
      <c r="B923" s="15"/>
      <c r="C923" s="15"/>
      <c r="D923" s="15"/>
      <c r="E923" s="15"/>
      <c r="F923" s="18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spans="1:21">
      <c r="A924" s="15"/>
      <c r="B924" s="15"/>
      <c r="C924" s="15"/>
      <c r="D924" s="15"/>
      <c r="E924" s="15"/>
      <c r="F924" s="18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spans="1:21">
      <c r="A925" s="15"/>
      <c r="B925" s="15"/>
      <c r="C925" s="15"/>
      <c r="D925" s="15"/>
      <c r="E925" s="15"/>
      <c r="F925" s="18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spans="1:21">
      <c r="A926" s="15"/>
      <c r="B926" s="15"/>
      <c r="C926" s="15"/>
      <c r="D926" s="15"/>
      <c r="E926" s="15"/>
      <c r="F926" s="18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spans="1:21">
      <c r="A927" s="15"/>
      <c r="B927" s="15"/>
      <c r="C927" s="15"/>
      <c r="D927" s="15"/>
      <c r="E927" s="15"/>
      <c r="F927" s="18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spans="1:21">
      <c r="A928" s="15"/>
      <c r="B928" s="15"/>
      <c r="C928" s="15"/>
      <c r="D928" s="15"/>
      <c r="E928" s="15"/>
      <c r="F928" s="18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spans="1:21">
      <c r="A929" s="15"/>
      <c r="B929" s="15"/>
      <c r="C929" s="15"/>
      <c r="D929" s="15"/>
      <c r="E929" s="15"/>
      <c r="F929" s="18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spans="1:21">
      <c r="A930" s="15"/>
      <c r="B930" s="15"/>
      <c r="C930" s="15"/>
      <c r="D930" s="15"/>
      <c r="E930" s="15"/>
      <c r="F930" s="18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spans="1:21">
      <c r="A931" s="15"/>
      <c r="B931" s="15"/>
      <c r="C931" s="15"/>
      <c r="D931" s="15"/>
      <c r="E931" s="15"/>
      <c r="F931" s="18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spans="1:21">
      <c r="A932" s="15"/>
      <c r="B932" s="15"/>
      <c r="C932" s="15"/>
      <c r="D932" s="15"/>
      <c r="E932" s="15"/>
      <c r="F932" s="18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spans="1:21">
      <c r="A933" s="15"/>
      <c r="B933" s="15"/>
      <c r="C933" s="15"/>
      <c r="D933" s="15"/>
      <c r="E933" s="15"/>
      <c r="F933" s="18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spans="1:21">
      <c r="A934" s="15"/>
      <c r="B934" s="15"/>
      <c r="C934" s="15"/>
      <c r="D934" s="15"/>
      <c r="E934" s="15"/>
      <c r="F934" s="18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spans="1:21">
      <c r="A935" s="15"/>
      <c r="B935" s="15"/>
      <c r="C935" s="15"/>
      <c r="D935" s="15"/>
      <c r="E935" s="15"/>
      <c r="F935" s="18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spans="1:21">
      <c r="A936" s="15"/>
      <c r="B936" s="15"/>
      <c r="C936" s="15"/>
      <c r="D936" s="15"/>
      <c r="E936" s="15"/>
      <c r="F936" s="18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spans="1:21">
      <c r="A937" s="15"/>
      <c r="B937" s="15"/>
      <c r="C937" s="15"/>
      <c r="D937" s="15"/>
      <c r="E937" s="15"/>
      <c r="F937" s="18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spans="1:21">
      <c r="A938" s="15"/>
      <c r="B938" s="15"/>
      <c r="C938" s="15"/>
      <c r="D938" s="15"/>
      <c r="E938" s="15"/>
      <c r="F938" s="18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spans="1:21">
      <c r="A939" s="15"/>
      <c r="B939" s="15"/>
      <c r="C939" s="15"/>
      <c r="D939" s="15"/>
      <c r="E939" s="15"/>
      <c r="F939" s="18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spans="1:21">
      <c r="A940" s="15"/>
      <c r="B940" s="15"/>
      <c r="C940" s="15"/>
      <c r="D940" s="15"/>
      <c r="E940" s="15"/>
      <c r="F940" s="18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spans="1:21">
      <c r="A941" s="15"/>
      <c r="B941" s="15"/>
      <c r="C941" s="15"/>
      <c r="D941" s="15"/>
      <c r="E941" s="15"/>
      <c r="F941" s="18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spans="1:21">
      <c r="A942" s="15"/>
      <c r="B942" s="15"/>
      <c r="C942" s="15"/>
      <c r="D942" s="15"/>
      <c r="E942" s="15"/>
      <c r="F942" s="18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spans="1:21">
      <c r="A943" s="15"/>
      <c r="B943" s="15"/>
      <c r="C943" s="15"/>
      <c r="D943" s="15"/>
      <c r="E943" s="15"/>
      <c r="F943" s="18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spans="1:21">
      <c r="A944" s="15"/>
      <c r="B944" s="15"/>
      <c r="C944" s="15"/>
      <c r="D944" s="15"/>
      <c r="E944" s="15"/>
      <c r="F944" s="18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spans="1:21">
      <c r="A945" s="15"/>
      <c r="B945" s="15"/>
      <c r="C945" s="15"/>
      <c r="D945" s="15"/>
      <c r="E945" s="15"/>
      <c r="F945" s="18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spans="1:21">
      <c r="A946" s="15"/>
      <c r="B946" s="15"/>
      <c r="C946" s="15"/>
      <c r="D946" s="15"/>
      <c r="E946" s="15"/>
      <c r="F946" s="18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spans="1:21">
      <c r="A947" s="15"/>
      <c r="B947" s="15"/>
      <c r="C947" s="15"/>
      <c r="D947" s="15"/>
      <c r="E947" s="15"/>
      <c r="F947" s="18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spans="1:21">
      <c r="A948" s="15"/>
      <c r="B948" s="15"/>
      <c r="C948" s="15"/>
      <c r="D948" s="15"/>
      <c r="E948" s="15"/>
      <c r="F948" s="18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spans="1:21">
      <c r="A949" s="15"/>
      <c r="B949" s="15"/>
      <c r="C949" s="15"/>
      <c r="D949" s="15"/>
      <c r="E949" s="15"/>
      <c r="F949" s="18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spans="1:21">
      <c r="A950" s="15"/>
      <c r="B950" s="15"/>
      <c r="C950" s="15"/>
      <c r="D950" s="15"/>
      <c r="E950" s="15"/>
      <c r="F950" s="18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spans="1:21">
      <c r="A951" s="15"/>
      <c r="B951" s="15"/>
      <c r="C951" s="15"/>
      <c r="D951" s="15"/>
      <c r="E951" s="15"/>
      <c r="F951" s="18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spans="1:21">
      <c r="A952" s="15"/>
      <c r="B952" s="15"/>
      <c r="C952" s="15"/>
      <c r="D952" s="15"/>
      <c r="E952" s="15"/>
      <c r="F952" s="18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spans="1:21">
      <c r="A953" s="15"/>
      <c r="B953" s="15"/>
      <c r="C953" s="15"/>
      <c r="D953" s="15"/>
      <c r="E953" s="15"/>
      <c r="F953" s="18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spans="1:21">
      <c r="A954" s="15"/>
      <c r="B954" s="15"/>
      <c r="C954" s="15"/>
      <c r="D954" s="15"/>
      <c r="E954" s="15"/>
      <c r="F954" s="18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spans="1:21">
      <c r="A955" s="15"/>
      <c r="B955" s="15"/>
      <c r="C955" s="15"/>
      <c r="D955" s="15"/>
      <c r="E955" s="15"/>
      <c r="F955" s="18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spans="1:21">
      <c r="A956" s="15"/>
      <c r="B956" s="15"/>
      <c r="C956" s="15"/>
      <c r="D956" s="15"/>
      <c r="E956" s="15"/>
      <c r="F956" s="18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spans="1:21">
      <c r="A957" s="15"/>
      <c r="B957" s="15"/>
      <c r="C957" s="15"/>
      <c r="D957" s="15"/>
      <c r="E957" s="15"/>
      <c r="F957" s="18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spans="1:21">
      <c r="A958" s="15"/>
      <c r="B958" s="15"/>
      <c r="C958" s="15"/>
      <c r="D958" s="15"/>
      <c r="E958" s="15"/>
      <c r="F958" s="18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spans="1:21">
      <c r="A959" s="15"/>
      <c r="B959" s="15"/>
      <c r="C959" s="15"/>
      <c r="D959" s="15"/>
      <c r="E959" s="15"/>
      <c r="F959" s="18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spans="1:21">
      <c r="A960" s="15"/>
      <c r="B960" s="15"/>
      <c r="C960" s="15"/>
      <c r="D960" s="15"/>
      <c r="E960" s="15"/>
      <c r="F960" s="18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spans="1:21">
      <c r="A961" s="15"/>
      <c r="B961" s="15"/>
      <c r="C961" s="15"/>
      <c r="D961" s="15"/>
      <c r="E961" s="15"/>
      <c r="F961" s="18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spans="1:21">
      <c r="A962" s="15"/>
      <c r="B962" s="15"/>
      <c r="C962" s="15"/>
      <c r="D962" s="15"/>
      <c r="E962" s="15"/>
      <c r="F962" s="18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spans="1:21">
      <c r="A963" s="15"/>
      <c r="B963" s="15"/>
      <c r="C963" s="15"/>
      <c r="D963" s="15"/>
      <c r="E963" s="15"/>
      <c r="F963" s="18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spans="1:21">
      <c r="A964" s="15"/>
      <c r="B964" s="15"/>
      <c r="C964" s="15"/>
      <c r="D964" s="15"/>
      <c r="E964" s="15"/>
      <c r="F964" s="18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spans="1:21">
      <c r="A965" s="15"/>
      <c r="B965" s="15"/>
      <c r="C965" s="15"/>
      <c r="D965" s="15"/>
      <c r="E965" s="15"/>
      <c r="F965" s="18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spans="1:21">
      <c r="A966" s="15"/>
      <c r="B966" s="15"/>
      <c r="C966" s="15"/>
      <c r="D966" s="15"/>
      <c r="E966" s="15"/>
      <c r="F966" s="18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spans="1:21">
      <c r="A967" s="15"/>
      <c r="B967" s="15"/>
      <c r="C967" s="15"/>
      <c r="D967" s="15"/>
      <c r="E967" s="15"/>
      <c r="F967" s="18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spans="1:21">
      <c r="A968" s="15"/>
      <c r="B968" s="15"/>
      <c r="C968" s="15"/>
      <c r="D968" s="15"/>
      <c r="E968" s="15"/>
      <c r="F968" s="18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spans="1:21">
      <c r="A969" s="15"/>
      <c r="B969" s="15"/>
      <c r="C969" s="15"/>
      <c r="D969" s="15"/>
      <c r="E969" s="15"/>
      <c r="F969" s="18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spans="1:21">
      <c r="A970" s="15"/>
      <c r="B970" s="15"/>
      <c r="C970" s="15"/>
      <c r="D970" s="15"/>
      <c r="E970" s="15"/>
      <c r="F970" s="18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spans="1:21">
      <c r="A971" s="15"/>
      <c r="B971" s="15"/>
      <c r="C971" s="15"/>
      <c r="D971" s="15"/>
      <c r="E971" s="15"/>
      <c r="F971" s="18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spans="1:21">
      <c r="A972" s="15"/>
      <c r="B972" s="15"/>
      <c r="C972" s="15"/>
      <c r="D972" s="15"/>
      <c r="E972" s="15"/>
      <c r="F972" s="18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spans="1:21">
      <c r="A973" s="15"/>
      <c r="B973" s="15"/>
      <c r="C973" s="15"/>
      <c r="D973" s="15"/>
      <c r="E973" s="15"/>
      <c r="F973" s="18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spans="1:21">
      <c r="A974" s="15"/>
      <c r="B974" s="15"/>
      <c r="C974" s="15"/>
      <c r="D974" s="15"/>
      <c r="E974" s="15"/>
      <c r="F974" s="18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spans="1:21">
      <c r="A975" s="15"/>
      <c r="B975" s="15"/>
      <c r="C975" s="15"/>
      <c r="D975" s="15"/>
      <c r="E975" s="15"/>
      <c r="F975" s="18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spans="1:21">
      <c r="A976" s="15"/>
      <c r="B976" s="15"/>
      <c r="C976" s="15"/>
      <c r="D976" s="15"/>
      <c r="E976" s="15"/>
      <c r="F976" s="18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spans="1:21">
      <c r="A977" s="15"/>
      <c r="B977" s="15"/>
      <c r="C977" s="15"/>
      <c r="D977" s="15"/>
      <c r="E977" s="15"/>
      <c r="F977" s="18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spans="1:21">
      <c r="A978" s="15"/>
      <c r="B978" s="15"/>
      <c r="C978" s="15"/>
      <c r="D978" s="15"/>
      <c r="E978" s="15"/>
      <c r="F978" s="18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spans="1:21">
      <c r="A979" s="15"/>
      <c r="B979" s="15"/>
      <c r="C979" s="15"/>
      <c r="D979" s="15"/>
      <c r="E979" s="15"/>
      <c r="F979" s="18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spans="1:21">
      <c r="A980" s="15"/>
      <c r="B980" s="15"/>
      <c r="C980" s="15"/>
      <c r="D980" s="15"/>
      <c r="E980" s="15"/>
      <c r="F980" s="18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spans="1:21">
      <c r="A981" s="15"/>
      <c r="B981" s="15"/>
      <c r="C981" s="15"/>
      <c r="D981" s="15"/>
      <c r="E981" s="15"/>
      <c r="F981" s="18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spans="1:21">
      <c r="A982" s="15"/>
      <c r="B982" s="15"/>
      <c r="C982" s="15"/>
      <c r="D982" s="15"/>
      <c r="E982" s="15"/>
      <c r="F982" s="18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spans="1:21">
      <c r="A983" s="15"/>
      <c r="B983" s="15"/>
      <c r="C983" s="15"/>
      <c r="D983" s="15"/>
      <c r="E983" s="15"/>
      <c r="F983" s="18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spans="1:21">
      <c r="A984" s="15"/>
      <c r="B984" s="15"/>
      <c r="C984" s="15"/>
      <c r="D984" s="15"/>
      <c r="E984" s="15"/>
      <c r="F984" s="18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spans="1:21">
      <c r="A985" s="15"/>
      <c r="B985" s="15"/>
      <c r="C985" s="15"/>
      <c r="D985" s="15"/>
      <c r="E985" s="15"/>
      <c r="F985" s="18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spans="1:21">
      <c r="A986" s="15"/>
      <c r="B986" s="15"/>
      <c r="C986" s="15"/>
      <c r="D986" s="15"/>
      <c r="E986" s="15"/>
      <c r="F986" s="18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spans="1:21">
      <c r="A987" s="15"/>
      <c r="B987" s="15"/>
      <c r="C987" s="15"/>
      <c r="D987" s="15"/>
      <c r="E987" s="15"/>
      <c r="F987" s="18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spans="1:21">
      <c r="A988" s="15"/>
      <c r="B988" s="15"/>
      <c r="C988" s="15"/>
      <c r="D988" s="15"/>
      <c r="E988" s="15"/>
      <c r="F988" s="18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spans="1:21">
      <c r="A989" s="15"/>
      <c r="B989" s="15"/>
      <c r="C989" s="15"/>
      <c r="D989" s="15"/>
      <c r="E989" s="15"/>
      <c r="F989" s="18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spans="1:21">
      <c r="A990" s="15"/>
      <c r="B990" s="15"/>
      <c r="C990" s="15"/>
      <c r="D990" s="15"/>
      <c r="E990" s="15"/>
      <c r="F990" s="18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spans="1:21">
      <c r="A991" s="15"/>
      <c r="B991" s="15"/>
      <c r="C991" s="15"/>
      <c r="D991" s="15"/>
      <c r="E991" s="15"/>
      <c r="F991" s="18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spans="1:21">
      <c r="A992" s="15"/>
      <c r="B992" s="15"/>
      <c r="C992" s="15"/>
      <c r="D992" s="15"/>
      <c r="E992" s="15"/>
      <c r="F992" s="18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spans="1:21">
      <c r="A993" s="15"/>
      <c r="B993" s="15"/>
      <c r="C993" s="15"/>
      <c r="D993" s="15"/>
      <c r="E993" s="15"/>
      <c r="F993" s="18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spans="1:21">
      <c r="A994" s="15"/>
      <c r="B994" s="15"/>
      <c r="C994" s="15"/>
      <c r="D994" s="15"/>
      <c r="E994" s="15"/>
      <c r="F994" s="18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spans="1:21">
      <c r="A995" s="15"/>
      <c r="B995" s="15"/>
      <c r="C995" s="15"/>
      <c r="D995" s="15"/>
      <c r="E995" s="15"/>
      <c r="F995" s="18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spans="1:21">
      <c r="A996" s="15"/>
      <c r="B996" s="15"/>
      <c r="C996" s="15"/>
      <c r="D996" s="15"/>
      <c r="E996" s="15"/>
      <c r="F996" s="18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spans="1:21">
      <c r="A997" s="15"/>
      <c r="B997" s="15"/>
      <c r="C997" s="15"/>
      <c r="D997" s="15"/>
      <c r="E997" s="15"/>
      <c r="F997" s="18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spans="1:21">
      <c r="A998" s="15"/>
      <c r="B998" s="15"/>
      <c r="C998" s="15"/>
      <c r="D998" s="15"/>
      <c r="E998" s="15"/>
      <c r="F998" s="18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spans="1:21">
      <c r="A999" s="15"/>
      <c r="B999" s="15"/>
      <c r="C999" s="15"/>
      <c r="D999" s="15"/>
      <c r="E999" s="15"/>
      <c r="F999" s="18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</sheetData>
  <hyperlinks>
    <hyperlink ref="D458" r:id="rId1" display="http://jurnas.com/" xr:uid="{818DA765-CF38-1E4C-947C-A8D72CDA7CD2}"/>
    <hyperlink ref="D461" r:id="rId2" display="http://kompas.com/" xr:uid="{C16D7B7A-56A2-114D-9A5F-C5C44FEC0545}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16C4-989E-4D69-9A9D-D3B1331E6C2D}">
  <dimension ref="A1:T1"/>
  <sheetViews>
    <sheetView workbookViewId="0">
      <selection activeCell="A2" sqref="A2"/>
    </sheetView>
  </sheetViews>
  <sheetFormatPr defaultRowHeight="15.6"/>
  <sheetData>
    <row r="1" spans="1:20">
      <c r="A1" t="s">
        <v>1408</v>
      </c>
      <c r="B1" t="s">
        <v>1409</v>
      </c>
      <c r="C1" t="s">
        <v>1417</v>
      </c>
      <c r="D1" t="s">
        <v>1418</v>
      </c>
      <c r="E1" t="s">
        <v>1419</v>
      </c>
      <c r="F1" t="s">
        <v>1364</v>
      </c>
      <c r="G1" t="s">
        <v>1420</v>
      </c>
      <c r="H1" t="s">
        <v>1421</v>
      </c>
      <c r="I1" t="s">
        <v>1422</v>
      </c>
      <c r="J1" t="s">
        <v>1423</v>
      </c>
      <c r="K1" t="s">
        <v>1424</v>
      </c>
      <c r="L1" t="s">
        <v>1425</v>
      </c>
      <c r="M1" t="s">
        <v>1426</v>
      </c>
      <c r="N1" t="s">
        <v>1427</v>
      </c>
      <c r="O1" t="s">
        <v>1428</v>
      </c>
      <c r="P1" t="s">
        <v>1375</v>
      </c>
      <c r="Q1" t="s">
        <v>1429</v>
      </c>
      <c r="R1" t="s">
        <v>1430</v>
      </c>
      <c r="S1" t="s">
        <v>1431</v>
      </c>
      <c r="T1" t="s">
        <v>1432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A626-13EC-1749-A25F-A85C021E955D}">
  <dimension ref="A1:AH156"/>
  <sheetViews>
    <sheetView topLeftCell="F1" workbookViewId="0">
      <selection activeCell="AH2" sqref="AH2:AH156"/>
    </sheetView>
  </sheetViews>
  <sheetFormatPr defaultColWidth="11" defaultRowHeight="15" customHeight="1"/>
  <cols>
    <col min="1" max="1" width="25.3984375" bestFit="1" customWidth="1"/>
    <col min="2" max="2" width="12.59765625" bestFit="1" customWidth="1"/>
    <col min="3" max="3" width="30.8984375" customWidth="1"/>
    <col min="4" max="4" width="16.5" bestFit="1" customWidth="1"/>
    <col min="7" max="7" width="10.8984375" customWidth="1"/>
    <col min="23" max="23" width="13.59765625" bestFit="1" customWidth="1"/>
    <col min="26" max="26" width="41.8984375" customWidth="1"/>
    <col min="29" max="29" width="21.5" bestFit="1" customWidth="1"/>
    <col min="31" max="31" width="3.8984375" customWidth="1"/>
  </cols>
  <sheetData>
    <row r="1" spans="1:34" ht="15" customHeight="1">
      <c r="A1" t="s">
        <v>1364</v>
      </c>
      <c r="B1" t="s">
        <v>1365</v>
      </c>
      <c r="C1" t="s">
        <v>1366</v>
      </c>
      <c r="E1" t="s">
        <v>1367</v>
      </c>
      <c r="F1" t="s">
        <v>1368</v>
      </c>
      <c r="G1" t="s">
        <v>1370</v>
      </c>
      <c r="H1" t="s">
        <v>1371</v>
      </c>
      <c r="I1" t="s">
        <v>22</v>
      </c>
      <c r="J1" t="s">
        <v>1372</v>
      </c>
      <c r="K1" t="s">
        <v>1373</v>
      </c>
      <c r="L1" t="s">
        <v>1369</v>
      </c>
      <c r="M1" t="s">
        <v>1374</v>
      </c>
      <c r="N1" t="s">
        <v>1375</v>
      </c>
      <c r="O1" t="s">
        <v>1376</v>
      </c>
      <c r="P1" t="s">
        <v>1377</v>
      </c>
      <c r="Q1" t="s">
        <v>1378</v>
      </c>
      <c r="R1" t="s">
        <v>1379</v>
      </c>
      <c r="S1" t="s">
        <v>1380</v>
      </c>
      <c r="T1" t="s">
        <v>1381</v>
      </c>
      <c r="U1" t="s">
        <v>1382</v>
      </c>
      <c r="V1" t="s">
        <v>1383</v>
      </c>
      <c r="W1" t="s">
        <v>1384</v>
      </c>
      <c r="X1" t="s">
        <v>1363</v>
      </c>
      <c r="Y1" t="s">
        <v>1385</v>
      </c>
      <c r="Z1" t="s">
        <v>1386</v>
      </c>
      <c r="AA1" t="s">
        <v>1387</v>
      </c>
      <c r="AB1" t="s">
        <v>1388</v>
      </c>
      <c r="AC1" t="s">
        <v>1395</v>
      </c>
      <c r="AD1" t="s">
        <v>1396</v>
      </c>
      <c r="AE1" t="s">
        <v>1403</v>
      </c>
      <c r="AF1" t="s">
        <v>1404</v>
      </c>
      <c r="AG1" t="s">
        <v>1405</v>
      </c>
      <c r="AH1" t="s">
        <v>1407</v>
      </c>
    </row>
    <row r="2" spans="1:34" ht="15" customHeight="1">
      <c r="A2" t="str">
        <f>Nominatif!$Q$4</f>
        <v>2022.QDC.002/051.A/524111</v>
      </c>
      <c r="B2" s="5" t="str">
        <f>TEXT(Nominatif!Q7,"Rp#.##")</f>
        <v>Rp6.510.000</v>
      </c>
      <c r="C2" s="24" t="str">
        <f>MASTER!$B$6&amp;" "&amp;D2&amp;" di "&amp;Nominatif!$A$3&amp;" "&amp;MASTER!$B$8</f>
        <v>Penutur bahasa teruji: Belanja Perjalanan Dinas Biasa: Biaya  perjalanan dinas Kegiatan Uji Tampilan Laman UKBI pada tanggal 06 April-08 Mei 2024 di Swiss-Belinn Manyar Surabaya, Jalan Manyar Kertoarjo No. 100, Manyar Sabrangan, Mulyorejo, Kota Surabaya, Jawa Timur dalam rangka Penyusunan Instrumen UKBI Adapatif Merdeka</v>
      </c>
      <c r="D2" t="str">
        <f>IF(MONTH(AA2)=MONTH(AB2), TEXT(AA2,"dd")&amp;"-"&amp;TEXT(AB2,"dd mmmm yyyy"), TEXT(AA2,"dd mmmm")&amp;"-"&amp;TEXT(AB2,"dd mmmm yyyy"))</f>
        <v>06 April-08 Mei 2024</v>
      </c>
      <c r="E2" t="str">
        <f>MASTER!$B$1</f>
        <v>0933/I3/BS.00.01/2024</v>
      </c>
      <c r="F2" t="str">
        <f>TEXT(MASTER!$B$2,"dd Mmmm yyyy")</f>
        <v>30 April 2024</v>
      </c>
      <c r="G2" t="str">
        <f t="shared" ref="G2:G65" si="0">IF(B2&lt;&gt;"", PROPER(IF(B2=0,"nol",IF(B2&lt;0,"minus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IF(--MID(TEXT(ABS(B2),"000000000000000"),1,3)=0,"",MID(TEXT(ABS(B2),"000000000000000"),1,1)&amp;" ratus "&amp;MID(TEXT(ABS(B2),"000000000000000"),2,1)&amp;" puluh "&amp;MID(TEXT(ABS(B2),"000000000000000"),3,1)&amp;" trilyun ")&amp; IF(--MID(TEXT(ABS(B2),"000000000000000"),4,3)=0,"",MID(TEXT(ABS(B2),"000000000000000"),4,1)&amp;" ratus "&amp;MID(TEXT(ABS(B2),"000000000000000"),5,1)&amp;" puluh "&amp;MID(TEXT(ABS(B2),"000000000000000"),6,1)&amp;" milyar ")&amp; IF(--MID(TEXT(ABS(B2),"000000000000000"),7,3)=0,"",MID(TEXT(ABS(B2),"000000000000000"),7,1)&amp;" ratus "&amp;MID(TEXT(ABS(B2),"000000000000000"),8,1)&amp;" puluh "&amp;MID(TEXT(ABS(B2),"000000000000000"),9,1)&amp;" juta ")&amp; IF(--MID(TEXT(ABS(B2),"000000000000000"),10,3)=0,"",IF(--MID(TEXT(ABS(B2),"000000000000000"),10,3)=1,"*",MID(TEXT(ABS(B2),"000000000000000"),10,1)&amp;" ratus "&amp;MID(TEXT(ABS(B2),"000000000000000"),11,1)&amp;" puluh ")&amp;MID(TEXT(ABS(B2),"000000000000000"),12,1)&amp;" ribu ")&amp; IF(--MID(TEXT(ABS(B2),"000000000000000"),13,3)=0,"",MID(TEXT(ABS(B2),"000000000000000"),13,1)&amp;" ratus "&amp;MID(TEXT(ABS(B2),"000000000000000"),14,1)&amp;" puluh "&amp;MID(TEXT(ABS(B2),"000000000000000"),15,1)),1,"satu"),2,"dua"),3,"tiga"),4,"empat"),5,"lima"),6,"enam"),7,"tujuh"),8,"delapan"),9,"sembilan"),"0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")))&amp;" Rupiah","")</f>
        <v>Enam Juta Lima Ratus Sepuluh Ribu Rupiah</v>
      </c>
      <c r="H2" t="str">
        <f>Nominatif!B7</f>
        <v>Elvi Suzanti</v>
      </c>
      <c r="I2" t="str">
        <f>Nominatif!C7</f>
        <v>197403291998022001</v>
      </c>
      <c r="J2" t="str">
        <f>IF(Nominatif!S7="","Pesawat","Kendaraan Umum")</f>
        <v>Pesawat</v>
      </c>
      <c r="K2" t="str">
        <f>Nominatif!D7</f>
        <v>Jakarta</v>
      </c>
      <c r="L2" t="str">
        <f>Nominatif!E7</f>
        <v>Surabaya</v>
      </c>
      <c r="M2" s="5" t="str">
        <f>TEXT(Nominatif!H7,"Rp#.##")</f>
        <v>Rp2.674.000</v>
      </c>
      <c r="N2">
        <f>Nominatif!K7</f>
        <v>3</v>
      </c>
      <c r="O2" s="5" t="str">
        <f>TEXT(Nominatif!L7,"Rp#.##")</f>
        <v>Rp410.000</v>
      </c>
      <c r="P2" s="5" t="str">
        <f>TEXT(Nominatif!M7,"Rp#.##")</f>
        <v>Rp1.230.000</v>
      </c>
      <c r="Q2" s="5">
        <f>Nominatif!N7</f>
        <v>2</v>
      </c>
      <c r="R2" s="5" t="str">
        <f>TEXT(Nominatif!O7,"Rp#.##")</f>
        <v>Rp814.000</v>
      </c>
      <c r="S2" s="5" t="str">
        <f>TEXT(Nominatif!P7,"Rp#.##")</f>
        <v>Rp1.628.000</v>
      </c>
      <c r="T2" s="5" t="str">
        <f>TEXT(Nominatif!I7,"Rp#.##")</f>
        <v>Rp512.000</v>
      </c>
      <c r="U2" t="str">
        <f>TEXT(Nominatif!J7,"Rp#.##")</f>
        <v>Rp466.000</v>
      </c>
      <c r="V2" t="str">
        <f>MASTER!$B$3</f>
        <v>0926/I3/BS.00.01/2024</v>
      </c>
      <c r="W2" s="6" t="str">
        <f>TEXT(Nominatif!F7,"dd Mmmm yyyy")</f>
        <v>06 April 2024</v>
      </c>
      <c r="X2" t="str">
        <f>MASTER!$B$5</f>
        <v>Akik Takjudin</v>
      </c>
      <c r="Y2" t="str">
        <f>MASTER!$B$7</f>
        <v>197507122006041001</v>
      </c>
      <c r="Z2" t="str">
        <f>"Melaksanakan "&amp;Nominatif!$A$2&amp;" pada tanggal "&amp;D2&amp;" di "&amp;Nominatif!$A$3</f>
        <v>Melaksanakan Kegiatan Uji Tampilan Laman UKBI pada tanggal 06 April-08 Mei 2024 di Swiss-Belinn Manyar Surabaya, Jalan Manyar Kertoarjo No. 100, Manyar Sabrangan, Mulyorejo, Kota Surabaya, Jawa Timur</v>
      </c>
      <c r="AA2" s="6" t="str">
        <f>TEXT(Nominatif!F7,"dd Mmmm yyyy")</f>
        <v>06 April 2024</v>
      </c>
      <c r="AB2" s="6" t="str">
        <f>TEXT(Nominatif!G7,"dd Mmmm yyyy")</f>
        <v>08 Mei 2024</v>
      </c>
      <c r="AC2" t="str">
        <f>MASTER!$B$4&amp;" AMPLOP"</f>
        <v>perjalanan dinas AMPLOP</v>
      </c>
      <c r="AD2" t="str">
        <f>IF(J2="Pesawat","Angkutan Udara","Kendaraan Umum")</f>
        <v>Angkutan Udara</v>
      </c>
      <c r="AE2" t="str">
        <f>_xlfn.IFNA(_xlfn.XLOOKUP(H2,Pegawai!B:B,Pegawai!E:E),"")</f>
        <v>C</v>
      </c>
      <c r="AF2" t="str">
        <f>_xlfn.IFNA(_xlfn.XLOOKUP(H2,Pegawai!B:B,Pegawai!C:C),"")</f>
        <v>Pembina, IV/a</v>
      </c>
      <c r="AG2" t="str">
        <f>_xlfn.IFNA(_xlfn.XLOOKUP(H2,Pegawai!B:B,Pegawai!D:D),"")</f>
        <v>Widyabasa Ahli Madya</v>
      </c>
      <c r="AH2" t="str">
        <f>MASTER!$B$4</f>
        <v>perjalanan dinas</v>
      </c>
    </row>
    <row r="3" spans="1:34" ht="15" customHeight="1">
      <c r="A3" t="str">
        <f>Nominatif!$Q$4</f>
        <v>2022.QDC.002/051.A/524111</v>
      </c>
      <c r="B3" s="5" t="str">
        <f>TEXT(Nominatif!Q8,"Rp#.##")</f>
        <v>Rp6.510.000</v>
      </c>
      <c r="C3" s="24" t="str">
        <f>MASTER!$B$6&amp;" "&amp;D3&amp;" di "&amp;Nominatif!$A$3&amp;" "&amp;MASTER!$B$8</f>
        <v>Penutur bahasa teruji: Belanja Perjalanan Dinas Biasa: Biaya  perjalanan dinas Kegiatan Uji Tampilan Laman UKBI pada tanggal 06-08 Mei 2024 di Swiss-Belinn Manyar Surabaya, Jalan Manyar Kertoarjo No. 100, Manyar Sabrangan, Mulyorejo, Kota Surabaya, Jawa Timur dalam rangka Penyusunan Instrumen UKBI Adapatif Merdeka</v>
      </c>
      <c r="D3" t="str">
        <f t="shared" ref="D3:D66" si="1">IF(MONTH(AA3)=MONTH(AB3), TEXT(AA3,"dd")&amp;"-"&amp;TEXT(AB3,"dd mmmm yyyy"), TEXT(AA3,"dd mmmm")&amp;"-"&amp;TEXT(AB3,"dd mmmm yyyy"))</f>
        <v>06-08 Mei 2024</v>
      </c>
      <c r="E3" t="str">
        <f>MASTER!$B$1</f>
        <v>0933/I3/BS.00.01/2024</v>
      </c>
      <c r="F3" t="str">
        <f>TEXT(MASTER!$B$2,"dd Mmmm yyyy")</f>
        <v>30 April 2024</v>
      </c>
      <c r="G3" t="str">
        <f t="shared" si="0"/>
        <v>Enam Juta Lima Ratus Sepuluh Ribu Rupiah</v>
      </c>
      <c r="H3" t="str">
        <f>Nominatif!B8</f>
        <v>Muhamad Sanjaya</v>
      </c>
      <c r="I3" t="str">
        <f>Nominatif!C8</f>
        <v>199006252015041001</v>
      </c>
      <c r="J3" t="str">
        <f>IF(Nominatif!S8="","Pesawat","Kendaraan Umum")</f>
        <v>Pesawat</v>
      </c>
      <c r="K3" t="str">
        <f>Nominatif!D8</f>
        <v>Jakarta</v>
      </c>
      <c r="L3" t="str">
        <f>Nominatif!E8</f>
        <v>Surabaya</v>
      </c>
      <c r="M3" s="5" t="str">
        <f>TEXT(Nominatif!H8,"Rp#.##")</f>
        <v>Rp2.674.000</v>
      </c>
      <c r="N3">
        <f>Nominatif!K8</f>
        <v>3</v>
      </c>
      <c r="O3" s="5" t="str">
        <f>TEXT(Nominatif!L8,"Rp#.##")</f>
        <v>Rp410.000</v>
      </c>
      <c r="P3" s="5" t="str">
        <f>TEXT(Nominatif!M8,"Rp#.##")</f>
        <v>Rp1.230.000</v>
      </c>
      <c r="Q3" s="5">
        <f>Nominatif!N8</f>
        <v>2</v>
      </c>
      <c r="R3" s="5" t="str">
        <f>TEXT(Nominatif!O8,"Rp#.##")</f>
        <v>Rp814.000</v>
      </c>
      <c r="S3" s="5" t="str">
        <f>TEXT(Nominatif!P8,"Rp#.##")</f>
        <v>Rp1.628.000</v>
      </c>
      <c r="T3" s="5" t="str">
        <f>TEXT(Nominatif!I8,"Rp#.##")</f>
        <v>Rp512.000</v>
      </c>
      <c r="U3" t="str">
        <f>TEXT(Nominatif!J8,"Rp#.##")</f>
        <v>Rp466.000</v>
      </c>
      <c r="V3" t="str">
        <f>MASTER!$B$3</f>
        <v>0926/I3/BS.00.01/2024</v>
      </c>
      <c r="W3" s="6" t="str">
        <f>TEXT(Nominatif!F8,"dd Mmmm yyyy")</f>
        <v>06 Mei 2024</v>
      </c>
      <c r="X3" t="str">
        <f>MASTER!$B$5</f>
        <v>Akik Takjudin</v>
      </c>
      <c r="Y3" t="str">
        <f>MASTER!$B$7</f>
        <v>197507122006041001</v>
      </c>
      <c r="Z3" t="str">
        <f>"Melaksanakan "&amp;Nominatif!$A$2&amp;" pada tanggal "&amp;D3&amp;" di "&amp;Nominatif!$A$3</f>
        <v>Melaksanakan Kegiatan Uji Tampilan Laman UKBI pada tanggal 06-08 Mei 2024 di Swiss-Belinn Manyar Surabaya, Jalan Manyar Kertoarjo No. 100, Manyar Sabrangan, Mulyorejo, Kota Surabaya, Jawa Timur</v>
      </c>
      <c r="AA3" s="6" t="str">
        <f>TEXT(Nominatif!F8,"dd Mmmm yyyy")</f>
        <v>06 Mei 2024</v>
      </c>
      <c r="AB3" s="6" t="str">
        <f>TEXT(Nominatif!G8,"dd Mmmm yyyy")</f>
        <v>08 Mei 2024</v>
      </c>
      <c r="AC3" t="str">
        <f>MASTER!$B$4&amp;" AMPLOP"</f>
        <v>perjalanan dinas AMPLOP</v>
      </c>
      <c r="AD3" t="str">
        <f t="shared" ref="AD3:AD66" si="2">IF(J3="Pesawat","Angkutan Udara","Kendaraan Umum")</f>
        <v>Angkutan Udara</v>
      </c>
      <c r="AE3" t="str">
        <f>_xlfn.IFNA(_xlfn.XLOOKUP(H3,Pegawai!B:B,Pegawai!E:E),"")</f>
        <v>C</v>
      </c>
      <c r="AF3" t="str">
        <f>_xlfn.IFNA(_xlfn.XLOOKUP(H3,Pegawai!B:B,Pegawai!C:C),"")</f>
        <v>Penata Muda Tk. I, III/b</v>
      </c>
      <c r="AG3" t="str">
        <f>_xlfn.IFNA(_xlfn.XLOOKUP(H3,Pegawai!B:B,Pegawai!D:D),"")</f>
        <v>Penelaah Teknis Kebijakan</v>
      </c>
      <c r="AH3" t="str">
        <f>MASTER!$B$4</f>
        <v>perjalanan dinas</v>
      </c>
    </row>
    <row r="4" spans="1:34" ht="15" customHeight="1">
      <c r="A4" t="str">
        <f>Nominatif!$Q$4</f>
        <v>2022.QDC.002/051.A/524111</v>
      </c>
      <c r="B4" s="5" t="str">
        <f>TEXT(Nominatif!Q9,"Rp#.##")</f>
        <v>Rp6.510.000</v>
      </c>
      <c r="C4" s="24" t="str">
        <f>MASTER!$B$6&amp;" "&amp;D4&amp;" di "&amp;Nominatif!$A$3&amp;" "&amp;MASTER!$B$8</f>
        <v>Penutur bahasa teruji: Belanja Perjalanan Dinas Biasa: Biaya  perjalanan dinas Kegiatan Uji Tampilan Laman UKBI pada tanggal 06-08 Mei 2024 di Swiss-Belinn Manyar Surabaya, Jalan Manyar Kertoarjo No. 100, Manyar Sabrangan, Mulyorejo, Kota Surabaya, Jawa Timur dalam rangka Penyusunan Instrumen UKBI Adapatif Merdeka</v>
      </c>
      <c r="D4" t="str">
        <f t="shared" si="1"/>
        <v>06-08 Mei 2024</v>
      </c>
      <c r="E4" t="str">
        <f>MASTER!$B$1</f>
        <v>0933/I3/BS.00.01/2024</v>
      </c>
      <c r="F4" t="str">
        <f>TEXT(MASTER!$B$2,"dd Mmmm yyyy")</f>
        <v>30 April 2024</v>
      </c>
      <c r="G4" t="str">
        <f t="shared" si="0"/>
        <v>Enam Juta Lima Ratus Sepuluh Ribu Rupiah</v>
      </c>
      <c r="H4" t="str">
        <f>Nominatif!B9</f>
        <v>Winarti</v>
      </c>
      <c r="I4" t="str">
        <f>Nominatif!C9</f>
        <v>197502282003122001</v>
      </c>
      <c r="J4" t="str">
        <f>IF(Nominatif!S9="","Pesawat","Kendaraan Umum")</f>
        <v>Pesawat</v>
      </c>
      <c r="K4" t="str">
        <f>Nominatif!D9</f>
        <v>Jakarta</v>
      </c>
      <c r="L4" t="str">
        <f>Nominatif!E9</f>
        <v>Surabaya</v>
      </c>
      <c r="M4" s="5" t="str">
        <f>TEXT(Nominatif!H9,"Rp#.##")</f>
        <v>Rp2.674.000</v>
      </c>
      <c r="N4">
        <f>Nominatif!K9</f>
        <v>3</v>
      </c>
      <c r="O4" s="5" t="str">
        <f>TEXT(Nominatif!L9,"Rp#.##")</f>
        <v>Rp410.000</v>
      </c>
      <c r="P4" s="5" t="str">
        <f>TEXT(Nominatif!M9,"Rp#.##")</f>
        <v>Rp1.230.000</v>
      </c>
      <c r="Q4" s="5">
        <f>Nominatif!N9</f>
        <v>2</v>
      </c>
      <c r="R4" s="5" t="str">
        <f>TEXT(Nominatif!O9,"Rp#.##")</f>
        <v>Rp814.000</v>
      </c>
      <c r="S4" s="5" t="str">
        <f>TEXT(Nominatif!P9,"Rp#.##")</f>
        <v>Rp1.628.000</v>
      </c>
      <c r="T4" s="5" t="str">
        <f>TEXT(Nominatif!I9,"Rp#.##")</f>
        <v>Rp512.000</v>
      </c>
      <c r="U4" t="str">
        <f>TEXT(Nominatif!J9,"Rp#.##")</f>
        <v>Rp466.000</v>
      </c>
      <c r="V4" t="str">
        <f>MASTER!$B$3</f>
        <v>0926/I3/BS.00.01/2024</v>
      </c>
      <c r="W4" s="6" t="str">
        <f>TEXT(Nominatif!F9,"dd Mmmm yyyy")</f>
        <v>06 Mei 2024</v>
      </c>
      <c r="X4" t="str">
        <f>MASTER!$B$5</f>
        <v>Akik Takjudin</v>
      </c>
      <c r="Y4" t="str">
        <f>MASTER!$B$7</f>
        <v>197507122006041001</v>
      </c>
      <c r="Z4" t="str">
        <f>"Melaksanakan "&amp;Nominatif!$A$2&amp;" pada tanggal "&amp;D4&amp;" di "&amp;Nominatif!$A$3</f>
        <v>Melaksanakan Kegiatan Uji Tampilan Laman UKBI pada tanggal 06-08 Mei 2024 di Swiss-Belinn Manyar Surabaya, Jalan Manyar Kertoarjo No. 100, Manyar Sabrangan, Mulyorejo, Kota Surabaya, Jawa Timur</v>
      </c>
      <c r="AA4" s="6" t="str">
        <f>TEXT(Nominatif!F9,"dd Mmmm yyyy")</f>
        <v>06 Mei 2024</v>
      </c>
      <c r="AB4" s="6" t="str">
        <f>TEXT(Nominatif!G9,"dd Mmmm yyyy")</f>
        <v>08 Mei 2024</v>
      </c>
      <c r="AC4" t="str">
        <f>MASTER!$B$4&amp;" AMPLOP"</f>
        <v>perjalanan dinas AMPLOP</v>
      </c>
      <c r="AD4" t="str">
        <f t="shared" si="2"/>
        <v>Angkutan Udara</v>
      </c>
      <c r="AE4" t="str">
        <f>_xlfn.IFNA(_xlfn.XLOOKUP(H4,Pegawai!B:B,Pegawai!E:E),"")</f>
        <v>C</v>
      </c>
      <c r="AF4" t="str">
        <f>_xlfn.IFNA(_xlfn.XLOOKUP(H4,Pegawai!B:B,Pegawai!C:C),"")</f>
        <v>Pembina, IV/a</v>
      </c>
      <c r="AG4" t="str">
        <f>_xlfn.IFNA(_xlfn.XLOOKUP(H4,Pegawai!B:B,Pegawai!D:D),"")</f>
        <v>Widyabasa Ahli Madya</v>
      </c>
      <c r="AH4" t="str">
        <f>MASTER!$B$4</f>
        <v>perjalanan dinas</v>
      </c>
    </row>
    <row r="5" spans="1:34" ht="15" customHeight="1">
      <c r="A5" t="str">
        <f>Nominatif!$Q$4</f>
        <v>2022.QDC.002/051.A/524111</v>
      </c>
      <c r="B5" s="5" t="str">
        <f>TEXT(Nominatif!Q10,"Rp#.##")</f>
        <v>Rp6.510.000</v>
      </c>
      <c r="C5" s="24" t="str">
        <f>MASTER!$B$6&amp;" "&amp;D5&amp;" di "&amp;Nominatif!$A$3&amp;" "&amp;MASTER!$B$8</f>
        <v>Penutur bahasa teruji: Belanja Perjalanan Dinas Biasa: Biaya  perjalanan dinas Kegiatan Uji Tampilan Laman UKBI pada tanggal 06-08 Mei 2024 di Swiss-Belinn Manyar Surabaya, Jalan Manyar Kertoarjo No. 100, Manyar Sabrangan, Mulyorejo, Kota Surabaya, Jawa Timur dalam rangka Penyusunan Instrumen UKBI Adapatif Merdeka</v>
      </c>
      <c r="D5" t="str">
        <f t="shared" si="1"/>
        <v>06-08 Mei 2024</v>
      </c>
      <c r="E5" t="str">
        <f>MASTER!$B$1</f>
        <v>0933/I3/BS.00.01/2024</v>
      </c>
      <c r="F5" t="str">
        <f>TEXT(MASTER!$B$2,"dd Mmmm yyyy")</f>
        <v>30 April 2024</v>
      </c>
      <c r="G5" t="str">
        <f t="shared" si="0"/>
        <v>Enam Juta Lima Ratus Sepuluh Ribu Rupiah</v>
      </c>
      <c r="H5" t="str">
        <f>Nominatif!B10</f>
        <v>Indra Nur Hilal</v>
      </c>
      <c r="I5" t="str">
        <f>Nominatif!C10</f>
        <v>198811032022031002</v>
      </c>
      <c r="J5" t="str">
        <f>IF(Nominatif!S10="","Pesawat","Kendaraan Umum")</f>
        <v>Pesawat</v>
      </c>
      <c r="K5" t="str">
        <f>Nominatif!D10</f>
        <v>Jakarta</v>
      </c>
      <c r="L5" t="str">
        <f>Nominatif!E10</f>
        <v>Surabaya</v>
      </c>
      <c r="M5" s="5" t="str">
        <f>TEXT(Nominatif!H10,"Rp#.##")</f>
        <v>Rp2.674.000</v>
      </c>
      <c r="N5">
        <f>Nominatif!K10</f>
        <v>3</v>
      </c>
      <c r="O5" s="5" t="str">
        <f>TEXT(Nominatif!L10,"Rp#.##")</f>
        <v>Rp410.000</v>
      </c>
      <c r="P5" s="5" t="str">
        <f>TEXT(Nominatif!M10,"Rp#.##")</f>
        <v>Rp1.230.000</v>
      </c>
      <c r="Q5" s="5">
        <f>Nominatif!N10</f>
        <v>2</v>
      </c>
      <c r="R5" s="5" t="str">
        <f>TEXT(Nominatif!O10,"Rp#.##")</f>
        <v>Rp814.000</v>
      </c>
      <c r="S5" s="5" t="str">
        <f>TEXT(Nominatif!P10,"Rp#.##")</f>
        <v>Rp1.628.000</v>
      </c>
      <c r="T5" s="5" t="str">
        <f>TEXT(Nominatif!I10,"Rp#.##")</f>
        <v>Rp512.000</v>
      </c>
      <c r="U5" t="str">
        <f>TEXT(Nominatif!J10,"Rp#.##")</f>
        <v>Rp466.000</v>
      </c>
      <c r="V5" t="str">
        <f>MASTER!$B$3</f>
        <v>0926/I3/BS.00.01/2024</v>
      </c>
      <c r="W5" s="6" t="str">
        <f>TEXT(Nominatif!F10,"dd Mmmm yyyy")</f>
        <v>06 Mei 2024</v>
      </c>
      <c r="X5" t="str">
        <f>MASTER!$B$5</f>
        <v>Akik Takjudin</v>
      </c>
      <c r="Y5" t="str">
        <f>MASTER!$B$7</f>
        <v>197507122006041001</v>
      </c>
      <c r="Z5" t="str">
        <f>"Melaksanakan "&amp;Nominatif!$A$2&amp;" pada tanggal "&amp;D5&amp;" di "&amp;Nominatif!$A$3</f>
        <v>Melaksanakan Kegiatan Uji Tampilan Laman UKBI pada tanggal 06-08 Mei 2024 di Swiss-Belinn Manyar Surabaya, Jalan Manyar Kertoarjo No. 100, Manyar Sabrangan, Mulyorejo, Kota Surabaya, Jawa Timur</v>
      </c>
      <c r="AA5" s="6" t="str">
        <f>TEXT(Nominatif!F10,"dd Mmmm yyyy")</f>
        <v>06 Mei 2024</v>
      </c>
      <c r="AB5" s="6" t="str">
        <f>TEXT(Nominatif!G10,"dd Mmmm yyyy")</f>
        <v>08 Mei 2024</v>
      </c>
      <c r="AC5" t="str">
        <f>MASTER!$B$4&amp;" AMPLOP"</f>
        <v>perjalanan dinas AMPLOP</v>
      </c>
      <c r="AD5" t="str">
        <f t="shared" si="2"/>
        <v>Angkutan Udara</v>
      </c>
      <c r="AE5" t="str">
        <f>_xlfn.IFNA(_xlfn.XLOOKUP(H5,Pegawai!B:B,Pegawai!E:E),"")</f>
        <v>C</v>
      </c>
      <c r="AF5" t="str">
        <f>_xlfn.IFNA(_xlfn.XLOOKUP(H5,Pegawai!B:B,Pegawai!C:C),"")</f>
        <v>Penata Muda, III/a</v>
      </c>
      <c r="AG5" t="str">
        <f>_xlfn.IFNA(_xlfn.XLOOKUP(H5,Pegawai!B:B,Pegawai!D:D),"")</f>
        <v>Penelaah Teknis Kebijakan</v>
      </c>
      <c r="AH5" t="str">
        <f>MASTER!$B$4</f>
        <v>perjalanan dinas</v>
      </c>
    </row>
    <row r="6" spans="1:34" ht="15" customHeight="1">
      <c r="A6" t="str">
        <f>Nominatif!$Q$4</f>
        <v>2022.QDC.002/051.A/524111</v>
      </c>
      <c r="B6" s="5" t="str">
        <f>TEXT(Nominatif!Q11,"Rp#.##")</f>
        <v>Rp6.510.000</v>
      </c>
      <c r="C6" s="24" t="str">
        <f>MASTER!$B$6&amp;" "&amp;D6&amp;" di "&amp;Nominatif!$A$3&amp;" "&amp;MASTER!$B$8</f>
        <v>Penutur bahasa teruji: Belanja Perjalanan Dinas Biasa: Biaya  perjalanan dinas Kegiatan Uji Tampilan Laman UKBI pada tanggal 06-08 Mei 2024 di Swiss-Belinn Manyar Surabaya, Jalan Manyar Kertoarjo No. 100, Manyar Sabrangan, Mulyorejo, Kota Surabaya, Jawa Timur dalam rangka Penyusunan Instrumen UKBI Adapatif Merdeka</v>
      </c>
      <c r="D6" t="str">
        <f t="shared" si="1"/>
        <v>06-08 Mei 2024</v>
      </c>
      <c r="E6" t="str">
        <f>MASTER!$B$1</f>
        <v>0933/I3/BS.00.01/2024</v>
      </c>
      <c r="F6" t="str">
        <f>TEXT(MASTER!$B$2,"dd Mmmm yyyy")</f>
        <v>30 April 2024</v>
      </c>
      <c r="G6" t="str">
        <f t="shared" si="0"/>
        <v>Enam Juta Lima Ratus Sepuluh Ribu Rupiah</v>
      </c>
      <c r="H6" t="str">
        <f>Nominatif!B11</f>
        <v>Idris Ridwan</v>
      </c>
      <c r="I6" t="str">
        <f>Nominatif!C11</f>
        <v>197012122005011001</v>
      </c>
      <c r="J6" t="str">
        <f>IF(Nominatif!S11="","Pesawat","Kendaraan Umum")</f>
        <v>Kendaraan Umum</v>
      </c>
      <c r="K6" t="str">
        <f>Nominatif!D11</f>
        <v>Jakarta</v>
      </c>
      <c r="L6" t="str">
        <f>Nominatif!E11</f>
        <v>Surabaya</v>
      </c>
      <c r="M6" s="5" t="str">
        <f>TEXT(Nominatif!H11,"Rp#.##")</f>
        <v>Rp2.674.000</v>
      </c>
      <c r="N6">
        <f>Nominatif!K11</f>
        <v>3</v>
      </c>
      <c r="O6" s="5" t="str">
        <f>TEXT(Nominatif!L11,"Rp#.##")</f>
        <v>Rp410.000</v>
      </c>
      <c r="P6" s="5" t="str">
        <f>TEXT(Nominatif!M11,"Rp#.##")</f>
        <v>Rp1.230.000</v>
      </c>
      <c r="Q6" s="5">
        <f>Nominatif!N11</f>
        <v>2</v>
      </c>
      <c r="R6" s="5" t="str">
        <f>TEXT(Nominatif!O11,"Rp#.##")</f>
        <v>Rp814.000</v>
      </c>
      <c r="S6" s="5" t="str">
        <f>TEXT(Nominatif!P11,"Rp#.##")</f>
        <v>Rp1.628.000</v>
      </c>
      <c r="T6" s="5" t="str">
        <f>TEXT(Nominatif!I11,"Rp#.##")</f>
        <v>Rp512.000</v>
      </c>
      <c r="U6" t="str">
        <f>TEXT(Nominatif!J11,"Rp#.##")</f>
        <v>Rp466.000</v>
      </c>
      <c r="V6" t="str">
        <f>MASTER!$B$3</f>
        <v>0926/I3/BS.00.01/2024</v>
      </c>
      <c r="W6" s="6" t="str">
        <f>TEXT(Nominatif!F11,"dd Mmmm yyyy")</f>
        <v>06 Mei 2024</v>
      </c>
      <c r="X6" t="str">
        <f>MASTER!$B$5</f>
        <v>Akik Takjudin</v>
      </c>
      <c r="Y6" t="str">
        <f>MASTER!$B$7</f>
        <v>197507122006041001</v>
      </c>
      <c r="Z6" t="str">
        <f>"Melaksanakan "&amp;Nominatif!$A$2&amp;" pada tanggal "&amp;D6&amp;" di "&amp;Nominatif!$A$3</f>
        <v>Melaksanakan Kegiatan Uji Tampilan Laman UKBI pada tanggal 06-08 Mei 2024 di Swiss-Belinn Manyar Surabaya, Jalan Manyar Kertoarjo No. 100, Manyar Sabrangan, Mulyorejo, Kota Surabaya, Jawa Timur</v>
      </c>
      <c r="AA6" s="6" t="str">
        <f>TEXT(Nominatif!F11,"dd Mmmm yyyy")</f>
        <v>06 Mei 2024</v>
      </c>
      <c r="AB6" s="6" t="str">
        <f>TEXT(Nominatif!G11,"dd Mmmm yyyy")</f>
        <v>08 Mei 2024</v>
      </c>
      <c r="AC6" t="str">
        <f>MASTER!$B$4&amp;" AMPLOP"</f>
        <v>perjalanan dinas AMPLOP</v>
      </c>
      <c r="AD6" t="str">
        <f t="shared" si="2"/>
        <v>Kendaraan Umum</v>
      </c>
      <c r="AE6" t="str">
        <f>_xlfn.IFNA(_xlfn.XLOOKUP(H6,Pegawai!B:B,Pegawai!E:E),"")</f>
        <v>D</v>
      </c>
      <c r="AF6" t="str">
        <f>_xlfn.IFNA(_xlfn.XLOOKUP(H6,Pegawai!B:B,Pegawai!C:C),"")</f>
        <v>Penata Muda, III/a</v>
      </c>
      <c r="AG6" t="str">
        <f>_xlfn.IFNA(_xlfn.XLOOKUP(H6,Pegawai!B:B,Pegawai!D:D),"")</f>
        <v>Pengadministrasi Barang Milik Negara</v>
      </c>
      <c r="AH6" t="str">
        <f>MASTER!$B$4</f>
        <v>perjalanan dinas</v>
      </c>
    </row>
    <row r="7" spans="1:34" ht="15" customHeight="1">
      <c r="A7" t="str">
        <f>Nominatif!$Q$4</f>
        <v>2022.QDC.002/051.A/524111</v>
      </c>
      <c r="B7" s="5" t="str">
        <f>TEXT(Nominatif!Q12,"Rp#.##")</f>
        <v>Rp</v>
      </c>
      <c r="C7" s="24" t="e">
        <f>MASTER!$B$6&amp;" "&amp;D7&amp;" di "&amp;Nominatif!$A$3&amp;" "&amp;MASTER!$B$8</f>
        <v>#VALUE!</v>
      </c>
      <c r="D7" t="e">
        <f t="shared" si="1"/>
        <v>#VALUE!</v>
      </c>
      <c r="E7" t="str">
        <f>MASTER!$B$1</f>
        <v>0933/I3/BS.00.01/2024</v>
      </c>
      <c r="F7" t="str">
        <f>TEXT(MASTER!$B$2,"dd Mmmm yyyy")</f>
        <v>30 April 2024</v>
      </c>
      <c r="G7" t="e">
        <f t="shared" si="0"/>
        <v>#VALUE!</v>
      </c>
      <c r="H7">
        <f>Nominatif!B12</f>
        <v>0</v>
      </c>
      <c r="I7">
        <f>Nominatif!C12</f>
        <v>0</v>
      </c>
      <c r="J7" t="str">
        <f>IF(Nominatif!S12="","Pesawat","Kendaraan Umum")</f>
        <v>Pesawat</v>
      </c>
      <c r="K7">
        <f>Nominatif!D12</f>
        <v>0</v>
      </c>
      <c r="L7">
        <f>Nominatif!E12</f>
        <v>0</v>
      </c>
      <c r="M7" s="5" t="str">
        <f>TEXT(Nominatif!H12,"Rp#.##")</f>
        <v>Rp</v>
      </c>
      <c r="N7">
        <f>Nominatif!K12</f>
        <v>0</v>
      </c>
      <c r="O7" s="5" t="str">
        <f>TEXT(Nominatif!L12,"Rp#.##")</f>
        <v>Rp</v>
      </c>
      <c r="P7" s="5" t="str">
        <f>TEXT(Nominatif!M12,"Rp#.##")</f>
        <v>Rp</v>
      </c>
      <c r="Q7" s="5">
        <f>Nominatif!N12</f>
        <v>0</v>
      </c>
      <c r="R7" s="5" t="str">
        <f>TEXT(Nominatif!O12,"Rp#.##")</f>
        <v>Rp</v>
      </c>
      <c r="S7" s="5" t="str">
        <f>TEXT(Nominatif!P12,"Rp#.##")</f>
        <v>Rp</v>
      </c>
      <c r="T7" s="5" t="str">
        <f>TEXT(Nominatif!I12,"Rp#.##")</f>
        <v>Rp</v>
      </c>
      <c r="U7" t="str">
        <f>TEXT(Nominatif!J12,"Rp#.##")</f>
        <v>Rp</v>
      </c>
      <c r="V7" t="str">
        <f>MASTER!$B$3</f>
        <v>0926/I3/BS.00.01/2024</v>
      </c>
      <c r="W7" s="6" t="str">
        <f>TEXT(Nominatif!F12,"dd Mmmm yyyy")</f>
        <v>00 Januari 1900</v>
      </c>
      <c r="X7" t="str">
        <f>MASTER!$B$5</f>
        <v>Akik Takjudin</v>
      </c>
      <c r="Y7" t="str">
        <f>MASTER!$B$7</f>
        <v>197507122006041001</v>
      </c>
      <c r="Z7" t="e">
        <f>"Melaksanakan "&amp;Nominatif!$A$2&amp;" pada tanggal "&amp;D7&amp;" di "&amp;Nominatif!$A$3</f>
        <v>#VALUE!</v>
      </c>
      <c r="AA7" s="6" t="str">
        <f>TEXT(Nominatif!F12,"dd Mmmm yyyy")</f>
        <v>00 Januari 1900</v>
      </c>
      <c r="AB7" s="6" t="str">
        <f>TEXT(Nominatif!G12,"dd Mmmm yyyy")</f>
        <v>00 Januari 1900</v>
      </c>
      <c r="AC7" t="str">
        <f>MASTER!$B$4&amp;" AMPLOP"</f>
        <v>perjalanan dinas AMPLOP</v>
      </c>
      <c r="AD7" t="str">
        <f t="shared" si="2"/>
        <v>Angkutan Udara</v>
      </c>
      <c r="AE7" t="str">
        <f>_xlfn.IFNA(_xlfn.XLOOKUP(H7,Pegawai!B:B,Pegawai!E:E),"")</f>
        <v/>
      </c>
      <c r="AF7" t="str">
        <f>_xlfn.IFNA(_xlfn.XLOOKUP(H7,Pegawai!B:B,Pegawai!C:C),"")</f>
        <v/>
      </c>
      <c r="AG7" t="str">
        <f>_xlfn.IFNA(_xlfn.XLOOKUP(H7,Pegawai!B:B,Pegawai!D:D),"")</f>
        <v/>
      </c>
      <c r="AH7" t="str">
        <f>MASTER!$B$4</f>
        <v>perjalanan dinas</v>
      </c>
    </row>
    <row r="8" spans="1:34" ht="21" customHeight="1">
      <c r="A8" t="str">
        <f>Nominatif!$Q$4</f>
        <v>2022.QDC.002/051.A/524111</v>
      </c>
      <c r="B8" s="5" t="str">
        <f>TEXT(Nominatif!Q13,"Rp#.##")</f>
        <v>Rp</v>
      </c>
      <c r="C8" s="24" t="e">
        <f>MASTER!$B$6&amp;" "&amp;D8&amp;" di "&amp;Nominatif!$A$3&amp;" "&amp;MASTER!$B$8</f>
        <v>#VALUE!</v>
      </c>
      <c r="D8" t="e">
        <f t="shared" si="1"/>
        <v>#VALUE!</v>
      </c>
      <c r="E8" t="str">
        <f>MASTER!$B$1</f>
        <v>0933/I3/BS.00.01/2024</v>
      </c>
      <c r="F8" t="str">
        <f>TEXT(MASTER!$B$2,"dd Mmmm yyyy")</f>
        <v>30 April 2024</v>
      </c>
      <c r="G8" t="e">
        <f t="shared" si="0"/>
        <v>#VALUE!</v>
      </c>
      <c r="H8">
        <f>Nominatif!B13</f>
        <v>0</v>
      </c>
      <c r="I8">
        <f>Nominatif!C13</f>
        <v>0</v>
      </c>
      <c r="J8" t="str">
        <f>IF(Nominatif!S13="","Pesawat","Kendaraan Umum")</f>
        <v>Pesawat</v>
      </c>
      <c r="K8">
        <f>Nominatif!D13</f>
        <v>0</v>
      </c>
      <c r="L8">
        <f>Nominatif!E13</f>
        <v>0</v>
      </c>
      <c r="M8" s="5" t="str">
        <f>TEXT(Nominatif!H13,"Rp#.##")</f>
        <v>Rp</v>
      </c>
      <c r="N8">
        <f>Nominatif!K13</f>
        <v>0</v>
      </c>
      <c r="O8" s="5" t="str">
        <f>TEXT(Nominatif!L13,"Rp#.##")</f>
        <v>Rp</v>
      </c>
      <c r="P8" s="5" t="str">
        <f>TEXT(Nominatif!M13,"Rp#.##")</f>
        <v>Rp</v>
      </c>
      <c r="Q8" s="5">
        <f>Nominatif!N13</f>
        <v>0</v>
      </c>
      <c r="R8" s="5" t="str">
        <f>TEXT(Nominatif!O13,"Rp#.##")</f>
        <v>Rp</v>
      </c>
      <c r="S8" s="5" t="str">
        <f>TEXT(Nominatif!P13,"Rp#.##")</f>
        <v>Rp</v>
      </c>
      <c r="T8" s="5" t="str">
        <f>TEXT(Nominatif!I13,"Rp#.##")</f>
        <v>Rp</v>
      </c>
      <c r="U8" t="str">
        <f>TEXT(Nominatif!J13,"Rp#.##")</f>
        <v>Rp</v>
      </c>
      <c r="V8" t="str">
        <f>MASTER!$B$3</f>
        <v>0926/I3/BS.00.01/2024</v>
      </c>
      <c r="W8" s="6" t="str">
        <f>TEXT(Nominatif!F13,"dd Mmmm yyyy")</f>
        <v>00 Januari 1900</v>
      </c>
      <c r="X8" t="str">
        <f>MASTER!$B$5</f>
        <v>Akik Takjudin</v>
      </c>
      <c r="Y8" t="str">
        <f>MASTER!$B$7</f>
        <v>197507122006041001</v>
      </c>
      <c r="Z8" s="24" t="e">
        <f>"Melaksanakan "&amp;Nominatif!$A$2&amp;" pada tanggal "&amp;D8&amp;" di "&amp;Nominatif!$A$3</f>
        <v>#VALUE!</v>
      </c>
      <c r="AA8" s="6" t="str">
        <f>TEXT(Nominatif!F13,"dd Mmmm yyyy")</f>
        <v>00 Januari 1900</v>
      </c>
      <c r="AB8" s="6" t="str">
        <f>TEXT(Nominatif!G13,"dd Mmmm yyyy")</f>
        <v>00 Januari 1900</v>
      </c>
      <c r="AC8" t="str">
        <f>MASTER!$B$4&amp;" AMPLOP"</f>
        <v>perjalanan dinas AMPLOP</v>
      </c>
      <c r="AD8" t="str">
        <f t="shared" si="2"/>
        <v>Angkutan Udara</v>
      </c>
      <c r="AE8" t="str">
        <f>_xlfn.IFNA(_xlfn.XLOOKUP(H8,Pegawai!B:B,Pegawai!E:E),"")</f>
        <v/>
      </c>
      <c r="AF8" t="str">
        <f>_xlfn.IFNA(_xlfn.XLOOKUP(H8,Pegawai!B:B,Pegawai!C:C),"")</f>
        <v/>
      </c>
      <c r="AG8" t="str">
        <f>_xlfn.IFNA(_xlfn.XLOOKUP(H8,Pegawai!B:B,Pegawai!D:D),"")</f>
        <v/>
      </c>
      <c r="AH8" t="str">
        <f>MASTER!$B$4</f>
        <v>perjalanan dinas</v>
      </c>
    </row>
    <row r="9" spans="1:34" ht="15" customHeight="1">
      <c r="A9" t="str">
        <f>Nominatif!$Q$4</f>
        <v>2022.QDC.002/051.A/524111</v>
      </c>
      <c r="B9" s="5" t="str">
        <f>TEXT(Nominatif!Q14,"Rp#.##")</f>
        <v>Rp</v>
      </c>
      <c r="C9" s="24" t="e">
        <f>MASTER!$B$6&amp;" "&amp;D9&amp;" di "&amp;Nominatif!$A$3&amp;" "&amp;MASTER!$B$8</f>
        <v>#VALUE!</v>
      </c>
      <c r="D9" t="e">
        <f t="shared" si="1"/>
        <v>#VALUE!</v>
      </c>
      <c r="E9" t="str">
        <f>MASTER!$B$1</f>
        <v>0933/I3/BS.00.01/2024</v>
      </c>
      <c r="F9" t="str">
        <f>TEXT(MASTER!$B$2,"dd Mmmm yyyy")</f>
        <v>30 April 2024</v>
      </c>
      <c r="G9" t="e">
        <f t="shared" si="0"/>
        <v>#VALUE!</v>
      </c>
      <c r="H9">
        <f>Nominatif!B14</f>
        <v>0</v>
      </c>
      <c r="I9">
        <f>Nominatif!C14</f>
        <v>0</v>
      </c>
      <c r="J9" t="str">
        <f>IF(Nominatif!S14="","Pesawat","Kendaraan Umum")</f>
        <v>Pesawat</v>
      </c>
      <c r="K9">
        <f>Nominatif!D14</f>
        <v>0</v>
      </c>
      <c r="L9">
        <f>Nominatif!E14</f>
        <v>0</v>
      </c>
      <c r="M9" s="5" t="str">
        <f>TEXT(Nominatif!H14,"Rp#.##")</f>
        <v>Rp</v>
      </c>
      <c r="N9">
        <f>Nominatif!K14</f>
        <v>0</v>
      </c>
      <c r="O9" s="5" t="str">
        <f>TEXT(Nominatif!L14,"Rp#.##")</f>
        <v>Rp</v>
      </c>
      <c r="P9" s="5" t="str">
        <f>TEXT(Nominatif!M14,"Rp#.##")</f>
        <v>Rp</v>
      </c>
      <c r="Q9" s="5">
        <f>Nominatif!N14</f>
        <v>0</v>
      </c>
      <c r="R9" s="5" t="str">
        <f>TEXT(Nominatif!O14,"Rp#.##")</f>
        <v>Rp</v>
      </c>
      <c r="S9" s="5" t="str">
        <f>TEXT(Nominatif!P14,"Rp#.##")</f>
        <v>Rp</v>
      </c>
      <c r="T9" s="5" t="str">
        <f>TEXT(Nominatif!I14,"Rp#.##")</f>
        <v>Rp</v>
      </c>
      <c r="U9" t="str">
        <f>TEXT(Nominatif!J14,"Rp#.##")</f>
        <v>Rp</v>
      </c>
      <c r="V9" t="str">
        <f>MASTER!$B$3</f>
        <v>0926/I3/BS.00.01/2024</v>
      </c>
      <c r="W9" s="6" t="str">
        <f>TEXT(Nominatif!F14,"dd Mmmm yyyy")</f>
        <v>00 Januari 1900</v>
      </c>
      <c r="X9" t="str">
        <f>MASTER!$B$5</f>
        <v>Akik Takjudin</v>
      </c>
      <c r="Y9" t="str">
        <f>MASTER!$B$7</f>
        <v>197507122006041001</v>
      </c>
      <c r="Z9" t="e">
        <f>"Melaksanakan "&amp;Nominatif!$A$2&amp;" pada tanggal "&amp;D9&amp;" di "&amp;Nominatif!$A$3</f>
        <v>#VALUE!</v>
      </c>
      <c r="AA9" s="6" t="str">
        <f>TEXT(Nominatif!F14,"dd Mmmm yyyy")</f>
        <v>00 Januari 1900</v>
      </c>
      <c r="AB9" s="6" t="str">
        <f>TEXT(Nominatif!G14,"dd Mmmm yyyy")</f>
        <v>00 Januari 1900</v>
      </c>
      <c r="AC9" t="str">
        <f>MASTER!$B$4&amp;" AMPLOP"</f>
        <v>perjalanan dinas AMPLOP</v>
      </c>
      <c r="AD9" t="str">
        <f t="shared" si="2"/>
        <v>Angkutan Udara</v>
      </c>
      <c r="AE9" t="str">
        <f>_xlfn.IFNA(_xlfn.XLOOKUP(H9,Pegawai!B:B,Pegawai!E:E),"")</f>
        <v/>
      </c>
      <c r="AF9" t="str">
        <f>_xlfn.IFNA(_xlfn.XLOOKUP(H9,Pegawai!B:B,Pegawai!C:C),"")</f>
        <v/>
      </c>
      <c r="AG9" t="str">
        <f>_xlfn.IFNA(_xlfn.XLOOKUP(H9,Pegawai!B:B,Pegawai!D:D),"")</f>
        <v/>
      </c>
      <c r="AH9" t="str">
        <f>MASTER!$B$4</f>
        <v>perjalanan dinas</v>
      </c>
    </row>
    <row r="10" spans="1:34" ht="15" customHeight="1">
      <c r="A10" t="str">
        <f>Nominatif!$Q$4</f>
        <v>2022.QDC.002/051.A/524111</v>
      </c>
      <c r="B10" s="5" t="str">
        <f>TEXT(Nominatif!Q15,"Rp#.##")</f>
        <v>Rp</v>
      </c>
      <c r="C10" s="24" t="e">
        <f>MASTER!$B$6&amp;" "&amp;D10&amp;" di "&amp;Nominatif!$A$3&amp;" "&amp;MASTER!$B$8</f>
        <v>#VALUE!</v>
      </c>
      <c r="D10" t="e">
        <f t="shared" si="1"/>
        <v>#VALUE!</v>
      </c>
      <c r="E10" t="str">
        <f>MASTER!$B$1</f>
        <v>0933/I3/BS.00.01/2024</v>
      </c>
      <c r="F10" t="str">
        <f>TEXT(MASTER!$B$2,"dd Mmmm yyyy")</f>
        <v>30 April 2024</v>
      </c>
      <c r="G10" t="e">
        <f t="shared" si="0"/>
        <v>#VALUE!</v>
      </c>
      <c r="H10">
        <f>Nominatif!B15</f>
        <v>0</v>
      </c>
      <c r="I10">
        <f>Nominatif!C15</f>
        <v>0</v>
      </c>
      <c r="J10" t="str">
        <f>IF(Nominatif!S15="","Pesawat","Kendaraan Umum")</f>
        <v>Pesawat</v>
      </c>
      <c r="K10">
        <f>Nominatif!D15</f>
        <v>0</v>
      </c>
      <c r="L10">
        <f>Nominatif!E15</f>
        <v>0</v>
      </c>
      <c r="M10" s="5" t="str">
        <f>TEXT(Nominatif!H15,"Rp#.##")</f>
        <v>Rp</v>
      </c>
      <c r="N10">
        <f>Nominatif!K15</f>
        <v>0</v>
      </c>
      <c r="O10" s="5" t="str">
        <f>TEXT(Nominatif!L15,"Rp#.##")</f>
        <v>Rp</v>
      </c>
      <c r="P10" s="5" t="str">
        <f>TEXT(Nominatif!M15,"Rp#.##")</f>
        <v>Rp</v>
      </c>
      <c r="Q10" s="5">
        <f>Nominatif!N15</f>
        <v>0</v>
      </c>
      <c r="R10" s="5" t="str">
        <f>TEXT(Nominatif!O15,"Rp#.##")</f>
        <v>Rp</v>
      </c>
      <c r="S10" s="5" t="str">
        <f>TEXT(Nominatif!P15,"Rp#.##")</f>
        <v>Rp</v>
      </c>
      <c r="T10" s="5" t="str">
        <f>TEXT(Nominatif!I15,"Rp#.##")</f>
        <v>Rp</v>
      </c>
      <c r="U10" t="str">
        <f>TEXT(Nominatif!J15,"Rp#.##")</f>
        <v>Rp</v>
      </c>
      <c r="V10" t="str">
        <f>MASTER!$B$3</f>
        <v>0926/I3/BS.00.01/2024</v>
      </c>
      <c r="W10" s="6" t="str">
        <f>TEXT(Nominatif!F15,"dd Mmmm yyyy")</f>
        <v>00 Januari 1900</v>
      </c>
      <c r="X10" t="str">
        <f>MASTER!$B$5</f>
        <v>Akik Takjudin</v>
      </c>
      <c r="Y10" t="str">
        <f>MASTER!$B$7</f>
        <v>197507122006041001</v>
      </c>
      <c r="Z10" t="e">
        <f>"Melaksanakan "&amp;Nominatif!$A$2&amp;" pada tanggal "&amp;D10&amp;" di "&amp;Nominatif!$A$3</f>
        <v>#VALUE!</v>
      </c>
      <c r="AA10" s="6" t="str">
        <f>TEXT(Nominatif!F15,"dd Mmmm yyyy")</f>
        <v>00 Januari 1900</v>
      </c>
      <c r="AB10" s="6" t="str">
        <f>TEXT(Nominatif!G15,"dd Mmmm yyyy")</f>
        <v>00 Januari 1900</v>
      </c>
      <c r="AC10" t="str">
        <f>MASTER!$B$4&amp;" AMPLOP"</f>
        <v>perjalanan dinas AMPLOP</v>
      </c>
      <c r="AD10" t="str">
        <f t="shared" si="2"/>
        <v>Angkutan Udara</v>
      </c>
      <c r="AE10" t="str">
        <f>_xlfn.IFNA(_xlfn.XLOOKUP(H10,Pegawai!B:B,Pegawai!E:E),"")</f>
        <v/>
      </c>
      <c r="AF10" t="str">
        <f>_xlfn.IFNA(_xlfn.XLOOKUP(H10,Pegawai!B:B,Pegawai!C:C),"")</f>
        <v/>
      </c>
      <c r="AG10" t="str">
        <f>_xlfn.IFNA(_xlfn.XLOOKUP(H10,Pegawai!B:B,Pegawai!D:D),"")</f>
        <v/>
      </c>
      <c r="AH10" t="str">
        <f>MASTER!$B$4</f>
        <v>perjalanan dinas</v>
      </c>
    </row>
    <row r="11" spans="1:34" ht="15" customHeight="1">
      <c r="A11" t="str">
        <f>Nominatif!$Q$4</f>
        <v>2022.QDC.002/051.A/524111</v>
      </c>
      <c r="B11" s="5" t="str">
        <f>TEXT(Nominatif!Q16,"Rp#.##")</f>
        <v>Rp</v>
      </c>
      <c r="C11" s="24" t="e">
        <f>MASTER!$B$6&amp;" "&amp;D11&amp;" di "&amp;Nominatif!$A$3&amp;" "&amp;MASTER!$B$8</f>
        <v>#VALUE!</v>
      </c>
      <c r="D11" t="e">
        <f t="shared" si="1"/>
        <v>#VALUE!</v>
      </c>
      <c r="E11" t="str">
        <f>MASTER!$B$1</f>
        <v>0933/I3/BS.00.01/2024</v>
      </c>
      <c r="F11" t="str">
        <f>TEXT(MASTER!$B$2,"dd Mmmm yyyy")</f>
        <v>30 April 2024</v>
      </c>
      <c r="G11" t="e">
        <f t="shared" si="0"/>
        <v>#VALUE!</v>
      </c>
      <c r="H11">
        <f>Nominatif!B16</f>
        <v>0</v>
      </c>
      <c r="I11">
        <f>Nominatif!C16</f>
        <v>0</v>
      </c>
      <c r="J11" t="str">
        <f>IF(Nominatif!S16="","Pesawat","Kendaraan Umum")</f>
        <v>Pesawat</v>
      </c>
      <c r="K11">
        <f>Nominatif!D16</f>
        <v>0</v>
      </c>
      <c r="L11">
        <f>Nominatif!E16</f>
        <v>0</v>
      </c>
      <c r="M11" s="5" t="str">
        <f>TEXT(Nominatif!H16,"Rp#.##")</f>
        <v>Rp</v>
      </c>
      <c r="N11">
        <f>Nominatif!K16</f>
        <v>0</v>
      </c>
      <c r="O11" s="5" t="str">
        <f>TEXT(Nominatif!L16,"Rp#.##")</f>
        <v>Rp</v>
      </c>
      <c r="P11" s="5" t="str">
        <f>TEXT(Nominatif!M16,"Rp#.##")</f>
        <v>Rp</v>
      </c>
      <c r="Q11" s="5">
        <f>Nominatif!N16</f>
        <v>0</v>
      </c>
      <c r="R11" s="5" t="str">
        <f>TEXT(Nominatif!O16,"Rp#.##")</f>
        <v>Rp</v>
      </c>
      <c r="S11" s="5" t="str">
        <f>TEXT(Nominatif!P16,"Rp#.##")</f>
        <v>Rp</v>
      </c>
      <c r="T11" s="5" t="str">
        <f>TEXT(Nominatif!I16,"Rp#.##")</f>
        <v>Rp</v>
      </c>
      <c r="U11" t="str">
        <f>TEXT(Nominatif!J16,"Rp#.##")</f>
        <v>Rp</v>
      </c>
      <c r="V11" t="str">
        <f>MASTER!$B$3</f>
        <v>0926/I3/BS.00.01/2024</v>
      </c>
      <c r="W11" s="6" t="str">
        <f>TEXT(Nominatif!F16,"dd Mmmm yyyy")</f>
        <v>00 Januari 1900</v>
      </c>
      <c r="X11" t="str">
        <f>MASTER!$B$5</f>
        <v>Akik Takjudin</v>
      </c>
      <c r="Y11" t="str">
        <f>MASTER!$B$7</f>
        <v>197507122006041001</v>
      </c>
      <c r="Z11" t="e">
        <f>"Melaksanakan "&amp;Nominatif!$A$2&amp;" pada tanggal "&amp;D11&amp;" di "&amp;Nominatif!$A$3</f>
        <v>#VALUE!</v>
      </c>
      <c r="AA11" s="6" t="str">
        <f>TEXT(Nominatif!F16,"dd Mmmm yyyy")</f>
        <v>00 Januari 1900</v>
      </c>
      <c r="AB11" s="6" t="str">
        <f>TEXT(Nominatif!G16,"dd Mmmm yyyy")</f>
        <v>00 Januari 1900</v>
      </c>
      <c r="AC11" t="str">
        <f>MASTER!$B$4&amp;" AMPLOP"</f>
        <v>perjalanan dinas AMPLOP</v>
      </c>
      <c r="AD11" t="str">
        <f t="shared" si="2"/>
        <v>Angkutan Udara</v>
      </c>
      <c r="AE11" t="str">
        <f>_xlfn.IFNA(_xlfn.XLOOKUP(H11,Pegawai!B:B,Pegawai!E:E),"")</f>
        <v/>
      </c>
      <c r="AF11" t="str">
        <f>_xlfn.IFNA(_xlfn.XLOOKUP(H11,Pegawai!B:B,Pegawai!C:C),"")</f>
        <v/>
      </c>
      <c r="AG11" t="str">
        <f>_xlfn.IFNA(_xlfn.XLOOKUP(H11,Pegawai!B:B,Pegawai!D:D),"")</f>
        <v/>
      </c>
      <c r="AH11" t="str">
        <f>MASTER!$B$4</f>
        <v>perjalanan dinas</v>
      </c>
    </row>
    <row r="12" spans="1:34" ht="15" customHeight="1">
      <c r="A12" t="str">
        <f>Nominatif!$Q$4</f>
        <v>2022.QDC.002/051.A/524111</v>
      </c>
      <c r="B12" s="5" t="str">
        <f>TEXT(Nominatif!Q17,"Rp#.##")</f>
        <v>Rp</v>
      </c>
      <c r="C12" s="24" t="e">
        <f>MASTER!$B$6&amp;" "&amp;D12&amp;" di "&amp;Nominatif!$A$3&amp;" "&amp;MASTER!$B$8</f>
        <v>#VALUE!</v>
      </c>
      <c r="D12" t="e">
        <f t="shared" si="1"/>
        <v>#VALUE!</v>
      </c>
      <c r="E12" t="str">
        <f>MASTER!$B$1</f>
        <v>0933/I3/BS.00.01/2024</v>
      </c>
      <c r="F12" t="str">
        <f>TEXT(MASTER!$B$2,"dd Mmmm yyyy")</f>
        <v>30 April 2024</v>
      </c>
      <c r="G12" t="e">
        <f t="shared" si="0"/>
        <v>#VALUE!</v>
      </c>
      <c r="H12">
        <f>Nominatif!B17</f>
        <v>0</v>
      </c>
      <c r="I12">
        <f>Nominatif!C17</f>
        <v>0</v>
      </c>
      <c r="J12" t="str">
        <f>IF(Nominatif!S17="","Pesawat","Kendaraan Umum")</f>
        <v>Pesawat</v>
      </c>
      <c r="K12">
        <f>Nominatif!D17</f>
        <v>0</v>
      </c>
      <c r="L12">
        <f>Nominatif!E17</f>
        <v>0</v>
      </c>
      <c r="M12" s="5" t="str">
        <f>TEXT(Nominatif!H17,"Rp#.##")</f>
        <v>Rp</v>
      </c>
      <c r="N12">
        <f>Nominatif!K17</f>
        <v>0</v>
      </c>
      <c r="O12" s="5" t="str">
        <f>TEXT(Nominatif!L17,"Rp#.##")</f>
        <v>Rp</v>
      </c>
      <c r="P12" s="5" t="str">
        <f>TEXT(Nominatif!M17,"Rp#.##")</f>
        <v>Rp</v>
      </c>
      <c r="Q12" s="5">
        <f>Nominatif!N17</f>
        <v>0</v>
      </c>
      <c r="R12" s="5" t="str">
        <f>TEXT(Nominatif!O17,"Rp#.##")</f>
        <v>Rp</v>
      </c>
      <c r="S12" s="5" t="str">
        <f>TEXT(Nominatif!P17,"Rp#.##")</f>
        <v>Rp</v>
      </c>
      <c r="T12" s="5" t="str">
        <f>TEXT(Nominatif!I17,"Rp#.##")</f>
        <v>Rp</v>
      </c>
      <c r="U12" t="str">
        <f>TEXT(Nominatif!J17,"Rp#.##")</f>
        <v>Rp</v>
      </c>
      <c r="V12" t="str">
        <f>MASTER!$B$3</f>
        <v>0926/I3/BS.00.01/2024</v>
      </c>
      <c r="W12" s="6" t="str">
        <f>TEXT(Nominatif!F17,"dd Mmmm yyyy")</f>
        <v>00 Januari 1900</v>
      </c>
      <c r="X12" t="str">
        <f>MASTER!$B$5</f>
        <v>Akik Takjudin</v>
      </c>
      <c r="Y12" t="str">
        <f>MASTER!$B$7</f>
        <v>197507122006041001</v>
      </c>
      <c r="Z12" t="e">
        <f>"Melaksanakan "&amp;Nominatif!$A$2&amp;" pada tanggal "&amp;D12&amp;" di "&amp;Nominatif!$A$3</f>
        <v>#VALUE!</v>
      </c>
      <c r="AA12" s="6" t="str">
        <f>TEXT(Nominatif!F17,"dd Mmmm yyyy")</f>
        <v>00 Januari 1900</v>
      </c>
      <c r="AB12" s="6" t="str">
        <f>TEXT(Nominatif!G17,"dd Mmmm yyyy")</f>
        <v>00 Januari 1900</v>
      </c>
      <c r="AC12" t="str">
        <f>MASTER!$B$4&amp;" AMPLOP"</f>
        <v>perjalanan dinas AMPLOP</v>
      </c>
      <c r="AD12" t="str">
        <f t="shared" si="2"/>
        <v>Angkutan Udara</v>
      </c>
      <c r="AE12" t="str">
        <f>_xlfn.IFNA(_xlfn.XLOOKUP(H12,Pegawai!B:B,Pegawai!E:E),"")</f>
        <v/>
      </c>
      <c r="AF12" t="str">
        <f>_xlfn.IFNA(_xlfn.XLOOKUP(H12,Pegawai!B:B,Pegawai!C:C),"")</f>
        <v/>
      </c>
      <c r="AG12" t="str">
        <f>_xlfn.IFNA(_xlfn.XLOOKUP(H12,Pegawai!B:B,Pegawai!D:D),"")</f>
        <v/>
      </c>
      <c r="AH12" t="str">
        <f>MASTER!$B$4</f>
        <v>perjalanan dinas</v>
      </c>
    </row>
    <row r="13" spans="1:34" ht="15" customHeight="1">
      <c r="A13" t="str">
        <f>Nominatif!$Q$4</f>
        <v>2022.QDC.002/051.A/524111</v>
      </c>
      <c r="B13" s="5" t="str">
        <f>TEXT(Nominatif!Q18,"Rp#.##")</f>
        <v>Rp</v>
      </c>
      <c r="C13" s="24" t="e">
        <f>MASTER!$B$6&amp;" "&amp;D13&amp;" di "&amp;Nominatif!$A$3&amp;" "&amp;MASTER!$B$8</f>
        <v>#VALUE!</v>
      </c>
      <c r="D13" t="e">
        <f t="shared" si="1"/>
        <v>#VALUE!</v>
      </c>
      <c r="E13" t="str">
        <f>MASTER!$B$1</f>
        <v>0933/I3/BS.00.01/2024</v>
      </c>
      <c r="F13" t="str">
        <f>TEXT(MASTER!$B$2,"dd Mmmm yyyy")</f>
        <v>30 April 2024</v>
      </c>
      <c r="G13" t="e">
        <f t="shared" si="0"/>
        <v>#VALUE!</v>
      </c>
      <c r="H13">
        <f>Nominatif!B18</f>
        <v>0</v>
      </c>
      <c r="I13">
        <f>Nominatif!C18</f>
        <v>0</v>
      </c>
      <c r="J13" t="str">
        <f>IF(Nominatif!S18="","Pesawat","Kendaraan Umum")</f>
        <v>Pesawat</v>
      </c>
      <c r="K13">
        <f>Nominatif!D18</f>
        <v>0</v>
      </c>
      <c r="L13">
        <f>Nominatif!E18</f>
        <v>0</v>
      </c>
      <c r="M13" s="5" t="str">
        <f>TEXT(Nominatif!H18,"Rp#.##")</f>
        <v>Rp</v>
      </c>
      <c r="N13">
        <f>Nominatif!K18</f>
        <v>0</v>
      </c>
      <c r="O13" s="5" t="str">
        <f>TEXT(Nominatif!L18,"Rp#.##")</f>
        <v>Rp</v>
      </c>
      <c r="P13" s="5" t="str">
        <f>TEXT(Nominatif!M18,"Rp#.##")</f>
        <v>Rp</v>
      </c>
      <c r="Q13" s="5">
        <f>Nominatif!N18</f>
        <v>0</v>
      </c>
      <c r="R13" s="5" t="str">
        <f>TEXT(Nominatif!O18,"Rp#.##")</f>
        <v>Rp</v>
      </c>
      <c r="S13" s="5" t="str">
        <f>TEXT(Nominatif!P18,"Rp#.##")</f>
        <v>Rp</v>
      </c>
      <c r="T13" s="5" t="str">
        <f>TEXT(Nominatif!I18,"Rp#.##")</f>
        <v>Rp</v>
      </c>
      <c r="U13" t="str">
        <f>TEXT(Nominatif!J18,"Rp#.##")</f>
        <v>Rp</v>
      </c>
      <c r="V13" t="str">
        <f>MASTER!$B$3</f>
        <v>0926/I3/BS.00.01/2024</v>
      </c>
      <c r="W13" s="6" t="str">
        <f>TEXT(Nominatif!F18,"dd Mmmm yyyy")</f>
        <v>00 Januari 1900</v>
      </c>
      <c r="X13" t="str">
        <f>MASTER!$B$5</f>
        <v>Akik Takjudin</v>
      </c>
      <c r="Y13" t="str">
        <f>MASTER!$B$7</f>
        <v>197507122006041001</v>
      </c>
      <c r="Z13" t="e">
        <f>"Melaksanakan "&amp;Nominatif!$A$2&amp;" pada tanggal "&amp;D13&amp;" di "&amp;Nominatif!$A$3</f>
        <v>#VALUE!</v>
      </c>
      <c r="AA13" s="6" t="str">
        <f>TEXT(Nominatif!F18,"dd Mmmm yyyy")</f>
        <v>00 Januari 1900</v>
      </c>
      <c r="AB13" s="6" t="str">
        <f>TEXT(Nominatif!G18,"dd Mmmm yyyy")</f>
        <v>00 Januari 1900</v>
      </c>
      <c r="AC13" t="str">
        <f>MASTER!$B$4&amp;" AMPLOP"</f>
        <v>perjalanan dinas AMPLOP</v>
      </c>
      <c r="AD13" t="str">
        <f t="shared" si="2"/>
        <v>Angkutan Udara</v>
      </c>
      <c r="AE13" t="str">
        <f>_xlfn.IFNA(_xlfn.XLOOKUP(H13,Pegawai!B:B,Pegawai!E:E),"")</f>
        <v/>
      </c>
      <c r="AF13" t="str">
        <f>_xlfn.IFNA(_xlfn.XLOOKUP(H13,Pegawai!B:B,Pegawai!C:C),"")</f>
        <v/>
      </c>
      <c r="AG13" t="str">
        <f>_xlfn.IFNA(_xlfn.XLOOKUP(H13,Pegawai!B:B,Pegawai!D:D),"")</f>
        <v/>
      </c>
      <c r="AH13" t="str">
        <f>MASTER!$B$4</f>
        <v>perjalanan dinas</v>
      </c>
    </row>
    <row r="14" spans="1:34" ht="15" customHeight="1">
      <c r="A14" t="str">
        <f>Nominatif!$Q$4</f>
        <v>2022.QDC.002/051.A/524111</v>
      </c>
      <c r="B14" s="5" t="str">
        <f>TEXT(Nominatif!Q19,"Rp#.##")</f>
        <v>Rp</v>
      </c>
      <c r="C14" s="24" t="e">
        <f>MASTER!$B$6&amp;" "&amp;D14&amp;" di "&amp;Nominatif!$A$3&amp;" "&amp;MASTER!$B$8</f>
        <v>#VALUE!</v>
      </c>
      <c r="D14" t="e">
        <f t="shared" si="1"/>
        <v>#VALUE!</v>
      </c>
      <c r="E14" t="str">
        <f>MASTER!$B$1</f>
        <v>0933/I3/BS.00.01/2024</v>
      </c>
      <c r="F14" t="str">
        <f>TEXT(MASTER!$B$2,"dd Mmmm yyyy")</f>
        <v>30 April 2024</v>
      </c>
      <c r="G14" t="e">
        <f t="shared" si="0"/>
        <v>#VALUE!</v>
      </c>
      <c r="H14">
        <f>Nominatif!B19</f>
        <v>0</v>
      </c>
      <c r="I14">
        <f>Nominatif!C19</f>
        <v>0</v>
      </c>
      <c r="J14" t="str">
        <f>IF(Nominatif!S19="","Pesawat","Kendaraan Umum")</f>
        <v>Pesawat</v>
      </c>
      <c r="K14">
        <f>Nominatif!D19</f>
        <v>0</v>
      </c>
      <c r="L14">
        <f>Nominatif!E19</f>
        <v>0</v>
      </c>
      <c r="M14" s="5" t="str">
        <f>TEXT(Nominatif!H19,"Rp#.##")</f>
        <v>Rp</v>
      </c>
      <c r="N14">
        <f>Nominatif!K19</f>
        <v>0</v>
      </c>
      <c r="O14" s="5" t="str">
        <f>TEXT(Nominatif!L19,"Rp#.##")</f>
        <v>Rp</v>
      </c>
      <c r="P14" s="5" t="str">
        <f>TEXT(Nominatif!M19,"Rp#.##")</f>
        <v>Rp</v>
      </c>
      <c r="Q14" s="5">
        <f>Nominatif!N19</f>
        <v>0</v>
      </c>
      <c r="R14" s="5" t="str">
        <f>TEXT(Nominatif!O19,"Rp#.##")</f>
        <v>Rp</v>
      </c>
      <c r="S14" s="5" t="str">
        <f>TEXT(Nominatif!P19,"Rp#.##")</f>
        <v>Rp</v>
      </c>
      <c r="T14" s="5" t="str">
        <f>TEXT(Nominatif!I19,"Rp#.##")</f>
        <v>Rp</v>
      </c>
      <c r="U14" t="str">
        <f>TEXT(Nominatif!J19,"Rp#.##")</f>
        <v>Rp</v>
      </c>
      <c r="V14" t="str">
        <f>MASTER!$B$3</f>
        <v>0926/I3/BS.00.01/2024</v>
      </c>
      <c r="W14" s="6" t="str">
        <f>TEXT(Nominatif!F19,"dd Mmmm yyyy")</f>
        <v>00 Januari 1900</v>
      </c>
      <c r="X14" t="str">
        <f>MASTER!$B$5</f>
        <v>Akik Takjudin</v>
      </c>
      <c r="Y14" t="str">
        <f>MASTER!$B$7</f>
        <v>197507122006041001</v>
      </c>
      <c r="Z14" t="e">
        <f>"Melaksanakan "&amp;Nominatif!$A$2&amp;" pada tanggal "&amp;D14&amp;" di "&amp;Nominatif!$A$3</f>
        <v>#VALUE!</v>
      </c>
      <c r="AA14" s="6" t="str">
        <f>TEXT(Nominatif!F19,"dd Mmmm yyyy")</f>
        <v>00 Januari 1900</v>
      </c>
      <c r="AB14" s="6" t="str">
        <f>TEXT(Nominatif!G19,"dd Mmmm yyyy")</f>
        <v>00 Januari 1900</v>
      </c>
      <c r="AC14" t="str">
        <f>MASTER!$B$4&amp;" AMPLOP"</f>
        <v>perjalanan dinas AMPLOP</v>
      </c>
      <c r="AD14" t="str">
        <f t="shared" si="2"/>
        <v>Angkutan Udara</v>
      </c>
      <c r="AE14" t="str">
        <f>_xlfn.IFNA(_xlfn.XLOOKUP(H14,Pegawai!B:B,Pegawai!E:E),"")</f>
        <v/>
      </c>
      <c r="AF14" t="str">
        <f>_xlfn.IFNA(_xlfn.XLOOKUP(H14,Pegawai!B:B,Pegawai!C:C),"")</f>
        <v/>
      </c>
      <c r="AG14" t="str">
        <f>_xlfn.IFNA(_xlfn.XLOOKUP(H14,Pegawai!B:B,Pegawai!D:D),"")</f>
        <v/>
      </c>
      <c r="AH14" t="str">
        <f>MASTER!$B$4</f>
        <v>perjalanan dinas</v>
      </c>
    </row>
    <row r="15" spans="1:34" ht="15" customHeight="1">
      <c r="A15" t="str">
        <f>Nominatif!$Q$4</f>
        <v>2022.QDC.002/051.A/524111</v>
      </c>
      <c r="B15" s="5" t="str">
        <f>TEXT(Nominatif!Q20,"Rp#.##")</f>
        <v>Rp</v>
      </c>
      <c r="C15" s="24" t="e">
        <f>MASTER!$B$6&amp;" "&amp;D15&amp;" di "&amp;Nominatif!$A$3&amp;" "&amp;MASTER!$B$8</f>
        <v>#VALUE!</v>
      </c>
      <c r="D15" t="e">
        <f t="shared" si="1"/>
        <v>#VALUE!</v>
      </c>
      <c r="E15" t="str">
        <f>MASTER!$B$1</f>
        <v>0933/I3/BS.00.01/2024</v>
      </c>
      <c r="F15" t="str">
        <f>TEXT(MASTER!$B$2,"dd Mmmm yyyy")</f>
        <v>30 April 2024</v>
      </c>
      <c r="G15" t="e">
        <f t="shared" si="0"/>
        <v>#VALUE!</v>
      </c>
      <c r="H15">
        <f>Nominatif!B20</f>
        <v>0</v>
      </c>
      <c r="I15">
        <f>Nominatif!C20</f>
        <v>0</v>
      </c>
      <c r="J15" t="str">
        <f>IF(Nominatif!S20="","Pesawat","Kendaraan Umum")</f>
        <v>Pesawat</v>
      </c>
      <c r="K15">
        <f>Nominatif!D20</f>
        <v>0</v>
      </c>
      <c r="L15">
        <f>Nominatif!E20</f>
        <v>0</v>
      </c>
      <c r="M15" s="5" t="str">
        <f>TEXT(Nominatif!H20,"Rp#.##")</f>
        <v>Rp</v>
      </c>
      <c r="N15">
        <f>Nominatif!K20</f>
        <v>0</v>
      </c>
      <c r="O15" s="5" t="str">
        <f>TEXT(Nominatif!L20,"Rp#.##")</f>
        <v>Rp</v>
      </c>
      <c r="P15" s="5" t="str">
        <f>TEXT(Nominatif!M20,"Rp#.##")</f>
        <v>Rp</v>
      </c>
      <c r="Q15" s="5">
        <f>Nominatif!N20</f>
        <v>0</v>
      </c>
      <c r="R15" s="5" t="str">
        <f>TEXT(Nominatif!O20,"Rp#.##")</f>
        <v>Rp</v>
      </c>
      <c r="S15" s="5" t="str">
        <f>TEXT(Nominatif!P20,"Rp#.##")</f>
        <v>Rp</v>
      </c>
      <c r="T15" s="5" t="str">
        <f>TEXT(Nominatif!I20,"Rp#.##")</f>
        <v>Rp</v>
      </c>
      <c r="U15" t="str">
        <f>TEXT(Nominatif!J20,"Rp#.##")</f>
        <v>Rp</v>
      </c>
      <c r="V15" t="str">
        <f>MASTER!$B$3</f>
        <v>0926/I3/BS.00.01/2024</v>
      </c>
      <c r="W15" s="6" t="str">
        <f>TEXT(Nominatif!F20,"dd Mmmm yyyy")</f>
        <v>00 Januari 1900</v>
      </c>
      <c r="X15" t="str">
        <f>MASTER!$B$5</f>
        <v>Akik Takjudin</v>
      </c>
      <c r="Y15" t="str">
        <f>MASTER!$B$7</f>
        <v>197507122006041001</v>
      </c>
      <c r="Z15" t="e">
        <f>"Melaksanakan "&amp;Nominatif!$A$2&amp;" pada tanggal "&amp;D15&amp;" di "&amp;Nominatif!$A$3</f>
        <v>#VALUE!</v>
      </c>
      <c r="AA15" s="6" t="str">
        <f>TEXT(Nominatif!F20,"dd Mmmm yyyy")</f>
        <v>00 Januari 1900</v>
      </c>
      <c r="AB15" s="6" t="str">
        <f>TEXT(Nominatif!G20,"dd Mmmm yyyy")</f>
        <v>00 Januari 1900</v>
      </c>
      <c r="AC15" t="str">
        <f>MASTER!$B$4&amp;" AMPLOP"</f>
        <v>perjalanan dinas AMPLOP</v>
      </c>
      <c r="AD15" t="str">
        <f t="shared" si="2"/>
        <v>Angkutan Udara</v>
      </c>
      <c r="AE15" t="str">
        <f>_xlfn.IFNA(_xlfn.XLOOKUP(H15,Pegawai!B:B,Pegawai!E:E),"")</f>
        <v/>
      </c>
      <c r="AF15" t="str">
        <f>_xlfn.IFNA(_xlfn.XLOOKUP(H15,Pegawai!B:B,Pegawai!C:C),"")</f>
        <v/>
      </c>
      <c r="AG15" t="str">
        <f>_xlfn.IFNA(_xlfn.XLOOKUP(H15,Pegawai!B:B,Pegawai!D:D),"")</f>
        <v/>
      </c>
      <c r="AH15" t="str">
        <f>MASTER!$B$4</f>
        <v>perjalanan dinas</v>
      </c>
    </row>
    <row r="16" spans="1:34" ht="15" customHeight="1">
      <c r="A16" t="str">
        <f>Nominatif!$Q$4</f>
        <v>2022.QDC.002/051.A/524111</v>
      </c>
      <c r="B16" s="5" t="str">
        <f>TEXT(Nominatif!Q21,"Rp#.##")</f>
        <v>Rp</v>
      </c>
      <c r="C16" s="24" t="e">
        <f>MASTER!$B$6&amp;" "&amp;D16&amp;" di "&amp;Nominatif!$A$3&amp;" "&amp;MASTER!$B$8</f>
        <v>#VALUE!</v>
      </c>
      <c r="D16" t="e">
        <f t="shared" si="1"/>
        <v>#VALUE!</v>
      </c>
      <c r="E16" t="str">
        <f>MASTER!$B$1</f>
        <v>0933/I3/BS.00.01/2024</v>
      </c>
      <c r="F16" t="str">
        <f>TEXT(MASTER!$B$2,"dd Mmmm yyyy")</f>
        <v>30 April 2024</v>
      </c>
      <c r="G16" t="e">
        <f t="shared" si="0"/>
        <v>#VALUE!</v>
      </c>
      <c r="H16">
        <f>Nominatif!B21</f>
        <v>0</v>
      </c>
      <c r="I16">
        <f>Nominatif!C21</f>
        <v>0</v>
      </c>
      <c r="J16" t="str">
        <f>IF(Nominatif!S21="","Pesawat","Kendaraan Umum")</f>
        <v>Pesawat</v>
      </c>
      <c r="K16">
        <f>Nominatif!D21</f>
        <v>0</v>
      </c>
      <c r="L16">
        <f>Nominatif!E21</f>
        <v>0</v>
      </c>
      <c r="M16" s="5" t="str">
        <f>TEXT(Nominatif!H21,"Rp#.##")</f>
        <v>Rp</v>
      </c>
      <c r="N16">
        <f>Nominatif!K21</f>
        <v>0</v>
      </c>
      <c r="O16" s="5" t="str">
        <f>TEXT(Nominatif!L21,"Rp#.##")</f>
        <v>Rp</v>
      </c>
      <c r="P16" s="5" t="str">
        <f>TEXT(Nominatif!M21,"Rp#.##")</f>
        <v>Rp</v>
      </c>
      <c r="Q16" s="5">
        <f>Nominatif!N21</f>
        <v>0</v>
      </c>
      <c r="R16" s="5" t="str">
        <f>TEXT(Nominatif!O21,"Rp#.##")</f>
        <v>Rp</v>
      </c>
      <c r="S16" s="5" t="str">
        <f>TEXT(Nominatif!P21,"Rp#.##")</f>
        <v>Rp</v>
      </c>
      <c r="T16" s="5" t="str">
        <f>TEXT(Nominatif!I21,"Rp#.##")</f>
        <v>Rp</v>
      </c>
      <c r="U16" t="str">
        <f>TEXT(Nominatif!J21,"Rp#.##")</f>
        <v>Rp</v>
      </c>
      <c r="V16" t="str">
        <f>MASTER!$B$3</f>
        <v>0926/I3/BS.00.01/2024</v>
      </c>
      <c r="W16" s="6" t="str">
        <f>TEXT(Nominatif!F21,"dd Mmmm yyyy")</f>
        <v>00 Januari 1900</v>
      </c>
      <c r="X16" t="str">
        <f>MASTER!$B$5</f>
        <v>Akik Takjudin</v>
      </c>
      <c r="Y16" t="str">
        <f>MASTER!$B$7</f>
        <v>197507122006041001</v>
      </c>
      <c r="Z16" t="e">
        <f>"Melaksanakan "&amp;Nominatif!$A$2&amp;" pada tanggal "&amp;D16&amp;" di "&amp;Nominatif!$A$3</f>
        <v>#VALUE!</v>
      </c>
      <c r="AA16" s="6" t="str">
        <f>TEXT(Nominatif!F21,"dd Mmmm yyyy")</f>
        <v>00 Januari 1900</v>
      </c>
      <c r="AB16" s="6" t="str">
        <f>TEXT(Nominatif!G21,"dd Mmmm yyyy")</f>
        <v>00 Januari 1900</v>
      </c>
      <c r="AC16" t="str">
        <f>MASTER!$B$4&amp;" AMPLOP"</f>
        <v>perjalanan dinas AMPLOP</v>
      </c>
      <c r="AD16" t="str">
        <f t="shared" si="2"/>
        <v>Angkutan Udara</v>
      </c>
      <c r="AE16" t="str">
        <f>_xlfn.IFNA(_xlfn.XLOOKUP(H16,Pegawai!B:B,Pegawai!E:E),"")</f>
        <v/>
      </c>
      <c r="AF16" t="str">
        <f>_xlfn.IFNA(_xlfn.XLOOKUP(H16,Pegawai!B:B,Pegawai!C:C),"")</f>
        <v/>
      </c>
      <c r="AG16" t="str">
        <f>_xlfn.IFNA(_xlfn.XLOOKUP(H16,Pegawai!B:B,Pegawai!D:D),"")</f>
        <v/>
      </c>
      <c r="AH16" t="str">
        <f>MASTER!$B$4</f>
        <v>perjalanan dinas</v>
      </c>
    </row>
    <row r="17" spans="1:34" ht="15" customHeight="1">
      <c r="A17" t="str">
        <f>Nominatif!$Q$4</f>
        <v>2022.QDC.002/051.A/524111</v>
      </c>
      <c r="B17" s="5" t="str">
        <f>TEXT(Nominatif!Q22,"Rp#.##")</f>
        <v>Rp</v>
      </c>
      <c r="C17" s="24" t="e">
        <f>MASTER!$B$6&amp;" "&amp;D17&amp;" di "&amp;Nominatif!$A$3&amp;" "&amp;MASTER!$B$8</f>
        <v>#VALUE!</v>
      </c>
      <c r="D17" t="e">
        <f t="shared" si="1"/>
        <v>#VALUE!</v>
      </c>
      <c r="E17" t="str">
        <f>MASTER!$B$1</f>
        <v>0933/I3/BS.00.01/2024</v>
      </c>
      <c r="F17" t="str">
        <f>TEXT(MASTER!$B$2,"dd Mmmm yyyy")</f>
        <v>30 April 2024</v>
      </c>
      <c r="G17" t="e">
        <f t="shared" si="0"/>
        <v>#VALUE!</v>
      </c>
      <c r="H17">
        <f>Nominatif!B22</f>
        <v>0</v>
      </c>
      <c r="I17">
        <f>Nominatif!C22</f>
        <v>0</v>
      </c>
      <c r="J17" t="str">
        <f>IF(Nominatif!S22="","Pesawat","Kendaraan Umum")</f>
        <v>Pesawat</v>
      </c>
      <c r="K17">
        <f>Nominatif!D22</f>
        <v>0</v>
      </c>
      <c r="L17">
        <f>Nominatif!E22</f>
        <v>0</v>
      </c>
      <c r="M17" s="5" t="str">
        <f>TEXT(Nominatif!H22,"Rp#.##")</f>
        <v>Rp</v>
      </c>
      <c r="N17">
        <f>Nominatif!K22</f>
        <v>0</v>
      </c>
      <c r="O17" s="5" t="str">
        <f>TEXT(Nominatif!L22,"Rp#.##")</f>
        <v>Rp</v>
      </c>
      <c r="P17" s="5" t="str">
        <f>TEXT(Nominatif!M22,"Rp#.##")</f>
        <v>Rp</v>
      </c>
      <c r="Q17" s="5">
        <f>Nominatif!N22</f>
        <v>0</v>
      </c>
      <c r="R17" s="5" t="str">
        <f>TEXT(Nominatif!O22,"Rp#.##")</f>
        <v>Rp</v>
      </c>
      <c r="S17" s="5" t="str">
        <f>TEXT(Nominatif!P22,"Rp#.##")</f>
        <v>Rp</v>
      </c>
      <c r="T17" s="5" t="str">
        <f>TEXT(Nominatif!I22,"Rp#.##")</f>
        <v>Rp</v>
      </c>
      <c r="U17" t="str">
        <f>TEXT(Nominatif!J22,"Rp#.##")</f>
        <v>Rp</v>
      </c>
      <c r="V17" t="str">
        <f>MASTER!$B$3</f>
        <v>0926/I3/BS.00.01/2024</v>
      </c>
      <c r="W17" s="6" t="str">
        <f>TEXT(Nominatif!F22,"dd Mmmm yyyy")</f>
        <v>00 Januari 1900</v>
      </c>
      <c r="X17" t="str">
        <f>MASTER!$B$5</f>
        <v>Akik Takjudin</v>
      </c>
      <c r="Y17" t="str">
        <f>MASTER!$B$7</f>
        <v>197507122006041001</v>
      </c>
      <c r="Z17" t="e">
        <f>"Melaksanakan "&amp;Nominatif!$A$2&amp;" pada tanggal "&amp;D17&amp;" di "&amp;Nominatif!$A$3</f>
        <v>#VALUE!</v>
      </c>
      <c r="AA17" s="6" t="str">
        <f>TEXT(Nominatif!F22,"dd Mmmm yyyy")</f>
        <v>00 Januari 1900</v>
      </c>
      <c r="AB17" s="6" t="str">
        <f>TEXT(Nominatif!G22,"dd Mmmm yyyy")</f>
        <v>00 Januari 1900</v>
      </c>
      <c r="AC17" t="str">
        <f>MASTER!$B$4&amp;" AMPLOP"</f>
        <v>perjalanan dinas AMPLOP</v>
      </c>
      <c r="AD17" t="str">
        <f t="shared" si="2"/>
        <v>Angkutan Udara</v>
      </c>
      <c r="AE17" t="str">
        <f>_xlfn.IFNA(_xlfn.XLOOKUP(H17,Pegawai!B:B,Pegawai!E:E),"")</f>
        <v/>
      </c>
      <c r="AF17" t="str">
        <f>_xlfn.IFNA(_xlfn.XLOOKUP(H17,Pegawai!B:B,Pegawai!C:C),"")</f>
        <v/>
      </c>
      <c r="AG17" t="str">
        <f>_xlfn.IFNA(_xlfn.XLOOKUP(H17,Pegawai!B:B,Pegawai!D:D),"")</f>
        <v/>
      </c>
      <c r="AH17" t="str">
        <f>MASTER!$B$4</f>
        <v>perjalanan dinas</v>
      </c>
    </row>
    <row r="18" spans="1:34" ht="15" customHeight="1">
      <c r="A18" t="str">
        <f>Nominatif!$Q$4</f>
        <v>2022.QDC.002/051.A/524111</v>
      </c>
      <c r="B18" s="5" t="str">
        <f>TEXT(Nominatif!Q23,"Rp#.##")</f>
        <v>Rp</v>
      </c>
      <c r="C18" s="24" t="e">
        <f>MASTER!$B$6&amp;" "&amp;D18&amp;" di "&amp;Nominatif!$A$3&amp;" "&amp;MASTER!$B$8</f>
        <v>#VALUE!</v>
      </c>
      <c r="D18" t="e">
        <f t="shared" si="1"/>
        <v>#VALUE!</v>
      </c>
      <c r="E18" t="str">
        <f>MASTER!$B$1</f>
        <v>0933/I3/BS.00.01/2024</v>
      </c>
      <c r="F18" t="str">
        <f>TEXT(MASTER!$B$2,"dd Mmmm yyyy")</f>
        <v>30 April 2024</v>
      </c>
      <c r="G18" t="e">
        <f t="shared" si="0"/>
        <v>#VALUE!</v>
      </c>
      <c r="H18">
        <f>Nominatif!B23</f>
        <v>0</v>
      </c>
      <c r="I18">
        <f>Nominatif!C23</f>
        <v>0</v>
      </c>
      <c r="J18" t="str">
        <f>IF(Nominatif!S23="","Pesawat","Kendaraan Umum")</f>
        <v>Pesawat</v>
      </c>
      <c r="K18">
        <f>Nominatif!D23</f>
        <v>0</v>
      </c>
      <c r="L18">
        <f>Nominatif!E23</f>
        <v>0</v>
      </c>
      <c r="M18" s="5" t="str">
        <f>TEXT(Nominatif!H23,"Rp#.##")</f>
        <v>Rp</v>
      </c>
      <c r="N18">
        <f>Nominatif!K23</f>
        <v>0</v>
      </c>
      <c r="O18" s="5" t="str">
        <f>TEXT(Nominatif!L23,"Rp#.##")</f>
        <v>Rp</v>
      </c>
      <c r="P18" s="5" t="str">
        <f>TEXT(Nominatif!M23,"Rp#.##")</f>
        <v>Rp</v>
      </c>
      <c r="Q18" s="5">
        <f>Nominatif!N23</f>
        <v>0</v>
      </c>
      <c r="R18" s="5" t="str">
        <f>TEXT(Nominatif!O23,"Rp#.##")</f>
        <v>Rp</v>
      </c>
      <c r="S18" s="5" t="str">
        <f>TEXT(Nominatif!P23,"Rp#.##")</f>
        <v>Rp</v>
      </c>
      <c r="T18" s="5" t="str">
        <f>TEXT(Nominatif!I23,"Rp#.##")</f>
        <v>Rp</v>
      </c>
      <c r="U18" t="str">
        <f>TEXT(Nominatif!J23,"Rp#.##")</f>
        <v>Rp</v>
      </c>
      <c r="V18" t="str">
        <f>MASTER!$B$3</f>
        <v>0926/I3/BS.00.01/2024</v>
      </c>
      <c r="W18" s="6" t="str">
        <f>TEXT(Nominatif!F23,"dd Mmmm yyyy")</f>
        <v>00 Januari 1900</v>
      </c>
      <c r="X18" t="str">
        <f>MASTER!$B$5</f>
        <v>Akik Takjudin</v>
      </c>
      <c r="Y18" t="str">
        <f>MASTER!$B$7</f>
        <v>197507122006041001</v>
      </c>
      <c r="Z18" t="e">
        <f>"Melaksanakan "&amp;Nominatif!$A$2&amp;" pada tanggal "&amp;D18&amp;" di "&amp;Nominatif!$A$3</f>
        <v>#VALUE!</v>
      </c>
      <c r="AA18" s="6" t="str">
        <f>TEXT(Nominatif!F23,"dd Mmmm yyyy")</f>
        <v>00 Januari 1900</v>
      </c>
      <c r="AB18" s="6" t="str">
        <f>TEXT(Nominatif!G23,"dd Mmmm yyyy")</f>
        <v>00 Januari 1900</v>
      </c>
      <c r="AC18" t="str">
        <f>MASTER!$B$4&amp;" AMPLOP"</f>
        <v>perjalanan dinas AMPLOP</v>
      </c>
      <c r="AD18" t="str">
        <f t="shared" si="2"/>
        <v>Angkutan Udara</v>
      </c>
      <c r="AE18" t="str">
        <f>_xlfn.IFNA(_xlfn.XLOOKUP(H18,Pegawai!B:B,Pegawai!E:E),"")</f>
        <v/>
      </c>
      <c r="AF18" t="str">
        <f>_xlfn.IFNA(_xlfn.XLOOKUP(H18,Pegawai!B:B,Pegawai!C:C),"")</f>
        <v/>
      </c>
      <c r="AG18" t="str">
        <f>_xlfn.IFNA(_xlfn.XLOOKUP(H18,Pegawai!B:B,Pegawai!D:D),"")</f>
        <v/>
      </c>
      <c r="AH18" t="str">
        <f>MASTER!$B$4</f>
        <v>perjalanan dinas</v>
      </c>
    </row>
    <row r="19" spans="1:34" ht="15" customHeight="1">
      <c r="A19" t="str">
        <f>Nominatif!$Q$4</f>
        <v>2022.QDC.002/051.A/524111</v>
      </c>
      <c r="B19" s="5" t="str">
        <f>TEXT(Nominatif!Q24,"Rp#.##")</f>
        <v>Rp</v>
      </c>
      <c r="C19" s="24" t="e">
        <f>MASTER!$B$6&amp;" "&amp;D19&amp;" di "&amp;Nominatif!$A$3&amp;" "&amp;MASTER!$B$8</f>
        <v>#VALUE!</v>
      </c>
      <c r="D19" t="e">
        <f t="shared" si="1"/>
        <v>#VALUE!</v>
      </c>
      <c r="E19" t="str">
        <f>MASTER!$B$1</f>
        <v>0933/I3/BS.00.01/2024</v>
      </c>
      <c r="F19" t="str">
        <f>TEXT(MASTER!$B$2,"dd Mmmm yyyy")</f>
        <v>30 April 2024</v>
      </c>
      <c r="G19" t="e">
        <f t="shared" si="0"/>
        <v>#VALUE!</v>
      </c>
      <c r="H19">
        <f>Nominatif!B24</f>
        <v>0</v>
      </c>
      <c r="I19">
        <f>Nominatif!C24</f>
        <v>0</v>
      </c>
      <c r="J19" t="str">
        <f>IF(Nominatif!S24="","Pesawat","Kendaraan Umum")</f>
        <v>Pesawat</v>
      </c>
      <c r="K19">
        <f>Nominatif!D24</f>
        <v>0</v>
      </c>
      <c r="L19">
        <f>Nominatif!E24</f>
        <v>0</v>
      </c>
      <c r="M19" s="5" t="str">
        <f>TEXT(Nominatif!H24,"Rp#.##")</f>
        <v>Rp</v>
      </c>
      <c r="N19">
        <f>Nominatif!K24</f>
        <v>0</v>
      </c>
      <c r="O19" s="5" t="str">
        <f>TEXT(Nominatif!L24,"Rp#.##")</f>
        <v>Rp</v>
      </c>
      <c r="P19" s="5" t="str">
        <f>TEXT(Nominatif!M24,"Rp#.##")</f>
        <v>Rp</v>
      </c>
      <c r="Q19" s="5">
        <f>Nominatif!N24</f>
        <v>0</v>
      </c>
      <c r="R19" s="5" t="str">
        <f>TEXT(Nominatif!O24,"Rp#.##")</f>
        <v>Rp</v>
      </c>
      <c r="S19" s="5" t="str">
        <f>TEXT(Nominatif!P24,"Rp#.##")</f>
        <v>Rp</v>
      </c>
      <c r="T19" s="5" t="str">
        <f>TEXT(Nominatif!I24,"Rp#.##")</f>
        <v>Rp</v>
      </c>
      <c r="U19" t="str">
        <f>TEXT(Nominatif!J24,"Rp#.##")</f>
        <v>Rp</v>
      </c>
      <c r="V19" t="str">
        <f>MASTER!$B$3</f>
        <v>0926/I3/BS.00.01/2024</v>
      </c>
      <c r="W19" s="6" t="str">
        <f>TEXT(Nominatif!F24,"dd Mmmm yyyy")</f>
        <v>00 Januari 1900</v>
      </c>
      <c r="X19" t="str">
        <f>MASTER!$B$5</f>
        <v>Akik Takjudin</v>
      </c>
      <c r="Y19" t="str">
        <f>MASTER!$B$7</f>
        <v>197507122006041001</v>
      </c>
      <c r="Z19" t="e">
        <f>"Melaksanakan "&amp;Nominatif!$A$2&amp;" pada tanggal "&amp;D19&amp;" di "&amp;Nominatif!$A$3</f>
        <v>#VALUE!</v>
      </c>
      <c r="AA19" s="6" t="str">
        <f>TEXT(Nominatif!F24,"dd Mmmm yyyy")</f>
        <v>00 Januari 1900</v>
      </c>
      <c r="AB19" s="6" t="str">
        <f>TEXT(Nominatif!G24,"dd Mmmm yyyy")</f>
        <v>00 Januari 1900</v>
      </c>
      <c r="AC19" t="str">
        <f>MASTER!$B$4&amp;" AMPLOP"</f>
        <v>perjalanan dinas AMPLOP</v>
      </c>
      <c r="AD19" t="str">
        <f t="shared" si="2"/>
        <v>Angkutan Udara</v>
      </c>
      <c r="AE19" t="str">
        <f>_xlfn.IFNA(_xlfn.XLOOKUP(H19,Pegawai!B:B,Pegawai!E:E),"")</f>
        <v/>
      </c>
      <c r="AF19" t="str">
        <f>_xlfn.IFNA(_xlfn.XLOOKUP(H19,Pegawai!B:B,Pegawai!C:C),"")</f>
        <v/>
      </c>
      <c r="AG19" t="str">
        <f>_xlfn.IFNA(_xlfn.XLOOKUP(H19,Pegawai!B:B,Pegawai!D:D),"")</f>
        <v/>
      </c>
      <c r="AH19" t="str">
        <f>MASTER!$B$4</f>
        <v>perjalanan dinas</v>
      </c>
    </row>
    <row r="20" spans="1:34" ht="15" customHeight="1">
      <c r="A20" t="str">
        <f>Nominatif!$Q$4</f>
        <v>2022.QDC.002/051.A/524111</v>
      </c>
      <c r="B20" s="5" t="str">
        <f>TEXT(Nominatif!Q25,"Rp#.##")</f>
        <v>Rp</v>
      </c>
      <c r="C20" s="24" t="e">
        <f>MASTER!$B$6&amp;" "&amp;D20&amp;" di "&amp;Nominatif!$A$3&amp;" "&amp;MASTER!$B$8</f>
        <v>#VALUE!</v>
      </c>
      <c r="D20" t="e">
        <f t="shared" si="1"/>
        <v>#VALUE!</v>
      </c>
      <c r="E20" t="str">
        <f>MASTER!$B$1</f>
        <v>0933/I3/BS.00.01/2024</v>
      </c>
      <c r="F20" t="str">
        <f>TEXT(MASTER!$B$2,"dd Mmmm yyyy")</f>
        <v>30 April 2024</v>
      </c>
      <c r="G20" t="e">
        <f t="shared" si="0"/>
        <v>#VALUE!</v>
      </c>
      <c r="H20">
        <f>Nominatif!B25</f>
        <v>0</v>
      </c>
      <c r="I20">
        <f>Nominatif!C25</f>
        <v>0</v>
      </c>
      <c r="J20" t="str">
        <f>IF(Nominatif!S25="","Pesawat","Kendaraan Umum")</f>
        <v>Pesawat</v>
      </c>
      <c r="K20">
        <f>Nominatif!D25</f>
        <v>0</v>
      </c>
      <c r="L20">
        <f>Nominatif!E25</f>
        <v>0</v>
      </c>
      <c r="M20" s="5" t="str">
        <f>TEXT(Nominatif!H25,"Rp#.##")</f>
        <v>Rp</v>
      </c>
      <c r="N20">
        <f>Nominatif!K25</f>
        <v>0</v>
      </c>
      <c r="O20" s="5" t="str">
        <f>TEXT(Nominatif!L25,"Rp#.##")</f>
        <v>Rp</v>
      </c>
      <c r="P20" s="5" t="str">
        <f>TEXT(Nominatif!M25,"Rp#.##")</f>
        <v>Rp</v>
      </c>
      <c r="Q20" s="5">
        <f>Nominatif!N25</f>
        <v>0</v>
      </c>
      <c r="R20" s="5" t="str">
        <f>TEXT(Nominatif!O25,"Rp#.##")</f>
        <v>Rp</v>
      </c>
      <c r="S20" s="5" t="str">
        <f>TEXT(Nominatif!P25,"Rp#.##")</f>
        <v>Rp</v>
      </c>
      <c r="T20" s="5" t="str">
        <f>TEXT(Nominatif!I25,"Rp#.##")</f>
        <v>Rp</v>
      </c>
      <c r="U20" t="str">
        <f>TEXT(Nominatif!J25,"Rp#.##")</f>
        <v>Rp</v>
      </c>
      <c r="V20" t="str">
        <f>MASTER!$B$3</f>
        <v>0926/I3/BS.00.01/2024</v>
      </c>
      <c r="W20" s="6" t="str">
        <f>TEXT(Nominatif!F25,"dd Mmmm yyyy")</f>
        <v>00 Januari 1900</v>
      </c>
      <c r="X20" t="str">
        <f>MASTER!$B$5</f>
        <v>Akik Takjudin</v>
      </c>
      <c r="Y20" t="str">
        <f>MASTER!$B$7</f>
        <v>197507122006041001</v>
      </c>
      <c r="Z20" t="e">
        <f>"Melaksanakan "&amp;Nominatif!$A$2&amp;" pada tanggal "&amp;D20&amp;" di "&amp;Nominatif!$A$3</f>
        <v>#VALUE!</v>
      </c>
      <c r="AA20" s="6" t="str">
        <f>TEXT(Nominatif!F25,"dd Mmmm yyyy")</f>
        <v>00 Januari 1900</v>
      </c>
      <c r="AB20" s="6" t="str">
        <f>TEXT(Nominatif!G25,"dd Mmmm yyyy")</f>
        <v>00 Januari 1900</v>
      </c>
      <c r="AC20" t="str">
        <f>MASTER!$B$4&amp;" AMPLOP"</f>
        <v>perjalanan dinas AMPLOP</v>
      </c>
      <c r="AD20" t="str">
        <f t="shared" si="2"/>
        <v>Angkutan Udara</v>
      </c>
      <c r="AE20" t="str">
        <f>_xlfn.IFNA(_xlfn.XLOOKUP(H20,Pegawai!B:B,Pegawai!E:E),"")</f>
        <v/>
      </c>
      <c r="AF20" t="str">
        <f>_xlfn.IFNA(_xlfn.XLOOKUP(H20,Pegawai!B:B,Pegawai!C:C),"")</f>
        <v/>
      </c>
      <c r="AG20" t="str">
        <f>_xlfn.IFNA(_xlfn.XLOOKUP(H20,Pegawai!B:B,Pegawai!D:D),"")</f>
        <v/>
      </c>
      <c r="AH20" t="str">
        <f>MASTER!$B$4</f>
        <v>perjalanan dinas</v>
      </c>
    </row>
    <row r="21" spans="1:34" ht="15" customHeight="1">
      <c r="A21" t="str">
        <f>Nominatif!$Q$4</f>
        <v>2022.QDC.002/051.A/524111</v>
      </c>
      <c r="B21" s="5" t="str">
        <f>TEXT(Nominatif!Q26,"Rp#.##")</f>
        <v>Rp</v>
      </c>
      <c r="C21" s="24" t="e">
        <f>MASTER!$B$6&amp;" "&amp;D21&amp;" di "&amp;Nominatif!$A$3&amp;" "&amp;MASTER!$B$8</f>
        <v>#VALUE!</v>
      </c>
      <c r="D21" t="e">
        <f t="shared" si="1"/>
        <v>#VALUE!</v>
      </c>
      <c r="E21" t="str">
        <f>MASTER!$B$1</f>
        <v>0933/I3/BS.00.01/2024</v>
      </c>
      <c r="F21" t="str">
        <f>TEXT(MASTER!$B$2,"dd Mmmm yyyy")</f>
        <v>30 April 2024</v>
      </c>
      <c r="G21" t="e">
        <f t="shared" si="0"/>
        <v>#VALUE!</v>
      </c>
      <c r="H21">
        <f>Nominatif!B26</f>
        <v>0</v>
      </c>
      <c r="I21">
        <f>Nominatif!C26</f>
        <v>0</v>
      </c>
      <c r="J21" t="str">
        <f>IF(Nominatif!S26="","Pesawat","Kendaraan Umum")</f>
        <v>Pesawat</v>
      </c>
      <c r="K21">
        <f>Nominatif!D26</f>
        <v>0</v>
      </c>
      <c r="L21">
        <f>Nominatif!E26</f>
        <v>0</v>
      </c>
      <c r="M21" s="5" t="str">
        <f>TEXT(Nominatif!H26,"Rp#.##")</f>
        <v>Rp</v>
      </c>
      <c r="N21">
        <f>Nominatif!K26</f>
        <v>0</v>
      </c>
      <c r="O21" s="5" t="str">
        <f>TEXT(Nominatif!L26,"Rp#.##")</f>
        <v>Rp</v>
      </c>
      <c r="P21" s="5" t="str">
        <f>TEXT(Nominatif!M26,"Rp#.##")</f>
        <v>Rp</v>
      </c>
      <c r="Q21" s="5">
        <f>Nominatif!N26</f>
        <v>0</v>
      </c>
      <c r="R21" s="5" t="str">
        <f>TEXT(Nominatif!O26,"Rp#.##")</f>
        <v>Rp</v>
      </c>
      <c r="S21" s="5" t="str">
        <f>TEXT(Nominatif!P26,"Rp#.##")</f>
        <v>Rp</v>
      </c>
      <c r="T21" s="5" t="str">
        <f>TEXT(Nominatif!I26,"Rp#.##")</f>
        <v>Rp</v>
      </c>
      <c r="U21" t="str">
        <f>TEXT(Nominatif!J26,"Rp#.##")</f>
        <v>Rp</v>
      </c>
      <c r="V21" t="str">
        <f>MASTER!$B$3</f>
        <v>0926/I3/BS.00.01/2024</v>
      </c>
      <c r="W21" s="6" t="str">
        <f>TEXT(Nominatif!F26,"dd Mmmm yyyy")</f>
        <v>00 Januari 1900</v>
      </c>
      <c r="X21" t="str">
        <f>MASTER!$B$5</f>
        <v>Akik Takjudin</v>
      </c>
      <c r="Y21" t="str">
        <f>MASTER!$B$7</f>
        <v>197507122006041001</v>
      </c>
      <c r="Z21" t="e">
        <f>"Melaksanakan "&amp;Nominatif!$A$2&amp;" pada tanggal "&amp;D21&amp;" di "&amp;Nominatif!$A$3</f>
        <v>#VALUE!</v>
      </c>
      <c r="AA21" s="6" t="str">
        <f>TEXT(Nominatif!F26,"dd Mmmm yyyy")</f>
        <v>00 Januari 1900</v>
      </c>
      <c r="AB21" s="6" t="str">
        <f>TEXT(Nominatif!G26,"dd Mmmm yyyy")</f>
        <v>00 Januari 1900</v>
      </c>
      <c r="AC21" t="str">
        <f>MASTER!$B$4&amp;" AMPLOP"</f>
        <v>perjalanan dinas AMPLOP</v>
      </c>
      <c r="AD21" t="str">
        <f t="shared" si="2"/>
        <v>Angkutan Udara</v>
      </c>
      <c r="AE21" t="str">
        <f>_xlfn.IFNA(_xlfn.XLOOKUP(H21,Pegawai!B:B,Pegawai!E:E),"")</f>
        <v/>
      </c>
      <c r="AF21" t="str">
        <f>_xlfn.IFNA(_xlfn.XLOOKUP(H21,Pegawai!B:B,Pegawai!C:C),"")</f>
        <v/>
      </c>
      <c r="AG21" t="str">
        <f>_xlfn.IFNA(_xlfn.XLOOKUP(H21,Pegawai!B:B,Pegawai!D:D),"")</f>
        <v/>
      </c>
      <c r="AH21" t="str">
        <f>MASTER!$B$4</f>
        <v>perjalanan dinas</v>
      </c>
    </row>
    <row r="22" spans="1:34" ht="15" customHeight="1">
      <c r="A22" t="str">
        <f>Nominatif!$Q$4</f>
        <v>2022.QDC.002/051.A/524111</v>
      </c>
      <c r="B22" s="5" t="str">
        <f>TEXT(Nominatif!Q27,"Rp#.##")</f>
        <v>Rp</v>
      </c>
      <c r="C22" s="24" t="e">
        <f>MASTER!$B$6&amp;" "&amp;D22&amp;" di "&amp;Nominatif!$A$3&amp;" "&amp;MASTER!$B$8</f>
        <v>#VALUE!</v>
      </c>
      <c r="D22" t="e">
        <f t="shared" si="1"/>
        <v>#VALUE!</v>
      </c>
      <c r="E22" t="str">
        <f>MASTER!$B$1</f>
        <v>0933/I3/BS.00.01/2024</v>
      </c>
      <c r="F22" t="str">
        <f>TEXT(MASTER!$B$2,"dd Mmmm yyyy")</f>
        <v>30 April 2024</v>
      </c>
      <c r="G22" t="e">
        <f t="shared" si="0"/>
        <v>#VALUE!</v>
      </c>
      <c r="H22">
        <f>Nominatif!B27</f>
        <v>0</v>
      </c>
      <c r="I22">
        <f>Nominatif!C27</f>
        <v>0</v>
      </c>
      <c r="J22" t="str">
        <f>IF(Nominatif!S27="","Pesawat","Kendaraan Umum")</f>
        <v>Pesawat</v>
      </c>
      <c r="K22">
        <f>Nominatif!D27</f>
        <v>0</v>
      </c>
      <c r="L22">
        <f>Nominatif!E27</f>
        <v>0</v>
      </c>
      <c r="M22" s="5" t="str">
        <f>TEXT(Nominatif!H27,"Rp#.##")</f>
        <v>Rp</v>
      </c>
      <c r="N22">
        <f>Nominatif!K27</f>
        <v>0</v>
      </c>
      <c r="O22" s="5" t="str">
        <f>TEXT(Nominatif!L27,"Rp#.##")</f>
        <v>Rp</v>
      </c>
      <c r="P22" s="5" t="str">
        <f>TEXT(Nominatif!M27,"Rp#.##")</f>
        <v>Rp</v>
      </c>
      <c r="Q22" s="5">
        <f>Nominatif!N27</f>
        <v>0</v>
      </c>
      <c r="R22" s="5" t="str">
        <f>TEXT(Nominatif!O27,"Rp#.##")</f>
        <v>Rp</v>
      </c>
      <c r="S22" s="5" t="str">
        <f>TEXT(Nominatif!P27,"Rp#.##")</f>
        <v>Rp</v>
      </c>
      <c r="T22" s="5" t="str">
        <f>TEXT(Nominatif!I27,"Rp#.##")</f>
        <v>Rp</v>
      </c>
      <c r="U22" t="str">
        <f>TEXT(Nominatif!J27,"Rp#.##")</f>
        <v>Rp</v>
      </c>
      <c r="V22" t="str">
        <f>MASTER!$B$3</f>
        <v>0926/I3/BS.00.01/2024</v>
      </c>
      <c r="W22" s="6" t="str">
        <f>TEXT(Nominatif!F27,"dd Mmmm yyyy")</f>
        <v>00 Januari 1900</v>
      </c>
      <c r="X22" t="str">
        <f>MASTER!$B$5</f>
        <v>Akik Takjudin</v>
      </c>
      <c r="Y22" t="str">
        <f>MASTER!$B$7</f>
        <v>197507122006041001</v>
      </c>
      <c r="Z22" t="e">
        <f>"Melaksanakan "&amp;Nominatif!$A$2&amp;" pada tanggal "&amp;D22&amp;" di "&amp;Nominatif!$A$3</f>
        <v>#VALUE!</v>
      </c>
      <c r="AA22" s="6" t="str">
        <f>TEXT(Nominatif!F27,"dd Mmmm yyyy")</f>
        <v>00 Januari 1900</v>
      </c>
      <c r="AB22" s="6" t="str">
        <f>TEXT(Nominatif!G27,"dd Mmmm yyyy")</f>
        <v>00 Januari 1900</v>
      </c>
      <c r="AC22" t="str">
        <f>MASTER!$B$4&amp;" AMPLOP"</f>
        <v>perjalanan dinas AMPLOP</v>
      </c>
      <c r="AD22" t="str">
        <f t="shared" si="2"/>
        <v>Angkutan Udara</v>
      </c>
      <c r="AE22" t="str">
        <f>_xlfn.IFNA(_xlfn.XLOOKUP(H22,Pegawai!B:B,Pegawai!E:E),"")</f>
        <v/>
      </c>
      <c r="AF22" t="str">
        <f>_xlfn.IFNA(_xlfn.XLOOKUP(H22,Pegawai!B:B,Pegawai!C:C),"")</f>
        <v/>
      </c>
      <c r="AG22" t="str">
        <f>_xlfn.IFNA(_xlfn.XLOOKUP(H22,Pegawai!B:B,Pegawai!D:D),"")</f>
        <v/>
      </c>
      <c r="AH22" t="str">
        <f>MASTER!$B$4</f>
        <v>perjalanan dinas</v>
      </c>
    </row>
    <row r="23" spans="1:34" ht="15" customHeight="1">
      <c r="A23" t="str">
        <f>Nominatif!$Q$4</f>
        <v>2022.QDC.002/051.A/524111</v>
      </c>
      <c r="B23" s="5" t="str">
        <f>TEXT(Nominatif!Q28,"Rp#.##")</f>
        <v>Rp</v>
      </c>
      <c r="C23" s="24" t="e">
        <f>MASTER!$B$6&amp;" "&amp;D23&amp;" di "&amp;Nominatif!$A$3&amp;" "&amp;MASTER!$B$8</f>
        <v>#VALUE!</v>
      </c>
      <c r="D23" t="e">
        <f t="shared" si="1"/>
        <v>#VALUE!</v>
      </c>
      <c r="E23" t="str">
        <f>MASTER!$B$1</f>
        <v>0933/I3/BS.00.01/2024</v>
      </c>
      <c r="F23" t="str">
        <f>TEXT(MASTER!$B$2,"dd Mmmm yyyy")</f>
        <v>30 April 2024</v>
      </c>
      <c r="G23" t="e">
        <f t="shared" si="0"/>
        <v>#VALUE!</v>
      </c>
      <c r="H23">
        <f>Nominatif!B28</f>
        <v>0</v>
      </c>
      <c r="I23">
        <f>Nominatif!C28</f>
        <v>0</v>
      </c>
      <c r="J23" t="str">
        <f>IF(Nominatif!S28="","Pesawat","Kendaraan Umum")</f>
        <v>Pesawat</v>
      </c>
      <c r="K23">
        <f>Nominatif!D28</f>
        <v>0</v>
      </c>
      <c r="L23">
        <f>Nominatif!E28</f>
        <v>0</v>
      </c>
      <c r="M23" s="5" t="str">
        <f>TEXT(Nominatif!H28,"Rp#.##")</f>
        <v>Rp</v>
      </c>
      <c r="N23">
        <f>Nominatif!K28</f>
        <v>0</v>
      </c>
      <c r="O23" s="5" t="str">
        <f>TEXT(Nominatif!L28,"Rp#.##")</f>
        <v>Rp</v>
      </c>
      <c r="P23" s="5" t="str">
        <f>TEXT(Nominatif!M28,"Rp#.##")</f>
        <v>Rp</v>
      </c>
      <c r="Q23" s="5">
        <f>Nominatif!N28</f>
        <v>0</v>
      </c>
      <c r="R23" s="5" t="str">
        <f>TEXT(Nominatif!O28,"Rp#.##")</f>
        <v>Rp</v>
      </c>
      <c r="S23" s="5" t="str">
        <f>TEXT(Nominatif!P28,"Rp#.##")</f>
        <v>Rp</v>
      </c>
      <c r="T23" s="5" t="str">
        <f>TEXT(Nominatif!I28,"Rp#.##")</f>
        <v>Rp</v>
      </c>
      <c r="U23" t="str">
        <f>TEXT(Nominatif!J28,"Rp#.##")</f>
        <v>Rp</v>
      </c>
      <c r="V23" t="str">
        <f>MASTER!$B$3</f>
        <v>0926/I3/BS.00.01/2024</v>
      </c>
      <c r="W23" s="6" t="str">
        <f>TEXT(Nominatif!F28,"dd Mmmm yyyy")</f>
        <v>00 Januari 1900</v>
      </c>
      <c r="X23" t="str">
        <f>MASTER!$B$5</f>
        <v>Akik Takjudin</v>
      </c>
      <c r="Y23" t="str">
        <f>MASTER!$B$7</f>
        <v>197507122006041001</v>
      </c>
      <c r="Z23" t="e">
        <f>"Melaksanakan "&amp;Nominatif!$A$2&amp;" pada tanggal "&amp;D23&amp;" di "&amp;Nominatif!$A$3</f>
        <v>#VALUE!</v>
      </c>
      <c r="AA23" s="6" t="str">
        <f>TEXT(Nominatif!F28,"dd Mmmm yyyy")</f>
        <v>00 Januari 1900</v>
      </c>
      <c r="AB23" s="6" t="str">
        <f>TEXT(Nominatif!G28,"dd Mmmm yyyy")</f>
        <v>00 Januari 1900</v>
      </c>
      <c r="AC23" t="str">
        <f>MASTER!$B$4&amp;" AMPLOP"</f>
        <v>perjalanan dinas AMPLOP</v>
      </c>
      <c r="AD23" t="str">
        <f t="shared" si="2"/>
        <v>Angkutan Udara</v>
      </c>
      <c r="AE23" t="str">
        <f>_xlfn.IFNA(_xlfn.XLOOKUP(H23,Pegawai!B:B,Pegawai!E:E),"")</f>
        <v/>
      </c>
      <c r="AF23" t="str">
        <f>_xlfn.IFNA(_xlfn.XLOOKUP(H23,Pegawai!B:B,Pegawai!C:C),"")</f>
        <v/>
      </c>
      <c r="AG23" t="str">
        <f>_xlfn.IFNA(_xlfn.XLOOKUP(H23,Pegawai!B:B,Pegawai!D:D),"")</f>
        <v/>
      </c>
      <c r="AH23" t="str">
        <f>MASTER!$B$4</f>
        <v>perjalanan dinas</v>
      </c>
    </row>
    <row r="24" spans="1:34" ht="15" customHeight="1">
      <c r="A24" t="str">
        <f>Nominatif!$Q$4</f>
        <v>2022.QDC.002/051.A/524111</v>
      </c>
      <c r="B24" s="5" t="str">
        <f>TEXT(Nominatif!Q29,"Rp#.##")</f>
        <v>Rp</v>
      </c>
      <c r="C24" s="24" t="e">
        <f>MASTER!$B$6&amp;" "&amp;D24&amp;" di "&amp;Nominatif!$A$3&amp;" "&amp;MASTER!$B$8</f>
        <v>#VALUE!</v>
      </c>
      <c r="D24" t="e">
        <f t="shared" si="1"/>
        <v>#VALUE!</v>
      </c>
      <c r="E24" t="str">
        <f>MASTER!$B$1</f>
        <v>0933/I3/BS.00.01/2024</v>
      </c>
      <c r="F24" t="str">
        <f>TEXT(MASTER!$B$2,"dd Mmmm yyyy")</f>
        <v>30 April 2024</v>
      </c>
      <c r="G24" t="e">
        <f t="shared" si="0"/>
        <v>#VALUE!</v>
      </c>
      <c r="H24">
        <f>Nominatif!B29</f>
        <v>0</v>
      </c>
      <c r="I24">
        <f>Nominatif!C29</f>
        <v>0</v>
      </c>
      <c r="J24" t="str">
        <f>IF(Nominatif!S29="","Pesawat","Kendaraan Umum")</f>
        <v>Pesawat</v>
      </c>
      <c r="K24">
        <f>Nominatif!D29</f>
        <v>0</v>
      </c>
      <c r="L24">
        <f>Nominatif!E29</f>
        <v>0</v>
      </c>
      <c r="M24" s="5" t="str">
        <f>TEXT(Nominatif!H29,"Rp#.##")</f>
        <v>Rp</v>
      </c>
      <c r="N24">
        <f>Nominatif!K29</f>
        <v>0</v>
      </c>
      <c r="O24" s="5" t="str">
        <f>TEXT(Nominatif!L29,"Rp#.##")</f>
        <v>Rp</v>
      </c>
      <c r="P24" s="5" t="str">
        <f>TEXT(Nominatif!M29,"Rp#.##")</f>
        <v>Rp</v>
      </c>
      <c r="Q24" s="5">
        <f>Nominatif!N29</f>
        <v>0</v>
      </c>
      <c r="R24" s="5" t="str">
        <f>TEXT(Nominatif!O29,"Rp#.##")</f>
        <v>Rp</v>
      </c>
      <c r="S24" s="5" t="str">
        <f>TEXT(Nominatif!P29,"Rp#.##")</f>
        <v>Rp</v>
      </c>
      <c r="T24" s="5" t="str">
        <f>TEXT(Nominatif!I29,"Rp#.##")</f>
        <v>Rp</v>
      </c>
      <c r="U24" t="str">
        <f>TEXT(Nominatif!J29,"Rp#.##")</f>
        <v>Rp</v>
      </c>
      <c r="V24" t="str">
        <f>MASTER!$B$3</f>
        <v>0926/I3/BS.00.01/2024</v>
      </c>
      <c r="W24" s="6" t="str">
        <f>TEXT(Nominatif!F29,"dd Mmmm yyyy")</f>
        <v>00 Januari 1900</v>
      </c>
      <c r="X24" t="str">
        <f>MASTER!$B$5</f>
        <v>Akik Takjudin</v>
      </c>
      <c r="Y24" t="str">
        <f>MASTER!$B$7</f>
        <v>197507122006041001</v>
      </c>
      <c r="Z24" t="e">
        <f>"Melaksanakan "&amp;Nominatif!$A$2&amp;" pada tanggal "&amp;D24&amp;" di "&amp;Nominatif!$A$3</f>
        <v>#VALUE!</v>
      </c>
      <c r="AA24" s="6" t="str">
        <f>TEXT(Nominatif!F29,"dd Mmmm yyyy")</f>
        <v>00 Januari 1900</v>
      </c>
      <c r="AB24" s="6" t="str">
        <f>TEXT(Nominatif!G29,"dd Mmmm yyyy")</f>
        <v>00 Januari 1900</v>
      </c>
      <c r="AC24" t="str">
        <f>MASTER!$B$4&amp;" AMPLOP"</f>
        <v>perjalanan dinas AMPLOP</v>
      </c>
      <c r="AD24" t="str">
        <f t="shared" si="2"/>
        <v>Angkutan Udara</v>
      </c>
      <c r="AE24" t="str">
        <f>_xlfn.IFNA(_xlfn.XLOOKUP(H24,Pegawai!B:B,Pegawai!E:E),"")</f>
        <v/>
      </c>
      <c r="AF24" t="str">
        <f>_xlfn.IFNA(_xlfn.XLOOKUP(H24,Pegawai!B:B,Pegawai!C:C),"")</f>
        <v/>
      </c>
      <c r="AG24" t="str">
        <f>_xlfn.IFNA(_xlfn.XLOOKUP(H24,Pegawai!B:B,Pegawai!D:D),"")</f>
        <v/>
      </c>
      <c r="AH24" t="str">
        <f>MASTER!$B$4</f>
        <v>perjalanan dinas</v>
      </c>
    </row>
    <row r="25" spans="1:34" ht="15" customHeight="1">
      <c r="A25" t="str">
        <f>Nominatif!$Q$4</f>
        <v>2022.QDC.002/051.A/524111</v>
      </c>
      <c r="B25" s="5" t="str">
        <f>TEXT(Nominatif!Q30,"Rp#.##")</f>
        <v>Rp</v>
      </c>
      <c r="C25" s="24" t="e">
        <f>MASTER!$B$6&amp;" "&amp;D25&amp;" di "&amp;Nominatif!$A$3&amp;" "&amp;MASTER!$B$8</f>
        <v>#VALUE!</v>
      </c>
      <c r="D25" t="e">
        <f t="shared" si="1"/>
        <v>#VALUE!</v>
      </c>
      <c r="E25" t="str">
        <f>MASTER!$B$1</f>
        <v>0933/I3/BS.00.01/2024</v>
      </c>
      <c r="F25" t="str">
        <f>TEXT(MASTER!$B$2,"dd Mmmm yyyy")</f>
        <v>30 April 2024</v>
      </c>
      <c r="G25" t="e">
        <f t="shared" si="0"/>
        <v>#VALUE!</v>
      </c>
      <c r="H25">
        <f>Nominatif!B30</f>
        <v>0</v>
      </c>
      <c r="I25">
        <f>Nominatif!C30</f>
        <v>0</v>
      </c>
      <c r="J25" t="str">
        <f>IF(Nominatif!S30="","Pesawat","Kendaraan Umum")</f>
        <v>Pesawat</v>
      </c>
      <c r="K25">
        <f>Nominatif!D30</f>
        <v>0</v>
      </c>
      <c r="L25">
        <f>Nominatif!E30</f>
        <v>0</v>
      </c>
      <c r="M25" s="5" t="str">
        <f>TEXT(Nominatif!H30,"Rp#.##")</f>
        <v>Rp</v>
      </c>
      <c r="N25">
        <f>Nominatif!K30</f>
        <v>0</v>
      </c>
      <c r="O25" s="5" t="str">
        <f>TEXT(Nominatif!L30,"Rp#.##")</f>
        <v>Rp</v>
      </c>
      <c r="P25" s="5" t="str">
        <f>TEXT(Nominatif!M30,"Rp#.##")</f>
        <v>Rp</v>
      </c>
      <c r="Q25" s="5">
        <f>Nominatif!N30</f>
        <v>0</v>
      </c>
      <c r="R25" s="5" t="str">
        <f>TEXT(Nominatif!O30,"Rp#.##")</f>
        <v>Rp</v>
      </c>
      <c r="S25" s="5" t="str">
        <f>TEXT(Nominatif!P30,"Rp#.##")</f>
        <v>Rp</v>
      </c>
      <c r="T25" s="5" t="str">
        <f>TEXT(Nominatif!I30,"Rp#.##")</f>
        <v>Rp</v>
      </c>
      <c r="U25" t="str">
        <f>TEXT(Nominatif!J30,"Rp#.##")</f>
        <v>Rp</v>
      </c>
      <c r="V25" t="str">
        <f>MASTER!$B$3</f>
        <v>0926/I3/BS.00.01/2024</v>
      </c>
      <c r="W25" s="6" t="str">
        <f>TEXT(Nominatif!F30,"dd Mmmm yyyy")</f>
        <v>00 Januari 1900</v>
      </c>
      <c r="X25" t="str">
        <f>MASTER!$B$5</f>
        <v>Akik Takjudin</v>
      </c>
      <c r="Y25" t="str">
        <f>MASTER!$B$7</f>
        <v>197507122006041001</v>
      </c>
      <c r="Z25" t="e">
        <f>"Melaksanakan "&amp;Nominatif!$A$2&amp;" pada tanggal "&amp;D25&amp;" di "&amp;Nominatif!$A$3</f>
        <v>#VALUE!</v>
      </c>
      <c r="AA25" s="6" t="str">
        <f>TEXT(Nominatif!F30,"dd Mmmm yyyy")</f>
        <v>00 Januari 1900</v>
      </c>
      <c r="AB25" s="6" t="str">
        <f>TEXT(Nominatif!G30,"dd Mmmm yyyy")</f>
        <v>00 Januari 1900</v>
      </c>
      <c r="AC25" t="str">
        <f>MASTER!$B$4&amp;" AMPLOP"</f>
        <v>perjalanan dinas AMPLOP</v>
      </c>
      <c r="AD25" t="str">
        <f t="shared" si="2"/>
        <v>Angkutan Udara</v>
      </c>
      <c r="AE25" t="str">
        <f>_xlfn.IFNA(_xlfn.XLOOKUP(H25,Pegawai!B:B,Pegawai!E:E),"")</f>
        <v/>
      </c>
      <c r="AF25" t="str">
        <f>_xlfn.IFNA(_xlfn.XLOOKUP(H25,Pegawai!B:B,Pegawai!C:C),"")</f>
        <v/>
      </c>
      <c r="AG25" t="str">
        <f>_xlfn.IFNA(_xlfn.XLOOKUP(H25,Pegawai!B:B,Pegawai!D:D),"")</f>
        <v/>
      </c>
      <c r="AH25" t="str">
        <f>MASTER!$B$4</f>
        <v>perjalanan dinas</v>
      </c>
    </row>
    <row r="26" spans="1:34" ht="15" customHeight="1">
      <c r="A26" t="str">
        <f>Nominatif!$Q$4</f>
        <v>2022.QDC.002/051.A/524111</v>
      </c>
      <c r="B26" s="5" t="str">
        <f>TEXT(Nominatif!Q31,"Rp#.##")</f>
        <v>Rp</v>
      </c>
      <c r="C26" s="24" t="e">
        <f>MASTER!$B$6&amp;" "&amp;D26&amp;" di "&amp;Nominatif!$A$3&amp;" "&amp;MASTER!$B$8</f>
        <v>#VALUE!</v>
      </c>
      <c r="D26" t="e">
        <f t="shared" si="1"/>
        <v>#VALUE!</v>
      </c>
      <c r="E26" t="str">
        <f>MASTER!$B$1</f>
        <v>0933/I3/BS.00.01/2024</v>
      </c>
      <c r="F26" t="str">
        <f>TEXT(MASTER!$B$2,"dd Mmmm yyyy")</f>
        <v>30 April 2024</v>
      </c>
      <c r="G26" t="e">
        <f t="shared" si="0"/>
        <v>#VALUE!</v>
      </c>
      <c r="H26">
        <f>Nominatif!B31</f>
        <v>0</v>
      </c>
      <c r="I26">
        <f>Nominatif!C31</f>
        <v>0</v>
      </c>
      <c r="J26" t="str">
        <f>IF(Nominatif!S31="","Pesawat","Kendaraan Umum")</f>
        <v>Pesawat</v>
      </c>
      <c r="K26">
        <f>Nominatif!D31</f>
        <v>0</v>
      </c>
      <c r="L26">
        <f>Nominatif!E31</f>
        <v>0</v>
      </c>
      <c r="M26" s="5" t="str">
        <f>TEXT(Nominatif!H31,"Rp#.##")</f>
        <v>Rp</v>
      </c>
      <c r="N26">
        <f>Nominatif!K31</f>
        <v>0</v>
      </c>
      <c r="O26" s="5" t="str">
        <f>TEXT(Nominatif!L31,"Rp#.##")</f>
        <v>Rp</v>
      </c>
      <c r="P26" s="5" t="str">
        <f>TEXT(Nominatif!M31,"Rp#.##")</f>
        <v>Rp</v>
      </c>
      <c r="Q26" s="5">
        <f>Nominatif!N31</f>
        <v>0</v>
      </c>
      <c r="R26" s="5" t="str">
        <f>TEXT(Nominatif!O31,"Rp#.##")</f>
        <v>Rp</v>
      </c>
      <c r="S26" s="5" t="str">
        <f>TEXT(Nominatif!P31,"Rp#.##")</f>
        <v>Rp</v>
      </c>
      <c r="T26" s="5" t="str">
        <f>TEXT(Nominatif!I31,"Rp#.##")</f>
        <v>Rp</v>
      </c>
      <c r="U26" t="str">
        <f>TEXT(Nominatif!J31,"Rp#.##")</f>
        <v>Rp</v>
      </c>
      <c r="V26" t="str">
        <f>MASTER!$B$3</f>
        <v>0926/I3/BS.00.01/2024</v>
      </c>
      <c r="W26" s="6" t="str">
        <f>TEXT(Nominatif!F31,"dd Mmmm yyyy")</f>
        <v>00 Januari 1900</v>
      </c>
      <c r="X26" t="str">
        <f>MASTER!$B$5</f>
        <v>Akik Takjudin</v>
      </c>
      <c r="Y26" t="str">
        <f>MASTER!$B$7</f>
        <v>197507122006041001</v>
      </c>
      <c r="Z26" t="e">
        <f>"Melaksanakan "&amp;Nominatif!$A$2&amp;" pada tanggal "&amp;D26&amp;" di "&amp;Nominatif!$A$3</f>
        <v>#VALUE!</v>
      </c>
      <c r="AA26" s="6" t="str">
        <f>TEXT(Nominatif!F31,"dd Mmmm yyyy")</f>
        <v>00 Januari 1900</v>
      </c>
      <c r="AB26" s="6" t="str">
        <f>TEXT(Nominatif!G31,"dd Mmmm yyyy")</f>
        <v>00 Januari 1900</v>
      </c>
      <c r="AC26" t="str">
        <f>MASTER!$B$4&amp;" AMPLOP"</f>
        <v>perjalanan dinas AMPLOP</v>
      </c>
      <c r="AD26" t="str">
        <f t="shared" si="2"/>
        <v>Angkutan Udara</v>
      </c>
      <c r="AE26" t="str">
        <f>_xlfn.IFNA(_xlfn.XLOOKUP(H26,Pegawai!B:B,Pegawai!E:E),"")</f>
        <v/>
      </c>
      <c r="AF26" t="str">
        <f>_xlfn.IFNA(_xlfn.XLOOKUP(H26,Pegawai!B:B,Pegawai!C:C),"")</f>
        <v/>
      </c>
      <c r="AG26" t="str">
        <f>_xlfn.IFNA(_xlfn.XLOOKUP(H26,Pegawai!B:B,Pegawai!D:D),"")</f>
        <v/>
      </c>
      <c r="AH26" t="str">
        <f>MASTER!$B$4</f>
        <v>perjalanan dinas</v>
      </c>
    </row>
    <row r="27" spans="1:34" ht="15" customHeight="1">
      <c r="A27" t="str">
        <f>Nominatif!$Q$4</f>
        <v>2022.QDC.002/051.A/524111</v>
      </c>
      <c r="B27" s="5" t="str">
        <f>TEXT(Nominatif!Q32,"Rp#.##")</f>
        <v>Rp</v>
      </c>
      <c r="C27" s="24" t="e">
        <f>MASTER!$B$6&amp;" "&amp;D27&amp;" di "&amp;Nominatif!$A$3&amp;" "&amp;MASTER!$B$8</f>
        <v>#VALUE!</v>
      </c>
      <c r="D27" t="e">
        <f t="shared" si="1"/>
        <v>#VALUE!</v>
      </c>
      <c r="E27" t="str">
        <f>MASTER!$B$1</f>
        <v>0933/I3/BS.00.01/2024</v>
      </c>
      <c r="F27" t="str">
        <f>TEXT(MASTER!$B$2,"dd Mmmm yyyy")</f>
        <v>30 April 2024</v>
      </c>
      <c r="G27" t="e">
        <f t="shared" si="0"/>
        <v>#VALUE!</v>
      </c>
      <c r="H27">
        <f>Nominatif!B32</f>
        <v>0</v>
      </c>
      <c r="I27">
        <f>Nominatif!C32</f>
        <v>0</v>
      </c>
      <c r="J27" t="str">
        <f>IF(Nominatif!S32="","Pesawat","Kendaraan Umum")</f>
        <v>Pesawat</v>
      </c>
      <c r="K27">
        <f>Nominatif!D32</f>
        <v>0</v>
      </c>
      <c r="L27">
        <f>Nominatif!E32</f>
        <v>0</v>
      </c>
      <c r="M27" s="5" t="str">
        <f>TEXT(Nominatif!H32,"Rp#.##")</f>
        <v>Rp</v>
      </c>
      <c r="N27">
        <f>Nominatif!K32</f>
        <v>0</v>
      </c>
      <c r="O27" s="5" t="str">
        <f>TEXT(Nominatif!L32,"Rp#.##")</f>
        <v>Rp</v>
      </c>
      <c r="P27" s="5" t="str">
        <f>TEXT(Nominatif!M32,"Rp#.##")</f>
        <v>Rp</v>
      </c>
      <c r="Q27" s="5">
        <f>Nominatif!N32</f>
        <v>0</v>
      </c>
      <c r="R27" s="5" t="str">
        <f>TEXT(Nominatif!O32,"Rp#.##")</f>
        <v>Rp</v>
      </c>
      <c r="S27" s="5" t="str">
        <f>TEXT(Nominatif!P32,"Rp#.##")</f>
        <v>Rp</v>
      </c>
      <c r="T27" s="5" t="str">
        <f>TEXT(Nominatif!I32,"Rp#.##")</f>
        <v>Rp</v>
      </c>
      <c r="U27" t="str">
        <f>TEXT(Nominatif!J32,"Rp#.##")</f>
        <v>Rp</v>
      </c>
      <c r="V27" t="str">
        <f>MASTER!$B$3</f>
        <v>0926/I3/BS.00.01/2024</v>
      </c>
      <c r="W27" s="6" t="str">
        <f>TEXT(Nominatif!F32,"dd Mmmm yyyy")</f>
        <v>00 Januari 1900</v>
      </c>
      <c r="X27" t="str">
        <f>MASTER!$B$5</f>
        <v>Akik Takjudin</v>
      </c>
      <c r="Y27" t="str">
        <f>MASTER!$B$7</f>
        <v>197507122006041001</v>
      </c>
      <c r="Z27" t="e">
        <f>"Melaksanakan "&amp;Nominatif!$A$2&amp;" pada tanggal "&amp;D27&amp;" di "&amp;Nominatif!$A$3</f>
        <v>#VALUE!</v>
      </c>
      <c r="AA27" s="6" t="str">
        <f>TEXT(Nominatif!F32,"dd Mmmm yyyy")</f>
        <v>00 Januari 1900</v>
      </c>
      <c r="AB27" s="6" t="str">
        <f>TEXT(Nominatif!G32,"dd Mmmm yyyy")</f>
        <v>00 Januari 1900</v>
      </c>
      <c r="AC27" t="str">
        <f>MASTER!$B$4&amp;" AMPLOP"</f>
        <v>perjalanan dinas AMPLOP</v>
      </c>
      <c r="AD27" t="str">
        <f t="shared" si="2"/>
        <v>Angkutan Udara</v>
      </c>
      <c r="AE27" t="str">
        <f>_xlfn.IFNA(_xlfn.XLOOKUP(H27,Pegawai!B:B,Pegawai!E:E),"")</f>
        <v/>
      </c>
      <c r="AF27" t="str">
        <f>_xlfn.IFNA(_xlfn.XLOOKUP(H27,Pegawai!B:B,Pegawai!C:C),"")</f>
        <v/>
      </c>
      <c r="AG27" t="str">
        <f>_xlfn.IFNA(_xlfn.XLOOKUP(H27,Pegawai!B:B,Pegawai!D:D),"")</f>
        <v/>
      </c>
      <c r="AH27" t="str">
        <f>MASTER!$B$4</f>
        <v>perjalanan dinas</v>
      </c>
    </row>
    <row r="28" spans="1:34" ht="15" customHeight="1">
      <c r="A28" t="str">
        <f>Nominatif!$Q$4</f>
        <v>2022.QDC.002/051.A/524111</v>
      </c>
      <c r="B28" s="5" t="str">
        <f>TEXT(Nominatif!Q33,"Rp#.##")</f>
        <v>Rp</v>
      </c>
      <c r="C28" s="24" t="e">
        <f>MASTER!$B$6&amp;" "&amp;D28&amp;" di "&amp;Nominatif!$A$3&amp;" "&amp;MASTER!$B$8</f>
        <v>#VALUE!</v>
      </c>
      <c r="D28" t="e">
        <f t="shared" si="1"/>
        <v>#VALUE!</v>
      </c>
      <c r="E28" t="str">
        <f>MASTER!$B$1</f>
        <v>0933/I3/BS.00.01/2024</v>
      </c>
      <c r="F28" t="str">
        <f>TEXT(MASTER!$B$2,"dd Mmmm yyyy")</f>
        <v>30 April 2024</v>
      </c>
      <c r="G28" t="e">
        <f t="shared" si="0"/>
        <v>#VALUE!</v>
      </c>
      <c r="H28">
        <f>Nominatif!B33</f>
        <v>0</v>
      </c>
      <c r="I28">
        <f>Nominatif!C33</f>
        <v>0</v>
      </c>
      <c r="J28" t="str">
        <f>IF(Nominatif!S33="","Pesawat","Kendaraan Umum")</f>
        <v>Pesawat</v>
      </c>
      <c r="K28">
        <f>Nominatif!D33</f>
        <v>0</v>
      </c>
      <c r="L28">
        <f>Nominatif!E33</f>
        <v>0</v>
      </c>
      <c r="M28" s="5" t="str">
        <f>TEXT(Nominatif!H33,"Rp#.##")</f>
        <v>Rp</v>
      </c>
      <c r="N28">
        <f>Nominatif!K33</f>
        <v>0</v>
      </c>
      <c r="O28" s="5" t="str">
        <f>TEXT(Nominatif!L33,"Rp#.##")</f>
        <v>Rp</v>
      </c>
      <c r="P28" s="5" t="str">
        <f>TEXT(Nominatif!M33,"Rp#.##")</f>
        <v>Rp</v>
      </c>
      <c r="Q28" s="5">
        <f>Nominatif!N33</f>
        <v>0</v>
      </c>
      <c r="R28" s="5" t="str">
        <f>TEXT(Nominatif!O33,"Rp#.##")</f>
        <v>Rp</v>
      </c>
      <c r="S28" s="5" t="str">
        <f>TEXT(Nominatif!P33,"Rp#.##")</f>
        <v>Rp</v>
      </c>
      <c r="T28" s="5" t="str">
        <f>TEXT(Nominatif!I33,"Rp#.##")</f>
        <v>Rp</v>
      </c>
      <c r="U28" t="str">
        <f>TEXT(Nominatif!J33,"Rp#.##")</f>
        <v>Rp</v>
      </c>
      <c r="V28" t="str">
        <f>MASTER!$B$3</f>
        <v>0926/I3/BS.00.01/2024</v>
      </c>
      <c r="W28" s="6" t="str">
        <f>TEXT(Nominatif!F33,"dd Mmmm yyyy")</f>
        <v>00 Januari 1900</v>
      </c>
      <c r="X28" t="str">
        <f>MASTER!$B$5</f>
        <v>Akik Takjudin</v>
      </c>
      <c r="Y28" t="str">
        <f>MASTER!$B$7</f>
        <v>197507122006041001</v>
      </c>
      <c r="Z28" t="e">
        <f>"Melaksanakan "&amp;Nominatif!$A$2&amp;" pada tanggal "&amp;D28&amp;" di "&amp;Nominatif!$A$3</f>
        <v>#VALUE!</v>
      </c>
      <c r="AA28" s="6" t="str">
        <f>TEXT(Nominatif!F33,"dd Mmmm yyyy")</f>
        <v>00 Januari 1900</v>
      </c>
      <c r="AB28" s="6" t="str">
        <f>TEXT(Nominatif!G33,"dd Mmmm yyyy")</f>
        <v>00 Januari 1900</v>
      </c>
      <c r="AC28" t="str">
        <f>MASTER!$B$4&amp;" AMPLOP"</f>
        <v>perjalanan dinas AMPLOP</v>
      </c>
      <c r="AD28" t="str">
        <f t="shared" si="2"/>
        <v>Angkutan Udara</v>
      </c>
      <c r="AE28" t="str">
        <f>_xlfn.IFNA(_xlfn.XLOOKUP(H28,Pegawai!B:B,Pegawai!E:E),"")</f>
        <v/>
      </c>
      <c r="AF28" t="str">
        <f>_xlfn.IFNA(_xlfn.XLOOKUP(H28,Pegawai!B:B,Pegawai!C:C),"")</f>
        <v/>
      </c>
      <c r="AG28" t="str">
        <f>_xlfn.IFNA(_xlfn.XLOOKUP(H28,Pegawai!B:B,Pegawai!D:D),"")</f>
        <v/>
      </c>
      <c r="AH28" t="str">
        <f>MASTER!$B$4</f>
        <v>perjalanan dinas</v>
      </c>
    </row>
    <row r="29" spans="1:34" ht="15" customHeight="1">
      <c r="A29" t="str">
        <f>Nominatif!$Q$4</f>
        <v>2022.QDC.002/051.A/524111</v>
      </c>
      <c r="B29" s="5" t="str">
        <f>TEXT(Nominatif!Q34,"Rp#.##")</f>
        <v>Rp</v>
      </c>
      <c r="C29" s="24" t="e">
        <f>MASTER!$B$6&amp;" "&amp;D29&amp;" di "&amp;Nominatif!$A$3&amp;" "&amp;MASTER!$B$8</f>
        <v>#VALUE!</v>
      </c>
      <c r="D29" t="e">
        <f t="shared" si="1"/>
        <v>#VALUE!</v>
      </c>
      <c r="E29" t="str">
        <f>MASTER!$B$1</f>
        <v>0933/I3/BS.00.01/2024</v>
      </c>
      <c r="F29" t="str">
        <f>TEXT(MASTER!$B$2,"dd Mmmm yyyy")</f>
        <v>30 April 2024</v>
      </c>
      <c r="G29" t="e">
        <f t="shared" si="0"/>
        <v>#VALUE!</v>
      </c>
      <c r="H29">
        <f>Nominatif!B34</f>
        <v>0</v>
      </c>
      <c r="I29">
        <f>Nominatif!C34</f>
        <v>0</v>
      </c>
      <c r="J29" t="str">
        <f>IF(Nominatif!S34="","Pesawat","Kendaraan Umum")</f>
        <v>Pesawat</v>
      </c>
      <c r="K29">
        <f>Nominatif!D34</f>
        <v>0</v>
      </c>
      <c r="L29">
        <f>Nominatif!E34</f>
        <v>0</v>
      </c>
      <c r="M29" s="5" t="str">
        <f>TEXT(Nominatif!H34,"Rp#.##")</f>
        <v>Rp</v>
      </c>
      <c r="N29">
        <f>Nominatif!K34</f>
        <v>0</v>
      </c>
      <c r="O29" s="5" t="str">
        <f>TEXT(Nominatif!L34,"Rp#.##")</f>
        <v>Rp</v>
      </c>
      <c r="P29" s="5" t="str">
        <f>TEXT(Nominatif!M34,"Rp#.##")</f>
        <v>Rp</v>
      </c>
      <c r="Q29" s="5">
        <f>Nominatif!N34</f>
        <v>0</v>
      </c>
      <c r="R29" s="5" t="str">
        <f>TEXT(Nominatif!O34,"Rp#.##")</f>
        <v>Rp</v>
      </c>
      <c r="S29" s="5" t="str">
        <f>TEXT(Nominatif!P34,"Rp#.##")</f>
        <v>Rp</v>
      </c>
      <c r="T29" s="5" t="str">
        <f>TEXT(Nominatif!I34,"Rp#.##")</f>
        <v>Rp</v>
      </c>
      <c r="U29" t="str">
        <f>TEXT(Nominatif!J34,"Rp#.##")</f>
        <v>Rp</v>
      </c>
      <c r="V29" t="str">
        <f>MASTER!$B$3</f>
        <v>0926/I3/BS.00.01/2024</v>
      </c>
      <c r="W29" s="6" t="str">
        <f>TEXT(Nominatif!F34,"dd Mmmm yyyy")</f>
        <v>00 Januari 1900</v>
      </c>
      <c r="X29" t="str">
        <f>MASTER!$B$5</f>
        <v>Akik Takjudin</v>
      </c>
      <c r="Y29" t="str">
        <f>MASTER!$B$7</f>
        <v>197507122006041001</v>
      </c>
      <c r="Z29" t="e">
        <f>"Melaksanakan "&amp;Nominatif!$A$2&amp;" pada tanggal "&amp;D29&amp;" di "&amp;Nominatif!$A$3</f>
        <v>#VALUE!</v>
      </c>
      <c r="AA29" s="6" t="str">
        <f>TEXT(Nominatif!F34,"dd Mmmm yyyy")</f>
        <v>00 Januari 1900</v>
      </c>
      <c r="AB29" s="6" t="str">
        <f>TEXT(Nominatif!G34,"dd Mmmm yyyy")</f>
        <v>00 Januari 1900</v>
      </c>
      <c r="AC29" t="str">
        <f>MASTER!$B$4&amp;" AMPLOP"</f>
        <v>perjalanan dinas AMPLOP</v>
      </c>
      <c r="AD29" t="str">
        <f t="shared" si="2"/>
        <v>Angkutan Udara</v>
      </c>
      <c r="AE29" t="str">
        <f>_xlfn.IFNA(_xlfn.XLOOKUP(H29,Pegawai!B:B,Pegawai!E:E),"")</f>
        <v/>
      </c>
      <c r="AF29" t="str">
        <f>_xlfn.IFNA(_xlfn.XLOOKUP(H29,Pegawai!B:B,Pegawai!C:C),"")</f>
        <v/>
      </c>
      <c r="AG29" t="str">
        <f>_xlfn.IFNA(_xlfn.XLOOKUP(H29,Pegawai!B:B,Pegawai!D:D),"")</f>
        <v/>
      </c>
      <c r="AH29" t="str">
        <f>MASTER!$B$4</f>
        <v>perjalanan dinas</v>
      </c>
    </row>
    <row r="30" spans="1:34" ht="15" customHeight="1">
      <c r="A30" t="str">
        <f>Nominatif!$Q$4</f>
        <v>2022.QDC.002/051.A/524111</v>
      </c>
      <c r="B30" s="5" t="str">
        <f>TEXT(Nominatif!Q35,"Rp#.##")</f>
        <v>Rp</v>
      </c>
      <c r="C30" s="24" t="e">
        <f>MASTER!$B$6&amp;" "&amp;D30&amp;" di "&amp;Nominatif!$A$3&amp;" "&amp;MASTER!$B$8</f>
        <v>#VALUE!</v>
      </c>
      <c r="D30" t="e">
        <f t="shared" si="1"/>
        <v>#VALUE!</v>
      </c>
      <c r="E30" t="str">
        <f>MASTER!$B$1</f>
        <v>0933/I3/BS.00.01/2024</v>
      </c>
      <c r="F30" t="str">
        <f>TEXT(MASTER!$B$2,"dd Mmmm yyyy")</f>
        <v>30 April 2024</v>
      </c>
      <c r="G30" t="e">
        <f t="shared" si="0"/>
        <v>#VALUE!</v>
      </c>
      <c r="H30">
        <f>Nominatif!B35</f>
        <v>0</v>
      </c>
      <c r="I30">
        <f>Nominatif!C35</f>
        <v>0</v>
      </c>
      <c r="J30" t="str">
        <f>IF(Nominatif!S35="","Pesawat","Kendaraan Umum")</f>
        <v>Pesawat</v>
      </c>
      <c r="K30">
        <f>Nominatif!D35</f>
        <v>0</v>
      </c>
      <c r="L30">
        <f>Nominatif!E35</f>
        <v>0</v>
      </c>
      <c r="M30" s="5" t="str">
        <f>TEXT(Nominatif!H35,"Rp#.##")</f>
        <v>Rp</v>
      </c>
      <c r="N30">
        <f>Nominatif!K35</f>
        <v>0</v>
      </c>
      <c r="O30" s="5" t="str">
        <f>TEXT(Nominatif!L35,"Rp#.##")</f>
        <v>Rp</v>
      </c>
      <c r="P30" s="5" t="str">
        <f>TEXT(Nominatif!M35,"Rp#.##")</f>
        <v>Rp</v>
      </c>
      <c r="Q30" s="5">
        <f>Nominatif!N35</f>
        <v>0</v>
      </c>
      <c r="R30" s="5" t="str">
        <f>TEXT(Nominatif!O35,"Rp#.##")</f>
        <v>Rp</v>
      </c>
      <c r="S30" s="5" t="str">
        <f>TEXT(Nominatif!P35,"Rp#.##")</f>
        <v>Rp</v>
      </c>
      <c r="T30" s="5" t="str">
        <f>TEXT(Nominatif!I35,"Rp#.##")</f>
        <v>Rp</v>
      </c>
      <c r="U30" t="str">
        <f>TEXT(Nominatif!J35,"Rp#.##")</f>
        <v>Rp</v>
      </c>
      <c r="V30" t="str">
        <f>MASTER!$B$3</f>
        <v>0926/I3/BS.00.01/2024</v>
      </c>
      <c r="W30" s="6" t="str">
        <f>TEXT(Nominatif!F35,"dd Mmmm yyyy")</f>
        <v>00 Januari 1900</v>
      </c>
      <c r="X30" t="str">
        <f>MASTER!$B$5</f>
        <v>Akik Takjudin</v>
      </c>
      <c r="Y30" t="str">
        <f>MASTER!$B$7</f>
        <v>197507122006041001</v>
      </c>
      <c r="Z30" t="e">
        <f>"Melaksanakan "&amp;Nominatif!$A$2&amp;" pada tanggal "&amp;D30&amp;" di "&amp;Nominatif!$A$3</f>
        <v>#VALUE!</v>
      </c>
      <c r="AA30" s="6" t="str">
        <f>TEXT(Nominatif!F35,"dd Mmmm yyyy")</f>
        <v>00 Januari 1900</v>
      </c>
      <c r="AB30" s="6" t="str">
        <f>TEXT(Nominatif!G35,"dd Mmmm yyyy")</f>
        <v>00 Januari 1900</v>
      </c>
      <c r="AC30" t="str">
        <f>MASTER!$B$4&amp;" AMPLOP"</f>
        <v>perjalanan dinas AMPLOP</v>
      </c>
      <c r="AD30" t="str">
        <f t="shared" si="2"/>
        <v>Angkutan Udara</v>
      </c>
      <c r="AE30" t="str">
        <f>_xlfn.IFNA(_xlfn.XLOOKUP(H30,Pegawai!B:B,Pegawai!E:E),"")</f>
        <v/>
      </c>
      <c r="AF30" t="str">
        <f>_xlfn.IFNA(_xlfn.XLOOKUP(H30,Pegawai!B:B,Pegawai!C:C),"")</f>
        <v/>
      </c>
      <c r="AG30" t="str">
        <f>_xlfn.IFNA(_xlfn.XLOOKUP(H30,Pegawai!B:B,Pegawai!D:D),"")</f>
        <v/>
      </c>
      <c r="AH30" t="str">
        <f>MASTER!$B$4</f>
        <v>perjalanan dinas</v>
      </c>
    </row>
    <row r="31" spans="1:34" ht="15" customHeight="1">
      <c r="A31" t="str">
        <f>Nominatif!$Q$4</f>
        <v>2022.QDC.002/051.A/524111</v>
      </c>
      <c r="B31" s="5" t="str">
        <f>TEXT(Nominatif!Q36,"Rp#.##")</f>
        <v>Rp</v>
      </c>
      <c r="C31" s="24" t="e">
        <f>MASTER!$B$6&amp;" "&amp;D31&amp;" di "&amp;Nominatif!$A$3&amp;" "&amp;MASTER!$B$8</f>
        <v>#VALUE!</v>
      </c>
      <c r="D31" t="e">
        <f t="shared" si="1"/>
        <v>#VALUE!</v>
      </c>
      <c r="E31" t="str">
        <f>MASTER!$B$1</f>
        <v>0933/I3/BS.00.01/2024</v>
      </c>
      <c r="F31" t="str">
        <f>TEXT(MASTER!$B$2,"dd Mmmm yyyy")</f>
        <v>30 April 2024</v>
      </c>
      <c r="G31" t="e">
        <f t="shared" si="0"/>
        <v>#VALUE!</v>
      </c>
      <c r="H31">
        <f>Nominatif!B36</f>
        <v>0</v>
      </c>
      <c r="I31">
        <f>Nominatif!C36</f>
        <v>0</v>
      </c>
      <c r="J31" t="str">
        <f>IF(Nominatif!S36="","Pesawat","Kendaraan Umum")</f>
        <v>Pesawat</v>
      </c>
      <c r="K31">
        <f>Nominatif!D36</f>
        <v>0</v>
      </c>
      <c r="L31">
        <f>Nominatif!E36</f>
        <v>0</v>
      </c>
      <c r="M31" s="5" t="str">
        <f>TEXT(Nominatif!H36,"Rp#.##")</f>
        <v>Rp</v>
      </c>
      <c r="N31">
        <f>Nominatif!K36</f>
        <v>0</v>
      </c>
      <c r="O31" s="5" t="str">
        <f>TEXT(Nominatif!L36,"Rp#.##")</f>
        <v>Rp</v>
      </c>
      <c r="P31" s="5" t="str">
        <f>TEXT(Nominatif!M36,"Rp#.##")</f>
        <v>Rp</v>
      </c>
      <c r="Q31" s="5">
        <f>Nominatif!N36</f>
        <v>0</v>
      </c>
      <c r="R31" s="5" t="str">
        <f>TEXT(Nominatif!O36,"Rp#.##")</f>
        <v>Rp</v>
      </c>
      <c r="S31" s="5" t="str">
        <f>TEXT(Nominatif!P36,"Rp#.##")</f>
        <v>Rp</v>
      </c>
      <c r="T31" s="5" t="str">
        <f>TEXT(Nominatif!I36,"Rp#.##")</f>
        <v>Rp</v>
      </c>
      <c r="U31" t="str">
        <f>TEXT(Nominatif!J36,"Rp#.##")</f>
        <v>Rp</v>
      </c>
      <c r="V31" t="str">
        <f>MASTER!$B$3</f>
        <v>0926/I3/BS.00.01/2024</v>
      </c>
      <c r="W31" s="6" t="str">
        <f>TEXT(Nominatif!F36,"dd Mmmm yyyy")</f>
        <v>00 Januari 1900</v>
      </c>
      <c r="X31" t="str">
        <f>MASTER!$B$5</f>
        <v>Akik Takjudin</v>
      </c>
      <c r="Y31" t="str">
        <f>MASTER!$B$7</f>
        <v>197507122006041001</v>
      </c>
      <c r="Z31" t="e">
        <f>"Melaksanakan "&amp;Nominatif!$A$2&amp;" pada tanggal "&amp;D31&amp;" di "&amp;Nominatif!$A$3</f>
        <v>#VALUE!</v>
      </c>
      <c r="AA31" s="6" t="str">
        <f>TEXT(Nominatif!F36,"dd Mmmm yyyy")</f>
        <v>00 Januari 1900</v>
      </c>
      <c r="AB31" s="6" t="str">
        <f>TEXT(Nominatif!G36,"dd Mmmm yyyy")</f>
        <v>00 Januari 1900</v>
      </c>
      <c r="AC31" t="str">
        <f>MASTER!$B$4&amp;" AMPLOP"</f>
        <v>perjalanan dinas AMPLOP</v>
      </c>
      <c r="AD31" t="str">
        <f t="shared" si="2"/>
        <v>Angkutan Udara</v>
      </c>
      <c r="AE31" t="str">
        <f>_xlfn.IFNA(_xlfn.XLOOKUP(H31,Pegawai!B:B,Pegawai!E:E),"")</f>
        <v/>
      </c>
      <c r="AF31" t="str">
        <f>_xlfn.IFNA(_xlfn.XLOOKUP(H31,Pegawai!B:B,Pegawai!C:C),"")</f>
        <v/>
      </c>
      <c r="AG31" t="str">
        <f>_xlfn.IFNA(_xlfn.XLOOKUP(H31,Pegawai!B:B,Pegawai!D:D),"")</f>
        <v/>
      </c>
      <c r="AH31" t="str">
        <f>MASTER!$B$4</f>
        <v>perjalanan dinas</v>
      </c>
    </row>
    <row r="32" spans="1:34" ht="15" customHeight="1">
      <c r="A32" t="str">
        <f>Nominatif!$Q$4</f>
        <v>2022.QDC.002/051.A/524111</v>
      </c>
      <c r="B32" s="5" t="str">
        <f>TEXT(Nominatif!Q37,"Rp#.##")</f>
        <v>Rp</v>
      </c>
      <c r="C32" s="24" t="e">
        <f>MASTER!$B$6&amp;" "&amp;D32&amp;" di "&amp;Nominatif!$A$3&amp;" "&amp;MASTER!$B$8</f>
        <v>#VALUE!</v>
      </c>
      <c r="D32" t="e">
        <f t="shared" si="1"/>
        <v>#VALUE!</v>
      </c>
      <c r="E32" t="str">
        <f>MASTER!$B$1</f>
        <v>0933/I3/BS.00.01/2024</v>
      </c>
      <c r="F32" t="str">
        <f>TEXT(MASTER!$B$2,"dd Mmmm yyyy")</f>
        <v>30 April 2024</v>
      </c>
      <c r="G32" t="e">
        <f t="shared" si="0"/>
        <v>#VALUE!</v>
      </c>
      <c r="H32">
        <f>Nominatif!B37</f>
        <v>0</v>
      </c>
      <c r="I32">
        <f>Nominatif!C37</f>
        <v>0</v>
      </c>
      <c r="J32" t="str">
        <f>IF(Nominatif!S37="","Pesawat","Kendaraan Umum")</f>
        <v>Pesawat</v>
      </c>
      <c r="K32">
        <f>Nominatif!D37</f>
        <v>0</v>
      </c>
      <c r="L32">
        <f>Nominatif!E37</f>
        <v>0</v>
      </c>
      <c r="M32" s="5" t="str">
        <f>TEXT(Nominatif!H37,"Rp#.##")</f>
        <v>Rp</v>
      </c>
      <c r="N32">
        <f>Nominatif!K37</f>
        <v>0</v>
      </c>
      <c r="O32" s="5" t="str">
        <f>TEXT(Nominatif!L37,"Rp#.##")</f>
        <v>Rp</v>
      </c>
      <c r="P32" s="5" t="str">
        <f>TEXT(Nominatif!M37,"Rp#.##")</f>
        <v>Rp</v>
      </c>
      <c r="Q32" s="5">
        <f>Nominatif!N37</f>
        <v>0</v>
      </c>
      <c r="R32" s="5" t="str">
        <f>TEXT(Nominatif!O37,"Rp#.##")</f>
        <v>Rp</v>
      </c>
      <c r="S32" s="5" t="str">
        <f>TEXT(Nominatif!P37,"Rp#.##")</f>
        <v>Rp</v>
      </c>
      <c r="T32" s="5" t="str">
        <f>TEXT(Nominatif!I37,"Rp#.##")</f>
        <v>Rp</v>
      </c>
      <c r="U32" t="str">
        <f>TEXT(Nominatif!J37,"Rp#.##")</f>
        <v>Rp</v>
      </c>
      <c r="V32" t="str">
        <f>MASTER!$B$3</f>
        <v>0926/I3/BS.00.01/2024</v>
      </c>
      <c r="W32" s="6" t="str">
        <f>TEXT(Nominatif!F37,"dd Mmmm yyyy")</f>
        <v>00 Januari 1900</v>
      </c>
      <c r="X32" t="str">
        <f>MASTER!$B$5</f>
        <v>Akik Takjudin</v>
      </c>
      <c r="Y32" t="str">
        <f>MASTER!$B$7</f>
        <v>197507122006041001</v>
      </c>
      <c r="Z32" t="e">
        <f>"Melaksanakan "&amp;Nominatif!$A$2&amp;" pada tanggal "&amp;D32&amp;" di "&amp;Nominatif!$A$3</f>
        <v>#VALUE!</v>
      </c>
      <c r="AA32" s="6" t="str">
        <f>TEXT(Nominatif!F37,"dd Mmmm yyyy")</f>
        <v>00 Januari 1900</v>
      </c>
      <c r="AB32" s="6" t="str">
        <f>TEXT(Nominatif!G37,"dd Mmmm yyyy")</f>
        <v>00 Januari 1900</v>
      </c>
      <c r="AC32" t="str">
        <f>MASTER!$B$4&amp;" AMPLOP"</f>
        <v>perjalanan dinas AMPLOP</v>
      </c>
      <c r="AD32" t="str">
        <f t="shared" si="2"/>
        <v>Angkutan Udara</v>
      </c>
      <c r="AE32" t="str">
        <f>_xlfn.IFNA(_xlfn.XLOOKUP(H32,Pegawai!B:B,Pegawai!E:E),"")</f>
        <v/>
      </c>
      <c r="AF32" t="str">
        <f>_xlfn.IFNA(_xlfn.XLOOKUP(H32,Pegawai!B:B,Pegawai!C:C),"")</f>
        <v/>
      </c>
      <c r="AG32" t="str">
        <f>_xlfn.IFNA(_xlfn.XLOOKUP(H32,Pegawai!B:B,Pegawai!D:D),"")</f>
        <v/>
      </c>
      <c r="AH32" t="str">
        <f>MASTER!$B$4</f>
        <v>perjalanan dinas</v>
      </c>
    </row>
    <row r="33" spans="1:34" ht="15" customHeight="1">
      <c r="A33" t="str">
        <f>Nominatif!$Q$4</f>
        <v>2022.QDC.002/051.A/524111</v>
      </c>
      <c r="B33" s="5" t="str">
        <f>TEXT(Nominatif!Q38,"Rp#.##")</f>
        <v>Rp</v>
      </c>
      <c r="C33" s="24" t="e">
        <f>MASTER!$B$6&amp;" "&amp;D33&amp;" di "&amp;Nominatif!$A$3&amp;" "&amp;MASTER!$B$8</f>
        <v>#VALUE!</v>
      </c>
      <c r="D33" t="e">
        <f t="shared" si="1"/>
        <v>#VALUE!</v>
      </c>
      <c r="E33" t="str">
        <f>MASTER!$B$1</f>
        <v>0933/I3/BS.00.01/2024</v>
      </c>
      <c r="F33" t="str">
        <f>TEXT(MASTER!$B$2,"dd Mmmm yyyy")</f>
        <v>30 April 2024</v>
      </c>
      <c r="G33" t="e">
        <f t="shared" si="0"/>
        <v>#VALUE!</v>
      </c>
      <c r="H33">
        <f>Nominatif!B38</f>
        <v>0</v>
      </c>
      <c r="I33">
        <f>Nominatif!C38</f>
        <v>0</v>
      </c>
      <c r="J33" t="str">
        <f>IF(Nominatif!S38="","Pesawat","Kendaraan Umum")</f>
        <v>Pesawat</v>
      </c>
      <c r="K33">
        <f>Nominatif!D38</f>
        <v>0</v>
      </c>
      <c r="L33">
        <f>Nominatif!E38</f>
        <v>0</v>
      </c>
      <c r="M33" s="5" t="str">
        <f>TEXT(Nominatif!H38,"Rp#.##")</f>
        <v>Rp</v>
      </c>
      <c r="N33">
        <f>Nominatif!K38</f>
        <v>0</v>
      </c>
      <c r="O33" s="5" t="str">
        <f>TEXT(Nominatif!L38,"Rp#.##")</f>
        <v>Rp</v>
      </c>
      <c r="P33" s="5" t="str">
        <f>TEXT(Nominatif!M38,"Rp#.##")</f>
        <v>Rp</v>
      </c>
      <c r="Q33" s="5">
        <f>Nominatif!N38</f>
        <v>0</v>
      </c>
      <c r="R33" s="5" t="str">
        <f>TEXT(Nominatif!O38,"Rp#.##")</f>
        <v>Rp</v>
      </c>
      <c r="S33" s="5" t="str">
        <f>TEXT(Nominatif!P38,"Rp#.##")</f>
        <v>Rp</v>
      </c>
      <c r="T33" s="5" t="str">
        <f>TEXT(Nominatif!I38,"Rp#.##")</f>
        <v>Rp</v>
      </c>
      <c r="U33" t="str">
        <f>TEXT(Nominatif!J38,"Rp#.##")</f>
        <v>Rp</v>
      </c>
      <c r="V33" t="str">
        <f>MASTER!$B$3</f>
        <v>0926/I3/BS.00.01/2024</v>
      </c>
      <c r="W33" s="6" t="str">
        <f>TEXT(Nominatif!F38,"dd Mmmm yyyy")</f>
        <v>00 Januari 1900</v>
      </c>
      <c r="X33" t="str">
        <f>MASTER!$B$5</f>
        <v>Akik Takjudin</v>
      </c>
      <c r="Y33" t="str">
        <f>MASTER!$B$7</f>
        <v>197507122006041001</v>
      </c>
      <c r="Z33" t="e">
        <f>"Melaksanakan "&amp;Nominatif!$A$2&amp;" pada tanggal "&amp;D33&amp;" di "&amp;Nominatif!$A$3</f>
        <v>#VALUE!</v>
      </c>
      <c r="AA33" s="6" t="str">
        <f>TEXT(Nominatif!F38,"dd Mmmm yyyy")</f>
        <v>00 Januari 1900</v>
      </c>
      <c r="AB33" s="6" t="str">
        <f>TEXT(Nominatif!G38,"dd Mmmm yyyy")</f>
        <v>00 Januari 1900</v>
      </c>
      <c r="AC33" t="str">
        <f>MASTER!$B$4&amp;" AMPLOP"</f>
        <v>perjalanan dinas AMPLOP</v>
      </c>
      <c r="AD33" t="str">
        <f t="shared" si="2"/>
        <v>Angkutan Udara</v>
      </c>
      <c r="AE33" t="str">
        <f>_xlfn.IFNA(_xlfn.XLOOKUP(H33,Pegawai!B:B,Pegawai!E:E),"")</f>
        <v/>
      </c>
      <c r="AF33" t="str">
        <f>_xlfn.IFNA(_xlfn.XLOOKUP(H33,Pegawai!B:B,Pegawai!C:C),"")</f>
        <v/>
      </c>
      <c r="AG33" t="str">
        <f>_xlfn.IFNA(_xlfn.XLOOKUP(H33,Pegawai!B:B,Pegawai!D:D),"")</f>
        <v/>
      </c>
      <c r="AH33" t="str">
        <f>MASTER!$B$4</f>
        <v>perjalanan dinas</v>
      </c>
    </row>
    <row r="34" spans="1:34" ht="15" customHeight="1">
      <c r="A34" t="str">
        <f>Nominatif!$Q$4</f>
        <v>2022.QDC.002/051.A/524111</v>
      </c>
      <c r="B34" s="5" t="str">
        <f>TEXT(Nominatif!Q39,"Rp#.##")</f>
        <v>Rp</v>
      </c>
      <c r="C34" s="24" t="e">
        <f>MASTER!$B$6&amp;" "&amp;D34&amp;" di "&amp;Nominatif!$A$3&amp;" "&amp;MASTER!$B$8</f>
        <v>#VALUE!</v>
      </c>
      <c r="D34" t="e">
        <f t="shared" si="1"/>
        <v>#VALUE!</v>
      </c>
      <c r="E34" t="str">
        <f>MASTER!$B$1</f>
        <v>0933/I3/BS.00.01/2024</v>
      </c>
      <c r="F34" t="str">
        <f>TEXT(MASTER!$B$2,"dd Mmmm yyyy")</f>
        <v>30 April 2024</v>
      </c>
      <c r="G34" t="e">
        <f t="shared" si="0"/>
        <v>#VALUE!</v>
      </c>
      <c r="H34">
        <f>Nominatif!B39</f>
        <v>0</v>
      </c>
      <c r="I34">
        <f>Nominatif!C39</f>
        <v>0</v>
      </c>
      <c r="J34" t="str">
        <f>IF(Nominatif!S39="","Pesawat","Kendaraan Umum")</f>
        <v>Pesawat</v>
      </c>
      <c r="K34">
        <f>Nominatif!D39</f>
        <v>0</v>
      </c>
      <c r="L34">
        <f>Nominatif!E39</f>
        <v>0</v>
      </c>
      <c r="M34" s="5" t="str">
        <f>TEXT(Nominatif!H39,"Rp#.##")</f>
        <v>Rp</v>
      </c>
      <c r="N34">
        <f>Nominatif!K39</f>
        <v>0</v>
      </c>
      <c r="O34" s="5" t="str">
        <f>TEXT(Nominatif!L39,"Rp#.##")</f>
        <v>Rp</v>
      </c>
      <c r="P34" s="5" t="str">
        <f>TEXT(Nominatif!M39,"Rp#.##")</f>
        <v>Rp</v>
      </c>
      <c r="Q34" s="5">
        <f>Nominatif!N39</f>
        <v>0</v>
      </c>
      <c r="R34" s="5" t="str">
        <f>TEXT(Nominatif!O39,"Rp#.##")</f>
        <v>Rp</v>
      </c>
      <c r="S34" s="5" t="str">
        <f>TEXT(Nominatif!P39,"Rp#.##")</f>
        <v>Rp</v>
      </c>
      <c r="T34" s="5" t="str">
        <f>TEXT(Nominatif!I39,"Rp#.##")</f>
        <v>Rp</v>
      </c>
      <c r="U34" t="str">
        <f>TEXT(Nominatif!J39,"Rp#.##")</f>
        <v>Rp</v>
      </c>
      <c r="V34" t="str">
        <f>MASTER!$B$3</f>
        <v>0926/I3/BS.00.01/2024</v>
      </c>
      <c r="W34" s="6" t="str">
        <f>TEXT(Nominatif!F39,"dd Mmmm yyyy")</f>
        <v>00 Januari 1900</v>
      </c>
      <c r="X34" t="str">
        <f>MASTER!$B$5</f>
        <v>Akik Takjudin</v>
      </c>
      <c r="Y34" t="str">
        <f>MASTER!$B$7</f>
        <v>197507122006041001</v>
      </c>
      <c r="Z34" t="e">
        <f>"Melaksanakan "&amp;Nominatif!$A$2&amp;" pada tanggal "&amp;D34&amp;" di "&amp;Nominatif!$A$3</f>
        <v>#VALUE!</v>
      </c>
      <c r="AA34" s="6" t="str">
        <f>TEXT(Nominatif!F39,"dd Mmmm yyyy")</f>
        <v>00 Januari 1900</v>
      </c>
      <c r="AB34" s="6" t="str">
        <f>TEXT(Nominatif!G39,"dd Mmmm yyyy")</f>
        <v>00 Januari 1900</v>
      </c>
      <c r="AC34" t="str">
        <f>MASTER!$B$4&amp;" AMPLOP"</f>
        <v>perjalanan dinas AMPLOP</v>
      </c>
      <c r="AD34" t="str">
        <f t="shared" si="2"/>
        <v>Angkutan Udara</v>
      </c>
      <c r="AE34" t="str">
        <f>_xlfn.IFNA(_xlfn.XLOOKUP(H34,Pegawai!B:B,Pegawai!E:E),"")</f>
        <v/>
      </c>
      <c r="AF34" t="str">
        <f>_xlfn.IFNA(_xlfn.XLOOKUP(H34,Pegawai!B:B,Pegawai!C:C),"")</f>
        <v/>
      </c>
      <c r="AG34" t="str">
        <f>_xlfn.IFNA(_xlfn.XLOOKUP(H34,Pegawai!B:B,Pegawai!D:D),"")</f>
        <v/>
      </c>
      <c r="AH34" t="str">
        <f>MASTER!$B$4</f>
        <v>perjalanan dinas</v>
      </c>
    </row>
    <row r="35" spans="1:34" ht="15" customHeight="1">
      <c r="A35" t="str">
        <f>Nominatif!$Q$4</f>
        <v>2022.QDC.002/051.A/524111</v>
      </c>
      <c r="B35" s="5" t="str">
        <f>TEXT(Nominatif!Q40,"Rp#.##")</f>
        <v>Rp</v>
      </c>
      <c r="C35" s="24" t="e">
        <f>MASTER!$B$6&amp;" "&amp;D35&amp;" di "&amp;Nominatif!$A$3&amp;" "&amp;MASTER!$B$8</f>
        <v>#VALUE!</v>
      </c>
      <c r="D35" t="e">
        <f t="shared" si="1"/>
        <v>#VALUE!</v>
      </c>
      <c r="E35" t="str">
        <f>MASTER!$B$1</f>
        <v>0933/I3/BS.00.01/2024</v>
      </c>
      <c r="F35" t="str">
        <f>TEXT(MASTER!$B$2,"dd Mmmm yyyy")</f>
        <v>30 April 2024</v>
      </c>
      <c r="G35" t="e">
        <f t="shared" si="0"/>
        <v>#VALUE!</v>
      </c>
      <c r="H35">
        <f>Nominatif!B40</f>
        <v>0</v>
      </c>
      <c r="I35">
        <f>Nominatif!C40</f>
        <v>0</v>
      </c>
      <c r="J35" t="str">
        <f>IF(Nominatif!S40="","Pesawat","Kendaraan Umum")</f>
        <v>Pesawat</v>
      </c>
      <c r="K35">
        <f>Nominatif!D40</f>
        <v>0</v>
      </c>
      <c r="L35">
        <f>Nominatif!E40</f>
        <v>0</v>
      </c>
      <c r="M35" s="5" t="str">
        <f>TEXT(Nominatif!H40,"Rp#.##")</f>
        <v>Rp</v>
      </c>
      <c r="N35">
        <f>Nominatif!K40</f>
        <v>0</v>
      </c>
      <c r="O35" s="5" t="str">
        <f>TEXT(Nominatif!L40,"Rp#.##")</f>
        <v>Rp</v>
      </c>
      <c r="P35" s="5" t="str">
        <f>TEXT(Nominatif!M40,"Rp#.##")</f>
        <v>Rp</v>
      </c>
      <c r="Q35" s="5">
        <f>Nominatif!N40</f>
        <v>0</v>
      </c>
      <c r="R35" s="5" t="str">
        <f>TEXT(Nominatif!O40,"Rp#.##")</f>
        <v>Rp</v>
      </c>
      <c r="S35" s="5" t="str">
        <f>TEXT(Nominatif!P40,"Rp#.##")</f>
        <v>Rp</v>
      </c>
      <c r="T35" s="5" t="str">
        <f>TEXT(Nominatif!I40,"Rp#.##")</f>
        <v>Rp</v>
      </c>
      <c r="U35" t="str">
        <f>TEXT(Nominatif!J40,"Rp#.##")</f>
        <v>Rp</v>
      </c>
      <c r="V35" t="str">
        <f>MASTER!$B$3</f>
        <v>0926/I3/BS.00.01/2024</v>
      </c>
      <c r="W35" s="6" t="str">
        <f>TEXT(Nominatif!F40,"dd Mmmm yyyy")</f>
        <v>00 Januari 1900</v>
      </c>
      <c r="X35" t="str">
        <f>MASTER!$B$5</f>
        <v>Akik Takjudin</v>
      </c>
      <c r="Y35" t="str">
        <f>MASTER!$B$7</f>
        <v>197507122006041001</v>
      </c>
      <c r="Z35" t="e">
        <f>"Melaksanakan "&amp;Nominatif!$A$2&amp;" pada tanggal "&amp;D35&amp;" di "&amp;Nominatif!$A$3</f>
        <v>#VALUE!</v>
      </c>
      <c r="AA35" s="6" t="str">
        <f>TEXT(Nominatif!F40,"dd Mmmm yyyy")</f>
        <v>00 Januari 1900</v>
      </c>
      <c r="AB35" s="6" t="str">
        <f>TEXT(Nominatif!G40,"dd Mmmm yyyy")</f>
        <v>00 Januari 1900</v>
      </c>
      <c r="AC35" t="str">
        <f>MASTER!$B$4&amp;" AMPLOP"</f>
        <v>perjalanan dinas AMPLOP</v>
      </c>
      <c r="AD35" t="str">
        <f t="shared" si="2"/>
        <v>Angkutan Udara</v>
      </c>
      <c r="AE35" t="str">
        <f>_xlfn.IFNA(_xlfn.XLOOKUP(H35,Pegawai!B:B,Pegawai!E:E),"")</f>
        <v/>
      </c>
      <c r="AF35" t="str">
        <f>_xlfn.IFNA(_xlfn.XLOOKUP(H35,Pegawai!B:B,Pegawai!C:C),"")</f>
        <v/>
      </c>
      <c r="AG35" t="str">
        <f>_xlfn.IFNA(_xlfn.XLOOKUP(H35,Pegawai!B:B,Pegawai!D:D),"")</f>
        <v/>
      </c>
      <c r="AH35" t="str">
        <f>MASTER!$B$4</f>
        <v>perjalanan dinas</v>
      </c>
    </row>
    <row r="36" spans="1:34" ht="15" customHeight="1">
      <c r="A36" t="str">
        <f>Nominatif!$Q$4</f>
        <v>2022.QDC.002/051.A/524111</v>
      </c>
      <c r="B36" s="5" t="str">
        <f>TEXT(Nominatif!Q41,"Rp#.##")</f>
        <v>Rp</v>
      </c>
      <c r="C36" s="24" t="e">
        <f>MASTER!$B$6&amp;" "&amp;D36&amp;" di "&amp;Nominatif!$A$3&amp;" "&amp;MASTER!$B$8</f>
        <v>#VALUE!</v>
      </c>
      <c r="D36" t="e">
        <f t="shared" si="1"/>
        <v>#VALUE!</v>
      </c>
      <c r="E36" t="str">
        <f>MASTER!$B$1</f>
        <v>0933/I3/BS.00.01/2024</v>
      </c>
      <c r="F36" t="str">
        <f>TEXT(MASTER!$B$2,"dd Mmmm yyyy")</f>
        <v>30 April 2024</v>
      </c>
      <c r="G36" t="e">
        <f t="shared" si="0"/>
        <v>#VALUE!</v>
      </c>
      <c r="H36">
        <f>Nominatif!B41</f>
        <v>0</v>
      </c>
      <c r="I36">
        <f>Nominatif!C41</f>
        <v>0</v>
      </c>
      <c r="J36" t="str">
        <f>IF(Nominatif!S41="","Pesawat","Kendaraan Umum")</f>
        <v>Pesawat</v>
      </c>
      <c r="K36">
        <f>Nominatif!D41</f>
        <v>0</v>
      </c>
      <c r="L36">
        <f>Nominatif!E41</f>
        <v>0</v>
      </c>
      <c r="M36" s="5" t="str">
        <f>TEXT(Nominatif!H41,"Rp#.##")</f>
        <v>Rp</v>
      </c>
      <c r="N36">
        <f>Nominatif!K41</f>
        <v>0</v>
      </c>
      <c r="O36" s="5" t="str">
        <f>TEXT(Nominatif!L41,"Rp#.##")</f>
        <v>Rp</v>
      </c>
      <c r="P36" s="5" t="str">
        <f>TEXT(Nominatif!M41,"Rp#.##")</f>
        <v>Rp</v>
      </c>
      <c r="Q36" s="5">
        <f>Nominatif!N41</f>
        <v>0</v>
      </c>
      <c r="R36" s="5" t="str">
        <f>TEXT(Nominatif!O41,"Rp#.##")</f>
        <v>Rp</v>
      </c>
      <c r="S36" s="5" t="str">
        <f>TEXT(Nominatif!P41,"Rp#.##")</f>
        <v>Rp</v>
      </c>
      <c r="T36" s="5" t="str">
        <f>TEXT(Nominatif!I41,"Rp#.##")</f>
        <v>Rp</v>
      </c>
      <c r="U36" t="str">
        <f>TEXT(Nominatif!J41,"Rp#.##")</f>
        <v>Rp</v>
      </c>
      <c r="V36" t="str">
        <f>MASTER!$B$3</f>
        <v>0926/I3/BS.00.01/2024</v>
      </c>
      <c r="W36" s="6" t="str">
        <f>TEXT(Nominatif!F41,"dd Mmmm yyyy")</f>
        <v>00 Januari 1900</v>
      </c>
      <c r="X36" t="str">
        <f>MASTER!$B$5</f>
        <v>Akik Takjudin</v>
      </c>
      <c r="Y36" t="str">
        <f>MASTER!$B$7</f>
        <v>197507122006041001</v>
      </c>
      <c r="Z36" t="e">
        <f>"Melaksanakan "&amp;Nominatif!$A$2&amp;" pada tanggal "&amp;D36&amp;" di "&amp;Nominatif!$A$3</f>
        <v>#VALUE!</v>
      </c>
      <c r="AA36" s="6" t="str">
        <f>TEXT(Nominatif!F41,"dd Mmmm yyyy")</f>
        <v>00 Januari 1900</v>
      </c>
      <c r="AB36" s="6" t="str">
        <f>TEXT(Nominatif!G41,"dd Mmmm yyyy")</f>
        <v>00 Januari 1900</v>
      </c>
      <c r="AC36" t="str">
        <f>MASTER!$B$4&amp;" AMPLOP"</f>
        <v>perjalanan dinas AMPLOP</v>
      </c>
      <c r="AD36" t="str">
        <f t="shared" si="2"/>
        <v>Angkutan Udara</v>
      </c>
      <c r="AE36" t="str">
        <f>_xlfn.IFNA(_xlfn.XLOOKUP(H36,Pegawai!B:B,Pegawai!E:E),"")</f>
        <v/>
      </c>
      <c r="AF36" t="str">
        <f>_xlfn.IFNA(_xlfn.XLOOKUP(H36,Pegawai!B:B,Pegawai!C:C),"")</f>
        <v/>
      </c>
      <c r="AG36" t="str">
        <f>_xlfn.IFNA(_xlfn.XLOOKUP(H36,Pegawai!B:B,Pegawai!D:D),"")</f>
        <v/>
      </c>
      <c r="AH36" t="str">
        <f>MASTER!$B$4</f>
        <v>perjalanan dinas</v>
      </c>
    </row>
    <row r="37" spans="1:34" ht="15" customHeight="1">
      <c r="A37" t="str">
        <f>Nominatif!$Q$4</f>
        <v>2022.QDC.002/051.A/524111</v>
      </c>
      <c r="B37" s="5" t="str">
        <f>TEXT(Nominatif!Q42,"Rp#.##")</f>
        <v>Rp</v>
      </c>
      <c r="C37" s="24" t="e">
        <f>MASTER!$B$6&amp;" "&amp;D37&amp;" di "&amp;Nominatif!$A$3&amp;" "&amp;MASTER!$B$8</f>
        <v>#VALUE!</v>
      </c>
      <c r="D37" t="e">
        <f t="shared" si="1"/>
        <v>#VALUE!</v>
      </c>
      <c r="E37" t="str">
        <f>MASTER!$B$1</f>
        <v>0933/I3/BS.00.01/2024</v>
      </c>
      <c r="F37" t="str">
        <f>TEXT(MASTER!$B$2,"dd Mmmm yyyy")</f>
        <v>30 April 2024</v>
      </c>
      <c r="G37" t="e">
        <f t="shared" si="0"/>
        <v>#VALUE!</v>
      </c>
      <c r="H37">
        <f>Nominatif!B42</f>
        <v>0</v>
      </c>
      <c r="I37">
        <f>Nominatif!C42</f>
        <v>0</v>
      </c>
      <c r="J37" t="str">
        <f>IF(Nominatif!S42="","Pesawat","Kendaraan Umum")</f>
        <v>Pesawat</v>
      </c>
      <c r="K37">
        <f>Nominatif!D42</f>
        <v>0</v>
      </c>
      <c r="L37">
        <f>Nominatif!E42</f>
        <v>0</v>
      </c>
      <c r="M37" s="5" t="str">
        <f>TEXT(Nominatif!H42,"Rp#.##")</f>
        <v>Rp</v>
      </c>
      <c r="N37">
        <f>Nominatif!K42</f>
        <v>0</v>
      </c>
      <c r="O37" s="5" t="str">
        <f>TEXT(Nominatif!L42,"Rp#.##")</f>
        <v>Rp</v>
      </c>
      <c r="P37" s="5" t="str">
        <f>TEXT(Nominatif!M42,"Rp#.##")</f>
        <v>Rp</v>
      </c>
      <c r="Q37" s="5">
        <f>Nominatif!N42</f>
        <v>0</v>
      </c>
      <c r="R37" s="5" t="str">
        <f>TEXT(Nominatif!O42,"Rp#.##")</f>
        <v>Rp</v>
      </c>
      <c r="S37" s="5" t="str">
        <f>TEXT(Nominatif!P42,"Rp#.##")</f>
        <v>Rp</v>
      </c>
      <c r="T37" s="5" t="str">
        <f>TEXT(Nominatif!I42,"Rp#.##")</f>
        <v>Rp</v>
      </c>
      <c r="U37" t="str">
        <f>TEXT(Nominatif!J42,"Rp#.##")</f>
        <v>Rp</v>
      </c>
      <c r="V37" t="str">
        <f>MASTER!$B$3</f>
        <v>0926/I3/BS.00.01/2024</v>
      </c>
      <c r="W37" s="6" t="str">
        <f>TEXT(Nominatif!F42,"dd Mmmm yyyy")</f>
        <v>00 Januari 1900</v>
      </c>
      <c r="X37" t="str">
        <f>MASTER!$B$5</f>
        <v>Akik Takjudin</v>
      </c>
      <c r="Y37" t="str">
        <f>MASTER!$B$7</f>
        <v>197507122006041001</v>
      </c>
      <c r="Z37" t="e">
        <f>"Melaksanakan "&amp;Nominatif!$A$2&amp;" pada tanggal "&amp;D37&amp;" di "&amp;Nominatif!$A$3</f>
        <v>#VALUE!</v>
      </c>
      <c r="AA37" s="6" t="str">
        <f>TEXT(Nominatif!F42,"dd Mmmm yyyy")</f>
        <v>00 Januari 1900</v>
      </c>
      <c r="AB37" s="6" t="str">
        <f>TEXT(Nominatif!G42,"dd Mmmm yyyy")</f>
        <v>00 Januari 1900</v>
      </c>
      <c r="AC37" t="str">
        <f>MASTER!$B$4&amp;" AMPLOP"</f>
        <v>perjalanan dinas AMPLOP</v>
      </c>
      <c r="AD37" t="str">
        <f t="shared" si="2"/>
        <v>Angkutan Udara</v>
      </c>
      <c r="AE37" t="str">
        <f>_xlfn.IFNA(_xlfn.XLOOKUP(H37,Pegawai!B:B,Pegawai!E:E),"")</f>
        <v/>
      </c>
      <c r="AF37" t="str">
        <f>_xlfn.IFNA(_xlfn.XLOOKUP(H37,Pegawai!B:B,Pegawai!C:C),"")</f>
        <v/>
      </c>
      <c r="AG37" t="str">
        <f>_xlfn.IFNA(_xlfn.XLOOKUP(H37,Pegawai!B:B,Pegawai!D:D),"")</f>
        <v/>
      </c>
      <c r="AH37" t="str">
        <f>MASTER!$B$4</f>
        <v>perjalanan dinas</v>
      </c>
    </row>
    <row r="38" spans="1:34" ht="15" customHeight="1">
      <c r="A38" t="str">
        <f>Nominatif!$Q$4</f>
        <v>2022.QDC.002/051.A/524111</v>
      </c>
      <c r="B38" s="5" t="str">
        <f>TEXT(Nominatif!Q43,"Rp#.##")</f>
        <v>Rp</v>
      </c>
      <c r="C38" s="24" t="e">
        <f>MASTER!$B$6&amp;" "&amp;D38&amp;" di "&amp;Nominatif!$A$3&amp;" "&amp;MASTER!$B$8</f>
        <v>#VALUE!</v>
      </c>
      <c r="D38" t="e">
        <f t="shared" si="1"/>
        <v>#VALUE!</v>
      </c>
      <c r="E38" t="str">
        <f>MASTER!$B$1</f>
        <v>0933/I3/BS.00.01/2024</v>
      </c>
      <c r="F38" t="str">
        <f>TEXT(MASTER!$B$2,"dd Mmmm yyyy")</f>
        <v>30 April 2024</v>
      </c>
      <c r="G38" t="e">
        <f t="shared" si="0"/>
        <v>#VALUE!</v>
      </c>
      <c r="H38">
        <f>Nominatif!B43</f>
        <v>0</v>
      </c>
      <c r="I38">
        <f>Nominatif!C43</f>
        <v>0</v>
      </c>
      <c r="J38" t="str">
        <f>IF(Nominatif!S43="","Pesawat","Kendaraan Umum")</f>
        <v>Pesawat</v>
      </c>
      <c r="K38">
        <f>Nominatif!D43</f>
        <v>0</v>
      </c>
      <c r="L38">
        <f>Nominatif!E43</f>
        <v>0</v>
      </c>
      <c r="M38" s="5" t="str">
        <f>TEXT(Nominatif!H43,"Rp#.##")</f>
        <v>Rp</v>
      </c>
      <c r="N38">
        <f>Nominatif!K43</f>
        <v>0</v>
      </c>
      <c r="O38" s="5" t="str">
        <f>TEXT(Nominatif!L43,"Rp#.##")</f>
        <v>Rp</v>
      </c>
      <c r="P38" s="5" t="str">
        <f>TEXT(Nominatif!M43,"Rp#.##")</f>
        <v>Rp</v>
      </c>
      <c r="Q38" s="5">
        <f>Nominatif!N43</f>
        <v>0</v>
      </c>
      <c r="R38" s="5" t="str">
        <f>TEXT(Nominatif!O43,"Rp#.##")</f>
        <v>Rp</v>
      </c>
      <c r="S38" s="5" t="str">
        <f>TEXT(Nominatif!P43,"Rp#.##")</f>
        <v>Rp</v>
      </c>
      <c r="T38" s="5" t="str">
        <f>TEXT(Nominatif!I43,"Rp#.##")</f>
        <v>Rp</v>
      </c>
      <c r="U38" t="str">
        <f>TEXT(Nominatif!J43,"Rp#.##")</f>
        <v>Rp</v>
      </c>
      <c r="V38" t="str">
        <f>MASTER!$B$3</f>
        <v>0926/I3/BS.00.01/2024</v>
      </c>
      <c r="W38" s="6" t="str">
        <f>TEXT(Nominatif!F43,"dd Mmmm yyyy")</f>
        <v>00 Januari 1900</v>
      </c>
      <c r="X38" t="str">
        <f>MASTER!$B$5</f>
        <v>Akik Takjudin</v>
      </c>
      <c r="Y38" t="str">
        <f>MASTER!$B$7</f>
        <v>197507122006041001</v>
      </c>
      <c r="Z38" t="e">
        <f>"Melaksanakan "&amp;Nominatif!$A$2&amp;" pada tanggal "&amp;D38&amp;" di "&amp;Nominatif!$A$3</f>
        <v>#VALUE!</v>
      </c>
      <c r="AA38" s="6" t="str">
        <f>TEXT(Nominatif!F43,"dd Mmmm yyyy")</f>
        <v>00 Januari 1900</v>
      </c>
      <c r="AB38" s="6" t="str">
        <f>TEXT(Nominatif!G43,"dd Mmmm yyyy")</f>
        <v>00 Januari 1900</v>
      </c>
      <c r="AC38" t="str">
        <f>MASTER!$B$4&amp;" AMPLOP"</f>
        <v>perjalanan dinas AMPLOP</v>
      </c>
      <c r="AD38" t="str">
        <f t="shared" si="2"/>
        <v>Angkutan Udara</v>
      </c>
      <c r="AE38" t="str">
        <f>_xlfn.IFNA(_xlfn.XLOOKUP(H38,Pegawai!B:B,Pegawai!E:E),"")</f>
        <v/>
      </c>
      <c r="AF38" t="str">
        <f>_xlfn.IFNA(_xlfn.XLOOKUP(H38,Pegawai!B:B,Pegawai!C:C),"")</f>
        <v/>
      </c>
      <c r="AG38" t="str">
        <f>_xlfn.IFNA(_xlfn.XLOOKUP(H38,Pegawai!B:B,Pegawai!D:D),"")</f>
        <v/>
      </c>
      <c r="AH38" t="str">
        <f>MASTER!$B$4</f>
        <v>perjalanan dinas</v>
      </c>
    </row>
    <row r="39" spans="1:34" ht="15" customHeight="1">
      <c r="A39" t="str">
        <f>Nominatif!$Q$4</f>
        <v>2022.QDC.002/051.A/524111</v>
      </c>
      <c r="B39" s="5" t="str">
        <f>TEXT(Nominatif!Q44,"Rp#.##")</f>
        <v>Rp</v>
      </c>
      <c r="C39" s="24" t="e">
        <f>MASTER!$B$6&amp;" "&amp;D39&amp;" di "&amp;Nominatif!$A$3&amp;" "&amp;MASTER!$B$8</f>
        <v>#VALUE!</v>
      </c>
      <c r="D39" t="e">
        <f t="shared" si="1"/>
        <v>#VALUE!</v>
      </c>
      <c r="E39" t="str">
        <f>MASTER!$B$1</f>
        <v>0933/I3/BS.00.01/2024</v>
      </c>
      <c r="F39" t="str">
        <f>TEXT(MASTER!$B$2,"dd Mmmm yyyy")</f>
        <v>30 April 2024</v>
      </c>
      <c r="G39" t="e">
        <f t="shared" si="0"/>
        <v>#VALUE!</v>
      </c>
      <c r="H39">
        <f>Nominatif!B44</f>
        <v>0</v>
      </c>
      <c r="I39">
        <f>Nominatif!C44</f>
        <v>0</v>
      </c>
      <c r="J39" t="str">
        <f>IF(Nominatif!S44="","Pesawat","Kendaraan Umum")</f>
        <v>Pesawat</v>
      </c>
      <c r="K39">
        <f>Nominatif!D44</f>
        <v>0</v>
      </c>
      <c r="L39">
        <f>Nominatif!E44</f>
        <v>0</v>
      </c>
      <c r="M39" s="5" t="str">
        <f>TEXT(Nominatif!H44,"Rp#.##")</f>
        <v>Rp</v>
      </c>
      <c r="N39">
        <f>Nominatif!K44</f>
        <v>0</v>
      </c>
      <c r="O39" s="5" t="str">
        <f>TEXT(Nominatif!L44,"Rp#.##")</f>
        <v>Rp</v>
      </c>
      <c r="P39" s="5" t="str">
        <f>TEXT(Nominatif!M44,"Rp#.##")</f>
        <v>Rp</v>
      </c>
      <c r="Q39" s="5">
        <f>Nominatif!N44</f>
        <v>0</v>
      </c>
      <c r="R39" s="5" t="str">
        <f>TEXT(Nominatif!O44,"Rp#.##")</f>
        <v>Rp</v>
      </c>
      <c r="S39" s="5" t="str">
        <f>TEXT(Nominatif!P44,"Rp#.##")</f>
        <v>Rp</v>
      </c>
      <c r="T39" s="5" t="str">
        <f>TEXT(Nominatif!I44,"Rp#.##")</f>
        <v>Rp</v>
      </c>
      <c r="U39" t="str">
        <f>TEXT(Nominatif!J44,"Rp#.##")</f>
        <v>Rp</v>
      </c>
      <c r="V39" t="str">
        <f>MASTER!$B$3</f>
        <v>0926/I3/BS.00.01/2024</v>
      </c>
      <c r="W39" s="6" t="str">
        <f>TEXT(Nominatif!F44,"dd Mmmm yyyy")</f>
        <v>00 Januari 1900</v>
      </c>
      <c r="X39" t="str">
        <f>MASTER!$B$5</f>
        <v>Akik Takjudin</v>
      </c>
      <c r="Y39" t="str">
        <f>MASTER!$B$7</f>
        <v>197507122006041001</v>
      </c>
      <c r="Z39" t="e">
        <f>"Melaksanakan "&amp;Nominatif!$A$2&amp;" pada tanggal "&amp;D39&amp;" di "&amp;Nominatif!$A$3</f>
        <v>#VALUE!</v>
      </c>
      <c r="AA39" s="6" t="str">
        <f>TEXT(Nominatif!F44,"dd Mmmm yyyy")</f>
        <v>00 Januari 1900</v>
      </c>
      <c r="AB39" s="6" t="str">
        <f>TEXT(Nominatif!G44,"dd Mmmm yyyy")</f>
        <v>00 Januari 1900</v>
      </c>
      <c r="AC39" t="str">
        <f>MASTER!$B$4&amp;" AMPLOP"</f>
        <v>perjalanan dinas AMPLOP</v>
      </c>
      <c r="AD39" t="str">
        <f t="shared" si="2"/>
        <v>Angkutan Udara</v>
      </c>
      <c r="AE39" t="str">
        <f>_xlfn.IFNA(_xlfn.XLOOKUP(H39,Pegawai!B:B,Pegawai!E:E),"")</f>
        <v/>
      </c>
      <c r="AF39" t="str">
        <f>_xlfn.IFNA(_xlfn.XLOOKUP(H39,Pegawai!B:B,Pegawai!C:C),"")</f>
        <v/>
      </c>
      <c r="AG39" t="str">
        <f>_xlfn.IFNA(_xlfn.XLOOKUP(H39,Pegawai!B:B,Pegawai!D:D),"")</f>
        <v/>
      </c>
      <c r="AH39" t="str">
        <f>MASTER!$B$4</f>
        <v>perjalanan dinas</v>
      </c>
    </row>
    <row r="40" spans="1:34" ht="15" customHeight="1">
      <c r="A40" t="str">
        <f>Nominatif!$Q$4</f>
        <v>2022.QDC.002/051.A/524111</v>
      </c>
      <c r="B40" s="5" t="str">
        <f>TEXT(Nominatif!Q45,"Rp#.##")</f>
        <v>Rp</v>
      </c>
      <c r="C40" s="24" t="e">
        <f>MASTER!$B$6&amp;" "&amp;D40&amp;" di "&amp;Nominatif!$A$3&amp;" "&amp;MASTER!$B$8</f>
        <v>#VALUE!</v>
      </c>
      <c r="D40" t="e">
        <f t="shared" si="1"/>
        <v>#VALUE!</v>
      </c>
      <c r="E40" t="str">
        <f>MASTER!$B$1</f>
        <v>0933/I3/BS.00.01/2024</v>
      </c>
      <c r="F40" t="str">
        <f>TEXT(MASTER!$B$2,"dd Mmmm yyyy")</f>
        <v>30 April 2024</v>
      </c>
      <c r="G40" t="e">
        <f t="shared" si="0"/>
        <v>#VALUE!</v>
      </c>
      <c r="H40">
        <f>Nominatif!B45</f>
        <v>0</v>
      </c>
      <c r="I40">
        <f>Nominatif!C45</f>
        <v>0</v>
      </c>
      <c r="J40" t="str">
        <f>IF(Nominatif!S45="","Pesawat","Kendaraan Umum")</f>
        <v>Pesawat</v>
      </c>
      <c r="K40">
        <f>Nominatif!D45</f>
        <v>0</v>
      </c>
      <c r="L40">
        <f>Nominatif!E45</f>
        <v>0</v>
      </c>
      <c r="M40" s="5" t="str">
        <f>TEXT(Nominatif!H45,"Rp#.##")</f>
        <v>Rp</v>
      </c>
      <c r="N40">
        <f>Nominatif!K45</f>
        <v>0</v>
      </c>
      <c r="O40" s="5" t="str">
        <f>TEXT(Nominatif!L45,"Rp#.##")</f>
        <v>Rp</v>
      </c>
      <c r="P40" s="5" t="str">
        <f>TEXT(Nominatif!M45,"Rp#.##")</f>
        <v>Rp</v>
      </c>
      <c r="Q40" s="5">
        <f>Nominatif!N45</f>
        <v>0</v>
      </c>
      <c r="R40" s="5" t="str">
        <f>TEXT(Nominatif!O45,"Rp#.##")</f>
        <v>Rp</v>
      </c>
      <c r="S40" s="5" t="str">
        <f>TEXT(Nominatif!P45,"Rp#.##")</f>
        <v>Rp</v>
      </c>
      <c r="T40" s="5" t="str">
        <f>TEXT(Nominatif!I45,"Rp#.##")</f>
        <v>Rp</v>
      </c>
      <c r="U40" t="str">
        <f>TEXT(Nominatif!J45,"Rp#.##")</f>
        <v>Rp</v>
      </c>
      <c r="V40" t="str">
        <f>MASTER!$B$3</f>
        <v>0926/I3/BS.00.01/2024</v>
      </c>
      <c r="W40" s="6" t="str">
        <f>TEXT(Nominatif!F45,"dd Mmmm yyyy")</f>
        <v>00 Januari 1900</v>
      </c>
      <c r="X40" t="str">
        <f>MASTER!$B$5</f>
        <v>Akik Takjudin</v>
      </c>
      <c r="Y40" t="str">
        <f>MASTER!$B$7</f>
        <v>197507122006041001</v>
      </c>
      <c r="Z40" t="e">
        <f>"Melaksanakan "&amp;Nominatif!$A$2&amp;" pada tanggal "&amp;D40&amp;" di "&amp;Nominatif!$A$3</f>
        <v>#VALUE!</v>
      </c>
      <c r="AA40" s="6" t="str">
        <f>TEXT(Nominatif!F45,"dd Mmmm yyyy")</f>
        <v>00 Januari 1900</v>
      </c>
      <c r="AB40" s="6" t="str">
        <f>TEXT(Nominatif!G45,"dd Mmmm yyyy")</f>
        <v>00 Januari 1900</v>
      </c>
      <c r="AC40" t="str">
        <f>MASTER!$B$4&amp;" AMPLOP"</f>
        <v>perjalanan dinas AMPLOP</v>
      </c>
      <c r="AD40" t="str">
        <f t="shared" si="2"/>
        <v>Angkutan Udara</v>
      </c>
      <c r="AE40" t="str">
        <f>_xlfn.IFNA(_xlfn.XLOOKUP(H40,Pegawai!B:B,Pegawai!E:E),"")</f>
        <v/>
      </c>
      <c r="AF40" t="str">
        <f>_xlfn.IFNA(_xlfn.XLOOKUP(H40,Pegawai!B:B,Pegawai!C:C),"")</f>
        <v/>
      </c>
      <c r="AG40" t="str">
        <f>_xlfn.IFNA(_xlfn.XLOOKUP(H40,Pegawai!B:B,Pegawai!D:D),"")</f>
        <v/>
      </c>
      <c r="AH40" t="str">
        <f>MASTER!$B$4</f>
        <v>perjalanan dinas</v>
      </c>
    </row>
    <row r="41" spans="1:34" ht="15" customHeight="1">
      <c r="A41" t="str">
        <f>Nominatif!$Q$4</f>
        <v>2022.QDC.002/051.A/524111</v>
      </c>
      <c r="B41" s="5" t="str">
        <f>TEXT(Nominatif!Q46,"Rp#.##")</f>
        <v>Rp</v>
      </c>
      <c r="C41" s="24" t="e">
        <f>MASTER!$B$6&amp;" "&amp;D41&amp;" di "&amp;Nominatif!$A$3&amp;" "&amp;MASTER!$B$8</f>
        <v>#VALUE!</v>
      </c>
      <c r="D41" t="e">
        <f t="shared" si="1"/>
        <v>#VALUE!</v>
      </c>
      <c r="E41" t="str">
        <f>MASTER!$B$1</f>
        <v>0933/I3/BS.00.01/2024</v>
      </c>
      <c r="F41" t="str">
        <f>TEXT(MASTER!$B$2,"dd Mmmm yyyy")</f>
        <v>30 April 2024</v>
      </c>
      <c r="G41" t="e">
        <f t="shared" si="0"/>
        <v>#VALUE!</v>
      </c>
      <c r="H41">
        <f>Nominatif!B46</f>
        <v>0</v>
      </c>
      <c r="I41">
        <f>Nominatif!C46</f>
        <v>0</v>
      </c>
      <c r="J41" t="str">
        <f>IF(Nominatif!S46="","Pesawat","Kendaraan Umum")</f>
        <v>Pesawat</v>
      </c>
      <c r="K41">
        <f>Nominatif!D46</f>
        <v>0</v>
      </c>
      <c r="L41">
        <f>Nominatif!E46</f>
        <v>0</v>
      </c>
      <c r="M41" s="5" t="str">
        <f>TEXT(Nominatif!H46,"Rp#.##")</f>
        <v>Rp</v>
      </c>
      <c r="N41">
        <f>Nominatif!K46</f>
        <v>0</v>
      </c>
      <c r="O41" s="5" t="str">
        <f>TEXT(Nominatif!L46,"Rp#.##")</f>
        <v>Rp</v>
      </c>
      <c r="P41" s="5" t="str">
        <f>TEXT(Nominatif!M46,"Rp#.##")</f>
        <v>Rp</v>
      </c>
      <c r="Q41" s="5">
        <f>Nominatif!N46</f>
        <v>0</v>
      </c>
      <c r="R41" s="5" t="str">
        <f>TEXT(Nominatif!O46,"Rp#.##")</f>
        <v>Rp</v>
      </c>
      <c r="S41" s="5" t="str">
        <f>TEXT(Nominatif!P46,"Rp#.##")</f>
        <v>Rp</v>
      </c>
      <c r="T41" s="5" t="str">
        <f>TEXT(Nominatif!I46,"Rp#.##")</f>
        <v>Rp</v>
      </c>
      <c r="U41" t="str">
        <f>TEXT(Nominatif!J46,"Rp#.##")</f>
        <v>Rp</v>
      </c>
      <c r="V41" t="str">
        <f>MASTER!$B$3</f>
        <v>0926/I3/BS.00.01/2024</v>
      </c>
      <c r="W41" s="6" t="str">
        <f>TEXT(Nominatif!F46,"dd Mmmm yyyy")</f>
        <v>00 Januari 1900</v>
      </c>
      <c r="X41" t="str">
        <f>MASTER!$B$5</f>
        <v>Akik Takjudin</v>
      </c>
      <c r="Y41" t="str">
        <f>MASTER!$B$7</f>
        <v>197507122006041001</v>
      </c>
      <c r="Z41" t="e">
        <f>"Melaksanakan "&amp;Nominatif!$A$2&amp;" pada tanggal "&amp;D41&amp;" di "&amp;Nominatif!$A$3</f>
        <v>#VALUE!</v>
      </c>
      <c r="AA41" s="6" t="str">
        <f>TEXT(Nominatif!F46,"dd Mmmm yyyy")</f>
        <v>00 Januari 1900</v>
      </c>
      <c r="AB41" s="6" t="str">
        <f>TEXT(Nominatif!G46,"dd Mmmm yyyy")</f>
        <v>00 Januari 1900</v>
      </c>
      <c r="AC41" t="str">
        <f>MASTER!$B$4&amp;" AMPLOP"</f>
        <v>perjalanan dinas AMPLOP</v>
      </c>
      <c r="AD41" t="str">
        <f t="shared" si="2"/>
        <v>Angkutan Udara</v>
      </c>
      <c r="AE41" t="str">
        <f>_xlfn.IFNA(_xlfn.XLOOKUP(H41,Pegawai!B:B,Pegawai!E:E),"")</f>
        <v/>
      </c>
      <c r="AF41" t="str">
        <f>_xlfn.IFNA(_xlfn.XLOOKUP(H41,Pegawai!B:B,Pegawai!C:C),"")</f>
        <v/>
      </c>
      <c r="AG41" t="str">
        <f>_xlfn.IFNA(_xlfn.XLOOKUP(H41,Pegawai!B:B,Pegawai!D:D),"")</f>
        <v/>
      </c>
      <c r="AH41" t="str">
        <f>MASTER!$B$4</f>
        <v>perjalanan dinas</v>
      </c>
    </row>
    <row r="42" spans="1:34" ht="15" customHeight="1">
      <c r="A42" t="str">
        <f>Nominatif!$Q$4</f>
        <v>2022.QDC.002/051.A/524111</v>
      </c>
      <c r="B42" s="5" t="str">
        <f>TEXT(Nominatif!Q47,"Rp#.##")</f>
        <v>Rp</v>
      </c>
      <c r="C42" s="24" t="e">
        <f>MASTER!$B$6&amp;" "&amp;D42&amp;" di "&amp;Nominatif!$A$3&amp;" "&amp;MASTER!$B$8</f>
        <v>#VALUE!</v>
      </c>
      <c r="D42" t="e">
        <f t="shared" si="1"/>
        <v>#VALUE!</v>
      </c>
      <c r="E42" t="str">
        <f>MASTER!$B$1</f>
        <v>0933/I3/BS.00.01/2024</v>
      </c>
      <c r="F42" t="str">
        <f>TEXT(MASTER!$B$2,"dd Mmmm yyyy")</f>
        <v>30 April 2024</v>
      </c>
      <c r="G42" t="e">
        <f t="shared" si="0"/>
        <v>#VALUE!</v>
      </c>
      <c r="H42">
        <f>Nominatif!B47</f>
        <v>0</v>
      </c>
      <c r="I42">
        <f>Nominatif!C47</f>
        <v>0</v>
      </c>
      <c r="J42" t="str">
        <f>IF(Nominatif!S47="","Pesawat","Kendaraan Umum")</f>
        <v>Pesawat</v>
      </c>
      <c r="K42">
        <f>Nominatif!D47</f>
        <v>0</v>
      </c>
      <c r="L42">
        <f>Nominatif!E47</f>
        <v>0</v>
      </c>
      <c r="M42" s="5" t="str">
        <f>TEXT(Nominatif!H47,"Rp#.##")</f>
        <v>Rp</v>
      </c>
      <c r="N42">
        <f>Nominatif!K47</f>
        <v>0</v>
      </c>
      <c r="O42" s="5" t="str">
        <f>TEXT(Nominatif!L47,"Rp#.##")</f>
        <v>Rp</v>
      </c>
      <c r="P42" s="5" t="str">
        <f>TEXT(Nominatif!M47,"Rp#.##")</f>
        <v>Rp</v>
      </c>
      <c r="Q42" s="5">
        <f>Nominatif!N47</f>
        <v>0</v>
      </c>
      <c r="R42" s="5" t="str">
        <f>TEXT(Nominatif!O47,"Rp#.##")</f>
        <v>Rp</v>
      </c>
      <c r="S42" s="5" t="str">
        <f>TEXT(Nominatif!P47,"Rp#.##")</f>
        <v>Rp</v>
      </c>
      <c r="T42" s="5" t="str">
        <f>TEXT(Nominatif!I47,"Rp#.##")</f>
        <v>Rp</v>
      </c>
      <c r="U42" t="str">
        <f>TEXT(Nominatif!J47,"Rp#.##")</f>
        <v>Rp</v>
      </c>
      <c r="V42" t="str">
        <f>MASTER!$B$3</f>
        <v>0926/I3/BS.00.01/2024</v>
      </c>
      <c r="W42" s="6" t="str">
        <f>TEXT(Nominatif!F47,"dd Mmmm yyyy")</f>
        <v>00 Januari 1900</v>
      </c>
      <c r="X42" t="str">
        <f>MASTER!$B$5</f>
        <v>Akik Takjudin</v>
      </c>
      <c r="Y42" t="str">
        <f>MASTER!$B$7</f>
        <v>197507122006041001</v>
      </c>
      <c r="Z42" t="e">
        <f>"Melaksanakan "&amp;Nominatif!$A$2&amp;" pada tanggal "&amp;D42&amp;" di "&amp;Nominatif!$A$3</f>
        <v>#VALUE!</v>
      </c>
      <c r="AA42" s="6" t="str">
        <f>TEXT(Nominatif!F47,"dd Mmmm yyyy")</f>
        <v>00 Januari 1900</v>
      </c>
      <c r="AB42" s="6" t="str">
        <f>TEXT(Nominatif!G47,"dd Mmmm yyyy")</f>
        <v>00 Januari 1900</v>
      </c>
      <c r="AC42" t="str">
        <f>MASTER!$B$4&amp;" AMPLOP"</f>
        <v>perjalanan dinas AMPLOP</v>
      </c>
      <c r="AD42" t="str">
        <f t="shared" si="2"/>
        <v>Angkutan Udara</v>
      </c>
      <c r="AE42" t="str">
        <f>_xlfn.IFNA(_xlfn.XLOOKUP(H42,Pegawai!B:B,Pegawai!E:E),"")</f>
        <v/>
      </c>
      <c r="AF42" t="str">
        <f>_xlfn.IFNA(_xlfn.XLOOKUP(H42,Pegawai!B:B,Pegawai!C:C),"")</f>
        <v/>
      </c>
      <c r="AG42" t="str">
        <f>_xlfn.IFNA(_xlfn.XLOOKUP(H42,Pegawai!B:B,Pegawai!D:D),"")</f>
        <v/>
      </c>
      <c r="AH42" t="str">
        <f>MASTER!$B$4</f>
        <v>perjalanan dinas</v>
      </c>
    </row>
    <row r="43" spans="1:34" ht="15" customHeight="1">
      <c r="A43" t="str">
        <f>Nominatif!$Q$4</f>
        <v>2022.QDC.002/051.A/524111</v>
      </c>
      <c r="B43" s="5" t="str">
        <f>TEXT(Nominatif!Q48,"Rp#.##")</f>
        <v>Rp</v>
      </c>
      <c r="C43" s="24" t="e">
        <f>MASTER!$B$6&amp;" "&amp;D43&amp;" di "&amp;Nominatif!$A$3&amp;" "&amp;MASTER!$B$8</f>
        <v>#VALUE!</v>
      </c>
      <c r="D43" t="e">
        <f t="shared" si="1"/>
        <v>#VALUE!</v>
      </c>
      <c r="E43" t="str">
        <f>MASTER!$B$1</f>
        <v>0933/I3/BS.00.01/2024</v>
      </c>
      <c r="F43" t="str">
        <f>TEXT(MASTER!$B$2,"dd Mmmm yyyy")</f>
        <v>30 April 2024</v>
      </c>
      <c r="G43" t="e">
        <f t="shared" si="0"/>
        <v>#VALUE!</v>
      </c>
      <c r="H43">
        <f>Nominatif!B48</f>
        <v>0</v>
      </c>
      <c r="I43">
        <f>Nominatif!C48</f>
        <v>0</v>
      </c>
      <c r="J43" t="str">
        <f>IF(Nominatif!S48="","Pesawat","Kendaraan Umum")</f>
        <v>Pesawat</v>
      </c>
      <c r="K43">
        <f>Nominatif!D48</f>
        <v>0</v>
      </c>
      <c r="L43">
        <f>Nominatif!E48</f>
        <v>0</v>
      </c>
      <c r="M43" s="5" t="str">
        <f>TEXT(Nominatif!H48,"Rp#.##")</f>
        <v>Rp</v>
      </c>
      <c r="N43">
        <f>Nominatif!K48</f>
        <v>0</v>
      </c>
      <c r="O43" s="5" t="str">
        <f>TEXT(Nominatif!L48,"Rp#.##")</f>
        <v>Rp</v>
      </c>
      <c r="P43" s="5" t="str">
        <f>TEXT(Nominatif!M48,"Rp#.##")</f>
        <v>Rp</v>
      </c>
      <c r="Q43" s="5">
        <f>Nominatif!N48</f>
        <v>0</v>
      </c>
      <c r="R43" s="5" t="str">
        <f>TEXT(Nominatif!O48,"Rp#.##")</f>
        <v>Rp</v>
      </c>
      <c r="S43" s="5" t="str">
        <f>TEXT(Nominatif!P48,"Rp#.##")</f>
        <v>Rp</v>
      </c>
      <c r="T43" s="5" t="str">
        <f>TEXT(Nominatif!I48,"Rp#.##")</f>
        <v>Rp</v>
      </c>
      <c r="U43" t="str">
        <f>TEXT(Nominatif!J48,"Rp#.##")</f>
        <v>Rp</v>
      </c>
      <c r="V43" t="str">
        <f>MASTER!$B$3</f>
        <v>0926/I3/BS.00.01/2024</v>
      </c>
      <c r="W43" s="6" t="str">
        <f>TEXT(Nominatif!F48,"dd Mmmm yyyy")</f>
        <v>00 Januari 1900</v>
      </c>
      <c r="X43" t="str">
        <f>MASTER!$B$5</f>
        <v>Akik Takjudin</v>
      </c>
      <c r="Y43" t="str">
        <f>MASTER!$B$7</f>
        <v>197507122006041001</v>
      </c>
      <c r="Z43" t="e">
        <f>"Melaksanakan "&amp;Nominatif!$A$2&amp;" pada tanggal "&amp;D43&amp;" di "&amp;Nominatif!$A$3</f>
        <v>#VALUE!</v>
      </c>
      <c r="AA43" s="6" t="str">
        <f>TEXT(Nominatif!F48,"dd Mmmm yyyy")</f>
        <v>00 Januari 1900</v>
      </c>
      <c r="AB43" s="6" t="str">
        <f>TEXT(Nominatif!G48,"dd Mmmm yyyy")</f>
        <v>00 Januari 1900</v>
      </c>
      <c r="AC43" t="str">
        <f>MASTER!$B$4&amp;" AMPLOP"</f>
        <v>perjalanan dinas AMPLOP</v>
      </c>
      <c r="AD43" t="str">
        <f t="shared" si="2"/>
        <v>Angkutan Udara</v>
      </c>
      <c r="AE43" t="str">
        <f>_xlfn.IFNA(_xlfn.XLOOKUP(H43,Pegawai!B:B,Pegawai!E:E),"")</f>
        <v/>
      </c>
      <c r="AF43" t="str">
        <f>_xlfn.IFNA(_xlfn.XLOOKUP(H43,Pegawai!B:B,Pegawai!C:C),"")</f>
        <v/>
      </c>
      <c r="AG43" t="str">
        <f>_xlfn.IFNA(_xlfn.XLOOKUP(H43,Pegawai!B:B,Pegawai!D:D),"")</f>
        <v/>
      </c>
      <c r="AH43" t="str">
        <f>MASTER!$B$4</f>
        <v>perjalanan dinas</v>
      </c>
    </row>
    <row r="44" spans="1:34" ht="15" customHeight="1">
      <c r="A44" t="str">
        <f>Nominatif!$Q$4</f>
        <v>2022.QDC.002/051.A/524111</v>
      </c>
      <c r="B44" s="5" t="str">
        <f>TEXT(Nominatif!Q49,"Rp#.##")</f>
        <v>Rp</v>
      </c>
      <c r="C44" s="24" t="e">
        <f>MASTER!$B$6&amp;" "&amp;D44&amp;" di "&amp;Nominatif!$A$3&amp;" "&amp;MASTER!$B$8</f>
        <v>#VALUE!</v>
      </c>
      <c r="D44" t="e">
        <f t="shared" si="1"/>
        <v>#VALUE!</v>
      </c>
      <c r="E44" t="str">
        <f>MASTER!$B$1</f>
        <v>0933/I3/BS.00.01/2024</v>
      </c>
      <c r="F44" t="str">
        <f>TEXT(MASTER!$B$2,"dd Mmmm yyyy")</f>
        <v>30 April 2024</v>
      </c>
      <c r="G44" t="e">
        <f t="shared" si="0"/>
        <v>#VALUE!</v>
      </c>
      <c r="H44">
        <f>Nominatif!B49</f>
        <v>0</v>
      </c>
      <c r="I44">
        <f>Nominatif!C49</f>
        <v>0</v>
      </c>
      <c r="J44" t="str">
        <f>IF(Nominatif!S49="","Pesawat","Kendaraan Umum")</f>
        <v>Pesawat</v>
      </c>
      <c r="K44">
        <f>Nominatif!D49</f>
        <v>0</v>
      </c>
      <c r="L44">
        <f>Nominatif!E49</f>
        <v>0</v>
      </c>
      <c r="M44" s="5" t="str">
        <f>TEXT(Nominatif!H49,"Rp#.##")</f>
        <v>Rp</v>
      </c>
      <c r="N44">
        <f>Nominatif!K49</f>
        <v>0</v>
      </c>
      <c r="O44" s="5" t="str">
        <f>TEXT(Nominatif!L49,"Rp#.##")</f>
        <v>Rp</v>
      </c>
      <c r="P44" s="5" t="str">
        <f>TEXT(Nominatif!M49,"Rp#.##")</f>
        <v>Rp</v>
      </c>
      <c r="Q44" s="5">
        <f>Nominatif!N49</f>
        <v>0</v>
      </c>
      <c r="R44" s="5" t="str">
        <f>TEXT(Nominatif!O49,"Rp#.##")</f>
        <v>Rp</v>
      </c>
      <c r="S44" s="5" t="str">
        <f>TEXT(Nominatif!P49,"Rp#.##")</f>
        <v>Rp</v>
      </c>
      <c r="T44" s="5" t="str">
        <f>TEXT(Nominatif!I49,"Rp#.##")</f>
        <v>Rp</v>
      </c>
      <c r="U44" t="str">
        <f>TEXT(Nominatif!J49,"Rp#.##")</f>
        <v>Rp</v>
      </c>
      <c r="V44" t="str">
        <f>MASTER!$B$3</f>
        <v>0926/I3/BS.00.01/2024</v>
      </c>
      <c r="W44" s="6" t="str">
        <f>TEXT(Nominatif!F49,"dd Mmmm yyyy")</f>
        <v>00 Januari 1900</v>
      </c>
      <c r="X44" t="str">
        <f>MASTER!$B$5</f>
        <v>Akik Takjudin</v>
      </c>
      <c r="Y44" t="str">
        <f>MASTER!$B$7</f>
        <v>197507122006041001</v>
      </c>
      <c r="Z44" t="e">
        <f>"Melaksanakan "&amp;Nominatif!$A$2&amp;" pada tanggal "&amp;D44&amp;" di "&amp;Nominatif!$A$3</f>
        <v>#VALUE!</v>
      </c>
      <c r="AA44" s="6" t="str">
        <f>TEXT(Nominatif!F49,"dd Mmmm yyyy")</f>
        <v>00 Januari 1900</v>
      </c>
      <c r="AB44" s="6" t="str">
        <f>TEXT(Nominatif!G49,"dd Mmmm yyyy")</f>
        <v>00 Januari 1900</v>
      </c>
      <c r="AC44" t="str">
        <f>MASTER!$B$4&amp;" AMPLOP"</f>
        <v>perjalanan dinas AMPLOP</v>
      </c>
      <c r="AD44" t="str">
        <f t="shared" si="2"/>
        <v>Angkutan Udara</v>
      </c>
      <c r="AE44" t="str">
        <f>_xlfn.IFNA(_xlfn.XLOOKUP(H44,Pegawai!B:B,Pegawai!E:E),"")</f>
        <v/>
      </c>
      <c r="AF44" t="str">
        <f>_xlfn.IFNA(_xlfn.XLOOKUP(H44,Pegawai!B:B,Pegawai!C:C),"")</f>
        <v/>
      </c>
      <c r="AG44" t="str">
        <f>_xlfn.IFNA(_xlfn.XLOOKUP(H44,Pegawai!B:B,Pegawai!D:D),"")</f>
        <v/>
      </c>
      <c r="AH44" t="str">
        <f>MASTER!$B$4</f>
        <v>perjalanan dinas</v>
      </c>
    </row>
    <row r="45" spans="1:34" ht="15" customHeight="1">
      <c r="A45" t="str">
        <f>Nominatif!$Q$4</f>
        <v>2022.QDC.002/051.A/524111</v>
      </c>
      <c r="B45" s="5" t="str">
        <f>TEXT(Nominatif!Q50,"Rp#.##")</f>
        <v>Rp</v>
      </c>
      <c r="C45" s="24" t="e">
        <f>MASTER!$B$6&amp;" "&amp;D45&amp;" di "&amp;Nominatif!$A$3&amp;" "&amp;MASTER!$B$8</f>
        <v>#VALUE!</v>
      </c>
      <c r="D45" t="e">
        <f t="shared" si="1"/>
        <v>#VALUE!</v>
      </c>
      <c r="E45" t="str">
        <f>MASTER!$B$1</f>
        <v>0933/I3/BS.00.01/2024</v>
      </c>
      <c r="F45" t="str">
        <f>TEXT(MASTER!$B$2,"dd Mmmm yyyy")</f>
        <v>30 April 2024</v>
      </c>
      <c r="G45" t="e">
        <f t="shared" si="0"/>
        <v>#VALUE!</v>
      </c>
      <c r="H45">
        <f>Nominatif!B50</f>
        <v>0</v>
      </c>
      <c r="I45">
        <f>Nominatif!C50</f>
        <v>0</v>
      </c>
      <c r="J45" t="str">
        <f>IF(Nominatif!S50="","Pesawat","Kendaraan Umum")</f>
        <v>Pesawat</v>
      </c>
      <c r="K45">
        <f>Nominatif!D50</f>
        <v>0</v>
      </c>
      <c r="L45">
        <f>Nominatif!E50</f>
        <v>0</v>
      </c>
      <c r="M45" s="5" t="str">
        <f>TEXT(Nominatif!H50,"Rp#.##")</f>
        <v>Rp</v>
      </c>
      <c r="N45">
        <f>Nominatif!K50</f>
        <v>0</v>
      </c>
      <c r="O45" s="5" t="str">
        <f>TEXT(Nominatif!L50,"Rp#.##")</f>
        <v>Rp</v>
      </c>
      <c r="P45" s="5" t="str">
        <f>TEXT(Nominatif!M50,"Rp#.##")</f>
        <v>Rp</v>
      </c>
      <c r="Q45" s="5">
        <f>Nominatif!N50</f>
        <v>0</v>
      </c>
      <c r="R45" s="5" t="str">
        <f>TEXT(Nominatif!O50,"Rp#.##")</f>
        <v>Rp</v>
      </c>
      <c r="S45" s="5" t="str">
        <f>TEXT(Nominatif!P50,"Rp#.##")</f>
        <v>Rp</v>
      </c>
      <c r="T45" s="5" t="str">
        <f>TEXT(Nominatif!I50,"Rp#.##")</f>
        <v>Rp</v>
      </c>
      <c r="U45" t="str">
        <f>TEXT(Nominatif!J50,"Rp#.##")</f>
        <v>Rp</v>
      </c>
      <c r="V45" t="str">
        <f>MASTER!$B$3</f>
        <v>0926/I3/BS.00.01/2024</v>
      </c>
      <c r="W45" s="6" t="str">
        <f>TEXT(Nominatif!F50,"dd Mmmm yyyy")</f>
        <v>00 Januari 1900</v>
      </c>
      <c r="X45" t="str">
        <f>MASTER!$B$5</f>
        <v>Akik Takjudin</v>
      </c>
      <c r="Y45" t="str">
        <f>MASTER!$B$7</f>
        <v>197507122006041001</v>
      </c>
      <c r="Z45" t="e">
        <f>"Melaksanakan "&amp;Nominatif!$A$2&amp;" pada tanggal "&amp;D45&amp;" di "&amp;Nominatif!$A$3</f>
        <v>#VALUE!</v>
      </c>
      <c r="AA45" s="6" t="str">
        <f>TEXT(Nominatif!F50,"dd Mmmm yyyy")</f>
        <v>00 Januari 1900</v>
      </c>
      <c r="AB45" s="6" t="str">
        <f>TEXT(Nominatif!G50,"dd Mmmm yyyy")</f>
        <v>00 Januari 1900</v>
      </c>
      <c r="AC45" t="str">
        <f>MASTER!$B$4&amp;" AMPLOP"</f>
        <v>perjalanan dinas AMPLOP</v>
      </c>
      <c r="AD45" t="str">
        <f t="shared" si="2"/>
        <v>Angkutan Udara</v>
      </c>
      <c r="AE45" t="str">
        <f>_xlfn.IFNA(_xlfn.XLOOKUP(H45,Pegawai!B:B,Pegawai!E:E),"")</f>
        <v/>
      </c>
      <c r="AF45" t="str">
        <f>_xlfn.IFNA(_xlfn.XLOOKUP(H45,Pegawai!B:B,Pegawai!C:C),"")</f>
        <v/>
      </c>
      <c r="AG45" t="str">
        <f>_xlfn.IFNA(_xlfn.XLOOKUP(H45,Pegawai!B:B,Pegawai!D:D),"")</f>
        <v/>
      </c>
      <c r="AH45" t="str">
        <f>MASTER!$B$4</f>
        <v>perjalanan dinas</v>
      </c>
    </row>
    <row r="46" spans="1:34" ht="15" customHeight="1">
      <c r="A46" t="str">
        <f>Nominatif!$Q$4</f>
        <v>2022.QDC.002/051.A/524111</v>
      </c>
      <c r="B46" s="5" t="str">
        <f>TEXT(Nominatif!Q51,"Rp#.##")</f>
        <v>Rp</v>
      </c>
      <c r="C46" s="24" t="e">
        <f>MASTER!$B$6&amp;" "&amp;D46&amp;" di "&amp;Nominatif!$A$3&amp;" "&amp;MASTER!$B$8</f>
        <v>#VALUE!</v>
      </c>
      <c r="D46" t="e">
        <f t="shared" si="1"/>
        <v>#VALUE!</v>
      </c>
      <c r="E46" t="str">
        <f>MASTER!$B$1</f>
        <v>0933/I3/BS.00.01/2024</v>
      </c>
      <c r="F46" t="str">
        <f>TEXT(MASTER!$B$2,"dd Mmmm yyyy")</f>
        <v>30 April 2024</v>
      </c>
      <c r="G46" t="e">
        <f t="shared" si="0"/>
        <v>#VALUE!</v>
      </c>
      <c r="H46">
        <f>Nominatif!B51</f>
        <v>0</v>
      </c>
      <c r="I46">
        <f>Nominatif!C51</f>
        <v>0</v>
      </c>
      <c r="J46" t="str">
        <f>IF(Nominatif!S51="","Pesawat","Kendaraan Umum")</f>
        <v>Pesawat</v>
      </c>
      <c r="K46">
        <f>Nominatif!D51</f>
        <v>0</v>
      </c>
      <c r="L46">
        <f>Nominatif!E51</f>
        <v>0</v>
      </c>
      <c r="M46" s="5" t="str">
        <f>TEXT(Nominatif!H51,"Rp#.##")</f>
        <v>Rp</v>
      </c>
      <c r="N46">
        <f>Nominatif!K51</f>
        <v>0</v>
      </c>
      <c r="O46" s="5" t="str">
        <f>TEXT(Nominatif!L51,"Rp#.##")</f>
        <v>Rp</v>
      </c>
      <c r="P46" s="5" t="str">
        <f>TEXT(Nominatif!M51,"Rp#.##")</f>
        <v>Rp</v>
      </c>
      <c r="Q46" s="5">
        <f>Nominatif!N51</f>
        <v>0</v>
      </c>
      <c r="R46" s="5" t="str">
        <f>TEXT(Nominatif!O51,"Rp#.##")</f>
        <v>Rp</v>
      </c>
      <c r="S46" s="5" t="str">
        <f>TEXT(Nominatif!P51,"Rp#.##")</f>
        <v>Rp</v>
      </c>
      <c r="T46" s="5" t="str">
        <f>TEXT(Nominatif!I51,"Rp#.##")</f>
        <v>Rp</v>
      </c>
      <c r="U46" t="str">
        <f>TEXT(Nominatif!J51,"Rp#.##")</f>
        <v>Rp</v>
      </c>
      <c r="V46" t="str">
        <f>MASTER!$B$3</f>
        <v>0926/I3/BS.00.01/2024</v>
      </c>
      <c r="W46" s="6" t="str">
        <f>TEXT(Nominatif!F51,"dd Mmmm yyyy")</f>
        <v>00 Januari 1900</v>
      </c>
      <c r="X46" t="str">
        <f>MASTER!$B$5</f>
        <v>Akik Takjudin</v>
      </c>
      <c r="Y46" t="str">
        <f>MASTER!$B$7</f>
        <v>197507122006041001</v>
      </c>
      <c r="Z46" t="e">
        <f>"Melaksanakan "&amp;Nominatif!$A$2&amp;" pada tanggal "&amp;D46&amp;" di "&amp;Nominatif!$A$3</f>
        <v>#VALUE!</v>
      </c>
      <c r="AA46" s="6" t="str">
        <f>TEXT(Nominatif!F51,"dd Mmmm yyyy")</f>
        <v>00 Januari 1900</v>
      </c>
      <c r="AB46" s="6" t="str">
        <f>TEXT(Nominatif!G51,"dd Mmmm yyyy")</f>
        <v>00 Januari 1900</v>
      </c>
      <c r="AC46" t="str">
        <f>MASTER!$B$4&amp;" AMPLOP"</f>
        <v>perjalanan dinas AMPLOP</v>
      </c>
      <c r="AD46" t="str">
        <f t="shared" si="2"/>
        <v>Angkutan Udara</v>
      </c>
      <c r="AE46" t="str">
        <f>_xlfn.IFNA(_xlfn.XLOOKUP(H46,Pegawai!B:B,Pegawai!E:E),"")</f>
        <v/>
      </c>
      <c r="AF46" t="str">
        <f>_xlfn.IFNA(_xlfn.XLOOKUP(H46,Pegawai!B:B,Pegawai!C:C),"")</f>
        <v/>
      </c>
      <c r="AG46" t="str">
        <f>_xlfn.IFNA(_xlfn.XLOOKUP(H46,Pegawai!B:B,Pegawai!D:D),"")</f>
        <v/>
      </c>
      <c r="AH46" t="str">
        <f>MASTER!$B$4</f>
        <v>perjalanan dinas</v>
      </c>
    </row>
    <row r="47" spans="1:34" ht="15" customHeight="1">
      <c r="A47" t="str">
        <f>Nominatif!$Q$4</f>
        <v>2022.QDC.002/051.A/524111</v>
      </c>
      <c r="B47" s="5" t="str">
        <f>TEXT(Nominatif!Q52,"Rp#.##")</f>
        <v>Rp</v>
      </c>
      <c r="C47" s="24" t="e">
        <f>MASTER!$B$6&amp;" "&amp;D47&amp;" di "&amp;Nominatif!$A$3&amp;" "&amp;MASTER!$B$8</f>
        <v>#VALUE!</v>
      </c>
      <c r="D47" t="e">
        <f t="shared" si="1"/>
        <v>#VALUE!</v>
      </c>
      <c r="E47" t="str">
        <f>MASTER!$B$1</f>
        <v>0933/I3/BS.00.01/2024</v>
      </c>
      <c r="F47" t="str">
        <f>TEXT(MASTER!$B$2,"dd Mmmm yyyy")</f>
        <v>30 April 2024</v>
      </c>
      <c r="G47" t="e">
        <f t="shared" si="0"/>
        <v>#VALUE!</v>
      </c>
      <c r="H47">
        <f>Nominatif!B52</f>
        <v>0</v>
      </c>
      <c r="I47">
        <f>Nominatif!C52</f>
        <v>0</v>
      </c>
      <c r="J47" t="str">
        <f>IF(Nominatif!S52="","Pesawat","Kendaraan Umum")</f>
        <v>Pesawat</v>
      </c>
      <c r="K47">
        <f>Nominatif!D52</f>
        <v>0</v>
      </c>
      <c r="L47">
        <f>Nominatif!E52</f>
        <v>0</v>
      </c>
      <c r="M47" s="5" t="str">
        <f>TEXT(Nominatif!H52,"Rp#.##")</f>
        <v>Rp</v>
      </c>
      <c r="N47">
        <f>Nominatif!K52</f>
        <v>0</v>
      </c>
      <c r="O47" s="5" t="str">
        <f>TEXT(Nominatif!L52,"Rp#.##")</f>
        <v>Rp</v>
      </c>
      <c r="P47" s="5" t="str">
        <f>TEXT(Nominatif!M52,"Rp#.##")</f>
        <v>Rp</v>
      </c>
      <c r="Q47" s="5">
        <f>Nominatif!N52</f>
        <v>0</v>
      </c>
      <c r="R47" s="5" t="str">
        <f>TEXT(Nominatif!O52,"Rp#.##")</f>
        <v>Rp</v>
      </c>
      <c r="S47" s="5" t="str">
        <f>TEXT(Nominatif!P52,"Rp#.##")</f>
        <v>Rp</v>
      </c>
      <c r="T47" s="5" t="str">
        <f>TEXT(Nominatif!I52,"Rp#.##")</f>
        <v>Rp</v>
      </c>
      <c r="U47" t="str">
        <f>TEXT(Nominatif!J52,"Rp#.##")</f>
        <v>Rp</v>
      </c>
      <c r="V47" t="str">
        <f>MASTER!$B$3</f>
        <v>0926/I3/BS.00.01/2024</v>
      </c>
      <c r="W47" s="6" t="str">
        <f>TEXT(Nominatif!F52,"dd Mmmm yyyy")</f>
        <v>00 Januari 1900</v>
      </c>
      <c r="X47" t="str">
        <f>MASTER!$B$5</f>
        <v>Akik Takjudin</v>
      </c>
      <c r="Y47" t="str">
        <f>MASTER!$B$7</f>
        <v>197507122006041001</v>
      </c>
      <c r="Z47" t="e">
        <f>"Melaksanakan "&amp;Nominatif!$A$2&amp;" pada tanggal "&amp;D47&amp;" di "&amp;Nominatif!$A$3</f>
        <v>#VALUE!</v>
      </c>
      <c r="AA47" s="6" t="str">
        <f>TEXT(Nominatif!F52,"dd Mmmm yyyy")</f>
        <v>00 Januari 1900</v>
      </c>
      <c r="AB47" s="6" t="str">
        <f>TEXT(Nominatif!G52,"dd Mmmm yyyy")</f>
        <v>00 Januari 1900</v>
      </c>
      <c r="AC47" t="str">
        <f>MASTER!$B$4&amp;" AMPLOP"</f>
        <v>perjalanan dinas AMPLOP</v>
      </c>
      <c r="AD47" t="str">
        <f t="shared" si="2"/>
        <v>Angkutan Udara</v>
      </c>
      <c r="AE47" t="str">
        <f>_xlfn.IFNA(_xlfn.XLOOKUP(H47,Pegawai!B:B,Pegawai!E:E),"")</f>
        <v/>
      </c>
      <c r="AF47" t="str">
        <f>_xlfn.IFNA(_xlfn.XLOOKUP(H47,Pegawai!B:B,Pegawai!C:C),"")</f>
        <v/>
      </c>
      <c r="AG47" t="str">
        <f>_xlfn.IFNA(_xlfn.XLOOKUP(H47,Pegawai!B:B,Pegawai!D:D),"")</f>
        <v/>
      </c>
      <c r="AH47" t="str">
        <f>MASTER!$B$4</f>
        <v>perjalanan dinas</v>
      </c>
    </row>
    <row r="48" spans="1:34" ht="15" customHeight="1">
      <c r="A48" t="str">
        <f>Nominatif!$Q$4</f>
        <v>2022.QDC.002/051.A/524111</v>
      </c>
      <c r="B48" s="5" t="str">
        <f>TEXT(Nominatif!Q53,"Rp#.##")</f>
        <v>Rp</v>
      </c>
      <c r="C48" s="24" t="e">
        <f>MASTER!$B$6&amp;" "&amp;D48&amp;" di "&amp;Nominatif!$A$3&amp;" "&amp;MASTER!$B$8</f>
        <v>#VALUE!</v>
      </c>
      <c r="D48" t="e">
        <f t="shared" si="1"/>
        <v>#VALUE!</v>
      </c>
      <c r="E48" t="str">
        <f>MASTER!$B$1</f>
        <v>0933/I3/BS.00.01/2024</v>
      </c>
      <c r="F48" t="str">
        <f>TEXT(MASTER!$B$2,"dd Mmmm yyyy")</f>
        <v>30 April 2024</v>
      </c>
      <c r="G48" t="e">
        <f t="shared" si="0"/>
        <v>#VALUE!</v>
      </c>
      <c r="H48">
        <f>Nominatif!B53</f>
        <v>0</v>
      </c>
      <c r="I48">
        <f>Nominatif!C53</f>
        <v>0</v>
      </c>
      <c r="J48" t="str">
        <f>IF(Nominatif!S53="","Pesawat","Kendaraan Umum")</f>
        <v>Pesawat</v>
      </c>
      <c r="K48">
        <f>Nominatif!D53</f>
        <v>0</v>
      </c>
      <c r="L48">
        <f>Nominatif!E53</f>
        <v>0</v>
      </c>
      <c r="M48" s="5" t="str">
        <f>TEXT(Nominatif!H53,"Rp#.##")</f>
        <v>Rp</v>
      </c>
      <c r="N48">
        <f>Nominatif!K53</f>
        <v>0</v>
      </c>
      <c r="O48" s="5" t="str">
        <f>TEXT(Nominatif!L53,"Rp#.##")</f>
        <v>Rp</v>
      </c>
      <c r="P48" s="5" t="str">
        <f>TEXT(Nominatif!M53,"Rp#.##")</f>
        <v>Rp</v>
      </c>
      <c r="Q48" s="5">
        <f>Nominatif!N53</f>
        <v>0</v>
      </c>
      <c r="R48" s="5" t="str">
        <f>TEXT(Nominatif!O53,"Rp#.##")</f>
        <v>Rp</v>
      </c>
      <c r="S48" s="5" t="str">
        <f>TEXT(Nominatif!P53,"Rp#.##")</f>
        <v>Rp</v>
      </c>
      <c r="T48" s="5" t="str">
        <f>TEXT(Nominatif!I53,"Rp#.##")</f>
        <v>Rp</v>
      </c>
      <c r="U48" t="str">
        <f>TEXT(Nominatif!J53,"Rp#.##")</f>
        <v>Rp</v>
      </c>
      <c r="V48" t="str">
        <f>MASTER!$B$3</f>
        <v>0926/I3/BS.00.01/2024</v>
      </c>
      <c r="W48" s="6" t="str">
        <f>TEXT(Nominatif!F53,"dd Mmmm yyyy")</f>
        <v>00 Januari 1900</v>
      </c>
      <c r="X48" t="str">
        <f>MASTER!$B$5</f>
        <v>Akik Takjudin</v>
      </c>
      <c r="Y48" t="str">
        <f>MASTER!$B$7</f>
        <v>197507122006041001</v>
      </c>
      <c r="Z48" t="e">
        <f>"Melaksanakan "&amp;Nominatif!$A$2&amp;" pada tanggal "&amp;D48&amp;" di "&amp;Nominatif!$A$3</f>
        <v>#VALUE!</v>
      </c>
      <c r="AA48" s="6" t="str">
        <f>TEXT(Nominatif!F53,"dd Mmmm yyyy")</f>
        <v>00 Januari 1900</v>
      </c>
      <c r="AB48" s="6" t="str">
        <f>TEXT(Nominatif!G53,"dd Mmmm yyyy")</f>
        <v>00 Januari 1900</v>
      </c>
      <c r="AC48" t="str">
        <f>MASTER!$B$4&amp;" AMPLOP"</f>
        <v>perjalanan dinas AMPLOP</v>
      </c>
      <c r="AD48" t="str">
        <f t="shared" si="2"/>
        <v>Angkutan Udara</v>
      </c>
      <c r="AE48" t="str">
        <f>_xlfn.IFNA(_xlfn.XLOOKUP(H48,Pegawai!B:B,Pegawai!E:E),"")</f>
        <v/>
      </c>
      <c r="AF48" t="str">
        <f>_xlfn.IFNA(_xlfn.XLOOKUP(H48,Pegawai!B:B,Pegawai!C:C),"")</f>
        <v/>
      </c>
      <c r="AG48" t="str">
        <f>_xlfn.IFNA(_xlfn.XLOOKUP(H48,Pegawai!B:B,Pegawai!D:D),"")</f>
        <v/>
      </c>
      <c r="AH48" t="str">
        <f>MASTER!$B$4</f>
        <v>perjalanan dinas</v>
      </c>
    </row>
    <row r="49" spans="1:34" ht="15" customHeight="1">
      <c r="A49" t="str">
        <f>Nominatif!$Q$4</f>
        <v>2022.QDC.002/051.A/524111</v>
      </c>
      <c r="B49" s="5" t="str">
        <f>TEXT(Nominatif!Q54,"Rp#.##")</f>
        <v>Rp</v>
      </c>
      <c r="C49" s="24" t="e">
        <f>MASTER!$B$6&amp;" "&amp;D49&amp;" di "&amp;Nominatif!$A$3&amp;" "&amp;MASTER!$B$8</f>
        <v>#VALUE!</v>
      </c>
      <c r="D49" t="e">
        <f t="shared" si="1"/>
        <v>#VALUE!</v>
      </c>
      <c r="E49" t="str">
        <f>MASTER!$B$1</f>
        <v>0933/I3/BS.00.01/2024</v>
      </c>
      <c r="F49" t="str">
        <f>TEXT(MASTER!$B$2,"dd Mmmm yyyy")</f>
        <v>30 April 2024</v>
      </c>
      <c r="G49" t="e">
        <f t="shared" si="0"/>
        <v>#VALUE!</v>
      </c>
      <c r="H49">
        <f>Nominatif!B54</f>
        <v>0</v>
      </c>
      <c r="I49">
        <f>Nominatif!C54</f>
        <v>0</v>
      </c>
      <c r="J49" t="str">
        <f>IF(Nominatif!S54="","Pesawat","Kendaraan Umum")</f>
        <v>Pesawat</v>
      </c>
      <c r="K49">
        <f>Nominatif!D54</f>
        <v>0</v>
      </c>
      <c r="L49">
        <f>Nominatif!E54</f>
        <v>0</v>
      </c>
      <c r="M49" s="5" t="str">
        <f>TEXT(Nominatif!H54,"Rp#.##")</f>
        <v>Rp</v>
      </c>
      <c r="N49">
        <f>Nominatif!K54</f>
        <v>0</v>
      </c>
      <c r="O49" s="5" t="str">
        <f>TEXT(Nominatif!L54,"Rp#.##")</f>
        <v>Rp</v>
      </c>
      <c r="P49" s="5" t="str">
        <f>TEXT(Nominatif!M54,"Rp#.##")</f>
        <v>Rp</v>
      </c>
      <c r="Q49" s="5">
        <f>Nominatif!N54</f>
        <v>0</v>
      </c>
      <c r="R49" s="5" t="str">
        <f>TEXT(Nominatif!O54,"Rp#.##")</f>
        <v>Rp</v>
      </c>
      <c r="S49" s="5" t="str">
        <f>TEXT(Nominatif!P54,"Rp#.##")</f>
        <v>Rp</v>
      </c>
      <c r="T49" s="5" t="str">
        <f>TEXT(Nominatif!I54,"Rp#.##")</f>
        <v>Rp</v>
      </c>
      <c r="U49" t="str">
        <f>TEXT(Nominatif!J54,"Rp#.##")</f>
        <v>Rp</v>
      </c>
      <c r="V49" t="str">
        <f>MASTER!$B$3</f>
        <v>0926/I3/BS.00.01/2024</v>
      </c>
      <c r="W49" s="6" t="str">
        <f>TEXT(Nominatif!F54,"dd Mmmm yyyy")</f>
        <v>00 Januari 1900</v>
      </c>
      <c r="X49" t="str">
        <f>MASTER!$B$5</f>
        <v>Akik Takjudin</v>
      </c>
      <c r="Y49" t="str">
        <f>MASTER!$B$7</f>
        <v>197507122006041001</v>
      </c>
      <c r="Z49" t="e">
        <f>"Melaksanakan "&amp;Nominatif!$A$2&amp;" pada tanggal "&amp;D49&amp;" di "&amp;Nominatif!$A$3</f>
        <v>#VALUE!</v>
      </c>
      <c r="AA49" s="6" t="str">
        <f>TEXT(Nominatif!F54,"dd Mmmm yyyy")</f>
        <v>00 Januari 1900</v>
      </c>
      <c r="AB49" s="6" t="str">
        <f>TEXT(Nominatif!G54,"dd Mmmm yyyy")</f>
        <v>00 Januari 1900</v>
      </c>
      <c r="AC49" t="str">
        <f>MASTER!$B$4&amp;" AMPLOP"</f>
        <v>perjalanan dinas AMPLOP</v>
      </c>
      <c r="AD49" t="str">
        <f t="shared" si="2"/>
        <v>Angkutan Udara</v>
      </c>
      <c r="AE49" t="str">
        <f>_xlfn.IFNA(_xlfn.XLOOKUP(H49,Pegawai!B:B,Pegawai!E:E),"")</f>
        <v/>
      </c>
      <c r="AF49" t="str">
        <f>_xlfn.IFNA(_xlfn.XLOOKUP(H49,Pegawai!B:B,Pegawai!C:C),"")</f>
        <v/>
      </c>
      <c r="AG49" t="str">
        <f>_xlfn.IFNA(_xlfn.XLOOKUP(H49,Pegawai!B:B,Pegawai!D:D),"")</f>
        <v/>
      </c>
      <c r="AH49" t="str">
        <f>MASTER!$B$4</f>
        <v>perjalanan dinas</v>
      </c>
    </row>
    <row r="50" spans="1:34" ht="15" customHeight="1">
      <c r="A50" t="str">
        <f>Nominatif!$Q$4</f>
        <v>2022.QDC.002/051.A/524111</v>
      </c>
      <c r="B50" s="5" t="str">
        <f>TEXT(Nominatif!Q55,"Rp#.##")</f>
        <v>Rp</v>
      </c>
      <c r="C50" s="24" t="e">
        <f>MASTER!$B$6&amp;" "&amp;D50&amp;" di "&amp;Nominatif!$A$3&amp;" "&amp;MASTER!$B$8</f>
        <v>#VALUE!</v>
      </c>
      <c r="D50" t="e">
        <f t="shared" si="1"/>
        <v>#VALUE!</v>
      </c>
      <c r="E50" t="str">
        <f>MASTER!$B$1</f>
        <v>0933/I3/BS.00.01/2024</v>
      </c>
      <c r="F50" t="str">
        <f>TEXT(MASTER!$B$2,"dd Mmmm yyyy")</f>
        <v>30 April 2024</v>
      </c>
      <c r="G50" t="e">
        <f t="shared" si="0"/>
        <v>#VALUE!</v>
      </c>
      <c r="H50">
        <f>Nominatif!B55</f>
        <v>0</v>
      </c>
      <c r="I50">
        <f>Nominatif!C55</f>
        <v>0</v>
      </c>
      <c r="J50" t="str">
        <f>IF(Nominatif!S55="","Pesawat","Kendaraan Umum")</f>
        <v>Pesawat</v>
      </c>
      <c r="K50">
        <f>Nominatif!D55</f>
        <v>0</v>
      </c>
      <c r="L50">
        <f>Nominatif!E55</f>
        <v>0</v>
      </c>
      <c r="M50" s="5" t="str">
        <f>TEXT(Nominatif!H55,"Rp#.##")</f>
        <v>Rp</v>
      </c>
      <c r="N50">
        <f>Nominatif!K55</f>
        <v>0</v>
      </c>
      <c r="O50" s="5" t="str">
        <f>TEXT(Nominatif!L55,"Rp#.##")</f>
        <v>Rp</v>
      </c>
      <c r="P50" s="5" t="str">
        <f>TEXT(Nominatif!M55,"Rp#.##")</f>
        <v>Rp</v>
      </c>
      <c r="Q50" s="5">
        <f>Nominatif!N55</f>
        <v>0</v>
      </c>
      <c r="R50" s="5" t="str">
        <f>TEXT(Nominatif!O55,"Rp#.##")</f>
        <v>Rp</v>
      </c>
      <c r="S50" s="5" t="str">
        <f>TEXT(Nominatif!P55,"Rp#.##")</f>
        <v>Rp</v>
      </c>
      <c r="T50" s="5" t="str">
        <f>TEXT(Nominatif!I55,"Rp#.##")</f>
        <v>Rp</v>
      </c>
      <c r="U50" t="str">
        <f>TEXT(Nominatif!J55,"Rp#.##")</f>
        <v>Rp</v>
      </c>
      <c r="V50" t="str">
        <f>MASTER!$B$3</f>
        <v>0926/I3/BS.00.01/2024</v>
      </c>
      <c r="W50" s="6" t="str">
        <f>TEXT(Nominatif!F55,"dd Mmmm yyyy")</f>
        <v>00 Januari 1900</v>
      </c>
      <c r="X50" t="str">
        <f>MASTER!$B$5</f>
        <v>Akik Takjudin</v>
      </c>
      <c r="Y50" t="str">
        <f>MASTER!$B$7</f>
        <v>197507122006041001</v>
      </c>
      <c r="Z50" t="e">
        <f>"Melaksanakan "&amp;Nominatif!$A$2&amp;" pada tanggal "&amp;D50&amp;" di "&amp;Nominatif!$A$3</f>
        <v>#VALUE!</v>
      </c>
      <c r="AA50" s="6" t="str">
        <f>TEXT(Nominatif!F55,"dd Mmmm yyyy")</f>
        <v>00 Januari 1900</v>
      </c>
      <c r="AB50" s="6" t="str">
        <f>TEXT(Nominatif!G55,"dd Mmmm yyyy")</f>
        <v>00 Januari 1900</v>
      </c>
      <c r="AC50" t="str">
        <f>MASTER!$B$4&amp;" AMPLOP"</f>
        <v>perjalanan dinas AMPLOP</v>
      </c>
      <c r="AD50" t="str">
        <f t="shared" si="2"/>
        <v>Angkutan Udara</v>
      </c>
      <c r="AE50" t="str">
        <f>_xlfn.IFNA(_xlfn.XLOOKUP(H50,Pegawai!B:B,Pegawai!E:E),"")</f>
        <v/>
      </c>
      <c r="AF50" t="str">
        <f>_xlfn.IFNA(_xlfn.XLOOKUP(H50,Pegawai!B:B,Pegawai!C:C),"")</f>
        <v/>
      </c>
      <c r="AG50" t="str">
        <f>_xlfn.IFNA(_xlfn.XLOOKUP(H50,Pegawai!B:B,Pegawai!D:D),"")</f>
        <v/>
      </c>
      <c r="AH50" t="str">
        <f>MASTER!$B$4</f>
        <v>perjalanan dinas</v>
      </c>
    </row>
    <row r="51" spans="1:34" ht="15" customHeight="1">
      <c r="A51" t="str">
        <f>Nominatif!$Q$4</f>
        <v>2022.QDC.002/051.A/524111</v>
      </c>
      <c r="B51" s="5" t="str">
        <f>TEXT(Nominatif!Q56,"Rp#.##")</f>
        <v>Rp</v>
      </c>
      <c r="C51" s="24" t="e">
        <f>MASTER!$B$6&amp;" "&amp;D51&amp;" di "&amp;Nominatif!$A$3&amp;" "&amp;MASTER!$B$8</f>
        <v>#VALUE!</v>
      </c>
      <c r="D51" t="e">
        <f t="shared" si="1"/>
        <v>#VALUE!</v>
      </c>
      <c r="E51" t="str">
        <f>MASTER!$B$1</f>
        <v>0933/I3/BS.00.01/2024</v>
      </c>
      <c r="F51" t="str">
        <f>TEXT(MASTER!$B$2,"dd Mmmm yyyy")</f>
        <v>30 April 2024</v>
      </c>
      <c r="G51" t="e">
        <f t="shared" si="0"/>
        <v>#VALUE!</v>
      </c>
      <c r="H51">
        <f>Nominatif!B56</f>
        <v>0</v>
      </c>
      <c r="I51">
        <f>Nominatif!C56</f>
        <v>0</v>
      </c>
      <c r="J51" t="str">
        <f>IF(Nominatif!S56="","Pesawat","Kendaraan Umum")</f>
        <v>Pesawat</v>
      </c>
      <c r="K51">
        <f>Nominatif!D56</f>
        <v>0</v>
      </c>
      <c r="L51">
        <f>Nominatif!E56</f>
        <v>0</v>
      </c>
      <c r="M51" s="5" t="str">
        <f>TEXT(Nominatif!H56,"Rp#.##")</f>
        <v>Rp</v>
      </c>
      <c r="N51">
        <f>Nominatif!K56</f>
        <v>0</v>
      </c>
      <c r="O51" s="5" t="str">
        <f>TEXT(Nominatif!L56,"Rp#.##")</f>
        <v>Rp</v>
      </c>
      <c r="P51" s="5" t="str">
        <f>TEXT(Nominatif!M56,"Rp#.##")</f>
        <v>Rp</v>
      </c>
      <c r="Q51" s="5">
        <f>Nominatif!N56</f>
        <v>0</v>
      </c>
      <c r="R51" s="5" t="str">
        <f>TEXT(Nominatif!O56,"Rp#.##")</f>
        <v>Rp</v>
      </c>
      <c r="S51" s="5" t="str">
        <f>TEXT(Nominatif!P56,"Rp#.##")</f>
        <v>Rp</v>
      </c>
      <c r="T51" s="5" t="str">
        <f>TEXT(Nominatif!I56,"Rp#.##")</f>
        <v>Rp</v>
      </c>
      <c r="U51" t="str">
        <f>TEXT(Nominatif!J56,"Rp#.##")</f>
        <v>Rp</v>
      </c>
      <c r="V51" t="str">
        <f>MASTER!$B$3</f>
        <v>0926/I3/BS.00.01/2024</v>
      </c>
      <c r="W51" s="6" t="str">
        <f>TEXT(Nominatif!F56,"dd Mmmm yyyy")</f>
        <v>00 Januari 1900</v>
      </c>
      <c r="X51" t="str">
        <f>MASTER!$B$5</f>
        <v>Akik Takjudin</v>
      </c>
      <c r="Y51" t="str">
        <f>MASTER!$B$7</f>
        <v>197507122006041001</v>
      </c>
      <c r="Z51" t="e">
        <f>"Melaksanakan "&amp;Nominatif!$A$2&amp;" pada tanggal "&amp;D51&amp;" di "&amp;Nominatif!$A$3</f>
        <v>#VALUE!</v>
      </c>
      <c r="AA51" s="6" t="str">
        <f>TEXT(Nominatif!F56,"dd Mmmm yyyy")</f>
        <v>00 Januari 1900</v>
      </c>
      <c r="AB51" s="6" t="str">
        <f>TEXT(Nominatif!G56,"dd Mmmm yyyy")</f>
        <v>00 Januari 1900</v>
      </c>
      <c r="AC51" t="str">
        <f>MASTER!$B$4&amp;" AMPLOP"</f>
        <v>perjalanan dinas AMPLOP</v>
      </c>
      <c r="AD51" t="str">
        <f t="shared" si="2"/>
        <v>Angkutan Udara</v>
      </c>
      <c r="AE51" t="str">
        <f>_xlfn.IFNA(_xlfn.XLOOKUP(H51,Pegawai!B:B,Pegawai!E:E),"")</f>
        <v/>
      </c>
      <c r="AF51" t="str">
        <f>_xlfn.IFNA(_xlfn.XLOOKUP(H51,Pegawai!B:B,Pegawai!C:C),"")</f>
        <v/>
      </c>
      <c r="AG51" t="str">
        <f>_xlfn.IFNA(_xlfn.XLOOKUP(H51,Pegawai!B:B,Pegawai!D:D),"")</f>
        <v/>
      </c>
      <c r="AH51" t="str">
        <f>MASTER!$B$4</f>
        <v>perjalanan dinas</v>
      </c>
    </row>
    <row r="52" spans="1:34" ht="15" customHeight="1">
      <c r="A52" t="str">
        <f>Nominatif!$Q$4</f>
        <v>2022.QDC.002/051.A/524111</v>
      </c>
      <c r="B52" s="5" t="str">
        <f>TEXT(Nominatif!Q57,"Rp#.##")</f>
        <v>Rp</v>
      </c>
      <c r="C52" s="24" t="e">
        <f>MASTER!$B$6&amp;" "&amp;D52&amp;" di "&amp;Nominatif!$A$3&amp;" "&amp;MASTER!$B$8</f>
        <v>#VALUE!</v>
      </c>
      <c r="D52" t="e">
        <f t="shared" si="1"/>
        <v>#VALUE!</v>
      </c>
      <c r="E52" t="str">
        <f>MASTER!$B$1</f>
        <v>0933/I3/BS.00.01/2024</v>
      </c>
      <c r="F52" t="str">
        <f>TEXT(MASTER!$B$2,"dd Mmmm yyyy")</f>
        <v>30 April 2024</v>
      </c>
      <c r="G52" t="e">
        <f t="shared" si="0"/>
        <v>#VALUE!</v>
      </c>
      <c r="H52">
        <f>Nominatif!B57</f>
        <v>0</v>
      </c>
      <c r="I52">
        <f>Nominatif!C57</f>
        <v>0</v>
      </c>
      <c r="J52" t="str">
        <f>IF(Nominatif!S57="","Pesawat","Kendaraan Umum")</f>
        <v>Pesawat</v>
      </c>
      <c r="K52">
        <f>Nominatif!D57</f>
        <v>0</v>
      </c>
      <c r="L52">
        <f>Nominatif!E57</f>
        <v>0</v>
      </c>
      <c r="M52" s="5" t="str">
        <f>TEXT(Nominatif!H57,"Rp#.##")</f>
        <v>Rp</v>
      </c>
      <c r="N52">
        <f>Nominatif!K57</f>
        <v>0</v>
      </c>
      <c r="O52" s="5" t="str">
        <f>TEXT(Nominatif!L57,"Rp#.##")</f>
        <v>Rp</v>
      </c>
      <c r="P52" s="5" t="str">
        <f>TEXT(Nominatif!M57,"Rp#.##")</f>
        <v>Rp</v>
      </c>
      <c r="Q52" s="5">
        <f>Nominatif!N57</f>
        <v>0</v>
      </c>
      <c r="R52" s="5" t="str">
        <f>TEXT(Nominatif!O57,"Rp#.##")</f>
        <v>Rp</v>
      </c>
      <c r="S52" s="5" t="str">
        <f>TEXT(Nominatif!P57,"Rp#.##")</f>
        <v>Rp</v>
      </c>
      <c r="T52" s="5" t="str">
        <f>TEXT(Nominatif!I57,"Rp#.##")</f>
        <v>Rp</v>
      </c>
      <c r="U52" t="str">
        <f>TEXT(Nominatif!J57,"Rp#.##")</f>
        <v>Rp</v>
      </c>
      <c r="V52" t="str">
        <f>MASTER!$B$3</f>
        <v>0926/I3/BS.00.01/2024</v>
      </c>
      <c r="W52" s="6" t="str">
        <f>TEXT(Nominatif!F57,"dd Mmmm yyyy")</f>
        <v>00 Januari 1900</v>
      </c>
      <c r="X52" t="str">
        <f>MASTER!$B$5</f>
        <v>Akik Takjudin</v>
      </c>
      <c r="Y52" t="str">
        <f>MASTER!$B$7</f>
        <v>197507122006041001</v>
      </c>
      <c r="Z52" t="e">
        <f>"Melaksanakan "&amp;Nominatif!$A$2&amp;" pada tanggal "&amp;D52&amp;" di "&amp;Nominatif!$A$3</f>
        <v>#VALUE!</v>
      </c>
      <c r="AA52" s="6" t="str">
        <f>TEXT(Nominatif!F57,"dd Mmmm yyyy")</f>
        <v>00 Januari 1900</v>
      </c>
      <c r="AB52" s="6" t="str">
        <f>TEXT(Nominatif!G57,"dd Mmmm yyyy")</f>
        <v>00 Januari 1900</v>
      </c>
      <c r="AC52" t="str">
        <f>MASTER!$B$4&amp;" AMPLOP"</f>
        <v>perjalanan dinas AMPLOP</v>
      </c>
      <c r="AD52" t="str">
        <f t="shared" si="2"/>
        <v>Angkutan Udara</v>
      </c>
      <c r="AE52" t="str">
        <f>_xlfn.IFNA(_xlfn.XLOOKUP(H52,Pegawai!B:B,Pegawai!E:E),"")</f>
        <v/>
      </c>
      <c r="AF52" t="str">
        <f>_xlfn.IFNA(_xlfn.XLOOKUP(H52,Pegawai!B:B,Pegawai!C:C),"")</f>
        <v/>
      </c>
      <c r="AG52" t="str">
        <f>_xlfn.IFNA(_xlfn.XLOOKUP(H52,Pegawai!B:B,Pegawai!D:D),"")</f>
        <v/>
      </c>
      <c r="AH52" t="str">
        <f>MASTER!$B$4</f>
        <v>perjalanan dinas</v>
      </c>
    </row>
    <row r="53" spans="1:34" ht="15" customHeight="1">
      <c r="A53" t="str">
        <f>Nominatif!$Q$4</f>
        <v>2022.QDC.002/051.A/524111</v>
      </c>
      <c r="B53" s="5" t="str">
        <f>TEXT(Nominatif!Q58,"Rp#.##")</f>
        <v>Rp</v>
      </c>
      <c r="C53" s="24" t="e">
        <f>MASTER!$B$6&amp;" "&amp;D53&amp;" di "&amp;Nominatif!$A$3&amp;" "&amp;MASTER!$B$8</f>
        <v>#VALUE!</v>
      </c>
      <c r="D53" t="e">
        <f t="shared" si="1"/>
        <v>#VALUE!</v>
      </c>
      <c r="E53" t="str">
        <f>MASTER!$B$1</f>
        <v>0933/I3/BS.00.01/2024</v>
      </c>
      <c r="F53" t="str">
        <f>TEXT(MASTER!$B$2,"dd Mmmm yyyy")</f>
        <v>30 April 2024</v>
      </c>
      <c r="G53" t="e">
        <f t="shared" si="0"/>
        <v>#VALUE!</v>
      </c>
      <c r="H53">
        <f>Nominatif!B58</f>
        <v>0</v>
      </c>
      <c r="I53">
        <f>Nominatif!C58</f>
        <v>0</v>
      </c>
      <c r="J53" t="str">
        <f>IF(Nominatif!S58="","Pesawat","Kendaraan Umum")</f>
        <v>Pesawat</v>
      </c>
      <c r="K53">
        <f>Nominatif!D58</f>
        <v>0</v>
      </c>
      <c r="L53">
        <f>Nominatif!E58</f>
        <v>0</v>
      </c>
      <c r="M53" s="5" t="str">
        <f>TEXT(Nominatif!H58,"Rp#.##")</f>
        <v>Rp</v>
      </c>
      <c r="N53">
        <f>Nominatif!K58</f>
        <v>0</v>
      </c>
      <c r="O53" s="5" t="str">
        <f>TEXT(Nominatif!L58,"Rp#.##")</f>
        <v>Rp</v>
      </c>
      <c r="P53" s="5" t="str">
        <f>TEXT(Nominatif!M58,"Rp#.##")</f>
        <v>Rp</v>
      </c>
      <c r="Q53" s="5">
        <f>Nominatif!N58</f>
        <v>0</v>
      </c>
      <c r="R53" s="5" t="str">
        <f>TEXT(Nominatif!O58,"Rp#.##")</f>
        <v>Rp</v>
      </c>
      <c r="S53" s="5" t="str">
        <f>TEXT(Nominatif!P58,"Rp#.##")</f>
        <v>Rp</v>
      </c>
      <c r="T53" s="5" t="str">
        <f>TEXT(Nominatif!I58,"Rp#.##")</f>
        <v>Rp</v>
      </c>
      <c r="U53" t="str">
        <f>TEXT(Nominatif!J58,"Rp#.##")</f>
        <v>Rp</v>
      </c>
      <c r="V53" t="str">
        <f>MASTER!$B$3</f>
        <v>0926/I3/BS.00.01/2024</v>
      </c>
      <c r="W53" s="6" t="str">
        <f>TEXT(Nominatif!F58,"dd Mmmm yyyy")</f>
        <v>00 Januari 1900</v>
      </c>
      <c r="X53" t="str">
        <f>MASTER!$B$5</f>
        <v>Akik Takjudin</v>
      </c>
      <c r="Y53" t="str">
        <f>MASTER!$B$7</f>
        <v>197507122006041001</v>
      </c>
      <c r="Z53" t="e">
        <f>"Melaksanakan "&amp;Nominatif!$A$2&amp;" pada tanggal "&amp;D53&amp;" di "&amp;Nominatif!$A$3</f>
        <v>#VALUE!</v>
      </c>
      <c r="AA53" s="6" t="str">
        <f>TEXT(Nominatif!F58,"dd Mmmm yyyy")</f>
        <v>00 Januari 1900</v>
      </c>
      <c r="AB53" s="6" t="str">
        <f>TEXT(Nominatif!G58,"dd Mmmm yyyy")</f>
        <v>00 Januari 1900</v>
      </c>
      <c r="AC53" t="str">
        <f>MASTER!$B$4&amp;" AMPLOP"</f>
        <v>perjalanan dinas AMPLOP</v>
      </c>
      <c r="AD53" t="str">
        <f t="shared" si="2"/>
        <v>Angkutan Udara</v>
      </c>
      <c r="AE53" t="str">
        <f>_xlfn.IFNA(_xlfn.XLOOKUP(H53,Pegawai!B:B,Pegawai!E:E),"")</f>
        <v/>
      </c>
      <c r="AF53" t="str">
        <f>_xlfn.IFNA(_xlfn.XLOOKUP(H53,Pegawai!B:B,Pegawai!C:C),"")</f>
        <v/>
      </c>
      <c r="AG53" t="str">
        <f>_xlfn.IFNA(_xlfn.XLOOKUP(H53,Pegawai!B:B,Pegawai!D:D),"")</f>
        <v/>
      </c>
      <c r="AH53" t="str">
        <f>MASTER!$B$4</f>
        <v>perjalanan dinas</v>
      </c>
    </row>
    <row r="54" spans="1:34" ht="15" customHeight="1">
      <c r="A54" t="str">
        <f>Nominatif!$Q$4</f>
        <v>2022.QDC.002/051.A/524111</v>
      </c>
      <c r="B54" s="5" t="str">
        <f>TEXT(Nominatif!Q59,"Rp#.##")</f>
        <v>Rp</v>
      </c>
      <c r="C54" s="24" t="e">
        <f>MASTER!$B$6&amp;" "&amp;D54&amp;" di "&amp;Nominatif!$A$3&amp;" "&amp;MASTER!$B$8</f>
        <v>#VALUE!</v>
      </c>
      <c r="D54" t="e">
        <f t="shared" si="1"/>
        <v>#VALUE!</v>
      </c>
      <c r="E54" t="str">
        <f>MASTER!$B$1</f>
        <v>0933/I3/BS.00.01/2024</v>
      </c>
      <c r="F54" t="str">
        <f>TEXT(MASTER!$B$2,"dd Mmmm yyyy")</f>
        <v>30 April 2024</v>
      </c>
      <c r="G54" t="e">
        <f t="shared" si="0"/>
        <v>#VALUE!</v>
      </c>
      <c r="H54">
        <f>Nominatif!B59</f>
        <v>0</v>
      </c>
      <c r="I54">
        <f>Nominatif!C59</f>
        <v>0</v>
      </c>
      <c r="J54" t="str">
        <f>IF(Nominatif!S59="","Pesawat","Kendaraan Umum")</f>
        <v>Pesawat</v>
      </c>
      <c r="K54">
        <f>Nominatif!D59</f>
        <v>0</v>
      </c>
      <c r="L54">
        <f>Nominatif!E59</f>
        <v>0</v>
      </c>
      <c r="M54" s="5" t="str">
        <f>TEXT(Nominatif!H59,"Rp#.##")</f>
        <v>Rp</v>
      </c>
      <c r="N54">
        <f>Nominatif!K59</f>
        <v>0</v>
      </c>
      <c r="O54" s="5" t="str">
        <f>TEXT(Nominatif!L59,"Rp#.##")</f>
        <v>Rp</v>
      </c>
      <c r="P54" s="5" t="str">
        <f>TEXT(Nominatif!M59,"Rp#.##")</f>
        <v>Rp</v>
      </c>
      <c r="Q54" s="5">
        <f>Nominatif!N59</f>
        <v>0</v>
      </c>
      <c r="R54" s="5" t="str">
        <f>TEXT(Nominatif!O59,"Rp#.##")</f>
        <v>Rp</v>
      </c>
      <c r="S54" s="5" t="str">
        <f>TEXT(Nominatif!P59,"Rp#.##")</f>
        <v>Rp</v>
      </c>
      <c r="T54" s="5" t="str">
        <f>TEXT(Nominatif!I59,"Rp#.##")</f>
        <v>Rp</v>
      </c>
      <c r="U54" t="str">
        <f>TEXT(Nominatif!J59,"Rp#.##")</f>
        <v>Rp</v>
      </c>
      <c r="V54" t="str">
        <f>MASTER!$B$3</f>
        <v>0926/I3/BS.00.01/2024</v>
      </c>
      <c r="W54" s="6" t="str">
        <f>TEXT(Nominatif!F59,"dd Mmmm yyyy")</f>
        <v>00 Januari 1900</v>
      </c>
      <c r="X54" t="str">
        <f>MASTER!$B$5</f>
        <v>Akik Takjudin</v>
      </c>
      <c r="Y54" t="str">
        <f>MASTER!$B$7</f>
        <v>197507122006041001</v>
      </c>
      <c r="Z54" t="e">
        <f>"Melaksanakan "&amp;Nominatif!$A$2&amp;" pada tanggal "&amp;D54&amp;" di "&amp;Nominatif!$A$3</f>
        <v>#VALUE!</v>
      </c>
      <c r="AA54" s="6" t="str">
        <f>TEXT(Nominatif!F59,"dd Mmmm yyyy")</f>
        <v>00 Januari 1900</v>
      </c>
      <c r="AB54" s="6" t="str">
        <f>TEXT(Nominatif!G59,"dd Mmmm yyyy")</f>
        <v>00 Januari 1900</v>
      </c>
      <c r="AC54" t="str">
        <f>MASTER!$B$4&amp;" AMPLOP"</f>
        <v>perjalanan dinas AMPLOP</v>
      </c>
      <c r="AD54" t="str">
        <f t="shared" si="2"/>
        <v>Angkutan Udara</v>
      </c>
      <c r="AE54" t="str">
        <f>_xlfn.IFNA(_xlfn.XLOOKUP(H54,Pegawai!B:B,Pegawai!E:E),"")</f>
        <v/>
      </c>
      <c r="AF54" t="str">
        <f>_xlfn.IFNA(_xlfn.XLOOKUP(H54,Pegawai!B:B,Pegawai!C:C),"")</f>
        <v/>
      </c>
      <c r="AG54" t="str">
        <f>_xlfn.IFNA(_xlfn.XLOOKUP(H54,Pegawai!B:B,Pegawai!D:D),"")</f>
        <v/>
      </c>
      <c r="AH54" t="str">
        <f>MASTER!$B$4</f>
        <v>perjalanan dinas</v>
      </c>
    </row>
    <row r="55" spans="1:34" ht="15" customHeight="1">
      <c r="A55" t="str">
        <f>Nominatif!$Q$4</f>
        <v>2022.QDC.002/051.A/524111</v>
      </c>
      <c r="B55" s="5" t="str">
        <f>TEXT(Nominatif!Q60,"Rp#.##")</f>
        <v>Rp</v>
      </c>
      <c r="C55" s="24" t="e">
        <f>MASTER!$B$6&amp;" "&amp;D55&amp;" di "&amp;Nominatif!$A$3&amp;" "&amp;MASTER!$B$8</f>
        <v>#VALUE!</v>
      </c>
      <c r="D55" t="e">
        <f t="shared" si="1"/>
        <v>#VALUE!</v>
      </c>
      <c r="E55" t="str">
        <f>MASTER!$B$1</f>
        <v>0933/I3/BS.00.01/2024</v>
      </c>
      <c r="F55" t="str">
        <f>TEXT(MASTER!$B$2,"dd Mmmm yyyy")</f>
        <v>30 April 2024</v>
      </c>
      <c r="G55" t="e">
        <f t="shared" si="0"/>
        <v>#VALUE!</v>
      </c>
      <c r="H55">
        <f>Nominatif!B60</f>
        <v>0</v>
      </c>
      <c r="I55">
        <f>Nominatif!C60</f>
        <v>0</v>
      </c>
      <c r="J55" t="str">
        <f>IF(Nominatif!S60="","Pesawat","Kendaraan Umum")</f>
        <v>Pesawat</v>
      </c>
      <c r="K55">
        <f>Nominatif!D60</f>
        <v>0</v>
      </c>
      <c r="L55">
        <f>Nominatif!E60</f>
        <v>0</v>
      </c>
      <c r="M55" s="5" t="str">
        <f>TEXT(Nominatif!H60,"Rp#.##")</f>
        <v>Rp</v>
      </c>
      <c r="N55">
        <f>Nominatif!K60</f>
        <v>0</v>
      </c>
      <c r="O55" s="5" t="str">
        <f>TEXT(Nominatif!L60,"Rp#.##")</f>
        <v>Rp</v>
      </c>
      <c r="P55" s="5" t="str">
        <f>TEXT(Nominatif!M60,"Rp#.##")</f>
        <v>Rp</v>
      </c>
      <c r="Q55" s="5">
        <f>Nominatif!N60</f>
        <v>0</v>
      </c>
      <c r="R55" s="5" t="str">
        <f>TEXT(Nominatif!O60,"Rp#.##")</f>
        <v>Rp</v>
      </c>
      <c r="S55" s="5" t="str">
        <f>TEXT(Nominatif!P60,"Rp#.##")</f>
        <v>Rp</v>
      </c>
      <c r="T55" s="5" t="str">
        <f>TEXT(Nominatif!I60,"Rp#.##")</f>
        <v>Rp</v>
      </c>
      <c r="U55" t="str">
        <f>TEXT(Nominatif!J60,"Rp#.##")</f>
        <v>Rp</v>
      </c>
      <c r="V55" t="str">
        <f>MASTER!$B$3</f>
        <v>0926/I3/BS.00.01/2024</v>
      </c>
      <c r="W55" s="6" t="str">
        <f>TEXT(Nominatif!F60,"dd Mmmm yyyy")</f>
        <v>00 Januari 1900</v>
      </c>
      <c r="X55" t="str">
        <f>MASTER!$B$5</f>
        <v>Akik Takjudin</v>
      </c>
      <c r="Y55" t="str">
        <f>MASTER!$B$7</f>
        <v>197507122006041001</v>
      </c>
      <c r="Z55" t="e">
        <f>"Melaksanakan "&amp;Nominatif!$A$2&amp;" pada tanggal "&amp;D55&amp;" di "&amp;Nominatif!$A$3</f>
        <v>#VALUE!</v>
      </c>
      <c r="AA55" s="6" t="str">
        <f>TEXT(Nominatif!F60,"dd Mmmm yyyy")</f>
        <v>00 Januari 1900</v>
      </c>
      <c r="AB55" s="6" t="str">
        <f>TEXT(Nominatif!G60,"dd Mmmm yyyy")</f>
        <v>00 Januari 1900</v>
      </c>
      <c r="AC55" t="str">
        <f>MASTER!$B$4&amp;" AMPLOP"</f>
        <v>perjalanan dinas AMPLOP</v>
      </c>
      <c r="AD55" t="str">
        <f t="shared" si="2"/>
        <v>Angkutan Udara</v>
      </c>
      <c r="AE55" t="str">
        <f>_xlfn.IFNA(_xlfn.XLOOKUP(H55,Pegawai!B:B,Pegawai!E:E),"")</f>
        <v/>
      </c>
      <c r="AF55" t="str">
        <f>_xlfn.IFNA(_xlfn.XLOOKUP(H55,Pegawai!B:B,Pegawai!C:C),"")</f>
        <v/>
      </c>
      <c r="AG55" t="str">
        <f>_xlfn.IFNA(_xlfn.XLOOKUP(H55,Pegawai!B:B,Pegawai!D:D),"")</f>
        <v/>
      </c>
      <c r="AH55" t="str">
        <f>MASTER!$B$4</f>
        <v>perjalanan dinas</v>
      </c>
    </row>
    <row r="56" spans="1:34" ht="15" customHeight="1">
      <c r="A56" t="str">
        <f>Nominatif!$Q$4</f>
        <v>2022.QDC.002/051.A/524111</v>
      </c>
      <c r="B56" s="5" t="str">
        <f>TEXT(Nominatif!Q61,"Rp#.##")</f>
        <v>Rp</v>
      </c>
      <c r="C56" s="24" t="e">
        <f>MASTER!$B$6&amp;" "&amp;D56&amp;" di "&amp;Nominatif!$A$3&amp;" "&amp;MASTER!$B$8</f>
        <v>#VALUE!</v>
      </c>
      <c r="D56" t="e">
        <f t="shared" si="1"/>
        <v>#VALUE!</v>
      </c>
      <c r="E56" t="str">
        <f>MASTER!$B$1</f>
        <v>0933/I3/BS.00.01/2024</v>
      </c>
      <c r="F56" t="str">
        <f>TEXT(MASTER!$B$2,"dd Mmmm yyyy")</f>
        <v>30 April 2024</v>
      </c>
      <c r="G56" t="e">
        <f t="shared" si="0"/>
        <v>#VALUE!</v>
      </c>
      <c r="H56">
        <f>Nominatif!B61</f>
        <v>0</v>
      </c>
      <c r="I56">
        <f>Nominatif!C61</f>
        <v>0</v>
      </c>
      <c r="J56" t="str">
        <f>IF(Nominatif!S61="","Pesawat","Kendaraan Umum")</f>
        <v>Pesawat</v>
      </c>
      <c r="K56">
        <f>Nominatif!D61</f>
        <v>0</v>
      </c>
      <c r="L56">
        <f>Nominatif!E61</f>
        <v>0</v>
      </c>
      <c r="M56" s="5" t="str">
        <f>TEXT(Nominatif!H61,"Rp#.##")</f>
        <v>Rp</v>
      </c>
      <c r="N56">
        <f>Nominatif!K61</f>
        <v>0</v>
      </c>
      <c r="O56" s="5" t="str">
        <f>TEXT(Nominatif!L61,"Rp#.##")</f>
        <v>Rp</v>
      </c>
      <c r="P56" s="5" t="str">
        <f>TEXT(Nominatif!M61,"Rp#.##")</f>
        <v>Rp</v>
      </c>
      <c r="Q56" s="5">
        <f>Nominatif!N61</f>
        <v>0</v>
      </c>
      <c r="R56" s="5" t="str">
        <f>TEXT(Nominatif!O61,"Rp#.##")</f>
        <v>Rp</v>
      </c>
      <c r="S56" s="5" t="str">
        <f>TEXT(Nominatif!P61,"Rp#.##")</f>
        <v>Rp</v>
      </c>
      <c r="T56" s="5" t="str">
        <f>TEXT(Nominatif!I61,"Rp#.##")</f>
        <v>Rp</v>
      </c>
      <c r="U56" t="str">
        <f>TEXT(Nominatif!J61,"Rp#.##")</f>
        <v>Rp</v>
      </c>
      <c r="V56" t="str">
        <f>MASTER!$B$3</f>
        <v>0926/I3/BS.00.01/2024</v>
      </c>
      <c r="W56" s="6" t="str">
        <f>TEXT(Nominatif!F61,"dd Mmmm yyyy")</f>
        <v>00 Januari 1900</v>
      </c>
      <c r="X56" t="str">
        <f>MASTER!$B$5</f>
        <v>Akik Takjudin</v>
      </c>
      <c r="Y56" t="str">
        <f>MASTER!$B$7</f>
        <v>197507122006041001</v>
      </c>
      <c r="Z56" t="e">
        <f>"Melaksanakan "&amp;Nominatif!$A$2&amp;" pada tanggal "&amp;D56&amp;" di "&amp;Nominatif!$A$3</f>
        <v>#VALUE!</v>
      </c>
      <c r="AA56" s="6" t="str">
        <f>TEXT(Nominatif!F61,"dd Mmmm yyyy")</f>
        <v>00 Januari 1900</v>
      </c>
      <c r="AB56" s="6" t="str">
        <f>TEXT(Nominatif!G61,"dd Mmmm yyyy")</f>
        <v>00 Januari 1900</v>
      </c>
      <c r="AC56" t="str">
        <f>MASTER!$B$4&amp;" AMPLOP"</f>
        <v>perjalanan dinas AMPLOP</v>
      </c>
      <c r="AD56" t="str">
        <f t="shared" si="2"/>
        <v>Angkutan Udara</v>
      </c>
      <c r="AE56" t="str">
        <f>_xlfn.IFNA(_xlfn.XLOOKUP(H56,Pegawai!B:B,Pegawai!E:E),"")</f>
        <v/>
      </c>
      <c r="AF56" t="str">
        <f>_xlfn.IFNA(_xlfn.XLOOKUP(H56,Pegawai!B:B,Pegawai!C:C),"")</f>
        <v/>
      </c>
      <c r="AG56" t="str">
        <f>_xlfn.IFNA(_xlfn.XLOOKUP(H56,Pegawai!B:B,Pegawai!D:D),"")</f>
        <v/>
      </c>
      <c r="AH56" t="str">
        <f>MASTER!$B$4</f>
        <v>perjalanan dinas</v>
      </c>
    </row>
    <row r="57" spans="1:34" ht="15" customHeight="1">
      <c r="A57" t="str">
        <f>Nominatif!$Q$4</f>
        <v>2022.QDC.002/051.A/524111</v>
      </c>
      <c r="B57" s="5" t="str">
        <f>TEXT(Nominatif!Q62,"Rp#.##")</f>
        <v>Rp</v>
      </c>
      <c r="C57" s="24" t="e">
        <f>MASTER!$B$6&amp;" "&amp;D57&amp;" di "&amp;Nominatif!$A$3&amp;" "&amp;MASTER!$B$8</f>
        <v>#VALUE!</v>
      </c>
      <c r="D57" t="e">
        <f t="shared" si="1"/>
        <v>#VALUE!</v>
      </c>
      <c r="E57" t="str">
        <f>MASTER!$B$1</f>
        <v>0933/I3/BS.00.01/2024</v>
      </c>
      <c r="F57" t="str">
        <f>TEXT(MASTER!$B$2,"dd Mmmm yyyy")</f>
        <v>30 April 2024</v>
      </c>
      <c r="G57" t="e">
        <f t="shared" si="0"/>
        <v>#VALUE!</v>
      </c>
      <c r="H57">
        <f>Nominatif!B62</f>
        <v>0</v>
      </c>
      <c r="I57">
        <f>Nominatif!C62</f>
        <v>0</v>
      </c>
      <c r="J57" t="str">
        <f>IF(Nominatif!S62="","Pesawat","Kendaraan Umum")</f>
        <v>Pesawat</v>
      </c>
      <c r="K57">
        <f>Nominatif!D62</f>
        <v>0</v>
      </c>
      <c r="L57">
        <f>Nominatif!E62</f>
        <v>0</v>
      </c>
      <c r="M57" s="5" t="str">
        <f>TEXT(Nominatif!H62,"Rp#.##")</f>
        <v>Rp</v>
      </c>
      <c r="N57">
        <f>Nominatif!K62</f>
        <v>0</v>
      </c>
      <c r="O57" s="5" t="str">
        <f>TEXT(Nominatif!L62,"Rp#.##")</f>
        <v>Rp</v>
      </c>
      <c r="P57" s="5" t="str">
        <f>TEXT(Nominatif!M62,"Rp#.##")</f>
        <v>Rp</v>
      </c>
      <c r="Q57" s="5">
        <f>Nominatif!N62</f>
        <v>0</v>
      </c>
      <c r="R57" s="5" t="str">
        <f>TEXT(Nominatif!O62,"Rp#.##")</f>
        <v>Rp</v>
      </c>
      <c r="S57" s="5" t="str">
        <f>TEXT(Nominatif!P62,"Rp#.##")</f>
        <v>Rp</v>
      </c>
      <c r="T57" s="5" t="str">
        <f>TEXT(Nominatif!I62,"Rp#.##")</f>
        <v>Rp</v>
      </c>
      <c r="U57" t="str">
        <f>TEXT(Nominatif!J62,"Rp#.##")</f>
        <v>Rp</v>
      </c>
      <c r="V57" t="str">
        <f>MASTER!$B$3</f>
        <v>0926/I3/BS.00.01/2024</v>
      </c>
      <c r="W57" s="6" t="str">
        <f>TEXT(Nominatif!F62,"dd Mmmm yyyy")</f>
        <v>00 Januari 1900</v>
      </c>
      <c r="X57" t="str">
        <f>MASTER!$B$5</f>
        <v>Akik Takjudin</v>
      </c>
      <c r="Y57" t="str">
        <f>MASTER!$B$7</f>
        <v>197507122006041001</v>
      </c>
      <c r="Z57" t="e">
        <f>"Melaksanakan "&amp;Nominatif!$A$2&amp;" pada tanggal "&amp;D57&amp;" di "&amp;Nominatif!$A$3</f>
        <v>#VALUE!</v>
      </c>
      <c r="AA57" s="6" t="str">
        <f>TEXT(Nominatif!F62,"dd Mmmm yyyy")</f>
        <v>00 Januari 1900</v>
      </c>
      <c r="AB57" s="6" t="str">
        <f>TEXT(Nominatif!G62,"dd Mmmm yyyy")</f>
        <v>00 Januari 1900</v>
      </c>
      <c r="AC57" t="str">
        <f>MASTER!$B$4&amp;" AMPLOP"</f>
        <v>perjalanan dinas AMPLOP</v>
      </c>
      <c r="AD57" t="str">
        <f t="shared" si="2"/>
        <v>Angkutan Udara</v>
      </c>
      <c r="AE57" t="str">
        <f>_xlfn.IFNA(_xlfn.XLOOKUP(H57,Pegawai!B:B,Pegawai!E:E),"")</f>
        <v/>
      </c>
      <c r="AF57" t="str">
        <f>_xlfn.IFNA(_xlfn.XLOOKUP(H57,Pegawai!B:B,Pegawai!C:C),"")</f>
        <v/>
      </c>
      <c r="AG57" t="str">
        <f>_xlfn.IFNA(_xlfn.XLOOKUP(H57,Pegawai!B:B,Pegawai!D:D),"")</f>
        <v/>
      </c>
      <c r="AH57" t="str">
        <f>MASTER!$B$4</f>
        <v>perjalanan dinas</v>
      </c>
    </row>
    <row r="58" spans="1:34" ht="15" customHeight="1">
      <c r="A58" t="str">
        <f>Nominatif!$Q$4</f>
        <v>2022.QDC.002/051.A/524111</v>
      </c>
      <c r="B58" s="5" t="str">
        <f>TEXT(Nominatif!Q63,"Rp#.##")</f>
        <v>Rp</v>
      </c>
      <c r="C58" s="24" t="e">
        <f>MASTER!$B$6&amp;" "&amp;D58&amp;" di "&amp;Nominatif!$A$3&amp;" "&amp;MASTER!$B$8</f>
        <v>#VALUE!</v>
      </c>
      <c r="D58" t="e">
        <f t="shared" si="1"/>
        <v>#VALUE!</v>
      </c>
      <c r="E58" t="str">
        <f>MASTER!$B$1</f>
        <v>0933/I3/BS.00.01/2024</v>
      </c>
      <c r="F58" t="str">
        <f>TEXT(MASTER!$B$2,"dd Mmmm yyyy")</f>
        <v>30 April 2024</v>
      </c>
      <c r="G58" t="e">
        <f t="shared" si="0"/>
        <v>#VALUE!</v>
      </c>
      <c r="H58">
        <f>Nominatif!B63</f>
        <v>0</v>
      </c>
      <c r="I58">
        <f>Nominatif!C63</f>
        <v>0</v>
      </c>
      <c r="J58" t="str">
        <f>IF(Nominatif!S63="","Pesawat","Kendaraan Umum")</f>
        <v>Pesawat</v>
      </c>
      <c r="K58">
        <f>Nominatif!D63</f>
        <v>0</v>
      </c>
      <c r="L58">
        <f>Nominatif!E63</f>
        <v>0</v>
      </c>
      <c r="M58" s="5" t="str">
        <f>TEXT(Nominatif!H63,"Rp#.##")</f>
        <v>Rp</v>
      </c>
      <c r="N58">
        <f>Nominatif!K63</f>
        <v>0</v>
      </c>
      <c r="O58" s="5" t="str">
        <f>TEXT(Nominatif!L63,"Rp#.##")</f>
        <v>Rp</v>
      </c>
      <c r="P58" s="5" t="str">
        <f>TEXT(Nominatif!M63,"Rp#.##")</f>
        <v>Rp</v>
      </c>
      <c r="Q58" s="5">
        <f>Nominatif!N63</f>
        <v>0</v>
      </c>
      <c r="R58" s="5" t="str">
        <f>TEXT(Nominatif!O63,"Rp#.##")</f>
        <v>Rp</v>
      </c>
      <c r="S58" s="5" t="str">
        <f>TEXT(Nominatif!P63,"Rp#.##")</f>
        <v>Rp</v>
      </c>
      <c r="T58" s="5" t="str">
        <f>TEXT(Nominatif!I63,"Rp#.##")</f>
        <v>Rp</v>
      </c>
      <c r="U58" t="str">
        <f>TEXT(Nominatif!J63,"Rp#.##")</f>
        <v>Rp</v>
      </c>
      <c r="V58" t="str">
        <f>MASTER!$B$3</f>
        <v>0926/I3/BS.00.01/2024</v>
      </c>
      <c r="W58" s="6" t="str">
        <f>TEXT(Nominatif!F63,"dd Mmmm yyyy")</f>
        <v>00 Januari 1900</v>
      </c>
      <c r="X58" t="str">
        <f>MASTER!$B$5</f>
        <v>Akik Takjudin</v>
      </c>
      <c r="Y58" t="str">
        <f>MASTER!$B$7</f>
        <v>197507122006041001</v>
      </c>
      <c r="Z58" t="e">
        <f>"Melaksanakan "&amp;Nominatif!$A$2&amp;" pada tanggal "&amp;D58&amp;" di "&amp;Nominatif!$A$3</f>
        <v>#VALUE!</v>
      </c>
      <c r="AA58" s="6" t="str">
        <f>TEXT(Nominatif!F63,"dd Mmmm yyyy")</f>
        <v>00 Januari 1900</v>
      </c>
      <c r="AB58" s="6" t="str">
        <f>TEXT(Nominatif!G63,"dd Mmmm yyyy")</f>
        <v>00 Januari 1900</v>
      </c>
      <c r="AC58" t="str">
        <f>MASTER!$B$4&amp;" AMPLOP"</f>
        <v>perjalanan dinas AMPLOP</v>
      </c>
      <c r="AD58" t="str">
        <f t="shared" si="2"/>
        <v>Angkutan Udara</v>
      </c>
      <c r="AE58" t="str">
        <f>_xlfn.IFNA(_xlfn.XLOOKUP(H58,Pegawai!B:B,Pegawai!E:E),"")</f>
        <v/>
      </c>
      <c r="AF58" t="str">
        <f>_xlfn.IFNA(_xlfn.XLOOKUP(H58,Pegawai!B:B,Pegawai!C:C),"")</f>
        <v/>
      </c>
      <c r="AG58" t="str">
        <f>_xlfn.IFNA(_xlfn.XLOOKUP(H58,Pegawai!B:B,Pegawai!D:D),"")</f>
        <v/>
      </c>
      <c r="AH58" t="str">
        <f>MASTER!$B$4</f>
        <v>perjalanan dinas</v>
      </c>
    </row>
    <row r="59" spans="1:34" ht="15" customHeight="1">
      <c r="A59" t="str">
        <f>Nominatif!$Q$4</f>
        <v>2022.QDC.002/051.A/524111</v>
      </c>
      <c r="B59" s="5" t="str">
        <f>TEXT(Nominatif!Q64,"Rp#.##")</f>
        <v>Rp</v>
      </c>
      <c r="C59" s="24" t="e">
        <f>MASTER!$B$6&amp;" "&amp;D59&amp;" di "&amp;Nominatif!$A$3&amp;" "&amp;MASTER!$B$8</f>
        <v>#VALUE!</v>
      </c>
      <c r="D59" t="e">
        <f t="shared" si="1"/>
        <v>#VALUE!</v>
      </c>
      <c r="E59" t="str">
        <f>MASTER!$B$1</f>
        <v>0933/I3/BS.00.01/2024</v>
      </c>
      <c r="F59" t="str">
        <f>TEXT(MASTER!$B$2,"dd Mmmm yyyy")</f>
        <v>30 April 2024</v>
      </c>
      <c r="G59" t="e">
        <f t="shared" si="0"/>
        <v>#VALUE!</v>
      </c>
      <c r="H59">
        <f>Nominatif!B64</f>
        <v>0</v>
      </c>
      <c r="I59">
        <f>Nominatif!C64</f>
        <v>0</v>
      </c>
      <c r="J59" t="str">
        <f>IF(Nominatif!S64="","Pesawat","Kendaraan Umum")</f>
        <v>Pesawat</v>
      </c>
      <c r="K59">
        <f>Nominatif!D64</f>
        <v>0</v>
      </c>
      <c r="L59">
        <f>Nominatif!E64</f>
        <v>0</v>
      </c>
      <c r="M59" s="5" t="str">
        <f>TEXT(Nominatif!H64,"Rp#.##")</f>
        <v>Rp</v>
      </c>
      <c r="N59">
        <f>Nominatif!K64</f>
        <v>0</v>
      </c>
      <c r="O59" s="5" t="str">
        <f>TEXT(Nominatif!L64,"Rp#.##")</f>
        <v>Rp</v>
      </c>
      <c r="P59" s="5" t="str">
        <f>TEXT(Nominatif!M64,"Rp#.##")</f>
        <v>Rp</v>
      </c>
      <c r="Q59" s="5">
        <f>Nominatif!N64</f>
        <v>0</v>
      </c>
      <c r="R59" s="5" t="str">
        <f>TEXT(Nominatif!O64,"Rp#.##")</f>
        <v>Rp</v>
      </c>
      <c r="S59" s="5" t="str">
        <f>TEXT(Nominatif!P64,"Rp#.##")</f>
        <v>Rp</v>
      </c>
      <c r="T59" s="5" t="str">
        <f>TEXT(Nominatif!I64,"Rp#.##")</f>
        <v>Rp</v>
      </c>
      <c r="U59" t="str">
        <f>TEXT(Nominatif!J64,"Rp#.##")</f>
        <v>Rp</v>
      </c>
      <c r="V59" t="str">
        <f>MASTER!$B$3</f>
        <v>0926/I3/BS.00.01/2024</v>
      </c>
      <c r="W59" s="6" t="str">
        <f>TEXT(Nominatif!F64,"dd Mmmm yyyy")</f>
        <v>00 Januari 1900</v>
      </c>
      <c r="X59" t="str">
        <f>MASTER!$B$5</f>
        <v>Akik Takjudin</v>
      </c>
      <c r="Y59" t="str">
        <f>MASTER!$B$7</f>
        <v>197507122006041001</v>
      </c>
      <c r="Z59" t="e">
        <f>"Melaksanakan "&amp;Nominatif!$A$2&amp;" pada tanggal "&amp;D59&amp;" di "&amp;Nominatif!$A$3</f>
        <v>#VALUE!</v>
      </c>
      <c r="AA59" s="6" t="str">
        <f>TEXT(Nominatif!F64,"dd Mmmm yyyy")</f>
        <v>00 Januari 1900</v>
      </c>
      <c r="AB59" s="6" t="str">
        <f>TEXT(Nominatif!G64,"dd Mmmm yyyy")</f>
        <v>00 Januari 1900</v>
      </c>
      <c r="AC59" t="str">
        <f>MASTER!$B$4&amp;" AMPLOP"</f>
        <v>perjalanan dinas AMPLOP</v>
      </c>
      <c r="AD59" t="str">
        <f t="shared" si="2"/>
        <v>Angkutan Udara</v>
      </c>
      <c r="AE59" t="str">
        <f>_xlfn.IFNA(_xlfn.XLOOKUP(H59,Pegawai!B:B,Pegawai!E:E),"")</f>
        <v/>
      </c>
      <c r="AF59" t="str">
        <f>_xlfn.IFNA(_xlfn.XLOOKUP(H59,Pegawai!B:B,Pegawai!C:C),"")</f>
        <v/>
      </c>
      <c r="AG59" t="str">
        <f>_xlfn.IFNA(_xlfn.XLOOKUP(H59,Pegawai!B:B,Pegawai!D:D),"")</f>
        <v/>
      </c>
      <c r="AH59" t="str">
        <f>MASTER!$B$4</f>
        <v>perjalanan dinas</v>
      </c>
    </row>
    <row r="60" spans="1:34" ht="15" customHeight="1">
      <c r="A60" t="str">
        <f>Nominatif!$Q$4</f>
        <v>2022.QDC.002/051.A/524111</v>
      </c>
      <c r="B60" s="5" t="str">
        <f>TEXT(Nominatif!Q65,"Rp#.##")</f>
        <v>Rp</v>
      </c>
      <c r="C60" s="24" t="e">
        <f>MASTER!$B$6&amp;" "&amp;D60&amp;" di "&amp;Nominatif!$A$3&amp;" "&amp;MASTER!$B$8</f>
        <v>#VALUE!</v>
      </c>
      <c r="D60" t="e">
        <f t="shared" si="1"/>
        <v>#VALUE!</v>
      </c>
      <c r="E60" t="str">
        <f>MASTER!$B$1</f>
        <v>0933/I3/BS.00.01/2024</v>
      </c>
      <c r="F60" t="str">
        <f>TEXT(MASTER!$B$2,"dd Mmmm yyyy")</f>
        <v>30 April 2024</v>
      </c>
      <c r="G60" t="e">
        <f t="shared" si="0"/>
        <v>#VALUE!</v>
      </c>
      <c r="H60">
        <f>Nominatif!B65</f>
        <v>0</v>
      </c>
      <c r="I60">
        <f>Nominatif!C65</f>
        <v>0</v>
      </c>
      <c r="J60" t="str">
        <f>IF(Nominatif!S65="","Pesawat","Kendaraan Umum")</f>
        <v>Pesawat</v>
      </c>
      <c r="K60">
        <f>Nominatif!D65</f>
        <v>0</v>
      </c>
      <c r="L60">
        <f>Nominatif!E65</f>
        <v>0</v>
      </c>
      <c r="M60" s="5" t="str">
        <f>TEXT(Nominatif!H65,"Rp#.##")</f>
        <v>Rp</v>
      </c>
      <c r="N60">
        <f>Nominatif!K65</f>
        <v>0</v>
      </c>
      <c r="O60" s="5" t="str">
        <f>TEXT(Nominatif!L65,"Rp#.##")</f>
        <v>Rp</v>
      </c>
      <c r="P60" s="5" t="str">
        <f>TEXT(Nominatif!M65,"Rp#.##")</f>
        <v>Rp</v>
      </c>
      <c r="Q60" s="5">
        <f>Nominatif!N65</f>
        <v>0</v>
      </c>
      <c r="R60" s="5" t="str">
        <f>TEXT(Nominatif!O65,"Rp#.##")</f>
        <v>Rp</v>
      </c>
      <c r="S60" s="5" t="str">
        <f>TEXT(Nominatif!P65,"Rp#.##")</f>
        <v>Rp</v>
      </c>
      <c r="T60" s="5" t="str">
        <f>TEXT(Nominatif!I65,"Rp#.##")</f>
        <v>Rp</v>
      </c>
      <c r="U60" t="str">
        <f>TEXT(Nominatif!J65,"Rp#.##")</f>
        <v>Rp</v>
      </c>
      <c r="V60" t="str">
        <f>MASTER!$B$3</f>
        <v>0926/I3/BS.00.01/2024</v>
      </c>
      <c r="W60" s="6" t="str">
        <f>TEXT(Nominatif!F65,"dd Mmmm yyyy")</f>
        <v>00 Januari 1900</v>
      </c>
      <c r="X60" t="str">
        <f>MASTER!$B$5</f>
        <v>Akik Takjudin</v>
      </c>
      <c r="Y60" t="str">
        <f>MASTER!$B$7</f>
        <v>197507122006041001</v>
      </c>
      <c r="Z60" t="e">
        <f>"Melaksanakan "&amp;Nominatif!$A$2&amp;" pada tanggal "&amp;D60&amp;" di "&amp;Nominatif!$A$3</f>
        <v>#VALUE!</v>
      </c>
      <c r="AA60" s="6" t="str">
        <f>TEXT(Nominatif!F65,"dd Mmmm yyyy")</f>
        <v>00 Januari 1900</v>
      </c>
      <c r="AB60" s="6" t="str">
        <f>TEXT(Nominatif!G65,"dd Mmmm yyyy")</f>
        <v>00 Januari 1900</v>
      </c>
      <c r="AC60" t="str">
        <f>MASTER!$B$4&amp;" AMPLOP"</f>
        <v>perjalanan dinas AMPLOP</v>
      </c>
      <c r="AD60" t="str">
        <f t="shared" si="2"/>
        <v>Angkutan Udara</v>
      </c>
      <c r="AE60" t="str">
        <f>_xlfn.IFNA(_xlfn.XLOOKUP(H60,Pegawai!B:B,Pegawai!E:E),"")</f>
        <v/>
      </c>
      <c r="AF60" t="str">
        <f>_xlfn.IFNA(_xlfn.XLOOKUP(H60,Pegawai!B:B,Pegawai!C:C),"")</f>
        <v/>
      </c>
      <c r="AG60" t="str">
        <f>_xlfn.IFNA(_xlfn.XLOOKUP(H60,Pegawai!B:B,Pegawai!D:D),"")</f>
        <v/>
      </c>
      <c r="AH60" t="str">
        <f>MASTER!$B$4</f>
        <v>perjalanan dinas</v>
      </c>
    </row>
    <row r="61" spans="1:34" ht="15" customHeight="1">
      <c r="A61" t="str">
        <f>Nominatif!$Q$4</f>
        <v>2022.QDC.002/051.A/524111</v>
      </c>
      <c r="B61" s="5" t="str">
        <f>TEXT(Nominatif!Q66,"Rp#.##")</f>
        <v>Rp</v>
      </c>
      <c r="C61" s="24" t="e">
        <f>MASTER!$B$6&amp;" "&amp;D61&amp;" di "&amp;Nominatif!$A$3&amp;" "&amp;MASTER!$B$8</f>
        <v>#VALUE!</v>
      </c>
      <c r="D61" t="e">
        <f t="shared" si="1"/>
        <v>#VALUE!</v>
      </c>
      <c r="E61" t="str">
        <f>MASTER!$B$1</f>
        <v>0933/I3/BS.00.01/2024</v>
      </c>
      <c r="F61" t="str">
        <f>TEXT(MASTER!$B$2,"dd Mmmm yyyy")</f>
        <v>30 April 2024</v>
      </c>
      <c r="G61" t="e">
        <f t="shared" si="0"/>
        <v>#VALUE!</v>
      </c>
      <c r="H61">
        <f>Nominatif!B66</f>
        <v>0</v>
      </c>
      <c r="I61">
        <f>Nominatif!C66</f>
        <v>0</v>
      </c>
      <c r="J61" t="str">
        <f>IF(Nominatif!S66="","Pesawat","Kendaraan Umum")</f>
        <v>Pesawat</v>
      </c>
      <c r="K61">
        <f>Nominatif!D66</f>
        <v>0</v>
      </c>
      <c r="L61">
        <f>Nominatif!E66</f>
        <v>0</v>
      </c>
      <c r="M61" s="5" t="str">
        <f>TEXT(Nominatif!H66,"Rp#.##")</f>
        <v>Rp</v>
      </c>
      <c r="N61">
        <f>Nominatif!K66</f>
        <v>0</v>
      </c>
      <c r="O61" s="5" t="str">
        <f>TEXT(Nominatif!L66,"Rp#.##")</f>
        <v>Rp</v>
      </c>
      <c r="P61" s="5" t="str">
        <f>TEXT(Nominatif!M66,"Rp#.##")</f>
        <v>Rp</v>
      </c>
      <c r="Q61" s="5">
        <f>Nominatif!N66</f>
        <v>0</v>
      </c>
      <c r="R61" s="5" t="str">
        <f>TEXT(Nominatif!O66,"Rp#.##")</f>
        <v>Rp</v>
      </c>
      <c r="S61" s="5" t="str">
        <f>TEXT(Nominatif!P66,"Rp#.##")</f>
        <v>Rp</v>
      </c>
      <c r="T61" s="5" t="str">
        <f>TEXT(Nominatif!I66,"Rp#.##")</f>
        <v>Rp</v>
      </c>
      <c r="U61" t="str">
        <f>TEXT(Nominatif!J66,"Rp#.##")</f>
        <v>Rp</v>
      </c>
      <c r="V61" t="str">
        <f>MASTER!$B$3</f>
        <v>0926/I3/BS.00.01/2024</v>
      </c>
      <c r="W61" s="6" t="str">
        <f>TEXT(Nominatif!F66,"dd Mmmm yyyy")</f>
        <v>00 Januari 1900</v>
      </c>
      <c r="X61" t="str">
        <f>MASTER!$B$5</f>
        <v>Akik Takjudin</v>
      </c>
      <c r="Y61" t="str">
        <f>MASTER!$B$7</f>
        <v>197507122006041001</v>
      </c>
      <c r="Z61" t="e">
        <f>"Melaksanakan "&amp;Nominatif!$A$2&amp;" pada tanggal "&amp;D61&amp;" di "&amp;Nominatif!$A$3</f>
        <v>#VALUE!</v>
      </c>
      <c r="AA61" s="6" t="str">
        <f>TEXT(Nominatif!F66,"dd Mmmm yyyy")</f>
        <v>00 Januari 1900</v>
      </c>
      <c r="AB61" s="6" t="str">
        <f>TEXT(Nominatif!G66,"dd Mmmm yyyy")</f>
        <v>00 Januari 1900</v>
      </c>
      <c r="AC61" t="str">
        <f>MASTER!$B$4&amp;" AMPLOP"</f>
        <v>perjalanan dinas AMPLOP</v>
      </c>
      <c r="AD61" t="str">
        <f t="shared" si="2"/>
        <v>Angkutan Udara</v>
      </c>
      <c r="AE61" t="str">
        <f>_xlfn.IFNA(_xlfn.XLOOKUP(H61,Pegawai!B:B,Pegawai!E:E),"")</f>
        <v/>
      </c>
      <c r="AF61" t="str">
        <f>_xlfn.IFNA(_xlfn.XLOOKUP(H61,Pegawai!B:B,Pegawai!C:C),"")</f>
        <v/>
      </c>
      <c r="AG61" t="str">
        <f>_xlfn.IFNA(_xlfn.XLOOKUP(H61,Pegawai!B:B,Pegawai!D:D),"")</f>
        <v/>
      </c>
      <c r="AH61" t="str">
        <f>MASTER!$B$4</f>
        <v>perjalanan dinas</v>
      </c>
    </row>
    <row r="62" spans="1:34" ht="15" customHeight="1">
      <c r="A62" t="str">
        <f>Nominatif!$Q$4</f>
        <v>2022.QDC.002/051.A/524111</v>
      </c>
      <c r="B62" s="5" t="str">
        <f>TEXT(Nominatif!Q67,"Rp#.##")</f>
        <v>Rp</v>
      </c>
      <c r="C62" s="24" t="e">
        <f>MASTER!$B$6&amp;" "&amp;D62&amp;" di "&amp;Nominatif!$A$3&amp;" "&amp;MASTER!$B$8</f>
        <v>#VALUE!</v>
      </c>
      <c r="D62" t="e">
        <f t="shared" si="1"/>
        <v>#VALUE!</v>
      </c>
      <c r="E62" t="str">
        <f>MASTER!$B$1</f>
        <v>0933/I3/BS.00.01/2024</v>
      </c>
      <c r="F62" t="str">
        <f>TEXT(MASTER!$B$2,"dd Mmmm yyyy")</f>
        <v>30 April 2024</v>
      </c>
      <c r="G62" t="e">
        <f t="shared" si="0"/>
        <v>#VALUE!</v>
      </c>
      <c r="H62">
        <f>Nominatif!B67</f>
        <v>0</v>
      </c>
      <c r="I62">
        <f>Nominatif!C67</f>
        <v>0</v>
      </c>
      <c r="J62" t="str">
        <f>IF(Nominatif!S67="","Pesawat","Kendaraan Umum")</f>
        <v>Pesawat</v>
      </c>
      <c r="K62">
        <f>Nominatif!D67</f>
        <v>0</v>
      </c>
      <c r="L62">
        <f>Nominatif!E67</f>
        <v>0</v>
      </c>
      <c r="M62" s="5" t="str">
        <f>TEXT(Nominatif!H67,"Rp#.##")</f>
        <v>Rp</v>
      </c>
      <c r="N62">
        <f>Nominatif!K67</f>
        <v>0</v>
      </c>
      <c r="O62" s="5" t="str">
        <f>TEXT(Nominatif!L67,"Rp#.##")</f>
        <v>Rp</v>
      </c>
      <c r="P62" s="5" t="str">
        <f>TEXT(Nominatif!M67,"Rp#.##")</f>
        <v>Rp</v>
      </c>
      <c r="Q62" s="5">
        <f>Nominatif!N67</f>
        <v>0</v>
      </c>
      <c r="R62" s="5" t="str">
        <f>TEXT(Nominatif!O67,"Rp#.##")</f>
        <v>Rp</v>
      </c>
      <c r="S62" s="5" t="str">
        <f>TEXT(Nominatif!P67,"Rp#.##")</f>
        <v>Rp</v>
      </c>
      <c r="T62" s="5" t="str">
        <f>TEXT(Nominatif!I67,"Rp#.##")</f>
        <v>Rp</v>
      </c>
      <c r="U62" t="str">
        <f>TEXT(Nominatif!J67,"Rp#.##")</f>
        <v>Rp</v>
      </c>
      <c r="V62" t="str">
        <f>MASTER!$B$3</f>
        <v>0926/I3/BS.00.01/2024</v>
      </c>
      <c r="W62" s="6" t="str">
        <f>TEXT(Nominatif!F67,"dd Mmmm yyyy")</f>
        <v>00 Januari 1900</v>
      </c>
      <c r="X62" t="str">
        <f>MASTER!$B$5</f>
        <v>Akik Takjudin</v>
      </c>
      <c r="Y62" t="str">
        <f>MASTER!$B$7</f>
        <v>197507122006041001</v>
      </c>
      <c r="Z62" t="e">
        <f>"Melaksanakan "&amp;Nominatif!$A$2&amp;" pada tanggal "&amp;D62&amp;" di "&amp;Nominatif!$A$3</f>
        <v>#VALUE!</v>
      </c>
      <c r="AA62" s="6" t="str">
        <f>TEXT(Nominatif!F67,"dd Mmmm yyyy")</f>
        <v>00 Januari 1900</v>
      </c>
      <c r="AB62" s="6" t="str">
        <f>TEXT(Nominatif!G67,"dd Mmmm yyyy")</f>
        <v>00 Januari 1900</v>
      </c>
      <c r="AC62" t="str">
        <f>MASTER!$B$4&amp;" AMPLOP"</f>
        <v>perjalanan dinas AMPLOP</v>
      </c>
      <c r="AD62" t="str">
        <f t="shared" si="2"/>
        <v>Angkutan Udara</v>
      </c>
      <c r="AE62" t="str">
        <f>_xlfn.IFNA(_xlfn.XLOOKUP(H62,Pegawai!B:B,Pegawai!E:E),"")</f>
        <v/>
      </c>
      <c r="AF62" t="str">
        <f>_xlfn.IFNA(_xlfn.XLOOKUP(H62,Pegawai!B:B,Pegawai!C:C),"")</f>
        <v/>
      </c>
      <c r="AG62" t="str">
        <f>_xlfn.IFNA(_xlfn.XLOOKUP(H62,Pegawai!B:B,Pegawai!D:D),"")</f>
        <v/>
      </c>
      <c r="AH62" t="str">
        <f>MASTER!$B$4</f>
        <v>perjalanan dinas</v>
      </c>
    </row>
    <row r="63" spans="1:34" ht="15" customHeight="1">
      <c r="A63" t="str">
        <f>Nominatif!$Q$4</f>
        <v>2022.QDC.002/051.A/524111</v>
      </c>
      <c r="B63" s="5" t="str">
        <f>TEXT(Nominatif!Q68,"Rp#.##")</f>
        <v>Rp</v>
      </c>
      <c r="C63" s="24" t="e">
        <f>MASTER!$B$6&amp;" "&amp;D63&amp;" di "&amp;Nominatif!$A$3&amp;" "&amp;MASTER!$B$8</f>
        <v>#VALUE!</v>
      </c>
      <c r="D63" t="e">
        <f t="shared" si="1"/>
        <v>#VALUE!</v>
      </c>
      <c r="E63" t="str">
        <f>MASTER!$B$1</f>
        <v>0933/I3/BS.00.01/2024</v>
      </c>
      <c r="F63" t="str">
        <f>TEXT(MASTER!$B$2,"dd Mmmm yyyy")</f>
        <v>30 April 2024</v>
      </c>
      <c r="G63" t="e">
        <f t="shared" si="0"/>
        <v>#VALUE!</v>
      </c>
      <c r="H63">
        <f>Nominatif!B68</f>
        <v>0</v>
      </c>
      <c r="I63">
        <f>Nominatif!C68</f>
        <v>0</v>
      </c>
      <c r="J63" t="str">
        <f>IF(Nominatif!S68="","Pesawat","Kendaraan Umum")</f>
        <v>Pesawat</v>
      </c>
      <c r="K63">
        <f>Nominatif!D68</f>
        <v>0</v>
      </c>
      <c r="L63">
        <f>Nominatif!E68</f>
        <v>0</v>
      </c>
      <c r="M63" s="5" t="str">
        <f>TEXT(Nominatif!H68,"Rp#.##")</f>
        <v>Rp</v>
      </c>
      <c r="N63">
        <f>Nominatif!K68</f>
        <v>0</v>
      </c>
      <c r="O63" s="5" t="str">
        <f>TEXT(Nominatif!L68,"Rp#.##")</f>
        <v>Rp</v>
      </c>
      <c r="P63" s="5" t="str">
        <f>TEXT(Nominatif!M68,"Rp#.##")</f>
        <v>Rp</v>
      </c>
      <c r="Q63" s="5">
        <f>Nominatif!N68</f>
        <v>0</v>
      </c>
      <c r="R63" s="5" t="str">
        <f>TEXT(Nominatif!O68,"Rp#.##")</f>
        <v>Rp</v>
      </c>
      <c r="S63" s="5" t="str">
        <f>TEXT(Nominatif!P68,"Rp#.##")</f>
        <v>Rp</v>
      </c>
      <c r="T63" s="5" t="str">
        <f>TEXT(Nominatif!I68,"Rp#.##")</f>
        <v>Rp</v>
      </c>
      <c r="U63" t="str">
        <f>TEXT(Nominatif!J68,"Rp#.##")</f>
        <v>Rp</v>
      </c>
      <c r="V63" t="str">
        <f>MASTER!$B$3</f>
        <v>0926/I3/BS.00.01/2024</v>
      </c>
      <c r="W63" s="6" t="str">
        <f>TEXT(Nominatif!F68,"dd Mmmm yyyy")</f>
        <v>00 Januari 1900</v>
      </c>
      <c r="X63" t="str">
        <f>MASTER!$B$5</f>
        <v>Akik Takjudin</v>
      </c>
      <c r="Y63" t="str">
        <f>MASTER!$B$7</f>
        <v>197507122006041001</v>
      </c>
      <c r="Z63" t="e">
        <f>"Melaksanakan "&amp;Nominatif!$A$2&amp;" pada tanggal "&amp;D63&amp;" di "&amp;Nominatif!$A$3</f>
        <v>#VALUE!</v>
      </c>
      <c r="AA63" s="6" t="str">
        <f>TEXT(Nominatif!F68,"dd Mmmm yyyy")</f>
        <v>00 Januari 1900</v>
      </c>
      <c r="AB63" s="6" t="str">
        <f>TEXT(Nominatif!G68,"dd Mmmm yyyy")</f>
        <v>00 Januari 1900</v>
      </c>
      <c r="AC63" t="str">
        <f>MASTER!$B$4&amp;" AMPLOP"</f>
        <v>perjalanan dinas AMPLOP</v>
      </c>
      <c r="AD63" t="str">
        <f t="shared" si="2"/>
        <v>Angkutan Udara</v>
      </c>
      <c r="AE63" t="str">
        <f>_xlfn.IFNA(_xlfn.XLOOKUP(H63,Pegawai!B:B,Pegawai!E:E),"")</f>
        <v/>
      </c>
      <c r="AF63" t="str">
        <f>_xlfn.IFNA(_xlfn.XLOOKUP(H63,Pegawai!B:B,Pegawai!C:C),"")</f>
        <v/>
      </c>
      <c r="AG63" t="str">
        <f>_xlfn.IFNA(_xlfn.XLOOKUP(H63,Pegawai!B:B,Pegawai!D:D),"")</f>
        <v/>
      </c>
      <c r="AH63" t="str">
        <f>MASTER!$B$4</f>
        <v>perjalanan dinas</v>
      </c>
    </row>
    <row r="64" spans="1:34" ht="15" customHeight="1">
      <c r="A64" t="str">
        <f>Nominatif!$Q$4</f>
        <v>2022.QDC.002/051.A/524111</v>
      </c>
      <c r="B64" s="5" t="str">
        <f>TEXT(Nominatif!Q69,"Rp#.##")</f>
        <v>Rp</v>
      </c>
      <c r="C64" s="24" t="e">
        <f>MASTER!$B$6&amp;" "&amp;D64&amp;" di "&amp;Nominatif!$A$3&amp;" "&amp;MASTER!$B$8</f>
        <v>#VALUE!</v>
      </c>
      <c r="D64" t="e">
        <f t="shared" si="1"/>
        <v>#VALUE!</v>
      </c>
      <c r="E64" t="str">
        <f>MASTER!$B$1</f>
        <v>0933/I3/BS.00.01/2024</v>
      </c>
      <c r="F64" t="str">
        <f>TEXT(MASTER!$B$2,"dd Mmmm yyyy")</f>
        <v>30 April 2024</v>
      </c>
      <c r="G64" t="e">
        <f t="shared" si="0"/>
        <v>#VALUE!</v>
      </c>
      <c r="H64">
        <f>Nominatif!B69</f>
        <v>0</v>
      </c>
      <c r="I64">
        <f>Nominatif!C69</f>
        <v>0</v>
      </c>
      <c r="J64" t="str">
        <f>IF(Nominatif!S69="","Pesawat","Kendaraan Umum")</f>
        <v>Pesawat</v>
      </c>
      <c r="K64">
        <f>Nominatif!D69</f>
        <v>0</v>
      </c>
      <c r="L64">
        <f>Nominatif!E69</f>
        <v>0</v>
      </c>
      <c r="M64" s="5" t="str">
        <f>TEXT(Nominatif!H69,"Rp#.##")</f>
        <v>Rp</v>
      </c>
      <c r="N64">
        <f>Nominatif!K69</f>
        <v>0</v>
      </c>
      <c r="O64" s="5" t="str">
        <f>TEXT(Nominatif!L69,"Rp#.##")</f>
        <v>Rp</v>
      </c>
      <c r="P64" s="5" t="str">
        <f>TEXT(Nominatif!M69,"Rp#.##")</f>
        <v>Rp</v>
      </c>
      <c r="Q64" s="5">
        <f>Nominatif!N69</f>
        <v>0</v>
      </c>
      <c r="R64" s="5" t="str">
        <f>TEXT(Nominatif!O69,"Rp#.##")</f>
        <v>Rp</v>
      </c>
      <c r="S64" s="5" t="str">
        <f>TEXT(Nominatif!P69,"Rp#.##")</f>
        <v>Rp</v>
      </c>
      <c r="T64" s="5" t="str">
        <f>TEXT(Nominatif!I69,"Rp#.##")</f>
        <v>Rp</v>
      </c>
      <c r="U64" t="str">
        <f>TEXT(Nominatif!J69,"Rp#.##")</f>
        <v>Rp</v>
      </c>
      <c r="V64" t="str">
        <f>MASTER!$B$3</f>
        <v>0926/I3/BS.00.01/2024</v>
      </c>
      <c r="W64" s="6" t="str">
        <f>TEXT(Nominatif!F69,"dd Mmmm yyyy")</f>
        <v>00 Januari 1900</v>
      </c>
      <c r="X64" t="str">
        <f>MASTER!$B$5</f>
        <v>Akik Takjudin</v>
      </c>
      <c r="Y64" t="str">
        <f>MASTER!$B$7</f>
        <v>197507122006041001</v>
      </c>
      <c r="Z64" t="e">
        <f>"Melaksanakan "&amp;Nominatif!$A$2&amp;" pada tanggal "&amp;D64&amp;" di "&amp;Nominatif!$A$3</f>
        <v>#VALUE!</v>
      </c>
      <c r="AA64" s="6" t="str">
        <f>TEXT(Nominatif!F69,"dd Mmmm yyyy")</f>
        <v>00 Januari 1900</v>
      </c>
      <c r="AB64" s="6" t="str">
        <f>TEXT(Nominatif!G69,"dd Mmmm yyyy")</f>
        <v>00 Januari 1900</v>
      </c>
      <c r="AC64" t="str">
        <f>MASTER!$B$4&amp;" AMPLOP"</f>
        <v>perjalanan dinas AMPLOP</v>
      </c>
      <c r="AD64" t="str">
        <f t="shared" si="2"/>
        <v>Angkutan Udara</v>
      </c>
      <c r="AE64" t="str">
        <f>_xlfn.IFNA(_xlfn.XLOOKUP(H64,Pegawai!B:B,Pegawai!E:E),"")</f>
        <v/>
      </c>
      <c r="AF64" t="str">
        <f>_xlfn.IFNA(_xlfn.XLOOKUP(H64,Pegawai!B:B,Pegawai!C:C),"")</f>
        <v/>
      </c>
      <c r="AG64" t="str">
        <f>_xlfn.IFNA(_xlfn.XLOOKUP(H64,Pegawai!B:B,Pegawai!D:D),"")</f>
        <v/>
      </c>
      <c r="AH64" t="str">
        <f>MASTER!$B$4</f>
        <v>perjalanan dinas</v>
      </c>
    </row>
    <row r="65" spans="1:34" ht="15" customHeight="1">
      <c r="A65" t="str">
        <f>Nominatif!$Q$4</f>
        <v>2022.QDC.002/051.A/524111</v>
      </c>
      <c r="B65" s="5" t="str">
        <f>TEXT(Nominatif!Q70,"Rp#.##")</f>
        <v>Rp</v>
      </c>
      <c r="C65" s="24" t="e">
        <f>MASTER!$B$6&amp;" "&amp;D65&amp;" di "&amp;Nominatif!$A$3&amp;" "&amp;MASTER!$B$8</f>
        <v>#VALUE!</v>
      </c>
      <c r="D65" t="e">
        <f t="shared" si="1"/>
        <v>#VALUE!</v>
      </c>
      <c r="E65" t="str">
        <f>MASTER!$B$1</f>
        <v>0933/I3/BS.00.01/2024</v>
      </c>
      <c r="F65" t="str">
        <f>TEXT(MASTER!$B$2,"dd Mmmm yyyy")</f>
        <v>30 April 2024</v>
      </c>
      <c r="G65" t="e">
        <f t="shared" si="0"/>
        <v>#VALUE!</v>
      </c>
      <c r="H65">
        <f>Nominatif!B70</f>
        <v>0</v>
      </c>
      <c r="I65">
        <f>Nominatif!C70</f>
        <v>0</v>
      </c>
      <c r="J65" t="str">
        <f>IF(Nominatif!S70="","Pesawat","Kendaraan Umum")</f>
        <v>Pesawat</v>
      </c>
      <c r="K65">
        <f>Nominatif!D70</f>
        <v>0</v>
      </c>
      <c r="L65">
        <f>Nominatif!E70</f>
        <v>0</v>
      </c>
      <c r="M65" s="5" t="str">
        <f>TEXT(Nominatif!H70,"Rp#.##")</f>
        <v>Rp</v>
      </c>
      <c r="N65">
        <f>Nominatif!K70</f>
        <v>0</v>
      </c>
      <c r="O65" s="5" t="str">
        <f>TEXT(Nominatif!L70,"Rp#.##")</f>
        <v>Rp</v>
      </c>
      <c r="P65" s="5" t="str">
        <f>TEXT(Nominatif!M70,"Rp#.##")</f>
        <v>Rp</v>
      </c>
      <c r="Q65" s="5">
        <f>Nominatif!N70</f>
        <v>0</v>
      </c>
      <c r="R65" s="5" t="str">
        <f>TEXT(Nominatif!O70,"Rp#.##")</f>
        <v>Rp</v>
      </c>
      <c r="S65" s="5" t="str">
        <f>TEXT(Nominatif!P70,"Rp#.##")</f>
        <v>Rp</v>
      </c>
      <c r="T65" s="5" t="str">
        <f>TEXT(Nominatif!I70,"Rp#.##")</f>
        <v>Rp</v>
      </c>
      <c r="U65" t="str">
        <f>TEXT(Nominatif!J70,"Rp#.##")</f>
        <v>Rp</v>
      </c>
      <c r="V65" t="str">
        <f>MASTER!$B$3</f>
        <v>0926/I3/BS.00.01/2024</v>
      </c>
      <c r="W65" s="6" t="str">
        <f>TEXT(Nominatif!F70,"dd Mmmm yyyy")</f>
        <v>00 Januari 1900</v>
      </c>
      <c r="X65" t="str">
        <f>MASTER!$B$5</f>
        <v>Akik Takjudin</v>
      </c>
      <c r="Y65" t="str">
        <f>MASTER!$B$7</f>
        <v>197507122006041001</v>
      </c>
      <c r="Z65" t="e">
        <f>"Melaksanakan "&amp;Nominatif!$A$2&amp;" pada tanggal "&amp;D65&amp;" di "&amp;Nominatif!$A$3</f>
        <v>#VALUE!</v>
      </c>
      <c r="AA65" s="6" t="str">
        <f>TEXT(Nominatif!F70,"dd Mmmm yyyy")</f>
        <v>00 Januari 1900</v>
      </c>
      <c r="AB65" s="6" t="str">
        <f>TEXT(Nominatif!G70,"dd Mmmm yyyy")</f>
        <v>00 Januari 1900</v>
      </c>
      <c r="AC65" t="str">
        <f>MASTER!$B$4&amp;" AMPLOP"</f>
        <v>perjalanan dinas AMPLOP</v>
      </c>
      <c r="AD65" t="str">
        <f t="shared" si="2"/>
        <v>Angkutan Udara</v>
      </c>
      <c r="AE65" t="str">
        <f>_xlfn.IFNA(_xlfn.XLOOKUP(H65,Pegawai!B:B,Pegawai!E:E),"")</f>
        <v/>
      </c>
      <c r="AF65" t="str">
        <f>_xlfn.IFNA(_xlfn.XLOOKUP(H65,Pegawai!B:B,Pegawai!C:C),"")</f>
        <v/>
      </c>
      <c r="AG65" t="str">
        <f>_xlfn.IFNA(_xlfn.XLOOKUP(H65,Pegawai!B:B,Pegawai!D:D),"")</f>
        <v/>
      </c>
      <c r="AH65" t="str">
        <f>MASTER!$B$4</f>
        <v>perjalanan dinas</v>
      </c>
    </row>
    <row r="66" spans="1:34" ht="15" customHeight="1">
      <c r="A66" t="str">
        <f>Nominatif!$Q$4</f>
        <v>2022.QDC.002/051.A/524111</v>
      </c>
      <c r="B66" s="5" t="str">
        <f>TEXT(Nominatif!Q71,"Rp#.##")</f>
        <v>Rp</v>
      </c>
      <c r="C66" s="24" t="e">
        <f>MASTER!$B$6&amp;" "&amp;D66&amp;" di "&amp;Nominatif!$A$3&amp;" "&amp;MASTER!$B$8</f>
        <v>#VALUE!</v>
      </c>
      <c r="D66" t="e">
        <f t="shared" si="1"/>
        <v>#VALUE!</v>
      </c>
      <c r="E66" t="str">
        <f>MASTER!$B$1</f>
        <v>0933/I3/BS.00.01/2024</v>
      </c>
      <c r="F66" t="str">
        <f>TEXT(MASTER!$B$2,"dd Mmmm yyyy")</f>
        <v>30 April 2024</v>
      </c>
      <c r="G66" t="e">
        <f t="shared" ref="G66:G129" si="3">IF(B66&lt;&gt;"", PROPER(IF(B66=0,"nol",IF(B66&lt;0,"minus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IF(--MID(TEXT(ABS(B66),"000000000000000"),1,3)=0,"",MID(TEXT(ABS(B66),"000000000000000"),1,1)&amp;" ratus "&amp;MID(TEXT(ABS(B66),"000000000000000"),2,1)&amp;" puluh "&amp;MID(TEXT(ABS(B66),"000000000000000"),3,1)&amp;" trilyun ")&amp; IF(--MID(TEXT(ABS(B66),"000000000000000"),4,3)=0,"",MID(TEXT(ABS(B66),"000000000000000"),4,1)&amp;" ratus "&amp;MID(TEXT(ABS(B66),"000000000000000"),5,1)&amp;" puluh "&amp;MID(TEXT(ABS(B66),"000000000000000"),6,1)&amp;" milyar ")&amp; IF(--MID(TEXT(ABS(B66),"000000000000000"),7,3)=0,"",MID(TEXT(ABS(B66),"000000000000000"),7,1)&amp;" ratus "&amp;MID(TEXT(ABS(B66),"000000000000000"),8,1)&amp;" puluh "&amp;MID(TEXT(ABS(B66),"000000000000000"),9,1)&amp;" juta ")&amp; IF(--MID(TEXT(ABS(B66),"000000000000000"),10,3)=0,"",IF(--MID(TEXT(ABS(B66),"000000000000000"),10,3)=1,"*",MID(TEXT(ABS(B66),"000000000000000"),10,1)&amp;" ratus "&amp;MID(TEXT(ABS(B66),"000000000000000"),11,1)&amp;" puluh ")&amp;MID(TEXT(ABS(B66),"000000000000000"),12,1)&amp;" ribu ")&amp; IF(--MID(TEXT(ABS(B66),"000000000000000"),13,3)=0,"",MID(TEXT(ABS(B66),"000000000000000"),13,1)&amp;" ratus "&amp;MID(TEXT(ABS(B66),"000000000000000"),14,1)&amp;" puluh "&amp;MID(TEXT(ABS(B66),"000000000000000"),15,1)),1,"satu"),2,"dua"),3,"tiga"),4,"empat"),5,"lima"),6,"enam"),7,"tujuh"),8,"delapan"),9,"sembilan"),"0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")))&amp;" Rupiah","")</f>
        <v>#VALUE!</v>
      </c>
      <c r="H66">
        <f>Nominatif!B71</f>
        <v>0</v>
      </c>
      <c r="I66">
        <f>Nominatif!C71</f>
        <v>0</v>
      </c>
      <c r="J66" t="str">
        <f>IF(Nominatif!S71="","Pesawat","Kendaraan Umum")</f>
        <v>Pesawat</v>
      </c>
      <c r="K66">
        <f>Nominatif!D71</f>
        <v>0</v>
      </c>
      <c r="L66">
        <f>Nominatif!E71</f>
        <v>0</v>
      </c>
      <c r="M66" s="5" t="str">
        <f>TEXT(Nominatif!H71,"Rp#.##")</f>
        <v>Rp</v>
      </c>
      <c r="N66">
        <f>Nominatif!K71</f>
        <v>0</v>
      </c>
      <c r="O66" s="5" t="str">
        <f>TEXT(Nominatif!L71,"Rp#.##")</f>
        <v>Rp</v>
      </c>
      <c r="P66" s="5" t="str">
        <f>TEXT(Nominatif!M71,"Rp#.##")</f>
        <v>Rp</v>
      </c>
      <c r="Q66" s="5">
        <f>Nominatif!N71</f>
        <v>0</v>
      </c>
      <c r="R66" s="5" t="str">
        <f>TEXT(Nominatif!O71,"Rp#.##")</f>
        <v>Rp</v>
      </c>
      <c r="S66" s="5" t="str">
        <f>TEXT(Nominatif!P71,"Rp#.##")</f>
        <v>Rp</v>
      </c>
      <c r="T66" s="5" t="str">
        <f>TEXT(Nominatif!I71,"Rp#.##")</f>
        <v>Rp</v>
      </c>
      <c r="U66" t="str">
        <f>TEXT(Nominatif!J71,"Rp#.##")</f>
        <v>Rp</v>
      </c>
      <c r="V66" t="str">
        <f>MASTER!$B$3</f>
        <v>0926/I3/BS.00.01/2024</v>
      </c>
      <c r="W66" s="6" t="str">
        <f>TEXT(Nominatif!F71,"dd Mmmm yyyy")</f>
        <v>00 Januari 1900</v>
      </c>
      <c r="X66" t="str">
        <f>MASTER!$B$5</f>
        <v>Akik Takjudin</v>
      </c>
      <c r="Y66" t="str">
        <f>MASTER!$B$7</f>
        <v>197507122006041001</v>
      </c>
      <c r="Z66" t="e">
        <f>"Melaksanakan "&amp;Nominatif!$A$2&amp;" pada tanggal "&amp;D66&amp;" di "&amp;Nominatif!$A$3</f>
        <v>#VALUE!</v>
      </c>
      <c r="AA66" s="6" t="str">
        <f>TEXT(Nominatif!F71,"dd Mmmm yyyy")</f>
        <v>00 Januari 1900</v>
      </c>
      <c r="AB66" s="6" t="str">
        <f>TEXT(Nominatif!G71,"dd Mmmm yyyy")</f>
        <v>00 Januari 1900</v>
      </c>
      <c r="AC66" t="str">
        <f>MASTER!$B$4&amp;" AMPLOP"</f>
        <v>perjalanan dinas AMPLOP</v>
      </c>
      <c r="AD66" t="str">
        <f t="shared" si="2"/>
        <v>Angkutan Udara</v>
      </c>
      <c r="AE66" t="str">
        <f>_xlfn.IFNA(_xlfn.XLOOKUP(H66,Pegawai!B:B,Pegawai!E:E),"")</f>
        <v/>
      </c>
      <c r="AF66" t="str">
        <f>_xlfn.IFNA(_xlfn.XLOOKUP(H66,Pegawai!B:B,Pegawai!C:C),"")</f>
        <v/>
      </c>
      <c r="AG66" t="str">
        <f>_xlfn.IFNA(_xlfn.XLOOKUP(H66,Pegawai!B:B,Pegawai!D:D),"")</f>
        <v/>
      </c>
      <c r="AH66" t="str">
        <f>MASTER!$B$4</f>
        <v>perjalanan dinas</v>
      </c>
    </row>
    <row r="67" spans="1:34" ht="15" customHeight="1">
      <c r="A67" t="str">
        <f>Nominatif!$Q$4</f>
        <v>2022.QDC.002/051.A/524111</v>
      </c>
      <c r="B67" s="5" t="str">
        <f>TEXT(Nominatif!Q72,"Rp#.##")</f>
        <v>Rp</v>
      </c>
      <c r="C67" s="24" t="e">
        <f>MASTER!$B$6&amp;" "&amp;D67&amp;" di "&amp;Nominatif!$A$3&amp;" "&amp;MASTER!$B$8</f>
        <v>#VALUE!</v>
      </c>
      <c r="D67" t="e">
        <f t="shared" ref="D67:D130" si="4">IF(MONTH(AA67)=MONTH(AB67), TEXT(AA67,"dd")&amp;"-"&amp;TEXT(AB67,"dd mmmm yyyy"), TEXT(AA67,"dd mmmm")&amp;"-"&amp;TEXT(AB67,"dd mmmm yyyy"))</f>
        <v>#VALUE!</v>
      </c>
      <c r="E67" t="str">
        <f>MASTER!$B$1</f>
        <v>0933/I3/BS.00.01/2024</v>
      </c>
      <c r="F67" t="str">
        <f>TEXT(MASTER!$B$2,"dd Mmmm yyyy")</f>
        <v>30 April 2024</v>
      </c>
      <c r="G67" t="e">
        <f t="shared" si="3"/>
        <v>#VALUE!</v>
      </c>
      <c r="H67">
        <f>Nominatif!B72</f>
        <v>0</v>
      </c>
      <c r="I67">
        <f>Nominatif!C72</f>
        <v>0</v>
      </c>
      <c r="J67" t="str">
        <f>IF(Nominatif!S72="","Pesawat","Kendaraan Umum")</f>
        <v>Pesawat</v>
      </c>
      <c r="K67">
        <f>Nominatif!D72</f>
        <v>0</v>
      </c>
      <c r="L67">
        <f>Nominatif!E72</f>
        <v>0</v>
      </c>
      <c r="M67" s="5" t="str">
        <f>TEXT(Nominatif!H72,"Rp#.##")</f>
        <v>Rp</v>
      </c>
      <c r="N67">
        <f>Nominatif!K72</f>
        <v>0</v>
      </c>
      <c r="O67" s="5" t="str">
        <f>TEXT(Nominatif!L72,"Rp#.##")</f>
        <v>Rp</v>
      </c>
      <c r="P67" s="5" t="str">
        <f>TEXT(Nominatif!M72,"Rp#.##")</f>
        <v>Rp</v>
      </c>
      <c r="Q67" s="5">
        <f>Nominatif!N72</f>
        <v>0</v>
      </c>
      <c r="R67" s="5" t="str">
        <f>TEXT(Nominatif!O72,"Rp#.##")</f>
        <v>Rp</v>
      </c>
      <c r="S67" s="5" t="str">
        <f>TEXT(Nominatif!P72,"Rp#.##")</f>
        <v>Rp</v>
      </c>
      <c r="T67" s="5" t="str">
        <f>TEXT(Nominatif!I72,"Rp#.##")</f>
        <v>Rp</v>
      </c>
      <c r="U67" t="str">
        <f>TEXT(Nominatif!J72,"Rp#.##")</f>
        <v>Rp</v>
      </c>
      <c r="V67" t="str">
        <f>MASTER!$B$3</f>
        <v>0926/I3/BS.00.01/2024</v>
      </c>
      <c r="W67" s="6" t="str">
        <f>TEXT(Nominatif!F72,"dd Mmmm yyyy")</f>
        <v>00 Januari 1900</v>
      </c>
      <c r="X67" t="str">
        <f>MASTER!$B$5</f>
        <v>Akik Takjudin</v>
      </c>
      <c r="Y67" t="str">
        <f>MASTER!$B$7</f>
        <v>197507122006041001</v>
      </c>
      <c r="Z67" t="e">
        <f>"Melaksanakan "&amp;Nominatif!$A$2&amp;" pada tanggal "&amp;D67&amp;" di "&amp;Nominatif!$A$3</f>
        <v>#VALUE!</v>
      </c>
      <c r="AA67" s="6" t="str">
        <f>TEXT(Nominatif!F72,"dd Mmmm yyyy")</f>
        <v>00 Januari 1900</v>
      </c>
      <c r="AB67" s="6" t="str">
        <f>TEXT(Nominatif!G72,"dd Mmmm yyyy")</f>
        <v>00 Januari 1900</v>
      </c>
      <c r="AC67" t="str">
        <f>MASTER!$B$4&amp;" AMPLOP"</f>
        <v>perjalanan dinas AMPLOP</v>
      </c>
      <c r="AD67" t="str">
        <f t="shared" ref="AD67:AD130" si="5">IF(J67="Pesawat","Angkutan Udara","Kendaraan Umum")</f>
        <v>Angkutan Udara</v>
      </c>
      <c r="AE67" t="str">
        <f>_xlfn.IFNA(_xlfn.XLOOKUP(H67,Pegawai!B:B,Pegawai!E:E),"")</f>
        <v/>
      </c>
      <c r="AF67" t="str">
        <f>_xlfn.IFNA(_xlfn.XLOOKUP(H67,Pegawai!B:B,Pegawai!C:C),"")</f>
        <v/>
      </c>
      <c r="AG67" t="str">
        <f>_xlfn.IFNA(_xlfn.XLOOKUP(H67,Pegawai!B:B,Pegawai!D:D),"")</f>
        <v/>
      </c>
      <c r="AH67" t="str">
        <f>MASTER!$B$4</f>
        <v>perjalanan dinas</v>
      </c>
    </row>
    <row r="68" spans="1:34" ht="15" customHeight="1">
      <c r="A68" t="str">
        <f>Nominatif!$Q$4</f>
        <v>2022.QDC.002/051.A/524111</v>
      </c>
      <c r="B68" s="5" t="str">
        <f>TEXT(Nominatif!Q73,"Rp#.##")</f>
        <v>Rp</v>
      </c>
      <c r="C68" s="24" t="e">
        <f>MASTER!$B$6&amp;" "&amp;D68&amp;" di "&amp;Nominatif!$A$3&amp;" "&amp;MASTER!$B$8</f>
        <v>#VALUE!</v>
      </c>
      <c r="D68" t="e">
        <f t="shared" si="4"/>
        <v>#VALUE!</v>
      </c>
      <c r="E68" t="str">
        <f>MASTER!$B$1</f>
        <v>0933/I3/BS.00.01/2024</v>
      </c>
      <c r="F68" t="str">
        <f>TEXT(MASTER!$B$2,"dd Mmmm yyyy")</f>
        <v>30 April 2024</v>
      </c>
      <c r="G68" t="e">
        <f t="shared" si="3"/>
        <v>#VALUE!</v>
      </c>
      <c r="H68">
        <f>Nominatif!B73</f>
        <v>0</v>
      </c>
      <c r="I68">
        <f>Nominatif!C73</f>
        <v>0</v>
      </c>
      <c r="J68" t="str">
        <f>IF(Nominatif!S73="","Pesawat","Kendaraan Umum")</f>
        <v>Pesawat</v>
      </c>
      <c r="K68">
        <f>Nominatif!D73</f>
        <v>0</v>
      </c>
      <c r="L68">
        <f>Nominatif!E73</f>
        <v>0</v>
      </c>
      <c r="M68" s="5" t="str">
        <f>TEXT(Nominatif!H73,"Rp#.##")</f>
        <v>Rp</v>
      </c>
      <c r="N68">
        <f>Nominatif!K73</f>
        <v>0</v>
      </c>
      <c r="O68" s="5" t="str">
        <f>TEXT(Nominatif!L73,"Rp#.##")</f>
        <v>Rp</v>
      </c>
      <c r="P68" s="5" t="str">
        <f>TEXT(Nominatif!M73,"Rp#.##")</f>
        <v>Rp</v>
      </c>
      <c r="Q68" s="5">
        <f>Nominatif!N73</f>
        <v>0</v>
      </c>
      <c r="R68" s="5" t="str">
        <f>TEXT(Nominatif!O73,"Rp#.##")</f>
        <v>Rp</v>
      </c>
      <c r="S68" s="5" t="str">
        <f>TEXT(Nominatif!P73,"Rp#.##")</f>
        <v>Rp</v>
      </c>
      <c r="T68" s="5" t="str">
        <f>TEXT(Nominatif!I73,"Rp#.##")</f>
        <v>Rp</v>
      </c>
      <c r="U68" t="str">
        <f>TEXT(Nominatif!J73,"Rp#.##")</f>
        <v>Rp</v>
      </c>
      <c r="V68" t="str">
        <f>MASTER!$B$3</f>
        <v>0926/I3/BS.00.01/2024</v>
      </c>
      <c r="W68" s="6" t="str">
        <f>TEXT(Nominatif!F73,"dd Mmmm yyyy")</f>
        <v>00 Januari 1900</v>
      </c>
      <c r="X68" t="str">
        <f>MASTER!$B$5</f>
        <v>Akik Takjudin</v>
      </c>
      <c r="Y68" t="str">
        <f>MASTER!$B$7</f>
        <v>197507122006041001</v>
      </c>
      <c r="Z68" t="e">
        <f>"Melaksanakan "&amp;Nominatif!$A$2&amp;" pada tanggal "&amp;D68&amp;" di "&amp;Nominatif!$A$3</f>
        <v>#VALUE!</v>
      </c>
      <c r="AA68" s="6" t="str">
        <f>TEXT(Nominatif!F73,"dd Mmmm yyyy")</f>
        <v>00 Januari 1900</v>
      </c>
      <c r="AB68" s="6" t="str">
        <f>TEXT(Nominatif!G73,"dd Mmmm yyyy")</f>
        <v>00 Januari 1900</v>
      </c>
      <c r="AC68" t="str">
        <f>MASTER!$B$4&amp;" AMPLOP"</f>
        <v>perjalanan dinas AMPLOP</v>
      </c>
      <c r="AD68" t="str">
        <f t="shared" si="5"/>
        <v>Angkutan Udara</v>
      </c>
      <c r="AE68" t="str">
        <f>_xlfn.IFNA(_xlfn.XLOOKUP(H68,Pegawai!B:B,Pegawai!E:E),"")</f>
        <v/>
      </c>
      <c r="AF68" t="str">
        <f>_xlfn.IFNA(_xlfn.XLOOKUP(H68,Pegawai!B:B,Pegawai!C:C),"")</f>
        <v/>
      </c>
      <c r="AG68" t="str">
        <f>_xlfn.IFNA(_xlfn.XLOOKUP(H68,Pegawai!B:B,Pegawai!D:D),"")</f>
        <v/>
      </c>
      <c r="AH68" t="str">
        <f>MASTER!$B$4</f>
        <v>perjalanan dinas</v>
      </c>
    </row>
    <row r="69" spans="1:34" ht="15" customHeight="1">
      <c r="A69" t="str">
        <f>Nominatif!$Q$4</f>
        <v>2022.QDC.002/051.A/524111</v>
      </c>
      <c r="B69" s="5" t="str">
        <f>TEXT(Nominatif!Q74,"Rp#.##")</f>
        <v>Rp</v>
      </c>
      <c r="C69" s="24" t="e">
        <f>MASTER!$B$6&amp;" "&amp;D69&amp;" di "&amp;Nominatif!$A$3&amp;" "&amp;MASTER!$B$8</f>
        <v>#VALUE!</v>
      </c>
      <c r="D69" t="e">
        <f t="shared" si="4"/>
        <v>#VALUE!</v>
      </c>
      <c r="E69" t="str">
        <f>MASTER!$B$1</f>
        <v>0933/I3/BS.00.01/2024</v>
      </c>
      <c r="F69" t="str">
        <f>TEXT(MASTER!$B$2,"dd Mmmm yyyy")</f>
        <v>30 April 2024</v>
      </c>
      <c r="G69" t="e">
        <f t="shared" si="3"/>
        <v>#VALUE!</v>
      </c>
      <c r="H69">
        <f>Nominatif!B74</f>
        <v>0</v>
      </c>
      <c r="I69">
        <f>Nominatif!C74</f>
        <v>0</v>
      </c>
      <c r="J69" t="str">
        <f>IF(Nominatif!S74="","Pesawat","Kendaraan Umum")</f>
        <v>Pesawat</v>
      </c>
      <c r="K69">
        <f>Nominatif!D74</f>
        <v>0</v>
      </c>
      <c r="L69">
        <f>Nominatif!E74</f>
        <v>0</v>
      </c>
      <c r="M69" s="5" t="str">
        <f>TEXT(Nominatif!H74,"Rp#.##")</f>
        <v>Rp</v>
      </c>
      <c r="N69">
        <f>Nominatif!K74</f>
        <v>0</v>
      </c>
      <c r="O69" s="5" t="str">
        <f>TEXT(Nominatif!L74,"Rp#.##")</f>
        <v>Rp</v>
      </c>
      <c r="P69" s="5" t="str">
        <f>TEXT(Nominatif!M74,"Rp#.##")</f>
        <v>Rp</v>
      </c>
      <c r="Q69" s="5">
        <f>Nominatif!N74</f>
        <v>0</v>
      </c>
      <c r="R69" s="5" t="str">
        <f>TEXT(Nominatif!O74,"Rp#.##")</f>
        <v>Rp</v>
      </c>
      <c r="S69" s="5" t="str">
        <f>TEXT(Nominatif!P74,"Rp#.##")</f>
        <v>Rp</v>
      </c>
      <c r="T69" s="5" t="str">
        <f>TEXT(Nominatif!I74,"Rp#.##")</f>
        <v>Rp</v>
      </c>
      <c r="U69" t="str">
        <f>TEXT(Nominatif!J74,"Rp#.##")</f>
        <v>Rp</v>
      </c>
      <c r="V69" t="str">
        <f>MASTER!$B$3</f>
        <v>0926/I3/BS.00.01/2024</v>
      </c>
      <c r="W69" s="6" t="str">
        <f>TEXT(Nominatif!F74,"dd Mmmm yyyy")</f>
        <v>00 Januari 1900</v>
      </c>
      <c r="X69" t="str">
        <f>MASTER!$B$5</f>
        <v>Akik Takjudin</v>
      </c>
      <c r="Y69" t="str">
        <f>MASTER!$B$7</f>
        <v>197507122006041001</v>
      </c>
      <c r="Z69" t="e">
        <f>"Melaksanakan "&amp;Nominatif!$A$2&amp;" pada tanggal "&amp;D69&amp;" di "&amp;Nominatif!$A$3</f>
        <v>#VALUE!</v>
      </c>
      <c r="AA69" s="6" t="str">
        <f>TEXT(Nominatif!F74,"dd Mmmm yyyy")</f>
        <v>00 Januari 1900</v>
      </c>
      <c r="AB69" s="6" t="str">
        <f>TEXT(Nominatif!G74,"dd Mmmm yyyy")</f>
        <v>00 Januari 1900</v>
      </c>
      <c r="AC69" t="str">
        <f>MASTER!$B$4&amp;" AMPLOP"</f>
        <v>perjalanan dinas AMPLOP</v>
      </c>
      <c r="AD69" t="str">
        <f t="shared" si="5"/>
        <v>Angkutan Udara</v>
      </c>
      <c r="AE69" t="str">
        <f>_xlfn.IFNA(_xlfn.XLOOKUP(H69,Pegawai!B:B,Pegawai!E:E),"")</f>
        <v/>
      </c>
      <c r="AF69" t="str">
        <f>_xlfn.IFNA(_xlfn.XLOOKUP(H69,Pegawai!B:B,Pegawai!C:C),"")</f>
        <v/>
      </c>
      <c r="AG69" t="str">
        <f>_xlfn.IFNA(_xlfn.XLOOKUP(H69,Pegawai!B:B,Pegawai!D:D),"")</f>
        <v/>
      </c>
      <c r="AH69" t="str">
        <f>MASTER!$B$4</f>
        <v>perjalanan dinas</v>
      </c>
    </row>
    <row r="70" spans="1:34" ht="15" customHeight="1">
      <c r="A70" t="str">
        <f>Nominatif!$Q$4</f>
        <v>2022.QDC.002/051.A/524111</v>
      </c>
      <c r="B70" s="5" t="str">
        <f>TEXT(Nominatif!Q75,"Rp#.##")</f>
        <v>Rp</v>
      </c>
      <c r="C70" s="24" t="e">
        <f>MASTER!$B$6&amp;" "&amp;D70&amp;" di "&amp;Nominatif!$A$3&amp;" "&amp;MASTER!$B$8</f>
        <v>#VALUE!</v>
      </c>
      <c r="D70" t="e">
        <f t="shared" si="4"/>
        <v>#VALUE!</v>
      </c>
      <c r="E70" t="str">
        <f>MASTER!$B$1</f>
        <v>0933/I3/BS.00.01/2024</v>
      </c>
      <c r="F70" t="str">
        <f>TEXT(MASTER!$B$2,"dd Mmmm yyyy")</f>
        <v>30 April 2024</v>
      </c>
      <c r="G70" t="e">
        <f t="shared" si="3"/>
        <v>#VALUE!</v>
      </c>
      <c r="H70">
        <f>Nominatif!B75</f>
        <v>0</v>
      </c>
      <c r="I70">
        <f>Nominatif!C75</f>
        <v>0</v>
      </c>
      <c r="J70" t="str">
        <f>IF(Nominatif!S75="","Pesawat","Kendaraan Umum")</f>
        <v>Pesawat</v>
      </c>
      <c r="K70">
        <f>Nominatif!D75</f>
        <v>0</v>
      </c>
      <c r="L70">
        <f>Nominatif!E75</f>
        <v>0</v>
      </c>
      <c r="M70" s="5" t="str">
        <f>TEXT(Nominatif!H75,"Rp#.##")</f>
        <v>Rp</v>
      </c>
      <c r="N70">
        <f>Nominatif!K75</f>
        <v>0</v>
      </c>
      <c r="O70" s="5" t="str">
        <f>TEXT(Nominatif!L75,"Rp#.##")</f>
        <v>Rp</v>
      </c>
      <c r="P70" s="5" t="str">
        <f>TEXT(Nominatif!M75,"Rp#.##")</f>
        <v>Rp</v>
      </c>
      <c r="Q70" s="5">
        <f>Nominatif!N75</f>
        <v>0</v>
      </c>
      <c r="R70" s="5" t="str">
        <f>TEXT(Nominatif!O75,"Rp#.##")</f>
        <v>Rp</v>
      </c>
      <c r="S70" s="5" t="str">
        <f>TEXT(Nominatif!P75,"Rp#.##")</f>
        <v>Rp</v>
      </c>
      <c r="T70" s="5" t="str">
        <f>TEXT(Nominatif!I75,"Rp#.##")</f>
        <v>Rp</v>
      </c>
      <c r="U70" t="str">
        <f>TEXT(Nominatif!J75,"Rp#.##")</f>
        <v>Rp</v>
      </c>
      <c r="V70" t="str">
        <f>MASTER!$B$3</f>
        <v>0926/I3/BS.00.01/2024</v>
      </c>
      <c r="W70" s="6" t="str">
        <f>TEXT(Nominatif!F75,"dd Mmmm yyyy")</f>
        <v>00 Januari 1900</v>
      </c>
      <c r="X70" t="str">
        <f>MASTER!$B$5</f>
        <v>Akik Takjudin</v>
      </c>
      <c r="Y70" t="str">
        <f>MASTER!$B$7</f>
        <v>197507122006041001</v>
      </c>
      <c r="Z70" t="e">
        <f>"Melaksanakan "&amp;Nominatif!$A$2&amp;" pada tanggal "&amp;D70&amp;" di "&amp;Nominatif!$A$3</f>
        <v>#VALUE!</v>
      </c>
      <c r="AA70" s="6" t="str">
        <f>TEXT(Nominatif!F75,"dd Mmmm yyyy")</f>
        <v>00 Januari 1900</v>
      </c>
      <c r="AB70" s="6" t="str">
        <f>TEXT(Nominatif!G75,"dd Mmmm yyyy")</f>
        <v>00 Januari 1900</v>
      </c>
      <c r="AC70" t="str">
        <f>MASTER!$B$4&amp;" AMPLOP"</f>
        <v>perjalanan dinas AMPLOP</v>
      </c>
      <c r="AD70" t="str">
        <f t="shared" si="5"/>
        <v>Angkutan Udara</v>
      </c>
      <c r="AE70" t="str">
        <f>_xlfn.IFNA(_xlfn.XLOOKUP(H70,Pegawai!B:B,Pegawai!E:E),"")</f>
        <v/>
      </c>
      <c r="AF70" t="str">
        <f>_xlfn.IFNA(_xlfn.XLOOKUP(H70,Pegawai!B:B,Pegawai!C:C),"")</f>
        <v/>
      </c>
      <c r="AG70" t="str">
        <f>_xlfn.IFNA(_xlfn.XLOOKUP(H70,Pegawai!B:B,Pegawai!D:D),"")</f>
        <v/>
      </c>
      <c r="AH70" t="str">
        <f>MASTER!$B$4</f>
        <v>perjalanan dinas</v>
      </c>
    </row>
    <row r="71" spans="1:34" ht="15" customHeight="1">
      <c r="A71" t="str">
        <f>Nominatif!$Q$4</f>
        <v>2022.QDC.002/051.A/524111</v>
      </c>
      <c r="B71" s="5" t="str">
        <f>TEXT(Nominatif!Q76,"Rp#.##")</f>
        <v>Rp</v>
      </c>
      <c r="C71" s="24" t="e">
        <f>MASTER!$B$6&amp;" "&amp;D71&amp;" di "&amp;Nominatif!$A$3&amp;" "&amp;MASTER!$B$8</f>
        <v>#VALUE!</v>
      </c>
      <c r="D71" t="e">
        <f t="shared" si="4"/>
        <v>#VALUE!</v>
      </c>
      <c r="E71" t="str">
        <f>MASTER!$B$1</f>
        <v>0933/I3/BS.00.01/2024</v>
      </c>
      <c r="F71" t="str">
        <f>TEXT(MASTER!$B$2,"dd Mmmm yyyy")</f>
        <v>30 April 2024</v>
      </c>
      <c r="G71" t="e">
        <f t="shared" si="3"/>
        <v>#VALUE!</v>
      </c>
      <c r="H71">
        <f>Nominatif!B76</f>
        <v>0</v>
      </c>
      <c r="I71">
        <f>Nominatif!C76</f>
        <v>0</v>
      </c>
      <c r="J71" t="str">
        <f>IF(Nominatif!S76="","Pesawat","Kendaraan Umum")</f>
        <v>Pesawat</v>
      </c>
      <c r="K71">
        <f>Nominatif!D76</f>
        <v>0</v>
      </c>
      <c r="L71">
        <f>Nominatif!E76</f>
        <v>0</v>
      </c>
      <c r="M71" s="5" t="str">
        <f>TEXT(Nominatif!H76,"Rp#.##")</f>
        <v>Rp</v>
      </c>
      <c r="N71">
        <f>Nominatif!K76</f>
        <v>0</v>
      </c>
      <c r="O71" s="5" t="str">
        <f>TEXT(Nominatif!L76,"Rp#.##")</f>
        <v>Rp</v>
      </c>
      <c r="P71" s="5" t="str">
        <f>TEXT(Nominatif!M76,"Rp#.##")</f>
        <v>Rp</v>
      </c>
      <c r="Q71" s="5">
        <f>Nominatif!N76</f>
        <v>0</v>
      </c>
      <c r="R71" s="5" t="str">
        <f>TEXT(Nominatif!O76,"Rp#.##")</f>
        <v>Rp</v>
      </c>
      <c r="S71" s="5" t="str">
        <f>TEXT(Nominatif!P76,"Rp#.##")</f>
        <v>Rp</v>
      </c>
      <c r="T71" s="5" t="str">
        <f>TEXT(Nominatif!I76,"Rp#.##")</f>
        <v>Rp</v>
      </c>
      <c r="U71" t="str">
        <f>TEXT(Nominatif!J76,"Rp#.##")</f>
        <v>Rp</v>
      </c>
      <c r="V71" t="str">
        <f>MASTER!$B$3</f>
        <v>0926/I3/BS.00.01/2024</v>
      </c>
      <c r="W71" s="6" t="str">
        <f>TEXT(Nominatif!F76,"dd Mmmm yyyy")</f>
        <v>00 Januari 1900</v>
      </c>
      <c r="X71" t="str">
        <f>MASTER!$B$5</f>
        <v>Akik Takjudin</v>
      </c>
      <c r="Y71" t="str">
        <f>MASTER!$B$7</f>
        <v>197507122006041001</v>
      </c>
      <c r="Z71" t="e">
        <f>"Melaksanakan "&amp;Nominatif!$A$2&amp;" pada tanggal "&amp;D71&amp;" di "&amp;Nominatif!$A$3</f>
        <v>#VALUE!</v>
      </c>
      <c r="AA71" s="6" t="str">
        <f>TEXT(Nominatif!F76,"dd Mmmm yyyy")</f>
        <v>00 Januari 1900</v>
      </c>
      <c r="AB71" s="6" t="str">
        <f>TEXT(Nominatif!G76,"dd Mmmm yyyy")</f>
        <v>00 Januari 1900</v>
      </c>
      <c r="AC71" t="str">
        <f>MASTER!$B$4&amp;" AMPLOP"</f>
        <v>perjalanan dinas AMPLOP</v>
      </c>
      <c r="AD71" t="str">
        <f t="shared" si="5"/>
        <v>Angkutan Udara</v>
      </c>
      <c r="AE71" t="str">
        <f>_xlfn.IFNA(_xlfn.XLOOKUP(H71,Pegawai!B:B,Pegawai!E:E),"")</f>
        <v/>
      </c>
      <c r="AF71" t="str">
        <f>_xlfn.IFNA(_xlfn.XLOOKUP(H71,Pegawai!B:B,Pegawai!C:C),"")</f>
        <v/>
      </c>
      <c r="AG71" t="str">
        <f>_xlfn.IFNA(_xlfn.XLOOKUP(H71,Pegawai!B:B,Pegawai!D:D),"")</f>
        <v/>
      </c>
      <c r="AH71" t="str">
        <f>MASTER!$B$4</f>
        <v>perjalanan dinas</v>
      </c>
    </row>
    <row r="72" spans="1:34" ht="15" customHeight="1">
      <c r="A72" t="str">
        <f>Nominatif!$Q$4</f>
        <v>2022.QDC.002/051.A/524111</v>
      </c>
      <c r="B72" s="5" t="str">
        <f>TEXT(Nominatif!Q77,"Rp#.##")</f>
        <v>Rp</v>
      </c>
      <c r="C72" s="24" t="e">
        <f>MASTER!$B$6&amp;" "&amp;D72&amp;" di "&amp;Nominatif!$A$3&amp;" "&amp;MASTER!$B$8</f>
        <v>#VALUE!</v>
      </c>
      <c r="D72" t="e">
        <f t="shared" si="4"/>
        <v>#VALUE!</v>
      </c>
      <c r="E72" t="str">
        <f>MASTER!$B$1</f>
        <v>0933/I3/BS.00.01/2024</v>
      </c>
      <c r="F72" t="str">
        <f>TEXT(MASTER!$B$2,"dd Mmmm yyyy")</f>
        <v>30 April 2024</v>
      </c>
      <c r="G72" t="e">
        <f t="shared" si="3"/>
        <v>#VALUE!</v>
      </c>
      <c r="H72">
        <f>Nominatif!B77</f>
        <v>0</v>
      </c>
      <c r="I72">
        <f>Nominatif!C77</f>
        <v>0</v>
      </c>
      <c r="J72" t="str">
        <f>IF(Nominatif!S77="","Pesawat","Kendaraan Umum")</f>
        <v>Pesawat</v>
      </c>
      <c r="K72">
        <f>Nominatif!D77</f>
        <v>0</v>
      </c>
      <c r="L72">
        <f>Nominatif!E77</f>
        <v>0</v>
      </c>
      <c r="M72" s="5" t="str">
        <f>TEXT(Nominatif!H77,"Rp#.##")</f>
        <v>Rp</v>
      </c>
      <c r="N72">
        <f>Nominatif!K77</f>
        <v>0</v>
      </c>
      <c r="O72" s="5" t="str">
        <f>TEXT(Nominatif!L77,"Rp#.##")</f>
        <v>Rp</v>
      </c>
      <c r="P72" s="5" t="str">
        <f>TEXT(Nominatif!M77,"Rp#.##")</f>
        <v>Rp</v>
      </c>
      <c r="Q72" s="5">
        <f>Nominatif!N77</f>
        <v>0</v>
      </c>
      <c r="R72" s="5" t="str">
        <f>TEXT(Nominatif!O77,"Rp#.##")</f>
        <v>Rp</v>
      </c>
      <c r="S72" s="5" t="str">
        <f>TEXT(Nominatif!P77,"Rp#.##")</f>
        <v>Rp</v>
      </c>
      <c r="T72" s="5" t="str">
        <f>TEXT(Nominatif!I77,"Rp#.##")</f>
        <v>Rp</v>
      </c>
      <c r="U72" t="str">
        <f>TEXT(Nominatif!J77,"Rp#.##")</f>
        <v>Rp</v>
      </c>
      <c r="V72" t="str">
        <f>MASTER!$B$3</f>
        <v>0926/I3/BS.00.01/2024</v>
      </c>
      <c r="W72" s="6" t="str">
        <f>TEXT(Nominatif!F77,"dd Mmmm yyyy")</f>
        <v>00 Januari 1900</v>
      </c>
      <c r="X72" t="str">
        <f>MASTER!$B$5</f>
        <v>Akik Takjudin</v>
      </c>
      <c r="Y72" t="str">
        <f>MASTER!$B$7</f>
        <v>197507122006041001</v>
      </c>
      <c r="Z72" t="e">
        <f>"Melaksanakan "&amp;Nominatif!$A$2&amp;" pada tanggal "&amp;D72&amp;" di "&amp;Nominatif!$A$3</f>
        <v>#VALUE!</v>
      </c>
      <c r="AA72" s="6" t="str">
        <f>TEXT(Nominatif!F77,"dd Mmmm yyyy")</f>
        <v>00 Januari 1900</v>
      </c>
      <c r="AB72" s="6" t="str">
        <f>TEXT(Nominatif!G77,"dd Mmmm yyyy")</f>
        <v>00 Januari 1900</v>
      </c>
      <c r="AC72" t="str">
        <f>MASTER!$B$4&amp;" AMPLOP"</f>
        <v>perjalanan dinas AMPLOP</v>
      </c>
      <c r="AD72" t="str">
        <f t="shared" si="5"/>
        <v>Angkutan Udara</v>
      </c>
      <c r="AE72" t="str">
        <f>_xlfn.IFNA(_xlfn.XLOOKUP(H72,Pegawai!B:B,Pegawai!E:E),"")</f>
        <v/>
      </c>
      <c r="AF72" t="str">
        <f>_xlfn.IFNA(_xlfn.XLOOKUP(H72,Pegawai!B:B,Pegawai!C:C),"")</f>
        <v/>
      </c>
      <c r="AG72" t="str">
        <f>_xlfn.IFNA(_xlfn.XLOOKUP(H72,Pegawai!B:B,Pegawai!D:D),"")</f>
        <v/>
      </c>
      <c r="AH72" t="str">
        <f>MASTER!$B$4</f>
        <v>perjalanan dinas</v>
      </c>
    </row>
    <row r="73" spans="1:34" ht="15" customHeight="1">
      <c r="A73" t="str">
        <f>Nominatif!$Q$4</f>
        <v>2022.QDC.002/051.A/524111</v>
      </c>
      <c r="B73" s="5" t="str">
        <f>TEXT(Nominatif!Q78,"Rp#.##")</f>
        <v>Rp</v>
      </c>
      <c r="C73" s="24" t="e">
        <f>MASTER!$B$6&amp;" "&amp;D73&amp;" di "&amp;Nominatif!$A$3&amp;" "&amp;MASTER!$B$8</f>
        <v>#VALUE!</v>
      </c>
      <c r="D73" t="e">
        <f t="shared" si="4"/>
        <v>#VALUE!</v>
      </c>
      <c r="E73" t="str">
        <f>MASTER!$B$1</f>
        <v>0933/I3/BS.00.01/2024</v>
      </c>
      <c r="F73" t="str">
        <f>TEXT(MASTER!$B$2,"dd Mmmm yyyy")</f>
        <v>30 April 2024</v>
      </c>
      <c r="G73" t="e">
        <f t="shared" si="3"/>
        <v>#VALUE!</v>
      </c>
      <c r="H73">
        <f>Nominatif!B78</f>
        <v>0</v>
      </c>
      <c r="I73">
        <f>Nominatif!C78</f>
        <v>0</v>
      </c>
      <c r="J73" t="str">
        <f>IF(Nominatif!S78="","Pesawat","Kendaraan Umum")</f>
        <v>Pesawat</v>
      </c>
      <c r="K73">
        <f>Nominatif!D78</f>
        <v>0</v>
      </c>
      <c r="L73">
        <f>Nominatif!E78</f>
        <v>0</v>
      </c>
      <c r="M73" s="5" t="str">
        <f>TEXT(Nominatif!H78,"Rp#.##")</f>
        <v>Rp</v>
      </c>
      <c r="N73">
        <f>Nominatif!K78</f>
        <v>0</v>
      </c>
      <c r="O73" s="5" t="str">
        <f>TEXT(Nominatif!L78,"Rp#.##")</f>
        <v>Rp</v>
      </c>
      <c r="P73" s="5" t="str">
        <f>TEXT(Nominatif!M78,"Rp#.##")</f>
        <v>Rp</v>
      </c>
      <c r="Q73" s="5">
        <f>Nominatif!N78</f>
        <v>0</v>
      </c>
      <c r="R73" s="5" t="str">
        <f>TEXT(Nominatif!O78,"Rp#.##")</f>
        <v>Rp</v>
      </c>
      <c r="S73" s="5" t="str">
        <f>TEXT(Nominatif!P78,"Rp#.##")</f>
        <v>Rp</v>
      </c>
      <c r="T73" s="5" t="str">
        <f>TEXT(Nominatif!I78,"Rp#.##")</f>
        <v>Rp</v>
      </c>
      <c r="U73" t="str">
        <f>TEXT(Nominatif!J78,"Rp#.##")</f>
        <v>Rp</v>
      </c>
      <c r="V73" t="str">
        <f>MASTER!$B$3</f>
        <v>0926/I3/BS.00.01/2024</v>
      </c>
      <c r="W73" s="6" t="str">
        <f>TEXT(Nominatif!F78,"dd Mmmm yyyy")</f>
        <v>00 Januari 1900</v>
      </c>
      <c r="X73" t="str">
        <f>MASTER!$B$5</f>
        <v>Akik Takjudin</v>
      </c>
      <c r="Y73" t="str">
        <f>MASTER!$B$7</f>
        <v>197507122006041001</v>
      </c>
      <c r="Z73" t="e">
        <f>"Melaksanakan "&amp;Nominatif!$A$2&amp;" pada tanggal "&amp;D73&amp;" di "&amp;Nominatif!$A$3</f>
        <v>#VALUE!</v>
      </c>
      <c r="AA73" s="6" t="str">
        <f>TEXT(Nominatif!F78,"dd Mmmm yyyy")</f>
        <v>00 Januari 1900</v>
      </c>
      <c r="AB73" s="6" t="str">
        <f>TEXT(Nominatif!G78,"dd Mmmm yyyy")</f>
        <v>00 Januari 1900</v>
      </c>
      <c r="AC73" t="str">
        <f>MASTER!$B$4&amp;" AMPLOP"</f>
        <v>perjalanan dinas AMPLOP</v>
      </c>
      <c r="AD73" t="str">
        <f t="shared" si="5"/>
        <v>Angkutan Udara</v>
      </c>
      <c r="AE73" t="str">
        <f>_xlfn.IFNA(_xlfn.XLOOKUP(H73,Pegawai!B:B,Pegawai!E:E),"")</f>
        <v/>
      </c>
      <c r="AF73" t="str">
        <f>_xlfn.IFNA(_xlfn.XLOOKUP(H73,Pegawai!B:B,Pegawai!C:C),"")</f>
        <v/>
      </c>
      <c r="AG73" t="str">
        <f>_xlfn.IFNA(_xlfn.XLOOKUP(H73,Pegawai!B:B,Pegawai!D:D),"")</f>
        <v/>
      </c>
      <c r="AH73" t="str">
        <f>MASTER!$B$4</f>
        <v>perjalanan dinas</v>
      </c>
    </row>
    <row r="74" spans="1:34" ht="15" customHeight="1">
      <c r="A74" t="str">
        <f>Nominatif!$Q$4</f>
        <v>2022.QDC.002/051.A/524111</v>
      </c>
      <c r="B74" s="5" t="str">
        <f>TEXT(Nominatif!Q79,"Rp#.##")</f>
        <v>Rp</v>
      </c>
      <c r="C74" s="24" t="e">
        <f>MASTER!$B$6&amp;" "&amp;D74&amp;" di "&amp;Nominatif!$A$3&amp;" "&amp;MASTER!$B$8</f>
        <v>#VALUE!</v>
      </c>
      <c r="D74" t="e">
        <f t="shared" si="4"/>
        <v>#VALUE!</v>
      </c>
      <c r="E74" t="str">
        <f>MASTER!$B$1</f>
        <v>0933/I3/BS.00.01/2024</v>
      </c>
      <c r="F74" t="str">
        <f>TEXT(MASTER!$B$2,"dd Mmmm yyyy")</f>
        <v>30 April 2024</v>
      </c>
      <c r="G74" t="e">
        <f t="shared" si="3"/>
        <v>#VALUE!</v>
      </c>
      <c r="H74">
        <f>Nominatif!B79</f>
        <v>0</v>
      </c>
      <c r="I74">
        <f>Nominatif!C79</f>
        <v>0</v>
      </c>
      <c r="J74" t="str">
        <f>IF(Nominatif!S79="","Pesawat","Kendaraan Umum")</f>
        <v>Pesawat</v>
      </c>
      <c r="K74">
        <f>Nominatif!D79</f>
        <v>0</v>
      </c>
      <c r="L74">
        <f>Nominatif!E79</f>
        <v>0</v>
      </c>
      <c r="M74" s="5" t="str">
        <f>TEXT(Nominatif!H79,"Rp#.##")</f>
        <v>Rp</v>
      </c>
      <c r="N74">
        <f>Nominatif!K79</f>
        <v>0</v>
      </c>
      <c r="O74" s="5" t="str">
        <f>TEXT(Nominatif!L79,"Rp#.##")</f>
        <v>Rp</v>
      </c>
      <c r="P74" s="5" t="str">
        <f>TEXT(Nominatif!M79,"Rp#.##")</f>
        <v>Rp</v>
      </c>
      <c r="Q74" s="5">
        <f>Nominatif!N79</f>
        <v>0</v>
      </c>
      <c r="R74" s="5" t="str">
        <f>TEXT(Nominatif!O79,"Rp#.##")</f>
        <v>Rp</v>
      </c>
      <c r="S74" s="5" t="str">
        <f>TEXT(Nominatif!P79,"Rp#.##")</f>
        <v>Rp</v>
      </c>
      <c r="T74" s="5" t="str">
        <f>TEXT(Nominatif!I79,"Rp#.##")</f>
        <v>Rp</v>
      </c>
      <c r="U74" t="str">
        <f>TEXT(Nominatif!J79,"Rp#.##")</f>
        <v>Rp</v>
      </c>
      <c r="V74" t="str">
        <f>MASTER!$B$3</f>
        <v>0926/I3/BS.00.01/2024</v>
      </c>
      <c r="W74" s="6" t="str">
        <f>TEXT(Nominatif!F79,"dd Mmmm yyyy")</f>
        <v>00 Januari 1900</v>
      </c>
      <c r="X74" t="str">
        <f>MASTER!$B$5</f>
        <v>Akik Takjudin</v>
      </c>
      <c r="Y74" t="str">
        <f>MASTER!$B$7</f>
        <v>197507122006041001</v>
      </c>
      <c r="Z74" t="e">
        <f>"Melaksanakan "&amp;Nominatif!$A$2&amp;" pada tanggal "&amp;D74&amp;" di "&amp;Nominatif!$A$3</f>
        <v>#VALUE!</v>
      </c>
      <c r="AA74" s="6" t="str">
        <f>TEXT(Nominatif!F79,"dd Mmmm yyyy")</f>
        <v>00 Januari 1900</v>
      </c>
      <c r="AB74" s="6" t="str">
        <f>TEXT(Nominatif!G79,"dd Mmmm yyyy")</f>
        <v>00 Januari 1900</v>
      </c>
      <c r="AC74" t="str">
        <f>MASTER!$B$4&amp;" AMPLOP"</f>
        <v>perjalanan dinas AMPLOP</v>
      </c>
      <c r="AD74" t="str">
        <f t="shared" si="5"/>
        <v>Angkutan Udara</v>
      </c>
      <c r="AE74" t="str">
        <f>_xlfn.IFNA(_xlfn.XLOOKUP(H74,Pegawai!B:B,Pegawai!E:E),"")</f>
        <v/>
      </c>
      <c r="AF74" t="str">
        <f>_xlfn.IFNA(_xlfn.XLOOKUP(H74,Pegawai!B:B,Pegawai!C:C),"")</f>
        <v/>
      </c>
      <c r="AG74" t="str">
        <f>_xlfn.IFNA(_xlfn.XLOOKUP(H74,Pegawai!B:B,Pegawai!D:D),"")</f>
        <v/>
      </c>
      <c r="AH74" t="str">
        <f>MASTER!$B$4</f>
        <v>perjalanan dinas</v>
      </c>
    </row>
    <row r="75" spans="1:34" ht="15" customHeight="1">
      <c r="A75" t="str">
        <f>Nominatif!$Q$4</f>
        <v>2022.QDC.002/051.A/524111</v>
      </c>
      <c r="B75" s="5" t="str">
        <f>TEXT(Nominatif!Q80,"Rp#.##")</f>
        <v>Rp</v>
      </c>
      <c r="C75" s="24" t="e">
        <f>MASTER!$B$6&amp;" "&amp;D75&amp;" di "&amp;Nominatif!$A$3&amp;" "&amp;MASTER!$B$8</f>
        <v>#VALUE!</v>
      </c>
      <c r="D75" t="e">
        <f t="shared" si="4"/>
        <v>#VALUE!</v>
      </c>
      <c r="E75" t="str">
        <f>MASTER!$B$1</f>
        <v>0933/I3/BS.00.01/2024</v>
      </c>
      <c r="F75" t="str">
        <f>TEXT(MASTER!$B$2,"dd Mmmm yyyy")</f>
        <v>30 April 2024</v>
      </c>
      <c r="G75" t="e">
        <f t="shared" si="3"/>
        <v>#VALUE!</v>
      </c>
      <c r="H75">
        <f>Nominatif!B80</f>
        <v>0</v>
      </c>
      <c r="I75">
        <f>Nominatif!C80</f>
        <v>0</v>
      </c>
      <c r="J75" t="str">
        <f>IF(Nominatif!S80="","Pesawat","Kendaraan Umum")</f>
        <v>Pesawat</v>
      </c>
      <c r="K75">
        <f>Nominatif!D80</f>
        <v>0</v>
      </c>
      <c r="L75">
        <f>Nominatif!E80</f>
        <v>0</v>
      </c>
      <c r="M75" s="5" t="str">
        <f>TEXT(Nominatif!H80,"Rp#.##")</f>
        <v>Rp</v>
      </c>
      <c r="N75">
        <f>Nominatif!K80</f>
        <v>0</v>
      </c>
      <c r="O75" s="5" t="str">
        <f>TEXT(Nominatif!L80,"Rp#.##")</f>
        <v>Rp</v>
      </c>
      <c r="P75" s="5" t="str">
        <f>TEXT(Nominatif!M80,"Rp#.##")</f>
        <v>Rp</v>
      </c>
      <c r="Q75" s="5">
        <f>Nominatif!N80</f>
        <v>0</v>
      </c>
      <c r="R75" s="5" t="str">
        <f>TEXT(Nominatif!O80,"Rp#.##")</f>
        <v>Rp</v>
      </c>
      <c r="S75" s="5" t="str">
        <f>TEXT(Nominatif!P80,"Rp#.##")</f>
        <v>Rp</v>
      </c>
      <c r="T75" s="5" t="str">
        <f>TEXT(Nominatif!I80,"Rp#.##")</f>
        <v>Rp</v>
      </c>
      <c r="U75" t="str">
        <f>TEXT(Nominatif!J80,"Rp#.##")</f>
        <v>Rp</v>
      </c>
      <c r="V75" t="str">
        <f>MASTER!$B$3</f>
        <v>0926/I3/BS.00.01/2024</v>
      </c>
      <c r="W75" s="6" t="str">
        <f>TEXT(Nominatif!F80,"dd Mmmm yyyy")</f>
        <v>00 Januari 1900</v>
      </c>
      <c r="X75" t="str">
        <f>MASTER!$B$5</f>
        <v>Akik Takjudin</v>
      </c>
      <c r="Y75" t="str">
        <f>MASTER!$B$7</f>
        <v>197507122006041001</v>
      </c>
      <c r="Z75" t="e">
        <f>"Melaksanakan "&amp;Nominatif!$A$2&amp;" pada tanggal "&amp;D75&amp;" di "&amp;Nominatif!$A$3</f>
        <v>#VALUE!</v>
      </c>
      <c r="AA75" s="6" t="str">
        <f>TEXT(Nominatif!F80,"dd Mmmm yyyy")</f>
        <v>00 Januari 1900</v>
      </c>
      <c r="AB75" s="6" t="str">
        <f>TEXT(Nominatif!G80,"dd Mmmm yyyy")</f>
        <v>00 Januari 1900</v>
      </c>
      <c r="AC75" t="str">
        <f>MASTER!$B$4&amp;" AMPLOP"</f>
        <v>perjalanan dinas AMPLOP</v>
      </c>
      <c r="AD75" t="str">
        <f t="shared" si="5"/>
        <v>Angkutan Udara</v>
      </c>
      <c r="AE75" t="str">
        <f>_xlfn.IFNA(_xlfn.XLOOKUP(H75,Pegawai!B:B,Pegawai!E:E),"")</f>
        <v/>
      </c>
      <c r="AF75" t="str">
        <f>_xlfn.IFNA(_xlfn.XLOOKUP(H75,Pegawai!B:B,Pegawai!C:C),"")</f>
        <v/>
      </c>
      <c r="AG75" t="str">
        <f>_xlfn.IFNA(_xlfn.XLOOKUP(H75,Pegawai!B:B,Pegawai!D:D),"")</f>
        <v/>
      </c>
      <c r="AH75" t="str">
        <f>MASTER!$B$4</f>
        <v>perjalanan dinas</v>
      </c>
    </row>
    <row r="76" spans="1:34" ht="15" customHeight="1">
      <c r="A76" t="str">
        <f>Nominatif!$Q$4</f>
        <v>2022.QDC.002/051.A/524111</v>
      </c>
      <c r="B76" s="5" t="str">
        <f>TEXT(Nominatif!Q81,"Rp#.##")</f>
        <v>Rp</v>
      </c>
      <c r="C76" s="24" t="e">
        <f>MASTER!$B$6&amp;" "&amp;D76&amp;" di "&amp;Nominatif!$A$3&amp;" "&amp;MASTER!$B$8</f>
        <v>#VALUE!</v>
      </c>
      <c r="D76" t="e">
        <f t="shared" si="4"/>
        <v>#VALUE!</v>
      </c>
      <c r="E76" t="str">
        <f>MASTER!$B$1</f>
        <v>0933/I3/BS.00.01/2024</v>
      </c>
      <c r="F76" t="str">
        <f>TEXT(MASTER!$B$2,"dd Mmmm yyyy")</f>
        <v>30 April 2024</v>
      </c>
      <c r="G76" t="e">
        <f t="shared" si="3"/>
        <v>#VALUE!</v>
      </c>
      <c r="H76">
        <f>Nominatif!B81</f>
        <v>0</v>
      </c>
      <c r="I76">
        <f>Nominatif!C81</f>
        <v>0</v>
      </c>
      <c r="J76" t="str">
        <f>IF(Nominatif!S81="","Pesawat","Kendaraan Umum")</f>
        <v>Pesawat</v>
      </c>
      <c r="K76">
        <f>Nominatif!D81</f>
        <v>0</v>
      </c>
      <c r="L76">
        <f>Nominatif!E81</f>
        <v>0</v>
      </c>
      <c r="M76" s="5" t="str">
        <f>TEXT(Nominatif!H81,"Rp#.##")</f>
        <v>Rp</v>
      </c>
      <c r="N76">
        <f>Nominatif!K81</f>
        <v>0</v>
      </c>
      <c r="O76" s="5" t="str">
        <f>TEXT(Nominatif!L81,"Rp#.##")</f>
        <v>Rp</v>
      </c>
      <c r="P76" s="5" t="str">
        <f>TEXT(Nominatif!M81,"Rp#.##")</f>
        <v>Rp</v>
      </c>
      <c r="Q76" s="5">
        <f>Nominatif!N81</f>
        <v>0</v>
      </c>
      <c r="R76" s="5" t="str">
        <f>TEXT(Nominatif!O81,"Rp#.##")</f>
        <v>Rp</v>
      </c>
      <c r="S76" s="5" t="str">
        <f>TEXT(Nominatif!P81,"Rp#.##")</f>
        <v>Rp</v>
      </c>
      <c r="T76" s="5" t="str">
        <f>TEXT(Nominatif!I81,"Rp#.##")</f>
        <v>Rp</v>
      </c>
      <c r="U76" t="str">
        <f>TEXT(Nominatif!J81,"Rp#.##")</f>
        <v>Rp</v>
      </c>
      <c r="V76" t="str">
        <f>MASTER!$B$3</f>
        <v>0926/I3/BS.00.01/2024</v>
      </c>
      <c r="W76" s="6" t="str">
        <f>TEXT(Nominatif!F81,"dd Mmmm yyyy")</f>
        <v>00 Januari 1900</v>
      </c>
      <c r="X76" t="str">
        <f>MASTER!$B$5</f>
        <v>Akik Takjudin</v>
      </c>
      <c r="Y76" t="str">
        <f>MASTER!$B$7</f>
        <v>197507122006041001</v>
      </c>
      <c r="Z76" t="e">
        <f>"Melaksanakan "&amp;Nominatif!$A$2&amp;" pada tanggal "&amp;D76&amp;" di "&amp;Nominatif!$A$3</f>
        <v>#VALUE!</v>
      </c>
      <c r="AA76" s="6" t="str">
        <f>TEXT(Nominatif!F81,"dd Mmmm yyyy")</f>
        <v>00 Januari 1900</v>
      </c>
      <c r="AB76" s="6" t="str">
        <f>TEXT(Nominatif!G81,"dd Mmmm yyyy")</f>
        <v>00 Januari 1900</v>
      </c>
      <c r="AC76" t="str">
        <f>MASTER!$B$4&amp;" AMPLOP"</f>
        <v>perjalanan dinas AMPLOP</v>
      </c>
      <c r="AD76" t="str">
        <f t="shared" si="5"/>
        <v>Angkutan Udara</v>
      </c>
      <c r="AE76" t="str">
        <f>_xlfn.IFNA(_xlfn.XLOOKUP(H76,Pegawai!B:B,Pegawai!E:E),"")</f>
        <v/>
      </c>
      <c r="AF76" t="str">
        <f>_xlfn.IFNA(_xlfn.XLOOKUP(H76,Pegawai!B:B,Pegawai!C:C),"")</f>
        <v/>
      </c>
      <c r="AG76" t="str">
        <f>_xlfn.IFNA(_xlfn.XLOOKUP(H76,Pegawai!B:B,Pegawai!D:D),"")</f>
        <v/>
      </c>
      <c r="AH76" t="str">
        <f>MASTER!$B$4</f>
        <v>perjalanan dinas</v>
      </c>
    </row>
    <row r="77" spans="1:34" ht="15" customHeight="1">
      <c r="A77" t="str">
        <f>Nominatif!$Q$4</f>
        <v>2022.QDC.002/051.A/524111</v>
      </c>
      <c r="B77" s="5" t="str">
        <f>TEXT(Nominatif!Q82,"Rp#.##")</f>
        <v>Rp</v>
      </c>
      <c r="C77" s="24" t="e">
        <f>MASTER!$B$6&amp;" "&amp;D77&amp;" di "&amp;Nominatif!$A$3&amp;" "&amp;MASTER!$B$8</f>
        <v>#VALUE!</v>
      </c>
      <c r="D77" t="e">
        <f t="shared" si="4"/>
        <v>#VALUE!</v>
      </c>
      <c r="E77" t="str">
        <f>MASTER!$B$1</f>
        <v>0933/I3/BS.00.01/2024</v>
      </c>
      <c r="F77" t="str">
        <f>TEXT(MASTER!$B$2,"dd Mmmm yyyy")</f>
        <v>30 April 2024</v>
      </c>
      <c r="G77" t="e">
        <f t="shared" si="3"/>
        <v>#VALUE!</v>
      </c>
      <c r="H77">
        <f>Nominatif!B82</f>
        <v>0</v>
      </c>
      <c r="I77">
        <f>Nominatif!C82</f>
        <v>0</v>
      </c>
      <c r="J77" t="str">
        <f>IF(Nominatif!S82="","Pesawat","Kendaraan Umum")</f>
        <v>Pesawat</v>
      </c>
      <c r="K77">
        <f>Nominatif!D82</f>
        <v>0</v>
      </c>
      <c r="L77">
        <f>Nominatif!E82</f>
        <v>0</v>
      </c>
      <c r="M77" s="5" t="str">
        <f>TEXT(Nominatif!H82,"Rp#.##")</f>
        <v>Rp</v>
      </c>
      <c r="N77">
        <f>Nominatif!K82</f>
        <v>0</v>
      </c>
      <c r="O77" s="5" t="str">
        <f>TEXT(Nominatif!L82,"Rp#.##")</f>
        <v>Rp</v>
      </c>
      <c r="P77" s="5" t="str">
        <f>TEXT(Nominatif!M82,"Rp#.##")</f>
        <v>Rp</v>
      </c>
      <c r="Q77" s="5">
        <f>Nominatif!N82</f>
        <v>0</v>
      </c>
      <c r="R77" s="5" t="str">
        <f>TEXT(Nominatif!O82,"Rp#.##")</f>
        <v>Rp</v>
      </c>
      <c r="S77" s="5" t="str">
        <f>TEXT(Nominatif!P82,"Rp#.##")</f>
        <v>Rp</v>
      </c>
      <c r="T77" s="5" t="str">
        <f>TEXT(Nominatif!I82,"Rp#.##")</f>
        <v>Rp</v>
      </c>
      <c r="U77" t="str">
        <f>TEXT(Nominatif!J82,"Rp#.##")</f>
        <v>Rp</v>
      </c>
      <c r="V77" t="str">
        <f>MASTER!$B$3</f>
        <v>0926/I3/BS.00.01/2024</v>
      </c>
      <c r="W77" s="6" t="str">
        <f>TEXT(Nominatif!F82,"dd Mmmm yyyy")</f>
        <v>00 Januari 1900</v>
      </c>
      <c r="X77" t="str">
        <f>MASTER!$B$5</f>
        <v>Akik Takjudin</v>
      </c>
      <c r="Y77" t="str">
        <f>MASTER!$B$7</f>
        <v>197507122006041001</v>
      </c>
      <c r="Z77" t="e">
        <f>"Melaksanakan "&amp;Nominatif!$A$2&amp;" pada tanggal "&amp;D77&amp;" di "&amp;Nominatif!$A$3</f>
        <v>#VALUE!</v>
      </c>
      <c r="AA77" s="6" t="str">
        <f>TEXT(Nominatif!F82,"dd Mmmm yyyy")</f>
        <v>00 Januari 1900</v>
      </c>
      <c r="AB77" s="6" t="str">
        <f>TEXT(Nominatif!G82,"dd Mmmm yyyy")</f>
        <v>00 Januari 1900</v>
      </c>
      <c r="AC77" t="str">
        <f>MASTER!$B$4&amp;" AMPLOP"</f>
        <v>perjalanan dinas AMPLOP</v>
      </c>
      <c r="AD77" t="str">
        <f t="shared" si="5"/>
        <v>Angkutan Udara</v>
      </c>
      <c r="AE77" t="str">
        <f>_xlfn.IFNA(_xlfn.XLOOKUP(H77,Pegawai!B:B,Pegawai!E:E),"")</f>
        <v/>
      </c>
      <c r="AF77" t="str">
        <f>_xlfn.IFNA(_xlfn.XLOOKUP(H77,Pegawai!B:B,Pegawai!C:C),"")</f>
        <v/>
      </c>
      <c r="AG77" t="str">
        <f>_xlfn.IFNA(_xlfn.XLOOKUP(H77,Pegawai!B:B,Pegawai!D:D),"")</f>
        <v/>
      </c>
      <c r="AH77" t="str">
        <f>MASTER!$B$4</f>
        <v>perjalanan dinas</v>
      </c>
    </row>
    <row r="78" spans="1:34" ht="15" customHeight="1">
      <c r="A78" t="str">
        <f>Nominatif!$Q$4</f>
        <v>2022.QDC.002/051.A/524111</v>
      </c>
      <c r="B78" s="5" t="str">
        <f>TEXT(Nominatif!Q83,"Rp#.##")</f>
        <v>Rp</v>
      </c>
      <c r="C78" s="24" t="e">
        <f>MASTER!$B$6&amp;" "&amp;D78&amp;" di "&amp;Nominatif!$A$3&amp;" "&amp;MASTER!$B$8</f>
        <v>#VALUE!</v>
      </c>
      <c r="D78" t="e">
        <f t="shared" si="4"/>
        <v>#VALUE!</v>
      </c>
      <c r="E78" t="str">
        <f>MASTER!$B$1</f>
        <v>0933/I3/BS.00.01/2024</v>
      </c>
      <c r="F78" t="str">
        <f>TEXT(MASTER!$B$2,"dd Mmmm yyyy")</f>
        <v>30 April 2024</v>
      </c>
      <c r="G78" t="e">
        <f t="shared" si="3"/>
        <v>#VALUE!</v>
      </c>
      <c r="H78">
        <f>Nominatif!B83</f>
        <v>0</v>
      </c>
      <c r="I78">
        <f>Nominatif!C83</f>
        <v>0</v>
      </c>
      <c r="J78" t="str">
        <f>IF(Nominatif!S83="","Pesawat","Kendaraan Umum")</f>
        <v>Pesawat</v>
      </c>
      <c r="K78">
        <f>Nominatif!D83</f>
        <v>0</v>
      </c>
      <c r="L78">
        <f>Nominatif!E83</f>
        <v>0</v>
      </c>
      <c r="M78" s="5" t="str">
        <f>TEXT(Nominatif!H83,"Rp#.##")</f>
        <v>Rp</v>
      </c>
      <c r="N78">
        <f>Nominatif!K83</f>
        <v>0</v>
      </c>
      <c r="O78" s="5" t="str">
        <f>TEXT(Nominatif!L83,"Rp#.##")</f>
        <v>Rp</v>
      </c>
      <c r="P78" s="5" t="str">
        <f>TEXT(Nominatif!M83,"Rp#.##")</f>
        <v>Rp</v>
      </c>
      <c r="Q78" s="5">
        <f>Nominatif!N83</f>
        <v>0</v>
      </c>
      <c r="R78" s="5" t="str">
        <f>TEXT(Nominatif!O83,"Rp#.##")</f>
        <v>Rp</v>
      </c>
      <c r="S78" s="5" t="str">
        <f>TEXT(Nominatif!P83,"Rp#.##")</f>
        <v>Rp</v>
      </c>
      <c r="T78" s="5" t="str">
        <f>TEXT(Nominatif!I83,"Rp#.##")</f>
        <v>Rp</v>
      </c>
      <c r="U78" t="str">
        <f>TEXT(Nominatif!J83,"Rp#.##")</f>
        <v>Rp</v>
      </c>
      <c r="V78" t="str">
        <f>MASTER!$B$3</f>
        <v>0926/I3/BS.00.01/2024</v>
      </c>
      <c r="W78" s="6" t="str">
        <f>TEXT(Nominatif!F83,"dd Mmmm yyyy")</f>
        <v>00 Januari 1900</v>
      </c>
      <c r="X78" t="str">
        <f>MASTER!$B$5</f>
        <v>Akik Takjudin</v>
      </c>
      <c r="Y78" t="str">
        <f>MASTER!$B$7</f>
        <v>197507122006041001</v>
      </c>
      <c r="Z78" t="e">
        <f>"Melaksanakan "&amp;Nominatif!$A$2&amp;" pada tanggal "&amp;D78&amp;" di "&amp;Nominatif!$A$3</f>
        <v>#VALUE!</v>
      </c>
      <c r="AA78" s="6" t="str">
        <f>TEXT(Nominatif!F83,"dd Mmmm yyyy")</f>
        <v>00 Januari 1900</v>
      </c>
      <c r="AB78" s="6" t="str">
        <f>TEXT(Nominatif!G83,"dd Mmmm yyyy")</f>
        <v>00 Januari 1900</v>
      </c>
      <c r="AC78" t="str">
        <f>MASTER!$B$4&amp;" AMPLOP"</f>
        <v>perjalanan dinas AMPLOP</v>
      </c>
      <c r="AD78" t="str">
        <f t="shared" si="5"/>
        <v>Angkutan Udara</v>
      </c>
      <c r="AE78" t="str">
        <f>_xlfn.IFNA(_xlfn.XLOOKUP(H78,Pegawai!B:B,Pegawai!E:E),"")</f>
        <v/>
      </c>
      <c r="AF78" t="str">
        <f>_xlfn.IFNA(_xlfn.XLOOKUP(H78,Pegawai!B:B,Pegawai!C:C),"")</f>
        <v/>
      </c>
      <c r="AG78" t="str">
        <f>_xlfn.IFNA(_xlfn.XLOOKUP(H78,Pegawai!B:B,Pegawai!D:D),"")</f>
        <v/>
      </c>
      <c r="AH78" t="str">
        <f>MASTER!$B$4</f>
        <v>perjalanan dinas</v>
      </c>
    </row>
    <row r="79" spans="1:34" ht="15" customHeight="1">
      <c r="A79" t="str">
        <f>Nominatif!$Q$4</f>
        <v>2022.QDC.002/051.A/524111</v>
      </c>
      <c r="B79" s="5" t="str">
        <f>TEXT(Nominatif!Q84,"Rp#.##")</f>
        <v>Rp</v>
      </c>
      <c r="C79" s="24" t="e">
        <f>MASTER!$B$6&amp;" "&amp;D79&amp;" di "&amp;Nominatif!$A$3&amp;" "&amp;MASTER!$B$8</f>
        <v>#VALUE!</v>
      </c>
      <c r="D79" t="e">
        <f t="shared" si="4"/>
        <v>#VALUE!</v>
      </c>
      <c r="E79" t="str">
        <f>MASTER!$B$1</f>
        <v>0933/I3/BS.00.01/2024</v>
      </c>
      <c r="F79" t="str">
        <f>TEXT(MASTER!$B$2,"dd Mmmm yyyy")</f>
        <v>30 April 2024</v>
      </c>
      <c r="G79" t="e">
        <f t="shared" si="3"/>
        <v>#VALUE!</v>
      </c>
      <c r="H79">
        <f>Nominatif!B84</f>
        <v>0</v>
      </c>
      <c r="I79">
        <f>Nominatif!C84</f>
        <v>0</v>
      </c>
      <c r="J79" t="str">
        <f>IF(Nominatif!S84="","Pesawat","Kendaraan Umum")</f>
        <v>Pesawat</v>
      </c>
      <c r="K79">
        <f>Nominatif!D84</f>
        <v>0</v>
      </c>
      <c r="L79">
        <f>Nominatif!E84</f>
        <v>0</v>
      </c>
      <c r="M79" s="5" t="str">
        <f>TEXT(Nominatif!H84,"Rp#.##")</f>
        <v>Rp</v>
      </c>
      <c r="N79">
        <f>Nominatif!K84</f>
        <v>0</v>
      </c>
      <c r="O79" s="5" t="str">
        <f>TEXT(Nominatif!L84,"Rp#.##")</f>
        <v>Rp</v>
      </c>
      <c r="P79" s="5" t="str">
        <f>TEXT(Nominatif!M84,"Rp#.##")</f>
        <v>Rp</v>
      </c>
      <c r="Q79" s="5">
        <f>Nominatif!N84</f>
        <v>0</v>
      </c>
      <c r="R79" s="5" t="str">
        <f>TEXT(Nominatif!O84,"Rp#.##")</f>
        <v>Rp</v>
      </c>
      <c r="S79" s="5" t="str">
        <f>TEXT(Nominatif!P84,"Rp#.##")</f>
        <v>Rp</v>
      </c>
      <c r="T79" s="5" t="str">
        <f>TEXT(Nominatif!I84,"Rp#.##")</f>
        <v>Rp</v>
      </c>
      <c r="U79" t="str">
        <f>TEXT(Nominatif!J84,"Rp#.##")</f>
        <v>Rp</v>
      </c>
      <c r="V79" t="str">
        <f>MASTER!$B$3</f>
        <v>0926/I3/BS.00.01/2024</v>
      </c>
      <c r="W79" s="6" t="str">
        <f>TEXT(Nominatif!F84,"dd Mmmm yyyy")</f>
        <v>00 Januari 1900</v>
      </c>
      <c r="X79" t="str">
        <f>MASTER!$B$5</f>
        <v>Akik Takjudin</v>
      </c>
      <c r="Y79" t="str">
        <f>MASTER!$B$7</f>
        <v>197507122006041001</v>
      </c>
      <c r="Z79" t="e">
        <f>"Melaksanakan "&amp;Nominatif!$A$2&amp;" pada tanggal "&amp;D79&amp;" di "&amp;Nominatif!$A$3</f>
        <v>#VALUE!</v>
      </c>
      <c r="AA79" s="6" t="str">
        <f>TEXT(Nominatif!F84,"dd Mmmm yyyy")</f>
        <v>00 Januari 1900</v>
      </c>
      <c r="AB79" s="6" t="str">
        <f>TEXT(Nominatif!G84,"dd Mmmm yyyy")</f>
        <v>00 Januari 1900</v>
      </c>
      <c r="AC79" t="str">
        <f>MASTER!$B$4&amp;" AMPLOP"</f>
        <v>perjalanan dinas AMPLOP</v>
      </c>
      <c r="AD79" t="str">
        <f t="shared" si="5"/>
        <v>Angkutan Udara</v>
      </c>
      <c r="AE79" t="str">
        <f>_xlfn.IFNA(_xlfn.XLOOKUP(H79,Pegawai!B:B,Pegawai!E:E),"")</f>
        <v/>
      </c>
      <c r="AF79" t="str">
        <f>_xlfn.IFNA(_xlfn.XLOOKUP(H79,Pegawai!B:B,Pegawai!C:C),"")</f>
        <v/>
      </c>
      <c r="AG79" t="str">
        <f>_xlfn.IFNA(_xlfn.XLOOKUP(H79,Pegawai!B:B,Pegawai!D:D),"")</f>
        <v/>
      </c>
      <c r="AH79" t="str">
        <f>MASTER!$B$4</f>
        <v>perjalanan dinas</v>
      </c>
    </row>
    <row r="80" spans="1:34" ht="15" customHeight="1">
      <c r="A80" t="str">
        <f>Nominatif!$Q$4</f>
        <v>2022.QDC.002/051.A/524111</v>
      </c>
      <c r="B80" s="5" t="str">
        <f>TEXT(Nominatif!Q85,"Rp#.##")</f>
        <v>Rp</v>
      </c>
      <c r="C80" s="24" t="e">
        <f>MASTER!$B$6&amp;" "&amp;D80&amp;" di "&amp;Nominatif!$A$3&amp;" "&amp;MASTER!$B$8</f>
        <v>#VALUE!</v>
      </c>
      <c r="D80" t="e">
        <f t="shared" si="4"/>
        <v>#VALUE!</v>
      </c>
      <c r="E80" t="str">
        <f>MASTER!$B$1</f>
        <v>0933/I3/BS.00.01/2024</v>
      </c>
      <c r="F80" t="str">
        <f>TEXT(MASTER!$B$2,"dd Mmmm yyyy")</f>
        <v>30 April 2024</v>
      </c>
      <c r="G80" t="e">
        <f t="shared" si="3"/>
        <v>#VALUE!</v>
      </c>
      <c r="H80">
        <f>Nominatif!B85</f>
        <v>0</v>
      </c>
      <c r="I80">
        <f>Nominatif!C85</f>
        <v>0</v>
      </c>
      <c r="J80" t="str">
        <f>IF(Nominatif!S85="","Pesawat","Kendaraan Umum")</f>
        <v>Pesawat</v>
      </c>
      <c r="K80">
        <f>Nominatif!D85</f>
        <v>0</v>
      </c>
      <c r="L80">
        <f>Nominatif!E85</f>
        <v>0</v>
      </c>
      <c r="M80" s="5" t="str">
        <f>TEXT(Nominatif!H85,"Rp#.##")</f>
        <v>Rp</v>
      </c>
      <c r="N80">
        <f>Nominatif!K85</f>
        <v>0</v>
      </c>
      <c r="O80" s="5" t="str">
        <f>TEXT(Nominatif!L85,"Rp#.##")</f>
        <v>Rp</v>
      </c>
      <c r="P80" s="5" t="str">
        <f>TEXT(Nominatif!M85,"Rp#.##")</f>
        <v>Rp</v>
      </c>
      <c r="Q80" s="5">
        <f>Nominatif!N85</f>
        <v>0</v>
      </c>
      <c r="R80" s="5" t="str">
        <f>TEXT(Nominatif!O85,"Rp#.##")</f>
        <v>Rp</v>
      </c>
      <c r="S80" s="5" t="str">
        <f>TEXT(Nominatif!P85,"Rp#.##")</f>
        <v>Rp</v>
      </c>
      <c r="T80" s="5" t="str">
        <f>TEXT(Nominatif!I85,"Rp#.##")</f>
        <v>Rp</v>
      </c>
      <c r="U80" t="str">
        <f>TEXT(Nominatif!J85,"Rp#.##")</f>
        <v>Rp</v>
      </c>
      <c r="V80" t="str">
        <f>MASTER!$B$3</f>
        <v>0926/I3/BS.00.01/2024</v>
      </c>
      <c r="W80" s="6" t="str">
        <f>TEXT(Nominatif!F85,"dd Mmmm yyyy")</f>
        <v>00 Januari 1900</v>
      </c>
      <c r="X80" t="str">
        <f>MASTER!$B$5</f>
        <v>Akik Takjudin</v>
      </c>
      <c r="Y80" t="str">
        <f>MASTER!$B$7</f>
        <v>197507122006041001</v>
      </c>
      <c r="Z80" t="e">
        <f>"Melaksanakan "&amp;Nominatif!$A$2&amp;" pada tanggal "&amp;D80&amp;" di "&amp;Nominatif!$A$3</f>
        <v>#VALUE!</v>
      </c>
      <c r="AA80" s="6" t="str">
        <f>TEXT(Nominatif!F85,"dd Mmmm yyyy")</f>
        <v>00 Januari 1900</v>
      </c>
      <c r="AB80" s="6" t="str">
        <f>TEXT(Nominatif!G85,"dd Mmmm yyyy")</f>
        <v>00 Januari 1900</v>
      </c>
      <c r="AC80" t="str">
        <f>MASTER!$B$4&amp;" AMPLOP"</f>
        <v>perjalanan dinas AMPLOP</v>
      </c>
      <c r="AD80" t="str">
        <f t="shared" si="5"/>
        <v>Angkutan Udara</v>
      </c>
      <c r="AE80" t="str">
        <f>_xlfn.IFNA(_xlfn.XLOOKUP(H80,Pegawai!B:B,Pegawai!E:E),"")</f>
        <v/>
      </c>
      <c r="AF80" t="str">
        <f>_xlfn.IFNA(_xlfn.XLOOKUP(H80,Pegawai!B:B,Pegawai!C:C),"")</f>
        <v/>
      </c>
      <c r="AG80" t="str">
        <f>_xlfn.IFNA(_xlfn.XLOOKUP(H80,Pegawai!B:B,Pegawai!D:D),"")</f>
        <v/>
      </c>
      <c r="AH80" t="str">
        <f>MASTER!$B$4</f>
        <v>perjalanan dinas</v>
      </c>
    </row>
    <row r="81" spans="1:34" ht="15" customHeight="1">
      <c r="A81" t="str">
        <f>Nominatif!$Q$4</f>
        <v>2022.QDC.002/051.A/524111</v>
      </c>
      <c r="B81" s="5" t="str">
        <f>TEXT(Nominatif!Q86,"Rp#.##")</f>
        <v>Rp</v>
      </c>
      <c r="C81" s="24" t="e">
        <f>MASTER!$B$6&amp;" "&amp;D81&amp;" di "&amp;Nominatif!$A$3&amp;" "&amp;MASTER!$B$8</f>
        <v>#VALUE!</v>
      </c>
      <c r="D81" t="e">
        <f t="shared" si="4"/>
        <v>#VALUE!</v>
      </c>
      <c r="E81" t="str">
        <f>MASTER!$B$1</f>
        <v>0933/I3/BS.00.01/2024</v>
      </c>
      <c r="F81" t="str">
        <f>TEXT(MASTER!$B$2,"dd Mmmm yyyy")</f>
        <v>30 April 2024</v>
      </c>
      <c r="G81" t="e">
        <f t="shared" si="3"/>
        <v>#VALUE!</v>
      </c>
      <c r="H81">
        <f>Nominatif!B86</f>
        <v>0</v>
      </c>
      <c r="I81">
        <f>Nominatif!C86</f>
        <v>0</v>
      </c>
      <c r="J81" t="str">
        <f>IF(Nominatif!S86="","Pesawat","Kendaraan Umum")</f>
        <v>Pesawat</v>
      </c>
      <c r="K81">
        <f>Nominatif!D86</f>
        <v>0</v>
      </c>
      <c r="L81">
        <f>Nominatif!E86</f>
        <v>0</v>
      </c>
      <c r="M81" s="5" t="str">
        <f>TEXT(Nominatif!H86,"Rp#.##")</f>
        <v>Rp</v>
      </c>
      <c r="N81">
        <f>Nominatif!K86</f>
        <v>0</v>
      </c>
      <c r="O81" s="5" t="str">
        <f>TEXT(Nominatif!L86,"Rp#.##")</f>
        <v>Rp</v>
      </c>
      <c r="P81" s="5" t="str">
        <f>TEXT(Nominatif!M86,"Rp#.##")</f>
        <v>Rp</v>
      </c>
      <c r="Q81" s="5">
        <f>Nominatif!N86</f>
        <v>0</v>
      </c>
      <c r="R81" s="5" t="str">
        <f>TEXT(Nominatif!O86,"Rp#.##")</f>
        <v>Rp</v>
      </c>
      <c r="S81" s="5" t="str">
        <f>TEXT(Nominatif!P86,"Rp#.##")</f>
        <v>Rp</v>
      </c>
      <c r="T81" s="5" t="str">
        <f>TEXT(Nominatif!I86,"Rp#.##")</f>
        <v>Rp</v>
      </c>
      <c r="U81" t="str">
        <f>TEXT(Nominatif!J86,"Rp#.##")</f>
        <v>Rp</v>
      </c>
      <c r="V81" t="str">
        <f>MASTER!$B$3</f>
        <v>0926/I3/BS.00.01/2024</v>
      </c>
      <c r="W81" s="6" t="str">
        <f>TEXT(Nominatif!F86,"dd Mmmm yyyy")</f>
        <v>00 Januari 1900</v>
      </c>
      <c r="X81" t="str">
        <f>MASTER!$B$5</f>
        <v>Akik Takjudin</v>
      </c>
      <c r="Y81" t="str">
        <f>MASTER!$B$7</f>
        <v>197507122006041001</v>
      </c>
      <c r="Z81" t="e">
        <f>"Melaksanakan "&amp;Nominatif!$A$2&amp;" pada tanggal "&amp;D81&amp;" di "&amp;Nominatif!$A$3</f>
        <v>#VALUE!</v>
      </c>
      <c r="AA81" s="6" t="str">
        <f>TEXT(Nominatif!F86,"dd Mmmm yyyy")</f>
        <v>00 Januari 1900</v>
      </c>
      <c r="AB81" s="6" t="str">
        <f>TEXT(Nominatif!G86,"dd Mmmm yyyy")</f>
        <v>00 Januari 1900</v>
      </c>
      <c r="AC81" t="str">
        <f>MASTER!$B$4&amp;" AMPLOP"</f>
        <v>perjalanan dinas AMPLOP</v>
      </c>
      <c r="AD81" t="str">
        <f t="shared" si="5"/>
        <v>Angkutan Udara</v>
      </c>
      <c r="AE81" t="str">
        <f>_xlfn.IFNA(_xlfn.XLOOKUP(H81,Pegawai!B:B,Pegawai!E:E),"")</f>
        <v/>
      </c>
      <c r="AF81" t="str">
        <f>_xlfn.IFNA(_xlfn.XLOOKUP(H81,Pegawai!B:B,Pegawai!C:C),"")</f>
        <v/>
      </c>
      <c r="AG81" t="str">
        <f>_xlfn.IFNA(_xlfn.XLOOKUP(H81,Pegawai!B:B,Pegawai!D:D),"")</f>
        <v/>
      </c>
      <c r="AH81" t="str">
        <f>MASTER!$B$4</f>
        <v>perjalanan dinas</v>
      </c>
    </row>
    <row r="82" spans="1:34" ht="15" customHeight="1">
      <c r="A82" t="str">
        <f>Nominatif!$Q$4</f>
        <v>2022.QDC.002/051.A/524111</v>
      </c>
      <c r="B82" s="5" t="str">
        <f>TEXT(Nominatif!Q87,"Rp#.##")</f>
        <v>Rp</v>
      </c>
      <c r="C82" s="24" t="e">
        <f>MASTER!$B$6&amp;" "&amp;D82&amp;" di "&amp;Nominatif!$A$3&amp;" "&amp;MASTER!$B$8</f>
        <v>#VALUE!</v>
      </c>
      <c r="D82" t="e">
        <f t="shared" si="4"/>
        <v>#VALUE!</v>
      </c>
      <c r="E82" t="str">
        <f>MASTER!$B$1</f>
        <v>0933/I3/BS.00.01/2024</v>
      </c>
      <c r="F82" t="str">
        <f>TEXT(MASTER!$B$2,"dd Mmmm yyyy")</f>
        <v>30 April 2024</v>
      </c>
      <c r="G82" t="e">
        <f t="shared" si="3"/>
        <v>#VALUE!</v>
      </c>
      <c r="H82">
        <f>Nominatif!B87</f>
        <v>0</v>
      </c>
      <c r="I82">
        <f>Nominatif!C87</f>
        <v>0</v>
      </c>
      <c r="J82" t="str">
        <f>IF(Nominatif!S87="","Pesawat","Kendaraan Umum")</f>
        <v>Pesawat</v>
      </c>
      <c r="K82">
        <f>Nominatif!D87</f>
        <v>0</v>
      </c>
      <c r="L82">
        <f>Nominatif!E87</f>
        <v>0</v>
      </c>
      <c r="M82" s="5" t="str">
        <f>TEXT(Nominatif!H87,"Rp#.##")</f>
        <v>Rp</v>
      </c>
      <c r="N82">
        <f>Nominatif!K87</f>
        <v>0</v>
      </c>
      <c r="O82" s="5" t="str">
        <f>TEXT(Nominatif!L87,"Rp#.##")</f>
        <v>Rp</v>
      </c>
      <c r="P82" s="5" t="str">
        <f>TEXT(Nominatif!M87,"Rp#.##")</f>
        <v>Rp</v>
      </c>
      <c r="Q82" s="5">
        <f>Nominatif!N87</f>
        <v>0</v>
      </c>
      <c r="R82" s="5" t="str">
        <f>TEXT(Nominatif!O87,"Rp#.##")</f>
        <v>Rp</v>
      </c>
      <c r="S82" s="5" t="str">
        <f>TEXT(Nominatif!P87,"Rp#.##")</f>
        <v>Rp</v>
      </c>
      <c r="T82" s="5" t="str">
        <f>TEXT(Nominatif!I87,"Rp#.##")</f>
        <v>Rp</v>
      </c>
      <c r="U82" t="str">
        <f>TEXT(Nominatif!J87,"Rp#.##")</f>
        <v>Rp</v>
      </c>
      <c r="V82" t="str">
        <f>MASTER!$B$3</f>
        <v>0926/I3/BS.00.01/2024</v>
      </c>
      <c r="W82" s="6" t="str">
        <f>TEXT(Nominatif!F87,"dd Mmmm yyyy")</f>
        <v>00 Januari 1900</v>
      </c>
      <c r="X82" t="str">
        <f>MASTER!$B$5</f>
        <v>Akik Takjudin</v>
      </c>
      <c r="Y82" t="str">
        <f>MASTER!$B$7</f>
        <v>197507122006041001</v>
      </c>
      <c r="Z82" t="e">
        <f>"Melaksanakan "&amp;Nominatif!$A$2&amp;" pada tanggal "&amp;D82&amp;" di "&amp;Nominatif!$A$3</f>
        <v>#VALUE!</v>
      </c>
      <c r="AA82" s="6" t="str">
        <f>TEXT(Nominatif!F87,"dd Mmmm yyyy")</f>
        <v>00 Januari 1900</v>
      </c>
      <c r="AB82" s="6" t="str">
        <f>TEXT(Nominatif!G87,"dd Mmmm yyyy")</f>
        <v>00 Januari 1900</v>
      </c>
      <c r="AC82" t="str">
        <f>MASTER!$B$4&amp;" AMPLOP"</f>
        <v>perjalanan dinas AMPLOP</v>
      </c>
      <c r="AD82" t="str">
        <f t="shared" si="5"/>
        <v>Angkutan Udara</v>
      </c>
      <c r="AE82" t="str">
        <f>_xlfn.IFNA(_xlfn.XLOOKUP(H82,Pegawai!B:B,Pegawai!E:E),"")</f>
        <v/>
      </c>
      <c r="AF82" t="str">
        <f>_xlfn.IFNA(_xlfn.XLOOKUP(H82,Pegawai!B:B,Pegawai!C:C),"")</f>
        <v/>
      </c>
      <c r="AG82" t="str">
        <f>_xlfn.IFNA(_xlfn.XLOOKUP(H82,Pegawai!B:B,Pegawai!D:D),"")</f>
        <v/>
      </c>
      <c r="AH82" t="str">
        <f>MASTER!$B$4</f>
        <v>perjalanan dinas</v>
      </c>
    </row>
    <row r="83" spans="1:34" ht="15" customHeight="1">
      <c r="A83" t="str">
        <f>Nominatif!$Q$4</f>
        <v>2022.QDC.002/051.A/524111</v>
      </c>
      <c r="B83" s="5" t="str">
        <f>TEXT(Nominatif!Q88,"Rp#.##")</f>
        <v>Rp</v>
      </c>
      <c r="C83" s="24" t="e">
        <f>MASTER!$B$6&amp;" "&amp;D83&amp;" di "&amp;Nominatif!$A$3&amp;" "&amp;MASTER!$B$8</f>
        <v>#VALUE!</v>
      </c>
      <c r="D83" t="e">
        <f t="shared" si="4"/>
        <v>#VALUE!</v>
      </c>
      <c r="E83" t="str">
        <f>MASTER!$B$1</f>
        <v>0933/I3/BS.00.01/2024</v>
      </c>
      <c r="F83" t="str">
        <f>TEXT(MASTER!$B$2,"dd Mmmm yyyy")</f>
        <v>30 April 2024</v>
      </c>
      <c r="G83" t="e">
        <f t="shared" si="3"/>
        <v>#VALUE!</v>
      </c>
      <c r="H83">
        <f>Nominatif!B88</f>
        <v>0</v>
      </c>
      <c r="I83">
        <f>Nominatif!C88</f>
        <v>0</v>
      </c>
      <c r="J83" t="str">
        <f>IF(Nominatif!S88="","Pesawat","Kendaraan Umum")</f>
        <v>Pesawat</v>
      </c>
      <c r="K83">
        <f>Nominatif!D88</f>
        <v>0</v>
      </c>
      <c r="L83">
        <f>Nominatif!E88</f>
        <v>0</v>
      </c>
      <c r="M83" s="5" t="str">
        <f>TEXT(Nominatif!H88,"Rp#.##")</f>
        <v>Rp</v>
      </c>
      <c r="N83">
        <f>Nominatif!K88</f>
        <v>0</v>
      </c>
      <c r="O83" s="5" t="str">
        <f>TEXT(Nominatif!L88,"Rp#.##")</f>
        <v>Rp</v>
      </c>
      <c r="P83" s="5" t="str">
        <f>TEXT(Nominatif!M88,"Rp#.##")</f>
        <v>Rp</v>
      </c>
      <c r="Q83" s="5">
        <f>Nominatif!N88</f>
        <v>0</v>
      </c>
      <c r="R83" s="5" t="str">
        <f>TEXT(Nominatif!O88,"Rp#.##")</f>
        <v>Rp</v>
      </c>
      <c r="S83" s="5" t="str">
        <f>TEXT(Nominatif!P88,"Rp#.##")</f>
        <v>Rp</v>
      </c>
      <c r="T83" s="5" t="str">
        <f>TEXT(Nominatif!I88,"Rp#.##")</f>
        <v>Rp</v>
      </c>
      <c r="U83" t="str">
        <f>TEXT(Nominatif!J88,"Rp#.##")</f>
        <v>Rp</v>
      </c>
      <c r="V83" t="str">
        <f>MASTER!$B$3</f>
        <v>0926/I3/BS.00.01/2024</v>
      </c>
      <c r="W83" s="6" t="str">
        <f>TEXT(Nominatif!F88,"dd Mmmm yyyy")</f>
        <v>00 Januari 1900</v>
      </c>
      <c r="X83" t="str">
        <f>MASTER!$B$5</f>
        <v>Akik Takjudin</v>
      </c>
      <c r="Y83" t="str">
        <f>MASTER!$B$7</f>
        <v>197507122006041001</v>
      </c>
      <c r="Z83" t="e">
        <f>"Melaksanakan "&amp;Nominatif!$A$2&amp;" pada tanggal "&amp;D83&amp;" di "&amp;Nominatif!$A$3</f>
        <v>#VALUE!</v>
      </c>
      <c r="AA83" s="6" t="str">
        <f>TEXT(Nominatif!F88,"dd Mmmm yyyy")</f>
        <v>00 Januari 1900</v>
      </c>
      <c r="AB83" s="6" t="str">
        <f>TEXT(Nominatif!G88,"dd Mmmm yyyy")</f>
        <v>00 Januari 1900</v>
      </c>
      <c r="AC83" t="str">
        <f>MASTER!$B$4&amp;" AMPLOP"</f>
        <v>perjalanan dinas AMPLOP</v>
      </c>
      <c r="AD83" t="str">
        <f t="shared" si="5"/>
        <v>Angkutan Udara</v>
      </c>
      <c r="AE83" t="str">
        <f>_xlfn.IFNA(_xlfn.XLOOKUP(H83,Pegawai!B:B,Pegawai!E:E),"")</f>
        <v/>
      </c>
      <c r="AF83" t="str">
        <f>_xlfn.IFNA(_xlfn.XLOOKUP(H83,Pegawai!B:B,Pegawai!C:C),"")</f>
        <v/>
      </c>
      <c r="AG83" t="str">
        <f>_xlfn.IFNA(_xlfn.XLOOKUP(H83,Pegawai!B:B,Pegawai!D:D),"")</f>
        <v/>
      </c>
      <c r="AH83" t="str">
        <f>MASTER!$B$4</f>
        <v>perjalanan dinas</v>
      </c>
    </row>
    <row r="84" spans="1:34" ht="15" customHeight="1">
      <c r="A84" t="str">
        <f>Nominatif!$Q$4</f>
        <v>2022.QDC.002/051.A/524111</v>
      </c>
      <c r="B84" s="5" t="str">
        <f>TEXT(Nominatif!Q89,"Rp#.##")</f>
        <v>Rp</v>
      </c>
      <c r="C84" s="24" t="e">
        <f>MASTER!$B$6&amp;" "&amp;D84&amp;" di "&amp;Nominatif!$A$3&amp;" "&amp;MASTER!$B$8</f>
        <v>#VALUE!</v>
      </c>
      <c r="D84" t="e">
        <f t="shared" si="4"/>
        <v>#VALUE!</v>
      </c>
      <c r="E84" t="str">
        <f>MASTER!$B$1</f>
        <v>0933/I3/BS.00.01/2024</v>
      </c>
      <c r="F84" t="str">
        <f>TEXT(MASTER!$B$2,"dd Mmmm yyyy")</f>
        <v>30 April 2024</v>
      </c>
      <c r="G84" t="e">
        <f t="shared" si="3"/>
        <v>#VALUE!</v>
      </c>
      <c r="H84">
        <f>Nominatif!B89</f>
        <v>0</v>
      </c>
      <c r="I84">
        <f>Nominatif!C89</f>
        <v>0</v>
      </c>
      <c r="J84" t="str">
        <f>IF(Nominatif!S89="","Pesawat","Kendaraan Umum")</f>
        <v>Pesawat</v>
      </c>
      <c r="K84">
        <f>Nominatif!D89</f>
        <v>0</v>
      </c>
      <c r="L84">
        <f>Nominatif!E89</f>
        <v>0</v>
      </c>
      <c r="M84" s="5" t="str">
        <f>TEXT(Nominatif!H89,"Rp#.##")</f>
        <v>Rp</v>
      </c>
      <c r="N84">
        <f>Nominatif!K89</f>
        <v>0</v>
      </c>
      <c r="O84" s="5" t="str">
        <f>TEXT(Nominatif!L89,"Rp#.##")</f>
        <v>Rp</v>
      </c>
      <c r="P84" s="5" t="str">
        <f>TEXT(Nominatif!M89,"Rp#.##")</f>
        <v>Rp</v>
      </c>
      <c r="Q84" s="5">
        <f>Nominatif!N89</f>
        <v>0</v>
      </c>
      <c r="R84" s="5" t="str">
        <f>TEXT(Nominatif!O89,"Rp#.##")</f>
        <v>Rp</v>
      </c>
      <c r="S84" s="5" t="str">
        <f>TEXT(Nominatif!P89,"Rp#.##")</f>
        <v>Rp</v>
      </c>
      <c r="T84" s="5" t="str">
        <f>TEXT(Nominatif!I89,"Rp#.##")</f>
        <v>Rp</v>
      </c>
      <c r="U84" t="str">
        <f>TEXT(Nominatif!J89,"Rp#.##")</f>
        <v>Rp</v>
      </c>
      <c r="V84" t="str">
        <f>MASTER!$B$3</f>
        <v>0926/I3/BS.00.01/2024</v>
      </c>
      <c r="W84" s="6" t="str">
        <f>TEXT(Nominatif!F89,"dd Mmmm yyyy")</f>
        <v>00 Januari 1900</v>
      </c>
      <c r="X84" t="str">
        <f>MASTER!$B$5</f>
        <v>Akik Takjudin</v>
      </c>
      <c r="Y84" t="str">
        <f>MASTER!$B$7</f>
        <v>197507122006041001</v>
      </c>
      <c r="Z84" t="e">
        <f>"Melaksanakan "&amp;Nominatif!$A$2&amp;" pada tanggal "&amp;D84&amp;" di "&amp;Nominatif!$A$3</f>
        <v>#VALUE!</v>
      </c>
      <c r="AA84" s="6" t="str">
        <f>TEXT(Nominatif!F89,"dd Mmmm yyyy")</f>
        <v>00 Januari 1900</v>
      </c>
      <c r="AB84" s="6" t="str">
        <f>TEXT(Nominatif!G89,"dd Mmmm yyyy")</f>
        <v>00 Januari 1900</v>
      </c>
      <c r="AC84" t="str">
        <f>MASTER!$B$4&amp;" AMPLOP"</f>
        <v>perjalanan dinas AMPLOP</v>
      </c>
      <c r="AD84" t="str">
        <f t="shared" si="5"/>
        <v>Angkutan Udara</v>
      </c>
      <c r="AE84" t="str">
        <f>_xlfn.IFNA(_xlfn.XLOOKUP(H84,Pegawai!B:B,Pegawai!E:E),"")</f>
        <v/>
      </c>
      <c r="AF84" t="str">
        <f>_xlfn.IFNA(_xlfn.XLOOKUP(H84,Pegawai!B:B,Pegawai!C:C),"")</f>
        <v/>
      </c>
      <c r="AG84" t="str">
        <f>_xlfn.IFNA(_xlfn.XLOOKUP(H84,Pegawai!B:B,Pegawai!D:D),"")</f>
        <v/>
      </c>
      <c r="AH84" t="str">
        <f>MASTER!$B$4</f>
        <v>perjalanan dinas</v>
      </c>
    </row>
    <row r="85" spans="1:34" ht="15" customHeight="1">
      <c r="A85" t="str">
        <f>Nominatif!$Q$4</f>
        <v>2022.QDC.002/051.A/524111</v>
      </c>
      <c r="B85" s="5" t="str">
        <f>TEXT(Nominatif!Q90,"Rp#.##")</f>
        <v>Rp</v>
      </c>
      <c r="C85" s="24" t="e">
        <f>MASTER!$B$6&amp;" "&amp;D85&amp;" di "&amp;Nominatif!$A$3&amp;" "&amp;MASTER!$B$8</f>
        <v>#VALUE!</v>
      </c>
      <c r="D85" t="e">
        <f t="shared" si="4"/>
        <v>#VALUE!</v>
      </c>
      <c r="E85" t="str">
        <f>MASTER!$B$1</f>
        <v>0933/I3/BS.00.01/2024</v>
      </c>
      <c r="F85" t="str">
        <f>TEXT(MASTER!$B$2,"dd Mmmm yyyy")</f>
        <v>30 April 2024</v>
      </c>
      <c r="G85" t="e">
        <f t="shared" si="3"/>
        <v>#VALUE!</v>
      </c>
      <c r="H85">
        <f>Nominatif!B90</f>
        <v>0</v>
      </c>
      <c r="I85">
        <f>Nominatif!C90</f>
        <v>0</v>
      </c>
      <c r="J85" t="str">
        <f>IF(Nominatif!S90="","Pesawat","Kendaraan Umum")</f>
        <v>Pesawat</v>
      </c>
      <c r="K85">
        <f>Nominatif!D90</f>
        <v>0</v>
      </c>
      <c r="L85">
        <f>Nominatif!E90</f>
        <v>0</v>
      </c>
      <c r="M85" s="5" t="str">
        <f>TEXT(Nominatif!H90,"Rp#.##")</f>
        <v>Rp</v>
      </c>
      <c r="N85">
        <f>Nominatif!K90</f>
        <v>0</v>
      </c>
      <c r="O85" s="5" t="str">
        <f>TEXT(Nominatif!L90,"Rp#.##")</f>
        <v>Rp</v>
      </c>
      <c r="P85" s="5" t="str">
        <f>TEXT(Nominatif!M90,"Rp#.##")</f>
        <v>Rp</v>
      </c>
      <c r="Q85" s="5">
        <f>Nominatif!N90</f>
        <v>0</v>
      </c>
      <c r="R85" s="5" t="str">
        <f>TEXT(Nominatif!O90,"Rp#.##")</f>
        <v>Rp</v>
      </c>
      <c r="S85" s="5" t="str">
        <f>TEXT(Nominatif!P90,"Rp#.##")</f>
        <v>Rp</v>
      </c>
      <c r="T85" s="5" t="str">
        <f>TEXT(Nominatif!I90,"Rp#.##")</f>
        <v>Rp</v>
      </c>
      <c r="U85" t="str">
        <f>TEXT(Nominatif!J90,"Rp#.##")</f>
        <v>Rp</v>
      </c>
      <c r="V85" t="str">
        <f>MASTER!$B$3</f>
        <v>0926/I3/BS.00.01/2024</v>
      </c>
      <c r="W85" s="6" t="str">
        <f>TEXT(Nominatif!F90,"dd Mmmm yyyy")</f>
        <v>00 Januari 1900</v>
      </c>
      <c r="X85" t="str">
        <f>MASTER!$B$5</f>
        <v>Akik Takjudin</v>
      </c>
      <c r="Y85" t="str">
        <f>MASTER!$B$7</f>
        <v>197507122006041001</v>
      </c>
      <c r="Z85" t="e">
        <f>"Melaksanakan "&amp;Nominatif!$A$2&amp;" pada tanggal "&amp;D85&amp;" di "&amp;Nominatif!$A$3</f>
        <v>#VALUE!</v>
      </c>
      <c r="AA85" s="6" t="str">
        <f>TEXT(Nominatif!F90,"dd Mmmm yyyy")</f>
        <v>00 Januari 1900</v>
      </c>
      <c r="AB85" s="6" t="str">
        <f>TEXT(Nominatif!G90,"dd Mmmm yyyy")</f>
        <v>00 Januari 1900</v>
      </c>
      <c r="AC85" t="str">
        <f>MASTER!$B$4&amp;" AMPLOP"</f>
        <v>perjalanan dinas AMPLOP</v>
      </c>
      <c r="AD85" t="str">
        <f t="shared" si="5"/>
        <v>Angkutan Udara</v>
      </c>
      <c r="AE85" t="str">
        <f>_xlfn.IFNA(_xlfn.XLOOKUP(H85,Pegawai!B:B,Pegawai!E:E),"")</f>
        <v/>
      </c>
      <c r="AF85" t="str">
        <f>_xlfn.IFNA(_xlfn.XLOOKUP(H85,Pegawai!B:B,Pegawai!C:C),"")</f>
        <v/>
      </c>
      <c r="AG85" t="str">
        <f>_xlfn.IFNA(_xlfn.XLOOKUP(H85,Pegawai!B:B,Pegawai!D:D),"")</f>
        <v/>
      </c>
      <c r="AH85" t="str">
        <f>MASTER!$B$4</f>
        <v>perjalanan dinas</v>
      </c>
    </row>
    <row r="86" spans="1:34" ht="15" customHeight="1">
      <c r="A86" t="str">
        <f>Nominatif!$Q$4</f>
        <v>2022.QDC.002/051.A/524111</v>
      </c>
      <c r="B86" s="5" t="str">
        <f>TEXT(Nominatif!Q91,"Rp#.##")</f>
        <v>Rp</v>
      </c>
      <c r="C86" s="24" t="e">
        <f>MASTER!$B$6&amp;" "&amp;D86&amp;" di "&amp;Nominatif!$A$3&amp;" "&amp;MASTER!$B$8</f>
        <v>#VALUE!</v>
      </c>
      <c r="D86" t="e">
        <f t="shared" si="4"/>
        <v>#VALUE!</v>
      </c>
      <c r="E86" t="str">
        <f>MASTER!$B$1</f>
        <v>0933/I3/BS.00.01/2024</v>
      </c>
      <c r="F86" t="str">
        <f>TEXT(MASTER!$B$2,"dd Mmmm yyyy")</f>
        <v>30 April 2024</v>
      </c>
      <c r="G86" t="e">
        <f t="shared" si="3"/>
        <v>#VALUE!</v>
      </c>
      <c r="H86">
        <f>Nominatif!B91</f>
        <v>0</v>
      </c>
      <c r="I86">
        <f>Nominatif!C91</f>
        <v>0</v>
      </c>
      <c r="J86" t="str">
        <f>IF(Nominatif!S91="","Pesawat","Kendaraan Umum")</f>
        <v>Pesawat</v>
      </c>
      <c r="K86">
        <f>Nominatif!D91</f>
        <v>0</v>
      </c>
      <c r="L86">
        <f>Nominatif!E91</f>
        <v>0</v>
      </c>
      <c r="M86" s="5" t="str">
        <f>TEXT(Nominatif!H91,"Rp#.##")</f>
        <v>Rp</v>
      </c>
      <c r="N86">
        <f>Nominatif!K91</f>
        <v>0</v>
      </c>
      <c r="O86" s="5" t="str">
        <f>TEXT(Nominatif!L91,"Rp#.##")</f>
        <v>Rp</v>
      </c>
      <c r="P86" s="5" t="str">
        <f>TEXT(Nominatif!M91,"Rp#.##")</f>
        <v>Rp</v>
      </c>
      <c r="Q86" s="5">
        <f>Nominatif!N91</f>
        <v>0</v>
      </c>
      <c r="R86" s="5" t="str">
        <f>TEXT(Nominatif!O91,"Rp#.##")</f>
        <v>Rp</v>
      </c>
      <c r="S86" s="5" t="str">
        <f>TEXT(Nominatif!P91,"Rp#.##")</f>
        <v>Rp</v>
      </c>
      <c r="T86" s="5" t="str">
        <f>TEXT(Nominatif!I91,"Rp#.##")</f>
        <v>Rp</v>
      </c>
      <c r="U86" t="str">
        <f>TEXT(Nominatif!J91,"Rp#.##")</f>
        <v>Rp</v>
      </c>
      <c r="V86" t="str">
        <f>MASTER!$B$3</f>
        <v>0926/I3/BS.00.01/2024</v>
      </c>
      <c r="W86" s="6" t="str">
        <f>TEXT(Nominatif!F91,"dd Mmmm yyyy")</f>
        <v>00 Januari 1900</v>
      </c>
      <c r="X86" t="str">
        <f>MASTER!$B$5</f>
        <v>Akik Takjudin</v>
      </c>
      <c r="Y86" t="str">
        <f>MASTER!$B$7</f>
        <v>197507122006041001</v>
      </c>
      <c r="Z86" t="e">
        <f>"Melaksanakan "&amp;Nominatif!$A$2&amp;" pada tanggal "&amp;D86&amp;" di "&amp;Nominatif!$A$3</f>
        <v>#VALUE!</v>
      </c>
      <c r="AA86" s="6" t="str">
        <f>TEXT(Nominatif!F91,"dd Mmmm yyyy")</f>
        <v>00 Januari 1900</v>
      </c>
      <c r="AB86" s="6" t="str">
        <f>TEXT(Nominatif!G91,"dd Mmmm yyyy")</f>
        <v>00 Januari 1900</v>
      </c>
      <c r="AC86" t="str">
        <f>MASTER!$B$4&amp;" AMPLOP"</f>
        <v>perjalanan dinas AMPLOP</v>
      </c>
      <c r="AD86" t="str">
        <f t="shared" si="5"/>
        <v>Angkutan Udara</v>
      </c>
      <c r="AE86" t="str">
        <f>_xlfn.IFNA(_xlfn.XLOOKUP(H86,Pegawai!B:B,Pegawai!E:E),"")</f>
        <v/>
      </c>
      <c r="AF86" t="str">
        <f>_xlfn.IFNA(_xlfn.XLOOKUP(H86,Pegawai!B:B,Pegawai!C:C),"")</f>
        <v/>
      </c>
      <c r="AG86" t="str">
        <f>_xlfn.IFNA(_xlfn.XLOOKUP(H86,Pegawai!B:B,Pegawai!D:D),"")</f>
        <v/>
      </c>
      <c r="AH86" t="str">
        <f>MASTER!$B$4</f>
        <v>perjalanan dinas</v>
      </c>
    </row>
    <row r="87" spans="1:34" ht="15" customHeight="1">
      <c r="A87" t="str">
        <f>Nominatif!$Q$4</f>
        <v>2022.QDC.002/051.A/524111</v>
      </c>
      <c r="B87" s="5" t="str">
        <f>TEXT(Nominatif!Q92,"Rp#.##")</f>
        <v>Rp</v>
      </c>
      <c r="C87" s="24" t="e">
        <f>MASTER!$B$6&amp;" "&amp;D87&amp;" di "&amp;Nominatif!$A$3&amp;" "&amp;MASTER!$B$8</f>
        <v>#VALUE!</v>
      </c>
      <c r="D87" t="e">
        <f t="shared" si="4"/>
        <v>#VALUE!</v>
      </c>
      <c r="E87" t="str">
        <f>MASTER!$B$1</f>
        <v>0933/I3/BS.00.01/2024</v>
      </c>
      <c r="F87" t="str">
        <f>TEXT(MASTER!$B$2,"dd Mmmm yyyy")</f>
        <v>30 April 2024</v>
      </c>
      <c r="G87" t="e">
        <f t="shared" si="3"/>
        <v>#VALUE!</v>
      </c>
      <c r="H87">
        <f>Nominatif!B92</f>
        <v>0</v>
      </c>
      <c r="I87">
        <f>Nominatif!C92</f>
        <v>0</v>
      </c>
      <c r="J87" t="str">
        <f>IF(Nominatif!S92="","Pesawat","Kendaraan Umum")</f>
        <v>Pesawat</v>
      </c>
      <c r="K87">
        <f>Nominatif!D92</f>
        <v>0</v>
      </c>
      <c r="L87">
        <f>Nominatif!E92</f>
        <v>0</v>
      </c>
      <c r="M87" s="5" t="str">
        <f>TEXT(Nominatif!H92,"Rp#.##")</f>
        <v>Rp</v>
      </c>
      <c r="N87">
        <f>Nominatif!K92</f>
        <v>0</v>
      </c>
      <c r="O87" s="5" t="str">
        <f>TEXT(Nominatif!L92,"Rp#.##")</f>
        <v>Rp</v>
      </c>
      <c r="P87" s="5" t="str">
        <f>TEXT(Nominatif!M92,"Rp#.##")</f>
        <v>Rp</v>
      </c>
      <c r="Q87" s="5">
        <f>Nominatif!N92</f>
        <v>0</v>
      </c>
      <c r="R87" s="5" t="str">
        <f>TEXT(Nominatif!O92,"Rp#.##")</f>
        <v>Rp</v>
      </c>
      <c r="S87" s="5" t="str">
        <f>TEXT(Nominatif!P92,"Rp#.##")</f>
        <v>Rp</v>
      </c>
      <c r="T87" s="5" t="str">
        <f>TEXT(Nominatif!I92,"Rp#.##")</f>
        <v>Rp</v>
      </c>
      <c r="U87" t="str">
        <f>TEXT(Nominatif!J92,"Rp#.##")</f>
        <v>Rp</v>
      </c>
      <c r="V87" t="str">
        <f>MASTER!$B$3</f>
        <v>0926/I3/BS.00.01/2024</v>
      </c>
      <c r="W87" s="6" t="str">
        <f>TEXT(Nominatif!F92,"dd Mmmm yyyy")</f>
        <v>00 Januari 1900</v>
      </c>
      <c r="X87" t="str">
        <f>MASTER!$B$5</f>
        <v>Akik Takjudin</v>
      </c>
      <c r="Y87" t="str">
        <f>MASTER!$B$7</f>
        <v>197507122006041001</v>
      </c>
      <c r="Z87" t="e">
        <f>"Melaksanakan "&amp;Nominatif!$A$2&amp;" pada tanggal "&amp;D87&amp;" di "&amp;Nominatif!$A$3</f>
        <v>#VALUE!</v>
      </c>
      <c r="AA87" s="6" t="str">
        <f>TEXT(Nominatif!F92,"dd Mmmm yyyy")</f>
        <v>00 Januari 1900</v>
      </c>
      <c r="AB87" s="6" t="str">
        <f>TEXT(Nominatif!G92,"dd Mmmm yyyy")</f>
        <v>00 Januari 1900</v>
      </c>
      <c r="AC87" t="str">
        <f>MASTER!$B$4&amp;" AMPLOP"</f>
        <v>perjalanan dinas AMPLOP</v>
      </c>
      <c r="AD87" t="str">
        <f t="shared" si="5"/>
        <v>Angkutan Udara</v>
      </c>
      <c r="AE87" t="str">
        <f>_xlfn.IFNA(_xlfn.XLOOKUP(H87,Pegawai!B:B,Pegawai!E:E),"")</f>
        <v/>
      </c>
      <c r="AF87" t="str">
        <f>_xlfn.IFNA(_xlfn.XLOOKUP(H87,Pegawai!B:B,Pegawai!C:C),"")</f>
        <v/>
      </c>
      <c r="AG87" t="str">
        <f>_xlfn.IFNA(_xlfn.XLOOKUP(H87,Pegawai!B:B,Pegawai!D:D),"")</f>
        <v/>
      </c>
      <c r="AH87" t="str">
        <f>MASTER!$B$4</f>
        <v>perjalanan dinas</v>
      </c>
    </row>
    <row r="88" spans="1:34" ht="15" customHeight="1">
      <c r="A88" t="str">
        <f>Nominatif!$Q$4</f>
        <v>2022.QDC.002/051.A/524111</v>
      </c>
      <c r="B88" s="5" t="str">
        <f>TEXT(Nominatif!Q93,"Rp#.##")</f>
        <v>Rp</v>
      </c>
      <c r="C88" s="24" t="e">
        <f>MASTER!$B$6&amp;" "&amp;D88&amp;" di "&amp;Nominatif!$A$3&amp;" "&amp;MASTER!$B$8</f>
        <v>#VALUE!</v>
      </c>
      <c r="D88" t="e">
        <f t="shared" si="4"/>
        <v>#VALUE!</v>
      </c>
      <c r="E88" t="str">
        <f>MASTER!$B$1</f>
        <v>0933/I3/BS.00.01/2024</v>
      </c>
      <c r="F88" t="str">
        <f>TEXT(MASTER!$B$2,"dd Mmmm yyyy")</f>
        <v>30 April 2024</v>
      </c>
      <c r="G88" t="e">
        <f t="shared" si="3"/>
        <v>#VALUE!</v>
      </c>
      <c r="H88">
        <f>Nominatif!B93</f>
        <v>0</v>
      </c>
      <c r="I88">
        <f>Nominatif!C93</f>
        <v>0</v>
      </c>
      <c r="J88" t="str">
        <f>IF(Nominatif!S93="","Pesawat","Kendaraan Umum")</f>
        <v>Pesawat</v>
      </c>
      <c r="K88">
        <f>Nominatif!D93</f>
        <v>0</v>
      </c>
      <c r="L88">
        <f>Nominatif!E93</f>
        <v>0</v>
      </c>
      <c r="M88" s="5" t="str">
        <f>TEXT(Nominatif!H93,"Rp#.##")</f>
        <v>Rp</v>
      </c>
      <c r="N88">
        <f>Nominatif!K93</f>
        <v>0</v>
      </c>
      <c r="O88" s="5" t="str">
        <f>TEXT(Nominatif!L93,"Rp#.##")</f>
        <v>Rp</v>
      </c>
      <c r="P88" s="5" t="str">
        <f>TEXT(Nominatif!M93,"Rp#.##")</f>
        <v>Rp</v>
      </c>
      <c r="Q88" s="5">
        <f>Nominatif!N93</f>
        <v>0</v>
      </c>
      <c r="R88" s="5" t="str">
        <f>TEXT(Nominatif!O93,"Rp#.##")</f>
        <v>Rp</v>
      </c>
      <c r="S88" s="5" t="str">
        <f>TEXT(Nominatif!P93,"Rp#.##")</f>
        <v>Rp</v>
      </c>
      <c r="T88" s="5" t="str">
        <f>TEXT(Nominatif!I93,"Rp#.##")</f>
        <v>Rp</v>
      </c>
      <c r="U88" t="str">
        <f>TEXT(Nominatif!J93,"Rp#.##")</f>
        <v>Rp</v>
      </c>
      <c r="V88" t="str">
        <f>MASTER!$B$3</f>
        <v>0926/I3/BS.00.01/2024</v>
      </c>
      <c r="W88" s="6" t="str">
        <f>TEXT(Nominatif!F93,"dd Mmmm yyyy")</f>
        <v>00 Januari 1900</v>
      </c>
      <c r="X88" t="str">
        <f>MASTER!$B$5</f>
        <v>Akik Takjudin</v>
      </c>
      <c r="Y88" t="str">
        <f>MASTER!$B$7</f>
        <v>197507122006041001</v>
      </c>
      <c r="Z88" t="e">
        <f>"Melaksanakan "&amp;Nominatif!$A$2&amp;" pada tanggal "&amp;D88&amp;" di "&amp;Nominatif!$A$3</f>
        <v>#VALUE!</v>
      </c>
      <c r="AA88" s="6" t="str">
        <f>TEXT(Nominatif!F93,"dd Mmmm yyyy")</f>
        <v>00 Januari 1900</v>
      </c>
      <c r="AB88" s="6" t="str">
        <f>TEXT(Nominatif!G93,"dd Mmmm yyyy")</f>
        <v>00 Januari 1900</v>
      </c>
      <c r="AC88" t="str">
        <f>MASTER!$B$4&amp;" AMPLOP"</f>
        <v>perjalanan dinas AMPLOP</v>
      </c>
      <c r="AD88" t="str">
        <f t="shared" si="5"/>
        <v>Angkutan Udara</v>
      </c>
      <c r="AE88" t="str">
        <f>_xlfn.IFNA(_xlfn.XLOOKUP(H88,Pegawai!B:B,Pegawai!E:E),"")</f>
        <v/>
      </c>
      <c r="AF88" t="str">
        <f>_xlfn.IFNA(_xlfn.XLOOKUP(H88,Pegawai!B:B,Pegawai!C:C),"")</f>
        <v/>
      </c>
      <c r="AG88" t="str">
        <f>_xlfn.IFNA(_xlfn.XLOOKUP(H88,Pegawai!B:B,Pegawai!D:D),"")</f>
        <v/>
      </c>
      <c r="AH88" t="str">
        <f>MASTER!$B$4</f>
        <v>perjalanan dinas</v>
      </c>
    </row>
    <row r="89" spans="1:34" ht="15" customHeight="1">
      <c r="A89" t="str">
        <f>Nominatif!$Q$4</f>
        <v>2022.QDC.002/051.A/524111</v>
      </c>
      <c r="B89" s="5" t="str">
        <f>TEXT(Nominatif!Q94,"Rp#.##")</f>
        <v>Rp</v>
      </c>
      <c r="C89" s="24" t="e">
        <f>MASTER!$B$6&amp;" "&amp;D89&amp;" di "&amp;Nominatif!$A$3&amp;" "&amp;MASTER!$B$8</f>
        <v>#VALUE!</v>
      </c>
      <c r="D89" t="e">
        <f t="shared" si="4"/>
        <v>#VALUE!</v>
      </c>
      <c r="E89" t="str">
        <f>MASTER!$B$1</f>
        <v>0933/I3/BS.00.01/2024</v>
      </c>
      <c r="F89" t="str">
        <f>TEXT(MASTER!$B$2,"dd Mmmm yyyy")</f>
        <v>30 April 2024</v>
      </c>
      <c r="G89" t="e">
        <f t="shared" si="3"/>
        <v>#VALUE!</v>
      </c>
      <c r="H89">
        <f>Nominatif!B94</f>
        <v>0</v>
      </c>
      <c r="I89">
        <f>Nominatif!C94</f>
        <v>0</v>
      </c>
      <c r="J89" t="str">
        <f>IF(Nominatif!S94="","Pesawat","Kendaraan Umum")</f>
        <v>Pesawat</v>
      </c>
      <c r="K89">
        <f>Nominatif!D94</f>
        <v>0</v>
      </c>
      <c r="L89">
        <f>Nominatif!E94</f>
        <v>0</v>
      </c>
      <c r="M89" s="5" t="str">
        <f>TEXT(Nominatif!H94,"Rp#.##")</f>
        <v>Rp</v>
      </c>
      <c r="N89">
        <f>Nominatif!K94</f>
        <v>0</v>
      </c>
      <c r="O89" s="5" t="str">
        <f>TEXT(Nominatif!L94,"Rp#.##")</f>
        <v>Rp</v>
      </c>
      <c r="P89" s="5" t="str">
        <f>TEXT(Nominatif!M94,"Rp#.##")</f>
        <v>Rp</v>
      </c>
      <c r="Q89" s="5">
        <f>Nominatif!N94</f>
        <v>0</v>
      </c>
      <c r="R89" s="5" t="str">
        <f>TEXT(Nominatif!O94,"Rp#.##")</f>
        <v>Rp</v>
      </c>
      <c r="S89" s="5" t="str">
        <f>TEXT(Nominatif!P94,"Rp#.##")</f>
        <v>Rp</v>
      </c>
      <c r="T89" s="5" t="str">
        <f>TEXT(Nominatif!I94,"Rp#.##")</f>
        <v>Rp</v>
      </c>
      <c r="U89" t="str">
        <f>TEXT(Nominatif!J94,"Rp#.##")</f>
        <v>Rp</v>
      </c>
      <c r="V89" t="str">
        <f>MASTER!$B$3</f>
        <v>0926/I3/BS.00.01/2024</v>
      </c>
      <c r="W89" s="6" t="str">
        <f>TEXT(Nominatif!F94,"dd Mmmm yyyy")</f>
        <v>00 Januari 1900</v>
      </c>
      <c r="X89" t="str">
        <f>MASTER!$B$5</f>
        <v>Akik Takjudin</v>
      </c>
      <c r="Y89" t="str">
        <f>MASTER!$B$7</f>
        <v>197507122006041001</v>
      </c>
      <c r="Z89" t="e">
        <f>"Melaksanakan "&amp;Nominatif!$A$2&amp;" pada tanggal "&amp;D89&amp;" di "&amp;Nominatif!$A$3</f>
        <v>#VALUE!</v>
      </c>
      <c r="AA89" s="6" t="str">
        <f>TEXT(Nominatif!F94,"dd Mmmm yyyy")</f>
        <v>00 Januari 1900</v>
      </c>
      <c r="AB89" s="6" t="str">
        <f>TEXT(Nominatif!G94,"dd Mmmm yyyy")</f>
        <v>00 Januari 1900</v>
      </c>
      <c r="AC89" t="str">
        <f>MASTER!$B$4&amp;" AMPLOP"</f>
        <v>perjalanan dinas AMPLOP</v>
      </c>
      <c r="AD89" t="str">
        <f t="shared" si="5"/>
        <v>Angkutan Udara</v>
      </c>
      <c r="AE89" t="str">
        <f>_xlfn.IFNA(_xlfn.XLOOKUP(H89,Pegawai!B:B,Pegawai!E:E),"")</f>
        <v/>
      </c>
      <c r="AF89" t="str">
        <f>_xlfn.IFNA(_xlfn.XLOOKUP(H89,Pegawai!B:B,Pegawai!C:C),"")</f>
        <v/>
      </c>
      <c r="AG89" t="str">
        <f>_xlfn.IFNA(_xlfn.XLOOKUP(H89,Pegawai!B:B,Pegawai!D:D),"")</f>
        <v/>
      </c>
      <c r="AH89" t="str">
        <f>MASTER!$B$4</f>
        <v>perjalanan dinas</v>
      </c>
    </row>
    <row r="90" spans="1:34" ht="15" customHeight="1">
      <c r="A90" t="str">
        <f>Nominatif!$Q$4</f>
        <v>2022.QDC.002/051.A/524111</v>
      </c>
      <c r="B90" s="5" t="str">
        <f>TEXT(Nominatif!Q95,"Rp#.##")</f>
        <v>Rp</v>
      </c>
      <c r="C90" s="24" t="e">
        <f>MASTER!$B$6&amp;" "&amp;D90&amp;" di "&amp;Nominatif!$A$3&amp;" "&amp;MASTER!$B$8</f>
        <v>#VALUE!</v>
      </c>
      <c r="D90" t="e">
        <f t="shared" si="4"/>
        <v>#VALUE!</v>
      </c>
      <c r="E90" t="str">
        <f>MASTER!$B$1</f>
        <v>0933/I3/BS.00.01/2024</v>
      </c>
      <c r="F90" t="str">
        <f>TEXT(MASTER!$B$2,"dd Mmmm yyyy")</f>
        <v>30 April 2024</v>
      </c>
      <c r="G90" t="e">
        <f t="shared" si="3"/>
        <v>#VALUE!</v>
      </c>
      <c r="H90">
        <f>Nominatif!B95</f>
        <v>0</v>
      </c>
      <c r="I90">
        <f>Nominatif!C95</f>
        <v>0</v>
      </c>
      <c r="J90" t="str">
        <f>IF(Nominatif!S95="","Pesawat","Kendaraan Umum")</f>
        <v>Pesawat</v>
      </c>
      <c r="K90">
        <f>Nominatif!D95</f>
        <v>0</v>
      </c>
      <c r="L90">
        <f>Nominatif!E95</f>
        <v>0</v>
      </c>
      <c r="M90" s="5" t="str">
        <f>TEXT(Nominatif!H95,"Rp#.##")</f>
        <v>Rp</v>
      </c>
      <c r="N90">
        <f>Nominatif!K95</f>
        <v>0</v>
      </c>
      <c r="O90" s="5" t="str">
        <f>TEXT(Nominatif!L95,"Rp#.##")</f>
        <v>Rp</v>
      </c>
      <c r="P90" s="5" t="str">
        <f>TEXT(Nominatif!M95,"Rp#.##")</f>
        <v>Rp</v>
      </c>
      <c r="Q90" s="5">
        <f>Nominatif!N95</f>
        <v>0</v>
      </c>
      <c r="R90" s="5" t="str">
        <f>TEXT(Nominatif!O95,"Rp#.##")</f>
        <v>Rp</v>
      </c>
      <c r="S90" s="5" t="str">
        <f>TEXT(Nominatif!P95,"Rp#.##")</f>
        <v>Rp</v>
      </c>
      <c r="T90" s="5" t="str">
        <f>TEXT(Nominatif!I95,"Rp#.##")</f>
        <v>Rp</v>
      </c>
      <c r="U90" t="str">
        <f>TEXT(Nominatif!J95,"Rp#.##")</f>
        <v>Rp</v>
      </c>
      <c r="V90" t="str">
        <f>MASTER!$B$3</f>
        <v>0926/I3/BS.00.01/2024</v>
      </c>
      <c r="W90" s="6" t="str">
        <f>TEXT(Nominatif!F95,"dd Mmmm yyyy")</f>
        <v>00 Januari 1900</v>
      </c>
      <c r="X90" t="str">
        <f>MASTER!$B$5</f>
        <v>Akik Takjudin</v>
      </c>
      <c r="Y90" t="str">
        <f>MASTER!$B$7</f>
        <v>197507122006041001</v>
      </c>
      <c r="Z90" t="e">
        <f>"Melaksanakan "&amp;Nominatif!$A$2&amp;" pada tanggal "&amp;D90&amp;" di "&amp;Nominatif!$A$3</f>
        <v>#VALUE!</v>
      </c>
      <c r="AA90" s="6" t="str">
        <f>TEXT(Nominatif!F95,"dd Mmmm yyyy")</f>
        <v>00 Januari 1900</v>
      </c>
      <c r="AB90" s="6" t="str">
        <f>TEXT(Nominatif!G95,"dd Mmmm yyyy")</f>
        <v>00 Januari 1900</v>
      </c>
      <c r="AC90" t="str">
        <f>MASTER!$B$4&amp;" AMPLOP"</f>
        <v>perjalanan dinas AMPLOP</v>
      </c>
      <c r="AD90" t="str">
        <f t="shared" si="5"/>
        <v>Angkutan Udara</v>
      </c>
      <c r="AE90" t="str">
        <f>_xlfn.IFNA(_xlfn.XLOOKUP(H90,Pegawai!B:B,Pegawai!E:E),"")</f>
        <v/>
      </c>
      <c r="AF90" t="str">
        <f>_xlfn.IFNA(_xlfn.XLOOKUP(H90,Pegawai!B:B,Pegawai!C:C),"")</f>
        <v/>
      </c>
      <c r="AG90" t="str">
        <f>_xlfn.IFNA(_xlfn.XLOOKUP(H90,Pegawai!B:B,Pegawai!D:D),"")</f>
        <v/>
      </c>
      <c r="AH90" t="str">
        <f>MASTER!$B$4</f>
        <v>perjalanan dinas</v>
      </c>
    </row>
    <row r="91" spans="1:34" ht="15" customHeight="1">
      <c r="A91" t="str">
        <f>Nominatif!$Q$4</f>
        <v>2022.QDC.002/051.A/524111</v>
      </c>
      <c r="B91" s="5" t="str">
        <f>TEXT(Nominatif!Q96,"Rp#.##")</f>
        <v>Rp</v>
      </c>
      <c r="C91" s="24" t="e">
        <f>MASTER!$B$6&amp;" "&amp;D91&amp;" di "&amp;Nominatif!$A$3&amp;" "&amp;MASTER!$B$8</f>
        <v>#VALUE!</v>
      </c>
      <c r="D91" t="e">
        <f t="shared" si="4"/>
        <v>#VALUE!</v>
      </c>
      <c r="E91" t="str">
        <f>MASTER!$B$1</f>
        <v>0933/I3/BS.00.01/2024</v>
      </c>
      <c r="F91" t="str">
        <f>TEXT(MASTER!$B$2,"dd Mmmm yyyy")</f>
        <v>30 April 2024</v>
      </c>
      <c r="G91" t="e">
        <f t="shared" si="3"/>
        <v>#VALUE!</v>
      </c>
      <c r="H91">
        <f>Nominatif!B96</f>
        <v>0</v>
      </c>
      <c r="I91">
        <f>Nominatif!C96</f>
        <v>0</v>
      </c>
      <c r="J91" t="str">
        <f>IF(Nominatif!S96="","Pesawat","Kendaraan Umum")</f>
        <v>Pesawat</v>
      </c>
      <c r="K91">
        <f>Nominatif!D96</f>
        <v>0</v>
      </c>
      <c r="L91">
        <f>Nominatif!E96</f>
        <v>0</v>
      </c>
      <c r="M91" s="5" t="str">
        <f>TEXT(Nominatif!H96,"Rp#.##")</f>
        <v>Rp</v>
      </c>
      <c r="N91">
        <f>Nominatif!K96</f>
        <v>0</v>
      </c>
      <c r="O91" s="5" t="str">
        <f>TEXT(Nominatif!L96,"Rp#.##")</f>
        <v>Rp</v>
      </c>
      <c r="P91" s="5" t="str">
        <f>TEXT(Nominatif!M96,"Rp#.##")</f>
        <v>Rp</v>
      </c>
      <c r="Q91" s="5">
        <f>Nominatif!N96</f>
        <v>0</v>
      </c>
      <c r="R91" s="5" t="str">
        <f>TEXT(Nominatif!O96,"Rp#.##")</f>
        <v>Rp</v>
      </c>
      <c r="S91" s="5" t="str">
        <f>TEXT(Nominatif!P96,"Rp#.##")</f>
        <v>Rp</v>
      </c>
      <c r="T91" s="5" t="str">
        <f>TEXT(Nominatif!I96,"Rp#.##")</f>
        <v>Rp</v>
      </c>
      <c r="U91" t="str">
        <f>TEXT(Nominatif!J96,"Rp#.##")</f>
        <v>Rp</v>
      </c>
      <c r="V91" t="str">
        <f>MASTER!$B$3</f>
        <v>0926/I3/BS.00.01/2024</v>
      </c>
      <c r="W91" s="6" t="str">
        <f>TEXT(Nominatif!F96,"dd Mmmm yyyy")</f>
        <v>00 Januari 1900</v>
      </c>
      <c r="X91" t="str">
        <f>MASTER!$B$5</f>
        <v>Akik Takjudin</v>
      </c>
      <c r="Y91" t="str">
        <f>MASTER!$B$7</f>
        <v>197507122006041001</v>
      </c>
      <c r="Z91" t="e">
        <f>"Melaksanakan "&amp;Nominatif!$A$2&amp;" pada tanggal "&amp;D91&amp;" di "&amp;Nominatif!$A$3</f>
        <v>#VALUE!</v>
      </c>
      <c r="AA91" s="6" t="str">
        <f>TEXT(Nominatif!F96,"dd Mmmm yyyy")</f>
        <v>00 Januari 1900</v>
      </c>
      <c r="AB91" s="6" t="str">
        <f>TEXT(Nominatif!G96,"dd Mmmm yyyy")</f>
        <v>00 Januari 1900</v>
      </c>
      <c r="AC91" t="str">
        <f>MASTER!$B$4&amp;" AMPLOP"</f>
        <v>perjalanan dinas AMPLOP</v>
      </c>
      <c r="AD91" t="str">
        <f t="shared" si="5"/>
        <v>Angkutan Udara</v>
      </c>
      <c r="AE91" t="str">
        <f>_xlfn.IFNA(_xlfn.XLOOKUP(H91,Pegawai!B:B,Pegawai!E:E),"")</f>
        <v/>
      </c>
      <c r="AF91" t="str">
        <f>_xlfn.IFNA(_xlfn.XLOOKUP(H91,Pegawai!B:B,Pegawai!C:C),"")</f>
        <v/>
      </c>
      <c r="AG91" t="str">
        <f>_xlfn.IFNA(_xlfn.XLOOKUP(H91,Pegawai!B:B,Pegawai!D:D),"")</f>
        <v/>
      </c>
      <c r="AH91" t="str">
        <f>MASTER!$B$4</f>
        <v>perjalanan dinas</v>
      </c>
    </row>
    <row r="92" spans="1:34" ht="15" customHeight="1">
      <c r="A92" t="str">
        <f>Nominatif!$Q$4</f>
        <v>2022.QDC.002/051.A/524111</v>
      </c>
      <c r="B92" s="5" t="str">
        <f>TEXT(Nominatif!Q97,"Rp#.##")</f>
        <v>Rp</v>
      </c>
      <c r="C92" s="24" t="e">
        <f>MASTER!$B$6&amp;" "&amp;D92&amp;" di "&amp;Nominatif!$A$3&amp;" "&amp;MASTER!$B$8</f>
        <v>#VALUE!</v>
      </c>
      <c r="D92" t="e">
        <f t="shared" si="4"/>
        <v>#VALUE!</v>
      </c>
      <c r="E92" t="str">
        <f>MASTER!$B$1</f>
        <v>0933/I3/BS.00.01/2024</v>
      </c>
      <c r="F92" t="str">
        <f>TEXT(MASTER!$B$2,"dd Mmmm yyyy")</f>
        <v>30 April 2024</v>
      </c>
      <c r="G92" t="e">
        <f t="shared" si="3"/>
        <v>#VALUE!</v>
      </c>
      <c r="H92">
        <f>Nominatif!B97</f>
        <v>0</v>
      </c>
      <c r="I92">
        <f>Nominatif!C97</f>
        <v>0</v>
      </c>
      <c r="J92" t="str">
        <f>IF(Nominatif!S97="","Pesawat","Kendaraan Umum")</f>
        <v>Pesawat</v>
      </c>
      <c r="K92">
        <f>Nominatif!D97</f>
        <v>0</v>
      </c>
      <c r="L92">
        <f>Nominatif!E97</f>
        <v>0</v>
      </c>
      <c r="M92" s="5" t="str">
        <f>TEXT(Nominatif!H97,"Rp#.##")</f>
        <v>Rp</v>
      </c>
      <c r="N92">
        <f>Nominatif!K97</f>
        <v>0</v>
      </c>
      <c r="O92" s="5" t="str">
        <f>TEXT(Nominatif!L97,"Rp#.##")</f>
        <v>Rp</v>
      </c>
      <c r="P92" s="5" t="str">
        <f>TEXT(Nominatif!M97,"Rp#.##")</f>
        <v>Rp</v>
      </c>
      <c r="Q92" s="5">
        <f>Nominatif!N97</f>
        <v>0</v>
      </c>
      <c r="R92" s="5" t="str">
        <f>TEXT(Nominatif!O97,"Rp#.##")</f>
        <v>Rp</v>
      </c>
      <c r="S92" s="5" t="str">
        <f>TEXT(Nominatif!P97,"Rp#.##")</f>
        <v>Rp</v>
      </c>
      <c r="T92" s="5" t="str">
        <f>TEXT(Nominatif!I97,"Rp#.##")</f>
        <v>Rp</v>
      </c>
      <c r="U92" t="str">
        <f>TEXT(Nominatif!J97,"Rp#.##")</f>
        <v>Rp</v>
      </c>
      <c r="V92" t="str">
        <f>MASTER!$B$3</f>
        <v>0926/I3/BS.00.01/2024</v>
      </c>
      <c r="W92" s="6" t="str">
        <f>TEXT(Nominatif!F97,"dd Mmmm yyyy")</f>
        <v>00 Januari 1900</v>
      </c>
      <c r="X92" t="str">
        <f>MASTER!$B$5</f>
        <v>Akik Takjudin</v>
      </c>
      <c r="Y92" t="str">
        <f>MASTER!$B$7</f>
        <v>197507122006041001</v>
      </c>
      <c r="Z92" t="e">
        <f>"Melaksanakan "&amp;Nominatif!$A$2&amp;" pada tanggal "&amp;D92&amp;" di "&amp;Nominatif!$A$3</f>
        <v>#VALUE!</v>
      </c>
      <c r="AA92" s="6" t="str">
        <f>TEXT(Nominatif!F97,"dd Mmmm yyyy")</f>
        <v>00 Januari 1900</v>
      </c>
      <c r="AB92" s="6" t="str">
        <f>TEXT(Nominatif!G97,"dd Mmmm yyyy")</f>
        <v>00 Januari 1900</v>
      </c>
      <c r="AC92" t="str">
        <f>MASTER!$B$4&amp;" AMPLOP"</f>
        <v>perjalanan dinas AMPLOP</v>
      </c>
      <c r="AD92" t="str">
        <f t="shared" si="5"/>
        <v>Angkutan Udara</v>
      </c>
      <c r="AE92" t="str">
        <f>_xlfn.IFNA(_xlfn.XLOOKUP(H92,Pegawai!B:B,Pegawai!E:E),"")</f>
        <v/>
      </c>
      <c r="AF92" t="str">
        <f>_xlfn.IFNA(_xlfn.XLOOKUP(H92,Pegawai!B:B,Pegawai!C:C),"")</f>
        <v/>
      </c>
      <c r="AG92" t="str">
        <f>_xlfn.IFNA(_xlfn.XLOOKUP(H92,Pegawai!B:B,Pegawai!D:D),"")</f>
        <v/>
      </c>
      <c r="AH92" t="str">
        <f>MASTER!$B$4</f>
        <v>perjalanan dinas</v>
      </c>
    </row>
    <row r="93" spans="1:34" ht="15" customHeight="1">
      <c r="A93" t="str">
        <f>Nominatif!$Q$4</f>
        <v>2022.QDC.002/051.A/524111</v>
      </c>
      <c r="B93" s="5" t="str">
        <f>TEXT(Nominatif!Q98,"Rp#.##")</f>
        <v>Rp</v>
      </c>
      <c r="C93" s="24" t="e">
        <f>MASTER!$B$6&amp;" "&amp;D93&amp;" di "&amp;Nominatif!$A$3&amp;" "&amp;MASTER!$B$8</f>
        <v>#VALUE!</v>
      </c>
      <c r="D93" t="e">
        <f t="shared" si="4"/>
        <v>#VALUE!</v>
      </c>
      <c r="E93" t="str">
        <f>MASTER!$B$1</f>
        <v>0933/I3/BS.00.01/2024</v>
      </c>
      <c r="F93" t="str">
        <f>TEXT(MASTER!$B$2,"dd Mmmm yyyy")</f>
        <v>30 April 2024</v>
      </c>
      <c r="G93" t="e">
        <f t="shared" si="3"/>
        <v>#VALUE!</v>
      </c>
      <c r="H93">
        <f>Nominatif!B98</f>
        <v>0</v>
      </c>
      <c r="I93">
        <f>Nominatif!C98</f>
        <v>0</v>
      </c>
      <c r="J93" t="str">
        <f>IF(Nominatif!S98="","Pesawat","Kendaraan Umum")</f>
        <v>Pesawat</v>
      </c>
      <c r="K93">
        <f>Nominatif!D98</f>
        <v>0</v>
      </c>
      <c r="L93">
        <f>Nominatif!E98</f>
        <v>0</v>
      </c>
      <c r="M93" s="5" t="str">
        <f>TEXT(Nominatif!H98,"Rp#.##")</f>
        <v>Rp</v>
      </c>
      <c r="N93">
        <f>Nominatif!K98</f>
        <v>0</v>
      </c>
      <c r="O93" s="5" t="str">
        <f>TEXT(Nominatif!L98,"Rp#.##")</f>
        <v>Rp</v>
      </c>
      <c r="P93" s="5" t="str">
        <f>TEXT(Nominatif!M98,"Rp#.##")</f>
        <v>Rp</v>
      </c>
      <c r="Q93" s="5">
        <f>Nominatif!N98</f>
        <v>0</v>
      </c>
      <c r="R93" s="5" t="str">
        <f>TEXT(Nominatif!O98,"Rp#.##")</f>
        <v>Rp</v>
      </c>
      <c r="S93" s="5" t="str">
        <f>TEXT(Nominatif!P98,"Rp#.##")</f>
        <v>Rp</v>
      </c>
      <c r="T93" s="5" t="str">
        <f>TEXT(Nominatif!I98,"Rp#.##")</f>
        <v>Rp</v>
      </c>
      <c r="U93" t="str">
        <f>TEXT(Nominatif!J98,"Rp#.##")</f>
        <v>Rp</v>
      </c>
      <c r="V93" t="str">
        <f>MASTER!$B$3</f>
        <v>0926/I3/BS.00.01/2024</v>
      </c>
      <c r="W93" s="6" t="str">
        <f>TEXT(Nominatif!F98,"dd Mmmm yyyy")</f>
        <v>00 Januari 1900</v>
      </c>
      <c r="X93" t="str">
        <f>MASTER!$B$5</f>
        <v>Akik Takjudin</v>
      </c>
      <c r="Y93" t="str">
        <f>MASTER!$B$7</f>
        <v>197507122006041001</v>
      </c>
      <c r="Z93" t="e">
        <f>"Melaksanakan "&amp;Nominatif!$A$2&amp;" pada tanggal "&amp;D93&amp;" di "&amp;Nominatif!$A$3</f>
        <v>#VALUE!</v>
      </c>
      <c r="AA93" s="6" t="str">
        <f>TEXT(Nominatif!F98,"dd Mmmm yyyy")</f>
        <v>00 Januari 1900</v>
      </c>
      <c r="AB93" s="6" t="str">
        <f>TEXT(Nominatif!G98,"dd Mmmm yyyy")</f>
        <v>00 Januari 1900</v>
      </c>
      <c r="AC93" t="str">
        <f>MASTER!$B$4&amp;" AMPLOP"</f>
        <v>perjalanan dinas AMPLOP</v>
      </c>
      <c r="AD93" t="str">
        <f t="shared" si="5"/>
        <v>Angkutan Udara</v>
      </c>
      <c r="AE93" t="str">
        <f>_xlfn.IFNA(_xlfn.XLOOKUP(H93,Pegawai!B:B,Pegawai!E:E),"")</f>
        <v/>
      </c>
      <c r="AF93" t="str">
        <f>_xlfn.IFNA(_xlfn.XLOOKUP(H93,Pegawai!B:B,Pegawai!C:C),"")</f>
        <v/>
      </c>
      <c r="AG93" t="str">
        <f>_xlfn.IFNA(_xlfn.XLOOKUP(H93,Pegawai!B:B,Pegawai!D:D),"")</f>
        <v/>
      </c>
      <c r="AH93" t="str">
        <f>MASTER!$B$4</f>
        <v>perjalanan dinas</v>
      </c>
    </row>
    <row r="94" spans="1:34" ht="15" customHeight="1">
      <c r="A94" t="str">
        <f>Nominatif!$Q$4</f>
        <v>2022.QDC.002/051.A/524111</v>
      </c>
      <c r="B94" s="5" t="str">
        <f>TEXT(Nominatif!Q99,"Rp#.##")</f>
        <v>Rp</v>
      </c>
      <c r="C94" s="24" t="e">
        <f>MASTER!$B$6&amp;" "&amp;D94&amp;" di "&amp;Nominatif!$A$3&amp;" "&amp;MASTER!$B$8</f>
        <v>#VALUE!</v>
      </c>
      <c r="D94" t="e">
        <f t="shared" si="4"/>
        <v>#VALUE!</v>
      </c>
      <c r="E94" t="str">
        <f>MASTER!$B$1</f>
        <v>0933/I3/BS.00.01/2024</v>
      </c>
      <c r="F94" t="str">
        <f>TEXT(MASTER!$B$2,"dd Mmmm yyyy")</f>
        <v>30 April 2024</v>
      </c>
      <c r="G94" t="e">
        <f t="shared" si="3"/>
        <v>#VALUE!</v>
      </c>
      <c r="H94">
        <f>Nominatif!B99</f>
        <v>0</v>
      </c>
      <c r="I94">
        <f>Nominatif!C99</f>
        <v>0</v>
      </c>
      <c r="J94" t="str">
        <f>IF(Nominatif!S99="","Pesawat","Kendaraan Umum")</f>
        <v>Pesawat</v>
      </c>
      <c r="K94">
        <f>Nominatif!D99</f>
        <v>0</v>
      </c>
      <c r="L94">
        <f>Nominatif!E99</f>
        <v>0</v>
      </c>
      <c r="M94" s="5" t="str">
        <f>TEXT(Nominatif!H99,"Rp#.##")</f>
        <v>Rp</v>
      </c>
      <c r="N94">
        <f>Nominatif!K99</f>
        <v>0</v>
      </c>
      <c r="O94" s="5" t="str">
        <f>TEXT(Nominatif!L99,"Rp#.##")</f>
        <v>Rp</v>
      </c>
      <c r="P94" s="5" t="str">
        <f>TEXT(Nominatif!M99,"Rp#.##")</f>
        <v>Rp</v>
      </c>
      <c r="Q94" s="5">
        <f>Nominatif!N99</f>
        <v>0</v>
      </c>
      <c r="R94" s="5" t="str">
        <f>TEXT(Nominatif!O99,"Rp#.##")</f>
        <v>Rp</v>
      </c>
      <c r="S94" s="5" t="str">
        <f>TEXT(Nominatif!P99,"Rp#.##")</f>
        <v>Rp</v>
      </c>
      <c r="T94" s="5" t="str">
        <f>TEXT(Nominatif!I99,"Rp#.##")</f>
        <v>Rp</v>
      </c>
      <c r="U94" t="str">
        <f>TEXT(Nominatif!J99,"Rp#.##")</f>
        <v>Rp</v>
      </c>
      <c r="V94" t="str">
        <f>MASTER!$B$3</f>
        <v>0926/I3/BS.00.01/2024</v>
      </c>
      <c r="W94" s="6" t="str">
        <f>TEXT(Nominatif!F99,"dd Mmmm yyyy")</f>
        <v>00 Januari 1900</v>
      </c>
      <c r="X94" t="str">
        <f>MASTER!$B$5</f>
        <v>Akik Takjudin</v>
      </c>
      <c r="Y94" t="str">
        <f>MASTER!$B$7</f>
        <v>197507122006041001</v>
      </c>
      <c r="Z94" t="e">
        <f>"Melaksanakan "&amp;Nominatif!$A$2&amp;" pada tanggal "&amp;D94&amp;" di "&amp;Nominatif!$A$3</f>
        <v>#VALUE!</v>
      </c>
      <c r="AA94" s="6" t="str">
        <f>TEXT(Nominatif!F99,"dd Mmmm yyyy")</f>
        <v>00 Januari 1900</v>
      </c>
      <c r="AB94" s="6" t="str">
        <f>TEXT(Nominatif!G99,"dd Mmmm yyyy")</f>
        <v>00 Januari 1900</v>
      </c>
      <c r="AC94" t="str">
        <f>MASTER!$B$4&amp;" AMPLOP"</f>
        <v>perjalanan dinas AMPLOP</v>
      </c>
      <c r="AD94" t="str">
        <f t="shared" si="5"/>
        <v>Angkutan Udara</v>
      </c>
      <c r="AE94" t="str">
        <f>_xlfn.IFNA(_xlfn.XLOOKUP(H94,Pegawai!B:B,Pegawai!E:E),"")</f>
        <v/>
      </c>
      <c r="AF94" t="str">
        <f>_xlfn.IFNA(_xlfn.XLOOKUP(H94,Pegawai!B:B,Pegawai!C:C),"")</f>
        <v/>
      </c>
      <c r="AG94" t="str">
        <f>_xlfn.IFNA(_xlfn.XLOOKUP(H94,Pegawai!B:B,Pegawai!D:D),"")</f>
        <v/>
      </c>
      <c r="AH94" t="str">
        <f>MASTER!$B$4</f>
        <v>perjalanan dinas</v>
      </c>
    </row>
    <row r="95" spans="1:34" ht="15" customHeight="1">
      <c r="A95" t="str">
        <f>Nominatif!$Q$4</f>
        <v>2022.QDC.002/051.A/524111</v>
      </c>
      <c r="B95" s="5" t="str">
        <f>TEXT(Nominatif!Q100,"Rp#.##")</f>
        <v>Rp</v>
      </c>
      <c r="C95" s="24" t="e">
        <f>MASTER!$B$6&amp;" "&amp;D95&amp;" di "&amp;Nominatif!$A$3&amp;" "&amp;MASTER!$B$8</f>
        <v>#VALUE!</v>
      </c>
      <c r="D95" t="e">
        <f t="shared" si="4"/>
        <v>#VALUE!</v>
      </c>
      <c r="E95" t="str">
        <f>MASTER!$B$1</f>
        <v>0933/I3/BS.00.01/2024</v>
      </c>
      <c r="F95" t="str">
        <f>TEXT(MASTER!$B$2,"dd Mmmm yyyy")</f>
        <v>30 April 2024</v>
      </c>
      <c r="G95" t="e">
        <f t="shared" si="3"/>
        <v>#VALUE!</v>
      </c>
      <c r="H95">
        <f>Nominatif!B100</f>
        <v>0</v>
      </c>
      <c r="I95">
        <f>Nominatif!C100</f>
        <v>0</v>
      </c>
      <c r="J95" t="str">
        <f>IF(Nominatif!S100="","Pesawat","Kendaraan Umum")</f>
        <v>Pesawat</v>
      </c>
      <c r="K95">
        <f>Nominatif!D100</f>
        <v>0</v>
      </c>
      <c r="L95">
        <f>Nominatif!E100</f>
        <v>0</v>
      </c>
      <c r="M95" s="5" t="str">
        <f>TEXT(Nominatif!H100,"Rp#.##")</f>
        <v>Rp</v>
      </c>
      <c r="N95">
        <f>Nominatif!K100</f>
        <v>0</v>
      </c>
      <c r="O95" s="5" t="str">
        <f>TEXT(Nominatif!L100,"Rp#.##")</f>
        <v>Rp</v>
      </c>
      <c r="P95" s="5" t="str">
        <f>TEXT(Nominatif!M100,"Rp#.##")</f>
        <v>Rp</v>
      </c>
      <c r="Q95" s="5">
        <f>Nominatif!N100</f>
        <v>0</v>
      </c>
      <c r="R95" s="5" t="str">
        <f>TEXT(Nominatif!O100,"Rp#.##")</f>
        <v>Rp</v>
      </c>
      <c r="S95" s="5" t="str">
        <f>TEXT(Nominatif!P100,"Rp#.##")</f>
        <v>Rp</v>
      </c>
      <c r="T95" s="5" t="str">
        <f>TEXT(Nominatif!I100,"Rp#.##")</f>
        <v>Rp</v>
      </c>
      <c r="U95" t="str">
        <f>TEXT(Nominatif!J100,"Rp#.##")</f>
        <v>Rp</v>
      </c>
      <c r="V95" t="str">
        <f>MASTER!$B$3</f>
        <v>0926/I3/BS.00.01/2024</v>
      </c>
      <c r="W95" s="6" t="str">
        <f>TEXT(Nominatif!F100,"dd Mmmm yyyy")</f>
        <v>00 Januari 1900</v>
      </c>
      <c r="X95" t="str">
        <f>MASTER!$B$5</f>
        <v>Akik Takjudin</v>
      </c>
      <c r="Y95" t="str">
        <f>MASTER!$B$7</f>
        <v>197507122006041001</v>
      </c>
      <c r="Z95" t="e">
        <f>"Melaksanakan "&amp;Nominatif!$A$2&amp;" pada tanggal "&amp;D95&amp;" di "&amp;Nominatif!$A$3</f>
        <v>#VALUE!</v>
      </c>
      <c r="AA95" s="6" t="str">
        <f>TEXT(Nominatif!F100,"dd Mmmm yyyy")</f>
        <v>00 Januari 1900</v>
      </c>
      <c r="AB95" s="6" t="str">
        <f>TEXT(Nominatif!G100,"dd Mmmm yyyy")</f>
        <v>00 Januari 1900</v>
      </c>
      <c r="AC95" t="str">
        <f>MASTER!$B$4&amp;" AMPLOP"</f>
        <v>perjalanan dinas AMPLOP</v>
      </c>
      <c r="AD95" t="str">
        <f t="shared" si="5"/>
        <v>Angkutan Udara</v>
      </c>
      <c r="AE95" t="str">
        <f>_xlfn.IFNA(_xlfn.XLOOKUP(H95,Pegawai!B:B,Pegawai!E:E),"")</f>
        <v/>
      </c>
      <c r="AF95" t="str">
        <f>_xlfn.IFNA(_xlfn.XLOOKUP(H95,Pegawai!B:B,Pegawai!C:C),"")</f>
        <v/>
      </c>
      <c r="AG95" t="str">
        <f>_xlfn.IFNA(_xlfn.XLOOKUP(H95,Pegawai!B:B,Pegawai!D:D),"")</f>
        <v/>
      </c>
      <c r="AH95" t="str">
        <f>MASTER!$B$4</f>
        <v>perjalanan dinas</v>
      </c>
    </row>
    <row r="96" spans="1:34" ht="15" customHeight="1">
      <c r="A96" t="str">
        <f>Nominatif!$Q$4</f>
        <v>2022.QDC.002/051.A/524111</v>
      </c>
      <c r="B96" s="5" t="str">
        <f>TEXT(Nominatif!Q101,"Rp#.##")</f>
        <v>Rp</v>
      </c>
      <c r="C96" s="24" t="e">
        <f>MASTER!$B$6&amp;" "&amp;D96&amp;" di "&amp;Nominatif!$A$3&amp;" "&amp;MASTER!$B$8</f>
        <v>#VALUE!</v>
      </c>
      <c r="D96" t="e">
        <f t="shared" si="4"/>
        <v>#VALUE!</v>
      </c>
      <c r="E96" t="str">
        <f>MASTER!$B$1</f>
        <v>0933/I3/BS.00.01/2024</v>
      </c>
      <c r="F96" t="str">
        <f>TEXT(MASTER!$B$2,"dd Mmmm yyyy")</f>
        <v>30 April 2024</v>
      </c>
      <c r="G96" t="e">
        <f t="shared" si="3"/>
        <v>#VALUE!</v>
      </c>
      <c r="H96">
        <f>Nominatif!B101</f>
        <v>0</v>
      </c>
      <c r="I96">
        <f>Nominatif!C101</f>
        <v>0</v>
      </c>
      <c r="J96" t="str">
        <f>IF(Nominatif!S101="","Pesawat","Kendaraan Umum")</f>
        <v>Pesawat</v>
      </c>
      <c r="K96">
        <f>Nominatif!D101</f>
        <v>0</v>
      </c>
      <c r="L96">
        <f>Nominatif!E101</f>
        <v>0</v>
      </c>
      <c r="M96" s="5" t="str">
        <f>TEXT(Nominatif!H101,"Rp#.##")</f>
        <v>Rp</v>
      </c>
      <c r="N96">
        <f>Nominatif!K101</f>
        <v>0</v>
      </c>
      <c r="O96" s="5" t="str">
        <f>TEXT(Nominatif!L101,"Rp#.##")</f>
        <v>Rp</v>
      </c>
      <c r="P96" s="5" t="str">
        <f>TEXT(Nominatif!M101,"Rp#.##")</f>
        <v>Rp</v>
      </c>
      <c r="Q96" s="5">
        <f>Nominatif!N101</f>
        <v>0</v>
      </c>
      <c r="R96" s="5" t="str">
        <f>TEXT(Nominatif!O101,"Rp#.##")</f>
        <v>Rp</v>
      </c>
      <c r="S96" s="5" t="str">
        <f>TEXT(Nominatif!P101,"Rp#.##")</f>
        <v>Rp</v>
      </c>
      <c r="T96" s="5" t="str">
        <f>TEXT(Nominatif!I101,"Rp#.##")</f>
        <v>Rp</v>
      </c>
      <c r="U96" t="str">
        <f>TEXT(Nominatif!J101,"Rp#.##")</f>
        <v>Rp</v>
      </c>
      <c r="V96" t="str">
        <f>MASTER!$B$3</f>
        <v>0926/I3/BS.00.01/2024</v>
      </c>
      <c r="W96" s="6" t="str">
        <f>TEXT(Nominatif!F101,"dd Mmmm yyyy")</f>
        <v>00 Januari 1900</v>
      </c>
      <c r="X96" t="str">
        <f>MASTER!$B$5</f>
        <v>Akik Takjudin</v>
      </c>
      <c r="Y96" t="str">
        <f>MASTER!$B$7</f>
        <v>197507122006041001</v>
      </c>
      <c r="Z96" t="e">
        <f>"Melaksanakan "&amp;Nominatif!$A$2&amp;" pada tanggal "&amp;D96&amp;" di "&amp;Nominatif!$A$3</f>
        <v>#VALUE!</v>
      </c>
      <c r="AA96" s="6" t="str">
        <f>TEXT(Nominatif!F101,"dd Mmmm yyyy")</f>
        <v>00 Januari 1900</v>
      </c>
      <c r="AB96" s="6" t="str">
        <f>TEXT(Nominatif!G101,"dd Mmmm yyyy")</f>
        <v>00 Januari 1900</v>
      </c>
      <c r="AC96" t="str">
        <f>MASTER!$B$4&amp;" AMPLOP"</f>
        <v>perjalanan dinas AMPLOP</v>
      </c>
      <c r="AD96" t="str">
        <f t="shared" si="5"/>
        <v>Angkutan Udara</v>
      </c>
      <c r="AE96" t="str">
        <f>_xlfn.IFNA(_xlfn.XLOOKUP(H96,Pegawai!B:B,Pegawai!E:E),"")</f>
        <v/>
      </c>
      <c r="AF96" t="str">
        <f>_xlfn.IFNA(_xlfn.XLOOKUP(H96,Pegawai!B:B,Pegawai!C:C),"")</f>
        <v/>
      </c>
      <c r="AG96" t="str">
        <f>_xlfn.IFNA(_xlfn.XLOOKUP(H96,Pegawai!B:B,Pegawai!D:D),"")</f>
        <v/>
      </c>
      <c r="AH96" t="str">
        <f>MASTER!$B$4</f>
        <v>perjalanan dinas</v>
      </c>
    </row>
    <row r="97" spans="1:34" ht="15" customHeight="1">
      <c r="A97" t="str">
        <f>Nominatif!$Q$4</f>
        <v>2022.QDC.002/051.A/524111</v>
      </c>
      <c r="B97" s="5" t="str">
        <f>TEXT(Nominatif!Q102,"Rp#.##")</f>
        <v>Rp</v>
      </c>
      <c r="C97" s="24" t="e">
        <f>MASTER!$B$6&amp;" "&amp;D97&amp;" di "&amp;Nominatif!$A$3&amp;" "&amp;MASTER!$B$8</f>
        <v>#VALUE!</v>
      </c>
      <c r="D97" t="e">
        <f t="shared" si="4"/>
        <v>#VALUE!</v>
      </c>
      <c r="E97" t="str">
        <f>MASTER!$B$1</f>
        <v>0933/I3/BS.00.01/2024</v>
      </c>
      <c r="F97" t="str">
        <f>TEXT(MASTER!$B$2,"dd Mmmm yyyy")</f>
        <v>30 April 2024</v>
      </c>
      <c r="G97" t="e">
        <f t="shared" si="3"/>
        <v>#VALUE!</v>
      </c>
      <c r="H97">
        <f>Nominatif!B102</f>
        <v>0</v>
      </c>
      <c r="I97">
        <f>Nominatif!C102</f>
        <v>0</v>
      </c>
      <c r="J97" t="str">
        <f>IF(Nominatif!S102="","Pesawat","Kendaraan Umum")</f>
        <v>Pesawat</v>
      </c>
      <c r="K97">
        <f>Nominatif!D102</f>
        <v>0</v>
      </c>
      <c r="L97">
        <f>Nominatif!E102</f>
        <v>0</v>
      </c>
      <c r="M97" s="5" t="str">
        <f>TEXT(Nominatif!H102,"Rp#.##")</f>
        <v>Rp</v>
      </c>
      <c r="N97">
        <f>Nominatif!K102</f>
        <v>0</v>
      </c>
      <c r="O97" s="5" t="str">
        <f>TEXT(Nominatif!L102,"Rp#.##")</f>
        <v>Rp</v>
      </c>
      <c r="P97" s="5" t="str">
        <f>TEXT(Nominatif!M102,"Rp#.##")</f>
        <v>Rp</v>
      </c>
      <c r="Q97" s="5">
        <f>Nominatif!N102</f>
        <v>0</v>
      </c>
      <c r="R97" s="5" t="str">
        <f>TEXT(Nominatif!O102,"Rp#.##")</f>
        <v>Rp</v>
      </c>
      <c r="S97" s="5" t="str">
        <f>TEXT(Nominatif!P102,"Rp#.##")</f>
        <v>Rp</v>
      </c>
      <c r="T97" s="5" t="str">
        <f>TEXT(Nominatif!I102,"Rp#.##")</f>
        <v>Rp</v>
      </c>
      <c r="U97" t="str">
        <f>TEXT(Nominatif!J102,"Rp#.##")</f>
        <v>Rp</v>
      </c>
      <c r="V97" t="str">
        <f>MASTER!$B$3</f>
        <v>0926/I3/BS.00.01/2024</v>
      </c>
      <c r="W97" s="6" t="str">
        <f>TEXT(Nominatif!F102,"dd Mmmm yyyy")</f>
        <v>00 Januari 1900</v>
      </c>
      <c r="X97" t="str">
        <f>MASTER!$B$5</f>
        <v>Akik Takjudin</v>
      </c>
      <c r="Y97" t="str">
        <f>MASTER!$B$7</f>
        <v>197507122006041001</v>
      </c>
      <c r="Z97" t="e">
        <f>"Melaksanakan "&amp;Nominatif!$A$2&amp;" pada tanggal "&amp;D97&amp;" di "&amp;Nominatif!$A$3</f>
        <v>#VALUE!</v>
      </c>
      <c r="AA97" s="6" t="str">
        <f>TEXT(Nominatif!F102,"dd Mmmm yyyy")</f>
        <v>00 Januari 1900</v>
      </c>
      <c r="AB97" s="6" t="str">
        <f>TEXT(Nominatif!G102,"dd Mmmm yyyy")</f>
        <v>00 Januari 1900</v>
      </c>
      <c r="AC97" t="str">
        <f>MASTER!$B$4&amp;" AMPLOP"</f>
        <v>perjalanan dinas AMPLOP</v>
      </c>
      <c r="AD97" t="str">
        <f t="shared" si="5"/>
        <v>Angkutan Udara</v>
      </c>
      <c r="AE97" t="str">
        <f>_xlfn.IFNA(_xlfn.XLOOKUP(H97,Pegawai!B:B,Pegawai!E:E),"")</f>
        <v/>
      </c>
      <c r="AF97" t="str">
        <f>_xlfn.IFNA(_xlfn.XLOOKUP(H97,Pegawai!B:B,Pegawai!C:C),"")</f>
        <v/>
      </c>
      <c r="AG97" t="str">
        <f>_xlfn.IFNA(_xlfn.XLOOKUP(H97,Pegawai!B:B,Pegawai!D:D),"")</f>
        <v/>
      </c>
      <c r="AH97" t="str">
        <f>MASTER!$B$4</f>
        <v>perjalanan dinas</v>
      </c>
    </row>
    <row r="98" spans="1:34" ht="15" customHeight="1">
      <c r="A98" t="str">
        <f>Nominatif!$Q$4</f>
        <v>2022.QDC.002/051.A/524111</v>
      </c>
      <c r="B98" s="5" t="str">
        <f>TEXT(Nominatif!Q103,"Rp#.##")</f>
        <v>Rp</v>
      </c>
      <c r="C98" s="24" t="e">
        <f>MASTER!$B$6&amp;" "&amp;D98&amp;" di "&amp;Nominatif!$A$3&amp;" "&amp;MASTER!$B$8</f>
        <v>#VALUE!</v>
      </c>
      <c r="D98" t="e">
        <f t="shared" si="4"/>
        <v>#VALUE!</v>
      </c>
      <c r="E98" t="str">
        <f>MASTER!$B$1</f>
        <v>0933/I3/BS.00.01/2024</v>
      </c>
      <c r="F98" t="str">
        <f>TEXT(MASTER!$B$2,"dd Mmmm yyyy")</f>
        <v>30 April 2024</v>
      </c>
      <c r="G98" t="e">
        <f t="shared" si="3"/>
        <v>#VALUE!</v>
      </c>
      <c r="H98">
        <f>Nominatif!B103</f>
        <v>0</v>
      </c>
      <c r="I98">
        <f>Nominatif!C103</f>
        <v>0</v>
      </c>
      <c r="J98" t="str">
        <f>IF(Nominatif!S103="","Pesawat","Kendaraan Umum")</f>
        <v>Pesawat</v>
      </c>
      <c r="K98">
        <f>Nominatif!D103</f>
        <v>0</v>
      </c>
      <c r="L98">
        <f>Nominatif!E103</f>
        <v>0</v>
      </c>
      <c r="M98" s="5" t="str">
        <f>TEXT(Nominatif!H103,"Rp#.##")</f>
        <v>Rp</v>
      </c>
      <c r="N98">
        <f>Nominatif!K103</f>
        <v>0</v>
      </c>
      <c r="O98" s="5" t="str">
        <f>TEXT(Nominatif!L103,"Rp#.##")</f>
        <v>Rp</v>
      </c>
      <c r="P98" s="5" t="str">
        <f>TEXT(Nominatif!M103,"Rp#.##")</f>
        <v>Rp</v>
      </c>
      <c r="Q98" s="5">
        <f>Nominatif!N103</f>
        <v>0</v>
      </c>
      <c r="R98" s="5" t="str">
        <f>TEXT(Nominatif!O103,"Rp#.##")</f>
        <v>Rp</v>
      </c>
      <c r="S98" s="5" t="str">
        <f>TEXT(Nominatif!P103,"Rp#.##")</f>
        <v>Rp</v>
      </c>
      <c r="T98" s="5" t="str">
        <f>TEXT(Nominatif!I103,"Rp#.##")</f>
        <v>Rp</v>
      </c>
      <c r="U98" t="str">
        <f>TEXT(Nominatif!J103,"Rp#.##")</f>
        <v>Rp</v>
      </c>
      <c r="V98" t="str">
        <f>MASTER!$B$3</f>
        <v>0926/I3/BS.00.01/2024</v>
      </c>
      <c r="W98" s="6" t="str">
        <f>TEXT(Nominatif!F103,"dd Mmmm yyyy")</f>
        <v>00 Januari 1900</v>
      </c>
      <c r="X98" t="str">
        <f>MASTER!$B$5</f>
        <v>Akik Takjudin</v>
      </c>
      <c r="Y98" t="str">
        <f>MASTER!$B$7</f>
        <v>197507122006041001</v>
      </c>
      <c r="Z98" t="e">
        <f>"Melaksanakan "&amp;Nominatif!$A$2&amp;" pada tanggal "&amp;D98&amp;" di "&amp;Nominatif!$A$3</f>
        <v>#VALUE!</v>
      </c>
      <c r="AA98" s="6" t="str">
        <f>TEXT(Nominatif!F103,"dd Mmmm yyyy")</f>
        <v>00 Januari 1900</v>
      </c>
      <c r="AB98" s="6" t="str">
        <f>TEXT(Nominatif!G103,"dd Mmmm yyyy")</f>
        <v>00 Januari 1900</v>
      </c>
      <c r="AC98" t="str">
        <f>MASTER!$B$4&amp;" AMPLOP"</f>
        <v>perjalanan dinas AMPLOP</v>
      </c>
      <c r="AD98" t="str">
        <f t="shared" si="5"/>
        <v>Angkutan Udara</v>
      </c>
      <c r="AE98" t="str">
        <f>_xlfn.IFNA(_xlfn.XLOOKUP(H98,Pegawai!B:B,Pegawai!E:E),"")</f>
        <v/>
      </c>
      <c r="AF98" t="str">
        <f>_xlfn.IFNA(_xlfn.XLOOKUP(H98,Pegawai!B:B,Pegawai!C:C),"")</f>
        <v/>
      </c>
      <c r="AG98" t="str">
        <f>_xlfn.IFNA(_xlfn.XLOOKUP(H98,Pegawai!B:B,Pegawai!D:D),"")</f>
        <v/>
      </c>
      <c r="AH98" t="str">
        <f>MASTER!$B$4</f>
        <v>perjalanan dinas</v>
      </c>
    </row>
    <row r="99" spans="1:34" ht="15" customHeight="1">
      <c r="A99" t="str">
        <f>Nominatif!$Q$4</f>
        <v>2022.QDC.002/051.A/524111</v>
      </c>
      <c r="B99" s="5" t="str">
        <f>TEXT(Nominatif!Q104,"Rp#.##")</f>
        <v>Rp</v>
      </c>
      <c r="C99" s="24" t="e">
        <f>MASTER!$B$6&amp;" "&amp;D99&amp;" di "&amp;Nominatif!$A$3&amp;" "&amp;MASTER!$B$8</f>
        <v>#VALUE!</v>
      </c>
      <c r="D99" t="e">
        <f t="shared" si="4"/>
        <v>#VALUE!</v>
      </c>
      <c r="E99" t="str">
        <f>MASTER!$B$1</f>
        <v>0933/I3/BS.00.01/2024</v>
      </c>
      <c r="F99" t="str">
        <f>TEXT(MASTER!$B$2,"dd Mmmm yyyy")</f>
        <v>30 April 2024</v>
      </c>
      <c r="G99" t="e">
        <f t="shared" si="3"/>
        <v>#VALUE!</v>
      </c>
      <c r="H99">
        <f>Nominatif!B104</f>
        <v>0</v>
      </c>
      <c r="I99">
        <f>Nominatif!C104</f>
        <v>0</v>
      </c>
      <c r="J99" t="str">
        <f>IF(Nominatif!S104="","Pesawat","Kendaraan Umum")</f>
        <v>Pesawat</v>
      </c>
      <c r="K99">
        <f>Nominatif!D104</f>
        <v>0</v>
      </c>
      <c r="L99">
        <f>Nominatif!E104</f>
        <v>0</v>
      </c>
      <c r="M99" s="5" t="str">
        <f>TEXT(Nominatif!H104,"Rp#.##")</f>
        <v>Rp</v>
      </c>
      <c r="N99">
        <f>Nominatif!K104</f>
        <v>0</v>
      </c>
      <c r="O99" s="5" t="str">
        <f>TEXT(Nominatif!L104,"Rp#.##")</f>
        <v>Rp</v>
      </c>
      <c r="P99" s="5" t="str">
        <f>TEXT(Nominatif!M104,"Rp#.##")</f>
        <v>Rp</v>
      </c>
      <c r="Q99" s="5">
        <f>Nominatif!N104</f>
        <v>0</v>
      </c>
      <c r="R99" s="5" t="str">
        <f>TEXT(Nominatif!O104,"Rp#.##")</f>
        <v>Rp</v>
      </c>
      <c r="S99" s="5" t="str">
        <f>TEXT(Nominatif!P104,"Rp#.##")</f>
        <v>Rp</v>
      </c>
      <c r="T99" s="5" t="str">
        <f>TEXT(Nominatif!I104,"Rp#.##")</f>
        <v>Rp</v>
      </c>
      <c r="U99" t="str">
        <f>TEXT(Nominatif!J104,"Rp#.##")</f>
        <v>Rp</v>
      </c>
      <c r="V99" t="str">
        <f>MASTER!$B$3</f>
        <v>0926/I3/BS.00.01/2024</v>
      </c>
      <c r="W99" s="6" t="str">
        <f>TEXT(Nominatif!F104,"dd Mmmm yyyy")</f>
        <v>00 Januari 1900</v>
      </c>
      <c r="X99" t="str">
        <f>MASTER!$B$5</f>
        <v>Akik Takjudin</v>
      </c>
      <c r="Y99" t="str">
        <f>MASTER!$B$7</f>
        <v>197507122006041001</v>
      </c>
      <c r="Z99" t="e">
        <f>"Melaksanakan "&amp;Nominatif!$A$2&amp;" pada tanggal "&amp;D99&amp;" di "&amp;Nominatif!$A$3</f>
        <v>#VALUE!</v>
      </c>
      <c r="AA99" s="6" t="str">
        <f>TEXT(Nominatif!F104,"dd Mmmm yyyy")</f>
        <v>00 Januari 1900</v>
      </c>
      <c r="AB99" s="6" t="str">
        <f>TEXT(Nominatif!G104,"dd Mmmm yyyy")</f>
        <v>00 Januari 1900</v>
      </c>
      <c r="AC99" t="str">
        <f>MASTER!$B$4&amp;" AMPLOP"</f>
        <v>perjalanan dinas AMPLOP</v>
      </c>
      <c r="AD99" t="str">
        <f t="shared" si="5"/>
        <v>Angkutan Udara</v>
      </c>
      <c r="AE99" t="str">
        <f>_xlfn.IFNA(_xlfn.XLOOKUP(H99,Pegawai!B:B,Pegawai!E:E),"")</f>
        <v/>
      </c>
      <c r="AF99" t="str">
        <f>_xlfn.IFNA(_xlfn.XLOOKUP(H99,Pegawai!B:B,Pegawai!C:C),"")</f>
        <v/>
      </c>
      <c r="AG99" t="str">
        <f>_xlfn.IFNA(_xlfn.XLOOKUP(H99,Pegawai!B:B,Pegawai!D:D),"")</f>
        <v/>
      </c>
      <c r="AH99" t="str">
        <f>MASTER!$B$4</f>
        <v>perjalanan dinas</v>
      </c>
    </row>
    <row r="100" spans="1:34" ht="15" customHeight="1">
      <c r="A100" t="str">
        <f>Nominatif!$Q$4</f>
        <v>2022.QDC.002/051.A/524111</v>
      </c>
      <c r="B100" s="5" t="str">
        <f>TEXT(Nominatif!Q105,"Rp#.##")</f>
        <v>Rp</v>
      </c>
      <c r="C100" s="24" t="e">
        <f>MASTER!$B$6&amp;" "&amp;D100&amp;" di "&amp;Nominatif!$A$3&amp;" "&amp;MASTER!$B$8</f>
        <v>#VALUE!</v>
      </c>
      <c r="D100" t="e">
        <f t="shared" si="4"/>
        <v>#VALUE!</v>
      </c>
      <c r="E100" t="str">
        <f>MASTER!$B$1</f>
        <v>0933/I3/BS.00.01/2024</v>
      </c>
      <c r="F100" t="str">
        <f>TEXT(MASTER!$B$2,"dd Mmmm yyyy")</f>
        <v>30 April 2024</v>
      </c>
      <c r="G100" t="e">
        <f t="shared" si="3"/>
        <v>#VALUE!</v>
      </c>
      <c r="H100">
        <f>Nominatif!B105</f>
        <v>0</v>
      </c>
      <c r="I100">
        <f>Nominatif!C105</f>
        <v>0</v>
      </c>
      <c r="J100" t="str">
        <f>IF(Nominatif!S105="","Pesawat","Kendaraan Umum")</f>
        <v>Pesawat</v>
      </c>
      <c r="K100">
        <f>Nominatif!D105</f>
        <v>0</v>
      </c>
      <c r="L100">
        <f>Nominatif!E105</f>
        <v>0</v>
      </c>
      <c r="M100" s="5" t="str">
        <f>TEXT(Nominatif!H105,"Rp#.##")</f>
        <v>Rp</v>
      </c>
      <c r="N100">
        <f>Nominatif!K105</f>
        <v>0</v>
      </c>
      <c r="O100" s="5" t="str">
        <f>TEXT(Nominatif!L105,"Rp#.##")</f>
        <v>Rp</v>
      </c>
      <c r="P100" s="5" t="str">
        <f>TEXT(Nominatif!M105,"Rp#.##")</f>
        <v>Rp</v>
      </c>
      <c r="Q100" s="5">
        <f>Nominatif!N105</f>
        <v>0</v>
      </c>
      <c r="R100" s="5" t="str">
        <f>TEXT(Nominatif!O105,"Rp#.##")</f>
        <v>Rp</v>
      </c>
      <c r="S100" s="5" t="str">
        <f>TEXT(Nominatif!P105,"Rp#.##")</f>
        <v>Rp</v>
      </c>
      <c r="T100" s="5" t="str">
        <f>TEXT(Nominatif!I105,"Rp#.##")</f>
        <v>Rp</v>
      </c>
      <c r="U100" t="str">
        <f>TEXT(Nominatif!J105,"Rp#.##")</f>
        <v>Rp</v>
      </c>
      <c r="V100" t="str">
        <f>MASTER!$B$3</f>
        <v>0926/I3/BS.00.01/2024</v>
      </c>
      <c r="W100" s="6" t="str">
        <f>TEXT(Nominatif!F105,"dd Mmmm yyyy")</f>
        <v>00 Januari 1900</v>
      </c>
      <c r="X100" t="str">
        <f>MASTER!$B$5</f>
        <v>Akik Takjudin</v>
      </c>
      <c r="Y100" t="str">
        <f>MASTER!$B$7</f>
        <v>197507122006041001</v>
      </c>
      <c r="Z100" t="e">
        <f>"Melaksanakan "&amp;Nominatif!$A$2&amp;" pada tanggal "&amp;D100&amp;" di "&amp;Nominatif!$A$3</f>
        <v>#VALUE!</v>
      </c>
      <c r="AA100" s="6" t="str">
        <f>TEXT(Nominatif!F105,"dd Mmmm yyyy")</f>
        <v>00 Januari 1900</v>
      </c>
      <c r="AB100" s="6" t="str">
        <f>TEXT(Nominatif!G105,"dd Mmmm yyyy")</f>
        <v>00 Januari 1900</v>
      </c>
      <c r="AC100" t="str">
        <f>MASTER!$B$4&amp;" AMPLOP"</f>
        <v>perjalanan dinas AMPLOP</v>
      </c>
      <c r="AD100" t="str">
        <f t="shared" si="5"/>
        <v>Angkutan Udara</v>
      </c>
      <c r="AE100" t="str">
        <f>_xlfn.IFNA(_xlfn.XLOOKUP(H100,Pegawai!B:B,Pegawai!E:E),"")</f>
        <v/>
      </c>
      <c r="AF100" t="str">
        <f>_xlfn.IFNA(_xlfn.XLOOKUP(H100,Pegawai!B:B,Pegawai!C:C),"")</f>
        <v/>
      </c>
      <c r="AG100" t="str">
        <f>_xlfn.IFNA(_xlfn.XLOOKUP(H100,Pegawai!B:B,Pegawai!D:D),"")</f>
        <v/>
      </c>
      <c r="AH100" t="str">
        <f>MASTER!$B$4</f>
        <v>perjalanan dinas</v>
      </c>
    </row>
    <row r="101" spans="1:34" ht="15" customHeight="1">
      <c r="A101" t="str">
        <f>Nominatif!$Q$4</f>
        <v>2022.QDC.002/051.A/524111</v>
      </c>
      <c r="B101" s="5" t="str">
        <f>TEXT(Nominatif!Q106,"Rp#.##")</f>
        <v>Rp</v>
      </c>
      <c r="C101" s="24" t="e">
        <f>MASTER!$B$6&amp;" "&amp;D101&amp;" di "&amp;Nominatif!$A$3&amp;" "&amp;MASTER!$B$8</f>
        <v>#VALUE!</v>
      </c>
      <c r="D101" t="e">
        <f t="shared" si="4"/>
        <v>#VALUE!</v>
      </c>
      <c r="E101" t="str">
        <f>MASTER!$B$1</f>
        <v>0933/I3/BS.00.01/2024</v>
      </c>
      <c r="F101" t="str">
        <f>TEXT(MASTER!$B$2,"dd Mmmm yyyy")</f>
        <v>30 April 2024</v>
      </c>
      <c r="G101" t="e">
        <f t="shared" si="3"/>
        <v>#VALUE!</v>
      </c>
      <c r="H101">
        <f>Nominatif!B106</f>
        <v>0</v>
      </c>
      <c r="I101">
        <f>Nominatif!C106</f>
        <v>0</v>
      </c>
      <c r="J101" t="str">
        <f>IF(Nominatif!S106="","Pesawat","Kendaraan Umum")</f>
        <v>Pesawat</v>
      </c>
      <c r="K101">
        <f>Nominatif!D106</f>
        <v>0</v>
      </c>
      <c r="L101">
        <f>Nominatif!E106</f>
        <v>0</v>
      </c>
      <c r="M101" s="5" t="str">
        <f>TEXT(Nominatif!H106,"Rp#.##")</f>
        <v>Rp</v>
      </c>
      <c r="N101">
        <f>Nominatif!K106</f>
        <v>0</v>
      </c>
      <c r="O101" s="5" t="str">
        <f>TEXT(Nominatif!L106,"Rp#.##")</f>
        <v>Rp</v>
      </c>
      <c r="P101" s="5" t="str">
        <f>TEXT(Nominatif!M106,"Rp#.##")</f>
        <v>Rp</v>
      </c>
      <c r="Q101" s="5">
        <f>Nominatif!N106</f>
        <v>0</v>
      </c>
      <c r="R101" s="5" t="str">
        <f>TEXT(Nominatif!O106,"Rp#.##")</f>
        <v>Rp</v>
      </c>
      <c r="S101" s="5" t="str">
        <f>TEXT(Nominatif!P106,"Rp#.##")</f>
        <v>Rp</v>
      </c>
      <c r="T101" s="5" t="str">
        <f>TEXT(Nominatif!I106,"Rp#.##")</f>
        <v>Rp</v>
      </c>
      <c r="U101" t="str">
        <f>TEXT(Nominatif!J106,"Rp#.##")</f>
        <v>Rp</v>
      </c>
      <c r="V101" t="str">
        <f>MASTER!$B$3</f>
        <v>0926/I3/BS.00.01/2024</v>
      </c>
      <c r="W101" s="6" t="str">
        <f>TEXT(Nominatif!F106,"dd Mmmm yyyy")</f>
        <v>00 Januari 1900</v>
      </c>
      <c r="X101" t="str">
        <f>MASTER!$B$5</f>
        <v>Akik Takjudin</v>
      </c>
      <c r="Y101" t="str">
        <f>MASTER!$B$7</f>
        <v>197507122006041001</v>
      </c>
      <c r="Z101" t="e">
        <f>"Melaksanakan "&amp;Nominatif!$A$2&amp;" pada tanggal "&amp;D101&amp;" di "&amp;Nominatif!$A$3</f>
        <v>#VALUE!</v>
      </c>
      <c r="AA101" s="6" t="str">
        <f>TEXT(Nominatif!F106,"dd Mmmm yyyy")</f>
        <v>00 Januari 1900</v>
      </c>
      <c r="AB101" s="6" t="str">
        <f>TEXT(Nominatif!G106,"dd Mmmm yyyy")</f>
        <v>00 Januari 1900</v>
      </c>
      <c r="AC101" t="str">
        <f>MASTER!$B$4&amp;" AMPLOP"</f>
        <v>perjalanan dinas AMPLOP</v>
      </c>
      <c r="AD101" t="str">
        <f t="shared" si="5"/>
        <v>Angkutan Udara</v>
      </c>
      <c r="AE101" t="str">
        <f>_xlfn.IFNA(_xlfn.XLOOKUP(H101,Pegawai!B:B,Pegawai!E:E),"")</f>
        <v/>
      </c>
      <c r="AF101" t="str">
        <f>_xlfn.IFNA(_xlfn.XLOOKUP(H101,Pegawai!B:B,Pegawai!C:C),"")</f>
        <v/>
      </c>
      <c r="AG101" t="str">
        <f>_xlfn.IFNA(_xlfn.XLOOKUP(H101,Pegawai!B:B,Pegawai!D:D),"")</f>
        <v/>
      </c>
      <c r="AH101" t="str">
        <f>MASTER!$B$4</f>
        <v>perjalanan dinas</v>
      </c>
    </row>
    <row r="102" spans="1:34" ht="15" customHeight="1">
      <c r="A102" t="str">
        <f>Nominatif!$Q$4</f>
        <v>2022.QDC.002/051.A/524111</v>
      </c>
      <c r="B102" s="5" t="str">
        <f>TEXT(Nominatif!Q107,"Rp#.##")</f>
        <v>Rp</v>
      </c>
      <c r="C102" s="24" t="e">
        <f>MASTER!$B$6&amp;" "&amp;D102&amp;" di "&amp;Nominatif!$A$3&amp;" "&amp;MASTER!$B$8</f>
        <v>#VALUE!</v>
      </c>
      <c r="D102" t="e">
        <f t="shared" si="4"/>
        <v>#VALUE!</v>
      </c>
      <c r="E102" t="str">
        <f>MASTER!$B$1</f>
        <v>0933/I3/BS.00.01/2024</v>
      </c>
      <c r="F102" t="str">
        <f>TEXT(MASTER!$B$2,"dd Mmmm yyyy")</f>
        <v>30 April 2024</v>
      </c>
      <c r="G102" t="e">
        <f t="shared" si="3"/>
        <v>#VALUE!</v>
      </c>
      <c r="H102">
        <f>Nominatif!B107</f>
        <v>0</v>
      </c>
      <c r="I102">
        <f>Nominatif!C107</f>
        <v>0</v>
      </c>
      <c r="J102" t="str">
        <f>IF(Nominatif!S107="","Pesawat","Kendaraan Umum")</f>
        <v>Pesawat</v>
      </c>
      <c r="K102">
        <f>Nominatif!D107</f>
        <v>0</v>
      </c>
      <c r="L102">
        <f>Nominatif!E107</f>
        <v>0</v>
      </c>
      <c r="M102" s="5" t="str">
        <f>TEXT(Nominatif!H107,"Rp#.##")</f>
        <v>Rp</v>
      </c>
      <c r="N102">
        <f>Nominatif!K107</f>
        <v>0</v>
      </c>
      <c r="O102" s="5" t="str">
        <f>TEXT(Nominatif!L107,"Rp#.##")</f>
        <v>Rp</v>
      </c>
      <c r="P102" s="5" t="str">
        <f>TEXT(Nominatif!M107,"Rp#.##")</f>
        <v>Rp</v>
      </c>
      <c r="Q102" s="5">
        <f>Nominatif!N107</f>
        <v>0</v>
      </c>
      <c r="R102" s="5" t="str">
        <f>TEXT(Nominatif!O107,"Rp#.##")</f>
        <v>Rp</v>
      </c>
      <c r="S102" s="5" t="str">
        <f>TEXT(Nominatif!P107,"Rp#.##")</f>
        <v>Rp</v>
      </c>
      <c r="T102" s="5" t="str">
        <f>TEXT(Nominatif!I107,"Rp#.##")</f>
        <v>Rp</v>
      </c>
      <c r="U102" t="str">
        <f>TEXT(Nominatif!J107,"Rp#.##")</f>
        <v>Rp</v>
      </c>
      <c r="V102" t="str">
        <f>MASTER!$B$3</f>
        <v>0926/I3/BS.00.01/2024</v>
      </c>
      <c r="W102" s="6" t="str">
        <f>TEXT(Nominatif!F107,"dd Mmmm yyyy")</f>
        <v>00 Januari 1900</v>
      </c>
      <c r="X102" t="str">
        <f>MASTER!$B$5</f>
        <v>Akik Takjudin</v>
      </c>
      <c r="Y102" t="str">
        <f>MASTER!$B$7</f>
        <v>197507122006041001</v>
      </c>
      <c r="Z102" t="e">
        <f>"Melaksanakan "&amp;Nominatif!$A$2&amp;" pada tanggal "&amp;D102&amp;" di "&amp;Nominatif!$A$3</f>
        <v>#VALUE!</v>
      </c>
      <c r="AA102" s="6" t="str">
        <f>TEXT(Nominatif!F107,"dd Mmmm yyyy")</f>
        <v>00 Januari 1900</v>
      </c>
      <c r="AB102" s="6" t="str">
        <f>TEXT(Nominatif!G107,"dd Mmmm yyyy")</f>
        <v>00 Januari 1900</v>
      </c>
      <c r="AC102" t="str">
        <f>MASTER!$B$4&amp;" AMPLOP"</f>
        <v>perjalanan dinas AMPLOP</v>
      </c>
      <c r="AD102" t="str">
        <f t="shared" si="5"/>
        <v>Angkutan Udara</v>
      </c>
      <c r="AE102" t="str">
        <f>_xlfn.IFNA(_xlfn.XLOOKUP(H102,Pegawai!B:B,Pegawai!E:E),"")</f>
        <v/>
      </c>
      <c r="AF102" t="str">
        <f>_xlfn.IFNA(_xlfn.XLOOKUP(H102,Pegawai!B:B,Pegawai!C:C),"")</f>
        <v/>
      </c>
      <c r="AG102" t="str">
        <f>_xlfn.IFNA(_xlfn.XLOOKUP(H102,Pegawai!B:B,Pegawai!D:D),"")</f>
        <v/>
      </c>
      <c r="AH102" t="str">
        <f>MASTER!$B$4</f>
        <v>perjalanan dinas</v>
      </c>
    </row>
    <row r="103" spans="1:34" ht="15" customHeight="1">
      <c r="A103" t="str">
        <f>Nominatif!$Q$4</f>
        <v>2022.QDC.002/051.A/524111</v>
      </c>
      <c r="B103" s="5" t="str">
        <f>TEXT(Nominatif!Q108,"Rp#.##")</f>
        <v>Rp</v>
      </c>
      <c r="C103" s="24" t="e">
        <f>MASTER!$B$6&amp;" "&amp;D103&amp;" di "&amp;Nominatif!$A$3&amp;" "&amp;MASTER!$B$8</f>
        <v>#VALUE!</v>
      </c>
      <c r="D103" t="e">
        <f t="shared" si="4"/>
        <v>#VALUE!</v>
      </c>
      <c r="E103" t="str">
        <f>MASTER!$B$1</f>
        <v>0933/I3/BS.00.01/2024</v>
      </c>
      <c r="F103" t="str">
        <f>TEXT(MASTER!$B$2,"dd Mmmm yyyy")</f>
        <v>30 April 2024</v>
      </c>
      <c r="G103" t="e">
        <f t="shared" si="3"/>
        <v>#VALUE!</v>
      </c>
      <c r="H103">
        <f>Nominatif!B108</f>
        <v>0</v>
      </c>
      <c r="I103">
        <f>Nominatif!C108</f>
        <v>0</v>
      </c>
      <c r="J103" t="str">
        <f>IF(Nominatif!S108="","Pesawat","Kendaraan Umum")</f>
        <v>Pesawat</v>
      </c>
      <c r="K103">
        <f>Nominatif!D108</f>
        <v>0</v>
      </c>
      <c r="L103">
        <f>Nominatif!E108</f>
        <v>0</v>
      </c>
      <c r="M103" s="5" t="str">
        <f>TEXT(Nominatif!H108,"Rp#.##")</f>
        <v>Rp</v>
      </c>
      <c r="N103">
        <f>Nominatif!K108</f>
        <v>0</v>
      </c>
      <c r="O103" s="5" t="str">
        <f>TEXT(Nominatif!L108,"Rp#.##")</f>
        <v>Rp</v>
      </c>
      <c r="P103" s="5" t="str">
        <f>TEXT(Nominatif!M108,"Rp#.##")</f>
        <v>Rp</v>
      </c>
      <c r="Q103" s="5">
        <f>Nominatif!N108</f>
        <v>0</v>
      </c>
      <c r="R103" s="5" t="str">
        <f>TEXT(Nominatif!O108,"Rp#.##")</f>
        <v>Rp</v>
      </c>
      <c r="S103" s="5" t="str">
        <f>TEXT(Nominatif!P108,"Rp#.##")</f>
        <v>Rp</v>
      </c>
      <c r="T103" s="5" t="str">
        <f>TEXT(Nominatif!I108,"Rp#.##")</f>
        <v>Rp</v>
      </c>
      <c r="U103" t="str">
        <f>TEXT(Nominatif!J108,"Rp#.##")</f>
        <v>Rp</v>
      </c>
      <c r="V103" t="str">
        <f>MASTER!$B$3</f>
        <v>0926/I3/BS.00.01/2024</v>
      </c>
      <c r="W103" s="6" t="str">
        <f>TEXT(Nominatif!F108,"dd Mmmm yyyy")</f>
        <v>00 Januari 1900</v>
      </c>
      <c r="X103" t="str">
        <f>MASTER!$B$5</f>
        <v>Akik Takjudin</v>
      </c>
      <c r="Y103" t="str">
        <f>MASTER!$B$7</f>
        <v>197507122006041001</v>
      </c>
      <c r="Z103" t="e">
        <f>"Melaksanakan "&amp;Nominatif!$A$2&amp;" pada tanggal "&amp;D103&amp;" di "&amp;Nominatif!$A$3</f>
        <v>#VALUE!</v>
      </c>
      <c r="AA103" s="6" t="str">
        <f>TEXT(Nominatif!F108,"dd Mmmm yyyy")</f>
        <v>00 Januari 1900</v>
      </c>
      <c r="AB103" s="6" t="str">
        <f>TEXT(Nominatif!G108,"dd Mmmm yyyy")</f>
        <v>00 Januari 1900</v>
      </c>
      <c r="AC103" t="str">
        <f>MASTER!$B$4&amp;" AMPLOP"</f>
        <v>perjalanan dinas AMPLOP</v>
      </c>
      <c r="AD103" t="str">
        <f t="shared" si="5"/>
        <v>Angkutan Udara</v>
      </c>
      <c r="AE103" t="str">
        <f>_xlfn.IFNA(_xlfn.XLOOKUP(H103,Pegawai!B:B,Pegawai!E:E),"")</f>
        <v/>
      </c>
      <c r="AF103" t="str">
        <f>_xlfn.IFNA(_xlfn.XLOOKUP(H103,Pegawai!B:B,Pegawai!C:C),"")</f>
        <v/>
      </c>
      <c r="AG103" t="str">
        <f>_xlfn.IFNA(_xlfn.XLOOKUP(H103,Pegawai!B:B,Pegawai!D:D),"")</f>
        <v/>
      </c>
      <c r="AH103" t="str">
        <f>MASTER!$B$4</f>
        <v>perjalanan dinas</v>
      </c>
    </row>
    <row r="104" spans="1:34" ht="15" customHeight="1">
      <c r="A104" t="str">
        <f>Nominatif!$Q$4</f>
        <v>2022.QDC.002/051.A/524111</v>
      </c>
      <c r="B104" s="5" t="str">
        <f>TEXT(Nominatif!Q109,"Rp#.##")</f>
        <v>Rp</v>
      </c>
      <c r="C104" s="24" t="e">
        <f>MASTER!$B$6&amp;" "&amp;D104&amp;" di "&amp;Nominatif!$A$3&amp;" "&amp;MASTER!$B$8</f>
        <v>#VALUE!</v>
      </c>
      <c r="D104" t="e">
        <f t="shared" si="4"/>
        <v>#VALUE!</v>
      </c>
      <c r="E104" t="str">
        <f>MASTER!$B$1</f>
        <v>0933/I3/BS.00.01/2024</v>
      </c>
      <c r="F104" t="str">
        <f>TEXT(MASTER!$B$2,"dd Mmmm yyyy")</f>
        <v>30 April 2024</v>
      </c>
      <c r="G104" t="e">
        <f t="shared" si="3"/>
        <v>#VALUE!</v>
      </c>
      <c r="H104">
        <f>Nominatif!B109</f>
        <v>0</v>
      </c>
      <c r="I104">
        <f>Nominatif!C109</f>
        <v>0</v>
      </c>
      <c r="J104" t="str">
        <f>IF(Nominatif!S109="","Pesawat","Kendaraan Umum")</f>
        <v>Pesawat</v>
      </c>
      <c r="K104">
        <f>Nominatif!D109</f>
        <v>0</v>
      </c>
      <c r="L104">
        <f>Nominatif!E109</f>
        <v>0</v>
      </c>
      <c r="M104" s="5" t="str">
        <f>TEXT(Nominatif!H109,"Rp#.##")</f>
        <v>Rp</v>
      </c>
      <c r="N104">
        <f>Nominatif!K109</f>
        <v>0</v>
      </c>
      <c r="O104" s="5" t="str">
        <f>TEXT(Nominatif!L109,"Rp#.##")</f>
        <v>Rp</v>
      </c>
      <c r="P104" s="5" t="str">
        <f>TEXT(Nominatif!M109,"Rp#.##")</f>
        <v>Rp</v>
      </c>
      <c r="Q104" s="5">
        <f>Nominatif!N109</f>
        <v>0</v>
      </c>
      <c r="R104" s="5" t="str">
        <f>TEXT(Nominatif!O109,"Rp#.##")</f>
        <v>Rp</v>
      </c>
      <c r="S104" s="5" t="str">
        <f>TEXT(Nominatif!P109,"Rp#.##")</f>
        <v>Rp</v>
      </c>
      <c r="T104" s="5" t="str">
        <f>TEXT(Nominatif!I109,"Rp#.##")</f>
        <v>Rp</v>
      </c>
      <c r="U104" t="str">
        <f>TEXT(Nominatif!J109,"Rp#.##")</f>
        <v>Rp</v>
      </c>
      <c r="V104" t="str">
        <f>MASTER!$B$3</f>
        <v>0926/I3/BS.00.01/2024</v>
      </c>
      <c r="W104" s="6" t="str">
        <f>TEXT(Nominatif!F109,"dd Mmmm yyyy")</f>
        <v>00 Januari 1900</v>
      </c>
      <c r="X104" t="str">
        <f>MASTER!$B$5</f>
        <v>Akik Takjudin</v>
      </c>
      <c r="Y104" t="str">
        <f>MASTER!$B$7</f>
        <v>197507122006041001</v>
      </c>
      <c r="Z104" t="e">
        <f>"Melaksanakan "&amp;Nominatif!$A$2&amp;" pada tanggal "&amp;D104&amp;" di "&amp;Nominatif!$A$3</f>
        <v>#VALUE!</v>
      </c>
      <c r="AA104" s="6" t="str">
        <f>TEXT(Nominatif!F109,"dd Mmmm yyyy")</f>
        <v>00 Januari 1900</v>
      </c>
      <c r="AB104" s="6" t="str">
        <f>TEXT(Nominatif!G109,"dd Mmmm yyyy")</f>
        <v>00 Januari 1900</v>
      </c>
      <c r="AC104" t="str">
        <f>MASTER!$B$4&amp;" AMPLOP"</f>
        <v>perjalanan dinas AMPLOP</v>
      </c>
      <c r="AD104" t="str">
        <f t="shared" si="5"/>
        <v>Angkutan Udara</v>
      </c>
      <c r="AE104" t="str">
        <f>_xlfn.IFNA(_xlfn.XLOOKUP(H104,Pegawai!B:B,Pegawai!E:E),"")</f>
        <v/>
      </c>
      <c r="AF104" t="str">
        <f>_xlfn.IFNA(_xlfn.XLOOKUP(H104,Pegawai!B:B,Pegawai!C:C),"")</f>
        <v/>
      </c>
      <c r="AG104" t="str">
        <f>_xlfn.IFNA(_xlfn.XLOOKUP(H104,Pegawai!B:B,Pegawai!D:D),"")</f>
        <v/>
      </c>
      <c r="AH104" t="str">
        <f>MASTER!$B$4</f>
        <v>perjalanan dinas</v>
      </c>
    </row>
    <row r="105" spans="1:34" ht="15" customHeight="1">
      <c r="A105" t="str">
        <f>Nominatif!$Q$4</f>
        <v>2022.QDC.002/051.A/524111</v>
      </c>
      <c r="B105" s="5" t="str">
        <f>TEXT(Nominatif!Q110,"Rp#.##")</f>
        <v>Rp</v>
      </c>
      <c r="C105" s="24" t="e">
        <f>MASTER!$B$6&amp;" "&amp;D105&amp;" di "&amp;Nominatif!$A$3&amp;" "&amp;MASTER!$B$8</f>
        <v>#VALUE!</v>
      </c>
      <c r="D105" t="e">
        <f t="shared" si="4"/>
        <v>#VALUE!</v>
      </c>
      <c r="E105" t="str">
        <f>MASTER!$B$1</f>
        <v>0933/I3/BS.00.01/2024</v>
      </c>
      <c r="F105" t="str">
        <f>TEXT(MASTER!$B$2,"dd Mmmm yyyy")</f>
        <v>30 April 2024</v>
      </c>
      <c r="G105" t="e">
        <f t="shared" si="3"/>
        <v>#VALUE!</v>
      </c>
      <c r="H105">
        <f>Nominatif!B110</f>
        <v>0</v>
      </c>
      <c r="I105">
        <f>Nominatif!C110</f>
        <v>0</v>
      </c>
      <c r="J105" t="str">
        <f>IF(Nominatif!S110="","Pesawat","Kendaraan Umum")</f>
        <v>Pesawat</v>
      </c>
      <c r="K105">
        <f>Nominatif!D110</f>
        <v>0</v>
      </c>
      <c r="L105">
        <f>Nominatif!E110</f>
        <v>0</v>
      </c>
      <c r="M105" s="5" t="str">
        <f>TEXT(Nominatif!H110,"Rp#.##")</f>
        <v>Rp</v>
      </c>
      <c r="N105">
        <f>Nominatif!K110</f>
        <v>0</v>
      </c>
      <c r="O105" s="5" t="str">
        <f>TEXT(Nominatif!L110,"Rp#.##")</f>
        <v>Rp</v>
      </c>
      <c r="P105" s="5" t="str">
        <f>TEXT(Nominatif!M110,"Rp#.##")</f>
        <v>Rp</v>
      </c>
      <c r="Q105" s="5">
        <f>Nominatif!N110</f>
        <v>0</v>
      </c>
      <c r="R105" s="5" t="str">
        <f>TEXT(Nominatif!O110,"Rp#.##")</f>
        <v>Rp</v>
      </c>
      <c r="S105" s="5" t="str">
        <f>TEXT(Nominatif!P110,"Rp#.##")</f>
        <v>Rp</v>
      </c>
      <c r="T105" s="5" t="str">
        <f>TEXT(Nominatif!I110,"Rp#.##")</f>
        <v>Rp</v>
      </c>
      <c r="U105" t="str">
        <f>TEXT(Nominatif!J110,"Rp#.##")</f>
        <v>Rp</v>
      </c>
      <c r="V105" t="str">
        <f>MASTER!$B$3</f>
        <v>0926/I3/BS.00.01/2024</v>
      </c>
      <c r="W105" s="6" t="str">
        <f>TEXT(Nominatif!F110,"dd Mmmm yyyy")</f>
        <v>00 Januari 1900</v>
      </c>
      <c r="X105" t="str">
        <f>MASTER!$B$5</f>
        <v>Akik Takjudin</v>
      </c>
      <c r="Y105" t="str">
        <f>MASTER!$B$7</f>
        <v>197507122006041001</v>
      </c>
      <c r="Z105" t="e">
        <f>"Melaksanakan "&amp;Nominatif!$A$2&amp;" pada tanggal "&amp;D105&amp;" di "&amp;Nominatif!$A$3</f>
        <v>#VALUE!</v>
      </c>
      <c r="AA105" s="6" t="str">
        <f>TEXT(Nominatif!F110,"dd Mmmm yyyy")</f>
        <v>00 Januari 1900</v>
      </c>
      <c r="AB105" s="6" t="str">
        <f>TEXT(Nominatif!G110,"dd Mmmm yyyy")</f>
        <v>00 Januari 1900</v>
      </c>
      <c r="AC105" t="str">
        <f>MASTER!$B$4&amp;" AMPLOP"</f>
        <v>perjalanan dinas AMPLOP</v>
      </c>
      <c r="AD105" t="str">
        <f t="shared" si="5"/>
        <v>Angkutan Udara</v>
      </c>
      <c r="AE105" t="str">
        <f>_xlfn.IFNA(_xlfn.XLOOKUP(H105,Pegawai!B:B,Pegawai!E:E),"")</f>
        <v/>
      </c>
      <c r="AF105" t="str">
        <f>_xlfn.IFNA(_xlfn.XLOOKUP(H105,Pegawai!B:B,Pegawai!C:C),"")</f>
        <v/>
      </c>
      <c r="AG105" t="str">
        <f>_xlfn.IFNA(_xlfn.XLOOKUP(H105,Pegawai!B:B,Pegawai!D:D),"")</f>
        <v/>
      </c>
      <c r="AH105" t="str">
        <f>MASTER!$B$4</f>
        <v>perjalanan dinas</v>
      </c>
    </row>
    <row r="106" spans="1:34" ht="15" customHeight="1">
      <c r="A106" t="str">
        <f>Nominatif!$Q$4</f>
        <v>2022.QDC.002/051.A/524111</v>
      </c>
      <c r="B106" s="5" t="str">
        <f>TEXT(Nominatif!Q111,"Rp#.##")</f>
        <v>Rp</v>
      </c>
      <c r="C106" s="24" t="e">
        <f>MASTER!$B$6&amp;" "&amp;D106&amp;" di "&amp;Nominatif!$A$3&amp;" "&amp;MASTER!$B$8</f>
        <v>#VALUE!</v>
      </c>
      <c r="D106" t="e">
        <f t="shared" si="4"/>
        <v>#VALUE!</v>
      </c>
      <c r="E106" t="str">
        <f>MASTER!$B$1</f>
        <v>0933/I3/BS.00.01/2024</v>
      </c>
      <c r="F106" t="str">
        <f>TEXT(MASTER!$B$2,"dd Mmmm yyyy")</f>
        <v>30 April 2024</v>
      </c>
      <c r="G106" t="e">
        <f t="shared" si="3"/>
        <v>#VALUE!</v>
      </c>
      <c r="H106">
        <f>Nominatif!B111</f>
        <v>0</v>
      </c>
      <c r="I106">
        <f>Nominatif!C111</f>
        <v>0</v>
      </c>
      <c r="J106" t="str">
        <f>IF(Nominatif!S111="","Pesawat","Kendaraan Umum")</f>
        <v>Pesawat</v>
      </c>
      <c r="K106">
        <f>Nominatif!D111</f>
        <v>0</v>
      </c>
      <c r="L106">
        <f>Nominatif!E111</f>
        <v>0</v>
      </c>
      <c r="M106" s="5" t="str">
        <f>TEXT(Nominatif!H111,"Rp#.##")</f>
        <v>Rp</v>
      </c>
      <c r="N106">
        <f>Nominatif!K111</f>
        <v>0</v>
      </c>
      <c r="O106" s="5" t="str">
        <f>TEXT(Nominatif!L111,"Rp#.##")</f>
        <v>Rp</v>
      </c>
      <c r="P106" s="5" t="str">
        <f>TEXT(Nominatif!M111,"Rp#.##")</f>
        <v>Rp</v>
      </c>
      <c r="Q106" s="5">
        <f>Nominatif!N111</f>
        <v>0</v>
      </c>
      <c r="R106" s="5" t="str">
        <f>TEXT(Nominatif!O111,"Rp#.##")</f>
        <v>Rp</v>
      </c>
      <c r="S106" s="5" t="str">
        <f>TEXT(Nominatif!P111,"Rp#.##")</f>
        <v>Rp</v>
      </c>
      <c r="T106" s="5" t="str">
        <f>TEXT(Nominatif!I111,"Rp#.##")</f>
        <v>Rp</v>
      </c>
      <c r="U106" t="str">
        <f>TEXT(Nominatif!J111,"Rp#.##")</f>
        <v>Rp</v>
      </c>
      <c r="V106" t="str">
        <f>MASTER!$B$3</f>
        <v>0926/I3/BS.00.01/2024</v>
      </c>
      <c r="W106" s="6" t="str">
        <f>TEXT(Nominatif!F111,"dd Mmmm yyyy")</f>
        <v>00 Januari 1900</v>
      </c>
      <c r="X106" t="str">
        <f>MASTER!$B$5</f>
        <v>Akik Takjudin</v>
      </c>
      <c r="Y106" t="str">
        <f>MASTER!$B$7</f>
        <v>197507122006041001</v>
      </c>
      <c r="Z106" t="e">
        <f>"Melaksanakan "&amp;Nominatif!$A$2&amp;" pada tanggal "&amp;D106&amp;" di "&amp;Nominatif!$A$3</f>
        <v>#VALUE!</v>
      </c>
      <c r="AA106" s="6" t="str">
        <f>TEXT(Nominatif!F111,"dd Mmmm yyyy")</f>
        <v>00 Januari 1900</v>
      </c>
      <c r="AB106" s="6" t="str">
        <f>TEXT(Nominatif!G111,"dd Mmmm yyyy")</f>
        <v>00 Januari 1900</v>
      </c>
      <c r="AC106" t="str">
        <f>MASTER!$B$4&amp;" AMPLOP"</f>
        <v>perjalanan dinas AMPLOP</v>
      </c>
      <c r="AD106" t="str">
        <f t="shared" si="5"/>
        <v>Angkutan Udara</v>
      </c>
      <c r="AE106" t="str">
        <f>_xlfn.IFNA(_xlfn.XLOOKUP(H106,Pegawai!B:B,Pegawai!E:E),"")</f>
        <v/>
      </c>
      <c r="AF106" t="str">
        <f>_xlfn.IFNA(_xlfn.XLOOKUP(H106,Pegawai!B:B,Pegawai!C:C),"")</f>
        <v/>
      </c>
      <c r="AG106" t="str">
        <f>_xlfn.IFNA(_xlfn.XLOOKUP(H106,Pegawai!B:B,Pegawai!D:D),"")</f>
        <v/>
      </c>
      <c r="AH106" t="str">
        <f>MASTER!$B$4</f>
        <v>perjalanan dinas</v>
      </c>
    </row>
    <row r="107" spans="1:34" ht="15" customHeight="1">
      <c r="A107" t="str">
        <f>Nominatif!$Q$4</f>
        <v>2022.QDC.002/051.A/524111</v>
      </c>
      <c r="B107" s="5" t="str">
        <f>TEXT(Nominatif!Q112,"Rp#.##")</f>
        <v>Rp</v>
      </c>
      <c r="C107" s="24" t="e">
        <f>MASTER!$B$6&amp;" "&amp;D107&amp;" di "&amp;Nominatif!$A$3&amp;" "&amp;MASTER!$B$8</f>
        <v>#VALUE!</v>
      </c>
      <c r="D107" t="e">
        <f t="shared" si="4"/>
        <v>#VALUE!</v>
      </c>
      <c r="E107" t="str">
        <f>MASTER!$B$1</f>
        <v>0933/I3/BS.00.01/2024</v>
      </c>
      <c r="F107" t="str">
        <f>TEXT(MASTER!$B$2,"dd Mmmm yyyy")</f>
        <v>30 April 2024</v>
      </c>
      <c r="G107" t="e">
        <f t="shared" si="3"/>
        <v>#VALUE!</v>
      </c>
      <c r="H107">
        <f>Nominatif!B112</f>
        <v>0</v>
      </c>
      <c r="I107">
        <f>Nominatif!C112</f>
        <v>0</v>
      </c>
      <c r="J107" t="str">
        <f>IF(Nominatif!S112="","Pesawat","Kendaraan Umum")</f>
        <v>Pesawat</v>
      </c>
      <c r="K107">
        <f>Nominatif!D112</f>
        <v>0</v>
      </c>
      <c r="L107">
        <f>Nominatif!E112</f>
        <v>0</v>
      </c>
      <c r="M107" s="5" t="str">
        <f>TEXT(Nominatif!H112,"Rp#.##")</f>
        <v>Rp</v>
      </c>
      <c r="N107">
        <f>Nominatif!K112</f>
        <v>0</v>
      </c>
      <c r="O107" s="5" t="str">
        <f>TEXT(Nominatif!L112,"Rp#.##")</f>
        <v>Rp</v>
      </c>
      <c r="P107" s="5" t="str">
        <f>TEXT(Nominatif!M112,"Rp#.##")</f>
        <v>Rp</v>
      </c>
      <c r="Q107" s="5">
        <f>Nominatif!N112</f>
        <v>0</v>
      </c>
      <c r="R107" s="5" t="str">
        <f>TEXT(Nominatif!O112,"Rp#.##")</f>
        <v>Rp</v>
      </c>
      <c r="S107" s="5" t="str">
        <f>TEXT(Nominatif!P112,"Rp#.##")</f>
        <v>Rp</v>
      </c>
      <c r="T107" s="5" t="str">
        <f>TEXT(Nominatif!I112,"Rp#.##")</f>
        <v>Rp</v>
      </c>
      <c r="U107" t="str">
        <f>TEXT(Nominatif!J112,"Rp#.##")</f>
        <v>Rp</v>
      </c>
      <c r="V107" t="str">
        <f>MASTER!$B$3</f>
        <v>0926/I3/BS.00.01/2024</v>
      </c>
      <c r="W107" s="6" t="str">
        <f>TEXT(Nominatif!F112,"dd Mmmm yyyy")</f>
        <v>00 Januari 1900</v>
      </c>
      <c r="X107" t="str">
        <f>MASTER!$B$5</f>
        <v>Akik Takjudin</v>
      </c>
      <c r="Y107" t="str">
        <f>MASTER!$B$7</f>
        <v>197507122006041001</v>
      </c>
      <c r="Z107" t="e">
        <f>"Melaksanakan "&amp;Nominatif!$A$2&amp;" pada tanggal "&amp;D107&amp;" di "&amp;Nominatif!$A$3</f>
        <v>#VALUE!</v>
      </c>
      <c r="AA107" s="6" t="str">
        <f>TEXT(Nominatif!F112,"dd Mmmm yyyy")</f>
        <v>00 Januari 1900</v>
      </c>
      <c r="AB107" s="6" t="str">
        <f>TEXT(Nominatif!G112,"dd Mmmm yyyy")</f>
        <v>00 Januari 1900</v>
      </c>
      <c r="AC107" t="str">
        <f>MASTER!$B$4&amp;" AMPLOP"</f>
        <v>perjalanan dinas AMPLOP</v>
      </c>
      <c r="AD107" t="str">
        <f t="shared" si="5"/>
        <v>Angkutan Udara</v>
      </c>
      <c r="AE107" t="str">
        <f>_xlfn.IFNA(_xlfn.XLOOKUP(H107,Pegawai!B:B,Pegawai!E:E),"")</f>
        <v/>
      </c>
      <c r="AF107" t="str">
        <f>_xlfn.IFNA(_xlfn.XLOOKUP(H107,Pegawai!B:B,Pegawai!C:C),"")</f>
        <v/>
      </c>
      <c r="AG107" t="str">
        <f>_xlfn.IFNA(_xlfn.XLOOKUP(H107,Pegawai!B:B,Pegawai!D:D),"")</f>
        <v/>
      </c>
      <c r="AH107" t="str">
        <f>MASTER!$B$4</f>
        <v>perjalanan dinas</v>
      </c>
    </row>
    <row r="108" spans="1:34" ht="15" customHeight="1">
      <c r="A108" t="str">
        <f>Nominatif!$Q$4</f>
        <v>2022.QDC.002/051.A/524111</v>
      </c>
      <c r="B108" s="5" t="str">
        <f>TEXT(Nominatif!Q113,"Rp#.##")</f>
        <v>Rp</v>
      </c>
      <c r="C108" s="24" t="e">
        <f>MASTER!$B$6&amp;" "&amp;D108&amp;" di "&amp;Nominatif!$A$3&amp;" "&amp;MASTER!$B$8</f>
        <v>#VALUE!</v>
      </c>
      <c r="D108" t="e">
        <f t="shared" si="4"/>
        <v>#VALUE!</v>
      </c>
      <c r="E108" t="str">
        <f>MASTER!$B$1</f>
        <v>0933/I3/BS.00.01/2024</v>
      </c>
      <c r="F108" t="str">
        <f>TEXT(MASTER!$B$2,"dd Mmmm yyyy")</f>
        <v>30 April 2024</v>
      </c>
      <c r="G108" t="e">
        <f t="shared" si="3"/>
        <v>#VALUE!</v>
      </c>
      <c r="H108">
        <f>Nominatif!B113</f>
        <v>0</v>
      </c>
      <c r="I108">
        <f>Nominatif!C113</f>
        <v>0</v>
      </c>
      <c r="J108" t="str">
        <f>IF(Nominatif!S113="","Pesawat","Kendaraan Umum")</f>
        <v>Pesawat</v>
      </c>
      <c r="K108">
        <f>Nominatif!D113</f>
        <v>0</v>
      </c>
      <c r="L108">
        <f>Nominatif!E113</f>
        <v>0</v>
      </c>
      <c r="M108" s="5" t="str">
        <f>TEXT(Nominatif!H113,"Rp#.##")</f>
        <v>Rp</v>
      </c>
      <c r="N108">
        <f>Nominatif!K113</f>
        <v>0</v>
      </c>
      <c r="O108" s="5" t="str">
        <f>TEXT(Nominatif!L113,"Rp#.##")</f>
        <v>Rp</v>
      </c>
      <c r="P108" s="5" t="str">
        <f>TEXT(Nominatif!M113,"Rp#.##")</f>
        <v>Rp</v>
      </c>
      <c r="Q108" s="5">
        <f>Nominatif!N113</f>
        <v>0</v>
      </c>
      <c r="R108" s="5" t="str">
        <f>TEXT(Nominatif!O113,"Rp#.##")</f>
        <v>Rp</v>
      </c>
      <c r="S108" s="5" t="str">
        <f>TEXT(Nominatif!P113,"Rp#.##")</f>
        <v>Rp</v>
      </c>
      <c r="T108" s="5" t="str">
        <f>TEXT(Nominatif!I113,"Rp#.##")</f>
        <v>Rp</v>
      </c>
      <c r="U108" t="str">
        <f>TEXT(Nominatif!J113,"Rp#.##")</f>
        <v>Rp</v>
      </c>
      <c r="V108" t="str">
        <f>MASTER!$B$3</f>
        <v>0926/I3/BS.00.01/2024</v>
      </c>
      <c r="W108" s="6" t="str">
        <f>TEXT(Nominatif!F113,"dd Mmmm yyyy")</f>
        <v>00 Januari 1900</v>
      </c>
      <c r="X108" t="str">
        <f>MASTER!$B$5</f>
        <v>Akik Takjudin</v>
      </c>
      <c r="Y108" t="str">
        <f>MASTER!$B$7</f>
        <v>197507122006041001</v>
      </c>
      <c r="Z108" t="e">
        <f>"Melaksanakan "&amp;Nominatif!$A$2&amp;" pada tanggal "&amp;D108&amp;" di "&amp;Nominatif!$A$3</f>
        <v>#VALUE!</v>
      </c>
      <c r="AA108" s="6" t="str">
        <f>TEXT(Nominatif!F113,"dd Mmmm yyyy")</f>
        <v>00 Januari 1900</v>
      </c>
      <c r="AB108" s="6" t="str">
        <f>TEXT(Nominatif!G113,"dd Mmmm yyyy")</f>
        <v>00 Januari 1900</v>
      </c>
      <c r="AC108" t="str">
        <f>MASTER!$B$4&amp;" AMPLOP"</f>
        <v>perjalanan dinas AMPLOP</v>
      </c>
      <c r="AD108" t="str">
        <f t="shared" si="5"/>
        <v>Angkutan Udara</v>
      </c>
      <c r="AE108" t="str">
        <f>_xlfn.IFNA(_xlfn.XLOOKUP(H108,Pegawai!B:B,Pegawai!E:E),"")</f>
        <v/>
      </c>
      <c r="AF108" t="str">
        <f>_xlfn.IFNA(_xlfn.XLOOKUP(H108,Pegawai!B:B,Pegawai!C:C),"")</f>
        <v/>
      </c>
      <c r="AG108" t="str">
        <f>_xlfn.IFNA(_xlfn.XLOOKUP(H108,Pegawai!B:B,Pegawai!D:D),"")</f>
        <v/>
      </c>
      <c r="AH108" t="str">
        <f>MASTER!$B$4</f>
        <v>perjalanan dinas</v>
      </c>
    </row>
    <row r="109" spans="1:34" ht="15" customHeight="1">
      <c r="A109" t="str">
        <f>Nominatif!$Q$4</f>
        <v>2022.QDC.002/051.A/524111</v>
      </c>
      <c r="B109" s="5" t="str">
        <f>TEXT(Nominatif!Q114,"Rp#.##")</f>
        <v>Rp</v>
      </c>
      <c r="C109" s="24" t="e">
        <f>MASTER!$B$6&amp;" "&amp;D109&amp;" di "&amp;Nominatif!$A$3&amp;" "&amp;MASTER!$B$8</f>
        <v>#VALUE!</v>
      </c>
      <c r="D109" t="e">
        <f t="shared" si="4"/>
        <v>#VALUE!</v>
      </c>
      <c r="E109" t="str">
        <f>MASTER!$B$1</f>
        <v>0933/I3/BS.00.01/2024</v>
      </c>
      <c r="F109" t="str">
        <f>TEXT(MASTER!$B$2,"dd Mmmm yyyy")</f>
        <v>30 April 2024</v>
      </c>
      <c r="G109" t="e">
        <f t="shared" si="3"/>
        <v>#VALUE!</v>
      </c>
      <c r="H109">
        <f>Nominatif!B114</f>
        <v>0</v>
      </c>
      <c r="I109">
        <f>Nominatif!C114</f>
        <v>0</v>
      </c>
      <c r="J109" t="str">
        <f>IF(Nominatif!S114="","Pesawat","Kendaraan Umum")</f>
        <v>Pesawat</v>
      </c>
      <c r="K109">
        <f>Nominatif!D114</f>
        <v>0</v>
      </c>
      <c r="L109">
        <f>Nominatif!E114</f>
        <v>0</v>
      </c>
      <c r="M109" s="5" t="str">
        <f>TEXT(Nominatif!H114,"Rp#.##")</f>
        <v>Rp</v>
      </c>
      <c r="N109">
        <f>Nominatif!K114</f>
        <v>0</v>
      </c>
      <c r="O109" s="5" t="str">
        <f>TEXT(Nominatif!L114,"Rp#.##")</f>
        <v>Rp</v>
      </c>
      <c r="P109" s="5" t="str">
        <f>TEXT(Nominatif!M114,"Rp#.##")</f>
        <v>Rp</v>
      </c>
      <c r="Q109" s="5">
        <f>Nominatif!N114</f>
        <v>0</v>
      </c>
      <c r="R109" s="5" t="str">
        <f>TEXT(Nominatif!O114,"Rp#.##")</f>
        <v>Rp</v>
      </c>
      <c r="S109" s="5" t="str">
        <f>TEXT(Nominatif!P114,"Rp#.##")</f>
        <v>Rp</v>
      </c>
      <c r="T109" s="5" t="str">
        <f>TEXT(Nominatif!I114,"Rp#.##")</f>
        <v>Rp</v>
      </c>
      <c r="U109" t="str">
        <f>TEXT(Nominatif!J114,"Rp#.##")</f>
        <v>Rp</v>
      </c>
      <c r="V109" t="str">
        <f>MASTER!$B$3</f>
        <v>0926/I3/BS.00.01/2024</v>
      </c>
      <c r="W109" s="6" t="str">
        <f>TEXT(Nominatif!F114,"dd Mmmm yyyy")</f>
        <v>00 Januari 1900</v>
      </c>
      <c r="X109" t="str">
        <f>MASTER!$B$5</f>
        <v>Akik Takjudin</v>
      </c>
      <c r="Y109" t="str">
        <f>MASTER!$B$7</f>
        <v>197507122006041001</v>
      </c>
      <c r="Z109" t="e">
        <f>"Melaksanakan "&amp;Nominatif!$A$2&amp;" pada tanggal "&amp;D109&amp;" di "&amp;Nominatif!$A$3</f>
        <v>#VALUE!</v>
      </c>
      <c r="AA109" s="6" t="str">
        <f>TEXT(Nominatif!F114,"dd Mmmm yyyy")</f>
        <v>00 Januari 1900</v>
      </c>
      <c r="AB109" s="6" t="str">
        <f>TEXT(Nominatif!G114,"dd Mmmm yyyy")</f>
        <v>00 Januari 1900</v>
      </c>
      <c r="AC109" t="str">
        <f>MASTER!$B$4&amp;" AMPLOP"</f>
        <v>perjalanan dinas AMPLOP</v>
      </c>
      <c r="AD109" t="str">
        <f t="shared" si="5"/>
        <v>Angkutan Udara</v>
      </c>
      <c r="AE109" t="str">
        <f>_xlfn.IFNA(_xlfn.XLOOKUP(H109,Pegawai!B:B,Pegawai!E:E),"")</f>
        <v/>
      </c>
      <c r="AF109" t="str">
        <f>_xlfn.IFNA(_xlfn.XLOOKUP(H109,Pegawai!B:B,Pegawai!C:C),"")</f>
        <v/>
      </c>
      <c r="AG109" t="str">
        <f>_xlfn.IFNA(_xlfn.XLOOKUP(H109,Pegawai!B:B,Pegawai!D:D),"")</f>
        <v/>
      </c>
      <c r="AH109" t="str">
        <f>MASTER!$B$4</f>
        <v>perjalanan dinas</v>
      </c>
    </row>
    <row r="110" spans="1:34" ht="15" customHeight="1">
      <c r="A110" t="str">
        <f>Nominatif!$Q$4</f>
        <v>2022.QDC.002/051.A/524111</v>
      </c>
      <c r="B110" s="5" t="str">
        <f>TEXT(Nominatif!Q115,"Rp#.##")</f>
        <v>Rp</v>
      </c>
      <c r="C110" s="24" t="e">
        <f>MASTER!$B$6&amp;" "&amp;D110&amp;" di "&amp;Nominatif!$A$3&amp;" "&amp;MASTER!$B$8</f>
        <v>#VALUE!</v>
      </c>
      <c r="D110" t="e">
        <f t="shared" si="4"/>
        <v>#VALUE!</v>
      </c>
      <c r="E110" t="str">
        <f>MASTER!$B$1</f>
        <v>0933/I3/BS.00.01/2024</v>
      </c>
      <c r="F110" t="str">
        <f>TEXT(MASTER!$B$2,"dd Mmmm yyyy")</f>
        <v>30 April 2024</v>
      </c>
      <c r="G110" t="e">
        <f t="shared" si="3"/>
        <v>#VALUE!</v>
      </c>
      <c r="H110">
        <f>Nominatif!B115</f>
        <v>0</v>
      </c>
      <c r="I110">
        <f>Nominatif!C115</f>
        <v>0</v>
      </c>
      <c r="J110" t="str">
        <f>IF(Nominatif!S115="","Pesawat","Kendaraan Umum")</f>
        <v>Pesawat</v>
      </c>
      <c r="K110">
        <f>Nominatif!D115</f>
        <v>0</v>
      </c>
      <c r="L110">
        <f>Nominatif!E115</f>
        <v>0</v>
      </c>
      <c r="M110" s="5" t="str">
        <f>TEXT(Nominatif!H115,"Rp#.##")</f>
        <v>Rp</v>
      </c>
      <c r="N110">
        <f>Nominatif!K115</f>
        <v>0</v>
      </c>
      <c r="O110" s="5" t="str">
        <f>TEXT(Nominatif!L115,"Rp#.##")</f>
        <v>Rp</v>
      </c>
      <c r="P110" s="5" t="str">
        <f>TEXT(Nominatif!M115,"Rp#.##")</f>
        <v>Rp</v>
      </c>
      <c r="Q110" s="5">
        <f>Nominatif!N115</f>
        <v>0</v>
      </c>
      <c r="R110" s="5" t="str">
        <f>TEXT(Nominatif!O115,"Rp#.##")</f>
        <v>Rp</v>
      </c>
      <c r="S110" s="5" t="str">
        <f>TEXT(Nominatif!P115,"Rp#.##")</f>
        <v>Rp</v>
      </c>
      <c r="T110" s="5" t="str">
        <f>TEXT(Nominatif!I115,"Rp#.##")</f>
        <v>Rp</v>
      </c>
      <c r="U110" t="str">
        <f>TEXT(Nominatif!J115,"Rp#.##")</f>
        <v>Rp</v>
      </c>
      <c r="V110" t="str">
        <f>MASTER!$B$3</f>
        <v>0926/I3/BS.00.01/2024</v>
      </c>
      <c r="W110" s="6" t="str">
        <f>TEXT(Nominatif!F115,"dd Mmmm yyyy")</f>
        <v>00 Januari 1900</v>
      </c>
      <c r="X110" t="str">
        <f>MASTER!$B$5</f>
        <v>Akik Takjudin</v>
      </c>
      <c r="Y110" t="str">
        <f>MASTER!$B$7</f>
        <v>197507122006041001</v>
      </c>
      <c r="Z110" t="e">
        <f>"Melaksanakan "&amp;Nominatif!$A$2&amp;" pada tanggal "&amp;D110&amp;" di "&amp;Nominatif!$A$3</f>
        <v>#VALUE!</v>
      </c>
      <c r="AA110" s="6" t="str">
        <f>TEXT(Nominatif!F115,"dd Mmmm yyyy")</f>
        <v>00 Januari 1900</v>
      </c>
      <c r="AB110" s="6" t="str">
        <f>TEXT(Nominatif!G115,"dd Mmmm yyyy")</f>
        <v>00 Januari 1900</v>
      </c>
      <c r="AC110" t="str">
        <f>MASTER!$B$4&amp;" AMPLOP"</f>
        <v>perjalanan dinas AMPLOP</v>
      </c>
      <c r="AD110" t="str">
        <f t="shared" si="5"/>
        <v>Angkutan Udara</v>
      </c>
      <c r="AE110" t="str">
        <f>_xlfn.IFNA(_xlfn.XLOOKUP(H110,Pegawai!B:B,Pegawai!E:E),"")</f>
        <v/>
      </c>
      <c r="AF110" t="str">
        <f>_xlfn.IFNA(_xlfn.XLOOKUP(H110,Pegawai!B:B,Pegawai!C:C),"")</f>
        <v/>
      </c>
      <c r="AG110" t="str">
        <f>_xlfn.IFNA(_xlfn.XLOOKUP(H110,Pegawai!B:B,Pegawai!D:D),"")</f>
        <v/>
      </c>
      <c r="AH110" t="str">
        <f>MASTER!$B$4</f>
        <v>perjalanan dinas</v>
      </c>
    </row>
    <row r="111" spans="1:34" ht="15" customHeight="1">
      <c r="A111" t="str">
        <f>Nominatif!$Q$4</f>
        <v>2022.QDC.002/051.A/524111</v>
      </c>
      <c r="B111" s="5" t="str">
        <f>TEXT(Nominatif!Q116,"Rp#.##")</f>
        <v>Rp</v>
      </c>
      <c r="C111" s="24" t="e">
        <f>MASTER!$B$6&amp;" "&amp;D111&amp;" di "&amp;Nominatif!$A$3&amp;" "&amp;MASTER!$B$8</f>
        <v>#VALUE!</v>
      </c>
      <c r="D111" t="e">
        <f t="shared" si="4"/>
        <v>#VALUE!</v>
      </c>
      <c r="E111" t="str">
        <f>MASTER!$B$1</f>
        <v>0933/I3/BS.00.01/2024</v>
      </c>
      <c r="F111" t="str">
        <f>TEXT(MASTER!$B$2,"dd Mmmm yyyy")</f>
        <v>30 April 2024</v>
      </c>
      <c r="G111" t="e">
        <f t="shared" si="3"/>
        <v>#VALUE!</v>
      </c>
      <c r="H111">
        <f>Nominatif!B116</f>
        <v>0</v>
      </c>
      <c r="I111">
        <f>Nominatif!C116</f>
        <v>0</v>
      </c>
      <c r="J111" t="str">
        <f>IF(Nominatif!S116="","Pesawat","Kendaraan Umum")</f>
        <v>Pesawat</v>
      </c>
      <c r="K111">
        <f>Nominatif!D116</f>
        <v>0</v>
      </c>
      <c r="L111">
        <f>Nominatif!E116</f>
        <v>0</v>
      </c>
      <c r="M111" s="5" t="str">
        <f>TEXT(Nominatif!H116,"Rp#.##")</f>
        <v>Rp</v>
      </c>
      <c r="N111">
        <f>Nominatif!K116</f>
        <v>0</v>
      </c>
      <c r="O111" s="5" t="str">
        <f>TEXT(Nominatif!L116,"Rp#.##")</f>
        <v>Rp</v>
      </c>
      <c r="P111" s="5" t="str">
        <f>TEXT(Nominatif!M116,"Rp#.##")</f>
        <v>Rp</v>
      </c>
      <c r="Q111" s="5">
        <f>Nominatif!N116</f>
        <v>0</v>
      </c>
      <c r="R111" s="5" t="str">
        <f>TEXT(Nominatif!O116,"Rp#.##")</f>
        <v>Rp</v>
      </c>
      <c r="S111" s="5" t="str">
        <f>TEXT(Nominatif!P116,"Rp#.##")</f>
        <v>Rp</v>
      </c>
      <c r="T111" s="5" t="str">
        <f>TEXT(Nominatif!I116,"Rp#.##")</f>
        <v>Rp</v>
      </c>
      <c r="U111" t="str">
        <f>TEXT(Nominatif!J116,"Rp#.##")</f>
        <v>Rp</v>
      </c>
      <c r="V111" t="str">
        <f>MASTER!$B$3</f>
        <v>0926/I3/BS.00.01/2024</v>
      </c>
      <c r="W111" s="6" t="str">
        <f>TEXT(Nominatif!F116,"dd Mmmm yyyy")</f>
        <v>00 Januari 1900</v>
      </c>
      <c r="X111" t="str">
        <f>MASTER!$B$5</f>
        <v>Akik Takjudin</v>
      </c>
      <c r="Y111" t="str">
        <f>MASTER!$B$7</f>
        <v>197507122006041001</v>
      </c>
      <c r="Z111" t="e">
        <f>"Melaksanakan "&amp;Nominatif!$A$2&amp;" pada tanggal "&amp;D111&amp;" di "&amp;Nominatif!$A$3</f>
        <v>#VALUE!</v>
      </c>
      <c r="AA111" s="6" t="str">
        <f>TEXT(Nominatif!F116,"dd Mmmm yyyy")</f>
        <v>00 Januari 1900</v>
      </c>
      <c r="AB111" s="6" t="str">
        <f>TEXT(Nominatif!G116,"dd Mmmm yyyy")</f>
        <v>00 Januari 1900</v>
      </c>
      <c r="AC111" t="str">
        <f>MASTER!$B$4&amp;" AMPLOP"</f>
        <v>perjalanan dinas AMPLOP</v>
      </c>
      <c r="AD111" t="str">
        <f t="shared" si="5"/>
        <v>Angkutan Udara</v>
      </c>
      <c r="AE111" t="str">
        <f>_xlfn.IFNA(_xlfn.XLOOKUP(H111,Pegawai!B:B,Pegawai!E:E),"")</f>
        <v/>
      </c>
      <c r="AF111" t="str">
        <f>_xlfn.IFNA(_xlfn.XLOOKUP(H111,Pegawai!B:B,Pegawai!C:C),"")</f>
        <v/>
      </c>
      <c r="AG111" t="str">
        <f>_xlfn.IFNA(_xlfn.XLOOKUP(H111,Pegawai!B:B,Pegawai!D:D),"")</f>
        <v/>
      </c>
      <c r="AH111" t="str">
        <f>MASTER!$B$4</f>
        <v>perjalanan dinas</v>
      </c>
    </row>
    <row r="112" spans="1:34" ht="15" customHeight="1">
      <c r="A112" t="str">
        <f>Nominatif!$Q$4</f>
        <v>2022.QDC.002/051.A/524111</v>
      </c>
      <c r="B112" s="5" t="str">
        <f>TEXT(Nominatif!Q117,"Rp#.##")</f>
        <v>Rp</v>
      </c>
      <c r="C112" s="24" t="e">
        <f>MASTER!$B$6&amp;" "&amp;D112&amp;" di "&amp;Nominatif!$A$3&amp;" "&amp;MASTER!$B$8</f>
        <v>#VALUE!</v>
      </c>
      <c r="D112" t="e">
        <f t="shared" si="4"/>
        <v>#VALUE!</v>
      </c>
      <c r="E112" t="str">
        <f>MASTER!$B$1</f>
        <v>0933/I3/BS.00.01/2024</v>
      </c>
      <c r="F112" t="str">
        <f>TEXT(MASTER!$B$2,"dd Mmmm yyyy")</f>
        <v>30 April 2024</v>
      </c>
      <c r="G112" t="e">
        <f t="shared" si="3"/>
        <v>#VALUE!</v>
      </c>
      <c r="H112">
        <f>Nominatif!B117</f>
        <v>0</v>
      </c>
      <c r="I112">
        <f>Nominatif!C117</f>
        <v>0</v>
      </c>
      <c r="J112" t="str">
        <f>IF(Nominatif!S117="","Pesawat","Kendaraan Umum")</f>
        <v>Pesawat</v>
      </c>
      <c r="K112">
        <f>Nominatif!D117</f>
        <v>0</v>
      </c>
      <c r="L112">
        <f>Nominatif!E117</f>
        <v>0</v>
      </c>
      <c r="M112" s="5" t="str">
        <f>TEXT(Nominatif!H117,"Rp#.##")</f>
        <v>Rp</v>
      </c>
      <c r="N112">
        <f>Nominatif!K117</f>
        <v>0</v>
      </c>
      <c r="O112" s="5" t="str">
        <f>TEXT(Nominatif!L117,"Rp#.##")</f>
        <v>Rp</v>
      </c>
      <c r="P112" s="5" t="str">
        <f>TEXT(Nominatif!M117,"Rp#.##")</f>
        <v>Rp</v>
      </c>
      <c r="Q112" s="5">
        <f>Nominatif!N117</f>
        <v>0</v>
      </c>
      <c r="R112" s="5" t="str">
        <f>TEXT(Nominatif!O117,"Rp#.##")</f>
        <v>Rp</v>
      </c>
      <c r="S112" s="5" t="str">
        <f>TEXT(Nominatif!P117,"Rp#.##")</f>
        <v>Rp</v>
      </c>
      <c r="T112" s="5" t="str">
        <f>TEXT(Nominatif!I117,"Rp#.##")</f>
        <v>Rp</v>
      </c>
      <c r="U112" t="str">
        <f>TEXT(Nominatif!J117,"Rp#.##")</f>
        <v>Rp</v>
      </c>
      <c r="V112" t="str">
        <f>MASTER!$B$3</f>
        <v>0926/I3/BS.00.01/2024</v>
      </c>
      <c r="W112" s="6" t="str">
        <f>TEXT(Nominatif!F117,"dd Mmmm yyyy")</f>
        <v>00 Januari 1900</v>
      </c>
      <c r="X112" t="str">
        <f>MASTER!$B$5</f>
        <v>Akik Takjudin</v>
      </c>
      <c r="Y112" t="str">
        <f>MASTER!$B$7</f>
        <v>197507122006041001</v>
      </c>
      <c r="Z112" t="e">
        <f>"Melaksanakan "&amp;Nominatif!$A$2&amp;" pada tanggal "&amp;D112&amp;" di "&amp;Nominatif!$A$3</f>
        <v>#VALUE!</v>
      </c>
      <c r="AA112" s="6" t="str">
        <f>TEXT(Nominatif!F117,"dd Mmmm yyyy")</f>
        <v>00 Januari 1900</v>
      </c>
      <c r="AB112" s="6" t="str">
        <f>TEXT(Nominatif!G117,"dd Mmmm yyyy")</f>
        <v>00 Januari 1900</v>
      </c>
      <c r="AC112" t="str">
        <f>MASTER!$B$4&amp;" AMPLOP"</f>
        <v>perjalanan dinas AMPLOP</v>
      </c>
      <c r="AD112" t="str">
        <f t="shared" si="5"/>
        <v>Angkutan Udara</v>
      </c>
      <c r="AE112" t="str">
        <f>_xlfn.IFNA(_xlfn.XLOOKUP(H112,Pegawai!B:B,Pegawai!E:E),"")</f>
        <v/>
      </c>
      <c r="AF112" t="str">
        <f>_xlfn.IFNA(_xlfn.XLOOKUP(H112,Pegawai!B:B,Pegawai!C:C),"")</f>
        <v/>
      </c>
      <c r="AG112" t="str">
        <f>_xlfn.IFNA(_xlfn.XLOOKUP(H112,Pegawai!B:B,Pegawai!D:D),"")</f>
        <v/>
      </c>
      <c r="AH112" t="str">
        <f>MASTER!$B$4</f>
        <v>perjalanan dinas</v>
      </c>
    </row>
    <row r="113" spans="1:34" ht="15" customHeight="1">
      <c r="A113" t="str">
        <f>Nominatif!$Q$4</f>
        <v>2022.QDC.002/051.A/524111</v>
      </c>
      <c r="B113" s="5" t="str">
        <f>TEXT(Nominatif!Q118,"Rp#.##")</f>
        <v>Rp</v>
      </c>
      <c r="C113" s="24" t="e">
        <f>MASTER!$B$6&amp;" "&amp;D113&amp;" di "&amp;Nominatif!$A$3&amp;" "&amp;MASTER!$B$8</f>
        <v>#VALUE!</v>
      </c>
      <c r="D113" t="e">
        <f t="shared" si="4"/>
        <v>#VALUE!</v>
      </c>
      <c r="E113" t="str">
        <f>MASTER!$B$1</f>
        <v>0933/I3/BS.00.01/2024</v>
      </c>
      <c r="F113" t="str">
        <f>TEXT(MASTER!$B$2,"dd Mmmm yyyy")</f>
        <v>30 April 2024</v>
      </c>
      <c r="G113" t="e">
        <f t="shared" si="3"/>
        <v>#VALUE!</v>
      </c>
      <c r="H113">
        <f>Nominatif!B118</f>
        <v>0</v>
      </c>
      <c r="I113">
        <f>Nominatif!C118</f>
        <v>0</v>
      </c>
      <c r="J113" t="str">
        <f>IF(Nominatif!S118="","Pesawat","Kendaraan Umum")</f>
        <v>Pesawat</v>
      </c>
      <c r="K113">
        <f>Nominatif!D118</f>
        <v>0</v>
      </c>
      <c r="L113">
        <f>Nominatif!E118</f>
        <v>0</v>
      </c>
      <c r="M113" s="5" t="str">
        <f>TEXT(Nominatif!H118,"Rp#.##")</f>
        <v>Rp</v>
      </c>
      <c r="N113">
        <f>Nominatif!K118</f>
        <v>0</v>
      </c>
      <c r="O113" s="5" t="str">
        <f>TEXT(Nominatif!L118,"Rp#.##")</f>
        <v>Rp</v>
      </c>
      <c r="P113" s="5" t="str">
        <f>TEXT(Nominatif!M118,"Rp#.##")</f>
        <v>Rp</v>
      </c>
      <c r="Q113" s="5">
        <f>Nominatif!N118</f>
        <v>0</v>
      </c>
      <c r="R113" s="5" t="str">
        <f>TEXT(Nominatif!O118,"Rp#.##")</f>
        <v>Rp</v>
      </c>
      <c r="S113" s="5" t="str">
        <f>TEXT(Nominatif!P118,"Rp#.##")</f>
        <v>Rp</v>
      </c>
      <c r="T113" s="5" t="str">
        <f>TEXT(Nominatif!I118,"Rp#.##")</f>
        <v>Rp</v>
      </c>
      <c r="U113" t="str">
        <f>TEXT(Nominatif!J118,"Rp#.##")</f>
        <v>Rp</v>
      </c>
      <c r="V113" t="str">
        <f>MASTER!$B$3</f>
        <v>0926/I3/BS.00.01/2024</v>
      </c>
      <c r="W113" s="6" t="str">
        <f>TEXT(Nominatif!F118,"dd Mmmm yyyy")</f>
        <v>00 Januari 1900</v>
      </c>
      <c r="X113" t="str">
        <f>MASTER!$B$5</f>
        <v>Akik Takjudin</v>
      </c>
      <c r="Y113" t="str">
        <f>MASTER!$B$7</f>
        <v>197507122006041001</v>
      </c>
      <c r="Z113" t="e">
        <f>"Melaksanakan "&amp;Nominatif!$A$2&amp;" pada tanggal "&amp;D113&amp;" di "&amp;Nominatif!$A$3</f>
        <v>#VALUE!</v>
      </c>
      <c r="AA113" s="6" t="str">
        <f>TEXT(Nominatif!F118,"dd Mmmm yyyy")</f>
        <v>00 Januari 1900</v>
      </c>
      <c r="AB113" s="6" t="str">
        <f>TEXT(Nominatif!G118,"dd Mmmm yyyy")</f>
        <v>00 Januari 1900</v>
      </c>
      <c r="AC113" t="str">
        <f>MASTER!$B$4&amp;" AMPLOP"</f>
        <v>perjalanan dinas AMPLOP</v>
      </c>
      <c r="AD113" t="str">
        <f t="shared" si="5"/>
        <v>Angkutan Udara</v>
      </c>
      <c r="AE113" t="str">
        <f>_xlfn.IFNA(_xlfn.XLOOKUP(H113,Pegawai!B:B,Pegawai!E:E),"")</f>
        <v/>
      </c>
      <c r="AF113" t="str">
        <f>_xlfn.IFNA(_xlfn.XLOOKUP(H113,Pegawai!B:B,Pegawai!C:C),"")</f>
        <v/>
      </c>
      <c r="AG113" t="str">
        <f>_xlfn.IFNA(_xlfn.XLOOKUP(H113,Pegawai!B:B,Pegawai!D:D),"")</f>
        <v/>
      </c>
      <c r="AH113" t="str">
        <f>MASTER!$B$4</f>
        <v>perjalanan dinas</v>
      </c>
    </row>
    <row r="114" spans="1:34" ht="15" customHeight="1">
      <c r="A114" t="str">
        <f>Nominatif!$Q$4</f>
        <v>2022.QDC.002/051.A/524111</v>
      </c>
      <c r="B114" s="5" t="str">
        <f>TEXT(Nominatif!Q119,"Rp#.##")</f>
        <v>Rp</v>
      </c>
      <c r="C114" s="24" t="e">
        <f>MASTER!$B$6&amp;" "&amp;D114&amp;" di "&amp;Nominatif!$A$3&amp;" "&amp;MASTER!$B$8</f>
        <v>#VALUE!</v>
      </c>
      <c r="D114" t="e">
        <f t="shared" si="4"/>
        <v>#VALUE!</v>
      </c>
      <c r="E114" t="str">
        <f>MASTER!$B$1</f>
        <v>0933/I3/BS.00.01/2024</v>
      </c>
      <c r="F114" t="str">
        <f>TEXT(MASTER!$B$2,"dd Mmmm yyyy")</f>
        <v>30 April 2024</v>
      </c>
      <c r="G114" t="e">
        <f t="shared" si="3"/>
        <v>#VALUE!</v>
      </c>
      <c r="H114">
        <f>Nominatif!B119</f>
        <v>0</v>
      </c>
      <c r="I114">
        <f>Nominatif!C119</f>
        <v>0</v>
      </c>
      <c r="J114" t="str">
        <f>IF(Nominatif!S119="","Pesawat","Kendaraan Umum")</f>
        <v>Pesawat</v>
      </c>
      <c r="K114">
        <f>Nominatif!D119</f>
        <v>0</v>
      </c>
      <c r="L114">
        <f>Nominatif!E119</f>
        <v>0</v>
      </c>
      <c r="M114" s="5" t="str">
        <f>TEXT(Nominatif!H119,"Rp#.##")</f>
        <v>Rp</v>
      </c>
      <c r="N114">
        <f>Nominatif!K119</f>
        <v>0</v>
      </c>
      <c r="O114" s="5" t="str">
        <f>TEXT(Nominatif!L119,"Rp#.##")</f>
        <v>Rp</v>
      </c>
      <c r="P114" s="5" t="str">
        <f>TEXT(Nominatif!M119,"Rp#.##")</f>
        <v>Rp</v>
      </c>
      <c r="Q114" s="5">
        <f>Nominatif!N119</f>
        <v>0</v>
      </c>
      <c r="R114" s="5" t="str">
        <f>TEXT(Nominatif!O119,"Rp#.##")</f>
        <v>Rp</v>
      </c>
      <c r="S114" s="5" t="str">
        <f>TEXT(Nominatif!P119,"Rp#.##")</f>
        <v>Rp</v>
      </c>
      <c r="T114" s="5" t="str">
        <f>TEXT(Nominatif!I119,"Rp#.##")</f>
        <v>Rp</v>
      </c>
      <c r="U114" t="str">
        <f>TEXT(Nominatif!J119,"Rp#.##")</f>
        <v>Rp</v>
      </c>
      <c r="V114" t="str">
        <f>MASTER!$B$3</f>
        <v>0926/I3/BS.00.01/2024</v>
      </c>
      <c r="W114" s="6" t="str">
        <f>TEXT(Nominatif!F119,"dd Mmmm yyyy")</f>
        <v>00 Januari 1900</v>
      </c>
      <c r="X114" t="str">
        <f>MASTER!$B$5</f>
        <v>Akik Takjudin</v>
      </c>
      <c r="Y114" t="str">
        <f>MASTER!$B$7</f>
        <v>197507122006041001</v>
      </c>
      <c r="Z114" t="e">
        <f>"Melaksanakan "&amp;Nominatif!$A$2&amp;" pada tanggal "&amp;D114&amp;" di "&amp;Nominatif!$A$3</f>
        <v>#VALUE!</v>
      </c>
      <c r="AA114" s="6" t="str">
        <f>TEXT(Nominatif!F119,"dd Mmmm yyyy")</f>
        <v>00 Januari 1900</v>
      </c>
      <c r="AB114" s="6" t="str">
        <f>TEXT(Nominatif!G119,"dd Mmmm yyyy")</f>
        <v>00 Januari 1900</v>
      </c>
      <c r="AC114" t="str">
        <f>MASTER!$B$4&amp;" AMPLOP"</f>
        <v>perjalanan dinas AMPLOP</v>
      </c>
      <c r="AD114" t="str">
        <f t="shared" si="5"/>
        <v>Angkutan Udara</v>
      </c>
      <c r="AE114" t="str">
        <f>_xlfn.IFNA(_xlfn.XLOOKUP(H114,Pegawai!B:B,Pegawai!E:E),"")</f>
        <v/>
      </c>
      <c r="AF114" t="str">
        <f>_xlfn.IFNA(_xlfn.XLOOKUP(H114,Pegawai!B:B,Pegawai!C:C),"")</f>
        <v/>
      </c>
      <c r="AG114" t="str">
        <f>_xlfn.IFNA(_xlfn.XLOOKUP(H114,Pegawai!B:B,Pegawai!D:D),"")</f>
        <v/>
      </c>
      <c r="AH114" t="str">
        <f>MASTER!$B$4</f>
        <v>perjalanan dinas</v>
      </c>
    </row>
    <row r="115" spans="1:34" ht="15" customHeight="1">
      <c r="A115" t="str">
        <f>Nominatif!$Q$4</f>
        <v>2022.QDC.002/051.A/524111</v>
      </c>
      <c r="B115" s="5" t="str">
        <f>TEXT(Nominatif!Q120,"Rp#.##")</f>
        <v>Rp</v>
      </c>
      <c r="C115" s="24" t="e">
        <f>MASTER!$B$6&amp;" "&amp;D115&amp;" di "&amp;Nominatif!$A$3&amp;" "&amp;MASTER!$B$8</f>
        <v>#VALUE!</v>
      </c>
      <c r="D115" t="e">
        <f t="shared" si="4"/>
        <v>#VALUE!</v>
      </c>
      <c r="E115" t="str">
        <f>MASTER!$B$1</f>
        <v>0933/I3/BS.00.01/2024</v>
      </c>
      <c r="F115" t="str">
        <f>TEXT(MASTER!$B$2,"dd Mmmm yyyy")</f>
        <v>30 April 2024</v>
      </c>
      <c r="G115" t="e">
        <f t="shared" si="3"/>
        <v>#VALUE!</v>
      </c>
      <c r="H115">
        <f>Nominatif!B120</f>
        <v>0</v>
      </c>
      <c r="I115">
        <f>Nominatif!C120</f>
        <v>0</v>
      </c>
      <c r="J115" t="str">
        <f>IF(Nominatif!S120="","Pesawat","Kendaraan Umum")</f>
        <v>Pesawat</v>
      </c>
      <c r="K115">
        <f>Nominatif!D120</f>
        <v>0</v>
      </c>
      <c r="L115">
        <f>Nominatif!E120</f>
        <v>0</v>
      </c>
      <c r="M115" s="5" t="str">
        <f>TEXT(Nominatif!H120,"Rp#.##")</f>
        <v>Rp</v>
      </c>
      <c r="N115">
        <f>Nominatif!K120</f>
        <v>0</v>
      </c>
      <c r="O115" s="5" t="str">
        <f>TEXT(Nominatif!L120,"Rp#.##")</f>
        <v>Rp</v>
      </c>
      <c r="P115" s="5" t="str">
        <f>TEXT(Nominatif!M120,"Rp#.##")</f>
        <v>Rp</v>
      </c>
      <c r="Q115" s="5">
        <f>Nominatif!N120</f>
        <v>0</v>
      </c>
      <c r="R115" s="5" t="str">
        <f>TEXT(Nominatif!O120,"Rp#.##")</f>
        <v>Rp</v>
      </c>
      <c r="S115" s="5" t="str">
        <f>TEXT(Nominatif!P120,"Rp#.##")</f>
        <v>Rp</v>
      </c>
      <c r="T115" s="5" t="str">
        <f>TEXT(Nominatif!I120,"Rp#.##")</f>
        <v>Rp</v>
      </c>
      <c r="U115" t="str">
        <f>TEXT(Nominatif!J120,"Rp#.##")</f>
        <v>Rp</v>
      </c>
      <c r="V115" t="str">
        <f>MASTER!$B$3</f>
        <v>0926/I3/BS.00.01/2024</v>
      </c>
      <c r="W115" s="6" t="str">
        <f>TEXT(Nominatif!F120,"dd Mmmm yyyy")</f>
        <v>00 Januari 1900</v>
      </c>
      <c r="X115" t="str">
        <f>MASTER!$B$5</f>
        <v>Akik Takjudin</v>
      </c>
      <c r="Y115" t="str">
        <f>MASTER!$B$7</f>
        <v>197507122006041001</v>
      </c>
      <c r="Z115" t="e">
        <f>"Melaksanakan "&amp;Nominatif!$A$2&amp;" pada tanggal "&amp;D115&amp;" di "&amp;Nominatif!$A$3</f>
        <v>#VALUE!</v>
      </c>
      <c r="AA115" s="6" t="str">
        <f>TEXT(Nominatif!F120,"dd Mmmm yyyy")</f>
        <v>00 Januari 1900</v>
      </c>
      <c r="AB115" s="6" t="str">
        <f>TEXT(Nominatif!G120,"dd Mmmm yyyy")</f>
        <v>00 Januari 1900</v>
      </c>
      <c r="AC115" t="str">
        <f>MASTER!$B$4&amp;" AMPLOP"</f>
        <v>perjalanan dinas AMPLOP</v>
      </c>
      <c r="AD115" t="str">
        <f t="shared" si="5"/>
        <v>Angkutan Udara</v>
      </c>
      <c r="AE115" t="str">
        <f>_xlfn.IFNA(_xlfn.XLOOKUP(H115,Pegawai!B:B,Pegawai!E:E),"")</f>
        <v/>
      </c>
      <c r="AF115" t="str">
        <f>_xlfn.IFNA(_xlfn.XLOOKUP(H115,Pegawai!B:B,Pegawai!C:C),"")</f>
        <v/>
      </c>
      <c r="AG115" t="str">
        <f>_xlfn.IFNA(_xlfn.XLOOKUP(H115,Pegawai!B:B,Pegawai!D:D),"")</f>
        <v/>
      </c>
      <c r="AH115" t="str">
        <f>MASTER!$B$4</f>
        <v>perjalanan dinas</v>
      </c>
    </row>
    <row r="116" spans="1:34" ht="15" customHeight="1">
      <c r="A116" t="str">
        <f>Nominatif!$Q$4</f>
        <v>2022.QDC.002/051.A/524111</v>
      </c>
      <c r="B116" s="5" t="str">
        <f>TEXT(Nominatif!Q121,"Rp#.##")</f>
        <v>Rp</v>
      </c>
      <c r="C116" s="24" t="e">
        <f>MASTER!$B$6&amp;" "&amp;D116&amp;" di "&amp;Nominatif!$A$3&amp;" "&amp;MASTER!$B$8</f>
        <v>#VALUE!</v>
      </c>
      <c r="D116" t="e">
        <f t="shared" si="4"/>
        <v>#VALUE!</v>
      </c>
      <c r="E116" t="str">
        <f>MASTER!$B$1</f>
        <v>0933/I3/BS.00.01/2024</v>
      </c>
      <c r="F116" t="str">
        <f>TEXT(MASTER!$B$2,"dd Mmmm yyyy")</f>
        <v>30 April 2024</v>
      </c>
      <c r="G116" t="e">
        <f t="shared" si="3"/>
        <v>#VALUE!</v>
      </c>
      <c r="H116">
        <f>Nominatif!B121</f>
        <v>0</v>
      </c>
      <c r="I116">
        <f>Nominatif!C121</f>
        <v>0</v>
      </c>
      <c r="J116" t="str">
        <f>IF(Nominatif!S121="","Pesawat","Kendaraan Umum")</f>
        <v>Pesawat</v>
      </c>
      <c r="K116">
        <f>Nominatif!D121</f>
        <v>0</v>
      </c>
      <c r="L116">
        <f>Nominatif!E121</f>
        <v>0</v>
      </c>
      <c r="M116" s="5" t="str">
        <f>TEXT(Nominatif!H121,"Rp#.##")</f>
        <v>Rp</v>
      </c>
      <c r="N116">
        <f>Nominatif!K121</f>
        <v>0</v>
      </c>
      <c r="O116" s="5" t="str">
        <f>TEXT(Nominatif!L121,"Rp#.##")</f>
        <v>Rp</v>
      </c>
      <c r="P116" s="5" t="str">
        <f>TEXT(Nominatif!M121,"Rp#.##")</f>
        <v>Rp</v>
      </c>
      <c r="Q116" s="5">
        <f>Nominatif!N121</f>
        <v>0</v>
      </c>
      <c r="R116" s="5" t="str">
        <f>TEXT(Nominatif!O121,"Rp#.##")</f>
        <v>Rp</v>
      </c>
      <c r="S116" s="5" t="str">
        <f>TEXT(Nominatif!P121,"Rp#.##")</f>
        <v>Rp</v>
      </c>
      <c r="T116" s="5" t="str">
        <f>TEXT(Nominatif!I121,"Rp#.##")</f>
        <v>Rp</v>
      </c>
      <c r="U116" t="str">
        <f>TEXT(Nominatif!J121,"Rp#.##")</f>
        <v>Rp</v>
      </c>
      <c r="V116" t="str">
        <f>MASTER!$B$3</f>
        <v>0926/I3/BS.00.01/2024</v>
      </c>
      <c r="W116" s="6" t="str">
        <f>TEXT(Nominatif!F121,"dd Mmmm yyyy")</f>
        <v>00 Januari 1900</v>
      </c>
      <c r="X116" t="str">
        <f>MASTER!$B$5</f>
        <v>Akik Takjudin</v>
      </c>
      <c r="Y116" t="str">
        <f>MASTER!$B$7</f>
        <v>197507122006041001</v>
      </c>
      <c r="Z116" t="e">
        <f>"Melaksanakan "&amp;Nominatif!$A$2&amp;" pada tanggal "&amp;D116&amp;" di "&amp;Nominatif!$A$3</f>
        <v>#VALUE!</v>
      </c>
      <c r="AA116" s="6" t="str">
        <f>TEXT(Nominatif!F121,"dd Mmmm yyyy")</f>
        <v>00 Januari 1900</v>
      </c>
      <c r="AB116" s="6" t="str">
        <f>TEXT(Nominatif!G121,"dd Mmmm yyyy")</f>
        <v>00 Januari 1900</v>
      </c>
      <c r="AC116" t="str">
        <f>MASTER!$B$4&amp;" AMPLOP"</f>
        <v>perjalanan dinas AMPLOP</v>
      </c>
      <c r="AD116" t="str">
        <f t="shared" si="5"/>
        <v>Angkutan Udara</v>
      </c>
      <c r="AE116" t="str">
        <f>_xlfn.IFNA(_xlfn.XLOOKUP(H116,Pegawai!B:B,Pegawai!E:E),"")</f>
        <v/>
      </c>
      <c r="AF116" t="str">
        <f>_xlfn.IFNA(_xlfn.XLOOKUP(H116,Pegawai!B:B,Pegawai!C:C),"")</f>
        <v/>
      </c>
      <c r="AG116" t="str">
        <f>_xlfn.IFNA(_xlfn.XLOOKUP(H116,Pegawai!B:B,Pegawai!D:D),"")</f>
        <v/>
      </c>
      <c r="AH116" t="str">
        <f>MASTER!$B$4</f>
        <v>perjalanan dinas</v>
      </c>
    </row>
    <row r="117" spans="1:34" ht="15" customHeight="1">
      <c r="A117" t="str">
        <f>Nominatif!$Q$4</f>
        <v>2022.QDC.002/051.A/524111</v>
      </c>
      <c r="B117" s="5" t="str">
        <f>TEXT(Nominatif!Q122,"Rp#.##")</f>
        <v>Rp</v>
      </c>
      <c r="C117" s="24" t="e">
        <f>MASTER!$B$6&amp;" "&amp;D117&amp;" di "&amp;Nominatif!$A$3&amp;" "&amp;MASTER!$B$8</f>
        <v>#VALUE!</v>
      </c>
      <c r="D117" t="e">
        <f t="shared" si="4"/>
        <v>#VALUE!</v>
      </c>
      <c r="E117" t="str">
        <f>MASTER!$B$1</f>
        <v>0933/I3/BS.00.01/2024</v>
      </c>
      <c r="F117" t="str">
        <f>TEXT(MASTER!$B$2,"dd Mmmm yyyy")</f>
        <v>30 April 2024</v>
      </c>
      <c r="G117" t="e">
        <f t="shared" si="3"/>
        <v>#VALUE!</v>
      </c>
      <c r="H117">
        <f>Nominatif!B122</f>
        <v>0</v>
      </c>
      <c r="I117">
        <f>Nominatif!C122</f>
        <v>0</v>
      </c>
      <c r="J117" t="str">
        <f>IF(Nominatif!S122="","Pesawat","Kendaraan Umum")</f>
        <v>Pesawat</v>
      </c>
      <c r="K117">
        <f>Nominatif!D122</f>
        <v>0</v>
      </c>
      <c r="L117">
        <f>Nominatif!E122</f>
        <v>0</v>
      </c>
      <c r="M117" s="5" t="str">
        <f>TEXT(Nominatif!H122,"Rp#.##")</f>
        <v>Rp</v>
      </c>
      <c r="N117">
        <f>Nominatif!K122</f>
        <v>0</v>
      </c>
      <c r="O117" s="5" t="str">
        <f>TEXT(Nominatif!L122,"Rp#.##")</f>
        <v>Rp</v>
      </c>
      <c r="P117" s="5" t="str">
        <f>TEXT(Nominatif!M122,"Rp#.##")</f>
        <v>Rp</v>
      </c>
      <c r="Q117" s="5">
        <f>Nominatif!N122</f>
        <v>0</v>
      </c>
      <c r="R117" s="5" t="str">
        <f>TEXT(Nominatif!O122,"Rp#.##")</f>
        <v>Rp</v>
      </c>
      <c r="S117" s="5" t="str">
        <f>TEXT(Nominatif!P122,"Rp#.##")</f>
        <v>Rp</v>
      </c>
      <c r="T117" s="5" t="str">
        <f>TEXT(Nominatif!I122,"Rp#.##")</f>
        <v>Rp</v>
      </c>
      <c r="U117" t="str">
        <f>TEXT(Nominatif!J122,"Rp#.##")</f>
        <v>Rp</v>
      </c>
      <c r="V117" t="str">
        <f>MASTER!$B$3</f>
        <v>0926/I3/BS.00.01/2024</v>
      </c>
      <c r="W117" s="6" t="str">
        <f>TEXT(Nominatif!F122,"dd Mmmm yyyy")</f>
        <v>00 Januari 1900</v>
      </c>
      <c r="X117" t="str">
        <f>MASTER!$B$5</f>
        <v>Akik Takjudin</v>
      </c>
      <c r="Y117" t="str">
        <f>MASTER!$B$7</f>
        <v>197507122006041001</v>
      </c>
      <c r="Z117" t="e">
        <f>"Melaksanakan "&amp;Nominatif!$A$2&amp;" pada tanggal "&amp;D117&amp;" di "&amp;Nominatif!$A$3</f>
        <v>#VALUE!</v>
      </c>
      <c r="AA117" s="6" t="str">
        <f>TEXT(Nominatif!F122,"dd Mmmm yyyy")</f>
        <v>00 Januari 1900</v>
      </c>
      <c r="AB117" s="6" t="str">
        <f>TEXT(Nominatif!G122,"dd Mmmm yyyy")</f>
        <v>00 Januari 1900</v>
      </c>
      <c r="AC117" t="str">
        <f>MASTER!$B$4&amp;" AMPLOP"</f>
        <v>perjalanan dinas AMPLOP</v>
      </c>
      <c r="AD117" t="str">
        <f t="shared" si="5"/>
        <v>Angkutan Udara</v>
      </c>
      <c r="AE117" t="str">
        <f>_xlfn.IFNA(_xlfn.XLOOKUP(H117,Pegawai!B:B,Pegawai!E:E),"")</f>
        <v/>
      </c>
      <c r="AF117" t="str">
        <f>_xlfn.IFNA(_xlfn.XLOOKUP(H117,Pegawai!B:B,Pegawai!C:C),"")</f>
        <v/>
      </c>
      <c r="AG117" t="str">
        <f>_xlfn.IFNA(_xlfn.XLOOKUP(H117,Pegawai!B:B,Pegawai!D:D),"")</f>
        <v/>
      </c>
      <c r="AH117" t="str">
        <f>MASTER!$B$4</f>
        <v>perjalanan dinas</v>
      </c>
    </row>
    <row r="118" spans="1:34" ht="15" customHeight="1">
      <c r="A118" t="str">
        <f>Nominatif!$Q$4</f>
        <v>2022.QDC.002/051.A/524111</v>
      </c>
      <c r="B118" s="5" t="str">
        <f>TEXT(Nominatif!Q123,"Rp#.##")</f>
        <v>Rp</v>
      </c>
      <c r="C118" s="24" t="e">
        <f>MASTER!$B$6&amp;" "&amp;D118&amp;" di "&amp;Nominatif!$A$3&amp;" "&amp;MASTER!$B$8</f>
        <v>#VALUE!</v>
      </c>
      <c r="D118" t="e">
        <f t="shared" si="4"/>
        <v>#VALUE!</v>
      </c>
      <c r="E118" t="str">
        <f>MASTER!$B$1</f>
        <v>0933/I3/BS.00.01/2024</v>
      </c>
      <c r="F118" t="str">
        <f>TEXT(MASTER!$B$2,"dd Mmmm yyyy")</f>
        <v>30 April 2024</v>
      </c>
      <c r="G118" t="e">
        <f t="shared" si="3"/>
        <v>#VALUE!</v>
      </c>
      <c r="H118">
        <f>Nominatif!B123</f>
        <v>0</v>
      </c>
      <c r="I118">
        <f>Nominatif!C123</f>
        <v>0</v>
      </c>
      <c r="J118" t="str">
        <f>IF(Nominatif!S123="","Pesawat","Kendaraan Umum")</f>
        <v>Pesawat</v>
      </c>
      <c r="K118">
        <f>Nominatif!D123</f>
        <v>0</v>
      </c>
      <c r="L118">
        <f>Nominatif!E123</f>
        <v>0</v>
      </c>
      <c r="M118" s="5" t="str">
        <f>TEXT(Nominatif!H123,"Rp#.##")</f>
        <v>Rp</v>
      </c>
      <c r="N118">
        <f>Nominatif!K123</f>
        <v>0</v>
      </c>
      <c r="O118" s="5" t="str">
        <f>TEXT(Nominatif!L123,"Rp#.##")</f>
        <v>Rp</v>
      </c>
      <c r="P118" s="5" t="str">
        <f>TEXT(Nominatif!M123,"Rp#.##")</f>
        <v>Rp</v>
      </c>
      <c r="Q118" s="5">
        <f>Nominatif!N123</f>
        <v>0</v>
      </c>
      <c r="R118" s="5" t="str">
        <f>TEXT(Nominatif!O123,"Rp#.##")</f>
        <v>Rp</v>
      </c>
      <c r="S118" s="5" t="str">
        <f>TEXT(Nominatif!P123,"Rp#.##")</f>
        <v>Rp</v>
      </c>
      <c r="T118" s="5" t="str">
        <f>TEXT(Nominatif!I123,"Rp#.##")</f>
        <v>Rp</v>
      </c>
      <c r="U118" t="str">
        <f>TEXT(Nominatif!J123,"Rp#.##")</f>
        <v>Rp</v>
      </c>
      <c r="V118" t="str">
        <f>MASTER!$B$3</f>
        <v>0926/I3/BS.00.01/2024</v>
      </c>
      <c r="W118" s="6" t="str">
        <f>TEXT(Nominatif!F123,"dd Mmmm yyyy")</f>
        <v>00 Januari 1900</v>
      </c>
      <c r="X118" t="str">
        <f>MASTER!$B$5</f>
        <v>Akik Takjudin</v>
      </c>
      <c r="Y118" t="str">
        <f>MASTER!$B$7</f>
        <v>197507122006041001</v>
      </c>
      <c r="Z118" t="e">
        <f>"Melaksanakan "&amp;Nominatif!$A$2&amp;" pada tanggal "&amp;D118&amp;" di "&amp;Nominatif!$A$3</f>
        <v>#VALUE!</v>
      </c>
      <c r="AA118" s="6" t="str">
        <f>TEXT(Nominatif!F123,"dd Mmmm yyyy")</f>
        <v>00 Januari 1900</v>
      </c>
      <c r="AB118" s="6" t="str">
        <f>TEXT(Nominatif!G123,"dd Mmmm yyyy")</f>
        <v>00 Januari 1900</v>
      </c>
      <c r="AC118" t="str">
        <f>MASTER!$B$4&amp;" AMPLOP"</f>
        <v>perjalanan dinas AMPLOP</v>
      </c>
      <c r="AD118" t="str">
        <f t="shared" si="5"/>
        <v>Angkutan Udara</v>
      </c>
      <c r="AE118" t="str">
        <f>_xlfn.IFNA(_xlfn.XLOOKUP(H118,Pegawai!B:B,Pegawai!E:E),"")</f>
        <v/>
      </c>
      <c r="AF118" t="str">
        <f>_xlfn.IFNA(_xlfn.XLOOKUP(H118,Pegawai!B:B,Pegawai!C:C),"")</f>
        <v/>
      </c>
      <c r="AG118" t="str">
        <f>_xlfn.IFNA(_xlfn.XLOOKUP(H118,Pegawai!B:B,Pegawai!D:D),"")</f>
        <v/>
      </c>
      <c r="AH118" t="str">
        <f>MASTER!$B$4</f>
        <v>perjalanan dinas</v>
      </c>
    </row>
    <row r="119" spans="1:34" ht="15" customHeight="1">
      <c r="A119" t="str">
        <f>Nominatif!$Q$4</f>
        <v>2022.QDC.002/051.A/524111</v>
      </c>
      <c r="B119" s="5" t="str">
        <f>TEXT(Nominatif!Q124,"Rp#.##")</f>
        <v>Rp</v>
      </c>
      <c r="C119" s="24" t="e">
        <f>MASTER!$B$6&amp;" "&amp;D119&amp;" di "&amp;Nominatif!$A$3&amp;" "&amp;MASTER!$B$8</f>
        <v>#VALUE!</v>
      </c>
      <c r="D119" t="e">
        <f t="shared" si="4"/>
        <v>#VALUE!</v>
      </c>
      <c r="E119" t="str">
        <f>MASTER!$B$1</f>
        <v>0933/I3/BS.00.01/2024</v>
      </c>
      <c r="F119" t="str">
        <f>TEXT(MASTER!$B$2,"dd Mmmm yyyy")</f>
        <v>30 April 2024</v>
      </c>
      <c r="G119" t="e">
        <f t="shared" si="3"/>
        <v>#VALUE!</v>
      </c>
      <c r="H119">
        <f>Nominatif!B124</f>
        <v>0</v>
      </c>
      <c r="I119">
        <f>Nominatif!C124</f>
        <v>0</v>
      </c>
      <c r="J119" t="str">
        <f>IF(Nominatif!S124="","Pesawat","Kendaraan Umum")</f>
        <v>Pesawat</v>
      </c>
      <c r="K119">
        <f>Nominatif!D124</f>
        <v>0</v>
      </c>
      <c r="L119">
        <f>Nominatif!E124</f>
        <v>0</v>
      </c>
      <c r="M119" s="5" t="str">
        <f>TEXT(Nominatif!H124,"Rp#.##")</f>
        <v>Rp</v>
      </c>
      <c r="N119">
        <f>Nominatif!K124</f>
        <v>0</v>
      </c>
      <c r="O119" s="5" t="str">
        <f>TEXT(Nominatif!L124,"Rp#.##")</f>
        <v>Rp</v>
      </c>
      <c r="P119" s="5" t="str">
        <f>TEXT(Nominatif!M124,"Rp#.##")</f>
        <v>Rp</v>
      </c>
      <c r="Q119" s="5">
        <f>Nominatif!N124</f>
        <v>0</v>
      </c>
      <c r="R119" s="5" t="str">
        <f>TEXT(Nominatif!O124,"Rp#.##")</f>
        <v>Rp</v>
      </c>
      <c r="S119" s="5" t="str">
        <f>TEXT(Nominatif!P124,"Rp#.##")</f>
        <v>Rp</v>
      </c>
      <c r="T119" s="5" t="str">
        <f>TEXT(Nominatif!I124,"Rp#.##")</f>
        <v>Rp</v>
      </c>
      <c r="U119" t="str">
        <f>TEXT(Nominatif!J124,"Rp#.##")</f>
        <v>Rp</v>
      </c>
      <c r="V119" t="str">
        <f>MASTER!$B$3</f>
        <v>0926/I3/BS.00.01/2024</v>
      </c>
      <c r="W119" s="6" t="str">
        <f>TEXT(Nominatif!F124,"dd Mmmm yyyy")</f>
        <v>00 Januari 1900</v>
      </c>
      <c r="X119" t="str">
        <f>MASTER!$B$5</f>
        <v>Akik Takjudin</v>
      </c>
      <c r="Y119" t="str">
        <f>MASTER!$B$7</f>
        <v>197507122006041001</v>
      </c>
      <c r="Z119" t="e">
        <f>"Melaksanakan "&amp;Nominatif!$A$2&amp;" pada tanggal "&amp;D119&amp;" di "&amp;Nominatif!$A$3</f>
        <v>#VALUE!</v>
      </c>
      <c r="AA119" s="6" t="str">
        <f>TEXT(Nominatif!F124,"dd Mmmm yyyy")</f>
        <v>00 Januari 1900</v>
      </c>
      <c r="AB119" s="6" t="str">
        <f>TEXT(Nominatif!G124,"dd Mmmm yyyy")</f>
        <v>00 Januari 1900</v>
      </c>
      <c r="AC119" t="str">
        <f>MASTER!$B$4&amp;" AMPLOP"</f>
        <v>perjalanan dinas AMPLOP</v>
      </c>
      <c r="AD119" t="str">
        <f t="shared" si="5"/>
        <v>Angkutan Udara</v>
      </c>
      <c r="AE119" t="str">
        <f>_xlfn.IFNA(_xlfn.XLOOKUP(H119,Pegawai!B:B,Pegawai!E:E),"")</f>
        <v/>
      </c>
      <c r="AF119" t="str">
        <f>_xlfn.IFNA(_xlfn.XLOOKUP(H119,Pegawai!B:B,Pegawai!C:C),"")</f>
        <v/>
      </c>
      <c r="AG119" t="str">
        <f>_xlfn.IFNA(_xlfn.XLOOKUP(H119,Pegawai!B:B,Pegawai!D:D),"")</f>
        <v/>
      </c>
      <c r="AH119" t="str">
        <f>MASTER!$B$4</f>
        <v>perjalanan dinas</v>
      </c>
    </row>
    <row r="120" spans="1:34" ht="15" customHeight="1">
      <c r="A120" t="str">
        <f>Nominatif!$Q$4</f>
        <v>2022.QDC.002/051.A/524111</v>
      </c>
      <c r="B120" s="5" t="str">
        <f>TEXT(Nominatif!Q125,"Rp#.##")</f>
        <v>Rp</v>
      </c>
      <c r="C120" s="24" t="e">
        <f>MASTER!$B$6&amp;" "&amp;D120&amp;" di "&amp;Nominatif!$A$3&amp;" "&amp;MASTER!$B$8</f>
        <v>#VALUE!</v>
      </c>
      <c r="D120" t="e">
        <f t="shared" si="4"/>
        <v>#VALUE!</v>
      </c>
      <c r="E120" t="str">
        <f>MASTER!$B$1</f>
        <v>0933/I3/BS.00.01/2024</v>
      </c>
      <c r="F120" t="str">
        <f>TEXT(MASTER!$B$2,"dd Mmmm yyyy")</f>
        <v>30 April 2024</v>
      </c>
      <c r="G120" t="e">
        <f t="shared" si="3"/>
        <v>#VALUE!</v>
      </c>
      <c r="H120">
        <f>Nominatif!B125</f>
        <v>0</v>
      </c>
      <c r="I120">
        <f>Nominatif!C125</f>
        <v>0</v>
      </c>
      <c r="J120" t="str">
        <f>IF(Nominatif!S125="","Pesawat","Kendaraan Umum")</f>
        <v>Pesawat</v>
      </c>
      <c r="K120">
        <f>Nominatif!D125</f>
        <v>0</v>
      </c>
      <c r="L120">
        <f>Nominatif!E125</f>
        <v>0</v>
      </c>
      <c r="M120" s="5" t="str">
        <f>TEXT(Nominatif!H125,"Rp#.##")</f>
        <v>Rp</v>
      </c>
      <c r="N120">
        <f>Nominatif!K125</f>
        <v>0</v>
      </c>
      <c r="O120" s="5" t="str">
        <f>TEXT(Nominatif!L125,"Rp#.##")</f>
        <v>Rp</v>
      </c>
      <c r="P120" s="5" t="str">
        <f>TEXT(Nominatif!M125,"Rp#.##")</f>
        <v>Rp</v>
      </c>
      <c r="Q120" s="5">
        <f>Nominatif!N125</f>
        <v>0</v>
      </c>
      <c r="R120" s="5" t="str">
        <f>TEXT(Nominatif!O125,"Rp#.##")</f>
        <v>Rp</v>
      </c>
      <c r="S120" s="5" t="str">
        <f>TEXT(Nominatif!P125,"Rp#.##")</f>
        <v>Rp</v>
      </c>
      <c r="T120" s="5" t="str">
        <f>TEXT(Nominatif!I125,"Rp#.##")</f>
        <v>Rp</v>
      </c>
      <c r="U120" t="str">
        <f>TEXT(Nominatif!J125,"Rp#.##")</f>
        <v>Rp</v>
      </c>
      <c r="V120" t="str">
        <f>MASTER!$B$3</f>
        <v>0926/I3/BS.00.01/2024</v>
      </c>
      <c r="W120" s="6" t="str">
        <f>TEXT(Nominatif!F125,"dd Mmmm yyyy")</f>
        <v>00 Januari 1900</v>
      </c>
      <c r="X120" t="str">
        <f>MASTER!$B$5</f>
        <v>Akik Takjudin</v>
      </c>
      <c r="Y120" t="str">
        <f>MASTER!$B$7</f>
        <v>197507122006041001</v>
      </c>
      <c r="Z120" t="e">
        <f>"Melaksanakan "&amp;Nominatif!$A$2&amp;" pada tanggal "&amp;D120&amp;" di "&amp;Nominatif!$A$3</f>
        <v>#VALUE!</v>
      </c>
      <c r="AA120" s="6" t="str">
        <f>TEXT(Nominatif!F125,"dd Mmmm yyyy")</f>
        <v>00 Januari 1900</v>
      </c>
      <c r="AB120" s="6" t="str">
        <f>TEXT(Nominatif!G125,"dd Mmmm yyyy")</f>
        <v>00 Januari 1900</v>
      </c>
      <c r="AC120" t="str">
        <f>MASTER!$B$4&amp;" AMPLOP"</f>
        <v>perjalanan dinas AMPLOP</v>
      </c>
      <c r="AD120" t="str">
        <f t="shared" si="5"/>
        <v>Angkutan Udara</v>
      </c>
      <c r="AE120" t="str">
        <f>_xlfn.IFNA(_xlfn.XLOOKUP(H120,Pegawai!B:B,Pegawai!E:E),"")</f>
        <v/>
      </c>
      <c r="AF120" t="str">
        <f>_xlfn.IFNA(_xlfn.XLOOKUP(H120,Pegawai!B:B,Pegawai!C:C),"")</f>
        <v/>
      </c>
      <c r="AG120" t="str">
        <f>_xlfn.IFNA(_xlfn.XLOOKUP(H120,Pegawai!B:B,Pegawai!D:D),"")</f>
        <v/>
      </c>
      <c r="AH120" t="str">
        <f>MASTER!$B$4</f>
        <v>perjalanan dinas</v>
      </c>
    </row>
    <row r="121" spans="1:34" ht="15" customHeight="1">
      <c r="A121" t="str">
        <f>Nominatif!$Q$4</f>
        <v>2022.QDC.002/051.A/524111</v>
      </c>
      <c r="B121" s="5" t="str">
        <f>TEXT(Nominatif!Q126,"Rp#.##")</f>
        <v>Rp</v>
      </c>
      <c r="C121" s="24" t="e">
        <f>MASTER!$B$6&amp;" "&amp;D121&amp;" di "&amp;Nominatif!$A$3&amp;" "&amp;MASTER!$B$8</f>
        <v>#VALUE!</v>
      </c>
      <c r="D121" t="e">
        <f t="shared" si="4"/>
        <v>#VALUE!</v>
      </c>
      <c r="E121" t="str">
        <f>MASTER!$B$1</f>
        <v>0933/I3/BS.00.01/2024</v>
      </c>
      <c r="F121" t="str">
        <f>TEXT(MASTER!$B$2,"dd Mmmm yyyy")</f>
        <v>30 April 2024</v>
      </c>
      <c r="G121" t="e">
        <f t="shared" si="3"/>
        <v>#VALUE!</v>
      </c>
      <c r="H121">
        <f>Nominatif!B126</f>
        <v>0</v>
      </c>
      <c r="I121">
        <f>Nominatif!C126</f>
        <v>0</v>
      </c>
      <c r="J121" t="str">
        <f>IF(Nominatif!S126="","Pesawat","Kendaraan Umum")</f>
        <v>Pesawat</v>
      </c>
      <c r="K121">
        <f>Nominatif!D126</f>
        <v>0</v>
      </c>
      <c r="L121">
        <f>Nominatif!E126</f>
        <v>0</v>
      </c>
      <c r="M121" s="5" t="str">
        <f>TEXT(Nominatif!H126,"Rp#.##")</f>
        <v>Rp</v>
      </c>
      <c r="N121">
        <f>Nominatif!K126</f>
        <v>0</v>
      </c>
      <c r="O121" s="5" t="str">
        <f>TEXT(Nominatif!L126,"Rp#.##")</f>
        <v>Rp</v>
      </c>
      <c r="P121" s="5" t="str">
        <f>TEXT(Nominatif!M126,"Rp#.##")</f>
        <v>Rp</v>
      </c>
      <c r="Q121" s="5">
        <f>Nominatif!N126</f>
        <v>0</v>
      </c>
      <c r="R121" s="5" t="str">
        <f>TEXT(Nominatif!O126,"Rp#.##")</f>
        <v>Rp</v>
      </c>
      <c r="S121" s="5" t="str">
        <f>TEXT(Nominatif!P126,"Rp#.##")</f>
        <v>Rp</v>
      </c>
      <c r="T121" s="5" t="str">
        <f>TEXT(Nominatif!I126,"Rp#.##")</f>
        <v>Rp</v>
      </c>
      <c r="U121" t="str">
        <f>TEXT(Nominatif!J126,"Rp#.##")</f>
        <v>Rp</v>
      </c>
      <c r="V121" t="str">
        <f>MASTER!$B$3</f>
        <v>0926/I3/BS.00.01/2024</v>
      </c>
      <c r="W121" s="6" t="str">
        <f>TEXT(Nominatif!F126,"dd Mmmm yyyy")</f>
        <v>00 Januari 1900</v>
      </c>
      <c r="X121" t="str">
        <f>MASTER!$B$5</f>
        <v>Akik Takjudin</v>
      </c>
      <c r="Y121" t="str">
        <f>MASTER!$B$7</f>
        <v>197507122006041001</v>
      </c>
      <c r="Z121" t="e">
        <f>"Melaksanakan "&amp;Nominatif!$A$2&amp;" pada tanggal "&amp;D121&amp;" di "&amp;Nominatif!$A$3</f>
        <v>#VALUE!</v>
      </c>
      <c r="AA121" s="6" t="str">
        <f>TEXT(Nominatif!F126,"dd Mmmm yyyy")</f>
        <v>00 Januari 1900</v>
      </c>
      <c r="AB121" s="6" t="str">
        <f>TEXT(Nominatif!G126,"dd Mmmm yyyy")</f>
        <v>00 Januari 1900</v>
      </c>
      <c r="AC121" t="str">
        <f>MASTER!$B$4&amp;" AMPLOP"</f>
        <v>perjalanan dinas AMPLOP</v>
      </c>
      <c r="AD121" t="str">
        <f t="shared" si="5"/>
        <v>Angkutan Udara</v>
      </c>
      <c r="AE121" t="str">
        <f>_xlfn.IFNA(_xlfn.XLOOKUP(H121,Pegawai!B:B,Pegawai!E:E),"")</f>
        <v/>
      </c>
      <c r="AF121" t="str">
        <f>_xlfn.IFNA(_xlfn.XLOOKUP(H121,Pegawai!B:B,Pegawai!C:C),"")</f>
        <v/>
      </c>
      <c r="AG121" t="str">
        <f>_xlfn.IFNA(_xlfn.XLOOKUP(H121,Pegawai!B:B,Pegawai!D:D),"")</f>
        <v/>
      </c>
      <c r="AH121" t="str">
        <f>MASTER!$B$4</f>
        <v>perjalanan dinas</v>
      </c>
    </row>
    <row r="122" spans="1:34" ht="15" customHeight="1">
      <c r="A122" t="str">
        <f>Nominatif!$Q$4</f>
        <v>2022.QDC.002/051.A/524111</v>
      </c>
      <c r="B122" s="5" t="str">
        <f>TEXT(Nominatif!Q127,"Rp#.##")</f>
        <v>Rp</v>
      </c>
      <c r="C122" s="24" t="e">
        <f>MASTER!$B$6&amp;" "&amp;D122&amp;" di "&amp;Nominatif!$A$3&amp;" "&amp;MASTER!$B$8</f>
        <v>#VALUE!</v>
      </c>
      <c r="D122" t="e">
        <f t="shared" si="4"/>
        <v>#VALUE!</v>
      </c>
      <c r="E122" t="str">
        <f>MASTER!$B$1</f>
        <v>0933/I3/BS.00.01/2024</v>
      </c>
      <c r="F122" t="str">
        <f>TEXT(MASTER!$B$2,"dd Mmmm yyyy")</f>
        <v>30 April 2024</v>
      </c>
      <c r="G122" t="e">
        <f t="shared" si="3"/>
        <v>#VALUE!</v>
      </c>
      <c r="H122">
        <f>Nominatif!B127</f>
        <v>0</v>
      </c>
      <c r="I122">
        <f>Nominatif!C127</f>
        <v>0</v>
      </c>
      <c r="J122" t="str">
        <f>IF(Nominatif!S127="","Pesawat","Kendaraan Umum")</f>
        <v>Pesawat</v>
      </c>
      <c r="K122">
        <f>Nominatif!D127</f>
        <v>0</v>
      </c>
      <c r="L122">
        <f>Nominatif!E127</f>
        <v>0</v>
      </c>
      <c r="M122" s="5" t="str">
        <f>TEXT(Nominatif!H127,"Rp#.##")</f>
        <v>Rp</v>
      </c>
      <c r="N122">
        <f>Nominatif!K127</f>
        <v>0</v>
      </c>
      <c r="O122" s="5" t="str">
        <f>TEXT(Nominatif!L127,"Rp#.##")</f>
        <v>Rp</v>
      </c>
      <c r="P122" s="5" t="str">
        <f>TEXT(Nominatif!M127,"Rp#.##")</f>
        <v>Rp</v>
      </c>
      <c r="Q122" s="5">
        <f>Nominatif!N127</f>
        <v>0</v>
      </c>
      <c r="R122" s="5" t="str">
        <f>TEXT(Nominatif!O127,"Rp#.##")</f>
        <v>Rp</v>
      </c>
      <c r="S122" s="5" t="str">
        <f>TEXT(Nominatif!P127,"Rp#.##")</f>
        <v>Rp</v>
      </c>
      <c r="T122" s="5" t="str">
        <f>TEXT(Nominatif!I127,"Rp#.##")</f>
        <v>Rp</v>
      </c>
      <c r="U122" t="str">
        <f>TEXT(Nominatif!J127,"Rp#.##")</f>
        <v>Rp</v>
      </c>
      <c r="V122" t="str">
        <f>MASTER!$B$3</f>
        <v>0926/I3/BS.00.01/2024</v>
      </c>
      <c r="W122" s="6" t="str">
        <f>TEXT(Nominatif!F127,"dd Mmmm yyyy")</f>
        <v>00 Januari 1900</v>
      </c>
      <c r="X122" t="str">
        <f>MASTER!$B$5</f>
        <v>Akik Takjudin</v>
      </c>
      <c r="Y122" t="str">
        <f>MASTER!$B$7</f>
        <v>197507122006041001</v>
      </c>
      <c r="Z122" t="e">
        <f>"Melaksanakan "&amp;Nominatif!$A$2&amp;" pada tanggal "&amp;D122&amp;" di "&amp;Nominatif!$A$3</f>
        <v>#VALUE!</v>
      </c>
      <c r="AA122" s="6" t="str">
        <f>TEXT(Nominatif!F127,"dd Mmmm yyyy")</f>
        <v>00 Januari 1900</v>
      </c>
      <c r="AB122" s="6" t="str">
        <f>TEXT(Nominatif!G127,"dd Mmmm yyyy")</f>
        <v>00 Januari 1900</v>
      </c>
      <c r="AC122" t="str">
        <f>MASTER!$B$4&amp;" AMPLOP"</f>
        <v>perjalanan dinas AMPLOP</v>
      </c>
      <c r="AD122" t="str">
        <f t="shared" si="5"/>
        <v>Angkutan Udara</v>
      </c>
      <c r="AE122" t="str">
        <f>_xlfn.IFNA(_xlfn.XLOOKUP(H122,Pegawai!B:B,Pegawai!E:E),"")</f>
        <v/>
      </c>
      <c r="AF122" t="str">
        <f>_xlfn.IFNA(_xlfn.XLOOKUP(H122,Pegawai!B:B,Pegawai!C:C),"")</f>
        <v/>
      </c>
      <c r="AG122" t="str">
        <f>_xlfn.IFNA(_xlfn.XLOOKUP(H122,Pegawai!B:B,Pegawai!D:D),"")</f>
        <v/>
      </c>
      <c r="AH122" t="str">
        <f>MASTER!$B$4</f>
        <v>perjalanan dinas</v>
      </c>
    </row>
    <row r="123" spans="1:34" ht="15" customHeight="1">
      <c r="A123" t="str">
        <f>Nominatif!$Q$4</f>
        <v>2022.QDC.002/051.A/524111</v>
      </c>
      <c r="B123" s="5" t="str">
        <f>TEXT(Nominatif!Q128,"Rp#.##")</f>
        <v>Rp</v>
      </c>
      <c r="C123" s="24" t="e">
        <f>MASTER!$B$6&amp;" "&amp;D123&amp;" di "&amp;Nominatif!$A$3&amp;" "&amp;MASTER!$B$8</f>
        <v>#VALUE!</v>
      </c>
      <c r="D123" t="e">
        <f t="shared" si="4"/>
        <v>#VALUE!</v>
      </c>
      <c r="E123" t="str">
        <f>MASTER!$B$1</f>
        <v>0933/I3/BS.00.01/2024</v>
      </c>
      <c r="F123" t="str">
        <f>TEXT(MASTER!$B$2,"dd Mmmm yyyy")</f>
        <v>30 April 2024</v>
      </c>
      <c r="G123" t="e">
        <f t="shared" si="3"/>
        <v>#VALUE!</v>
      </c>
      <c r="H123">
        <f>Nominatif!B128</f>
        <v>0</v>
      </c>
      <c r="I123">
        <f>Nominatif!C128</f>
        <v>0</v>
      </c>
      <c r="J123" t="str">
        <f>IF(Nominatif!S128="","Pesawat","Kendaraan Umum")</f>
        <v>Pesawat</v>
      </c>
      <c r="K123">
        <f>Nominatif!D128</f>
        <v>0</v>
      </c>
      <c r="L123">
        <f>Nominatif!E128</f>
        <v>0</v>
      </c>
      <c r="M123" s="5" t="str">
        <f>TEXT(Nominatif!H128,"Rp#.##")</f>
        <v>Rp</v>
      </c>
      <c r="N123">
        <f>Nominatif!K128</f>
        <v>0</v>
      </c>
      <c r="O123" s="5" t="str">
        <f>TEXT(Nominatif!L128,"Rp#.##")</f>
        <v>Rp</v>
      </c>
      <c r="P123" s="5" t="str">
        <f>TEXT(Nominatif!M128,"Rp#.##")</f>
        <v>Rp</v>
      </c>
      <c r="Q123" s="5">
        <f>Nominatif!N128</f>
        <v>0</v>
      </c>
      <c r="R123" s="5" t="str">
        <f>TEXT(Nominatif!O128,"Rp#.##")</f>
        <v>Rp</v>
      </c>
      <c r="S123" s="5" t="str">
        <f>TEXT(Nominatif!P128,"Rp#.##")</f>
        <v>Rp</v>
      </c>
      <c r="T123" s="5" t="str">
        <f>TEXT(Nominatif!I128,"Rp#.##")</f>
        <v>Rp</v>
      </c>
      <c r="U123" t="str">
        <f>TEXT(Nominatif!J128,"Rp#.##")</f>
        <v>Rp</v>
      </c>
      <c r="V123" t="str">
        <f>MASTER!$B$3</f>
        <v>0926/I3/BS.00.01/2024</v>
      </c>
      <c r="W123" s="6" t="str">
        <f>TEXT(Nominatif!F128,"dd Mmmm yyyy")</f>
        <v>00 Januari 1900</v>
      </c>
      <c r="X123" t="str">
        <f>MASTER!$B$5</f>
        <v>Akik Takjudin</v>
      </c>
      <c r="Y123" t="str">
        <f>MASTER!$B$7</f>
        <v>197507122006041001</v>
      </c>
      <c r="Z123" t="e">
        <f>"Melaksanakan "&amp;Nominatif!$A$2&amp;" pada tanggal "&amp;D123&amp;" di "&amp;Nominatif!$A$3</f>
        <v>#VALUE!</v>
      </c>
      <c r="AA123" s="6" t="str">
        <f>TEXT(Nominatif!F128,"dd Mmmm yyyy")</f>
        <v>00 Januari 1900</v>
      </c>
      <c r="AB123" s="6" t="str">
        <f>TEXT(Nominatif!G128,"dd Mmmm yyyy")</f>
        <v>00 Januari 1900</v>
      </c>
      <c r="AC123" t="str">
        <f>MASTER!$B$4&amp;" AMPLOP"</f>
        <v>perjalanan dinas AMPLOP</v>
      </c>
      <c r="AD123" t="str">
        <f t="shared" si="5"/>
        <v>Angkutan Udara</v>
      </c>
      <c r="AE123" t="str">
        <f>_xlfn.IFNA(_xlfn.XLOOKUP(H123,Pegawai!B:B,Pegawai!E:E),"")</f>
        <v/>
      </c>
      <c r="AF123" t="str">
        <f>_xlfn.IFNA(_xlfn.XLOOKUP(H123,Pegawai!B:B,Pegawai!C:C),"")</f>
        <v/>
      </c>
      <c r="AG123" t="str">
        <f>_xlfn.IFNA(_xlfn.XLOOKUP(H123,Pegawai!B:B,Pegawai!D:D),"")</f>
        <v/>
      </c>
      <c r="AH123" t="str">
        <f>MASTER!$B$4</f>
        <v>perjalanan dinas</v>
      </c>
    </row>
    <row r="124" spans="1:34" ht="15" customHeight="1">
      <c r="A124" t="str">
        <f>Nominatif!$Q$4</f>
        <v>2022.QDC.002/051.A/524111</v>
      </c>
      <c r="B124" s="5" t="str">
        <f>TEXT(Nominatif!Q129,"Rp#.##")</f>
        <v>Rp</v>
      </c>
      <c r="C124" s="24" t="e">
        <f>MASTER!$B$6&amp;" "&amp;D124&amp;" di "&amp;Nominatif!$A$3&amp;" "&amp;MASTER!$B$8</f>
        <v>#VALUE!</v>
      </c>
      <c r="D124" t="e">
        <f t="shared" si="4"/>
        <v>#VALUE!</v>
      </c>
      <c r="E124" t="str">
        <f>MASTER!$B$1</f>
        <v>0933/I3/BS.00.01/2024</v>
      </c>
      <c r="F124" t="str">
        <f>TEXT(MASTER!$B$2,"dd Mmmm yyyy")</f>
        <v>30 April 2024</v>
      </c>
      <c r="G124" t="e">
        <f t="shared" si="3"/>
        <v>#VALUE!</v>
      </c>
      <c r="H124">
        <f>Nominatif!B129</f>
        <v>0</v>
      </c>
      <c r="I124">
        <f>Nominatif!C129</f>
        <v>0</v>
      </c>
      <c r="J124" t="str">
        <f>IF(Nominatif!S129="","Pesawat","Kendaraan Umum")</f>
        <v>Pesawat</v>
      </c>
      <c r="K124">
        <f>Nominatif!D129</f>
        <v>0</v>
      </c>
      <c r="L124">
        <f>Nominatif!E129</f>
        <v>0</v>
      </c>
      <c r="M124" s="5" t="str">
        <f>TEXT(Nominatif!H129,"Rp#.##")</f>
        <v>Rp</v>
      </c>
      <c r="N124">
        <f>Nominatif!K129</f>
        <v>0</v>
      </c>
      <c r="O124" s="5" t="str">
        <f>TEXT(Nominatif!L129,"Rp#.##")</f>
        <v>Rp</v>
      </c>
      <c r="P124" s="5" t="str">
        <f>TEXT(Nominatif!M129,"Rp#.##")</f>
        <v>Rp</v>
      </c>
      <c r="Q124" s="5">
        <f>Nominatif!N129</f>
        <v>0</v>
      </c>
      <c r="R124" s="5" t="str">
        <f>TEXT(Nominatif!O129,"Rp#.##")</f>
        <v>Rp</v>
      </c>
      <c r="S124" s="5" t="str">
        <f>TEXT(Nominatif!P129,"Rp#.##")</f>
        <v>Rp</v>
      </c>
      <c r="T124" s="5" t="str">
        <f>TEXT(Nominatif!I129,"Rp#.##")</f>
        <v>Rp</v>
      </c>
      <c r="U124" t="str">
        <f>TEXT(Nominatif!J129,"Rp#.##")</f>
        <v>Rp</v>
      </c>
      <c r="V124" t="str">
        <f>MASTER!$B$3</f>
        <v>0926/I3/BS.00.01/2024</v>
      </c>
      <c r="W124" s="6" t="str">
        <f>TEXT(Nominatif!F129,"dd Mmmm yyyy")</f>
        <v>00 Januari 1900</v>
      </c>
      <c r="X124" t="str">
        <f>MASTER!$B$5</f>
        <v>Akik Takjudin</v>
      </c>
      <c r="Y124" t="str">
        <f>MASTER!$B$7</f>
        <v>197507122006041001</v>
      </c>
      <c r="Z124" t="e">
        <f>"Melaksanakan "&amp;Nominatif!$A$2&amp;" pada tanggal "&amp;D124&amp;" di "&amp;Nominatif!$A$3</f>
        <v>#VALUE!</v>
      </c>
      <c r="AA124" s="6" t="str">
        <f>TEXT(Nominatif!F129,"dd Mmmm yyyy")</f>
        <v>00 Januari 1900</v>
      </c>
      <c r="AB124" s="6" t="str">
        <f>TEXT(Nominatif!G129,"dd Mmmm yyyy")</f>
        <v>00 Januari 1900</v>
      </c>
      <c r="AC124" t="str">
        <f>MASTER!$B$4&amp;" AMPLOP"</f>
        <v>perjalanan dinas AMPLOP</v>
      </c>
      <c r="AD124" t="str">
        <f t="shared" si="5"/>
        <v>Angkutan Udara</v>
      </c>
      <c r="AE124" t="str">
        <f>_xlfn.IFNA(_xlfn.XLOOKUP(H124,Pegawai!B:B,Pegawai!E:E),"")</f>
        <v/>
      </c>
      <c r="AF124" t="str">
        <f>_xlfn.IFNA(_xlfn.XLOOKUP(H124,Pegawai!B:B,Pegawai!C:C),"")</f>
        <v/>
      </c>
      <c r="AG124" t="str">
        <f>_xlfn.IFNA(_xlfn.XLOOKUP(H124,Pegawai!B:B,Pegawai!D:D),"")</f>
        <v/>
      </c>
      <c r="AH124" t="str">
        <f>MASTER!$B$4</f>
        <v>perjalanan dinas</v>
      </c>
    </row>
    <row r="125" spans="1:34" ht="15" customHeight="1">
      <c r="A125" t="str">
        <f>Nominatif!$Q$4</f>
        <v>2022.QDC.002/051.A/524111</v>
      </c>
      <c r="B125" s="5" t="str">
        <f>TEXT(Nominatif!Q130,"Rp#.##")</f>
        <v>Rp</v>
      </c>
      <c r="C125" s="24" t="e">
        <f>MASTER!$B$6&amp;" "&amp;D125&amp;" di "&amp;Nominatif!$A$3&amp;" "&amp;MASTER!$B$8</f>
        <v>#VALUE!</v>
      </c>
      <c r="D125" t="e">
        <f t="shared" si="4"/>
        <v>#VALUE!</v>
      </c>
      <c r="E125" t="str">
        <f>MASTER!$B$1</f>
        <v>0933/I3/BS.00.01/2024</v>
      </c>
      <c r="F125" t="str">
        <f>TEXT(MASTER!$B$2,"dd Mmmm yyyy")</f>
        <v>30 April 2024</v>
      </c>
      <c r="G125" t="e">
        <f t="shared" si="3"/>
        <v>#VALUE!</v>
      </c>
      <c r="H125">
        <f>Nominatif!B130</f>
        <v>0</v>
      </c>
      <c r="I125">
        <f>Nominatif!C130</f>
        <v>0</v>
      </c>
      <c r="J125" t="str">
        <f>IF(Nominatif!S130="","Pesawat","Kendaraan Umum")</f>
        <v>Pesawat</v>
      </c>
      <c r="K125">
        <f>Nominatif!D130</f>
        <v>0</v>
      </c>
      <c r="L125">
        <f>Nominatif!E130</f>
        <v>0</v>
      </c>
      <c r="M125" s="5" t="str">
        <f>TEXT(Nominatif!H130,"Rp#.##")</f>
        <v>Rp</v>
      </c>
      <c r="N125">
        <f>Nominatif!K130</f>
        <v>0</v>
      </c>
      <c r="O125" s="5" t="str">
        <f>TEXT(Nominatif!L130,"Rp#.##")</f>
        <v>Rp</v>
      </c>
      <c r="P125" s="5" t="str">
        <f>TEXT(Nominatif!M130,"Rp#.##")</f>
        <v>Rp</v>
      </c>
      <c r="Q125" s="5">
        <f>Nominatif!N130</f>
        <v>0</v>
      </c>
      <c r="R125" s="5" t="str">
        <f>TEXT(Nominatif!O130,"Rp#.##")</f>
        <v>Rp</v>
      </c>
      <c r="S125" s="5" t="str">
        <f>TEXT(Nominatif!P130,"Rp#.##")</f>
        <v>Rp</v>
      </c>
      <c r="T125" s="5" t="str">
        <f>TEXT(Nominatif!I130,"Rp#.##")</f>
        <v>Rp</v>
      </c>
      <c r="U125" t="str">
        <f>TEXT(Nominatif!J130,"Rp#.##")</f>
        <v>Rp</v>
      </c>
      <c r="V125" t="str">
        <f>MASTER!$B$3</f>
        <v>0926/I3/BS.00.01/2024</v>
      </c>
      <c r="W125" s="6" t="str">
        <f>TEXT(Nominatif!F130,"dd Mmmm yyyy")</f>
        <v>00 Januari 1900</v>
      </c>
      <c r="X125" t="str">
        <f>MASTER!$B$5</f>
        <v>Akik Takjudin</v>
      </c>
      <c r="Y125" t="str">
        <f>MASTER!$B$7</f>
        <v>197507122006041001</v>
      </c>
      <c r="Z125" t="e">
        <f>"Melaksanakan "&amp;Nominatif!$A$2&amp;" pada tanggal "&amp;D125&amp;" di "&amp;Nominatif!$A$3</f>
        <v>#VALUE!</v>
      </c>
      <c r="AA125" s="6" t="str">
        <f>TEXT(Nominatif!F130,"dd Mmmm yyyy")</f>
        <v>00 Januari 1900</v>
      </c>
      <c r="AB125" s="6" t="str">
        <f>TEXT(Nominatif!G130,"dd Mmmm yyyy")</f>
        <v>00 Januari 1900</v>
      </c>
      <c r="AC125" t="str">
        <f>MASTER!$B$4&amp;" AMPLOP"</f>
        <v>perjalanan dinas AMPLOP</v>
      </c>
      <c r="AD125" t="str">
        <f t="shared" si="5"/>
        <v>Angkutan Udara</v>
      </c>
      <c r="AE125" t="str">
        <f>_xlfn.IFNA(_xlfn.XLOOKUP(H125,Pegawai!B:B,Pegawai!E:E),"")</f>
        <v/>
      </c>
      <c r="AF125" t="str">
        <f>_xlfn.IFNA(_xlfn.XLOOKUP(H125,Pegawai!B:B,Pegawai!C:C),"")</f>
        <v/>
      </c>
      <c r="AG125" t="str">
        <f>_xlfn.IFNA(_xlfn.XLOOKUP(H125,Pegawai!B:B,Pegawai!D:D),"")</f>
        <v/>
      </c>
      <c r="AH125" t="str">
        <f>MASTER!$B$4</f>
        <v>perjalanan dinas</v>
      </c>
    </row>
    <row r="126" spans="1:34" ht="15" customHeight="1">
      <c r="A126" t="str">
        <f>Nominatif!$Q$4</f>
        <v>2022.QDC.002/051.A/524111</v>
      </c>
      <c r="B126" s="5" t="str">
        <f>TEXT(Nominatif!Q131,"Rp#.##")</f>
        <v>Rp</v>
      </c>
      <c r="C126" s="24" t="e">
        <f>MASTER!$B$6&amp;" "&amp;D126&amp;" di "&amp;Nominatif!$A$3&amp;" "&amp;MASTER!$B$8</f>
        <v>#VALUE!</v>
      </c>
      <c r="D126" t="e">
        <f t="shared" si="4"/>
        <v>#VALUE!</v>
      </c>
      <c r="E126" t="str">
        <f>MASTER!$B$1</f>
        <v>0933/I3/BS.00.01/2024</v>
      </c>
      <c r="F126" t="str">
        <f>TEXT(MASTER!$B$2,"dd Mmmm yyyy")</f>
        <v>30 April 2024</v>
      </c>
      <c r="G126" t="e">
        <f t="shared" si="3"/>
        <v>#VALUE!</v>
      </c>
      <c r="H126">
        <f>Nominatif!B131</f>
        <v>0</v>
      </c>
      <c r="I126">
        <f>Nominatif!C131</f>
        <v>0</v>
      </c>
      <c r="J126" t="str">
        <f>IF(Nominatif!S131="","Pesawat","Kendaraan Umum")</f>
        <v>Pesawat</v>
      </c>
      <c r="K126">
        <f>Nominatif!D131</f>
        <v>0</v>
      </c>
      <c r="L126">
        <f>Nominatif!E131</f>
        <v>0</v>
      </c>
      <c r="M126" s="5" t="str">
        <f>TEXT(Nominatif!H131,"Rp#.##")</f>
        <v>Rp</v>
      </c>
      <c r="N126">
        <f>Nominatif!K131</f>
        <v>0</v>
      </c>
      <c r="O126" s="5" t="str">
        <f>TEXT(Nominatif!L131,"Rp#.##")</f>
        <v>Rp</v>
      </c>
      <c r="P126" s="5" t="str">
        <f>TEXT(Nominatif!M131,"Rp#.##")</f>
        <v>Rp</v>
      </c>
      <c r="Q126" s="5">
        <f>Nominatif!N131</f>
        <v>0</v>
      </c>
      <c r="R126" s="5" t="str">
        <f>TEXT(Nominatif!O131,"Rp#.##")</f>
        <v>Rp</v>
      </c>
      <c r="S126" s="5" t="str">
        <f>TEXT(Nominatif!P131,"Rp#.##")</f>
        <v>Rp</v>
      </c>
      <c r="T126" s="5" t="str">
        <f>TEXT(Nominatif!I131,"Rp#.##")</f>
        <v>Rp</v>
      </c>
      <c r="U126" t="str">
        <f>TEXT(Nominatif!J131,"Rp#.##")</f>
        <v>Rp</v>
      </c>
      <c r="V126" t="str">
        <f>MASTER!$B$3</f>
        <v>0926/I3/BS.00.01/2024</v>
      </c>
      <c r="W126" s="6" t="str">
        <f>TEXT(Nominatif!F131,"dd Mmmm yyyy")</f>
        <v>00 Januari 1900</v>
      </c>
      <c r="X126" t="str">
        <f>MASTER!$B$5</f>
        <v>Akik Takjudin</v>
      </c>
      <c r="Y126" t="str">
        <f>MASTER!$B$7</f>
        <v>197507122006041001</v>
      </c>
      <c r="Z126" t="e">
        <f>"Melaksanakan "&amp;Nominatif!$A$2&amp;" pada tanggal "&amp;D126&amp;" di "&amp;Nominatif!$A$3</f>
        <v>#VALUE!</v>
      </c>
      <c r="AA126" s="6" t="str">
        <f>TEXT(Nominatif!F131,"dd Mmmm yyyy")</f>
        <v>00 Januari 1900</v>
      </c>
      <c r="AB126" s="6" t="str">
        <f>TEXT(Nominatif!G131,"dd Mmmm yyyy")</f>
        <v>00 Januari 1900</v>
      </c>
      <c r="AC126" t="str">
        <f>MASTER!$B$4&amp;" AMPLOP"</f>
        <v>perjalanan dinas AMPLOP</v>
      </c>
      <c r="AD126" t="str">
        <f t="shared" si="5"/>
        <v>Angkutan Udara</v>
      </c>
      <c r="AE126" t="str">
        <f>_xlfn.IFNA(_xlfn.XLOOKUP(H126,Pegawai!B:B,Pegawai!E:E),"")</f>
        <v/>
      </c>
      <c r="AF126" t="str">
        <f>_xlfn.IFNA(_xlfn.XLOOKUP(H126,Pegawai!B:B,Pegawai!C:C),"")</f>
        <v/>
      </c>
      <c r="AG126" t="str">
        <f>_xlfn.IFNA(_xlfn.XLOOKUP(H126,Pegawai!B:B,Pegawai!D:D),"")</f>
        <v/>
      </c>
      <c r="AH126" t="str">
        <f>MASTER!$B$4</f>
        <v>perjalanan dinas</v>
      </c>
    </row>
    <row r="127" spans="1:34" ht="15" customHeight="1">
      <c r="A127" t="str">
        <f>Nominatif!$Q$4</f>
        <v>2022.QDC.002/051.A/524111</v>
      </c>
      <c r="B127" s="5" t="str">
        <f>TEXT(Nominatif!Q132,"Rp#.##")</f>
        <v>Rp</v>
      </c>
      <c r="C127" s="24" t="e">
        <f>MASTER!$B$6&amp;" "&amp;D127&amp;" di "&amp;Nominatif!$A$3&amp;" "&amp;MASTER!$B$8</f>
        <v>#VALUE!</v>
      </c>
      <c r="D127" t="e">
        <f t="shared" si="4"/>
        <v>#VALUE!</v>
      </c>
      <c r="E127" t="str">
        <f>MASTER!$B$1</f>
        <v>0933/I3/BS.00.01/2024</v>
      </c>
      <c r="F127" t="str">
        <f>TEXT(MASTER!$B$2,"dd Mmmm yyyy")</f>
        <v>30 April 2024</v>
      </c>
      <c r="G127" t="e">
        <f t="shared" si="3"/>
        <v>#VALUE!</v>
      </c>
      <c r="H127">
        <f>Nominatif!B132</f>
        <v>0</v>
      </c>
      <c r="I127">
        <f>Nominatif!C132</f>
        <v>0</v>
      </c>
      <c r="J127" t="str">
        <f>IF(Nominatif!S132="","Pesawat","Kendaraan Umum")</f>
        <v>Pesawat</v>
      </c>
      <c r="K127">
        <f>Nominatif!D132</f>
        <v>0</v>
      </c>
      <c r="L127">
        <f>Nominatif!E132</f>
        <v>0</v>
      </c>
      <c r="M127" s="5" t="str">
        <f>TEXT(Nominatif!H132,"Rp#.##")</f>
        <v>Rp</v>
      </c>
      <c r="N127">
        <f>Nominatif!K132</f>
        <v>0</v>
      </c>
      <c r="O127" s="5" t="str">
        <f>TEXT(Nominatif!L132,"Rp#.##")</f>
        <v>Rp</v>
      </c>
      <c r="P127" s="5" t="str">
        <f>TEXT(Nominatif!M132,"Rp#.##")</f>
        <v>Rp</v>
      </c>
      <c r="Q127" s="5">
        <f>Nominatif!N132</f>
        <v>0</v>
      </c>
      <c r="R127" s="5" t="str">
        <f>TEXT(Nominatif!O132,"Rp#.##")</f>
        <v>Rp</v>
      </c>
      <c r="S127" s="5" t="str">
        <f>TEXT(Nominatif!P132,"Rp#.##")</f>
        <v>Rp</v>
      </c>
      <c r="T127" s="5" t="str">
        <f>TEXT(Nominatif!I132,"Rp#.##")</f>
        <v>Rp</v>
      </c>
      <c r="U127" t="str">
        <f>TEXT(Nominatif!J132,"Rp#.##")</f>
        <v>Rp</v>
      </c>
      <c r="V127" t="str">
        <f>MASTER!$B$3</f>
        <v>0926/I3/BS.00.01/2024</v>
      </c>
      <c r="W127" s="6" t="str">
        <f>TEXT(Nominatif!F132,"dd Mmmm yyyy")</f>
        <v>00 Januari 1900</v>
      </c>
      <c r="X127" t="str">
        <f>MASTER!$B$5</f>
        <v>Akik Takjudin</v>
      </c>
      <c r="Y127" t="str">
        <f>MASTER!$B$7</f>
        <v>197507122006041001</v>
      </c>
      <c r="Z127" t="e">
        <f>"Melaksanakan "&amp;Nominatif!$A$2&amp;" pada tanggal "&amp;D127&amp;" di "&amp;Nominatif!$A$3</f>
        <v>#VALUE!</v>
      </c>
      <c r="AA127" s="6" t="str">
        <f>TEXT(Nominatif!F132,"dd Mmmm yyyy")</f>
        <v>00 Januari 1900</v>
      </c>
      <c r="AB127" s="6" t="str">
        <f>TEXT(Nominatif!G132,"dd Mmmm yyyy")</f>
        <v>00 Januari 1900</v>
      </c>
      <c r="AC127" t="str">
        <f>MASTER!$B$4&amp;" AMPLOP"</f>
        <v>perjalanan dinas AMPLOP</v>
      </c>
      <c r="AD127" t="str">
        <f t="shared" si="5"/>
        <v>Angkutan Udara</v>
      </c>
      <c r="AE127" t="str">
        <f>_xlfn.IFNA(_xlfn.XLOOKUP(H127,Pegawai!B:B,Pegawai!E:E),"")</f>
        <v/>
      </c>
      <c r="AF127" t="str">
        <f>_xlfn.IFNA(_xlfn.XLOOKUP(H127,Pegawai!B:B,Pegawai!C:C),"")</f>
        <v/>
      </c>
      <c r="AG127" t="str">
        <f>_xlfn.IFNA(_xlfn.XLOOKUP(H127,Pegawai!B:B,Pegawai!D:D),"")</f>
        <v/>
      </c>
      <c r="AH127" t="str">
        <f>MASTER!$B$4</f>
        <v>perjalanan dinas</v>
      </c>
    </row>
    <row r="128" spans="1:34" ht="15" customHeight="1">
      <c r="A128" t="str">
        <f>Nominatif!$Q$4</f>
        <v>2022.QDC.002/051.A/524111</v>
      </c>
      <c r="B128" s="5" t="str">
        <f>TEXT(Nominatif!Q133,"Rp#.##")</f>
        <v>Rp</v>
      </c>
      <c r="C128" s="24" t="e">
        <f>MASTER!$B$6&amp;" "&amp;D128&amp;" di "&amp;Nominatif!$A$3&amp;" "&amp;MASTER!$B$8</f>
        <v>#VALUE!</v>
      </c>
      <c r="D128" t="e">
        <f t="shared" si="4"/>
        <v>#VALUE!</v>
      </c>
      <c r="E128" t="str">
        <f>MASTER!$B$1</f>
        <v>0933/I3/BS.00.01/2024</v>
      </c>
      <c r="F128" t="str">
        <f>TEXT(MASTER!$B$2,"dd Mmmm yyyy")</f>
        <v>30 April 2024</v>
      </c>
      <c r="G128" t="e">
        <f t="shared" si="3"/>
        <v>#VALUE!</v>
      </c>
      <c r="H128">
        <f>Nominatif!B133</f>
        <v>0</v>
      </c>
      <c r="I128">
        <f>Nominatif!C133</f>
        <v>0</v>
      </c>
      <c r="J128" t="str">
        <f>IF(Nominatif!S133="","Pesawat","Kendaraan Umum")</f>
        <v>Pesawat</v>
      </c>
      <c r="K128">
        <f>Nominatif!D133</f>
        <v>0</v>
      </c>
      <c r="L128">
        <f>Nominatif!E133</f>
        <v>0</v>
      </c>
      <c r="M128" s="5" t="str">
        <f>TEXT(Nominatif!H133,"Rp#.##")</f>
        <v>Rp</v>
      </c>
      <c r="N128">
        <f>Nominatif!K133</f>
        <v>0</v>
      </c>
      <c r="O128" s="5" t="str">
        <f>TEXT(Nominatif!L133,"Rp#.##")</f>
        <v>Rp</v>
      </c>
      <c r="P128" s="5" t="str">
        <f>TEXT(Nominatif!M133,"Rp#.##")</f>
        <v>Rp</v>
      </c>
      <c r="Q128" s="5">
        <f>Nominatif!N133</f>
        <v>0</v>
      </c>
      <c r="R128" s="5" t="str">
        <f>TEXT(Nominatif!O133,"Rp#.##")</f>
        <v>Rp</v>
      </c>
      <c r="S128" s="5" t="str">
        <f>TEXT(Nominatif!P133,"Rp#.##")</f>
        <v>Rp</v>
      </c>
      <c r="T128" s="5" t="str">
        <f>TEXT(Nominatif!I133,"Rp#.##")</f>
        <v>Rp</v>
      </c>
      <c r="U128" t="str">
        <f>TEXT(Nominatif!J133,"Rp#.##")</f>
        <v>Rp</v>
      </c>
      <c r="V128" t="str">
        <f>MASTER!$B$3</f>
        <v>0926/I3/BS.00.01/2024</v>
      </c>
      <c r="W128" s="6" t="str">
        <f>TEXT(Nominatif!F133,"dd Mmmm yyyy")</f>
        <v>00 Januari 1900</v>
      </c>
      <c r="X128" t="str">
        <f>MASTER!$B$5</f>
        <v>Akik Takjudin</v>
      </c>
      <c r="Y128" t="str">
        <f>MASTER!$B$7</f>
        <v>197507122006041001</v>
      </c>
      <c r="Z128" t="e">
        <f>"Melaksanakan "&amp;Nominatif!$A$2&amp;" pada tanggal "&amp;D128&amp;" di "&amp;Nominatif!$A$3</f>
        <v>#VALUE!</v>
      </c>
      <c r="AA128" s="6" t="str">
        <f>TEXT(Nominatif!F133,"dd Mmmm yyyy")</f>
        <v>00 Januari 1900</v>
      </c>
      <c r="AB128" s="6" t="str">
        <f>TEXT(Nominatif!G133,"dd Mmmm yyyy")</f>
        <v>00 Januari 1900</v>
      </c>
      <c r="AC128" t="str">
        <f>MASTER!$B$4&amp;" AMPLOP"</f>
        <v>perjalanan dinas AMPLOP</v>
      </c>
      <c r="AD128" t="str">
        <f t="shared" si="5"/>
        <v>Angkutan Udara</v>
      </c>
      <c r="AE128" t="str">
        <f>_xlfn.IFNA(_xlfn.XLOOKUP(H128,Pegawai!B:B,Pegawai!E:E),"")</f>
        <v/>
      </c>
      <c r="AF128" t="str">
        <f>_xlfn.IFNA(_xlfn.XLOOKUP(H128,Pegawai!B:B,Pegawai!C:C),"")</f>
        <v/>
      </c>
      <c r="AG128" t="str">
        <f>_xlfn.IFNA(_xlfn.XLOOKUP(H128,Pegawai!B:B,Pegawai!D:D),"")</f>
        <v/>
      </c>
      <c r="AH128" t="str">
        <f>MASTER!$B$4</f>
        <v>perjalanan dinas</v>
      </c>
    </row>
    <row r="129" spans="1:34" ht="15" customHeight="1">
      <c r="A129" t="str">
        <f>Nominatif!$Q$4</f>
        <v>2022.QDC.002/051.A/524111</v>
      </c>
      <c r="B129" s="5" t="str">
        <f>TEXT(Nominatif!Q134,"Rp#.##")</f>
        <v>Rp</v>
      </c>
      <c r="C129" s="24" t="e">
        <f>MASTER!$B$6&amp;" "&amp;D129&amp;" di "&amp;Nominatif!$A$3&amp;" "&amp;MASTER!$B$8</f>
        <v>#VALUE!</v>
      </c>
      <c r="D129" t="e">
        <f t="shared" si="4"/>
        <v>#VALUE!</v>
      </c>
      <c r="E129" t="str">
        <f>MASTER!$B$1</f>
        <v>0933/I3/BS.00.01/2024</v>
      </c>
      <c r="F129" t="str">
        <f>TEXT(MASTER!$B$2,"dd Mmmm yyyy")</f>
        <v>30 April 2024</v>
      </c>
      <c r="G129" t="e">
        <f t="shared" si="3"/>
        <v>#VALUE!</v>
      </c>
      <c r="H129">
        <f>Nominatif!B134</f>
        <v>0</v>
      </c>
      <c r="I129">
        <f>Nominatif!C134</f>
        <v>0</v>
      </c>
      <c r="J129" t="str">
        <f>IF(Nominatif!S134="","Pesawat","Kendaraan Umum")</f>
        <v>Pesawat</v>
      </c>
      <c r="K129">
        <f>Nominatif!D134</f>
        <v>0</v>
      </c>
      <c r="L129">
        <f>Nominatif!E134</f>
        <v>0</v>
      </c>
      <c r="M129" s="5" t="str">
        <f>TEXT(Nominatif!H134,"Rp#.##")</f>
        <v>Rp</v>
      </c>
      <c r="N129">
        <f>Nominatif!K134</f>
        <v>0</v>
      </c>
      <c r="O129" s="5" t="str">
        <f>TEXT(Nominatif!L134,"Rp#.##")</f>
        <v>Rp</v>
      </c>
      <c r="P129" s="5" t="str">
        <f>TEXT(Nominatif!M134,"Rp#.##")</f>
        <v>Rp</v>
      </c>
      <c r="Q129" s="5">
        <f>Nominatif!N134</f>
        <v>0</v>
      </c>
      <c r="R129" s="5" t="str">
        <f>TEXT(Nominatif!O134,"Rp#.##")</f>
        <v>Rp</v>
      </c>
      <c r="S129" s="5" t="str">
        <f>TEXT(Nominatif!P134,"Rp#.##")</f>
        <v>Rp</v>
      </c>
      <c r="T129" s="5" t="str">
        <f>TEXT(Nominatif!I134,"Rp#.##")</f>
        <v>Rp</v>
      </c>
      <c r="U129" t="str">
        <f>TEXT(Nominatif!J134,"Rp#.##")</f>
        <v>Rp</v>
      </c>
      <c r="V129" t="str">
        <f>MASTER!$B$3</f>
        <v>0926/I3/BS.00.01/2024</v>
      </c>
      <c r="W129" s="6" t="str">
        <f>TEXT(Nominatif!F134,"dd Mmmm yyyy")</f>
        <v>00 Januari 1900</v>
      </c>
      <c r="X129" t="str">
        <f>MASTER!$B$5</f>
        <v>Akik Takjudin</v>
      </c>
      <c r="Y129" t="str">
        <f>MASTER!$B$7</f>
        <v>197507122006041001</v>
      </c>
      <c r="Z129" t="e">
        <f>"Melaksanakan "&amp;Nominatif!$A$2&amp;" pada tanggal "&amp;D129&amp;" di "&amp;Nominatif!$A$3</f>
        <v>#VALUE!</v>
      </c>
      <c r="AA129" s="6" t="str">
        <f>TEXT(Nominatif!F134,"dd Mmmm yyyy")</f>
        <v>00 Januari 1900</v>
      </c>
      <c r="AB129" s="6" t="str">
        <f>TEXT(Nominatif!G134,"dd Mmmm yyyy")</f>
        <v>00 Januari 1900</v>
      </c>
      <c r="AC129" t="str">
        <f>MASTER!$B$4&amp;" AMPLOP"</f>
        <v>perjalanan dinas AMPLOP</v>
      </c>
      <c r="AD129" t="str">
        <f t="shared" si="5"/>
        <v>Angkutan Udara</v>
      </c>
      <c r="AE129" t="str">
        <f>_xlfn.IFNA(_xlfn.XLOOKUP(H129,Pegawai!B:B,Pegawai!E:E),"")</f>
        <v/>
      </c>
      <c r="AF129" t="str">
        <f>_xlfn.IFNA(_xlfn.XLOOKUP(H129,Pegawai!B:B,Pegawai!C:C),"")</f>
        <v/>
      </c>
      <c r="AG129" t="str">
        <f>_xlfn.IFNA(_xlfn.XLOOKUP(H129,Pegawai!B:B,Pegawai!D:D),"")</f>
        <v/>
      </c>
      <c r="AH129" t="str">
        <f>MASTER!$B$4</f>
        <v>perjalanan dinas</v>
      </c>
    </row>
    <row r="130" spans="1:34" ht="15" customHeight="1">
      <c r="A130" t="str">
        <f>Nominatif!$Q$4</f>
        <v>2022.QDC.002/051.A/524111</v>
      </c>
      <c r="B130" s="5" t="str">
        <f>TEXT(Nominatif!Q135,"Rp#.##")</f>
        <v>Rp</v>
      </c>
      <c r="C130" s="24" t="e">
        <f>MASTER!$B$6&amp;" "&amp;D130&amp;" di "&amp;Nominatif!$A$3&amp;" "&amp;MASTER!$B$8</f>
        <v>#VALUE!</v>
      </c>
      <c r="D130" t="e">
        <f t="shared" si="4"/>
        <v>#VALUE!</v>
      </c>
      <c r="E130" t="str">
        <f>MASTER!$B$1</f>
        <v>0933/I3/BS.00.01/2024</v>
      </c>
      <c r="F130" t="str">
        <f>TEXT(MASTER!$B$2,"dd Mmmm yyyy")</f>
        <v>30 April 2024</v>
      </c>
      <c r="G130" t="e">
        <f t="shared" ref="G130:G156" si="6">IF(B130&lt;&gt;"", PROPER(IF(B130=0,"nol",IF(B130&lt;0,"minus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IF(--MID(TEXT(ABS(B130),"000000000000000"),1,3)=0,"",MID(TEXT(ABS(B130),"000000000000000"),1,1)&amp;" ratus "&amp;MID(TEXT(ABS(B130),"000000000000000"),2,1)&amp;" puluh "&amp;MID(TEXT(ABS(B130),"000000000000000"),3,1)&amp;" trilyun ")&amp; IF(--MID(TEXT(ABS(B130),"000000000000000"),4,3)=0,"",MID(TEXT(ABS(B130),"000000000000000"),4,1)&amp;" ratus "&amp;MID(TEXT(ABS(B130),"000000000000000"),5,1)&amp;" puluh "&amp;MID(TEXT(ABS(B130),"000000000000000"),6,1)&amp;" milyar ")&amp; IF(--MID(TEXT(ABS(B130),"000000000000000"),7,3)=0,"",MID(TEXT(ABS(B130),"000000000000000"),7,1)&amp;" ratus "&amp;MID(TEXT(ABS(B130),"000000000000000"),8,1)&amp;" puluh "&amp;MID(TEXT(ABS(B130),"000000000000000"),9,1)&amp;" juta ")&amp; IF(--MID(TEXT(ABS(B130),"000000000000000"),10,3)=0,"",IF(--MID(TEXT(ABS(B130),"000000000000000"),10,3)=1,"*",MID(TEXT(ABS(B130),"000000000000000"),10,1)&amp;" ratus "&amp;MID(TEXT(ABS(B130),"000000000000000"),11,1)&amp;" puluh ")&amp;MID(TEXT(ABS(B130),"000000000000000"),12,1)&amp;" ribu ")&amp; IF(--MID(TEXT(ABS(B130),"000000000000000"),13,3)=0,"",MID(TEXT(ABS(B130),"000000000000000"),13,1)&amp;" ratus "&amp;MID(TEXT(ABS(B130),"000000000000000"),14,1)&amp;" puluh "&amp;MID(TEXT(ABS(B130),"000000000000000"),15,1)),1,"satu"),2,"dua"),3,"tiga"),4,"empat"),5,"lima"),6,"enam"),7,"tujuh"),8,"delapan"),9,"sembilan"),"0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")))&amp;" Rupiah","")</f>
        <v>#VALUE!</v>
      </c>
      <c r="H130">
        <f>Nominatif!B135</f>
        <v>0</v>
      </c>
      <c r="I130">
        <f>Nominatif!C135</f>
        <v>0</v>
      </c>
      <c r="J130" t="str">
        <f>IF(Nominatif!S135="","Pesawat","Kendaraan Umum")</f>
        <v>Pesawat</v>
      </c>
      <c r="K130">
        <f>Nominatif!D135</f>
        <v>0</v>
      </c>
      <c r="L130">
        <f>Nominatif!E135</f>
        <v>0</v>
      </c>
      <c r="M130" s="5" t="str">
        <f>TEXT(Nominatif!H135,"Rp#.##")</f>
        <v>Rp</v>
      </c>
      <c r="N130">
        <f>Nominatif!K135</f>
        <v>0</v>
      </c>
      <c r="O130" s="5" t="str">
        <f>TEXT(Nominatif!L135,"Rp#.##")</f>
        <v>Rp</v>
      </c>
      <c r="P130" s="5" t="str">
        <f>TEXT(Nominatif!M135,"Rp#.##")</f>
        <v>Rp</v>
      </c>
      <c r="Q130" s="5">
        <f>Nominatif!N135</f>
        <v>0</v>
      </c>
      <c r="R130" s="5" t="str">
        <f>TEXT(Nominatif!O135,"Rp#.##")</f>
        <v>Rp</v>
      </c>
      <c r="S130" s="5" t="str">
        <f>TEXT(Nominatif!P135,"Rp#.##")</f>
        <v>Rp</v>
      </c>
      <c r="T130" s="5" t="str">
        <f>TEXT(Nominatif!I135,"Rp#.##")</f>
        <v>Rp</v>
      </c>
      <c r="U130" t="str">
        <f>TEXT(Nominatif!J135,"Rp#.##")</f>
        <v>Rp</v>
      </c>
      <c r="V130" t="str">
        <f>MASTER!$B$3</f>
        <v>0926/I3/BS.00.01/2024</v>
      </c>
      <c r="W130" s="6" t="str">
        <f>TEXT(Nominatif!F135,"dd Mmmm yyyy")</f>
        <v>00 Januari 1900</v>
      </c>
      <c r="X130" t="str">
        <f>MASTER!$B$5</f>
        <v>Akik Takjudin</v>
      </c>
      <c r="Y130" t="str">
        <f>MASTER!$B$7</f>
        <v>197507122006041001</v>
      </c>
      <c r="Z130" t="e">
        <f>"Melaksanakan "&amp;Nominatif!$A$2&amp;" pada tanggal "&amp;D130&amp;" di "&amp;Nominatif!$A$3</f>
        <v>#VALUE!</v>
      </c>
      <c r="AA130" s="6" t="str">
        <f>TEXT(Nominatif!F135,"dd Mmmm yyyy")</f>
        <v>00 Januari 1900</v>
      </c>
      <c r="AB130" s="6" t="str">
        <f>TEXT(Nominatif!G135,"dd Mmmm yyyy")</f>
        <v>00 Januari 1900</v>
      </c>
      <c r="AC130" t="str">
        <f>MASTER!$B$4&amp;" AMPLOP"</f>
        <v>perjalanan dinas AMPLOP</v>
      </c>
      <c r="AD130" t="str">
        <f t="shared" si="5"/>
        <v>Angkutan Udara</v>
      </c>
      <c r="AE130" t="str">
        <f>_xlfn.IFNA(_xlfn.XLOOKUP(H130,Pegawai!B:B,Pegawai!E:E),"")</f>
        <v/>
      </c>
      <c r="AF130" t="str">
        <f>_xlfn.IFNA(_xlfn.XLOOKUP(H130,Pegawai!B:B,Pegawai!C:C),"")</f>
        <v/>
      </c>
      <c r="AG130" t="str">
        <f>_xlfn.IFNA(_xlfn.XLOOKUP(H130,Pegawai!B:B,Pegawai!D:D),"")</f>
        <v/>
      </c>
      <c r="AH130" t="str">
        <f>MASTER!$B$4</f>
        <v>perjalanan dinas</v>
      </c>
    </row>
    <row r="131" spans="1:34" ht="15" customHeight="1">
      <c r="A131" t="str">
        <f>Nominatif!$Q$4</f>
        <v>2022.QDC.002/051.A/524111</v>
      </c>
      <c r="B131" s="5" t="str">
        <f>TEXT(Nominatif!Q136,"Rp#.##")</f>
        <v>Rp</v>
      </c>
      <c r="C131" s="24" t="e">
        <f>MASTER!$B$6&amp;" "&amp;D131&amp;" di "&amp;Nominatif!$A$3&amp;" "&amp;MASTER!$B$8</f>
        <v>#VALUE!</v>
      </c>
      <c r="D131" t="e">
        <f t="shared" ref="D131:D156" si="7">IF(MONTH(AA131)=MONTH(AB131), TEXT(AA131,"dd")&amp;"-"&amp;TEXT(AB131,"dd mmmm yyyy"), TEXT(AA131,"dd mmmm")&amp;"-"&amp;TEXT(AB131,"dd mmmm yyyy"))</f>
        <v>#VALUE!</v>
      </c>
      <c r="E131" t="str">
        <f>MASTER!$B$1</f>
        <v>0933/I3/BS.00.01/2024</v>
      </c>
      <c r="F131" t="str">
        <f>TEXT(MASTER!$B$2,"dd Mmmm yyyy")</f>
        <v>30 April 2024</v>
      </c>
      <c r="G131" t="e">
        <f t="shared" si="6"/>
        <v>#VALUE!</v>
      </c>
      <c r="H131">
        <f>Nominatif!B136</f>
        <v>0</v>
      </c>
      <c r="I131">
        <f>Nominatif!C136</f>
        <v>0</v>
      </c>
      <c r="J131" t="str">
        <f>IF(Nominatif!S136="","Pesawat","Kendaraan Umum")</f>
        <v>Pesawat</v>
      </c>
      <c r="K131">
        <f>Nominatif!D136</f>
        <v>0</v>
      </c>
      <c r="L131">
        <f>Nominatif!E136</f>
        <v>0</v>
      </c>
      <c r="M131" s="5" t="str">
        <f>TEXT(Nominatif!H136,"Rp#.##")</f>
        <v>Rp</v>
      </c>
      <c r="N131">
        <f>Nominatif!K136</f>
        <v>0</v>
      </c>
      <c r="O131" s="5" t="str">
        <f>TEXT(Nominatif!L136,"Rp#.##")</f>
        <v>Rp</v>
      </c>
      <c r="P131" s="5" t="str">
        <f>TEXT(Nominatif!M136,"Rp#.##")</f>
        <v>Rp</v>
      </c>
      <c r="Q131" s="5">
        <f>Nominatif!N136</f>
        <v>0</v>
      </c>
      <c r="R131" s="5" t="str">
        <f>TEXT(Nominatif!O136,"Rp#.##")</f>
        <v>Rp</v>
      </c>
      <c r="S131" s="5" t="str">
        <f>TEXT(Nominatif!P136,"Rp#.##")</f>
        <v>Rp</v>
      </c>
      <c r="T131" s="5" t="str">
        <f>TEXT(Nominatif!I136,"Rp#.##")</f>
        <v>Rp</v>
      </c>
      <c r="U131" t="str">
        <f>TEXT(Nominatif!J136,"Rp#.##")</f>
        <v>Rp</v>
      </c>
      <c r="V131" t="str">
        <f>MASTER!$B$3</f>
        <v>0926/I3/BS.00.01/2024</v>
      </c>
      <c r="W131" s="6" t="str">
        <f>TEXT(Nominatif!F136,"dd Mmmm yyyy")</f>
        <v>00 Januari 1900</v>
      </c>
      <c r="X131" t="str">
        <f>MASTER!$B$5</f>
        <v>Akik Takjudin</v>
      </c>
      <c r="Y131" t="str">
        <f>MASTER!$B$7</f>
        <v>197507122006041001</v>
      </c>
      <c r="Z131" t="e">
        <f>"Melaksanakan "&amp;Nominatif!$A$2&amp;" pada tanggal "&amp;D131&amp;" di "&amp;Nominatif!$A$3</f>
        <v>#VALUE!</v>
      </c>
      <c r="AA131" s="6" t="str">
        <f>TEXT(Nominatif!F136,"dd Mmmm yyyy")</f>
        <v>00 Januari 1900</v>
      </c>
      <c r="AB131" s="6" t="str">
        <f>TEXT(Nominatif!G136,"dd Mmmm yyyy")</f>
        <v>00 Januari 1900</v>
      </c>
      <c r="AC131" t="str">
        <f>MASTER!$B$4&amp;" AMPLOP"</f>
        <v>perjalanan dinas AMPLOP</v>
      </c>
      <c r="AD131" t="str">
        <f t="shared" ref="AD131:AD156" si="8">IF(J131="Pesawat","Angkutan Udara","Kendaraan Umum")</f>
        <v>Angkutan Udara</v>
      </c>
      <c r="AE131" t="str">
        <f>_xlfn.IFNA(_xlfn.XLOOKUP(H131,Pegawai!B:B,Pegawai!E:E),"")</f>
        <v/>
      </c>
      <c r="AF131" t="str">
        <f>_xlfn.IFNA(_xlfn.XLOOKUP(H131,Pegawai!B:B,Pegawai!C:C),"")</f>
        <v/>
      </c>
      <c r="AG131" t="str">
        <f>_xlfn.IFNA(_xlfn.XLOOKUP(H131,Pegawai!B:B,Pegawai!D:D),"")</f>
        <v/>
      </c>
      <c r="AH131" t="str">
        <f>MASTER!$B$4</f>
        <v>perjalanan dinas</v>
      </c>
    </row>
    <row r="132" spans="1:34" ht="15" customHeight="1">
      <c r="A132" t="str">
        <f>Nominatif!$Q$4</f>
        <v>2022.QDC.002/051.A/524111</v>
      </c>
      <c r="B132" s="5" t="str">
        <f>TEXT(Nominatif!Q137,"Rp#.##")</f>
        <v>Rp</v>
      </c>
      <c r="C132" s="24" t="e">
        <f>MASTER!$B$6&amp;" "&amp;D132&amp;" di "&amp;Nominatif!$A$3&amp;" "&amp;MASTER!$B$8</f>
        <v>#VALUE!</v>
      </c>
      <c r="D132" t="e">
        <f t="shared" si="7"/>
        <v>#VALUE!</v>
      </c>
      <c r="E132" t="str">
        <f>MASTER!$B$1</f>
        <v>0933/I3/BS.00.01/2024</v>
      </c>
      <c r="F132" t="str">
        <f>TEXT(MASTER!$B$2,"dd Mmmm yyyy")</f>
        <v>30 April 2024</v>
      </c>
      <c r="G132" t="e">
        <f t="shared" si="6"/>
        <v>#VALUE!</v>
      </c>
      <c r="H132">
        <f>Nominatif!B137</f>
        <v>0</v>
      </c>
      <c r="I132">
        <f>Nominatif!C137</f>
        <v>0</v>
      </c>
      <c r="J132" t="str">
        <f>IF(Nominatif!S137="","Pesawat","Kendaraan Umum")</f>
        <v>Pesawat</v>
      </c>
      <c r="K132">
        <f>Nominatif!D137</f>
        <v>0</v>
      </c>
      <c r="L132">
        <f>Nominatif!E137</f>
        <v>0</v>
      </c>
      <c r="M132" s="5" t="str">
        <f>TEXT(Nominatif!H137,"Rp#.##")</f>
        <v>Rp</v>
      </c>
      <c r="N132">
        <f>Nominatif!K137</f>
        <v>0</v>
      </c>
      <c r="O132" s="5" t="str">
        <f>TEXT(Nominatif!L137,"Rp#.##")</f>
        <v>Rp</v>
      </c>
      <c r="P132" s="5" t="str">
        <f>TEXT(Nominatif!M137,"Rp#.##")</f>
        <v>Rp</v>
      </c>
      <c r="Q132" s="5">
        <f>Nominatif!N137</f>
        <v>0</v>
      </c>
      <c r="R132" s="5" t="str">
        <f>TEXT(Nominatif!O137,"Rp#.##")</f>
        <v>Rp</v>
      </c>
      <c r="S132" s="5" t="str">
        <f>TEXT(Nominatif!P137,"Rp#.##")</f>
        <v>Rp</v>
      </c>
      <c r="T132" s="5" t="str">
        <f>TEXT(Nominatif!I137,"Rp#.##")</f>
        <v>Rp</v>
      </c>
      <c r="U132" t="str">
        <f>TEXT(Nominatif!J137,"Rp#.##")</f>
        <v>Rp</v>
      </c>
      <c r="V132" t="str">
        <f>MASTER!$B$3</f>
        <v>0926/I3/BS.00.01/2024</v>
      </c>
      <c r="W132" s="6" t="str">
        <f>TEXT(Nominatif!F137,"dd Mmmm yyyy")</f>
        <v>00 Januari 1900</v>
      </c>
      <c r="X132" t="str">
        <f>MASTER!$B$5</f>
        <v>Akik Takjudin</v>
      </c>
      <c r="Y132" t="str">
        <f>MASTER!$B$7</f>
        <v>197507122006041001</v>
      </c>
      <c r="Z132" t="e">
        <f>"Melaksanakan "&amp;Nominatif!$A$2&amp;" pada tanggal "&amp;D132&amp;" di "&amp;Nominatif!$A$3</f>
        <v>#VALUE!</v>
      </c>
      <c r="AA132" s="6" t="str">
        <f>TEXT(Nominatif!F137,"dd Mmmm yyyy")</f>
        <v>00 Januari 1900</v>
      </c>
      <c r="AB132" s="6" t="str">
        <f>TEXT(Nominatif!G137,"dd Mmmm yyyy")</f>
        <v>00 Januari 1900</v>
      </c>
      <c r="AC132" t="str">
        <f>MASTER!$B$4&amp;" AMPLOP"</f>
        <v>perjalanan dinas AMPLOP</v>
      </c>
      <c r="AD132" t="str">
        <f t="shared" si="8"/>
        <v>Angkutan Udara</v>
      </c>
      <c r="AE132" t="str">
        <f>_xlfn.IFNA(_xlfn.XLOOKUP(H132,Pegawai!B:B,Pegawai!E:E),"")</f>
        <v/>
      </c>
      <c r="AF132" t="str">
        <f>_xlfn.IFNA(_xlfn.XLOOKUP(H132,Pegawai!B:B,Pegawai!C:C),"")</f>
        <v/>
      </c>
      <c r="AG132" t="str">
        <f>_xlfn.IFNA(_xlfn.XLOOKUP(H132,Pegawai!B:B,Pegawai!D:D),"")</f>
        <v/>
      </c>
      <c r="AH132" t="str">
        <f>MASTER!$B$4</f>
        <v>perjalanan dinas</v>
      </c>
    </row>
    <row r="133" spans="1:34" ht="15" customHeight="1">
      <c r="A133" t="str">
        <f>Nominatif!$Q$4</f>
        <v>2022.QDC.002/051.A/524111</v>
      </c>
      <c r="B133" s="5" t="str">
        <f>TEXT(Nominatif!Q138,"Rp#.##")</f>
        <v>Rp</v>
      </c>
      <c r="C133" s="24" t="e">
        <f>MASTER!$B$6&amp;" "&amp;D133&amp;" di "&amp;Nominatif!$A$3&amp;" "&amp;MASTER!$B$8</f>
        <v>#VALUE!</v>
      </c>
      <c r="D133" t="e">
        <f t="shared" si="7"/>
        <v>#VALUE!</v>
      </c>
      <c r="E133" t="str">
        <f>MASTER!$B$1</f>
        <v>0933/I3/BS.00.01/2024</v>
      </c>
      <c r="F133" t="str">
        <f>TEXT(MASTER!$B$2,"dd Mmmm yyyy")</f>
        <v>30 April 2024</v>
      </c>
      <c r="G133" t="e">
        <f t="shared" si="6"/>
        <v>#VALUE!</v>
      </c>
      <c r="H133">
        <f>Nominatif!B138</f>
        <v>0</v>
      </c>
      <c r="I133">
        <f>Nominatif!C138</f>
        <v>0</v>
      </c>
      <c r="J133" t="str">
        <f>IF(Nominatif!S138="","Pesawat","Kendaraan Umum")</f>
        <v>Pesawat</v>
      </c>
      <c r="K133">
        <f>Nominatif!D138</f>
        <v>0</v>
      </c>
      <c r="L133">
        <f>Nominatif!E138</f>
        <v>0</v>
      </c>
      <c r="M133" s="5" t="str">
        <f>TEXT(Nominatif!H138,"Rp#.##")</f>
        <v>Rp</v>
      </c>
      <c r="N133">
        <f>Nominatif!K138</f>
        <v>0</v>
      </c>
      <c r="O133" s="5" t="str">
        <f>TEXT(Nominatif!L138,"Rp#.##")</f>
        <v>Rp</v>
      </c>
      <c r="P133" s="5" t="str">
        <f>TEXT(Nominatif!M138,"Rp#.##")</f>
        <v>Rp</v>
      </c>
      <c r="Q133" s="5">
        <f>Nominatif!N138</f>
        <v>0</v>
      </c>
      <c r="R133" s="5" t="str">
        <f>TEXT(Nominatif!O138,"Rp#.##")</f>
        <v>Rp</v>
      </c>
      <c r="S133" s="5" t="str">
        <f>TEXT(Nominatif!P138,"Rp#.##")</f>
        <v>Rp</v>
      </c>
      <c r="T133" s="5" t="str">
        <f>TEXT(Nominatif!I138,"Rp#.##")</f>
        <v>Rp</v>
      </c>
      <c r="U133" t="str">
        <f>TEXT(Nominatif!J138,"Rp#.##")</f>
        <v>Rp</v>
      </c>
      <c r="V133" t="str">
        <f>MASTER!$B$3</f>
        <v>0926/I3/BS.00.01/2024</v>
      </c>
      <c r="W133" s="6" t="str">
        <f>TEXT(Nominatif!F138,"dd Mmmm yyyy")</f>
        <v>00 Januari 1900</v>
      </c>
      <c r="X133" t="str">
        <f>MASTER!$B$5</f>
        <v>Akik Takjudin</v>
      </c>
      <c r="Y133" t="str">
        <f>MASTER!$B$7</f>
        <v>197507122006041001</v>
      </c>
      <c r="Z133" t="e">
        <f>"Melaksanakan "&amp;Nominatif!$A$2&amp;" pada tanggal "&amp;D133&amp;" di "&amp;Nominatif!$A$3</f>
        <v>#VALUE!</v>
      </c>
      <c r="AA133" s="6" t="str">
        <f>TEXT(Nominatif!F138,"dd Mmmm yyyy")</f>
        <v>00 Januari 1900</v>
      </c>
      <c r="AB133" s="6" t="str">
        <f>TEXT(Nominatif!G138,"dd Mmmm yyyy")</f>
        <v>00 Januari 1900</v>
      </c>
      <c r="AC133" t="str">
        <f>MASTER!$B$4&amp;" AMPLOP"</f>
        <v>perjalanan dinas AMPLOP</v>
      </c>
      <c r="AD133" t="str">
        <f t="shared" si="8"/>
        <v>Angkutan Udara</v>
      </c>
      <c r="AE133" t="str">
        <f>_xlfn.IFNA(_xlfn.XLOOKUP(H133,Pegawai!B:B,Pegawai!E:E),"")</f>
        <v/>
      </c>
      <c r="AF133" t="str">
        <f>_xlfn.IFNA(_xlfn.XLOOKUP(H133,Pegawai!B:B,Pegawai!C:C),"")</f>
        <v/>
      </c>
      <c r="AG133" t="str">
        <f>_xlfn.IFNA(_xlfn.XLOOKUP(H133,Pegawai!B:B,Pegawai!D:D),"")</f>
        <v/>
      </c>
      <c r="AH133" t="str">
        <f>MASTER!$B$4</f>
        <v>perjalanan dinas</v>
      </c>
    </row>
    <row r="134" spans="1:34" ht="15" customHeight="1">
      <c r="A134" t="str">
        <f>Nominatif!$Q$4</f>
        <v>2022.QDC.002/051.A/524111</v>
      </c>
      <c r="B134" s="5" t="str">
        <f>TEXT(Nominatif!Q139,"Rp#.##")</f>
        <v>Rp</v>
      </c>
      <c r="C134" s="24" t="e">
        <f>MASTER!$B$6&amp;" "&amp;D134&amp;" di "&amp;Nominatif!$A$3&amp;" "&amp;MASTER!$B$8</f>
        <v>#VALUE!</v>
      </c>
      <c r="D134" t="e">
        <f t="shared" si="7"/>
        <v>#VALUE!</v>
      </c>
      <c r="E134" t="str">
        <f>MASTER!$B$1</f>
        <v>0933/I3/BS.00.01/2024</v>
      </c>
      <c r="F134" t="str">
        <f>TEXT(MASTER!$B$2,"dd Mmmm yyyy")</f>
        <v>30 April 2024</v>
      </c>
      <c r="G134" t="e">
        <f t="shared" si="6"/>
        <v>#VALUE!</v>
      </c>
      <c r="H134">
        <f>Nominatif!B139</f>
        <v>0</v>
      </c>
      <c r="I134">
        <f>Nominatif!C139</f>
        <v>0</v>
      </c>
      <c r="J134" t="str">
        <f>IF(Nominatif!S139="","Pesawat","Kendaraan Umum")</f>
        <v>Pesawat</v>
      </c>
      <c r="K134">
        <f>Nominatif!D139</f>
        <v>0</v>
      </c>
      <c r="L134">
        <f>Nominatif!E139</f>
        <v>0</v>
      </c>
      <c r="M134" s="5" t="str">
        <f>TEXT(Nominatif!H139,"Rp#.##")</f>
        <v>Rp</v>
      </c>
      <c r="N134">
        <f>Nominatif!K139</f>
        <v>0</v>
      </c>
      <c r="O134" s="5" t="str">
        <f>TEXT(Nominatif!L139,"Rp#.##")</f>
        <v>Rp</v>
      </c>
      <c r="P134" s="5" t="str">
        <f>TEXT(Nominatif!M139,"Rp#.##")</f>
        <v>Rp</v>
      </c>
      <c r="Q134" s="5">
        <f>Nominatif!N139</f>
        <v>0</v>
      </c>
      <c r="R134" s="5" t="str">
        <f>TEXT(Nominatif!O139,"Rp#.##")</f>
        <v>Rp</v>
      </c>
      <c r="S134" s="5" t="str">
        <f>TEXT(Nominatif!P139,"Rp#.##")</f>
        <v>Rp</v>
      </c>
      <c r="T134" s="5" t="str">
        <f>TEXT(Nominatif!I139,"Rp#.##")</f>
        <v>Rp</v>
      </c>
      <c r="U134" t="str">
        <f>TEXT(Nominatif!J139,"Rp#.##")</f>
        <v>Rp</v>
      </c>
      <c r="V134" t="str">
        <f>MASTER!$B$3</f>
        <v>0926/I3/BS.00.01/2024</v>
      </c>
      <c r="W134" s="6" t="str">
        <f>TEXT(Nominatif!F139,"dd Mmmm yyyy")</f>
        <v>00 Januari 1900</v>
      </c>
      <c r="X134" t="str">
        <f>MASTER!$B$5</f>
        <v>Akik Takjudin</v>
      </c>
      <c r="Y134" t="str">
        <f>MASTER!$B$7</f>
        <v>197507122006041001</v>
      </c>
      <c r="Z134" t="e">
        <f>"Melaksanakan "&amp;Nominatif!$A$2&amp;" pada tanggal "&amp;D134&amp;" di "&amp;Nominatif!$A$3</f>
        <v>#VALUE!</v>
      </c>
      <c r="AA134" s="6" t="str">
        <f>TEXT(Nominatif!F139,"dd Mmmm yyyy")</f>
        <v>00 Januari 1900</v>
      </c>
      <c r="AB134" s="6" t="str">
        <f>TEXT(Nominatif!G139,"dd Mmmm yyyy")</f>
        <v>00 Januari 1900</v>
      </c>
      <c r="AC134" t="str">
        <f>MASTER!$B$4&amp;" AMPLOP"</f>
        <v>perjalanan dinas AMPLOP</v>
      </c>
      <c r="AD134" t="str">
        <f t="shared" si="8"/>
        <v>Angkutan Udara</v>
      </c>
      <c r="AE134" t="str">
        <f>_xlfn.IFNA(_xlfn.XLOOKUP(H134,Pegawai!B:B,Pegawai!E:E),"")</f>
        <v/>
      </c>
      <c r="AF134" t="str">
        <f>_xlfn.IFNA(_xlfn.XLOOKUP(H134,Pegawai!B:B,Pegawai!C:C),"")</f>
        <v/>
      </c>
      <c r="AG134" t="str">
        <f>_xlfn.IFNA(_xlfn.XLOOKUP(H134,Pegawai!B:B,Pegawai!D:D),"")</f>
        <v/>
      </c>
      <c r="AH134" t="str">
        <f>MASTER!$B$4</f>
        <v>perjalanan dinas</v>
      </c>
    </row>
    <row r="135" spans="1:34" ht="15" customHeight="1">
      <c r="A135" t="str">
        <f>Nominatif!$Q$4</f>
        <v>2022.QDC.002/051.A/524111</v>
      </c>
      <c r="B135" s="5" t="str">
        <f>TEXT(Nominatif!Q140,"Rp#.##")</f>
        <v>Rp</v>
      </c>
      <c r="C135" s="24" t="e">
        <f>MASTER!$B$6&amp;" "&amp;D135&amp;" di "&amp;Nominatif!$A$3&amp;" "&amp;MASTER!$B$8</f>
        <v>#VALUE!</v>
      </c>
      <c r="D135" t="e">
        <f t="shared" si="7"/>
        <v>#VALUE!</v>
      </c>
      <c r="E135" t="str">
        <f>MASTER!$B$1</f>
        <v>0933/I3/BS.00.01/2024</v>
      </c>
      <c r="F135" t="str">
        <f>TEXT(MASTER!$B$2,"dd Mmmm yyyy")</f>
        <v>30 April 2024</v>
      </c>
      <c r="G135" t="e">
        <f t="shared" si="6"/>
        <v>#VALUE!</v>
      </c>
      <c r="H135">
        <f>Nominatif!B140</f>
        <v>0</v>
      </c>
      <c r="I135">
        <f>Nominatif!C140</f>
        <v>0</v>
      </c>
      <c r="J135" t="str">
        <f>IF(Nominatif!S140="","Pesawat","Kendaraan Umum")</f>
        <v>Pesawat</v>
      </c>
      <c r="K135">
        <f>Nominatif!D140</f>
        <v>0</v>
      </c>
      <c r="L135">
        <f>Nominatif!E140</f>
        <v>0</v>
      </c>
      <c r="M135" s="5" t="str">
        <f>TEXT(Nominatif!H140,"Rp#.##")</f>
        <v>Rp</v>
      </c>
      <c r="N135">
        <f>Nominatif!K140</f>
        <v>0</v>
      </c>
      <c r="O135" s="5" t="str">
        <f>TEXT(Nominatif!L140,"Rp#.##")</f>
        <v>Rp</v>
      </c>
      <c r="P135" s="5" t="str">
        <f>TEXT(Nominatif!M140,"Rp#.##")</f>
        <v>Rp</v>
      </c>
      <c r="Q135" s="5">
        <f>Nominatif!N140</f>
        <v>0</v>
      </c>
      <c r="R135" s="5" t="str">
        <f>TEXT(Nominatif!O140,"Rp#.##")</f>
        <v>Rp</v>
      </c>
      <c r="S135" s="5" t="str">
        <f>TEXT(Nominatif!P140,"Rp#.##")</f>
        <v>Rp</v>
      </c>
      <c r="T135" s="5" t="str">
        <f>TEXT(Nominatif!I140,"Rp#.##")</f>
        <v>Rp</v>
      </c>
      <c r="U135" t="str">
        <f>TEXT(Nominatif!J140,"Rp#.##")</f>
        <v>Rp</v>
      </c>
      <c r="V135" t="str">
        <f>MASTER!$B$3</f>
        <v>0926/I3/BS.00.01/2024</v>
      </c>
      <c r="W135" s="6" t="str">
        <f>TEXT(Nominatif!F140,"dd Mmmm yyyy")</f>
        <v>00 Januari 1900</v>
      </c>
      <c r="X135" t="str">
        <f>MASTER!$B$5</f>
        <v>Akik Takjudin</v>
      </c>
      <c r="Y135" t="str">
        <f>MASTER!$B$7</f>
        <v>197507122006041001</v>
      </c>
      <c r="Z135" t="e">
        <f>"Melaksanakan "&amp;Nominatif!$A$2&amp;" pada tanggal "&amp;D135&amp;" di "&amp;Nominatif!$A$3</f>
        <v>#VALUE!</v>
      </c>
      <c r="AA135" s="6" t="str">
        <f>TEXT(Nominatif!F140,"dd Mmmm yyyy")</f>
        <v>00 Januari 1900</v>
      </c>
      <c r="AB135" s="6" t="str">
        <f>TEXT(Nominatif!G140,"dd Mmmm yyyy")</f>
        <v>00 Januari 1900</v>
      </c>
      <c r="AC135" t="str">
        <f>MASTER!$B$4&amp;" AMPLOP"</f>
        <v>perjalanan dinas AMPLOP</v>
      </c>
      <c r="AD135" t="str">
        <f t="shared" si="8"/>
        <v>Angkutan Udara</v>
      </c>
      <c r="AE135" t="str">
        <f>_xlfn.IFNA(_xlfn.XLOOKUP(H135,Pegawai!B:B,Pegawai!E:E),"")</f>
        <v/>
      </c>
      <c r="AF135" t="str">
        <f>_xlfn.IFNA(_xlfn.XLOOKUP(H135,Pegawai!B:B,Pegawai!C:C),"")</f>
        <v/>
      </c>
      <c r="AG135" t="str">
        <f>_xlfn.IFNA(_xlfn.XLOOKUP(H135,Pegawai!B:B,Pegawai!D:D),"")</f>
        <v/>
      </c>
      <c r="AH135" t="str">
        <f>MASTER!$B$4</f>
        <v>perjalanan dinas</v>
      </c>
    </row>
    <row r="136" spans="1:34" ht="15" customHeight="1">
      <c r="A136" t="str">
        <f>Nominatif!$Q$4</f>
        <v>2022.QDC.002/051.A/524111</v>
      </c>
      <c r="B136" s="5" t="str">
        <f>TEXT(Nominatif!Q141,"Rp#.##")</f>
        <v>Rp</v>
      </c>
      <c r="C136" s="24" t="e">
        <f>MASTER!$B$6&amp;" "&amp;D136&amp;" di "&amp;Nominatif!$A$3&amp;" "&amp;MASTER!$B$8</f>
        <v>#VALUE!</v>
      </c>
      <c r="D136" t="e">
        <f t="shared" si="7"/>
        <v>#VALUE!</v>
      </c>
      <c r="E136" t="str">
        <f>MASTER!$B$1</f>
        <v>0933/I3/BS.00.01/2024</v>
      </c>
      <c r="F136" t="str">
        <f>TEXT(MASTER!$B$2,"dd Mmmm yyyy")</f>
        <v>30 April 2024</v>
      </c>
      <c r="G136" t="e">
        <f t="shared" si="6"/>
        <v>#VALUE!</v>
      </c>
      <c r="H136">
        <f>Nominatif!B141</f>
        <v>0</v>
      </c>
      <c r="I136">
        <f>Nominatif!C141</f>
        <v>0</v>
      </c>
      <c r="J136" t="str">
        <f>IF(Nominatif!S141="","Pesawat","Kendaraan Umum")</f>
        <v>Pesawat</v>
      </c>
      <c r="K136">
        <f>Nominatif!D141</f>
        <v>0</v>
      </c>
      <c r="L136">
        <f>Nominatif!E141</f>
        <v>0</v>
      </c>
      <c r="M136" s="5" t="str">
        <f>TEXT(Nominatif!H141,"Rp#.##")</f>
        <v>Rp</v>
      </c>
      <c r="N136">
        <f>Nominatif!K141</f>
        <v>0</v>
      </c>
      <c r="O136" s="5" t="str">
        <f>TEXT(Nominatif!L141,"Rp#.##")</f>
        <v>Rp</v>
      </c>
      <c r="P136" s="5" t="str">
        <f>TEXT(Nominatif!M141,"Rp#.##")</f>
        <v>Rp</v>
      </c>
      <c r="Q136" s="5">
        <f>Nominatif!N141</f>
        <v>0</v>
      </c>
      <c r="R136" s="5" t="str">
        <f>TEXT(Nominatif!O141,"Rp#.##")</f>
        <v>Rp</v>
      </c>
      <c r="S136" s="5" t="str">
        <f>TEXT(Nominatif!P141,"Rp#.##")</f>
        <v>Rp</v>
      </c>
      <c r="T136" s="5" t="str">
        <f>TEXT(Nominatif!I141,"Rp#.##")</f>
        <v>Rp</v>
      </c>
      <c r="U136" t="str">
        <f>TEXT(Nominatif!J141,"Rp#.##")</f>
        <v>Rp</v>
      </c>
      <c r="V136" t="str">
        <f>MASTER!$B$3</f>
        <v>0926/I3/BS.00.01/2024</v>
      </c>
      <c r="W136" s="6" t="str">
        <f>TEXT(Nominatif!F141,"dd Mmmm yyyy")</f>
        <v>00 Januari 1900</v>
      </c>
      <c r="X136" t="str">
        <f>MASTER!$B$5</f>
        <v>Akik Takjudin</v>
      </c>
      <c r="Y136" t="str">
        <f>MASTER!$B$7</f>
        <v>197507122006041001</v>
      </c>
      <c r="Z136" t="e">
        <f>"Melaksanakan "&amp;Nominatif!$A$2&amp;" pada tanggal "&amp;D136&amp;" di "&amp;Nominatif!$A$3</f>
        <v>#VALUE!</v>
      </c>
      <c r="AA136" s="6" t="str">
        <f>TEXT(Nominatif!F141,"dd Mmmm yyyy")</f>
        <v>00 Januari 1900</v>
      </c>
      <c r="AB136" s="6" t="str">
        <f>TEXT(Nominatif!G141,"dd Mmmm yyyy")</f>
        <v>00 Januari 1900</v>
      </c>
      <c r="AC136" t="str">
        <f>MASTER!$B$4&amp;" AMPLOP"</f>
        <v>perjalanan dinas AMPLOP</v>
      </c>
      <c r="AD136" t="str">
        <f t="shared" si="8"/>
        <v>Angkutan Udara</v>
      </c>
      <c r="AE136" t="str">
        <f>_xlfn.IFNA(_xlfn.XLOOKUP(H136,Pegawai!B:B,Pegawai!E:E),"")</f>
        <v/>
      </c>
      <c r="AF136" t="str">
        <f>_xlfn.IFNA(_xlfn.XLOOKUP(H136,Pegawai!B:B,Pegawai!C:C),"")</f>
        <v/>
      </c>
      <c r="AG136" t="str">
        <f>_xlfn.IFNA(_xlfn.XLOOKUP(H136,Pegawai!B:B,Pegawai!D:D),"")</f>
        <v/>
      </c>
      <c r="AH136" t="str">
        <f>MASTER!$B$4</f>
        <v>perjalanan dinas</v>
      </c>
    </row>
    <row r="137" spans="1:34" ht="15" customHeight="1">
      <c r="A137" t="str">
        <f>Nominatif!$Q$4</f>
        <v>2022.QDC.002/051.A/524111</v>
      </c>
      <c r="B137" s="5" t="str">
        <f>TEXT(Nominatif!Q142,"Rp#.##")</f>
        <v>Rp</v>
      </c>
      <c r="C137" s="24" t="e">
        <f>MASTER!$B$6&amp;" "&amp;D137&amp;" di "&amp;Nominatif!$A$3&amp;" "&amp;MASTER!$B$8</f>
        <v>#VALUE!</v>
      </c>
      <c r="D137" t="e">
        <f t="shared" si="7"/>
        <v>#VALUE!</v>
      </c>
      <c r="E137" t="str">
        <f>MASTER!$B$1</f>
        <v>0933/I3/BS.00.01/2024</v>
      </c>
      <c r="F137" t="str">
        <f>TEXT(MASTER!$B$2,"dd Mmmm yyyy")</f>
        <v>30 April 2024</v>
      </c>
      <c r="G137" t="e">
        <f t="shared" si="6"/>
        <v>#VALUE!</v>
      </c>
      <c r="H137">
        <f>Nominatif!B142</f>
        <v>0</v>
      </c>
      <c r="I137">
        <f>Nominatif!C142</f>
        <v>0</v>
      </c>
      <c r="J137" t="str">
        <f>IF(Nominatif!S142="","Pesawat","Kendaraan Umum")</f>
        <v>Pesawat</v>
      </c>
      <c r="K137">
        <f>Nominatif!D142</f>
        <v>0</v>
      </c>
      <c r="L137">
        <f>Nominatif!E142</f>
        <v>0</v>
      </c>
      <c r="M137" s="5" t="str">
        <f>TEXT(Nominatif!H142,"Rp#.##")</f>
        <v>Rp</v>
      </c>
      <c r="N137">
        <f>Nominatif!K142</f>
        <v>0</v>
      </c>
      <c r="O137" s="5" t="str">
        <f>TEXT(Nominatif!L142,"Rp#.##")</f>
        <v>Rp</v>
      </c>
      <c r="P137" s="5" t="str">
        <f>TEXT(Nominatif!M142,"Rp#.##")</f>
        <v>Rp</v>
      </c>
      <c r="Q137" s="5">
        <f>Nominatif!N142</f>
        <v>0</v>
      </c>
      <c r="R137" s="5" t="str">
        <f>TEXT(Nominatif!O142,"Rp#.##")</f>
        <v>Rp</v>
      </c>
      <c r="S137" s="5" t="str">
        <f>TEXT(Nominatif!P142,"Rp#.##")</f>
        <v>Rp</v>
      </c>
      <c r="T137" s="5" t="str">
        <f>TEXT(Nominatif!I142,"Rp#.##")</f>
        <v>Rp</v>
      </c>
      <c r="U137" t="str">
        <f>TEXT(Nominatif!J142,"Rp#.##")</f>
        <v>Rp</v>
      </c>
      <c r="V137" t="str">
        <f>MASTER!$B$3</f>
        <v>0926/I3/BS.00.01/2024</v>
      </c>
      <c r="W137" s="6" t="str">
        <f>TEXT(Nominatif!F142,"dd Mmmm yyyy")</f>
        <v>00 Januari 1900</v>
      </c>
      <c r="X137" t="str">
        <f>MASTER!$B$5</f>
        <v>Akik Takjudin</v>
      </c>
      <c r="Y137" t="str">
        <f>MASTER!$B$7</f>
        <v>197507122006041001</v>
      </c>
      <c r="Z137" t="e">
        <f>"Melaksanakan "&amp;Nominatif!$A$2&amp;" pada tanggal "&amp;D137&amp;" di "&amp;Nominatif!$A$3</f>
        <v>#VALUE!</v>
      </c>
      <c r="AA137" s="6" t="str">
        <f>TEXT(Nominatif!F142,"dd Mmmm yyyy")</f>
        <v>00 Januari 1900</v>
      </c>
      <c r="AB137" s="6" t="str">
        <f>TEXT(Nominatif!G142,"dd Mmmm yyyy")</f>
        <v>00 Januari 1900</v>
      </c>
      <c r="AC137" t="str">
        <f>MASTER!$B$4&amp;" AMPLOP"</f>
        <v>perjalanan dinas AMPLOP</v>
      </c>
      <c r="AD137" t="str">
        <f t="shared" si="8"/>
        <v>Angkutan Udara</v>
      </c>
      <c r="AE137" t="str">
        <f>_xlfn.IFNA(_xlfn.XLOOKUP(H137,Pegawai!B:B,Pegawai!E:E),"")</f>
        <v/>
      </c>
      <c r="AF137" t="str">
        <f>_xlfn.IFNA(_xlfn.XLOOKUP(H137,Pegawai!B:B,Pegawai!C:C),"")</f>
        <v/>
      </c>
      <c r="AG137" t="str">
        <f>_xlfn.IFNA(_xlfn.XLOOKUP(H137,Pegawai!B:B,Pegawai!D:D),"")</f>
        <v/>
      </c>
      <c r="AH137" t="str">
        <f>MASTER!$B$4</f>
        <v>perjalanan dinas</v>
      </c>
    </row>
    <row r="138" spans="1:34" ht="15" customHeight="1">
      <c r="A138" t="str">
        <f>Nominatif!$Q$4</f>
        <v>2022.QDC.002/051.A/524111</v>
      </c>
      <c r="B138" s="5" t="str">
        <f>TEXT(Nominatif!Q143,"Rp#.##")</f>
        <v>Rp</v>
      </c>
      <c r="C138" s="24" t="e">
        <f>MASTER!$B$6&amp;" "&amp;D138&amp;" di "&amp;Nominatif!$A$3&amp;" "&amp;MASTER!$B$8</f>
        <v>#VALUE!</v>
      </c>
      <c r="D138" t="e">
        <f t="shared" si="7"/>
        <v>#VALUE!</v>
      </c>
      <c r="E138" t="str">
        <f>MASTER!$B$1</f>
        <v>0933/I3/BS.00.01/2024</v>
      </c>
      <c r="F138" t="str">
        <f>TEXT(MASTER!$B$2,"dd Mmmm yyyy")</f>
        <v>30 April 2024</v>
      </c>
      <c r="G138" t="e">
        <f t="shared" si="6"/>
        <v>#VALUE!</v>
      </c>
      <c r="H138">
        <f>Nominatif!B143</f>
        <v>0</v>
      </c>
      <c r="I138">
        <f>Nominatif!C143</f>
        <v>0</v>
      </c>
      <c r="J138" t="str">
        <f>IF(Nominatif!S143="","Pesawat","Kendaraan Umum")</f>
        <v>Pesawat</v>
      </c>
      <c r="K138">
        <f>Nominatif!D143</f>
        <v>0</v>
      </c>
      <c r="L138">
        <f>Nominatif!E143</f>
        <v>0</v>
      </c>
      <c r="M138" s="5" t="str">
        <f>TEXT(Nominatif!H143,"Rp#.##")</f>
        <v>Rp</v>
      </c>
      <c r="N138">
        <f>Nominatif!K143</f>
        <v>0</v>
      </c>
      <c r="O138" s="5" t="str">
        <f>TEXT(Nominatif!L143,"Rp#.##")</f>
        <v>Rp</v>
      </c>
      <c r="P138" s="5" t="str">
        <f>TEXT(Nominatif!M143,"Rp#.##")</f>
        <v>Rp</v>
      </c>
      <c r="Q138" s="5">
        <f>Nominatif!N143</f>
        <v>0</v>
      </c>
      <c r="R138" s="5" t="str">
        <f>TEXT(Nominatif!O143,"Rp#.##")</f>
        <v>Rp</v>
      </c>
      <c r="S138" s="5" t="str">
        <f>TEXT(Nominatif!P143,"Rp#.##")</f>
        <v>Rp</v>
      </c>
      <c r="T138" s="5" t="str">
        <f>TEXT(Nominatif!I143,"Rp#.##")</f>
        <v>Rp</v>
      </c>
      <c r="U138" t="str">
        <f>TEXT(Nominatif!J143,"Rp#.##")</f>
        <v>Rp</v>
      </c>
      <c r="V138" t="str">
        <f>MASTER!$B$3</f>
        <v>0926/I3/BS.00.01/2024</v>
      </c>
      <c r="W138" s="6" t="str">
        <f>TEXT(Nominatif!F143,"dd Mmmm yyyy")</f>
        <v>00 Januari 1900</v>
      </c>
      <c r="X138" t="str">
        <f>MASTER!$B$5</f>
        <v>Akik Takjudin</v>
      </c>
      <c r="Y138" t="str">
        <f>MASTER!$B$7</f>
        <v>197507122006041001</v>
      </c>
      <c r="Z138" t="e">
        <f>"Melaksanakan "&amp;Nominatif!$A$2&amp;" pada tanggal "&amp;D138&amp;" di "&amp;Nominatif!$A$3</f>
        <v>#VALUE!</v>
      </c>
      <c r="AA138" s="6" t="str">
        <f>TEXT(Nominatif!F143,"dd Mmmm yyyy")</f>
        <v>00 Januari 1900</v>
      </c>
      <c r="AB138" s="6" t="str">
        <f>TEXT(Nominatif!G143,"dd Mmmm yyyy")</f>
        <v>00 Januari 1900</v>
      </c>
      <c r="AC138" t="str">
        <f>MASTER!$B$4&amp;" AMPLOP"</f>
        <v>perjalanan dinas AMPLOP</v>
      </c>
      <c r="AD138" t="str">
        <f t="shared" si="8"/>
        <v>Angkutan Udara</v>
      </c>
      <c r="AE138" t="str">
        <f>_xlfn.IFNA(_xlfn.XLOOKUP(H138,Pegawai!B:B,Pegawai!E:E),"")</f>
        <v/>
      </c>
      <c r="AF138" t="str">
        <f>_xlfn.IFNA(_xlfn.XLOOKUP(H138,Pegawai!B:B,Pegawai!C:C),"")</f>
        <v/>
      </c>
      <c r="AG138" t="str">
        <f>_xlfn.IFNA(_xlfn.XLOOKUP(H138,Pegawai!B:B,Pegawai!D:D),"")</f>
        <v/>
      </c>
      <c r="AH138" t="str">
        <f>MASTER!$B$4</f>
        <v>perjalanan dinas</v>
      </c>
    </row>
    <row r="139" spans="1:34" ht="15" customHeight="1">
      <c r="A139" t="str">
        <f>Nominatif!$Q$4</f>
        <v>2022.QDC.002/051.A/524111</v>
      </c>
      <c r="B139" s="5" t="str">
        <f>TEXT(Nominatif!Q144,"Rp#.##")</f>
        <v>Rp</v>
      </c>
      <c r="C139" s="24" t="e">
        <f>MASTER!$B$6&amp;" "&amp;D139&amp;" di "&amp;Nominatif!$A$3&amp;" "&amp;MASTER!$B$8</f>
        <v>#VALUE!</v>
      </c>
      <c r="D139" t="e">
        <f t="shared" si="7"/>
        <v>#VALUE!</v>
      </c>
      <c r="E139" t="str">
        <f>MASTER!$B$1</f>
        <v>0933/I3/BS.00.01/2024</v>
      </c>
      <c r="F139" t="str">
        <f>TEXT(MASTER!$B$2,"dd Mmmm yyyy")</f>
        <v>30 April 2024</v>
      </c>
      <c r="G139" t="e">
        <f t="shared" si="6"/>
        <v>#VALUE!</v>
      </c>
      <c r="H139">
        <f>Nominatif!B144</f>
        <v>0</v>
      </c>
      <c r="I139">
        <f>Nominatif!C144</f>
        <v>0</v>
      </c>
      <c r="J139" t="str">
        <f>IF(Nominatif!S144="","Pesawat","Kendaraan Umum")</f>
        <v>Pesawat</v>
      </c>
      <c r="K139">
        <f>Nominatif!D144</f>
        <v>0</v>
      </c>
      <c r="L139">
        <f>Nominatif!E144</f>
        <v>0</v>
      </c>
      <c r="M139" s="5" t="str">
        <f>TEXT(Nominatif!H144,"Rp#.##")</f>
        <v>Rp</v>
      </c>
      <c r="N139">
        <f>Nominatif!K144</f>
        <v>0</v>
      </c>
      <c r="O139" s="5" t="str">
        <f>TEXT(Nominatif!L144,"Rp#.##")</f>
        <v>Rp</v>
      </c>
      <c r="P139" s="5" t="str">
        <f>TEXT(Nominatif!M144,"Rp#.##")</f>
        <v>Rp</v>
      </c>
      <c r="Q139" s="5">
        <f>Nominatif!N144</f>
        <v>0</v>
      </c>
      <c r="R139" s="5" t="str">
        <f>TEXT(Nominatif!O144,"Rp#.##")</f>
        <v>Rp</v>
      </c>
      <c r="S139" s="5" t="str">
        <f>TEXT(Nominatif!P144,"Rp#.##")</f>
        <v>Rp</v>
      </c>
      <c r="T139" s="5" t="str">
        <f>TEXT(Nominatif!I144,"Rp#.##")</f>
        <v>Rp</v>
      </c>
      <c r="U139" t="str">
        <f>TEXT(Nominatif!J144,"Rp#.##")</f>
        <v>Rp</v>
      </c>
      <c r="V139" t="str">
        <f>MASTER!$B$3</f>
        <v>0926/I3/BS.00.01/2024</v>
      </c>
      <c r="W139" s="6" t="str">
        <f>TEXT(Nominatif!F144,"dd Mmmm yyyy")</f>
        <v>00 Januari 1900</v>
      </c>
      <c r="X139" t="str">
        <f>MASTER!$B$5</f>
        <v>Akik Takjudin</v>
      </c>
      <c r="Y139" t="str">
        <f>MASTER!$B$7</f>
        <v>197507122006041001</v>
      </c>
      <c r="Z139" t="e">
        <f>"Melaksanakan "&amp;Nominatif!$A$2&amp;" pada tanggal "&amp;D139&amp;" di "&amp;Nominatif!$A$3</f>
        <v>#VALUE!</v>
      </c>
      <c r="AA139" s="6" t="str">
        <f>TEXT(Nominatif!F144,"dd Mmmm yyyy")</f>
        <v>00 Januari 1900</v>
      </c>
      <c r="AB139" s="6" t="str">
        <f>TEXT(Nominatif!G144,"dd Mmmm yyyy")</f>
        <v>00 Januari 1900</v>
      </c>
      <c r="AC139" t="str">
        <f>MASTER!$B$4&amp;" AMPLOP"</f>
        <v>perjalanan dinas AMPLOP</v>
      </c>
      <c r="AD139" t="str">
        <f t="shared" si="8"/>
        <v>Angkutan Udara</v>
      </c>
      <c r="AE139" t="str">
        <f>_xlfn.IFNA(_xlfn.XLOOKUP(H139,Pegawai!B:B,Pegawai!E:E),"")</f>
        <v/>
      </c>
      <c r="AF139" t="str">
        <f>_xlfn.IFNA(_xlfn.XLOOKUP(H139,Pegawai!B:B,Pegawai!C:C),"")</f>
        <v/>
      </c>
      <c r="AG139" t="str">
        <f>_xlfn.IFNA(_xlfn.XLOOKUP(H139,Pegawai!B:B,Pegawai!D:D),"")</f>
        <v/>
      </c>
      <c r="AH139" t="str">
        <f>MASTER!$B$4</f>
        <v>perjalanan dinas</v>
      </c>
    </row>
    <row r="140" spans="1:34" ht="15" customHeight="1">
      <c r="A140" t="str">
        <f>Nominatif!$Q$4</f>
        <v>2022.QDC.002/051.A/524111</v>
      </c>
      <c r="B140" s="5" t="str">
        <f>TEXT(Nominatif!Q145,"Rp#.##")</f>
        <v>Rp</v>
      </c>
      <c r="C140" s="24" t="e">
        <f>MASTER!$B$6&amp;" "&amp;D140&amp;" di "&amp;Nominatif!$A$3&amp;" "&amp;MASTER!$B$8</f>
        <v>#VALUE!</v>
      </c>
      <c r="D140" t="e">
        <f t="shared" si="7"/>
        <v>#VALUE!</v>
      </c>
      <c r="E140" t="str">
        <f>MASTER!$B$1</f>
        <v>0933/I3/BS.00.01/2024</v>
      </c>
      <c r="F140" t="str">
        <f>TEXT(MASTER!$B$2,"dd Mmmm yyyy")</f>
        <v>30 April 2024</v>
      </c>
      <c r="G140" t="e">
        <f t="shared" si="6"/>
        <v>#VALUE!</v>
      </c>
      <c r="H140">
        <f>Nominatif!B145</f>
        <v>0</v>
      </c>
      <c r="I140">
        <f>Nominatif!C145</f>
        <v>0</v>
      </c>
      <c r="J140" t="str">
        <f>IF(Nominatif!S145="","Pesawat","Kendaraan Umum")</f>
        <v>Pesawat</v>
      </c>
      <c r="K140">
        <f>Nominatif!D145</f>
        <v>0</v>
      </c>
      <c r="L140">
        <f>Nominatif!E145</f>
        <v>0</v>
      </c>
      <c r="M140" s="5" t="str">
        <f>TEXT(Nominatif!H145,"Rp#.##")</f>
        <v>Rp</v>
      </c>
      <c r="N140">
        <f>Nominatif!K145</f>
        <v>0</v>
      </c>
      <c r="O140" s="5" t="str">
        <f>TEXT(Nominatif!L145,"Rp#.##")</f>
        <v>Rp</v>
      </c>
      <c r="P140" s="5" t="str">
        <f>TEXT(Nominatif!M145,"Rp#.##")</f>
        <v>Rp</v>
      </c>
      <c r="Q140" s="5">
        <f>Nominatif!N145</f>
        <v>0</v>
      </c>
      <c r="R140" s="5" t="str">
        <f>TEXT(Nominatif!O145,"Rp#.##")</f>
        <v>Rp</v>
      </c>
      <c r="S140" s="5" t="str">
        <f>TEXT(Nominatif!P145,"Rp#.##")</f>
        <v>Rp</v>
      </c>
      <c r="T140" s="5" t="str">
        <f>TEXT(Nominatif!I145,"Rp#.##")</f>
        <v>Rp</v>
      </c>
      <c r="U140" t="str">
        <f>TEXT(Nominatif!J145,"Rp#.##")</f>
        <v>Rp</v>
      </c>
      <c r="V140" t="str">
        <f>MASTER!$B$3</f>
        <v>0926/I3/BS.00.01/2024</v>
      </c>
      <c r="W140" s="6" t="str">
        <f>TEXT(Nominatif!F145,"dd Mmmm yyyy")</f>
        <v>00 Januari 1900</v>
      </c>
      <c r="X140" t="str">
        <f>MASTER!$B$5</f>
        <v>Akik Takjudin</v>
      </c>
      <c r="Y140" t="str">
        <f>MASTER!$B$7</f>
        <v>197507122006041001</v>
      </c>
      <c r="Z140" t="e">
        <f>"Melaksanakan "&amp;Nominatif!$A$2&amp;" pada tanggal "&amp;D140&amp;" di "&amp;Nominatif!$A$3</f>
        <v>#VALUE!</v>
      </c>
      <c r="AA140" s="6" t="str">
        <f>TEXT(Nominatif!F145,"dd Mmmm yyyy")</f>
        <v>00 Januari 1900</v>
      </c>
      <c r="AB140" s="6" t="str">
        <f>TEXT(Nominatif!G145,"dd Mmmm yyyy")</f>
        <v>00 Januari 1900</v>
      </c>
      <c r="AC140" t="str">
        <f>MASTER!$B$4&amp;" AMPLOP"</f>
        <v>perjalanan dinas AMPLOP</v>
      </c>
      <c r="AD140" t="str">
        <f t="shared" si="8"/>
        <v>Angkutan Udara</v>
      </c>
      <c r="AE140" t="str">
        <f>_xlfn.IFNA(_xlfn.XLOOKUP(H140,Pegawai!B:B,Pegawai!E:E),"")</f>
        <v/>
      </c>
      <c r="AF140" t="str">
        <f>_xlfn.IFNA(_xlfn.XLOOKUP(H140,Pegawai!B:B,Pegawai!C:C),"")</f>
        <v/>
      </c>
      <c r="AG140" t="str">
        <f>_xlfn.IFNA(_xlfn.XLOOKUP(H140,Pegawai!B:B,Pegawai!D:D),"")</f>
        <v/>
      </c>
      <c r="AH140" t="str">
        <f>MASTER!$B$4</f>
        <v>perjalanan dinas</v>
      </c>
    </row>
    <row r="141" spans="1:34" ht="15" customHeight="1">
      <c r="A141" t="str">
        <f>Nominatif!$Q$4</f>
        <v>2022.QDC.002/051.A/524111</v>
      </c>
      <c r="B141" s="5" t="str">
        <f>TEXT(Nominatif!Q146,"Rp#.##")</f>
        <v>Rp</v>
      </c>
      <c r="C141" s="24" t="e">
        <f>MASTER!$B$6&amp;" "&amp;D141&amp;" di "&amp;Nominatif!$A$3&amp;" "&amp;MASTER!$B$8</f>
        <v>#VALUE!</v>
      </c>
      <c r="D141" t="e">
        <f t="shared" si="7"/>
        <v>#VALUE!</v>
      </c>
      <c r="E141" t="str">
        <f>MASTER!$B$1</f>
        <v>0933/I3/BS.00.01/2024</v>
      </c>
      <c r="F141" t="str">
        <f>TEXT(MASTER!$B$2,"dd Mmmm yyyy")</f>
        <v>30 April 2024</v>
      </c>
      <c r="G141" t="e">
        <f t="shared" si="6"/>
        <v>#VALUE!</v>
      </c>
      <c r="H141">
        <f>Nominatif!B146</f>
        <v>0</v>
      </c>
      <c r="I141">
        <f>Nominatif!C146</f>
        <v>0</v>
      </c>
      <c r="J141" t="str">
        <f>IF(Nominatif!S146="","Pesawat","Kendaraan Umum")</f>
        <v>Pesawat</v>
      </c>
      <c r="K141">
        <f>Nominatif!D146</f>
        <v>0</v>
      </c>
      <c r="L141">
        <f>Nominatif!E146</f>
        <v>0</v>
      </c>
      <c r="M141" s="5" t="str">
        <f>TEXT(Nominatif!H146,"Rp#.##")</f>
        <v>Rp</v>
      </c>
      <c r="N141">
        <f>Nominatif!K146</f>
        <v>0</v>
      </c>
      <c r="O141" s="5" t="str">
        <f>TEXT(Nominatif!L146,"Rp#.##")</f>
        <v>Rp</v>
      </c>
      <c r="P141" s="5" t="str">
        <f>TEXT(Nominatif!M146,"Rp#.##")</f>
        <v>Rp</v>
      </c>
      <c r="Q141" s="5">
        <f>Nominatif!N146</f>
        <v>0</v>
      </c>
      <c r="R141" s="5" t="str">
        <f>TEXT(Nominatif!O146,"Rp#.##")</f>
        <v>Rp</v>
      </c>
      <c r="S141" s="5" t="str">
        <f>TEXT(Nominatif!P146,"Rp#.##")</f>
        <v>Rp</v>
      </c>
      <c r="T141" s="5" t="str">
        <f>TEXT(Nominatif!I146,"Rp#.##")</f>
        <v>Rp</v>
      </c>
      <c r="U141" t="str">
        <f>TEXT(Nominatif!J146,"Rp#.##")</f>
        <v>Rp</v>
      </c>
      <c r="V141" t="str">
        <f>MASTER!$B$3</f>
        <v>0926/I3/BS.00.01/2024</v>
      </c>
      <c r="W141" s="6" t="str">
        <f>TEXT(Nominatif!F146,"dd Mmmm yyyy")</f>
        <v>00 Januari 1900</v>
      </c>
      <c r="X141" t="str">
        <f>MASTER!$B$5</f>
        <v>Akik Takjudin</v>
      </c>
      <c r="Y141" t="str">
        <f>MASTER!$B$7</f>
        <v>197507122006041001</v>
      </c>
      <c r="Z141" t="e">
        <f>"Melaksanakan "&amp;Nominatif!$A$2&amp;" pada tanggal "&amp;D141&amp;" di "&amp;Nominatif!$A$3</f>
        <v>#VALUE!</v>
      </c>
      <c r="AA141" s="6" t="str">
        <f>TEXT(Nominatif!F146,"dd Mmmm yyyy")</f>
        <v>00 Januari 1900</v>
      </c>
      <c r="AB141" s="6" t="str">
        <f>TEXT(Nominatif!G146,"dd Mmmm yyyy")</f>
        <v>00 Januari 1900</v>
      </c>
      <c r="AC141" t="str">
        <f>MASTER!$B$4&amp;" AMPLOP"</f>
        <v>perjalanan dinas AMPLOP</v>
      </c>
      <c r="AD141" t="str">
        <f t="shared" si="8"/>
        <v>Angkutan Udara</v>
      </c>
      <c r="AE141" t="str">
        <f>_xlfn.IFNA(_xlfn.XLOOKUP(H141,Pegawai!B:B,Pegawai!E:E),"")</f>
        <v/>
      </c>
      <c r="AF141" t="str">
        <f>_xlfn.IFNA(_xlfn.XLOOKUP(H141,Pegawai!B:B,Pegawai!C:C),"")</f>
        <v/>
      </c>
      <c r="AG141" t="str">
        <f>_xlfn.IFNA(_xlfn.XLOOKUP(H141,Pegawai!B:B,Pegawai!D:D),"")</f>
        <v/>
      </c>
      <c r="AH141" t="str">
        <f>MASTER!$B$4</f>
        <v>perjalanan dinas</v>
      </c>
    </row>
    <row r="142" spans="1:34" ht="15" customHeight="1">
      <c r="A142" t="str">
        <f>Nominatif!$Q$4</f>
        <v>2022.QDC.002/051.A/524111</v>
      </c>
      <c r="B142" s="5" t="str">
        <f>TEXT(Nominatif!Q147,"Rp#.##")</f>
        <v>Rp</v>
      </c>
      <c r="C142" s="24" t="e">
        <f>MASTER!$B$6&amp;" "&amp;D142&amp;" di "&amp;Nominatif!$A$3&amp;" "&amp;MASTER!$B$8</f>
        <v>#VALUE!</v>
      </c>
      <c r="D142" t="e">
        <f t="shared" si="7"/>
        <v>#VALUE!</v>
      </c>
      <c r="E142" t="str">
        <f>MASTER!$B$1</f>
        <v>0933/I3/BS.00.01/2024</v>
      </c>
      <c r="F142" t="str">
        <f>TEXT(MASTER!$B$2,"dd Mmmm yyyy")</f>
        <v>30 April 2024</v>
      </c>
      <c r="G142" t="e">
        <f t="shared" si="6"/>
        <v>#VALUE!</v>
      </c>
      <c r="H142">
        <f>Nominatif!B147</f>
        <v>0</v>
      </c>
      <c r="I142">
        <f>Nominatif!C147</f>
        <v>0</v>
      </c>
      <c r="J142" t="str">
        <f>IF(Nominatif!S147="","Pesawat","Kendaraan Umum")</f>
        <v>Pesawat</v>
      </c>
      <c r="K142">
        <f>Nominatif!D147</f>
        <v>0</v>
      </c>
      <c r="L142">
        <f>Nominatif!E147</f>
        <v>0</v>
      </c>
      <c r="M142" s="5" t="str">
        <f>TEXT(Nominatif!H147,"Rp#.##")</f>
        <v>Rp</v>
      </c>
      <c r="N142">
        <f>Nominatif!K147</f>
        <v>0</v>
      </c>
      <c r="O142" s="5" t="str">
        <f>TEXT(Nominatif!L147,"Rp#.##")</f>
        <v>Rp</v>
      </c>
      <c r="P142" s="5" t="str">
        <f>TEXT(Nominatif!M147,"Rp#.##")</f>
        <v>Rp</v>
      </c>
      <c r="Q142" s="5">
        <f>Nominatif!N147</f>
        <v>0</v>
      </c>
      <c r="R142" s="5" t="str">
        <f>TEXT(Nominatif!O147,"Rp#.##")</f>
        <v>Rp</v>
      </c>
      <c r="S142" s="5" t="str">
        <f>TEXT(Nominatif!P147,"Rp#.##")</f>
        <v>Rp</v>
      </c>
      <c r="T142" s="5" t="str">
        <f>TEXT(Nominatif!I147,"Rp#.##")</f>
        <v>Rp</v>
      </c>
      <c r="U142" t="str">
        <f>TEXT(Nominatif!J147,"Rp#.##")</f>
        <v>Rp</v>
      </c>
      <c r="V142" t="str">
        <f>MASTER!$B$3</f>
        <v>0926/I3/BS.00.01/2024</v>
      </c>
      <c r="W142" s="6" t="str">
        <f>TEXT(Nominatif!F147,"dd Mmmm yyyy")</f>
        <v>00 Januari 1900</v>
      </c>
      <c r="X142" t="str">
        <f>MASTER!$B$5</f>
        <v>Akik Takjudin</v>
      </c>
      <c r="Y142" t="str">
        <f>MASTER!$B$7</f>
        <v>197507122006041001</v>
      </c>
      <c r="Z142" t="e">
        <f>"Melaksanakan "&amp;Nominatif!$A$2&amp;" pada tanggal "&amp;D142&amp;" di "&amp;Nominatif!$A$3</f>
        <v>#VALUE!</v>
      </c>
      <c r="AA142" s="6" t="str">
        <f>TEXT(Nominatif!F147,"dd Mmmm yyyy")</f>
        <v>00 Januari 1900</v>
      </c>
      <c r="AB142" s="6" t="str">
        <f>TEXT(Nominatif!G147,"dd Mmmm yyyy")</f>
        <v>00 Januari 1900</v>
      </c>
      <c r="AC142" t="str">
        <f>MASTER!$B$4&amp;" AMPLOP"</f>
        <v>perjalanan dinas AMPLOP</v>
      </c>
      <c r="AD142" t="str">
        <f t="shared" si="8"/>
        <v>Angkutan Udara</v>
      </c>
      <c r="AE142" t="str">
        <f>_xlfn.IFNA(_xlfn.XLOOKUP(H142,Pegawai!B:B,Pegawai!E:E),"")</f>
        <v/>
      </c>
      <c r="AF142" t="str">
        <f>_xlfn.IFNA(_xlfn.XLOOKUP(H142,Pegawai!B:B,Pegawai!C:C),"")</f>
        <v/>
      </c>
      <c r="AG142" t="str">
        <f>_xlfn.IFNA(_xlfn.XLOOKUP(H142,Pegawai!B:B,Pegawai!D:D),"")</f>
        <v/>
      </c>
      <c r="AH142" t="str">
        <f>MASTER!$B$4</f>
        <v>perjalanan dinas</v>
      </c>
    </row>
    <row r="143" spans="1:34" ht="15" customHeight="1">
      <c r="A143" t="str">
        <f>Nominatif!$Q$4</f>
        <v>2022.QDC.002/051.A/524111</v>
      </c>
      <c r="B143" s="5" t="str">
        <f>TEXT(Nominatif!Q148,"Rp#.##")</f>
        <v>Rp</v>
      </c>
      <c r="C143" s="24" t="e">
        <f>MASTER!$B$6&amp;" "&amp;D143&amp;" di "&amp;Nominatif!$A$3&amp;" "&amp;MASTER!$B$8</f>
        <v>#VALUE!</v>
      </c>
      <c r="D143" t="e">
        <f t="shared" si="7"/>
        <v>#VALUE!</v>
      </c>
      <c r="E143" t="str">
        <f>MASTER!$B$1</f>
        <v>0933/I3/BS.00.01/2024</v>
      </c>
      <c r="F143" t="str">
        <f>TEXT(MASTER!$B$2,"dd Mmmm yyyy")</f>
        <v>30 April 2024</v>
      </c>
      <c r="G143" t="e">
        <f t="shared" si="6"/>
        <v>#VALUE!</v>
      </c>
      <c r="H143">
        <f>Nominatif!B148</f>
        <v>0</v>
      </c>
      <c r="I143">
        <f>Nominatif!C148</f>
        <v>0</v>
      </c>
      <c r="J143" t="str">
        <f>IF(Nominatif!S148="","Pesawat","Kendaraan Umum")</f>
        <v>Pesawat</v>
      </c>
      <c r="K143">
        <f>Nominatif!D148</f>
        <v>0</v>
      </c>
      <c r="L143">
        <f>Nominatif!E148</f>
        <v>0</v>
      </c>
      <c r="M143" s="5" t="str">
        <f>TEXT(Nominatif!H148,"Rp#.##")</f>
        <v>Rp</v>
      </c>
      <c r="N143">
        <f>Nominatif!K148</f>
        <v>0</v>
      </c>
      <c r="O143" s="5" t="str">
        <f>TEXT(Nominatif!L148,"Rp#.##")</f>
        <v>Rp</v>
      </c>
      <c r="P143" s="5" t="str">
        <f>TEXT(Nominatif!M148,"Rp#.##")</f>
        <v>Rp</v>
      </c>
      <c r="Q143" s="5">
        <f>Nominatif!N148</f>
        <v>0</v>
      </c>
      <c r="R143" s="5" t="str">
        <f>TEXT(Nominatif!O148,"Rp#.##")</f>
        <v>Rp</v>
      </c>
      <c r="S143" s="5" t="str">
        <f>TEXT(Nominatif!P148,"Rp#.##")</f>
        <v>Rp</v>
      </c>
      <c r="T143" s="5" t="str">
        <f>TEXT(Nominatif!I148,"Rp#.##")</f>
        <v>Rp</v>
      </c>
      <c r="U143" t="str">
        <f>TEXT(Nominatif!J148,"Rp#.##")</f>
        <v>Rp</v>
      </c>
      <c r="V143" t="str">
        <f>MASTER!$B$3</f>
        <v>0926/I3/BS.00.01/2024</v>
      </c>
      <c r="W143" s="6" t="str">
        <f>TEXT(Nominatif!F148,"dd Mmmm yyyy")</f>
        <v>00 Januari 1900</v>
      </c>
      <c r="X143" t="str">
        <f>MASTER!$B$5</f>
        <v>Akik Takjudin</v>
      </c>
      <c r="Y143" t="str">
        <f>MASTER!$B$7</f>
        <v>197507122006041001</v>
      </c>
      <c r="Z143" t="e">
        <f>"Melaksanakan "&amp;Nominatif!$A$2&amp;" pada tanggal "&amp;D143&amp;" di "&amp;Nominatif!$A$3</f>
        <v>#VALUE!</v>
      </c>
      <c r="AA143" s="6" t="str">
        <f>TEXT(Nominatif!F148,"dd Mmmm yyyy")</f>
        <v>00 Januari 1900</v>
      </c>
      <c r="AB143" s="6" t="str">
        <f>TEXT(Nominatif!G148,"dd Mmmm yyyy")</f>
        <v>00 Januari 1900</v>
      </c>
      <c r="AC143" t="str">
        <f>MASTER!$B$4&amp;" AMPLOP"</f>
        <v>perjalanan dinas AMPLOP</v>
      </c>
      <c r="AD143" t="str">
        <f t="shared" si="8"/>
        <v>Angkutan Udara</v>
      </c>
      <c r="AE143" t="str">
        <f>_xlfn.IFNA(_xlfn.XLOOKUP(H143,Pegawai!B:B,Pegawai!E:E),"")</f>
        <v/>
      </c>
      <c r="AF143" t="str">
        <f>_xlfn.IFNA(_xlfn.XLOOKUP(H143,Pegawai!B:B,Pegawai!C:C),"")</f>
        <v/>
      </c>
      <c r="AG143" t="str">
        <f>_xlfn.IFNA(_xlfn.XLOOKUP(H143,Pegawai!B:B,Pegawai!D:D),"")</f>
        <v/>
      </c>
      <c r="AH143" t="str">
        <f>MASTER!$B$4</f>
        <v>perjalanan dinas</v>
      </c>
    </row>
    <row r="144" spans="1:34" ht="15" customHeight="1">
      <c r="A144" t="str">
        <f>Nominatif!$Q$4</f>
        <v>2022.QDC.002/051.A/524111</v>
      </c>
      <c r="B144" s="5" t="str">
        <f>TEXT(Nominatif!Q149,"Rp#.##")</f>
        <v>Rp</v>
      </c>
      <c r="C144" s="24" t="e">
        <f>MASTER!$B$6&amp;" "&amp;D144&amp;" di "&amp;Nominatif!$A$3&amp;" "&amp;MASTER!$B$8</f>
        <v>#VALUE!</v>
      </c>
      <c r="D144" t="e">
        <f t="shared" si="7"/>
        <v>#VALUE!</v>
      </c>
      <c r="E144" t="str">
        <f>MASTER!$B$1</f>
        <v>0933/I3/BS.00.01/2024</v>
      </c>
      <c r="F144" t="str">
        <f>TEXT(MASTER!$B$2,"dd Mmmm yyyy")</f>
        <v>30 April 2024</v>
      </c>
      <c r="G144" t="e">
        <f t="shared" si="6"/>
        <v>#VALUE!</v>
      </c>
      <c r="H144">
        <f>Nominatif!B149</f>
        <v>0</v>
      </c>
      <c r="I144">
        <f>Nominatif!C149</f>
        <v>0</v>
      </c>
      <c r="J144" t="str">
        <f>IF(Nominatif!S149="","Pesawat","Kendaraan Umum")</f>
        <v>Pesawat</v>
      </c>
      <c r="K144">
        <f>Nominatif!D149</f>
        <v>0</v>
      </c>
      <c r="L144">
        <f>Nominatif!E149</f>
        <v>0</v>
      </c>
      <c r="M144" s="5" t="str">
        <f>TEXT(Nominatif!H149,"Rp#.##")</f>
        <v>Rp</v>
      </c>
      <c r="N144">
        <f>Nominatif!K149</f>
        <v>0</v>
      </c>
      <c r="O144" s="5" t="str">
        <f>TEXT(Nominatif!L149,"Rp#.##")</f>
        <v>Rp</v>
      </c>
      <c r="P144" s="5" t="str">
        <f>TEXT(Nominatif!M149,"Rp#.##")</f>
        <v>Rp</v>
      </c>
      <c r="Q144" s="5">
        <f>Nominatif!N149</f>
        <v>0</v>
      </c>
      <c r="R144" s="5" t="str">
        <f>TEXT(Nominatif!O149,"Rp#.##")</f>
        <v>Rp</v>
      </c>
      <c r="S144" s="5" t="str">
        <f>TEXT(Nominatif!P149,"Rp#.##")</f>
        <v>Rp</v>
      </c>
      <c r="T144" s="5" t="str">
        <f>TEXT(Nominatif!I149,"Rp#.##")</f>
        <v>Rp</v>
      </c>
      <c r="U144" t="str">
        <f>TEXT(Nominatif!J149,"Rp#.##")</f>
        <v>Rp</v>
      </c>
      <c r="V144" t="str">
        <f>MASTER!$B$3</f>
        <v>0926/I3/BS.00.01/2024</v>
      </c>
      <c r="W144" s="6" t="str">
        <f>TEXT(Nominatif!F149,"dd Mmmm yyyy")</f>
        <v>00 Januari 1900</v>
      </c>
      <c r="X144" t="str">
        <f>MASTER!$B$5</f>
        <v>Akik Takjudin</v>
      </c>
      <c r="Y144" t="str">
        <f>MASTER!$B$7</f>
        <v>197507122006041001</v>
      </c>
      <c r="Z144" t="e">
        <f>"Melaksanakan "&amp;Nominatif!$A$2&amp;" pada tanggal "&amp;D144&amp;" di "&amp;Nominatif!$A$3</f>
        <v>#VALUE!</v>
      </c>
      <c r="AA144" s="6" t="str">
        <f>TEXT(Nominatif!F149,"dd Mmmm yyyy")</f>
        <v>00 Januari 1900</v>
      </c>
      <c r="AB144" s="6" t="str">
        <f>TEXT(Nominatif!G149,"dd Mmmm yyyy")</f>
        <v>00 Januari 1900</v>
      </c>
      <c r="AC144" t="str">
        <f>MASTER!$B$4&amp;" AMPLOP"</f>
        <v>perjalanan dinas AMPLOP</v>
      </c>
      <c r="AD144" t="str">
        <f t="shared" si="8"/>
        <v>Angkutan Udara</v>
      </c>
      <c r="AE144" t="str">
        <f>_xlfn.IFNA(_xlfn.XLOOKUP(H144,Pegawai!B:B,Pegawai!E:E),"")</f>
        <v/>
      </c>
      <c r="AF144" t="str">
        <f>_xlfn.IFNA(_xlfn.XLOOKUP(H144,Pegawai!B:B,Pegawai!C:C),"")</f>
        <v/>
      </c>
      <c r="AG144" t="str">
        <f>_xlfn.IFNA(_xlfn.XLOOKUP(H144,Pegawai!B:B,Pegawai!D:D),"")</f>
        <v/>
      </c>
      <c r="AH144" t="str">
        <f>MASTER!$B$4</f>
        <v>perjalanan dinas</v>
      </c>
    </row>
    <row r="145" spans="1:34" ht="15" customHeight="1">
      <c r="A145" t="str">
        <f>Nominatif!$Q$4</f>
        <v>2022.QDC.002/051.A/524111</v>
      </c>
      <c r="B145" s="5" t="str">
        <f>TEXT(Nominatif!Q150,"Rp#.##")</f>
        <v>Rp</v>
      </c>
      <c r="C145" s="24" t="e">
        <f>MASTER!$B$6&amp;" "&amp;D145&amp;" di "&amp;Nominatif!$A$3&amp;" "&amp;MASTER!$B$8</f>
        <v>#VALUE!</v>
      </c>
      <c r="D145" t="e">
        <f t="shared" si="7"/>
        <v>#VALUE!</v>
      </c>
      <c r="E145" t="str">
        <f>MASTER!$B$1</f>
        <v>0933/I3/BS.00.01/2024</v>
      </c>
      <c r="F145" t="str">
        <f>TEXT(MASTER!$B$2,"dd Mmmm yyyy")</f>
        <v>30 April 2024</v>
      </c>
      <c r="G145" t="e">
        <f t="shared" si="6"/>
        <v>#VALUE!</v>
      </c>
      <c r="H145">
        <f>Nominatif!B150</f>
        <v>0</v>
      </c>
      <c r="I145">
        <f>Nominatif!C150</f>
        <v>0</v>
      </c>
      <c r="J145" t="str">
        <f>IF(Nominatif!S150="","Pesawat","Kendaraan Umum")</f>
        <v>Pesawat</v>
      </c>
      <c r="K145">
        <f>Nominatif!D150</f>
        <v>0</v>
      </c>
      <c r="L145">
        <f>Nominatif!E150</f>
        <v>0</v>
      </c>
      <c r="M145" s="5" t="str">
        <f>TEXT(Nominatif!H150,"Rp#.##")</f>
        <v>Rp</v>
      </c>
      <c r="N145">
        <f>Nominatif!K150</f>
        <v>0</v>
      </c>
      <c r="O145" s="5" t="str">
        <f>TEXT(Nominatif!L150,"Rp#.##")</f>
        <v>Rp</v>
      </c>
      <c r="P145" s="5" t="str">
        <f>TEXT(Nominatif!M150,"Rp#.##")</f>
        <v>Rp</v>
      </c>
      <c r="Q145" s="5">
        <f>Nominatif!N150</f>
        <v>0</v>
      </c>
      <c r="R145" s="5" t="str">
        <f>TEXT(Nominatif!O150,"Rp#.##")</f>
        <v>Rp</v>
      </c>
      <c r="S145" s="5" t="str">
        <f>TEXT(Nominatif!P150,"Rp#.##")</f>
        <v>Rp</v>
      </c>
      <c r="T145" s="5" t="str">
        <f>TEXT(Nominatif!I150,"Rp#.##")</f>
        <v>Rp</v>
      </c>
      <c r="U145" t="str">
        <f>TEXT(Nominatif!J150,"Rp#.##")</f>
        <v>Rp</v>
      </c>
      <c r="V145" t="str">
        <f>MASTER!$B$3</f>
        <v>0926/I3/BS.00.01/2024</v>
      </c>
      <c r="W145" s="6" t="str">
        <f>TEXT(Nominatif!F150,"dd Mmmm yyyy")</f>
        <v>00 Januari 1900</v>
      </c>
      <c r="X145" t="str">
        <f>MASTER!$B$5</f>
        <v>Akik Takjudin</v>
      </c>
      <c r="Y145" t="str">
        <f>MASTER!$B$7</f>
        <v>197507122006041001</v>
      </c>
      <c r="Z145" t="e">
        <f>"Melaksanakan "&amp;Nominatif!$A$2&amp;" pada tanggal "&amp;D145&amp;" di "&amp;Nominatif!$A$3</f>
        <v>#VALUE!</v>
      </c>
      <c r="AA145" s="6" t="str">
        <f>TEXT(Nominatif!F150,"dd Mmmm yyyy")</f>
        <v>00 Januari 1900</v>
      </c>
      <c r="AB145" s="6" t="str">
        <f>TEXT(Nominatif!G150,"dd Mmmm yyyy")</f>
        <v>00 Januari 1900</v>
      </c>
      <c r="AC145" t="str">
        <f>MASTER!$B$4&amp;" AMPLOP"</f>
        <v>perjalanan dinas AMPLOP</v>
      </c>
      <c r="AD145" t="str">
        <f t="shared" si="8"/>
        <v>Angkutan Udara</v>
      </c>
      <c r="AE145" t="str">
        <f>_xlfn.IFNA(_xlfn.XLOOKUP(H145,Pegawai!B:B,Pegawai!E:E),"")</f>
        <v/>
      </c>
      <c r="AF145" t="str">
        <f>_xlfn.IFNA(_xlfn.XLOOKUP(H145,Pegawai!B:B,Pegawai!C:C),"")</f>
        <v/>
      </c>
      <c r="AG145" t="str">
        <f>_xlfn.IFNA(_xlfn.XLOOKUP(H145,Pegawai!B:B,Pegawai!D:D),"")</f>
        <v/>
      </c>
      <c r="AH145" t="str">
        <f>MASTER!$B$4</f>
        <v>perjalanan dinas</v>
      </c>
    </row>
    <row r="146" spans="1:34" ht="15" customHeight="1">
      <c r="A146" t="str">
        <f>Nominatif!$Q$4</f>
        <v>2022.QDC.002/051.A/524111</v>
      </c>
      <c r="B146" s="5" t="str">
        <f>TEXT(Nominatif!Q151,"Rp#.##")</f>
        <v>Rp</v>
      </c>
      <c r="C146" s="24" t="e">
        <f>MASTER!$B$6&amp;" "&amp;D146&amp;" di "&amp;Nominatif!$A$3&amp;" "&amp;MASTER!$B$8</f>
        <v>#VALUE!</v>
      </c>
      <c r="D146" t="e">
        <f t="shared" si="7"/>
        <v>#VALUE!</v>
      </c>
      <c r="E146" t="str">
        <f>MASTER!$B$1</f>
        <v>0933/I3/BS.00.01/2024</v>
      </c>
      <c r="F146" t="str">
        <f>TEXT(MASTER!$B$2,"dd Mmmm yyyy")</f>
        <v>30 April 2024</v>
      </c>
      <c r="G146" t="e">
        <f t="shared" si="6"/>
        <v>#VALUE!</v>
      </c>
      <c r="H146">
        <f>Nominatif!B151</f>
        <v>0</v>
      </c>
      <c r="I146">
        <f>Nominatif!C151</f>
        <v>0</v>
      </c>
      <c r="J146" t="str">
        <f>IF(Nominatif!S151="","Pesawat","Kendaraan Umum")</f>
        <v>Pesawat</v>
      </c>
      <c r="K146">
        <f>Nominatif!D151</f>
        <v>0</v>
      </c>
      <c r="L146">
        <f>Nominatif!E151</f>
        <v>0</v>
      </c>
      <c r="M146" s="5" t="str">
        <f>TEXT(Nominatif!H151,"Rp#.##")</f>
        <v>Rp</v>
      </c>
      <c r="N146">
        <f>Nominatif!K151</f>
        <v>0</v>
      </c>
      <c r="O146" s="5" t="str">
        <f>TEXT(Nominatif!L151,"Rp#.##")</f>
        <v>Rp</v>
      </c>
      <c r="P146" s="5" t="str">
        <f>TEXT(Nominatif!M151,"Rp#.##")</f>
        <v>Rp</v>
      </c>
      <c r="Q146" s="5">
        <f>Nominatif!N151</f>
        <v>0</v>
      </c>
      <c r="R146" s="5" t="str">
        <f>TEXT(Nominatif!O151,"Rp#.##")</f>
        <v>Rp</v>
      </c>
      <c r="S146" s="5" t="str">
        <f>TEXT(Nominatif!P151,"Rp#.##")</f>
        <v>Rp</v>
      </c>
      <c r="T146" s="5" t="str">
        <f>TEXT(Nominatif!I151,"Rp#.##")</f>
        <v>Rp</v>
      </c>
      <c r="U146" t="str">
        <f>TEXT(Nominatif!J151,"Rp#.##")</f>
        <v>Rp</v>
      </c>
      <c r="V146" t="str">
        <f>MASTER!$B$3</f>
        <v>0926/I3/BS.00.01/2024</v>
      </c>
      <c r="W146" s="6" t="str">
        <f>TEXT(Nominatif!F151,"dd Mmmm yyyy")</f>
        <v>00 Januari 1900</v>
      </c>
      <c r="X146" t="str">
        <f>MASTER!$B$5</f>
        <v>Akik Takjudin</v>
      </c>
      <c r="Y146" t="str">
        <f>MASTER!$B$7</f>
        <v>197507122006041001</v>
      </c>
      <c r="Z146" t="e">
        <f>"Melaksanakan "&amp;Nominatif!$A$2&amp;" pada tanggal "&amp;D146&amp;" di "&amp;Nominatif!$A$3</f>
        <v>#VALUE!</v>
      </c>
      <c r="AA146" s="6" t="str">
        <f>TEXT(Nominatif!F151,"dd Mmmm yyyy")</f>
        <v>00 Januari 1900</v>
      </c>
      <c r="AB146" s="6" t="str">
        <f>TEXT(Nominatif!G151,"dd Mmmm yyyy")</f>
        <v>00 Januari 1900</v>
      </c>
      <c r="AC146" t="str">
        <f>MASTER!$B$4&amp;" AMPLOP"</f>
        <v>perjalanan dinas AMPLOP</v>
      </c>
      <c r="AD146" t="str">
        <f t="shared" si="8"/>
        <v>Angkutan Udara</v>
      </c>
      <c r="AE146" t="str">
        <f>_xlfn.IFNA(_xlfn.XLOOKUP(H146,Pegawai!B:B,Pegawai!E:E),"")</f>
        <v/>
      </c>
      <c r="AF146" t="str">
        <f>_xlfn.IFNA(_xlfn.XLOOKUP(H146,Pegawai!B:B,Pegawai!C:C),"")</f>
        <v/>
      </c>
      <c r="AG146" t="str">
        <f>_xlfn.IFNA(_xlfn.XLOOKUP(H146,Pegawai!B:B,Pegawai!D:D),"")</f>
        <v/>
      </c>
      <c r="AH146" t="str">
        <f>MASTER!$B$4</f>
        <v>perjalanan dinas</v>
      </c>
    </row>
    <row r="147" spans="1:34" ht="15" customHeight="1">
      <c r="A147" t="str">
        <f>Nominatif!$Q$4</f>
        <v>2022.QDC.002/051.A/524111</v>
      </c>
      <c r="B147" s="5" t="str">
        <f>TEXT(Nominatif!Q152,"Rp#.##")</f>
        <v>Rp</v>
      </c>
      <c r="C147" s="24" t="e">
        <f>MASTER!$B$6&amp;" "&amp;D147&amp;" di "&amp;Nominatif!$A$3&amp;" "&amp;MASTER!$B$8</f>
        <v>#VALUE!</v>
      </c>
      <c r="D147" t="e">
        <f t="shared" si="7"/>
        <v>#VALUE!</v>
      </c>
      <c r="E147" t="str">
        <f>MASTER!$B$1</f>
        <v>0933/I3/BS.00.01/2024</v>
      </c>
      <c r="F147" t="str">
        <f>TEXT(MASTER!$B$2,"dd Mmmm yyyy")</f>
        <v>30 April 2024</v>
      </c>
      <c r="G147" t="e">
        <f t="shared" si="6"/>
        <v>#VALUE!</v>
      </c>
      <c r="H147">
        <f>Nominatif!B152</f>
        <v>0</v>
      </c>
      <c r="I147">
        <f>Nominatif!C152</f>
        <v>0</v>
      </c>
      <c r="J147" t="str">
        <f>IF(Nominatif!S152="","Pesawat","Kendaraan Umum")</f>
        <v>Pesawat</v>
      </c>
      <c r="K147">
        <f>Nominatif!D152</f>
        <v>0</v>
      </c>
      <c r="L147">
        <f>Nominatif!E152</f>
        <v>0</v>
      </c>
      <c r="M147" s="5" t="str">
        <f>TEXT(Nominatif!H152,"Rp#.##")</f>
        <v>Rp</v>
      </c>
      <c r="N147">
        <f>Nominatif!K152</f>
        <v>0</v>
      </c>
      <c r="O147" s="5" t="str">
        <f>TEXT(Nominatif!L152,"Rp#.##")</f>
        <v>Rp</v>
      </c>
      <c r="P147" s="5" t="str">
        <f>TEXT(Nominatif!M152,"Rp#.##")</f>
        <v>Rp</v>
      </c>
      <c r="Q147" s="5">
        <f>Nominatif!N152</f>
        <v>0</v>
      </c>
      <c r="R147" s="5" t="str">
        <f>TEXT(Nominatif!O152,"Rp#.##")</f>
        <v>Rp</v>
      </c>
      <c r="S147" s="5" t="str">
        <f>TEXT(Nominatif!P152,"Rp#.##")</f>
        <v>Rp</v>
      </c>
      <c r="T147" s="5" t="str">
        <f>TEXT(Nominatif!I152,"Rp#.##")</f>
        <v>Rp</v>
      </c>
      <c r="U147" t="str">
        <f>TEXT(Nominatif!J152,"Rp#.##")</f>
        <v>Rp</v>
      </c>
      <c r="V147" t="str">
        <f>MASTER!$B$3</f>
        <v>0926/I3/BS.00.01/2024</v>
      </c>
      <c r="W147" s="6" t="str">
        <f>TEXT(Nominatif!F152,"dd Mmmm yyyy")</f>
        <v>00 Januari 1900</v>
      </c>
      <c r="X147" t="str">
        <f>MASTER!$B$5</f>
        <v>Akik Takjudin</v>
      </c>
      <c r="Y147" t="str">
        <f>MASTER!$B$7</f>
        <v>197507122006041001</v>
      </c>
      <c r="Z147" t="e">
        <f>"Melaksanakan "&amp;Nominatif!$A$2&amp;" pada tanggal "&amp;D147&amp;" di "&amp;Nominatif!$A$3</f>
        <v>#VALUE!</v>
      </c>
      <c r="AA147" s="6" t="str">
        <f>TEXT(Nominatif!F152,"dd Mmmm yyyy")</f>
        <v>00 Januari 1900</v>
      </c>
      <c r="AB147" s="6" t="str">
        <f>TEXT(Nominatif!G152,"dd Mmmm yyyy")</f>
        <v>00 Januari 1900</v>
      </c>
      <c r="AC147" t="str">
        <f>MASTER!$B$4&amp;" AMPLOP"</f>
        <v>perjalanan dinas AMPLOP</v>
      </c>
      <c r="AD147" t="str">
        <f t="shared" si="8"/>
        <v>Angkutan Udara</v>
      </c>
      <c r="AE147" t="str">
        <f>_xlfn.IFNA(_xlfn.XLOOKUP(H147,Pegawai!B:B,Pegawai!E:E),"")</f>
        <v/>
      </c>
      <c r="AF147" t="str">
        <f>_xlfn.IFNA(_xlfn.XLOOKUP(H147,Pegawai!B:B,Pegawai!C:C),"")</f>
        <v/>
      </c>
      <c r="AG147" t="str">
        <f>_xlfn.IFNA(_xlfn.XLOOKUP(H147,Pegawai!B:B,Pegawai!D:D),"")</f>
        <v/>
      </c>
      <c r="AH147" t="str">
        <f>MASTER!$B$4</f>
        <v>perjalanan dinas</v>
      </c>
    </row>
    <row r="148" spans="1:34" ht="15" customHeight="1">
      <c r="A148" t="str">
        <f>Nominatif!$Q$4</f>
        <v>2022.QDC.002/051.A/524111</v>
      </c>
      <c r="B148" s="5" t="str">
        <f>TEXT(Nominatif!Q153,"Rp#.##")</f>
        <v>Rp</v>
      </c>
      <c r="C148" s="24" t="e">
        <f>MASTER!$B$6&amp;" "&amp;D148&amp;" di "&amp;Nominatif!$A$3&amp;" "&amp;MASTER!$B$8</f>
        <v>#VALUE!</v>
      </c>
      <c r="D148" t="e">
        <f t="shared" si="7"/>
        <v>#VALUE!</v>
      </c>
      <c r="E148" t="str">
        <f>MASTER!$B$1</f>
        <v>0933/I3/BS.00.01/2024</v>
      </c>
      <c r="F148" t="str">
        <f>TEXT(MASTER!$B$2,"dd Mmmm yyyy")</f>
        <v>30 April 2024</v>
      </c>
      <c r="G148" t="e">
        <f t="shared" si="6"/>
        <v>#VALUE!</v>
      </c>
      <c r="H148">
        <f>Nominatif!B153</f>
        <v>0</v>
      </c>
      <c r="I148">
        <f>Nominatif!C153</f>
        <v>0</v>
      </c>
      <c r="J148" t="str">
        <f>IF(Nominatif!S153="","Pesawat","Kendaraan Umum")</f>
        <v>Pesawat</v>
      </c>
      <c r="K148">
        <f>Nominatif!D153</f>
        <v>0</v>
      </c>
      <c r="L148">
        <f>Nominatif!E153</f>
        <v>0</v>
      </c>
      <c r="M148" s="5" t="str">
        <f>TEXT(Nominatif!H153,"Rp#.##")</f>
        <v>Rp</v>
      </c>
      <c r="N148">
        <f>Nominatif!K153</f>
        <v>0</v>
      </c>
      <c r="O148" s="5" t="str">
        <f>TEXT(Nominatif!L153,"Rp#.##")</f>
        <v>Rp</v>
      </c>
      <c r="P148" s="5" t="str">
        <f>TEXT(Nominatif!M153,"Rp#.##")</f>
        <v>Rp</v>
      </c>
      <c r="Q148" s="5">
        <f>Nominatif!N153</f>
        <v>0</v>
      </c>
      <c r="R148" s="5" t="str">
        <f>TEXT(Nominatif!O153,"Rp#.##")</f>
        <v>Rp</v>
      </c>
      <c r="S148" s="5" t="str">
        <f>TEXT(Nominatif!P153,"Rp#.##")</f>
        <v>Rp</v>
      </c>
      <c r="T148" s="5" t="str">
        <f>TEXT(Nominatif!I153,"Rp#.##")</f>
        <v>Rp</v>
      </c>
      <c r="U148" t="str">
        <f>TEXT(Nominatif!J153,"Rp#.##")</f>
        <v>Rp</v>
      </c>
      <c r="V148" t="str">
        <f>MASTER!$B$3</f>
        <v>0926/I3/BS.00.01/2024</v>
      </c>
      <c r="W148" s="6" t="str">
        <f>TEXT(Nominatif!F153,"dd Mmmm yyyy")</f>
        <v>00 Januari 1900</v>
      </c>
      <c r="X148" t="str">
        <f>MASTER!$B$5</f>
        <v>Akik Takjudin</v>
      </c>
      <c r="Y148" t="str">
        <f>MASTER!$B$7</f>
        <v>197507122006041001</v>
      </c>
      <c r="Z148" t="e">
        <f>"Melaksanakan "&amp;Nominatif!$A$2&amp;" pada tanggal "&amp;D148&amp;" di "&amp;Nominatif!$A$3</f>
        <v>#VALUE!</v>
      </c>
      <c r="AA148" s="6" t="str">
        <f>TEXT(Nominatif!F153,"dd Mmmm yyyy")</f>
        <v>00 Januari 1900</v>
      </c>
      <c r="AB148" s="6" t="str">
        <f>TEXT(Nominatif!G153,"dd Mmmm yyyy")</f>
        <v>00 Januari 1900</v>
      </c>
      <c r="AC148" t="str">
        <f>MASTER!$B$4&amp;" AMPLOP"</f>
        <v>perjalanan dinas AMPLOP</v>
      </c>
      <c r="AD148" t="str">
        <f t="shared" si="8"/>
        <v>Angkutan Udara</v>
      </c>
      <c r="AE148" t="str">
        <f>_xlfn.IFNA(_xlfn.XLOOKUP(H148,Pegawai!B:B,Pegawai!E:E),"")</f>
        <v/>
      </c>
      <c r="AF148" t="str">
        <f>_xlfn.IFNA(_xlfn.XLOOKUP(H148,Pegawai!B:B,Pegawai!C:C),"")</f>
        <v/>
      </c>
      <c r="AG148" t="str">
        <f>_xlfn.IFNA(_xlfn.XLOOKUP(H148,Pegawai!B:B,Pegawai!D:D),"")</f>
        <v/>
      </c>
      <c r="AH148" t="str">
        <f>MASTER!$B$4</f>
        <v>perjalanan dinas</v>
      </c>
    </row>
    <row r="149" spans="1:34" ht="15" customHeight="1">
      <c r="A149" t="str">
        <f>Nominatif!$Q$4</f>
        <v>2022.QDC.002/051.A/524111</v>
      </c>
      <c r="B149" s="5" t="str">
        <f>TEXT(Nominatif!Q154,"Rp#.##")</f>
        <v>Rp</v>
      </c>
      <c r="C149" s="24" t="e">
        <f>MASTER!$B$6&amp;" "&amp;D149&amp;" di "&amp;Nominatif!$A$3&amp;" "&amp;MASTER!$B$8</f>
        <v>#VALUE!</v>
      </c>
      <c r="D149" t="e">
        <f t="shared" si="7"/>
        <v>#VALUE!</v>
      </c>
      <c r="E149" t="str">
        <f>MASTER!$B$1</f>
        <v>0933/I3/BS.00.01/2024</v>
      </c>
      <c r="F149" t="str">
        <f>TEXT(MASTER!$B$2,"dd Mmmm yyyy")</f>
        <v>30 April 2024</v>
      </c>
      <c r="G149" t="e">
        <f t="shared" si="6"/>
        <v>#VALUE!</v>
      </c>
      <c r="H149">
        <f>Nominatif!B154</f>
        <v>0</v>
      </c>
      <c r="I149">
        <f>Nominatif!C154</f>
        <v>0</v>
      </c>
      <c r="J149" t="str">
        <f>IF(Nominatif!S154="","Pesawat","Kendaraan Umum")</f>
        <v>Pesawat</v>
      </c>
      <c r="K149">
        <f>Nominatif!D154</f>
        <v>0</v>
      </c>
      <c r="L149">
        <f>Nominatif!E154</f>
        <v>0</v>
      </c>
      <c r="M149" s="5" t="str">
        <f>TEXT(Nominatif!H154,"Rp#.##")</f>
        <v>Rp</v>
      </c>
      <c r="N149">
        <f>Nominatif!K154</f>
        <v>0</v>
      </c>
      <c r="O149" s="5" t="str">
        <f>TEXT(Nominatif!L154,"Rp#.##")</f>
        <v>Rp</v>
      </c>
      <c r="P149" s="5" t="str">
        <f>TEXT(Nominatif!M154,"Rp#.##")</f>
        <v>Rp</v>
      </c>
      <c r="Q149" s="5">
        <f>Nominatif!N154</f>
        <v>0</v>
      </c>
      <c r="R149" s="5" t="str">
        <f>TEXT(Nominatif!O154,"Rp#.##")</f>
        <v>Rp</v>
      </c>
      <c r="S149" s="5" t="str">
        <f>TEXT(Nominatif!P154,"Rp#.##")</f>
        <v>Rp</v>
      </c>
      <c r="T149" s="5" t="str">
        <f>TEXT(Nominatif!I154,"Rp#.##")</f>
        <v>Rp</v>
      </c>
      <c r="U149" t="str">
        <f>TEXT(Nominatif!J154,"Rp#.##")</f>
        <v>Rp</v>
      </c>
      <c r="V149" t="str">
        <f>MASTER!$B$3</f>
        <v>0926/I3/BS.00.01/2024</v>
      </c>
      <c r="W149" s="6" t="str">
        <f>TEXT(Nominatif!F154,"dd Mmmm yyyy")</f>
        <v>00 Januari 1900</v>
      </c>
      <c r="X149" t="str">
        <f>MASTER!$B$5</f>
        <v>Akik Takjudin</v>
      </c>
      <c r="Y149" t="str">
        <f>MASTER!$B$7</f>
        <v>197507122006041001</v>
      </c>
      <c r="Z149" t="e">
        <f>"Melaksanakan "&amp;Nominatif!$A$2&amp;" pada tanggal "&amp;D149&amp;" di "&amp;Nominatif!$A$3</f>
        <v>#VALUE!</v>
      </c>
      <c r="AA149" s="6" t="str">
        <f>TEXT(Nominatif!F154,"dd Mmmm yyyy")</f>
        <v>00 Januari 1900</v>
      </c>
      <c r="AB149" s="6" t="str">
        <f>TEXT(Nominatif!G154,"dd Mmmm yyyy")</f>
        <v>00 Januari 1900</v>
      </c>
      <c r="AC149" t="str">
        <f>MASTER!$B$4&amp;" AMPLOP"</f>
        <v>perjalanan dinas AMPLOP</v>
      </c>
      <c r="AD149" t="str">
        <f t="shared" si="8"/>
        <v>Angkutan Udara</v>
      </c>
      <c r="AE149" t="str">
        <f>_xlfn.IFNA(_xlfn.XLOOKUP(H149,Pegawai!B:B,Pegawai!E:E),"")</f>
        <v/>
      </c>
      <c r="AF149" t="str">
        <f>_xlfn.IFNA(_xlfn.XLOOKUP(H149,Pegawai!B:B,Pegawai!C:C),"")</f>
        <v/>
      </c>
      <c r="AG149" t="str">
        <f>_xlfn.IFNA(_xlfn.XLOOKUP(H149,Pegawai!B:B,Pegawai!D:D),"")</f>
        <v/>
      </c>
      <c r="AH149" t="str">
        <f>MASTER!$B$4</f>
        <v>perjalanan dinas</v>
      </c>
    </row>
    <row r="150" spans="1:34" ht="15" customHeight="1">
      <c r="A150" t="str">
        <f>Nominatif!$Q$4</f>
        <v>2022.QDC.002/051.A/524111</v>
      </c>
      <c r="B150" s="5" t="str">
        <f>TEXT(Nominatif!Q155,"Rp#.##")</f>
        <v>Rp</v>
      </c>
      <c r="C150" s="24" t="e">
        <f>MASTER!$B$6&amp;" "&amp;D150&amp;" di "&amp;Nominatif!$A$3&amp;" "&amp;MASTER!$B$8</f>
        <v>#VALUE!</v>
      </c>
      <c r="D150" t="e">
        <f t="shared" si="7"/>
        <v>#VALUE!</v>
      </c>
      <c r="E150" t="str">
        <f>MASTER!$B$1</f>
        <v>0933/I3/BS.00.01/2024</v>
      </c>
      <c r="F150" t="str">
        <f>TEXT(MASTER!$B$2,"dd Mmmm yyyy")</f>
        <v>30 April 2024</v>
      </c>
      <c r="G150" t="e">
        <f t="shared" si="6"/>
        <v>#VALUE!</v>
      </c>
      <c r="H150">
        <f>Nominatif!B155</f>
        <v>0</v>
      </c>
      <c r="I150">
        <f>Nominatif!C155</f>
        <v>0</v>
      </c>
      <c r="J150" t="str">
        <f>IF(Nominatif!S155="","Pesawat","Kendaraan Umum")</f>
        <v>Pesawat</v>
      </c>
      <c r="K150">
        <f>Nominatif!D155</f>
        <v>0</v>
      </c>
      <c r="L150">
        <f>Nominatif!E155</f>
        <v>0</v>
      </c>
      <c r="M150" s="5" t="str">
        <f>TEXT(Nominatif!H155,"Rp#.##")</f>
        <v>Rp</v>
      </c>
      <c r="N150">
        <f>Nominatif!K155</f>
        <v>0</v>
      </c>
      <c r="O150" s="5" t="str">
        <f>TEXT(Nominatif!L155,"Rp#.##")</f>
        <v>Rp</v>
      </c>
      <c r="P150" s="5" t="str">
        <f>TEXT(Nominatif!M155,"Rp#.##")</f>
        <v>Rp</v>
      </c>
      <c r="Q150" s="5">
        <f>Nominatif!N155</f>
        <v>0</v>
      </c>
      <c r="R150" s="5" t="str">
        <f>TEXT(Nominatif!O155,"Rp#.##")</f>
        <v>Rp</v>
      </c>
      <c r="S150" s="5" t="str">
        <f>TEXT(Nominatif!P155,"Rp#.##")</f>
        <v>Rp</v>
      </c>
      <c r="T150" s="5" t="str">
        <f>TEXT(Nominatif!I155,"Rp#.##")</f>
        <v>Rp</v>
      </c>
      <c r="U150" t="str">
        <f>TEXT(Nominatif!J155,"Rp#.##")</f>
        <v>Rp</v>
      </c>
      <c r="V150" t="str">
        <f>MASTER!$B$3</f>
        <v>0926/I3/BS.00.01/2024</v>
      </c>
      <c r="W150" s="6" t="str">
        <f>TEXT(Nominatif!F155,"dd Mmmm yyyy")</f>
        <v>00 Januari 1900</v>
      </c>
      <c r="X150" t="str">
        <f>MASTER!$B$5</f>
        <v>Akik Takjudin</v>
      </c>
      <c r="Y150" t="str">
        <f>MASTER!$B$7</f>
        <v>197507122006041001</v>
      </c>
      <c r="Z150" t="e">
        <f>"Melaksanakan "&amp;Nominatif!$A$2&amp;" pada tanggal "&amp;D150&amp;" di "&amp;Nominatif!$A$3</f>
        <v>#VALUE!</v>
      </c>
      <c r="AA150" s="6" t="str">
        <f>TEXT(Nominatif!F155,"dd Mmmm yyyy")</f>
        <v>00 Januari 1900</v>
      </c>
      <c r="AB150" s="6" t="str">
        <f>TEXT(Nominatif!G155,"dd Mmmm yyyy")</f>
        <v>00 Januari 1900</v>
      </c>
      <c r="AC150" t="str">
        <f>MASTER!$B$4&amp;" AMPLOP"</f>
        <v>perjalanan dinas AMPLOP</v>
      </c>
      <c r="AD150" t="str">
        <f t="shared" si="8"/>
        <v>Angkutan Udara</v>
      </c>
      <c r="AE150" t="str">
        <f>_xlfn.IFNA(_xlfn.XLOOKUP(H150,Pegawai!B:B,Pegawai!E:E),"")</f>
        <v/>
      </c>
      <c r="AF150" t="str">
        <f>_xlfn.IFNA(_xlfn.XLOOKUP(H150,Pegawai!B:B,Pegawai!C:C),"")</f>
        <v/>
      </c>
      <c r="AG150" t="str">
        <f>_xlfn.IFNA(_xlfn.XLOOKUP(H150,Pegawai!B:B,Pegawai!D:D),"")</f>
        <v/>
      </c>
      <c r="AH150" t="str">
        <f>MASTER!$B$4</f>
        <v>perjalanan dinas</v>
      </c>
    </row>
    <row r="151" spans="1:34" ht="15" customHeight="1">
      <c r="A151" t="str">
        <f>Nominatif!$Q$4</f>
        <v>2022.QDC.002/051.A/524111</v>
      </c>
      <c r="B151" s="5" t="str">
        <f>TEXT(Nominatif!Q156,"Rp#.##")</f>
        <v>Rp</v>
      </c>
      <c r="C151" s="24" t="e">
        <f>MASTER!$B$6&amp;" "&amp;D151&amp;" di "&amp;Nominatif!$A$3&amp;" "&amp;MASTER!$B$8</f>
        <v>#VALUE!</v>
      </c>
      <c r="D151" t="e">
        <f t="shared" si="7"/>
        <v>#VALUE!</v>
      </c>
      <c r="E151" t="str">
        <f>MASTER!$B$1</f>
        <v>0933/I3/BS.00.01/2024</v>
      </c>
      <c r="F151" t="str">
        <f>TEXT(MASTER!$B$2,"dd Mmmm yyyy")</f>
        <v>30 April 2024</v>
      </c>
      <c r="G151" t="e">
        <f t="shared" si="6"/>
        <v>#VALUE!</v>
      </c>
      <c r="H151">
        <f>Nominatif!B156</f>
        <v>0</v>
      </c>
      <c r="I151">
        <f>Nominatif!C156</f>
        <v>0</v>
      </c>
      <c r="J151" t="str">
        <f>IF(Nominatif!S156="","Pesawat","Kendaraan Umum")</f>
        <v>Pesawat</v>
      </c>
      <c r="K151">
        <f>Nominatif!D156</f>
        <v>0</v>
      </c>
      <c r="L151">
        <f>Nominatif!E156</f>
        <v>0</v>
      </c>
      <c r="M151" s="5" t="str">
        <f>TEXT(Nominatif!H156,"Rp#.##")</f>
        <v>Rp</v>
      </c>
      <c r="N151">
        <f>Nominatif!K156</f>
        <v>0</v>
      </c>
      <c r="O151" s="5" t="str">
        <f>TEXT(Nominatif!L156,"Rp#.##")</f>
        <v>Rp</v>
      </c>
      <c r="P151" s="5" t="str">
        <f>TEXT(Nominatif!M156,"Rp#.##")</f>
        <v>Rp</v>
      </c>
      <c r="Q151" s="5">
        <f>Nominatif!N156</f>
        <v>0</v>
      </c>
      <c r="R151" s="5" t="str">
        <f>TEXT(Nominatif!O156,"Rp#.##")</f>
        <v>Rp</v>
      </c>
      <c r="S151" s="5" t="str">
        <f>TEXT(Nominatif!P156,"Rp#.##")</f>
        <v>Rp</v>
      </c>
      <c r="T151" s="5" t="str">
        <f>TEXT(Nominatif!I156,"Rp#.##")</f>
        <v>Rp</v>
      </c>
      <c r="U151" t="str">
        <f>TEXT(Nominatif!J156,"Rp#.##")</f>
        <v>Rp</v>
      </c>
      <c r="V151" t="str">
        <f>MASTER!$B$3</f>
        <v>0926/I3/BS.00.01/2024</v>
      </c>
      <c r="W151" s="6" t="str">
        <f>TEXT(Nominatif!F156,"dd Mmmm yyyy")</f>
        <v>00 Januari 1900</v>
      </c>
      <c r="X151" t="str">
        <f>MASTER!$B$5</f>
        <v>Akik Takjudin</v>
      </c>
      <c r="Y151" t="str">
        <f>MASTER!$B$7</f>
        <v>197507122006041001</v>
      </c>
      <c r="Z151" t="e">
        <f>"Melaksanakan "&amp;Nominatif!$A$2&amp;" pada tanggal "&amp;D151&amp;" di "&amp;Nominatif!$A$3</f>
        <v>#VALUE!</v>
      </c>
      <c r="AA151" s="6" t="str">
        <f>TEXT(Nominatif!F156,"dd Mmmm yyyy")</f>
        <v>00 Januari 1900</v>
      </c>
      <c r="AB151" s="6" t="str">
        <f>TEXT(Nominatif!G156,"dd Mmmm yyyy")</f>
        <v>00 Januari 1900</v>
      </c>
      <c r="AC151" t="str">
        <f>MASTER!$B$4&amp;" AMPLOP"</f>
        <v>perjalanan dinas AMPLOP</v>
      </c>
      <c r="AD151" t="str">
        <f t="shared" si="8"/>
        <v>Angkutan Udara</v>
      </c>
      <c r="AE151" t="str">
        <f>_xlfn.IFNA(_xlfn.XLOOKUP(H151,Pegawai!B:B,Pegawai!E:E),"")</f>
        <v/>
      </c>
      <c r="AF151" t="str">
        <f>_xlfn.IFNA(_xlfn.XLOOKUP(H151,Pegawai!B:B,Pegawai!C:C),"")</f>
        <v/>
      </c>
      <c r="AG151" t="str">
        <f>_xlfn.IFNA(_xlfn.XLOOKUP(H151,Pegawai!B:B,Pegawai!D:D),"")</f>
        <v/>
      </c>
      <c r="AH151" t="str">
        <f>MASTER!$B$4</f>
        <v>perjalanan dinas</v>
      </c>
    </row>
    <row r="152" spans="1:34" ht="15" customHeight="1">
      <c r="A152" t="str">
        <f>Nominatif!$Q$4</f>
        <v>2022.QDC.002/051.A/524111</v>
      </c>
      <c r="B152" s="5" t="str">
        <f>TEXT(Nominatif!Q157,"Rp#.##")</f>
        <v>Rp</v>
      </c>
      <c r="C152" s="24" t="e">
        <f>MASTER!$B$6&amp;" "&amp;D152&amp;" di "&amp;Nominatif!$A$3&amp;" "&amp;MASTER!$B$8</f>
        <v>#VALUE!</v>
      </c>
      <c r="D152" t="e">
        <f t="shared" si="7"/>
        <v>#VALUE!</v>
      </c>
      <c r="E152" t="str">
        <f>MASTER!$B$1</f>
        <v>0933/I3/BS.00.01/2024</v>
      </c>
      <c r="F152" t="str">
        <f>TEXT(MASTER!$B$2,"dd Mmmm yyyy")</f>
        <v>30 April 2024</v>
      </c>
      <c r="G152" t="e">
        <f t="shared" si="6"/>
        <v>#VALUE!</v>
      </c>
      <c r="H152">
        <f>Nominatif!B157</f>
        <v>0</v>
      </c>
      <c r="I152">
        <f>Nominatif!C157</f>
        <v>0</v>
      </c>
      <c r="J152" t="str">
        <f>IF(Nominatif!S157="","Pesawat","Kendaraan Umum")</f>
        <v>Pesawat</v>
      </c>
      <c r="K152">
        <f>Nominatif!D157</f>
        <v>0</v>
      </c>
      <c r="L152">
        <f>Nominatif!E157</f>
        <v>0</v>
      </c>
      <c r="M152" s="5" t="str">
        <f>TEXT(Nominatif!H157,"Rp#.##")</f>
        <v>Rp</v>
      </c>
      <c r="N152">
        <f>Nominatif!K157</f>
        <v>0</v>
      </c>
      <c r="O152" s="5" t="str">
        <f>TEXT(Nominatif!L157,"Rp#.##")</f>
        <v>Rp</v>
      </c>
      <c r="P152" s="5" t="str">
        <f>TEXT(Nominatif!M157,"Rp#.##")</f>
        <v>Rp</v>
      </c>
      <c r="Q152" s="5">
        <f>Nominatif!N157</f>
        <v>0</v>
      </c>
      <c r="R152" s="5" t="str">
        <f>TEXT(Nominatif!O157,"Rp#.##")</f>
        <v>Rp</v>
      </c>
      <c r="S152" s="5" t="str">
        <f>TEXT(Nominatif!P157,"Rp#.##")</f>
        <v>Rp</v>
      </c>
      <c r="T152" s="5" t="str">
        <f>TEXT(Nominatif!I157,"Rp#.##")</f>
        <v>Rp</v>
      </c>
      <c r="U152" t="str">
        <f>TEXT(Nominatif!J157,"Rp#.##")</f>
        <v>Rp</v>
      </c>
      <c r="V152" t="str">
        <f>MASTER!$B$3</f>
        <v>0926/I3/BS.00.01/2024</v>
      </c>
      <c r="W152" s="6" t="str">
        <f>TEXT(Nominatif!F157,"dd Mmmm yyyy")</f>
        <v>00 Januari 1900</v>
      </c>
      <c r="X152" t="str">
        <f>MASTER!$B$5</f>
        <v>Akik Takjudin</v>
      </c>
      <c r="Y152" t="str">
        <f>MASTER!$B$7</f>
        <v>197507122006041001</v>
      </c>
      <c r="Z152" t="e">
        <f>"Melaksanakan "&amp;Nominatif!$A$2&amp;" pada tanggal "&amp;D152&amp;" di "&amp;Nominatif!$A$3</f>
        <v>#VALUE!</v>
      </c>
      <c r="AA152" s="6" t="str">
        <f>TEXT(Nominatif!F157,"dd Mmmm yyyy")</f>
        <v>00 Januari 1900</v>
      </c>
      <c r="AB152" s="6" t="str">
        <f>TEXT(Nominatif!G157,"dd Mmmm yyyy")</f>
        <v>00 Januari 1900</v>
      </c>
      <c r="AC152" t="str">
        <f>MASTER!$B$4&amp;" AMPLOP"</f>
        <v>perjalanan dinas AMPLOP</v>
      </c>
      <c r="AD152" t="str">
        <f t="shared" si="8"/>
        <v>Angkutan Udara</v>
      </c>
      <c r="AE152" t="str">
        <f>_xlfn.IFNA(_xlfn.XLOOKUP(H152,Pegawai!B:B,Pegawai!E:E),"")</f>
        <v/>
      </c>
      <c r="AF152" t="str">
        <f>_xlfn.IFNA(_xlfn.XLOOKUP(H152,Pegawai!B:B,Pegawai!C:C),"")</f>
        <v/>
      </c>
      <c r="AG152" t="str">
        <f>_xlfn.IFNA(_xlfn.XLOOKUP(H152,Pegawai!B:B,Pegawai!D:D),"")</f>
        <v/>
      </c>
      <c r="AH152" t="str">
        <f>MASTER!$B$4</f>
        <v>perjalanan dinas</v>
      </c>
    </row>
    <row r="153" spans="1:34" ht="15" customHeight="1">
      <c r="A153" t="str">
        <f>Nominatif!$Q$4</f>
        <v>2022.QDC.002/051.A/524111</v>
      </c>
      <c r="B153" s="5" t="str">
        <f>TEXT(Nominatif!Q158,"Rp#.##")</f>
        <v>Rp</v>
      </c>
      <c r="C153" s="24" t="e">
        <f>MASTER!$B$6&amp;" "&amp;D153&amp;" di "&amp;Nominatif!$A$3&amp;" "&amp;MASTER!$B$8</f>
        <v>#VALUE!</v>
      </c>
      <c r="D153" t="e">
        <f t="shared" si="7"/>
        <v>#VALUE!</v>
      </c>
      <c r="E153" t="str">
        <f>MASTER!$B$1</f>
        <v>0933/I3/BS.00.01/2024</v>
      </c>
      <c r="F153" t="str">
        <f>TEXT(MASTER!$B$2,"dd Mmmm yyyy")</f>
        <v>30 April 2024</v>
      </c>
      <c r="G153" t="e">
        <f t="shared" si="6"/>
        <v>#VALUE!</v>
      </c>
      <c r="H153">
        <f>Nominatif!B158</f>
        <v>0</v>
      </c>
      <c r="I153">
        <f>Nominatif!C158</f>
        <v>0</v>
      </c>
      <c r="J153" t="str">
        <f>IF(Nominatif!S158="","Pesawat","Kendaraan Umum")</f>
        <v>Pesawat</v>
      </c>
      <c r="K153">
        <f>Nominatif!D158</f>
        <v>0</v>
      </c>
      <c r="L153">
        <f>Nominatif!E158</f>
        <v>0</v>
      </c>
      <c r="M153" s="5" t="str">
        <f>TEXT(Nominatif!H158,"Rp#.##")</f>
        <v>Rp</v>
      </c>
      <c r="N153">
        <f>Nominatif!K158</f>
        <v>0</v>
      </c>
      <c r="O153" s="5" t="str">
        <f>TEXT(Nominatif!L158,"Rp#.##")</f>
        <v>Rp</v>
      </c>
      <c r="P153" s="5" t="str">
        <f>TEXT(Nominatif!M158,"Rp#.##")</f>
        <v>Rp</v>
      </c>
      <c r="Q153" s="5">
        <f>Nominatif!N158</f>
        <v>0</v>
      </c>
      <c r="R153" s="5" t="str">
        <f>TEXT(Nominatif!O158,"Rp#.##")</f>
        <v>Rp</v>
      </c>
      <c r="S153" s="5" t="str">
        <f>TEXT(Nominatif!P158,"Rp#.##")</f>
        <v>Rp</v>
      </c>
      <c r="T153" s="5" t="str">
        <f>TEXT(Nominatif!I158,"Rp#.##")</f>
        <v>Rp</v>
      </c>
      <c r="U153" t="str">
        <f>TEXT(Nominatif!J158,"Rp#.##")</f>
        <v>Rp</v>
      </c>
      <c r="V153" t="str">
        <f>MASTER!$B$3</f>
        <v>0926/I3/BS.00.01/2024</v>
      </c>
      <c r="W153" s="6" t="str">
        <f>TEXT(Nominatif!F158,"dd Mmmm yyyy")</f>
        <v>00 Januari 1900</v>
      </c>
      <c r="X153" t="str">
        <f>MASTER!$B$5</f>
        <v>Akik Takjudin</v>
      </c>
      <c r="Y153" t="str">
        <f>MASTER!$B$7</f>
        <v>197507122006041001</v>
      </c>
      <c r="Z153" t="e">
        <f>"Melaksanakan "&amp;Nominatif!$A$2&amp;" pada tanggal "&amp;D153&amp;" di "&amp;Nominatif!$A$3</f>
        <v>#VALUE!</v>
      </c>
      <c r="AA153" s="6" t="str">
        <f>TEXT(Nominatif!F158,"dd Mmmm yyyy")</f>
        <v>00 Januari 1900</v>
      </c>
      <c r="AB153" s="6" t="str">
        <f>TEXT(Nominatif!G158,"dd Mmmm yyyy")</f>
        <v>00 Januari 1900</v>
      </c>
      <c r="AC153" t="str">
        <f>MASTER!$B$4&amp;" AMPLOP"</f>
        <v>perjalanan dinas AMPLOP</v>
      </c>
      <c r="AD153" t="str">
        <f t="shared" si="8"/>
        <v>Angkutan Udara</v>
      </c>
      <c r="AE153" t="str">
        <f>_xlfn.IFNA(_xlfn.XLOOKUP(H153,Pegawai!B:B,Pegawai!E:E),"")</f>
        <v/>
      </c>
      <c r="AF153" t="str">
        <f>_xlfn.IFNA(_xlfn.XLOOKUP(H153,Pegawai!B:B,Pegawai!C:C),"")</f>
        <v/>
      </c>
      <c r="AG153" t="str">
        <f>_xlfn.IFNA(_xlfn.XLOOKUP(H153,Pegawai!B:B,Pegawai!D:D),"")</f>
        <v/>
      </c>
      <c r="AH153" t="str">
        <f>MASTER!$B$4</f>
        <v>perjalanan dinas</v>
      </c>
    </row>
    <row r="154" spans="1:34" ht="15" customHeight="1">
      <c r="A154" t="str">
        <f>Nominatif!$Q$4</f>
        <v>2022.QDC.002/051.A/524111</v>
      </c>
      <c r="B154" s="5" t="str">
        <f>TEXT(Nominatif!Q159,"Rp#.##")</f>
        <v>Rp</v>
      </c>
      <c r="C154" s="24" t="e">
        <f>MASTER!$B$6&amp;" "&amp;D154&amp;" di "&amp;Nominatif!$A$3&amp;" "&amp;MASTER!$B$8</f>
        <v>#VALUE!</v>
      </c>
      <c r="D154" t="e">
        <f t="shared" si="7"/>
        <v>#VALUE!</v>
      </c>
      <c r="E154" t="str">
        <f>MASTER!$B$1</f>
        <v>0933/I3/BS.00.01/2024</v>
      </c>
      <c r="F154" t="str">
        <f>TEXT(MASTER!$B$2,"dd Mmmm yyyy")</f>
        <v>30 April 2024</v>
      </c>
      <c r="G154" t="e">
        <f t="shared" si="6"/>
        <v>#VALUE!</v>
      </c>
      <c r="H154">
        <f>Nominatif!B159</f>
        <v>0</v>
      </c>
      <c r="I154">
        <f>Nominatif!C159</f>
        <v>0</v>
      </c>
      <c r="J154" t="str">
        <f>IF(Nominatif!S159="","Pesawat","Kendaraan Umum")</f>
        <v>Pesawat</v>
      </c>
      <c r="K154">
        <f>Nominatif!D159</f>
        <v>0</v>
      </c>
      <c r="L154">
        <f>Nominatif!E159</f>
        <v>0</v>
      </c>
      <c r="M154" s="5" t="str">
        <f>TEXT(Nominatif!H159,"Rp#.##")</f>
        <v>Rp</v>
      </c>
      <c r="N154">
        <f>Nominatif!K159</f>
        <v>0</v>
      </c>
      <c r="O154" s="5" t="str">
        <f>TEXT(Nominatif!L159,"Rp#.##")</f>
        <v>Rp</v>
      </c>
      <c r="P154" s="5" t="str">
        <f>TEXT(Nominatif!M159,"Rp#.##")</f>
        <v>Rp</v>
      </c>
      <c r="Q154" s="5">
        <f>Nominatif!N159</f>
        <v>0</v>
      </c>
      <c r="R154" s="5" t="str">
        <f>TEXT(Nominatif!O159,"Rp#.##")</f>
        <v>Rp</v>
      </c>
      <c r="S154" s="5" t="str">
        <f>TEXT(Nominatif!P159,"Rp#.##")</f>
        <v>Rp</v>
      </c>
      <c r="T154" s="5" t="str">
        <f>TEXT(Nominatif!I159,"Rp#.##")</f>
        <v>Rp</v>
      </c>
      <c r="U154" t="str">
        <f>TEXT(Nominatif!J159,"Rp#.##")</f>
        <v>Rp</v>
      </c>
      <c r="V154" t="str">
        <f>MASTER!$B$3</f>
        <v>0926/I3/BS.00.01/2024</v>
      </c>
      <c r="W154" s="6" t="str">
        <f>TEXT(Nominatif!F159,"dd Mmmm yyyy")</f>
        <v>00 Januari 1900</v>
      </c>
      <c r="X154" t="str">
        <f>MASTER!$B$5</f>
        <v>Akik Takjudin</v>
      </c>
      <c r="Y154" t="str">
        <f>MASTER!$B$7</f>
        <v>197507122006041001</v>
      </c>
      <c r="Z154" t="e">
        <f>"Melaksanakan "&amp;Nominatif!$A$2&amp;" pada tanggal "&amp;D154&amp;" di "&amp;Nominatif!$A$3</f>
        <v>#VALUE!</v>
      </c>
      <c r="AA154" s="6" t="str">
        <f>TEXT(Nominatif!F159,"dd Mmmm yyyy")</f>
        <v>00 Januari 1900</v>
      </c>
      <c r="AB154" s="6" t="str">
        <f>TEXT(Nominatif!G159,"dd Mmmm yyyy")</f>
        <v>00 Januari 1900</v>
      </c>
      <c r="AC154" t="str">
        <f>MASTER!$B$4&amp;" AMPLOP"</f>
        <v>perjalanan dinas AMPLOP</v>
      </c>
      <c r="AD154" t="str">
        <f t="shared" si="8"/>
        <v>Angkutan Udara</v>
      </c>
      <c r="AE154" t="str">
        <f>_xlfn.IFNA(_xlfn.XLOOKUP(H154,Pegawai!B:B,Pegawai!E:E),"")</f>
        <v/>
      </c>
      <c r="AF154" t="str">
        <f>_xlfn.IFNA(_xlfn.XLOOKUP(H154,Pegawai!B:B,Pegawai!C:C),"")</f>
        <v/>
      </c>
      <c r="AG154" t="str">
        <f>_xlfn.IFNA(_xlfn.XLOOKUP(H154,Pegawai!B:B,Pegawai!D:D),"")</f>
        <v/>
      </c>
      <c r="AH154" t="str">
        <f>MASTER!$B$4</f>
        <v>perjalanan dinas</v>
      </c>
    </row>
    <row r="155" spans="1:34" ht="15" customHeight="1">
      <c r="A155" t="str">
        <f>Nominatif!$Q$4</f>
        <v>2022.QDC.002/051.A/524111</v>
      </c>
      <c r="B155" s="5" t="str">
        <f>TEXT(Nominatif!Q160,"Rp#.##")</f>
        <v>Rp</v>
      </c>
      <c r="C155" s="24" t="e">
        <f>MASTER!$B$6&amp;" "&amp;D155&amp;" di "&amp;Nominatif!$A$3&amp;" "&amp;MASTER!$B$8</f>
        <v>#VALUE!</v>
      </c>
      <c r="D155" t="e">
        <f t="shared" si="7"/>
        <v>#VALUE!</v>
      </c>
      <c r="E155" t="str">
        <f>MASTER!$B$1</f>
        <v>0933/I3/BS.00.01/2024</v>
      </c>
      <c r="F155" t="str">
        <f>TEXT(MASTER!$B$2,"dd Mmmm yyyy")</f>
        <v>30 April 2024</v>
      </c>
      <c r="G155" t="e">
        <f t="shared" si="6"/>
        <v>#VALUE!</v>
      </c>
      <c r="H155">
        <f>Nominatif!B160</f>
        <v>0</v>
      </c>
      <c r="I155">
        <f>Nominatif!C160</f>
        <v>0</v>
      </c>
      <c r="J155" t="str">
        <f>IF(Nominatif!S160="","Pesawat","Kendaraan Umum")</f>
        <v>Pesawat</v>
      </c>
      <c r="K155">
        <f>Nominatif!D160</f>
        <v>0</v>
      </c>
      <c r="L155">
        <f>Nominatif!E160</f>
        <v>0</v>
      </c>
      <c r="M155" s="5" t="str">
        <f>TEXT(Nominatif!H160,"Rp#.##")</f>
        <v>Rp</v>
      </c>
      <c r="N155">
        <f>Nominatif!K160</f>
        <v>0</v>
      </c>
      <c r="O155" s="5" t="str">
        <f>TEXT(Nominatif!L160,"Rp#.##")</f>
        <v>Rp</v>
      </c>
      <c r="P155" s="5" t="str">
        <f>TEXT(Nominatif!M160,"Rp#.##")</f>
        <v>Rp</v>
      </c>
      <c r="Q155" s="5">
        <f>Nominatif!N160</f>
        <v>0</v>
      </c>
      <c r="R155" s="5" t="str">
        <f>TEXT(Nominatif!O160,"Rp#.##")</f>
        <v>Rp</v>
      </c>
      <c r="S155" s="5" t="str">
        <f>TEXT(Nominatif!P160,"Rp#.##")</f>
        <v>Rp</v>
      </c>
      <c r="T155" s="5" t="str">
        <f>TEXT(Nominatif!I160,"Rp#.##")</f>
        <v>Rp</v>
      </c>
      <c r="U155" t="str">
        <f>TEXT(Nominatif!J160,"Rp#.##")</f>
        <v>Rp</v>
      </c>
      <c r="V155" t="str">
        <f>MASTER!$B$3</f>
        <v>0926/I3/BS.00.01/2024</v>
      </c>
      <c r="W155" s="6" t="str">
        <f>TEXT(Nominatif!F160,"dd Mmmm yyyy")</f>
        <v>00 Januari 1900</v>
      </c>
      <c r="X155" t="str">
        <f>MASTER!$B$5</f>
        <v>Akik Takjudin</v>
      </c>
      <c r="Y155" t="str">
        <f>MASTER!$B$7</f>
        <v>197507122006041001</v>
      </c>
      <c r="Z155" t="e">
        <f>"Melaksanakan "&amp;Nominatif!$A$2&amp;" pada tanggal "&amp;D155&amp;" di "&amp;Nominatif!$A$3</f>
        <v>#VALUE!</v>
      </c>
      <c r="AA155" s="6" t="str">
        <f>TEXT(Nominatif!F160,"dd Mmmm yyyy")</f>
        <v>00 Januari 1900</v>
      </c>
      <c r="AB155" s="6" t="str">
        <f>TEXT(Nominatif!G160,"dd Mmmm yyyy")</f>
        <v>00 Januari 1900</v>
      </c>
      <c r="AC155" t="str">
        <f>MASTER!$B$4&amp;" AMPLOP"</f>
        <v>perjalanan dinas AMPLOP</v>
      </c>
      <c r="AD155" t="str">
        <f t="shared" si="8"/>
        <v>Angkutan Udara</v>
      </c>
      <c r="AE155" t="str">
        <f>_xlfn.IFNA(_xlfn.XLOOKUP(H155,Pegawai!B:B,Pegawai!E:E),"")</f>
        <v/>
      </c>
      <c r="AF155" t="str">
        <f>_xlfn.IFNA(_xlfn.XLOOKUP(H155,Pegawai!B:B,Pegawai!C:C),"")</f>
        <v/>
      </c>
      <c r="AG155" t="str">
        <f>_xlfn.IFNA(_xlfn.XLOOKUP(H155,Pegawai!B:B,Pegawai!D:D),"")</f>
        <v/>
      </c>
      <c r="AH155" t="str">
        <f>MASTER!$B$4</f>
        <v>perjalanan dinas</v>
      </c>
    </row>
    <row r="156" spans="1:34" ht="15" customHeight="1">
      <c r="A156" t="str">
        <f>Nominatif!$Q$4</f>
        <v>2022.QDC.002/051.A/524111</v>
      </c>
      <c r="B156" s="5" t="str">
        <f>TEXT(Nominatif!Q161,"Rp#.##")</f>
        <v>Rp</v>
      </c>
      <c r="C156" s="24" t="e">
        <f>MASTER!$B$6&amp;" "&amp;D156&amp;" di "&amp;Nominatif!$A$3&amp;" "&amp;MASTER!$B$8</f>
        <v>#VALUE!</v>
      </c>
      <c r="D156" t="e">
        <f t="shared" si="7"/>
        <v>#VALUE!</v>
      </c>
      <c r="E156" t="str">
        <f>MASTER!$B$1</f>
        <v>0933/I3/BS.00.01/2024</v>
      </c>
      <c r="F156" t="str">
        <f>TEXT(MASTER!$B$2,"dd Mmmm yyyy")</f>
        <v>30 April 2024</v>
      </c>
      <c r="G156" t="e">
        <f t="shared" si="6"/>
        <v>#VALUE!</v>
      </c>
      <c r="H156">
        <f>Nominatif!B161</f>
        <v>0</v>
      </c>
      <c r="I156">
        <f>Nominatif!C161</f>
        <v>0</v>
      </c>
      <c r="J156" t="str">
        <f>IF(Nominatif!S161="","Pesawat","Kendaraan Umum")</f>
        <v>Pesawat</v>
      </c>
      <c r="K156">
        <f>Nominatif!D161</f>
        <v>0</v>
      </c>
      <c r="L156">
        <f>Nominatif!E161</f>
        <v>0</v>
      </c>
      <c r="M156" s="5" t="str">
        <f>TEXT(Nominatif!H161,"Rp#.##")</f>
        <v>Rp</v>
      </c>
      <c r="N156">
        <f>Nominatif!K161</f>
        <v>0</v>
      </c>
      <c r="O156" s="5" t="str">
        <f>TEXT(Nominatif!L161,"Rp#.##")</f>
        <v>Rp</v>
      </c>
      <c r="P156" s="5" t="str">
        <f>TEXT(Nominatif!M161,"Rp#.##")</f>
        <v>Rp</v>
      </c>
      <c r="Q156" s="5">
        <f>Nominatif!N161</f>
        <v>0</v>
      </c>
      <c r="R156" s="5" t="str">
        <f>TEXT(Nominatif!O161,"Rp#.##")</f>
        <v>Rp</v>
      </c>
      <c r="S156" s="5" t="str">
        <f>TEXT(Nominatif!P161,"Rp#.##")</f>
        <v>Rp</v>
      </c>
      <c r="T156" s="5" t="str">
        <f>TEXT(Nominatif!I161,"Rp#.##")</f>
        <v>Rp</v>
      </c>
      <c r="U156" t="str">
        <f>TEXT(Nominatif!J161,"Rp#.##")</f>
        <v>Rp</v>
      </c>
      <c r="V156" t="str">
        <f>MASTER!$B$3</f>
        <v>0926/I3/BS.00.01/2024</v>
      </c>
      <c r="W156" s="6" t="str">
        <f>TEXT(Nominatif!F161,"dd Mmmm yyyy")</f>
        <v>00 Januari 1900</v>
      </c>
      <c r="X156" t="str">
        <f>MASTER!$B$5</f>
        <v>Akik Takjudin</v>
      </c>
      <c r="Y156" t="str">
        <f>MASTER!$B$7</f>
        <v>197507122006041001</v>
      </c>
      <c r="Z156" t="e">
        <f>"Melaksanakan "&amp;Nominatif!$A$2&amp;" pada tanggal "&amp;D156&amp;" di "&amp;Nominatif!$A$3</f>
        <v>#VALUE!</v>
      </c>
      <c r="AA156" s="6" t="str">
        <f>TEXT(Nominatif!F161,"dd Mmmm yyyy")</f>
        <v>00 Januari 1900</v>
      </c>
      <c r="AB156" s="6" t="str">
        <f>TEXT(Nominatif!G161,"dd Mmmm yyyy")</f>
        <v>00 Januari 1900</v>
      </c>
      <c r="AC156" t="str">
        <f>MASTER!$B$4&amp;" AMPLOP"</f>
        <v>perjalanan dinas AMPLOP</v>
      </c>
      <c r="AD156" t="str">
        <f t="shared" si="8"/>
        <v>Angkutan Udara</v>
      </c>
      <c r="AE156" t="str">
        <f>_xlfn.IFNA(_xlfn.XLOOKUP(H156,Pegawai!B:B,Pegawai!E:E),"")</f>
        <v/>
      </c>
      <c r="AF156" t="str">
        <f>_xlfn.IFNA(_xlfn.XLOOKUP(H156,Pegawai!B:B,Pegawai!C:C),"")</f>
        <v/>
      </c>
      <c r="AG156" t="str">
        <f>_xlfn.IFNA(_xlfn.XLOOKUP(H156,Pegawai!B:B,Pegawai!D:D),"")</f>
        <v/>
      </c>
      <c r="AH156" t="str">
        <f>MASTER!$B$4</f>
        <v>perjalanan dinas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72D8-BDC9-7346-A2AD-EC25879E9258}">
  <dimension ref="A1:B42"/>
  <sheetViews>
    <sheetView topLeftCell="A19" workbookViewId="0">
      <selection activeCell="A21" sqref="A21"/>
    </sheetView>
  </sheetViews>
  <sheetFormatPr defaultColWidth="11" defaultRowHeight="15.6"/>
  <cols>
    <col min="1" max="1" width="16.5" bestFit="1" customWidth="1"/>
    <col min="2" max="2" width="50.59765625" bestFit="1" customWidth="1"/>
  </cols>
  <sheetData>
    <row r="1" spans="1:2">
      <c r="A1" s="15" t="s">
        <v>1281</v>
      </c>
      <c r="B1" s="22" t="s">
        <v>1282</v>
      </c>
    </row>
    <row r="2" spans="1:2">
      <c r="A2" s="15" t="s">
        <v>1283</v>
      </c>
      <c r="B2" s="15" t="s">
        <v>1284</v>
      </c>
    </row>
    <row r="3" spans="1:2">
      <c r="A3" s="15" t="s">
        <v>1285</v>
      </c>
      <c r="B3" s="22" t="s">
        <v>1286</v>
      </c>
    </row>
    <row r="4" spans="1:2">
      <c r="A4" s="15" t="s">
        <v>1287</v>
      </c>
      <c r="B4" s="22" t="s">
        <v>1288</v>
      </c>
    </row>
    <row r="5" spans="1:2">
      <c r="A5" s="15" t="s">
        <v>1289</v>
      </c>
      <c r="B5" s="22" t="s">
        <v>1290</v>
      </c>
    </row>
    <row r="6" spans="1:2">
      <c r="A6" s="15" t="s">
        <v>1291</v>
      </c>
      <c r="B6" s="22" t="s">
        <v>1292</v>
      </c>
    </row>
    <row r="7" spans="1:2">
      <c r="A7" s="15" t="s">
        <v>1293</v>
      </c>
      <c r="B7" s="22" t="s">
        <v>1294</v>
      </c>
    </row>
    <row r="8" spans="1:2">
      <c r="A8" s="15" t="s">
        <v>1295</v>
      </c>
      <c r="B8" s="22" t="s">
        <v>1296</v>
      </c>
    </row>
    <row r="9" spans="1:2">
      <c r="A9" s="15" t="s">
        <v>1297</v>
      </c>
      <c r="B9" s="22" t="s">
        <v>1298</v>
      </c>
    </row>
    <row r="10" spans="1:2">
      <c r="A10" s="15" t="s">
        <v>1299</v>
      </c>
      <c r="B10" s="22" t="s">
        <v>1300</v>
      </c>
    </row>
    <row r="11" spans="1:2">
      <c r="A11" s="15" t="s">
        <v>1301</v>
      </c>
      <c r="B11" s="22" t="s">
        <v>1302</v>
      </c>
    </row>
    <row r="12" spans="1:2">
      <c r="A12" s="15" t="s">
        <v>1303</v>
      </c>
      <c r="B12" s="22" t="s">
        <v>1304</v>
      </c>
    </row>
    <row r="13" spans="1:2">
      <c r="A13" s="15" t="s">
        <v>1305</v>
      </c>
      <c r="B13" s="22" t="s">
        <v>1306</v>
      </c>
    </row>
    <row r="14" spans="1:2">
      <c r="A14" s="15" t="s">
        <v>1307</v>
      </c>
      <c r="B14" s="22" t="s">
        <v>1308</v>
      </c>
    </row>
    <row r="15" spans="1:2">
      <c r="A15" s="15" t="s">
        <v>1309</v>
      </c>
      <c r="B15" s="22" t="s">
        <v>1310</v>
      </c>
    </row>
    <row r="16" spans="1:2">
      <c r="A16" s="15" t="s">
        <v>1311</v>
      </c>
      <c r="B16" s="22" t="s">
        <v>1312</v>
      </c>
    </row>
    <row r="17" spans="1:2">
      <c r="A17" s="15" t="s">
        <v>1313</v>
      </c>
      <c r="B17" s="22" t="s">
        <v>1314</v>
      </c>
    </row>
    <row r="18" spans="1:2">
      <c r="A18" s="15" t="s">
        <v>1315</v>
      </c>
      <c r="B18" s="22" t="s">
        <v>1316</v>
      </c>
    </row>
    <row r="19" spans="1:2">
      <c r="A19" s="15" t="s">
        <v>1317</v>
      </c>
      <c r="B19" s="22" t="s">
        <v>1318</v>
      </c>
    </row>
    <row r="20" spans="1:2">
      <c r="A20" s="15" t="s">
        <v>1319</v>
      </c>
      <c r="B20" s="22" t="s">
        <v>1320</v>
      </c>
    </row>
    <row r="21" spans="1:2">
      <c r="A21" s="15" t="s">
        <v>1321</v>
      </c>
      <c r="B21" s="22" t="s">
        <v>1322</v>
      </c>
    </row>
    <row r="22" spans="1:2">
      <c r="A22" s="15" t="s">
        <v>1323</v>
      </c>
      <c r="B22" s="22" t="s">
        <v>1324</v>
      </c>
    </row>
    <row r="23" spans="1:2">
      <c r="A23" s="15" t="s">
        <v>1325</v>
      </c>
      <c r="B23" s="22" t="s">
        <v>1326</v>
      </c>
    </row>
    <row r="24" spans="1:2">
      <c r="A24" s="15" t="s">
        <v>1327</v>
      </c>
      <c r="B24" s="22" t="s">
        <v>1328</v>
      </c>
    </row>
    <row r="25" spans="1:2">
      <c r="A25" s="15" t="s">
        <v>1329</v>
      </c>
      <c r="B25" s="22" t="s">
        <v>1330</v>
      </c>
    </row>
    <row r="26" spans="1:2">
      <c r="A26" s="15" t="s">
        <v>1331</v>
      </c>
      <c r="B26" s="22" t="s">
        <v>1332</v>
      </c>
    </row>
    <row r="27" spans="1:2">
      <c r="A27" s="15" t="s">
        <v>1333</v>
      </c>
      <c r="B27" s="22" t="s">
        <v>1334</v>
      </c>
    </row>
    <row r="28" spans="1:2">
      <c r="A28" s="15" t="s">
        <v>1335</v>
      </c>
      <c r="B28" s="22" t="s">
        <v>1336</v>
      </c>
    </row>
    <row r="29" spans="1:2">
      <c r="A29" s="15" t="s">
        <v>1337</v>
      </c>
      <c r="B29" s="22" t="s">
        <v>1338</v>
      </c>
    </row>
    <row r="30" spans="1:2">
      <c r="A30" s="15" t="s">
        <v>1339</v>
      </c>
      <c r="B30" s="22" t="s">
        <v>1340</v>
      </c>
    </row>
    <row r="31" spans="1:2">
      <c r="A31" s="15" t="s">
        <v>1341</v>
      </c>
      <c r="B31" s="22" t="s">
        <v>1342</v>
      </c>
    </row>
    <row r="32" spans="1:2">
      <c r="A32" s="15" t="s">
        <v>1343</v>
      </c>
      <c r="B32" s="22" t="s">
        <v>1344</v>
      </c>
    </row>
    <row r="33" spans="1:2">
      <c r="A33" s="15" t="s">
        <v>1345</v>
      </c>
      <c r="B33" s="22" t="s">
        <v>1346</v>
      </c>
    </row>
    <row r="34" spans="1:2">
      <c r="A34" s="15" t="s">
        <v>1347</v>
      </c>
      <c r="B34" s="22" t="s">
        <v>1348</v>
      </c>
    </row>
    <row r="35" spans="1:2">
      <c r="A35" s="15" t="s">
        <v>1349</v>
      </c>
      <c r="B35" s="22" t="s">
        <v>1350</v>
      </c>
    </row>
    <row r="36" spans="1:2">
      <c r="A36" s="15" t="s">
        <v>1351</v>
      </c>
      <c r="B36" s="22" t="s">
        <v>1352</v>
      </c>
    </row>
    <row r="37" spans="1:2">
      <c r="A37" s="15">
        <v>524111</v>
      </c>
      <c r="B37" s="23" t="s">
        <v>1353</v>
      </c>
    </row>
    <row r="38" spans="1:2">
      <c r="A38" s="15">
        <v>524114</v>
      </c>
      <c r="B38" s="23" t="s">
        <v>1354</v>
      </c>
    </row>
    <row r="39" spans="1:2">
      <c r="A39" s="15">
        <v>524119</v>
      </c>
      <c r="B39" s="23" t="s">
        <v>1355</v>
      </c>
    </row>
    <row r="40" spans="1:2">
      <c r="A40" s="15">
        <v>524113</v>
      </c>
      <c r="B40" s="23" t="s">
        <v>1356</v>
      </c>
    </row>
    <row r="41" spans="1:2">
      <c r="A41" s="15">
        <v>524211</v>
      </c>
      <c r="B41" s="23" t="s">
        <v>1357</v>
      </c>
    </row>
    <row r="42" spans="1:2">
      <c r="A42" s="15">
        <v>524112</v>
      </c>
      <c r="B42" s="23" t="s">
        <v>1358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Nominatif</vt:lpstr>
      <vt:lpstr>Nominatiff</vt:lpstr>
      <vt:lpstr>MASTER</vt:lpstr>
      <vt:lpstr>Lokal</vt:lpstr>
      <vt:lpstr>Sheet1</vt:lpstr>
      <vt:lpstr>Pegawai</vt:lpstr>
      <vt:lpstr>tempnominatif</vt:lpstr>
      <vt:lpstr>Amplop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 saputra</dc:creator>
  <cp:lastModifiedBy>dede saputra</cp:lastModifiedBy>
  <dcterms:created xsi:type="dcterms:W3CDTF">2024-05-01T06:30:27Z</dcterms:created>
  <dcterms:modified xsi:type="dcterms:W3CDTF">2024-06-06T09:05:54Z</dcterms:modified>
</cp:coreProperties>
</file>