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10560" yWindow="3260" windowWidth="18200" windowHeight="90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 i="1" l="1"/>
  <c r="E7" i="1"/>
  <c r="E3" i="1"/>
  <c r="D7" i="1"/>
  <c r="D3" i="1"/>
  <c r="C7" i="1"/>
  <c r="C3" i="1"/>
  <c r="C2" i="1"/>
  <c r="E2" i="1"/>
  <c r="D2" i="1"/>
</calcChain>
</file>

<file path=xl/sharedStrings.xml><?xml version="1.0" encoding="utf-8"?>
<sst xmlns="http://schemas.openxmlformats.org/spreadsheetml/2006/main" count="26" uniqueCount="22">
  <si>
    <t>faculty/other</t>
  </si>
  <si>
    <t>110/120</t>
  </si>
  <si>
    <t>75/90</t>
  </si>
  <si>
    <t>postdoc</t>
  </si>
  <si>
    <t>75/85</t>
  </si>
  <si>
    <t>student/ra</t>
  </si>
  <si>
    <t>phd</t>
  </si>
  <si>
    <t>msc</t>
  </si>
  <si>
    <t>(early/late)</t>
  </si>
  <si>
    <t>ug</t>
  </si>
  <si>
    <t>(79% registered early)</t>
  </si>
  <si>
    <t>(70% registered early)</t>
  </si>
  <si>
    <t>ra</t>
  </si>
  <si>
    <t>a dozen students got free registration for volunteering</t>
  </si>
  <si>
    <t>without volunteer discounts</t>
  </si>
  <si>
    <t>target (current budget minus sponsors)</t>
  </si>
  <si>
    <t>PRICE TIERS</t>
  </si>
  <si>
    <t>with free registration with 10 less students (e.g. free volunteers)</t>
  </si>
  <si>
    <t>*number of attendees is gleaned roughly off of past years' registration worksheets. Conceivably some of these people did not have to pay (plenaries? Volunteers?), some registered but never paid, and some may have registered and paid at the last minute (maybe not on worksheet)</t>
  </si>
  <si>
    <t>current budget</t>
  </si>
  <si>
    <t>current sponsorship</t>
  </si>
  <si>
    <t>amount that could be raised, at blue prices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</si>
</sst>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b/>
      <sz val="11"/>
      <color theme="3"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right"/>
    </xf>
    <xf numFmtId="0" fontId="0" fillId="2" borderId="0" xfId="0" applyFill="1"/>
    <xf numFmtId="0" fontId="0" fillId="3" borderId="0" xfId="0" applyFill="1"/>
    <xf numFmtId="0" fontId="1" fillId="2" borderId="0" xfId="0" applyFont="1" applyFill="1"/>
    <xf numFmtId="0" fontId="1" fillId="0" borderId="0" xfId="0" applyFont="1"/>
    <xf numFmtId="0" fontId="0" fillId="2" borderId="0" xfId="0" applyFill="1" applyAlignment="1">
      <alignment horizontal="right"/>
    </xf>
    <xf numFmtId="0" fontId="1" fillId="0" borderId="0" xfId="0" applyFont="1" applyAlignment="1">
      <alignment horizontal="left"/>
    </xf>
    <xf numFmtId="0" fontId="0" fillId="0" borderId="0" xfId="0" applyAlignment="1">
      <alignment horizontal="left"/>
    </xf>
    <xf numFmtId="0" fontId="3" fillId="3" borderId="0" xfId="0" applyFont="1" applyFill="1"/>
    <xf numFmtId="0" fontId="2"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C3" sqref="C3"/>
    </sheetView>
  </sheetViews>
  <sheetFormatPr baseColWidth="10" defaultColWidth="8.83203125" defaultRowHeight="14" x14ac:dyDescent="0"/>
  <cols>
    <col min="1" max="1" width="20.83203125" customWidth="1"/>
    <col min="2" max="2" width="15" customWidth="1"/>
    <col min="6" max="6" width="11.33203125" customWidth="1"/>
    <col min="7" max="7" width="20.6640625" customWidth="1"/>
    <col min="8" max="8" width="9.1640625" customWidth="1"/>
  </cols>
  <sheetData>
    <row r="1" spans="1:10">
      <c r="A1" s="2"/>
      <c r="B1" s="6" t="s">
        <v>15</v>
      </c>
      <c r="C1" s="9" t="s">
        <v>21</v>
      </c>
      <c r="D1" s="3"/>
      <c r="E1" s="3"/>
      <c r="F1" s="3"/>
      <c r="G1" s="3"/>
      <c r="H1" s="3"/>
      <c r="I1" s="3"/>
      <c r="J1" s="3"/>
    </row>
    <row r="2" spans="1:10">
      <c r="A2" s="2"/>
      <c r="B2" s="4">
        <f>B3-B4</f>
        <v>7187</v>
      </c>
      <c r="C2" s="3">
        <f>C5*$F5+C6*$F6+C7*$F7</f>
        <v>7480</v>
      </c>
      <c r="D2" s="3">
        <f>D5*$F5+D6*$F6+D7*$F7</f>
        <v>8020</v>
      </c>
      <c r="E2" s="3">
        <f>E5*$F5+E6*$F6+E7*$F7</f>
        <v>7520</v>
      </c>
      <c r="F2" s="3" t="s">
        <v>14</v>
      </c>
      <c r="G2" s="3"/>
      <c r="H2" s="3"/>
      <c r="I2" s="3"/>
      <c r="J2" s="3"/>
    </row>
    <row r="3" spans="1:10">
      <c r="A3" t="s">
        <v>19</v>
      </c>
      <c r="B3">
        <v>17877</v>
      </c>
      <c r="C3" s="3">
        <f>C5*$F5+C6*$F6+(C7-10)*$F7</f>
        <v>6880</v>
      </c>
      <c r="D3" s="3">
        <f>D5*$F5+D6*$F6+(D7-10)*$F7</f>
        <v>7420</v>
      </c>
      <c r="E3" s="3">
        <f>E5*$F5+E6*$F6+(E7-10)*$F7</f>
        <v>6920</v>
      </c>
      <c r="F3" s="3" t="s">
        <v>17</v>
      </c>
      <c r="G3" s="3"/>
      <c r="H3" s="3"/>
      <c r="I3" s="3"/>
      <c r="J3" s="3"/>
    </row>
    <row r="4" spans="1:10">
      <c r="A4" t="s">
        <v>20</v>
      </c>
      <c r="B4">
        <v>10690</v>
      </c>
      <c r="C4" s="5">
        <v>2011</v>
      </c>
      <c r="D4" s="5">
        <v>2012</v>
      </c>
      <c r="E4" s="5">
        <v>2013</v>
      </c>
      <c r="F4" s="5" t="s">
        <v>16</v>
      </c>
      <c r="G4" s="7">
        <v>2011</v>
      </c>
      <c r="H4" s="7">
        <v>2012</v>
      </c>
      <c r="I4" s="7">
        <v>2013</v>
      </c>
    </row>
    <row r="5" spans="1:10">
      <c r="B5" t="s">
        <v>0</v>
      </c>
      <c r="C5">
        <v>13</v>
      </c>
      <c r="D5">
        <v>16</v>
      </c>
      <c r="E5">
        <v>17</v>
      </c>
      <c r="F5" s="10">
        <v>100</v>
      </c>
      <c r="G5" t="s">
        <v>1</v>
      </c>
      <c r="H5" t="s">
        <v>2</v>
      </c>
      <c r="I5" s="8">
        <v>100</v>
      </c>
    </row>
    <row r="6" spans="1:10">
      <c r="B6" t="s">
        <v>3</v>
      </c>
      <c r="C6">
        <v>4</v>
      </c>
      <c r="D6">
        <v>7</v>
      </c>
      <c r="E6">
        <v>3</v>
      </c>
      <c r="F6" s="10">
        <v>60</v>
      </c>
      <c r="G6" t="s">
        <v>4</v>
      </c>
      <c r="H6" t="s">
        <v>2</v>
      </c>
      <c r="I6" s="8">
        <v>90</v>
      </c>
    </row>
    <row r="7" spans="1:10">
      <c r="B7" t="s">
        <v>5</v>
      </c>
      <c r="C7">
        <f>SUM(C8:C11)</f>
        <v>99</v>
      </c>
      <c r="D7">
        <f>SUM(D8:D11)</f>
        <v>100</v>
      </c>
      <c r="E7">
        <f>SUM(E8:E11)</f>
        <v>94</v>
      </c>
      <c r="F7" s="10">
        <v>60</v>
      </c>
      <c r="G7" t="s">
        <v>4</v>
      </c>
      <c r="H7" t="s">
        <v>2</v>
      </c>
      <c r="I7" s="8">
        <v>80</v>
      </c>
    </row>
    <row r="8" spans="1:10">
      <c r="B8" s="1" t="s">
        <v>6</v>
      </c>
      <c r="C8">
        <v>34</v>
      </c>
      <c r="D8">
        <v>26</v>
      </c>
      <c r="E8">
        <v>32</v>
      </c>
    </row>
    <row r="9" spans="1:10">
      <c r="B9" s="1" t="s">
        <v>7</v>
      </c>
      <c r="C9">
        <v>42</v>
      </c>
      <c r="D9">
        <v>43</v>
      </c>
      <c r="E9">
        <v>35</v>
      </c>
      <c r="G9" t="s">
        <v>8</v>
      </c>
      <c r="H9" t="s">
        <v>8</v>
      </c>
    </row>
    <row r="10" spans="1:10">
      <c r="B10" s="1" t="s">
        <v>9</v>
      </c>
      <c r="C10">
        <v>23</v>
      </c>
      <c r="D10">
        <v>30</v>
      </c>
      <c r="E10">
        <v>27</v>
      </c>
      <c r="G10" t="s">
        <v>10</v>
      </c>
      <c r="H10" t="s">
        <v>11</v>
      </c>
    </row>
    <row r="11" spans="1:10">
      <c r="B11" s="1" t="s">
        <v>12</v>
      </c>
      <c r="C11">
        <v>0</v>
      </c>
      <c r="D11">
        <v>1</v>
      </c>
      <c r="E11">
        <v>0</v>
      </c>
      <c r="G11" t="s">
        <v>13</v>
      </c>
    </row>
    <row r="14" spans="1:10">
      <c r="A14" t="s">
        <v>18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Katherine Eisen</cp:lastModifiedBy>
  <dcterms:created xsi:type="dcterms:W3CDTF">2014-02-04T20:29:11Z</dcterms:created>
  <dcterms:modified xsi:type="dcterms:W3CDTF">2014-02-18T18:15:14Z</dcterms:modified>
</cp:coreProperties>
</file>