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sy\Documents\OE3C\"/>
    </mc:Choice>
  </mc:AlternateContent>
  <bookViews>
    <workbookView xWindow="0" yWindow="0" windowWidth="20490" windowHeight="7755" activeTab="1"/>
  </bookViews>
  <sheets>
    <sheet name="Plenaries" sheetId="1" r:id="rId1"/>
    <sheet name="Plenary contact info" sheetId="3" r:id="rId2"/>
    <sheet name="Student Award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K10" i="3"/>
  <c r="K5" i="3"/>
  <c r="K6" i="3"/>
  <c r="K7" i="3"/>
  <c r="K4" i="3"/>
  <c r="I5" i="3"/>
  <c r="I6" i="3"/>
  <c r="I7" i="3"/>
  <c r="I4" i="3"/>
  <c r="J5" i="3"/>
  <c r="J6" i="3"/>
  <c r="J7" i="3"/>
  <c r="J4" i="3"/>
  <c r="F10" i="3"/>
  <c r="B22" i="2"/>
  <c r="B16" i="1"/>
  <c r="B22" i="1"/>
</calcChain>
</file>

<file path=xl/sharedStrings.xml><?xml version="1.0" encoding="utf-8"?>
<sst xmlns="http://schemas.openxmlformats.org/spreadsheetml/2006/main" count="87" uniqueCount="68">
  <si>
    <t xml:space="preserve">Plenary Speakers </t>
  </si>
  <si>
    <t>Travel</t>
  </si>
  <si>
    <t>$0 for Guelph (X2); $50 for non-Guelph, within driving range (X2)</t>
  </si>
  <si>
    <t>Accomodation</t>
  </si>
  <si>
    <t>2 nights/plenary. $170/night = 170 X 2nights X 2 plenaries</t>
  </si>
  <si>
    <t>Food &amp; beverage</t>
  </si>
  <si>
    <t>$100/plenary</t>
  </si>
  <si>
    <t>Gifts</t>
  </si>
  <si>
    <t>Plenary subtotal</t>
  </si>
  <si>
    <t>Ox dinner</t>
  </si>
  <si>
    <t>$40/attendee x min. 8 committee + 4 plenary</t>
  </si>
  <si>
    <t>Budget for plenary speakers</t>
  </si>
  <si>
    <t>Budget for student awards</t>
  </si>
  <si>
    <t>Original budget:</t>
  </si>
  <si>
    <t>Student Awards</t>
  </si>
  <si>
    <t>1 $200 award, 1 $100 award; 2 awards (best talk; best poster)</t>
  </si>
  <si>
    <t>Revised budget:</t>
  </si>
  <si>
    <t>Undergraduate talk awards x2</t>
  </si>
  <si>
    <t>Undergraduate poster awards x2</t>
  </si>
  <si>
    <t>Masters poster award x2</t>
  </si>
  <si>
    <t>Masters talk awards x2</t>
  </si>
  <si>
    <t>PhD talk awards x2</t>
  </si>
  <si>
    <t>PhD poster awards x2</t>
  </si>
  <si>
    <t>$200 first place, $100 second place</t>
  </si>
  <si>
    <t>$300 first place, $200 second place</t>
  </si>
  <si>
    <t>Total</t>
  </si>
  <si>
    <t>Gift baskets for awards winners</t>
  </si>
  <si>
    <t>Undergraduate first place x2</t>
  </si>
  <si>
    <t>Undergraduate second place x2</t>
  </si>
  <si>
    <t>Masters first place x2</t>
  </si>
  <si>
    <t>Masters second place x2</t>
  </si>
  <si>
    <t>PhD first place x2</t>
  </si>
  <si>
    <t>PhD second place x2</t>
  </si>
  <si>
    <t>$15/basket</t>
  </si>
  <si>
    <t>$25/basket</t>
  </si>
  <si>
    <t>$35/basket</t>
  </si>
  <si>
    <t>Mideo, Nicole</t>
  </si>
  <si>
    <t>Maherali, Hafiz</t>
  </si>
  <si>
    <t>Galef, Bennett G.</t>
  </si>
  <si>
    <t>Newman, Amy</t>
  </si>
  <si>
    <t>Plenary contact info</t>
  </si>
  <si>
    <t>U of T</t>
  </si>
  <si>
    <t>U of G</t>
  </si>
  <si>
    <t>McMaster</t>
  </si>
  <si>
    <t>University</t>
  </si>
  <si>
    <t>Email</t>
  </si>
  <si>
    <t>nicole.mideo@utoronto.ca</t>
  </si>
  <si>
    <t>galef@mcmaster.ca</t>
  </si>
  <si>
    <t>maherali@uoguelph.ca</t>
  </si>
  <si>
    <t>newman01@uoguelph.ca</t>
  </si>
  <si>
    <t>Hotel?</t>
  </si>
  <si>
    <t>Booked</t>
  </si>
  <si>
    <t>NA</t>
  </si>
  <si>
    <t>Presentation time</t>
  </si>
  <si>
    <t>Thurs (8th) PM</t>
  </si>
  <si>
    <t>Friday (9th) PM</t>
  </si>
  <si>
    <t>Friday (9th) AM</t>
  </si>
  <si>
    <t>Saturday (10th) AM</t>
  </si>
  <si>
    <t>Hotel cost</t>
  </si>
  <si>
    <t>Distance (round trip)</t>
  </si>
  <si>
    <t>Average 24mpg = 10L/100km</t>
  </si>
  <si>
    <t>L gas</t>
  </si>
  <si>
    <t>Wear/Tear @ 0.35/km</t>
  </si>
  <si>
    <t>Total travel</t>
  </si>
  <si>
    <t>Gas @ 1.30</t>
  </si>
  <si>
    <t>Original plenary budget</t>
  </si>
  <si>
    <t>Revised plenary budget</t>
  </si>
  <si>
    <t>Mileage compensation x2 out-of-town speakers (cost break down on next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</si>
</sst>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4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/>
    <xf numFmtId="0" fontId="4" fillId="0" borderId="0" xfId="0" applyFont="1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45" zoomScaleNormal="145" workbookViewId="0">
      <selection activeCell="C18" sqref="C18"/>
    </sheetView>
  </sheetViews>
  <sheetFormatPr defaultRowHeight="15" x14ac:dyDescent="0.25"/>
  <cols>
    <col min="1" max="1" width="18.5703125" customWidth="1"/>
  </cols>
  <sheetData>
    <row r="1" spans="1:3" x14ac:dyDescent="0.25">
      <c r="A1" t="s">
        <v>11</v>
      </c>
    </row>
    <row r="3" spans="1:3" x14ac:dyDescent="0.25">
      <c r="A3" s="12" t="s">
        <v>65</v>
      </c>
    </row>
    <row r="4" spans="1:3" x14ac:dyDescent="0.25">
      <c r="A4" s="9" t="s">
        <v>0</v>
      </c>
      <c r="B4" s="4"/>
    </row>
    <row r="5" spans="1:3" x14ac:dyDescent="0.25">
      <c r="A5" s="10" t="s">
        <v>1</v>
      </c>
      <c r="B5" s="4">
        <v>100</v>
      </c>
      <c r="C5" s="16" t="s">
        <v>2</v>
      </c>
    </row>
    <row r="6" spans="1:3" x14ac:dyDescent="0.25">
      <c r="A6" s="10" t="s">
        <v>3</v>
      </c>
      <c r="B6" s="4">
        <v>680</v>
      </c>
      <c r="C6" s="17" t="s">
        <v>4</v>
      </c>
    </row>
    <row r="7" spans="1:3" x14ac:dyDescent="0.25">
      <c r="A7" s="10" t="s">
        <v>5</v>
      </c>
      <c r="B7" s="4">
        <v>400</v>
      </c>
      <c r="C7" s="17" t="s">
        <v>6</v>
      </c>
    </row>
    <row r="8" spans="1:3" x14ac:dyDescent="0.25">
      <c r="A8" s="10" t="s">
        <v>7</v>
      </c>
      <c r="B8" s="4">
        <v>400</v>
      </c>
      <c r="C8" s="17" t="s">
        <v>6</v>
      </c>
    </row>
    <row r="9" spans="1:3" x14ac:dyDescent="0.25">
      <c r="A9" s="10" t="s">
        <v>8</v>
      </c>
      <c r="B9" s="11">
        <f>SUM(B5:B8)</f>
        <v>1580</v>
      </c>
      <c r="C9" s="17"/>
    </row>
    <row r="10" spans="1:3" x14ac:dyDescent="0.25">
      <c r="C10" s="17"/>
    </row>
    <row r="11" spans="1:3" s="12" customFormat="1" x14ac:dyDescent="0.25">
      <c r="A11" s="12" t="s">
        <v>66</v>
      </c>
      <c r="C11" s="18"/>
    </row>
    <row r="12" spans="1:3" x14ac:dyDescent="0.25">
      <c r="C12" s="17"/>
    </row>
    <row r="13" spans="1:3" x14ac:dyDescent="0.25">
      <c r="A13" s="1" t="s">
        <v>1</v>
      </c>
      <c r="B13" s="14">
        <v>129.6</v>
      </c>
      <c r="C13" s="17" t="s">
        <v>67</v>
      </c>
    </row>
    <row r="14" spans="1:3" x14ac:dyDescent="0.25">
      <c r="A14" s="1" t="s">
        <v>3</v>
      </c>
      <c r="B14" s="14">
        <v>680</v>
      </c>
      <c r="C14" s="17" t="s">
        <v>4</v>
      </c>
    </row>
    <row r="15" spans="1:3" x14ac:dyDescent="0.25">
      <c r="A15" s="1" t="s">
        <v>5</v>
      </c>
      <c r="B15" s="14">
        <v>400</v>
      </c>
      <c r="C15" s="17" t="s">
        <v>6</v>
      </c>
    </row>
    <row r="16" spans="1:3" x14ac:dyDescent="0.25">
      <c r="A16" s="2" t="s">
        <v>9</v>
      </c>
      <c r="B16" s="14">
        <f>40*12</f>
        <v>480</v>
      </c>
      <c r="C16" s="17" t="s">
        <v>10</v>
      </c>
    </row>
    <row r="17" spans="1:3" x14ac:dyDescent="0.25">
      <c r="A17" s="1"/>
      <c r="B17" s="14"/>
      <c r="C17" s="17"/>
    </row>
    <row r="18" spans="1:3" x14ac:dyDescent="0.25">
      <c r="A18" s="1" t="s">
        <v>7</v>
      </c>
      <c r="B18" s="14">
        <v>400</v>
      </c>
      <c r="C18" s="17" t="s">
        <v>6</v>
      </c>
    </row>
    <row r="19" spans="1:3" x14ac:dyDescent="0.25">
      <c r="A19" s="1"/>
      <c r="B19" s="14"/>
    </row>
    <row r="20" spans="1:3" x14ac:dyDescent="0.25">
      <c r="A20" s="1"/>
      <c r="B20" s="14"/>
    </row>
    <row r="21" spans="1:3" x14ac:dyDescent="0.25">
      <c r="A21" s="1"/>
      <c r="B21" s="14"/>
    </row>
    <row r="22" spans="1:3" s="13" customFormat="1" x14ac:dyDescent="0.25">
      <c r="A22" s="13" t="s">
        <v>8</v>
      </c>
      <c r="B22" s="15">
        <f>SUM(B13:B18)</f>
        <v>2089.6</v>
      </c>
    </row>
    <row r="23" spans="1:3" x14ac:dyDescent="0.25">
      <c r="A23" s="1"/>
    </row>
    <row r="24" spans="1:3" x14ac:dyDescent="0.25">
      <c r="A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130" zoomScaleNormal="130" workbookViewId="0">
      <selection activeCell="F5" sqref="F5"/>
    </sheetView>
  </sheetViews>
  <sheetFormatPr defaultRowHeight="15" x14ac:dyDescent="0.25"/>
  <cols>
    <col min="1" max="1" width="18" style="6" customWidth="1"/>
    <col min="2" max="2" width="10.140625" style="6" customWidth="1"/>
    <col min="3" max="3" width="27.7109375" style="6" customWidth="1"/>
    <col min="4" max="4" width="17.85546875" style="6" customWidth="1"/>
    <col min="5" max="16384" width="9.140625" style="6"/>
  </cols>
  <sheetData>
    <row r="1" spans="1:11" x14ac:dyDescent="0.25">
      <c r="A1" s="5" t="s">
        <v>40</v>
      </c>
    </row>
    <row r="3" spans="1:11" s="5" customFormat="1" x14ac:dyDescent="0.25">
      <c r="B3" s="5" t="s">
        <v>44</v>
      </c>
      <c r="C3" s="5" t="s">
        <v>45</v>
      </c>
      <c r="D3" s="5" t="s">
        <v>53</v>
      </c>
      <c r="E3" s="5" t="s">
        <v>50</v>
      </c>
      <c r="F3" s="5" t="s">
        <v>58</v>
      </c>
      <c r="G3" s="5" t="s">
        <v>59</v>
      </c>
      <c r="H3" s="5" t="s">
        <v>61</v>
      </c>
      <c r="I3" s="5" t="s">
        <v>62</v>
      </c>
      <c r="J3" s="5" t="s">
        <v>64</v>
      </c>
      <c r="K3" s="5" t="s">
        <v>63</v>
      </c>
    </row>
    <row r="4" spans="1:11" x14ac:dyDescent="0.25">
      <c r="A4" s="6" t="s">
        <v>38</v>
      </c>
      <c r="B4" s="6" t="s">
        <v>43</v>
      </c>
      <c r="C4" s="6" t="s">
        <v>47</v>
      </c>
      <c r="D4" s="6" t="s">
        <v>55</v>
      </c>
      <c r="E4" s="6" t="s">
        <v>51</v>
      </c>
      <c r="F4" s="6">
        <v>348.29</v>
      </c>
      <c r="G4" s="6">
        <v>90</v>
      </c>
      <c r="H4" s="6">
        <v>9</v>
      </c>
      <c r="I4" s="7">
        <f>G4*0.35</f>
        <v>31.499999999999996</v>
      </c>
      <c r="J4" s="7">
        <f>H4*1.3</f>
        <v>11.700000000000001</v>
      </c>
      <c r="K4" s="7">
        <f>I4+J4</f>
        <v>43.199999999999996</v>
      </c>
    </row>
    <row r="5" spans="1:11" x14ac:dyDescent="0.25">
      <c r="A5" s="6" t="s">
        <v>37</v>
      </c>
      <c r="B5" s="6" t="s">
        <v>42</v>
      </c>
      <c r="C5" s="6" t="s">
        <v>48</v>
      </c>
      <c r="D5" s="6" t="s">
        <v>54</v>
      </c>
      <c r="E5" s="6" t="s">
        <v>52</v>
      </c>
      <c r="F5" s="6">
        <v>0</v>
      </c>
      <c r="G5" s="6">
        <v>0</v>
      </c>
      <c r="H5" s="6">
        <v>0</v>
      </c>
      <c r="I5" s="7">
        <f t="shared" ref="I5:I7" si="0">G5*0.35</f>
        <v>0</v>
      </c>
      <c r="J5" s="7">
        <f t="shared" ref="J5:J7" si="1">H5*1.3</f>
        <v>0</v>
      </c>
      <c r="K5" s="7">
        <f t="shared" ref="K5:K7" si="2">I5+J5</f>
        <v>0</v>
      </c>
    </row>
    <row r="6" spans="1:11" x14ac:dyDescent="0.25">
      <c r="A6" s="6" t="s">
        <v>36</v>
      </c>
      <c r="B6" s="6" t="s">
        <v>41</v>
      </c>
      <c r="C6" s="6" t="s">
        <v>46</v>
      </c>
      <c r="D6" s="6" t="s">
        <v>56</v>
      </c>
      <c r="G6" s="6">
        <v>180</v>
      </c>
      <c r="H6" s="6">
        <v>18</v>
      </c>
      <c r="I6" s="7">
        <f t="shared" si="0"/>
        <v>62.999999999999993</v>
      </c>
      <c r="J6" s="7">
        <f t="shared" si="1"/>
        <v>23.400000000000002</v>
      </c>
      <c r="K6" s="7">
        <f t="shared" si="2"/>
        <v>86.399999999999991</v>
      </c>
    </row>
    <row r="7" spans="1:11" x14ac:dyDescent="0.25">
      <c r="A7" s="6" t="s">
        <v>39</v>
      </c>
      <c r="B7" s="6" t="s">
        <v>42</v>
      </c>
      <c r="C7" s="6" t="s">
        <v>49</v>
      </c>
      <c r="D7" s="6" t="s">
        <v>57</v>
      </c>
      <c r="E7" s="6" t="s">
        <v>52</v>
      </c>
      <c r="F7" s="6">
        <v>0</v>
      </c>
      <c r="G7" s="6">
        <v>0</v>
      </c>
      <c r="H7" s="6">
        <v>0</v>
      </c>
      <c r="I7" s="7">
        <f t="shared" si="0"/>
        <v>0</v>
      </c>
      <c r="J7" s="7">
        <f t="shared" si="1"/>
        <v>0</v>
      </c>
      <c r="K7" s="7">
        <f t="shared" si="2"/>
        <v>0</v>
      </c>
    </row>
    <row r="8" spans="1:11" x14ac:dyDescent="0.25">
      <c r="I8" s="7"/>
      <c r="J8" s="7"/>
    </row>
    <row r="9" spans="1:11" x14ac:dyDescent="0.25">
      <c r="I9" s="7"/>
      <c r="J9" s="7"/>
    </row>
    <row r="10" spans="1:11" s="5" customFormat="1" x14ac:dyDescent="0.25">
      <c r="A10" s="5" t="s">
        <v>25</v>
      </c>
      <c r="F10" s="5">
        <f>SUM(F4:F7)</f>
        <v>348.29</v>
      </c>
      <c r="I10" s="8"/>
      <c r="J10" s="8"/>
      <c r="K10" s="8">
        <f>SUM(K4:K7)</f>
        <v>129.6</v>
      </c>
    </row>
    <row r="11" spans="1:11" x14ac:dyDescent="0.25">
      <c r="J11" s="7"/>
    </row>
    <row r="14" spans="1:11" x14ac:dyDescent="0.25">
      <c r="A14" s="6" t="s">
        <v>60</v>
      </c>
    </row>
  </sheetData>
  <sortState ref="A4:D7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5" zoomScaleNormal="145" workbookViewId="0">
      <selection activeCell="B23" sqref="B23"/>
    </sheetView>
  </sheetViews>
  <sheetFormatPr defaultRowHeight="15" x14ac:dyDescent="0.25"/>
  <cols>
    <col min="1" max="1" width="27.28515625" customWidth="1"/>
  </cols>
  <sheetData>
    <row r="1" spans="1:3" x14ac:dyDescent="0.25">
      <c r="A1" t="s">
        <v>12</v>
      </c>
    </row>
    <row r="3" spans="1:3" x14ac:dyDescent="0.25">
      <c r="A3" s="1" t="s">
        <v>13</v>
      </c>
    </row>
    <row r="4" spans="1:3" x14ac:dyDescent="0.25">
      <c r="A4" s="3" t="s">
        <v>14</v>
      </c>
      <c r="B4" s="4">
        <v>300</v>
      </c>
      <c r="C4" t="s">
        <v>15</v>
      </c>
    </row>
    <row r="6" spans="1:3" x14ac:dyDescent="0.25">
      <c r="A6" s="1" t="s">
        <v>16</v>
      </c>
    </row>
    <row r="7" spans="1:3" x14ac:dyDescent="0.25">
      <c r="A7" t="s">
        <v>17</v>
      </c>
      <c r="B7">
        <v>300</v>
      </c>
      <c r="C7" t="s">
        <v>23</v>
      </c>
    </row>
    <row r="8" spans="1:3" x14ac:dyDescent="0.25">
      <c r="A8" t="s">
        <v>18</v>
      </c>
      <c r="B8">
        <v>300</v>
      </c>
      <c r="C8" t="s">
        <v>23</v>
      </c>
    </row>
    <row r="9" spans="1:3" x14ac:dyDescent="0.25">
      <c r="A9" t="s">
        <v>20</v>
      </c>
      <c r="B9">
        <v>500</v>
      </c>
      <c r="C9" t="s">
        <v>24</v>
      </c>
    </row>
    <row r="10" spans="1:3" x14ac:dyDescent="0.25">
      <c r="A10" t="s">
        <v>19</v>
      </c>
      <c r="B10">
        <v>500</v>
      </c>
      <c r="C10" t="s">
        <v>24</v>
      </c>
    </row>
    <row r="11" spans="1:3" x14ac:dyDescent="0.25">
      <c r="A11" t="s">
        <v>21</v>
      </c>
      <c r="B11">
        <v>500</v>
      </c>
      <c r="C11" t="s">
        <v>24</v>
      </c>
    </row>
    <row r="12" spans="1:3" x14ac:dyDescent="0.25">
      <c r="A12" t="s">
        <v>22</v>
      </c>
      <c r="B12">
        <v>500</v>
      </c>
      <c r="C12" t="s">
        <v>24</v>
      </c>
    </row>
    <row r="14" spans="1:3" x14ac:dyDescent="0.25">
      <c r="A14" s="1" t="s">
        <v>26</v>
      </c>
    </row>
    <row r="15" spans="1:3" x14ac:dyDescent="0.25">
      <c r="A15" t="s">
        <v>27</v>
      </c>
      <c r="B15">
        <v>50</v>
      </c>
      <c r="C15" t="s">
        <v>34</v>
      </c>
    </row>
    <row r="16" spans="1:3" x14ac:dyDescent="0.25">
      <c r="A16" t="s">
        <v>28</v>
      </c>
      <c r="B16">
        <v>30</v>
      </c>
      <c r="C16" t="s">
        <v>33</v>
      </c>
    </row>
    <row r="17" spans="1:3" x14ac:dyDescent="0.25">
      <c r="A17" t="s">
        <v>29</v>
      </c>
      <c r="B17">
        <v>70</v>
      </c>
      <c r="C17" t="s">
        <v>35</v>
      </c>
    </row>
    <row r="18" spans="1:3" x14ac:dyDescent="0.25">
      <c r="A18" t="s">
        <v>30</v>
      </c>
      <c r="B18">
        <v>50</v>
      </c>
      <c r="C18" t="s">
        <v>34</v>
      </c>
    </row>
    <row r="19" spans="1:3" x14ac:dyDescent="0.25">
      <c r="A19" t="s">
        <v>31</v>
      </c>
      <c r="B19">
        <v>70</v>
      </c>
      <c r="C19" t="s">
        <v>35</v>
      </c>
    </row>
    <row r="20" spans="1:3" x14ac:dyDescent="0.25">
      <c r="A20" t="s">
        <v>32</v>
      </c>
      <c r="B20">
        <v>50</v>
      </c>
      <c r="C20" t="s">
        <v>34</v>
      </c>
    </row>
    <row r="22" spans="1:3" s="1" customFormat="1" x14ac:dyDescent="0.25">
      <c r="A22" s="1" t="s">
        <v>25</v>
      </c>
      <c r="B22" s="1">
        <f>SUM(B7:B20)</f>
        <v>2920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Plenaries</vt:lpstr>
      <vt:lpstr>Plenary contact info</vt:lpstr>
      <vt:lpstr>Student Awards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Kelsy Ervin</dc:creator>
  <cp:lastModifiedBy>Kelsy</cp:lastModifiedBy>
  <dcterms:created xsi:type="dcterms:W3CDTF">2014-04-04T21:20:57Z</dcterms:created>
  <dcterms:modified xsi:type="dcterms:W3CDTF">2014-04-09T13:51:10Z</dcterms:modified>
</cp:coreProperties>
</file>