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edro\OneDrive\#Caixa de Entrada\"/>
    </mc:Choice>
  </mc:AlternateContent>
  <xr:revisionPtr revIDLastSave="0" documentId="13_ncr:1_{FE9EB671-1FAC-4B1B-B172-921AEA951884}" xr6:coauthVersionLast="41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1" l="1"/>
  <c r="G23" i="1"/>
  <c r="G12" i="1"/>
  <c r="H12" i="1" s="1"/>
  <c r="H22" i="1"/>
  <c r="G21" i="1"/>
  <c r="H21" i="1" s="1"/>
  <c r="G22" i="1"/>
  <c r="G16" i="1"/>
  <c r="H16" i="1" s="1"/>
  <c r="G17" i="1"/>
  <c r="H17" i="1" s="1"/>
  <c r="G18" i="1"/>
  <c r="H18" i="1" s="1"/>
  <c r="G19" i="1"/>
  <c r="H19" i="1" s="1"/>
  <c r="G20" i="1"/>
  <c r="H20" i="1" s="1"/>
  <c r="G15" i="1"/>
  <c r="G14" i="1"/>
  <c r="H14" i="1" s="1"/>
  <c r="G13" i="1"/>
  <c r="G11" i="1"/>
  <c r="G10" i="1"/>
  <c r="H10" i="1" s="1"/>
  <c r="G9" i="1"/>
  <c r="G24" i="1" l="1"/>
  <c r="H23" i="1"/>
  <c r="G27" i="1"/>
  <c r="H27" i="1" s="1"/>
  <c r="G28" i="1"/>
  <c r="H28" i="1" s="1"/>
  <c r="G26" i="1"/>
  <c r="H29" i="1" l="1"/>
  <c r="H26" i="1"/>
  <c r="H9" i="1"/>
  <c r="G30" i="1"/>
  <c r="F30" i="1"/>
  <c r="H30" i="1" l="1"/>
  <c r="F31" i="1"/>
  <c r="G31" i="1"/>
  <c r="H11" i="1"/>
  <c r="H24" i="1" s="1"/>
  <c r="H13" i="1"/>
  <c r="H15" i="1"/>
  <c r="H31" i="1" l="1"/>
</calcChain>
</file>

<file path=xl/sharedStrings.xml><?xml version="1.0" encoding="utf-8"?>
<sst xmlns="http://schemas.openxmlformats.org/spreadsheetml/2006/main" count="63" uniqueCount="59">
  <si>
    <t>Descrição</t>
  </si>
  <si>
    <t>Meses de Execução</t>
  </si>
  <si>
    <t>Despesa</t>
  </si>
  <si>
    <t>Material de consumo</t>
  </si>
  <si>
    <t>Justificativa</t>
  </si>
  <si>
    <t>Passagens aéreas ou terrestres nacionais</t>
  </si>
  <si>
    <t xml:space="preserve">Diárias (Hospedagem, Alimentação e Locomoção) </t>
  </si>
  <si>
    <t>Serviços de Terceiros/Pessoa Física</t>
  </si>
  <si>
    <t>Serviços de Terceiros/Pessoa Jurídica</t>
  </si>
  <si>
    <t>Subvenção</t>
  </si>
  <si>
    <t>Contrapartida</t>
  </si>
  <si>
    <t>Valores por Fonte de Recursos (R$)</t>
  </si>
  <si>
    <t>Valor total</t>
  </si>
  <si>
    <t>Total (R$):</t>
  </si>
  <si>
    <t>Outros</t>
  </si>
  <si>
    <t>Itens de Custeio</t>
  </si>
  <si>
    <t>Itens de Capital</t>
  </si>
  <si>
    <t>Equipamentos e material permanente</t>
  </si>
  <si>
    <t>TOTAL CUSTEIO</t>
  </si>
  <si>
    <t>TOTAL CAPITAL</t>
  </si>
  <si>
    <t>Licenças de software - Adobe Creative Cloud</t>
  </si>
  <si>
    <t>Licenças de software - Microsoft Power BI</t>
  </si>
  <si>
    <t>Serviços de hospedagem/VPS</t>
  </si>
  <si>
    <t xml:space="preserve">Registros de propriedade intelectual </t>
  </si>
  <si>
    <t>Cursos e especializações</t>
  </si>
  <si>
    <t xml:space="preserve">Abertura de empresa </t>
  </si>
  <si>
    <t xml:space="preserve">Assessoria contábil </t>
  </si>
  <si>
    <t xml:space="preserve">Assessoria jurídica </t>
  </si>
  <si>
    <t>Consultoria em Lei de Incentivo a Cultura (produtora cultural)</t>
  </si>
  <si>
    <t>Consultoria em Desenvolvimento de sistemas</t>
  </si>
  <si>
    <t>Livros, post-it, cartolinas, lápis etc</t>
  </si>
  <si>
    <t>-</t>
  </si>
  <si>
    <t>60k</t>
  </si>
  <si>
    <t>57k</t>
  </si>
  <si>
    <t>3k</t>
  </si>
  <si>
    <t>colocar os feedbacks dados pelos avaliadores</t>
  </si>
  <si>
    <t>Serviços de Design e Marketing de Conteúdo</t>
  </si>
  <si>
    <t>Passagem aérea JPA-CGH/ CGH-JPA</t>
  </si>
  <si>
    <r>
      <t xml:space="preserve">Participação de um dos membros da equipe no </t>
    </r>
    <r>
      <rPr>
        <b/>
        <sz val="11"/>
        <rFont val="Calibri"/>
        <family val="2"/>
        <scheme val="minor"/>
      </rPr>
      <t xml:space="preserve">whow Festival de Inovação para negócios </t>
    </r>
    <r>
      <rPr>
        <sz val="11"/>
        <rFont val="Calibri"/>
        <family val="2"/>
        <scheme val="minor"/>
      </rPr>
      <t>(https://festival.whow.com.br) que ocontecerá nos dias 21, 22 e 23 de julho de 2020. Tendo como justificativa a particição de um evento de grande porte e networking com pontenciais clientes da nossa proposta.</t>
    </r>
  </si>
  <si>
    <t xml:space="preserve">Passagem aérea CGH-BSB/ BSB-JPA </t>
  </si>
  <si>
    <t>Participação de um dos membros na Secretaria Especial da Cultura localizada em Brasília com o objetivo de tratar aspectos ....</t>
  </si>
  <si>
    <t>Diárias para serem utilzadas nas viajem mecionadas acima</t>
  </si>
  <si>
    <t>Diárias para serem utilzadas nas viajem (São Paulo e Brasília) mecionadas acima</t>
  </si>
  <si>
    <t>Escrita e submissão de 2 projetos culturais na lei Rouanet</t>
  </si>
  <si>
    <t>Adição de novos projetos culturais ao nosso portfólio com o objetivo de melhorar a percepção dos potenciais clientes (investidores de projetos culturais e proponentes de projetos culturais)</t>
  </si>
  <si>
    <t>Treinamento interno Lei Rouanet, assessoria em tributação, contatos com potenciais investidores de projetos culturais e etc.</t>
  </si>
  <si>
    <t>Treinamento interno Lei Rouanet, elaboração de contratos, desenvolver termos de uso da plataforma, suportem em lei de proteção aos dados e etc.</t>
  </si>
  <si>
    <t>Desenvolvimento de identidade visual, confecção de conteúdos online. Planejamento de comunicação, Treinamento interno de aspectos comerciais e marketing, criação de material para apresentação do projeto, desenvolvimento do nome e IDV (branding) e etc.</t>
  </si>
  <si>
    <t xml:space="preserve">1 real por KM
R$ 500,00 por trecho por pessoa </t>
  </si>
  <si>
    <t>Gastos com locomoção a atividades referente ao projeto</t>
  </si>
  <si>
    <t>A obtenção de um registro de Propriedade Intelectual dará a empresa o direito de usar o ativo, comercializá-lo e impedir a utilização indevida por terceiros</t>
  </si>
  <si>
    <t xml:space="preserve">Gastos com documentação, cartórios, taxas, despachantes e etc. </t>
  </si>
  <si>
    <t>dúvida dos 6 meses??</t>
  </si>
  <si>
    <t>Aquisição de livros do ecosistema (empreendedorismo, inovação, startup, gerenciamento de projetos, cultura, lei rouanet, marketing e etc)</t>
  </si>
  <si>
    <t>Cursos: a) Gestão Cultural: cultura, desenvolvimento e mercado b) Gestão de Projetos e Programas Sociais c) Inteligência de Negócios e Busisness Intelligence d) Níveis de Prontidão Tecnológica (Technology Readiness Levels - TRL)</t>
  </si>
  <si>
    <t>Treinamento interno Lei Rouanet, produção de eventos de divulgação da plataforma, prospecção de novos clientes e etc</t>
  </si>
  <si>
    <t>Esse aqui ainda vou colocar</t>
  </si>
  <si>
    <t>Realização de Eventos</t>
  </si>
  <si>
    <t>Realização de 5 eventos (debates, mesa redonda, workshop, e etc) em faculdades, coworkers com o objetivo de fomenta a cultura, divulgar os serviços oferecidos pela proposta e prospecção de novos clientes 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</si>
</sst>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4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44" fontId="4" fillId="3" borderId="1" xfId="0" applyNumberFormat="1" applyFont="1" applyFill="1" applyBorder="1" applyAlignment="1">
      <alignment horizontal="left" vertical="center" wrapText="1" indent="2"/>
    </xf>
    <xf numFmtId="44" fontId="0" fillId="2" borderId="1" xfId="0" applyNumberFormat="1" applyFill="1" applyBorder="1" applyAlignment="1">
      <alignment horizontal="left" vertical="center" wrapText="1" indent="3"/>
    </xf>
    <xf numFmtId="0" fontId="5" fillId="4" borderId="1" xfId="0" applyFont="1" applyFill="1" applyBorder="1" applyAlignment="1">
      <alignment vertical="center" wrapText="1"/>
    </xf>
    <xf numFmtId="44" fontId="5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horizontal="center" vertical="center" wrapText="1"/>
    </xf>
    <xf numFmtId="44" fontId="0" fillId="2" borderId="1" xfId="0" applyNumberFormat="1" applyFill="1" applyBorder="1" applyAlignment="1">
      <alignment vertical="center" wrapText="1"/>
    </xf>
    <xf numFmtId="164" fontId="0" fillId="2" borderId="1" xfId="0" applyNumberFormat="1" applyFill="1" applyBorder="1" applyAlignment="1">
      <alignment horizontal="left" vertical="center" wrapText="1" indent="3"/>
    </xf>
    <xf numFmtId="164" fontId="0" fillId="2" borderId="1" xfId="0" applyNumberForma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5" xfId="0" applyFont="1" applyFill="1" applyBorder="1" applyAlignment="1">
      <alignment horizontal="right"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17" fontId="6" fillId="2" borderId="1" xfId="0" applyNumberFormat="1" applyFont="1" applyFill="1" applyBorder="1" applyAlignment="1">
      <alignment horizontal="center" vertical="center" wrapText="1"/>
    </xf>
    <xf numFmtId="44" fontId="6" fillId="2" borderId="1" xfId="1" applyFont="1" applyFill="1" applyBorder="1" applyAlignment="1">
      <alignment horizontal="center" vertical="center" wrapText="1"/>
    </xf>
    <xf numFmtId="44" fontId="6" fillId="2" borderId="1" xfId="0" applyNumberFormat="1" applyFont="1" applyFill="1" applyBorder="1" applyAlignment="1">
      <alignment horizontal="center" vertical="center" wrapText="1"/>
    </xf>
    <xf numFmtId="44" fontId="0" fillId="2" borderId="1" xfId="0" applyNumberFormat="1" applyFill="1" applyBorder="1" applyAlignment="1">
      <alignment horizontal="center" vertical="center" wrapText="1"/>
    </xf>
    <xf numFmtId="44" fontId="0" fillId="2" borderId="1" xfId="1" applyFont="1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2" borderId="0" xfId="0" applyFill="1" applyAlignment="1" applyProtection="1">
      <alignment vertical="center"/>
      <protection locked="0"/>
    </xf>
    <xf numFmtId="0" fontId="0" fillId="8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142875</xdr:rowOff>
    </xdr:from>
    <xdr:to>
      <xdr:col>2</xdr:col>
      <xdr:colOff>1533697</xdr:colOff>
      <xdr:row>4</xdr:row>
      <xdr:rowOff>93035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4325" y="142875"/>
          <a:ext cx="1981372" cy="816935"/>
        </a:xfrm>
        <a:prstGeom prst="rect">
          <a:avLst/>
        </a:prstGeom>
      </xdr:spPr>
    </xdr:pic>
    <xdr:clientData/>
  </xdr:twoCellAnchor>
  <xdr:twoCellAnchor>
    <xdr:from>
      <xdr:col>2</xdr:col>
      <xdr:colOff>1781175</xdr:colOff>
      <xdr:row>1</xdr:row>
      <xdr:rowOff>9525</xdr:rowOff>
    </xdr:from>
    <xdr:to>
      <xdr:col>6</xdr:col>
      <xdr:colOff>304800</xdr:colOff>
      <xdr:row>4</xdr:row>
      <xdr:rowOff>190500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543175" y="247650"/>
          <a:ext cx="5962650" cy="809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800" b="1"/>
            <a:t>Plano de Aplicação dos Recursos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="1"/>
            <a:t>Projeto: </a:t>
          </a:r>
          <a:r>
            <a:rPr lang="pt-BR" sz="1600" b="1"/>
            <a:t>Plataforma para automatização de C.R. para projetos culturais</a:t>
          </a:r>
        </a:p>
        <a:p>
          <a:endParaRPr lang="pt-BR" sz="18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"/>
  <sheetViews>
    <sheetView tabSelected="1" topLeftCell="B24" zoomScale="80" zoomScaleNormal="80" workbookViewId="0">
      <selection activeCell="F35" sqref="F35"/>
    </sheetView>
  </sheetViews>
  <sheetFormatPr defaultRowHeight="15" x14ac:dyDescent="0.25"/>
  <cols>
    <col min="1" max="1" width="4.42578125" style="2" customWidth="1"/>
    <col min="2" max="2" width="7" style="3" customWidth="1"/>
    <col min="3" max="3" width="35.7109375" style="2" customWidth="1"/>
    <col min="4" max="4" width="33.28515625" style="2" customWidth="1"/>
    <col min="5" max="5" width="41.28515625" style="2" customWidth="1"/>
    <col min="6" max="6" width="18" style="3" customWidth="1"/>
    <col min="7" max="7" width="16.5703125" style="3" bestFit="1" customWidth="1"/>
    <col min="8" max="8" width="17.7109375" style="3" customWidth="1"/>
    <col min="9" max="9" width="15.85546875" style="2" customWidth="1"/>
    <col min="10" max="10" width="9.140625" style="2"/>
    <col min="11" max="11" width="22.28515625" style="2" customWidth="1"/>
    <col min="12" max="16384" width="9.140625" style="2"/>
  </cols>
  <sheetData>
    <row r="1" spans="2:11" ht="18.75" customHeight="1" x14ac:dyDescent="0.25"/>
    <row r="2" spans="2:11" ht="19.5" customHeight="1" x14ac:dyDescent="0.25">
      <c r="C2" s="7"/>
      <c r="D2" s="36"/>
      <c r="E2" s="36"/>
      <c r="F2" s="36"/>
    </row>
    <row r="3" spans="2:11" x14ac:dyDescent="0.25">
      <c r="D3" s="36"/>
      <c r="E3" s="36"/>
      <c r="F3" s="36"/>
    </row>
    <row r="4" spans="2:11" x14ac:dyDescent="0.25">
      <c r="D4" s="36"/>
      <c r="E4" s="36"/>
      <c r="F4" s="36"/>
    </row>
    <row r="5" spans="2:11" ht="18.75" customHeight="1" x14ac:dyDescent="0.25"/>
    <row r="6" spans="2:11" ht="27.75" customHeight="1" x14ac:dyDescent="0.25">
      <c r="B6" s="37"/>
      <c r="C6" s="24" t="s">
        <v>2</v>
      </c>
      <c r="D6" s="24" t="s">
        <v>0</v>
      </c>
      <c r="E6" s="24" t="s">
        <v>4</v>
      </c>
      <c r="F6" s="28" t="s">
        <v>11</v>
      </c>
      <c r="G6" s="29"/>
      <c r="H6" s="30"/>
      <c r="I6" s="24" t="s">
        <v>1</v>
      </c>
    </row>
    <row r="7" spans="2:11" ht="27.75" customHeight="1" x14ac:dyDescent="0.25">
      <c r="B7" s="37"/>
      <c r="C7" s="24"/>
      <c r="D7" s="24"/>
      <c r="E7" s="24"/>
      <c r="F7" s="6" t="s">
        <v>9</v>
      </c>
      <c r="G7" s="6" t="s">
        <v>10</v>
      </c>
      <c r="H7" s="6" t="s">
        <v>12</v>
      </c>
      <c r="I7" s="24"/>
    </row>
    <row r="8" spans="2:11" x14ac:dyDescent="0.25">
      <c r="B8" s="14"/>
      <c r="C8" s="15" t="s">
        <v>15</v>
      </c>
      <c r="D8" s="16"/>
      <c r="E8" s="16"/>
      <c r="F8" s="16"/>
      <c r="G8" s="16"/>
      <c r="H8" s="16"/>
      <c r="I8" s="16"/>
    </row>
    <row r="9" spans="2:11" ht="124.5" customHeight="1" x14ac:dyDescent="0.25">
      <c r="B9" s="33">
        <v>1</v>
      </c>
      <c r="C9" s="51" t="s">
        <v>5</v>
      </c>
      <c r="D9" s="39" t="s">
        <v>37</v>
      </c>
      <c r="E9" s="39" t="s">
        <v>38</v>
      </c>
      <c r="F9" s="41">
        <v>1100</v>
      </c>
      <c r="G9" s="42">
        <f>F9*5%/100%</f>
        <v>55</v>
      </c>
      <c r="H9" s="42">
        <f>SUM(F9:G9)</f>
        <v>1155</v>
      </c>
      <c r="I9" s="40">
        <v>44013</v>
      </c>
    </row>
    <row r="10" spans="2:11" ht="66.75" customHeight="1" x14ac:dyDescent="0.25">
      <c r="B10" s="35"/>
      <c r="C10" s="52"/>
      <c r="D10" s="39" t="s">
        <v>39</v>
      </c>
      <c r="E10" s="50" t="s">
        <v>40</v>
      </c>
      <c r="F10" s="41">
        <v>700</v>
      </c>
      <c r="G10" s="42">
        <f>F10*5%/100%</f>
        <v>35</v>
      </c>
      <c r="H10" s="42">
        <f>SUM(F10:G10)</f>
        <v>735</v>
      </c>
      <c r="I10" s="40">
        <v>44013</v>
      </c>
      <c r="K10" s="48"/>
    </row>
    <row r="11" spans="2:11" ht="51.75" customHeight="1" x14ac:dyDescent="0.25">
      <c r="B11" s="33">
        <v>2</v>
      </c>
      <c r="C11" s="51" t="s">
        <v>6</v>
      </c>
      <c r="D11" s="5" t="s">
        <v>42</v>
      </c>
      <c r="E11" s="5" t="s">
        <v>41</v>
      </c>
      <c r="F11" s="17">
        <v>800</v>
      </c>
      <c r="G11" s="42">
        <f>F11*5%/100%</f>
        <v>40</v>
      </c>
      <c r="H11" s="43">
        <f t="shared" ref="H11:H23" si="0">SUM(F11:G11)</f>
        <v>840</v>
      </c>
      <c r="I11" s="40">
        <v>43983</v>
      </c>
    </row>
    <row r="12" spans="2:11" ht="41.25" customHeight="1" x14ac:dyDescent="0.25">
      <c r="B12" s="34"/>
      <c r="C12" s="53"/>
      <c r="D12" s="5" t="s">
        <v>49</v>
      </c>
      <c r="E12" s="5" t="s">
        <v>48</v>
      </c>
      <c r="F12" s="17">
        <v>1000</v>
      </c>
      <c r="G12" s="42">
        <f>F12*5%/100%</f>
        <v>50</v>
      </c>
      <c r="H12" s="43">
        <f t="shared" si="0"/>
        <v>1050</v>
      </c>
      <c r="I12" s="40">
        <v>43983</v>
      </c>
    </row>
    <row r="13" spans="2:11" ht="60" x14ac:dyDescent="0.25">
      <c r="B13" s="4">
        <v>3</v>
      </c>
      <c r="C13" s="1" t="s">
        <v>3</v>
      </c>
      <c r="D13" s="5" t="s">
        <v>30</v>
      </c>
      <c r="E13" s="5" t="s">
        <v>53</v>
      </c>
      <c r="F13" s="17">
        <v>500</v>
      </c>
      <c r="G13" s="42">
        <f>F13*5%/100%</f>
        <v>25</v>
      </c>
      <c r="H13" s="43">
        <f t="shared" si="0"/>
        <v>525</v>
      </c>
      <c r="I13" s="40">
        <v>43983</v>
      </c>
    </row>
    <row r="14" spans="2:11" ht="97.5" customHeight="1" x14ac:dyDescent="0.25">
      <c r="B14" s="22">
        <v>4</v>
      </c>
      <c r="C14" s="46" t="s">
        <v>7</v>
      </c>
      <c r="D14" s="5" t="s">
        <v>43</v>
      </c>
      <c r="E14" s="47" t="s">
        <v>44</v>
      </c>
      <c r="F14" s="17">
        <v>5000</v>
      </c>
      <c r="G14" s="42">
        <f>F14*5%/100%</f>
        <v>250</v>
      </c>
      <c r="H14" s="43">
        <f t="shared" si="0"/>
        <v>5250</v>
      </c>
      <c r="I14" s="40">
        <v>43952</v>
      </c>
      <c r="K14" s="48"/>
    </row>
    <row r="15" spans="2:11" ht="66" customHeight="1" x14ac:dyDescent="0.25">
      <c r="B15" s="33">
        <v>5</v>
      </c>
      <c r="C15" s="51" t="s">
        <v>8</v>
      </c>
      <c r="D15" s="5" t="s">
        <v>26</v>
      </c>
      <c r="E15" s="5" t="s">
        <v>45</v>
      </c>
      <c r="F15" s="17">
        <v>5000</v>
      </c>
      <c r="G15" s="44">
        <f>F15*5%/100%</f>
        <v>250</v>
      </c>
      <c r="H15" s="10">
        <f t="shared" si="0"/>
        <v>5250</v>
      </c>
      <c r="I15" s="40">
        <v>43952</v>
      </c>
    </row>
    <row r="16" spans="2:11" ht="64.5" customHeight="1" x14ac:dyDescent="0.25">
      <c r="B16" s="35"/>
      <c r="C16" s="52"/>
      <c r="D16" s="5" t="s">
        <v>27</v>
      </c>
      <c r="E16" s="5" t="s">
        <v>46</v>
      </c>
      <c r="F16" s="17">
        <v>5000</v>
      </c>
      <c r="G16" s="21">
        <f t="shared" ref="G16:G23" si="1">F16*5%/100%</f>
        <v>250</v>
      </c>
      <c r="H16" s="20">
        <f t="shared" si="0"/>
        <v>5250</v>
      </c>
      <c r="I16" s="40">
        <v>43952</v>
      </c>
    </row>
    <row r="17" spans="2:11" ht="130.5" customHeight="1" x14ac:dyDescent="0.25">
      <c r="B17" s="35"/>
      <c r="C17" s="52"/>
      <c r="D17" s="5" t="s">
        <v>36</v>
      </c>
      <c r="E17" s="5" t="s">
        <v>47</v>
      </c>
      <c r="F17" s="17">
        <v>5000</v>
      </c>
      <c r="G17" s="21">
        <f t="shared" si="1"/>
        <v>250</v>
      </c>
      <c r="H17" s="20">
        <f t="shared" si="0"/>
        <v>5250</v>
      </c>
      <c r="I17" s="40">
        <v>44013</v>
      </c>
    </row>
    <row r="18" spans="2:11" ht="74.25" customHeight="1" x14ac:dyDescent="0.25">
      <c r="B18" s="35"/>
      <c r="C18" s="52"/>
      <c r="D18" s="5" t="s">
        <v>28</v>
      </c>
      <c r="E18" s="47" t="s">
        <v>55</v>
      </c>
      <c r="F18" s="17">
        <v>5000</v>
      </c>
      <c r="G18" s="21">
        <f t="shared" si="1"/>
        <v>250</v>
      </c>
      <c r="H18" s="20">
        <f t="shared" si="0"/>
        <v>5250</v>
      </c>
      <c r="I18" s="40">
        <v>43983</v>
      </c>
    </row>
    <row r="19" spans="2:11" ht="30" x14ac:dyDescent="0.25">
      <c r="B19" s="34"/>
      <c r="C19" s="53"/>
      <c r="D19" s="23" t="s">
        <v>29</v>
      </c>
      <c r="E19" s="49" t="s">
        <v>56</v>
      </c>
      <c r="F19" s="17">
        <v>5000</v>
      </c>
      <c r="G19" s="21">
        <f t="shared" si="1"/>
        <v>250</v>
      </c>
      <c r="H19" s="20">
        <f t="shared" si="0"/>
        <v>5250</v>
      </c>
      <c r="I19" s="40">
        <v>43983</v>
      </c>
    </row>
    <row r="20" spans="2:11" ht="92.25" customHeight="1" x14ac:dyDescent="0.25">
      <c r="B20" s="33">
        <v>6</v>
      </c>
      <c r="C20" s="51" t="s">
        <v>14</v>
      </c>
      <c r="D20" s="1" t="s">
        <v>23</v>
      </c>
      <c r="E20" s="1" t="s">
        <v>50</v>
      </c>
      <c r="F20" s="17">
        <v>2000</v>
      </c>
      <c r="G20" s="21">
        <f t="shared" si="1"/>
        <v>100</v>
      </c>
      <c r="H20" s="20">
        <f t="shared" si="0"/>
        <v>2100</v>
      </c>
      <c r="I20" s="40">
        <v>43983</v>
      </c>
    </row>
    <row r="21" spans="2:11" ht="117.75" customHeight="1" x14ac:dyDescent="0.25">
      <c r="B21" s="35"/>
      <c r="C21" s="52"/>
      <c r="D21" s="1" t="s">
        <v>24</v>
      </c>
      <c r="E21" s="1" t="s">
        <v>54</v>
      </c>
      <c r="F21" s="17">
        <v>10000</v>
      </c>
      <c r="G21" s="21">
        <f>F21*5%/100%</f>
        <v>500</v>
      </c>
      <c r="H21" s="20">
        <f t="shared" si="0"/>
        <v>10500</v>
      </c>
      <c r="I21" s="40">
        <v>43983</v>
      </c>
    </row>
    <row r="22" spans="2:11" ht="38.25" customHeight="1" x14ac:dyDescent="0.25">
      <c r="B22" s="35"/>
      <c r="C22" s="52"/>
      <c r="D22" s="1" t="s">
        <v>25</v>
      </c>
      <c r="E22" s="1" t="s">
        <v>51</v>
      </c>
      <c r="F22" s="17">
        <v>5000</v>
      </c>
      <c r="G22" s="21">
        <f t="shared" si="1"/>
        <v>250</v>
      </c>
      <c r="H22" s="20">
        <f t="shared" si="0"/>
        <v>5250</v>
      </c>
      <c r="I22" s="40">
        <v>43952</v>
      </c>
      <c r="K22" s="48"/>
    </row>
    <row r="23" spans="2:11" ht="99.75" customHeight="1" x14ac:dyDescent="0.25">
      <c r="B23" s="34"/>
      <c r="C23" s="53"/>
      <c r="D23" s="1" t="s">
        <v>57</v>
      </c>
      <c r="E23" s="1" t="s">
        <v>58</v>
      </c>
      <c r="F23" s="17">
        <v>2250</v>
      </c>
      <c r="G23" s="21">
        <f t="shared" si="1"/>
        <v>112.5</v>
      </c>
      <c r="H23" s="20">
        <f t="shared" si="0"/>
        <v>2362.5</v>
      </c>
      <c r="I23" s="40">
        <v>43983</v>
      </c>
      <c r="K23" s="48"/>
    </row>
    <row r="24" spans="2:11" x14ac:dyDescent="0.25">
      <c r="B24" s="13"/>
      <c r="C24" s="11" t="s">
        <v>18</v>
      </c>
      <c r="D24" s="11"/>
      <c r="E24" s="11"/>
      <c r="F24" s="12">
        <f>SUM(F9:F23)</f>
        <v>53350</v>
      </c>
      <c r="G24" s="12">
        <f>SUM(G9:G23)</f>
        <v>2667.5</v>
      </c>
      <c r="H24" s="12">
        <f>SUM(H9:H23)</f>
        <v>56017.5</v>
      </c>
      <c r="I24" s="13"/>
    </row>
    <row r="25" spans="2:11" x14ac:dyDescent="0.25">
      <c r="B25" s="14"/>
      <c r="C25" s="15" t="s">
        <v>16</v>
      </c>
      <c r="D25" s="16"/>
      <c r="E25" s="16"/>
      <c r="F25" s="16"/>
      <c r="G25" s="16"/>
      <c r="H25" s="16"/>
      <c r="I25" s="16"/>
    </row>
    <row r="26" spans="2:11" ht="30" x14ac:dyDescent="0.25">
      <c r="B26" s="33">
        <v>1</v>
      </c>
      <c r="C26" s="31" t="s">
        <v>17</v>
      </c>
      <c r="D26" s="1" t="s">
        <v>20</v>
      </c>
      <c r="E26" s="49" t="s">
        <v>56</v>
      </c>
      <c r="F26" s="18">
        <v>1500</v>
      </c>
      <c r="G26" s="19">
        <f>F26*8%/100%</f>
        <v>120</v>
      </c>
      <c r="H26" s="20">
        <f>SUM(F26:G26)</f>
        <v>1620</v>
      </c>
      <c r="I26" s="40">
        <v>43952</v>
      </c>
    </row>
    <row r="27" spans="2:11" ht="30" x14ac:dyDescent="0.25">
      <c r="B27" s="35"/>
      <c r="C27" s="38"/>
      <c r="D27" s="1" t="s">
        <v>21</v>
      </c>
      <c r="E27" s="49" t="s">
        <v>56</v>
      </c>
      <c r="F27" s="17">
        <v>500</v>
      </c>
      <c r="G27" s="19">
        <f t="shared" ref="G27:G28" si="2">F27*8%/100%</f>
        <v>40</v>
      </c>
      <c r="H27" s="20">
        <f t="shared" ref="H27:H28" si="3">SUM(F27:G27)</f>
        <v>540</v>
      </c>
      <c r="I27" s="40">
        <v>43952</v>
      </c>
    </row>
    <row r="28" spans="2:11" x14ac:dyDescent="0.25">
      <c r="B28" s="34"/>
      <c r="C28" s="32"/>
      <c r="D28" s="1" t="s">
        <v>22</v>
      </c>
      <c r="E28" s="49" t="s">
        <v>56</v>
      </c>
      <c r="F28" s="18">
        <v>1500</v>
      </c>
      <c r="G28" s="19">
        <f t="shared" si="2"/>
        <v>120</v>
      </c>
      <c r="H28" s="20">
        <f t="shared" si="3"/>
        <v>1620</v>
      </c>
      <c r="I28" s="40">
        <v>43952</v>
      </c>
    </row>
    <row r="29" spans="2:11" x14ac:dyDescent="0.25">
      <c r="B29" s="4">
        <v>2</v>
      </c>
      <c r="C29" s="1" t="s">
        <v>14</v>
      </c>
      <c r="D29" s="1"/>
      <c r="E29" s="4" t="s">
        <v>31</v>
      </c>
      <c r="F29" s="17">
        <v>0</v>
      </c>
      <c r="G29" s="21">
        <v>0</v>
      </c>
      <c r="H29" s="20">
        <f>SUM(F29:G29)</f>
        <v>0</v>
      </c>
      <c r="I29" s="4"/>
    </row>
    <row r="30" spans="2:11" x14ac:dyDescent="0.25">
      <c r="B30" s="13"/>
      <c r="C30" s="11" t="s">
        <v>19</v>
      </c>
      <c r="D30" s="11"/>
      <c r="E30" s="11"/>
      <c r="F30" s="12">
        <f>SUM(F26:F29)</f>
        <v>3500</v>
      </c>
      <c r="G30" s="12">
        <f>SUM(G26:G29)</f>
        <v>280</v>
      </c>
      <c r="H30" s="12">
        <f>SUM(H26:H29)</f>
        <v>3780</v>
      </c>
      <c r="I30" s="13"/>
    </row>
    <row r="31" spans="2:11" ht="33.75" customHeight="1" x14ac:dyDescent="0.25">
      <c r="B31" s="25" t="s">
        <v>13</v>
      </c>
      <c r="C31" s="26"/>
      <c r="D31" s="26"/>
      <c r="E31" s="27"/>
      <c r="F31" s="9">
        <f>F24+F30</f>
        <v>56850</v>
      </c>
      <c r="G31" s="9">
        <f>G24+G30</f>
        <v>2947.5</v>
      </c>
      <c r="H31" s="9">
        <f>H24+H30</f>
        <v>59797.5</v>
      </c>
      <c r="I31" s="8"/>
    </row>
    <row r="32" spans="2:11" x14ac:dyDescent="0.25">
      <c r="F32" s="3" t="s">
        <v>33</v>
      </c>
      <c r="G32" s="3" t="s">
        <v>34</v>
      </c>
      <c r="H32" s="3" t="s">
        <v>32</v>
      </c>
    </row>
    <row r="35" spans="3:7" x14ac:dyDescent="0.25">
      <c r="C35" s="45" t="s">
        <v>52</v>
      </c>
    </row>
    <row r="36" spans="3:7" ht="30" x14ac:dyDescent="0.25">
      <c r="C36" s="4" t="s">
        <v>35</v>
      </c>
    </row>
    <row r="38" spans="3:7" x14ac:dyDescent="0.25">
      <c r="G38" s="4"/>
    </row>
  </sheetData>
  <mergeCells count="18">
    <mergeCell ref="B20:B23"/>
    <mergeCell ref="D2:F4"/>
    <mergeCell ref="C6:C7"/>
    <mergeCell ref="D6:D7"/>
    <mergeCell ref="E6:E7"/>
    <mergeCell ref="B6:B7"/>
    <mergeCell ref="I6:I7"/>
    <mergeCell ref="B31:E31"/>
    <mergeCell ref="F6:H6"/>
    <mergeCell ref="C9:C10"/>
    <mergeCell ref="B9:B10"/>
    <mergeCell ref="C26:C28"/>
    <mergeCell ref="B26:B28"/>
    <mergeCell ref="C15:C19"/>
    <mergeCell ref="B15:B19"/>
    <mergeCell ref="B11:B12"/>
    <mergeCell ref="C11:C12"/>
    <mergeCell ref="C20:C23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Konradt de Campos</dc:creator>
  <cp:lastModifiedBy>Pedro Henrique</cp:lastModifiedBy>
  <dcterms:created xsi:type="dcterms:W3CDTF">2016-01-12T11:56:06Z</dcterms:created>
  <dcterms:modified xsi:type="dcterms:W3CDTF">2020-01-19T20:12:01Z</dcterms:modified>
</cp:coreProperties>
</file>